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EstaPasta_de_trabalho"/>
  <bookViews>
    <workbookView xWindow="0" yWindow="0" windowWidth="19440" windowHeight="9000" firstSheet="2" activeTab="2"/>
  </bookViews>
  <sheets>
    <sheet name="PRODESP" sheetId="1" state="hidden" r:id="rId1"/>
    <sheet name="Base de dados" sheetId="2" state="hidden" r:id="rId2"/>
    <sheet name="Prefeitura" sheetId="3" r:id="rId3"/>
    <sheet name="Caixa" sheetId="4" state="hidden" r:id="rId4"/>
    <sheet name="Quadro Resumo" sheetId="5" state="hidden" r:id="rId5"/>
  </sheets>
  <definedNames>
    <definedName name="_xlnm._FilterDatabase" localSheetId="1" hidden="1">'Base de dados'!$A$1:$N$2136</definedName>
    <definedName name="_xlnm._FilterDatabase" localSheetId="3" hidden="1">Caixa!$A$2:$Q$4</definedName>
    <definedName name="_xlnm._FilterDatabase" localSheetId="2" hidden="1">Prefeitura!$A$2:$J$4</definedName>
    <definedName name="_xlnm.Print_Titles" localSheetId="3">Caixa!$1:$2</definedName>
    <definedName name="_xlnm.Print_Titles" localSheetId="2">Prefeitura!$1:$2</definedName>
    <definedName name="Z_95F22DDC_7987_402C_A54F_7B56EAEC41CE_.wvu.FilterData" localSheetId="1" hidden="1">'Base de dados'!$A$1:$N$3</definedName>
    <definedName name="Z_95F22DDC_7987_402C_A54F_7B56EAEC41CE_.wvu.FilterData" localSheetId="3" hidden="1">Caixa!$A$2:$Q$4</definedName>
    <definedName name="Z_95F22DDC_7987_402C_A54F_7B56EAEC41CE_.wvu.FilterData" localSheetId="2" hidden="1">Prefeitura!$A$2:$J$4</definedName>
    <definedName name="Z_95F22DDC_7987_402C_A54F_7B56EAEC41CE_.wvu.PrintTitles" localSheetId="3" hidden="1">Caixa!$1:$2</definedName>
    <definedName name="Z_95F22DDC_7987_402C_A54F_7B56EAEC41CE_.wvu.PrintTitles" localSheetId="2" hidden="1">Prefeitura!$1:$2</definedName>
  </definedNames>
  <calcPr calcId="145621"/>
  <customWorkbookViews>
    <customWorkbookView name="ALEXANDRE DOS REIS BRITO - Modo de exibição pessoal" guid="{95F22DDC-7987-402C-A54F-7B56EAEC41CE}" mergeInterval="0" personalView="1" maximized="1" xWindow="-8" yWindow="-8" windowWidth="1382" windowHeight="744" activeSheetId="3" showComments="commNone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137" i="4" l="1"/>
  <c r="M2137" i="4"/>
  <c r="L2137" i="4"/>
  <c r="K2137" i="4"/>
  <c r="H2137" i="4"/>
  <c r="G2137" i="4"/>
  <c r="F2137" i="4"/>
  <c r="E2137" i="4"/>
  <c r="D2137" i="4"/>
  <c r="C2137" i="4"/>
  <c r="B2137" i="4"/>
  <c r="N2136" i="4"/>
  <c r="M2136" i="4"/>
  <c r="L2136" i="4"/>
  <c r="K2136" i="4"/>
  <c r="H2136" i="4"/>
  <c r="G2136" i="4"/>
  <c r="F2136" i="4"/>
  <c r="E2136" i="4"/>
  <c r="D2136" i="4"/>
  <c r="C2136" i="4"/>
  <c r="B2136" i="4"/>
  <c r="N2135" i="4"/>
  <c r="M2135" i="4"/>
  <c r="L2135" i="4"/>
  <c r="K2135" i="4"/>
  <c r="H2135" i="4"/>
  <c r="G2135" i="4"/>
  <c r="F2135" i="4"/>
  <c r="E2135" i="4"/>
  <c r="D2135" i="4"/>
  <c r="C2135" i="4"/>
  <c r="B2135" i="4"/>
  <c r="N2134" i="4"/>
  <c r="M2134" i="4"/>
  <c r="L2134" i="4"/>
  <c r="K2134" i="4"/>
  <c r="H2134" i="4"/>
  <c r="G2134" i="4"/>
  <c r="F2134" i="4"/>
  <c r="E2134" i="4"/>
  <c r="D2134" i="4"/>
  <c r="C2134" i="4"/>
  <c r="B2134" i="4"/>
  <c r="N2133" i="4"/>
  <c r="M2133" i="4"/>
  <c r="L2133" i="4"/>
  <c r="K2133" i="4"/>
  <c r="H2133" i="4"/>
  <c r="G2133" i="4"/>
  <c r="F2133" i="4"/>
  <c r="E2133" i="4"/>
  <c r="D2133" i="4"/>
  <c r="C2133" i="4"/>
  <c r="B2133" i="4"/>
  <c r="N2132" i="4"/>
  <c r="M2132" i="4"/>
  <c r="L2132" i="4"/>
  <c r="K2132" i="4"/>
  <c r="H2132" i="4"/>
  <c r="G2132" i="4"/>
  <c r="F2132" i="4"/>
  <c r="E2132" i="4"/>
  <c r="D2132" i="4"/>
  <c r="C2132" i="4"/>
  <c r="B2132" i="4"/>
  <c r="N2131" i="4"/>
  <c r="M2131" i="4"/>
  <c r="L2131" i="4"/>
  <c r="K2131" i="4"/>
  <c r="H2131" i="4"/>
  <c r="G2131" i="4"/>
  <c r="F2131" i="4"/>
  <c r="E2131" i="4"/>
  <c r="D2131" i="4"/>
  <c r="C2131" i="4"/>
  <c r="B2131" i="4"/>
  <c r="N2130" i="4"/>
  <c r="M2130" i="4"/>
  <c r="L2130" i="4"/>
  <c r="K2130" i="4"/>
  <c r="H2130" i="4"/>
  <c r="G2130" i="4"/>
  <c r="F2130" i="4"/>
  <c r="E2130" i="4"/>
  <c r="D2130" i="4"/>
  <c r="C2130" i="4"/>
  <c r="B2130" i="4"/>
  <c r="N2129" i="4"/>
  <c r="M2129" i="4"/>
  <c r="L2129" i="4"/>
  <c r="K2129" i="4"/>
  <c r="H2129" i="4"/>
  <c r="G2129" i="4"/>
  <c r="F2129" i="4"/>
  <c r="E2129" i="4"/>
  <c r="D2129" i="4"/>
  <c r="C2129" i="4"/>
  <c r="B2129" i="4"/>
  <c r="N2128" i="4"/>
  <c r="M2128" i="4"/>
  <c r="L2128" i="4"/>
  <c r="K2128" i="4"/>
  <c r="H2128" i="4"/>
  <c r="G2128" i="4"/>
  <c r="F2128" i="4"/>
  <c r="E2128" i="4"/>
  <c r="D2128" i="4"/>
  <c r="C2128" i="4"/>
  <c r="B2128" i="4"/>
  <c r="N2127" i="4"/>
  <c r="M2127" i="4"/>
  <c r="L2127" i="4"/>
  <c r="K2127" i="4"/>
  <c r="H2127" i="4"/>
  <c r="G2127" i="4"/>
  <c r="F2127" i="4"/>
  <c r="E2127" i="4"/>
  <c r="D2127" i="4"/>
  <c r="C2127" i="4"/>
  <c r="B2127" i="4"/>
  <c r="N2126" i="4"/>
  <c r="M2126" i="4"/>
  <c r="L2126" i="4"/>
  <c r="K2126" i="4"/>
  <c r="H2126" i="4"/>
  <c r="G2126" i="4"/>
  <c r="F2126" i="4"/>
  <c r="E2126" i="4"/>
  <c r="D2126" i="4"/>
  <c r="C2126" i="4"/>
  <c r="B2126" i="4"/>
  <c r="N2125" i="4"/>
  <c r="M2125" i="4"/>
  <c r="L2125" i="4"/>
  <c r="K2125" i="4"/>
  <c r="H2125" i="4"/>
  <c r="G2125" i="4"/>
  <c r="F2125" i="4"/>
  <c r="E2125" i="4"/>
  <c r="D2125" i="4"/>
  <c r="C2125" i="4"/>
  <c r="B2125" i="4"/>
  <c r="N2124" i="4"/>
  <c r="M2124" i="4"/>
  <c r="L2124" i="4"/>
  <c r="K2124" i="4"/>
  <c r="H2124" i="4"/>
  <c r="G2124" i="4"/>
  <c r="F2124" i="4"/>
  <c r="E2124" i="4"/>
  <c r="D2124" i="4"/>
  <c r="C2124" i="4"/>
  <c r="B2124" i="4"/>
  <c r="N2123" i="4"/>
  <c r="M2123" i="4"/>
  <c r="L2123" i="4"/>
  <c r="K2123" i="4"/>
  <c r="H2123" i="4"/>
  <c r="G2123" i="4"/>
  <c r="F2123" i="4"/>
  <c r="E2123" i="4"/>
  <c r="D2123" i="4"/>
  <c r="C2123" i="4"/>
  <c r="B2123" i="4"/>
  <c r="N2122" i="4"/>
  <c r="M2122" i="4"/>
  <c r="L2122" i="4"/>
  <c r="K2122" i="4"/>
  <c r="H2122" i="4"/>
  <c r="G2122" i="4"/>
  <c r="F2122" i="4"/>
  <c r="E2122" i="4"/>
  <c r="D2122" i="4"/>
  <c r="C2122" i="4"/>
  <c r="B2122" i="4"/>
  <c r="N2121" i="4"/>
  <c r="M2121" i="4"/>
  <c r="L2121" i="4"/>
  <c r="K2121" i="4"/>
  <c r="H2121" i="4"/>
  <c r="G2121" i="4"/>
  <c r="F2121" i="4"/>
  <c r="E2121" i="4"/>
  <c r="D2121" i="4"/>
  <c r="C2121" i="4"/>
  <c r="B2121" i="4"/>
  <c r="N2120" i="4"/>
  <c r="M2120" i="4"/>
  <c r="L2120" i="4"/>
  <c r="K2120" i="4"/>
  <c r="H2120" i="4"/>
  <c r="G2120" i="4"/>
  <c r="F2120" i="4"/>
  <c r="E2120" i="4"/>
  <c r="D2120" i="4"/>
  <c r="C2120" i="4"/>
  <c r="B2120" i="4"/>
  <c r="N2119" i="4"/>
  <c r="M2119" i="4"/>
  <c r="L2119" i="4"/>
  <c r="K2119" i="4"/>
  <c r="H2119" i="4"/>
  <c r="G2119" i="4"/>
  <c r="F2119" i="4"/>
  <c r="E2119" i="4"/>
  <c r="D2119" i="4"/>
  <c r="C2119" i="4"/>
  <c r="B2119" i="4"/>
  <c r="N2118" i="4"/>
  <c r="M2118" i="4"/>
  <c r="L2118" i="4"/>
  <c r="K2118" i="4"/>
  <c r="H2118" i="4"/>
  <c r="G2118" i="4"/>
  <c r="F2118" i="4"/>
  <c r="E2118" i="4"/>
  <c r="D2118" i="4"/>
  <c r="C2118" i="4"/>
  <c r="B2118" i="4"/>
  <c r="N2117" i="4"/>
  <c r="M2117" i="4"/>
  <c r="L2117" i="4"/>
  <c r="K2117" i="4"/>
  <c r="H2117" i="4"/>
  <c r="G2117" i="4"/>
  <c r="F2117" i="4"/>
  <c r="E2117" i="4"/>
  <c r="D2117" i="4"/>
  <c r="C2117" i="4"/>
  <c r="B2117" i="4"/>
  <c r="N2116" i="4"/>
  <c r="M2116" i="4"/>
  <c r="L2116" i="4"/>
  <c r="K2116" i="4"/>
  <c r="H2116" i="4"/>
  <c r="G2116" i="4"/>
  <c r="F2116" i="4"/>
  <c r="E2116" i="4"/>
  <c r="D2116" i="4"/>
  <c r="C2116" i="4"/>
  <c r="B2116" i="4"/>
  <c r="N2115" i="4"/>
  <c r="M2115" i="4"/>
  <c r="L2115" i="4"/>
  <c r="K2115" i="4"/>
  <c r="H2115" i="4"/>
  <c r="G2115" i="4"/>
  <c r="F2115" i="4"/>
  <c r="E2115" i="4"/>
  <c r="D2115" i="4"/>
  <c r="C2115" i="4"/>
  <c r="B2115" i="4"/>
  <c r="N2114" i="4"/>
  <c r="M2114" i="4"/>
  <c r="L2114" i="4"/>
  <c r="K2114" i="4"/>
  <c r="H2114" i="4"/>
  <c r="G2114" i="4"/>
  <c r="F2114" i="4"/>
  <c r="E2114" i="4"/>
  <c r="D2114" i="4"/>
  <c r="C2114" i="4"/>
  <c r="B2114" i="4"/>
  <c r="N2113" i="4"/>
  <c r="M2113" i="4"/>
  <c r="L2113" i="4"/>
  <c r="K2113" i="4"/>
  <c r="H2113" i="4"/>
  <c r="G2113" i="4"/>
  <c r="F2113" i="4"/>
  <c r="E2113" i="4"/>
  <c r="D2113" i="4"/>
  <c r="C2113" i="4"/>
  <c r="B2113" i="4"/>
  <c r="N2112" i="4"/>
  <c r="M2112" i="4"/>
  <c r="L2112" i="4"/>
  <c r="K2112" i="4"/>
  <c r="H2112" i="4"/>
  <c r="G2112" i="4"/>
  <c r="F2112" i="4"/>
  <c r="E2112" i="4"/>
  <c r="D2112" i="4"/>
  <c r="C2112" i="4"/>
  <c r="B2112" i="4"/>
  <c r="N2111" i="4"/>
  <c r="M2111" i="4"/>
  <c r="L2111" i="4"/>
  <c r="K2111" i="4"/>
  <c r="H2111" i="4"/>
  <c r="G2111" i="4"/>
  <c r="F2111" i="4"/>
  <c r="E2111" i="4"/>
  <c r="D2111" i="4"/>
  <c r="C2111" i="4"/>
  <c r="B2111" i="4"/>
  <c r="N2110" i="4"/>
  <c r="M2110" i="4"/>
  <c r="L2110" i="4"/>
  <c r="K2110" i="4"/>
  <c r="H2110" i="4"/>
  <c r="G2110" i="4"/>
  <c r="F2110" i="4"/>
  <c r="E2110" i="4"/>
  <c r="D2110" i="4"/>
  <c r="C2110" i="4"/>
  <c r="B2110" i="4"/>
  <c r="N2109" i="4"/>
  <c r="M2109" i="4"/>
  <c r="L2109" i="4"/>
  <c r="K2109" i="4"/>
  <c r="H2109" i="4"/>
  <c r="G2109" i="4"/>
  <c r="F2109" i="4"/>
  <c r="E2109" i="4"/>
  <c r="D2109" i="4"/>
  <c r="C2109" i="4"/>
  <c r="B2109" i="4"/>
  <c r="N2108" i="4"/>
  <c r="M2108" i="4"/>
  <c r="L2108" i="4"/>
  <c r="K2108" i="4"/>
  <c r="H2108" i="4"/>
  <c r="G2108" i="4"/>
  <c r="F2108" i="4"/>
  <c r="E2108" i="4"/>
  <c r="D2108" i="4"/>
  <c r="C2108" i="4"/>
  <c r="B2108" i="4"/>
  <c r="N2107" i="4"/>
  <c r="M2107" i="4"/>
  <c r="L2107" i="4"/>
  <c r="K2107" i="4"/>
  <c r="H2107" i="4"/>
  <c r="G2107" i="4"/>
  <c r="F2107" i="4"/>
  <c r="E2107" i="4"/>
  <c r="D2107" i="4"/>
  <c r="C2107" i="4"/>
  <c r="B2107" i="4"/>
  <c r="N2106" i="4"/>
  <c r="M2106" i="4"/>
  <c r="L2106" i="4"/>
  <c r="K2106" i="4"/>
  <c r="H2106" i="4"/>
  <c r="G2106" i="4"/>
  <c r="F2106" i="4"/>
  <c r="E2106" i="4"/>
  <c r="D2106" i="4"/>
  <c r="C2106" i="4"/>
  <c r="B2106" i="4"/>
  <c r="N2105" i="4"/>
  <c r="M2105" i="4"/>
  <c r="L2105" i="4"/>
  <c r="K2105" i="4"/>
  <c r="H2105" i="4"/>
  <c r="G2105" i="4"/>
  <c r="F2105" i="4"/>
  <c r="E2105" i="4"/>
  <c r="D2105" i="4"/>
  <c r="C2105" i="4"/>
  <c r="B2105" i="4"/>
  <c r="N2104" i="4"/>
  <c r="M2104" i="4"/>
  <c r="L2104" i="4"/>
  <c r="K2104" i="4"/>
  <c r="H2104" i="4"/>
  <c r="G2104" i="4"/>
  <c r="F2104" i="4"/>
  <c r="E2104" i="4"/>
  <c r="D2104" i="4"/>
  <c r="C2104" i="4"/>
  <c r="B2104" i="4"/>
  <c r="N2103" i="4"/>
  <c r="M2103" i="4"/>
  <c r="L2103" i="4"/>
  <c r="K2103" i="4"/>
  <c r="H2103" i="4"/>
  <c r="G2103" i="4"/>
  <c r="F2103" i="4"/>
  <c r="E2103" i="4"/>
  <c r="D2103" i="4"/>
  <c r="C2103" i="4"/>
  <c r="B2103" i="4"/>
  <c r="N2102" i="4"/>
  <c r="M2102" i="4"/>
  <c r="L2102" i="4"/>
  <c r="K2102" i="4"/>
  <c r="H2102" i="4"/>
  <c r="G2102" i="4"/>
  <c r="F2102" i="4"/>
  <c r="E2102" i="4"/>
  <c r="D2102" i="4"/>
  <c r="C2102" i="4"/>
  <c r="B2102" i="4"/>
  <c r="N2101" i="4"/>
  <c r="M2101" i="4"/>
  <c r="L2101" i="4"/>
  <c r="K2101" i="4"/>
  <c r="H2101" i="4"/>
  <c r="G2101" i="4"/>
  <c r="F2101" i="4"/>
  <c r="E2101" i="4"/>
  <c r="D2101" i="4"/>
  <c r="C2101" i="4"/>
  <c r="B2101" i="4"/>
  <c r="N2100" i="4"/>
  <c r="M2100" i="4"/>
  <c r="L2100" i="4"/>
  <c r="K2100" i="4"/>
  <c r="H2100" i="4"/>
  <c r="G2100" i="4"/>
  <c r="F2100" i="4"/>
  <c r="E2100" i="4"/>
  <c r="D2100" i="4"/>
  <c r="C2100" i="4"/>
  <c r="B2100" i="4"/>
  <c r="N2099" i="4"/>
  <c r="M2099" i="4"/>
  <c r="L2099" i="4"/>
  <c r="K2099" i="4"/>
  <c r="H2099" i="4"/>
  <c r="G2099" i="4"/>
  <c r="F2099" i="4"/>
  <c r="E2099" i="4"/>
  <c r="D2099" i="4"/>
  <c r="C2099" i="4"/>
  <c r="B2099" i="4"/>
  <c r="N2098" i="4"/>
  <c r="M2098" i="4"/>
  <c r="L2098" i="4"/>
  <c r="K2098" i="4"/>
  <c r="H2098" i="4"/>
  <c r="G2098" i="4"/>
  <c r="F2098" i="4"/>
  <c r="E2098" i="4"/>
  <c r="D2098" i="4"/>
  <c r="C2098" i="4"/>
  <c r="B2098" i="4"/>
  <c r="N2097" i="4"/>
  <c r="M2097" i="4"/>
  <c r="L2097" i="4"/>
  <c r="K2097" i="4"/>
  <c r="H2097" i="4"/>
  <c r="G2097" i="4"/>
  <c r="F2097" i="4"/>
  <c r="E2097" i="4"/>
  <c r="D2097" i="4"/>
  <c r="C2097" i="4"/>
  <c r="B2097" i="4"/>
  <c r="N2096" i="4"/>
  <c r="M2096" i="4"/>
  <c r="L2096" i="4"/>
  <c r="K2096" i="4"/>
  <c r="H2096" i="4"/>
  <c r="G2096" i="4"/>
  <c r="F2096" i="4"/>
  <c r="E2096" i="4"/>
  <c r="D2096" i="4"/>
  <c r="C2096" i="4"/>
  <c r="B2096" i="4"/>
  <c r="N2095" i="4"/>
  <c r="M2095" i="4"/>
  <c r="L2095" i="4"/>
  <c r="K2095" i="4"/>
  <c r="H2095" i="4"/>
  <c r="G2095" i="4"/>
  <c r="F2095" i="4"/>
  <c r="E2095" i="4"/>
  <c r="D2095" i="4"/>
  <c r="C2095" i="4"/>
  <c r="B2095" i="4"/>
  <c r="N2094" i="4"/>
  <c r="M2094" i="4"/>
  <c r="L2094" i="4"/>
  <c r="K2094" i="4"/>
  <c r="H2094" i="4"/>
  <c r="G2094" i="4"/>
  <c r="F2094" i="4"/>
  <c r="E2094" i="4"/>
  <c r="D2094" i="4"/>
  <c r="C2094" i="4"/>
  <c r="B2094" i="4"/>
  <c r="N2093" i="4"/>
  <c r="M2093" i="4"/>
  <c r="L2093" i="4"/>
  <c r="K2093" i="4"/>
  <c r="H2093" i="4"/>
  <c r="G2093" i="4"/>
  <c r="F2093" i="4"/>
  <c r="E2093" i="4"/>
  <c r="D2093" i="4"/>
  <c r="C2093" i="4"/>
  <c r="B2093" i="4"/>
  <c r="N2092" i="4"/>
  <c r="M2092" i="4"/>
  <c r="L2092" i="4"/>
  <c r="K2092" i="4"/>
  <c r="H2092" i="4"/>
  <c r="G2092" i="4"/>
  <c r="F2092" i="4"/>
  <c r="E2092" i="4"/>
  <c r="D2092" i="4"/>
  <c r="C2092" i="4"/>
  <c r="B2092" i="4"/>
  <c r="N2091" i="4"/>
  <c r="M2091" i="4"/>
  <c r="L2091" i="4"/>
  <c r="K2091" i="4"/>
  <c r="H2091" i="4"/>
  <c r="G2091" i="4"/>
  <c r="F2091" i="4"/>
  <c r="E2091" i="4"/>
  <c r="D2091" i="4"/>
  <c r="C2091" i="4"/>
  <c r="B2091" i="4"/>
  <c r="N2090" i="4"/>
  <c r="M2090" i="4"/>
  <c r="L2090" i="4"/>
  <c r="K2090" i="4"/>
  <c r="H2090" i="4"/>
  <c r="G2090" i="4"/>
  <c r="F2090" i="4"/>
  <c r="E2090" i="4"/>
  <c r="D2090" i="4"/>
  <c r="C2090" i="4"/>
  <c r="B2090" i="4"/>
  <c r="N2089" i="4"/>
  <c r="M2089" i="4"/>
  <c r="L2089" i="4"/>
  <c r="K2089" i="4"/>
  <c r="H2089" i="4"/>
  <c r="G2089" i="4"/>
  <c r="F2089" i="4"/>
  <c r="E2089" i="4"/>
  <c r="D2089" i="4"/>
  <c r="C2089" i="4"/>
  <c r="B2089" i="4"/>
  <c r="N2088" i="4"/>
  <c r="M2088" i="4"/>
  <c r="L2088" i="4"/>
  <c r="K2088" i="4"/>
  <c r="H2088" i="4"/>
  <c r="G2088" i="4"/>
  <c r="F2088" i="4"/>
  <c r="E2088" i="4"/>
  <c r="D2088" i="4"/>
  <c r="C2088" i="4"/>
  <c r="B2088" i="4"/>
  <c r="N2087" i="4"/>
  <c r="M2087" i="4"/>
  <c r="L2087" i="4"/>
  <c r="K2087" i="4"/>
  <c r="H2087" i="4"/>
  <c r="G2087" i="4"/>
  <c r="F2087" i="4"/>
  <c r="E2087" i="4"/>
  <c r="D2087" i="4"/>
  <c r="C2087" i="4"/>
  <c r="B2087" i="4"/>
  <c r="N2086" i="4"/>
  <c r="M2086" i="4"/>
  <c r="L2086" i="4"/>
  <c r="K2086" i="4"/>
  <c r="H2086" i="4"/>
  <c r="G2086" i="4"/>
  <c r="F2086" i="4"/>
  <c r="E2086" i="4"/>
  <c r="D2086" i="4"/>
  <c r="C2086" i="4"/>
  <c r="B2086" i="4"/>
  <c r="N2085" i="4"/>
  <c r="M2085" i="4"/>
  <c r="L2085" i="4"/>
  <c r="K2085" i="4"/>
  <c r="H2085" i="4"/>
  <c r="G2085" i="4"/>
  <c r="F2085" i="4"/>
  <c r="E2085" i="4"/>
  <c r="D2085" i="4"/>
  <c r="C2085" i="4"/>
  <c r="B2085" i="4"/>
  <c r="N2084" i="4"/>
  <c r="M2084" i="4"/>
  <c r="L2084" i="4"/>
  <c r="K2084" i="4"/>
  <c r="H2084" i="4"/>
  <c r="G2084" i="4"/>
  <c r="F2084" i="4"/>
  <c r="E2084" i="4"/>
  <c r="D2084" i="4"/>
  <c r="C2084" i="4"/>
  <c r="B2084" i="4"/>
  <c r="N2083" i="4"/>
  <c r="M2083" i="4"/>
  <c r="L2083" i="4"/>
  <c r="K2083" i="4"/>
  <c r="H2083" i="4"/>
  <c r="G2083" i="4"/>
  <c r="F2083" i="4"/>
  <c r="E2083" i="4"/>
  <c r="D2083" i="4"/>
  <c r="C2083" i="4"/>
  <c r="B2083" i="4"/>
  <c r="N2082" i="4"/>
  <c r="M2082" i="4"/>
  <c r="L2082" i="4"/>
  <c r="K2082" i="4"/>
  <c r="H2082" i="4"/>
  <c r="G2082" i="4"/>
  <c r="F2082" i="4"/>
  <c r="E2082" i="4"/>
  <c r="D2082" i="4"/>
  <c r="C2082" i="4"/>
  <c r="B2082" i="4"/>
  <c r="N2081" i="4"/>
  <c r="M2081" i="4"/>
  <c r="L2081" i="4"/>
  <c r="K2081" i="4"/>
  <c r="H2081" i="4"/>
  <c r="G2081" i="4"/>
  <c r="F2081" i="4"/>
  <c r="E2081" i="4"/>
  <c r="D2081" i="4"/>
  <c r="C2081" i="4"/>
  <c r="B2081" i="4"/>
  <c r="N2080" i="4"/>
  <c r="M2080" i="4"/>
  <c r="L2080" i="4"/>
  <c r="K2080" i="4"/>
  <c r="H2080" i="4"/>
  <c r="G2080" i="4"/>
  <c r="F2080" i="4"/>
  <c r="E2080" i="4"/>
  <c r="D2080" i="4"/>
  <c r="C2080" i="4"/>
  <c r="B2080" i="4"/>
  <c r="N2079" i="4"/>
  <c r="M2079" i="4"/>
  <c r="L2079" i="4"/>
  <c r="K2079" i="4"/>
  <c r="H2079" i="4"/>
  <c r="G2079" i="4"/>
  <c r="F2079" i="4"/>
  <c r="E2079" i="4"/>
  <c r="D2079" i="4"/>
  <c r="C2079" i="4"/>
  <c r="B2079" i="4"/>
  <c r="N2078" i="4"/>
  <c r="M2078" i="4"/>
  <c r="L2078" i="4"/>
  <c r="K2078" i="4"/>
  <c r="H2078" i="4"/>
  <c r="G2078" i="4"/>
  <c r="F2078" i="4"/>
  <c r="E2078" i="4"/>
  <c r="D2078" i="4"/>
  <c r="C2078" i="4"/>
  <c r="B2078" i="4"/>
  <c r="N2077" i="4"/>
  <c r="M2077" i="4"/>
  <c r="L2077" i="4"/>
  <c r="K2077" i="4"/>
  <c r="H2077" i="4"/>
  <c r="G2077" i="4"/>
  <c r="F2077" i="4"/>
  <c r="E2077" i="4"/>
  <c r="D2077" i="4"/>
  <c r="C2077" i="4"/>
  <c r="B2077" i="4"/>
  <c r="N2076" i="4"/>
  <c r="M2076" i="4"/>
  <c r="L2076" i="4"/>
  <c r="K2076" i="4"/>
  <c r="H2076" i="4"/>
  <c r="G2076" i="4"/>
  <c r="F2076" i="4"/>
  <c r="E2076" i="4"/>
  <c r="D2076" i="4"/>
  <c r="C2076" i="4"/>
  <c r="B2076" i="4"/>
  <c r="N2075" i="4"/>
  <c r="M2075" i="4"/>
  <c r="L2075" i="4"/>
  <c r="K2075" i="4"/>
  <c r="H2075" i="4"/>
  <c r="G2075" i="4"/>
  <c r="F2075" i="4"/>
  <c r="E2075" i="4"/>
  <c r="D2075" i="4"/>
  <c r="C2075" i="4"/>
  <c r="B2075" i="4"/>
  <c r="N2074" i="4"/>
  <c r="M2074" i="4"/>
  <c r="L2074" i="4"/>
  <c r="K2074" i="4"/>
  <c r="H2074" i="4"/>
  <c r="G2074" i="4"/>
  <c r="F2074" i="4"/>
  <c r="E2074" i="4"/>
  <c r="D2074" i="4"/>
  <c r="C2074" i="4"/>
  <c r="B2074" i="4"/>
  <c r="N2073" i="4"/>
  <c r="M2073" i="4"/>
  <c r="L2073" i="4"/>
  <c r="K2073" i="4"/>
  <c r="H2073" i="4"/>
  <c r="G2073" i="4"/>
  <c r="F2073" i="4"/>
  <c r="E2073" i="4"/>
  <c r="D2073" i="4"/>
  <c r="C2073" i="4"/>
  <c r="B2073" i="4"/>
  <c r="N2072" i="4"/>
  <c r="M2072" i="4"/>
  <c r="L2072" i="4"/>
  <c r="K2072" i="4"/>
  <c r="H2072" i="4"/>
  <c r="G2072" i="4"/>
  <c r="F2072" i="4"/>
  <c r="E2072" i="4"/>
  <c r="D2072" i="4"/>
  <c r="C2072" i="4"/>
  <c r="B2072" i="4"/>
  <c r="N2071" i="4"/>
  <c r="M2071" i="4"/>
  <c r="L2071" i="4"/>
  <c r="K2071" i="4"/>
  <c r="H2071" i="4"/>
  <c r="G2071" i="4"/>
  <c r="F2071" i="4"/>
  <c r="E2071" i="4"/>
  <c r="D2071" i="4"/>
  <c r="C2071" i="4"/>
  <c r="B2071" i="4"/>
  <c r="N2070" i="4"/>
  <c r="M2070" i="4"/>
  <c r="L2070" i="4"/>
  <c r="K2070" i="4"/>
  <c r="H2070" i="4"/>
  <c r="G2070" i="4"/>
  <c r="F2070" i="4"/>
  <c r="E2070" i="4"/>
  <c r="D2070" i="4"/>
  <c r="C2070" i="4"/>
  <c r="B2070" i="4"/>
  <c r="N2069" i="4"/>
  <c r="M2069" i="4"/>
  <c r="L2069" i="4"/>
  <c r="K2069" i="4"/>
  <c r="H2069" i="4"/>
  <c r="G2069" i="4"/>
  <c r="F2069" i="4"/>
  <c r="E2069" i="4"/>
  <c r="D2069" i="4"/>
  <c r="C2069" i="4"/>
  <c r="B2069" i="4"/>
  <c r="N2068" i="4"/>
  <c r="M2068" i="4"/>
  <c r="L2068" i="4"/>
  <c r="K2068" i="4"/>
  <c r="H2068" i="4"/>
  <c r="G2068" i="4"/>
  <c r="F2068" i="4"/>
  <c r="E2068" i="4"/>
  <c r="D2068" i="4"/>
  <c r="C2068" i="4"/>
  <c r="B2068" i="4"/>
  <c r="N2067" i="4"/>
  <c r="M2067" i="4"/>
  <c r="L2067" i="4"/>
  <c r="K2067" i="4"/>
  <c r="H2067" i="4"/>
  <c r="G2067" i="4"/>
  <c r="F2067" i="4"/>
  <c r="E2067" i="4"/>
  <c r="D2067" i="4"/>
  <c r="C2067" i="4"/>
  <c r="B2067" i="4"/>
  <c r="N2066" i="4"/>
  <c r="M2066" i="4"/>
  <c r="L2066" i="4"/>
  <c r="K2066" i="4"/>
  <c r="H2066" i="4"/>
  <c r="G2066" i="4"/>
  <c r="F2066" i="4"/>
  <c r="E2066" i="4"/>
  <c r="D2066" i="4"/>
  <c r="C2066" i="4"/>
  <c r="B2066" i="4"/>
  <c r="N2065" i="4"/>
  <c r="M2065" i="4"/>
  <c r="L2065" i="4"/>
  <c r="K2065" i="4"/>
  <c r="H2065" i="4"/>
  <c r="G2065" i="4"/>
  <c r="F2065" i="4"/>
  <c r="E2065" i="4"/>
  <c r="D2065" i="4"/>
  <c r="C2065" i="4"/>
  <c r="B2065" i="4"/>
  <c r="N2064" i="4"/>
  <c r="M2064" i="4"/>
  <c r="L2064" i="4"/>
  <c r="K2064" i="4"/>
  <c r="H2064" i="4"/>
  <c r="G2064" i="4"/>
  <c r="F2064" i="4"/>
  <c r="E2064" i="4"/>
  <c r="D2064" i="4"/>
  <c r="C2064" i="4"/>
  <c r="B2064" i="4"/>
  <c r="N2063" i="4"/>
  <c r="M2063" i="4"/>
  <c r="L2063" i="4"/>
  <c r="K2063" i="4"/>
  <c r="H2063" i="4"/>
  <c r="G2063" i="4"/>
  <c r="F2063" i="4"/>
  <c r="E2063" i="4"/>
  <c r="D2063" i="4"/>
  <c r="C2063" i="4"/>
  <c r="B2063" i="4"/>
  <c r="N2062" i="4"/>
  <c r="M2062" i="4"/>
  <c r="L2062" i="4"/>
  <c r="K2062" i="4"/>
  <c r="H2062" i="4"/>
  <c r="G2062" i="4"/>
  <c r="F2062" i="4"/>
  <c r="E2062" i="4"/>
  <c r="D2062" i="4"/>
  <c r="C2062" i="4"/>
  <c r="B2062" i="4"/>
  <c r="N2061" i="4"/>
  <c r="M2061" i="4"/>
  <c r="L2061" i="4"/>
  <c r="K2061" i="4"/>
  <c r="H2061" i="4"/>
  <c r="G2061" i="4"/>
  <c r="F2061" i="4"/>
  <c r="E2061" i="4"/>
  <c r="D2061" i="4"/>
  <c r="C2061" i="4"/>
  <c r="B2061" i="4"/>
  <c r="N2060" i="4"/>
  <c r="M2060" i="4"/>
  <c r="L2060" i="4"/>
  <c r="K2060" i="4"/>
  <c r="H2060" i="4"/>
  <c r="G2060" i="4"/>
  <c r="F2060" i="4"/>
  <c r="E2060" i="4"/>
  <c r="D2060" i="4"/>
  <c r="C2060" i="4"/>
  <c r="B2060" i="4"/>
  <c r="N2059" i="4"/>
  <c r="M2059" i="4"/>
  <c r="L2059" i="4"/>
  <c r="K2059" i="4"/>
  <c r="H2059" i="4"/>
  <c r="G2059" i="4"/>
  <c r="F2059" i="4"/>
  <c r="E2059" i="4"/>
  <c r="D2059" i="4"/>
  <c r="C2059" i="4"/>
  <c r="B2059" i="4"/>
  <c r="N2058" i="4"/>
  <c r="M2058" i="4"/>
  <c r="L2058" i="4"/>
  <c r="K2058" i="4"/>
  <c r="H2058" i="4"/>
  <c r="G2058" i="4"/>
  <c r="F2058" i="4"/>
  <c r="E2058" i="4"/>
  <c r="D2058" i="4"/>
  <c r="C2058" i="4"/>
  <c r="B2058" i="4"/>
  <c r="N2057" i="4"/>
  <c r="M2057" i="4"/>
  <c r="L2057" i="4"/>
  <c r="K2057" i="4"/>
  <c r="H2057" i="4"/>
  <c r="G2057" i="4"/>
  <c r="F2057" i="4"/>
  <c r="E2057" i="4"/>
  <c r="D2057" i="4"/>
  <c r="C2057" i="4"/>
  <c r="B2057" i="4"/>
  <c r="N2056" i="4"/>
  <c r="M2056" i="4"/>
  <c r="L2056" i="4"/>
  <c r="K2056" i="4"/>
  <c r="H2056" i="4"/>
  <c r="G2056" i="4"/>
  <c r="F2056" i="4"/>
  <c r="E2056" i="4"/>
  <c r="D2056" i="4"/>
  <c r="C2056" i="4"/>
  <c r="B2056" i="4"/>
  <c r="N2055" i="4"/>
  <c r="M2055" i="4"/>
  <c r="L2055" i="4"/>
  <c r="K2055" i="4"/>
  <c r="H2055" i="4"/>
  <c r="G2055" i="4"/>
  <c r="F2055" i="4"/>
  <c r="E2055" i="4"/>
  <c r="D2055" i="4"/>
  <c r="C2055" i="4"/>
  <c r="B2055" i="4"/>
  <c r="N2054" i="4"/>
  <c r="M2054" i="4"/>
  <c r="L2054" i="4"/>
  <c r="K2054" i="4"/>
  <c r="H2054" i="4"/>
  <c r="G2054" i="4"/>
  <c r="F2054" i="4"/>
  <c r="E2054" i="4"/>
  <c r="D2054" i="4"/>
  <c r="C2054" i="4"/>
  <c r="B2054" i="4"/>
  <c r="N2053" i="4"/>
  <c r="M2053" i="4"/>
  <c r="L2053" i="4"/>
  <c r="K2053" i="4"/>
  <c r="H2053" i="4"/>
  <c r="G2053" i="4"/>
  <c r="F2053" i="4"/>
  <c r="E2053" i="4"/>
  <c r="D2053" i="4"/>
  <c r="C2053" i="4"/>
  <c r="B2053" i="4"/>
  <c r="N2052" i="4"/>
  <c r="M2052" i="4"/>
  <c r="L2052" i="4"/>
  <c r="K2052" i="4"/>
  <c r="H2052" i="4"/>
  <c r="G2052" i="4"/>
  <c r="F2052" i="4"/>
  <c r="E2052" i="4"/>
  <c r="D2052" i="4"/>
  <c r="C2052" i="4"/>
  <c r="B2052" i="4"/>
  <c r="N2051" i="4"/>
  <c r="M2051" i="4"/>
  <c r="L2051" i="4"/>
  <c r="K2051" i="4"/>
  <c r="H2051" i="4"/>
  <c r="G2051" i="4"/>
  <c r="F2051" i="4"/>
  <c r="E2051" i="4"/>
  <c r="D2051" i="4"/>
  <c r="C2051" i="4"/>
  <c r="B2051" i="4"/>
  <c r="N2050" i="4"/>
  <c r="M2050" i="4"/>
  <c r="L2050" i="4"/>
  <c r="K2050" i="4"/>
  <c r="H2050" i="4"/>
  <c r="G2050" i="4"/>
  <c r="F2050" i="4"/>
  <c r="E2050" i="4"/>
  <c r="D2050" i="4"/>
  <c r="C2050" i="4"/>
  <c r="B2050" i="4"/>
  <c r="N2049" i="4"/>
  <c r="M2049" i="4"/>
  <c r="L2049" i="4"/>
  <c r="K2049" i="4"/>
  <c r="H2049" i="4"/>
  <c r="G2049" i="4"/>
  <c r="F2049" i="4"/>
  <c r="E2049" i="4"/>
  <c r="D2049" i="4"/>
  <c r="C2049" i="4"/>
  <c r="B2049" i="4"/>
  <c r="N2048" i="4"/>
  <c r="M2048" i="4"/>
  <c r="L2048" i="4"/>
  <c r="K2048" i="4"/>
  <c r="H2048" i="4"/>
  <c r="G2048" i="4"/>
  <c r="F2048" i="4"/>
  <c r="E2048" i="4"/>
  <c r="D2048" i="4"/>
  <c r="C2048" i="4"/>
  <c r="B2048" i="4"/>
  <c r="N2047" i="4"/>
  <c r="M2047" i="4"/>
  <c r="L2047" i="4"/>
  <c r="K2047" i="4"/>
  <c r="H2047" i="4"/>
  <c r="G2047" i="4"/>
  <c r="F2047" i="4"/>
  <c r="E2047" i="4"/>
  <c r="D2047" i="4"/>
  <c r="C2047" i="4"/>
  <c r="B2047" i="4"/>
  <c r="N2046" i="4"/>
  <c r="M2046" i="4"/>
  <c r="L2046" i="4"/>
  <c r="K2046" i="4"/>
  <c r="H2046" i="4"/>
  <c r="G2046" i="4"/>
  <c r="F2046" i="4"/>
  <c r="E2046" i="4"/>
  <c r="D2046" i="4"/>
  <c r="C2046" i="4"/>
  <c r="B2046" i="4"/>
  <c r="N2045" i="4"/>
  <c r="M2045" i="4"/>
  <c r="L2045" i="4"/>
  <c r="K2045" i="4"/>
  <c r="H2045" i="4"/>
  <c r="G2045" i="4"/>
  <c r="F2045" i="4"/>
  <c r="E2045" i="4"/>
  <c r="D2045" i="4"/>
  <c r="C2045" i="4"/>
  <c r="B2045" i="4"/>
  <c r="N2044" i="4"/>
  <c r="M2044" i="4"/>
  <c r="L2044" i="4"/>
  <c r="K2044" i="4"/>
  <c r="H2044" i="4"/>
  <c r="G2044" i="4"/>
  <c r="F2044" i="4"/>
  <c r="E2044" i="4"/>
  <c r="D2044" i="4"/>
  <c r="C2044" i="4"/>
  <c r="B2044" i="4"/>
  <c r="N2043" i="4"/>
  <c r="M2043" i="4"/>
  <c r="L2043" i="4"/>
  <c r="K2043" i="4"/>
  <c r="H2043" i="4"/>
  <c r="G2043" i="4"/>
  <c r="F2043" i="4"/>
  <c r="E2043" i="4"/>
  <c r="D2043" i="4"/>
  <c r="C2043" i="4"/>
  <c r="B2043" i="4"/>
  <c r="N2042" i="4"/>
  <c r="M2042" i="4"/>
  <c r="L2042" i="4"/>
  <c r="K2042" i="4"/>
  <c r="H2042" i="4"/>
  <c r="G2042" i="4"/>
  <c r="F2042" i="4"/>
  <c r="E2042" i="4"/>
  <c r="D2042" i="4"/>
  <c r="C2042" i="4"/>
  <c r="B2042" i="4"/>
  <c r="N2041" i="4"/>
  <c r="M2041" i="4"/>
  <c r="L2041" i="4"/>
  <c r="K2041" i="4"/>
  <c r="H2041" i="4"/>
  <c r="G2041" i="4"/>
  <c r="F2041" i="4"/>
  <c r="E2041" i="4"/>
  <c r="D2041" i="4"/>
  <c r="C2041" i="4"/>
  <c r="B2041" i="4"/>
  <c r="N2040" i="4"/>
  <c r="M2040" i="4"/>
  <c r="L2040" i="4"/>
  <c r="K2040" i="4"/>
  <c r="H2040" i="4"/>
  <c r="G2040" i="4"/>
  <c r="F2040" i="4"/>
  <c r="E2040" i="4"/>
  <c r="D2040" i="4"/>
  <c r="C2040" i="4"/>
  <c r="B2040" i="4"/>
  <c r="N2039" i="4"/>
  <c r="M2039" i="4"/>
  <c r="L2039" i="4"/>
  <c r="K2039" i="4"/>
  <c r="H2039" i="4"/>
  <c r="G2039" i="4"/>
  <c r="F2039" i="4"/>
  <c r="E2039" i="4"/>
  <c r="D2039" i="4"/>
  <c r="C2039" i="4"/>
  <c r="B2039" i="4"/>
  <c r="N2038" i="4"/>
  <c r="M2038" i="4"/>
  <c r="L2038" i="4"/>
  <c r="K2038" i="4"/>
  <c r="H2038" i="4"/>
  <c r="G2038" i="4"/>
  <c r="F2038" i="4"/>
  <c r="E2038" i="4"/>
  <c r="D2038" i="4"/>
  <c r="C2038" i="4"/>
  <c r="B2038" i="4"/>
  <c r="N2037" i="4"/>
  <c r="M2037" i="4"/>
  <c r="L2037" i="4"/>
  <c r="K2037" i="4"/>
  <c r="H2037" i="4"/>
  <c r="G2037" i="4"/>
  <c r="F2037" i="4"/>
  <c r="E2037" i="4"/>
  <c r="D2037" i="4"/>
  <c r="C2037" i="4"/>
  <c r="B2037" i="4"/>
  <c r="N2036" i="4"/>
  <c r="M2036" i="4"/>
  <c r="L2036" i="4"/>
  <c r="K2036" i="4"/>
  <c r="H2036" i="4"/>
  <c r="G2036" i="4"/>
  <c r="F2036" i="4"/>
  <c r="E2036" i="4"/>
  <c r="D2036" i="4"/>
  <c r="C2036" i="4"/>
  <c r="B2036" i="4"/>
  <c r="N2035" i="4"/>
  <c r="M2035" i="4"/>
  <c r="L2035" i="4"/>
  <c r="K2035" i="4"/>
  <c r="H2035" i="4"/>
  <c r="G2035" i="4"/>
  <c r="F2035" i="4"/>
  <c r="E2035" i="4"/>
  <c r="D2035" i="4"/>
  <c r="C2035" i="4"/>
  <c r="B2035" i="4"/>
  <c r="N2034" i="4"/>
  <c r="M2034" i="4"/>
  <c r="L2034" i="4"/>
  <c r="K2034" i="4"/>
  <c r="H2034" i="4"/>
  <c r="G2034" i="4"/>
  <c r="F2034" i="4"/>
  <c r="E2034" i="4"/>
  <c r="D2034" i="4"/>
  <c r="C2034" i="4"/>
  <c r="B2034" i="4"/>
  <c r="N2033" i="4"/>
  <c r="M2033" i="4"/>
  <c r="L2033" i="4"/>
  <c r="K2033" i="4"/>
  <c r="H2033" i="4"/>
  <c r="G2033" i="4"/>
  <c r="F2033" i="4"/>
  <c r="E2033" i="4"/>
  <c r="D2033" i="4"/>
  <c r="C2033" i="4"/>
  <c r="B2033" i="4"/>
  <c r="N2032" i="4"/>
  <c r="M2032" i="4"/>
  <c r="L2032" i="4"/>
  <c r="K2032" i="4"/>
  <c r="H2032" i="4"/>
  <c r="G2032" i="4"/>
  <c r="F2032" i="4"/>
  <c r="E2032" i="4"/>
  <c r="D2032" i="4"/>
  <c r="C2032" i="4"/>
  <c r="B2032" i="4"/>
  <c r="N2031" i="4"/>
  <c r="M2031" i="4"/>
  <c r="L2031" i="4"/>
  <c r="K2031" i="4"/>
  <c r="H2031" i="4"/>
  <c r="G2031" i="4"/>
  <c r="F2031" i="4"/>
  <c r="E2031" i="4"/>
  <c r="D2031" i="4"/>
  <c r="C2031" i="4"/>
  <c r="B2031" i="4"/>
  <c r="N2030" i="4"/>
  <c r="M2030" i="4"/>
  <c r="L2030" i="4"/>
  <c r="K2030" i="4"/>
  <c r="H2030" i="4"/>
  <c r="G2030" i="4"/>
  <c r="F2030" i="4"/>
  <c r="E2030" i="4"/>
  <c r="D2030" i="4"/>
  <c r="C2030" i="4"/>
  <c r="B2030" i="4"/>
  <c r="N2029" i="4"/>
  <c r="M2029" i="4"/>
  <c r="L2029" i="4"/>
  <c r="K2029" i="4"/>
  <c r="H2029" i="4"/>
  <c r="G2029" i="4"/>
  <c r="F2029" i="4"/>
  <c r="E2029" i="4"/>
  <c r="D2029" i="4"/>
  <c r="C2029" i="4"/>
  <c r="B2029" i="4"/>
  <c r="N2028" i="4"/>
  <c r="M2028" i="4"/>
  <c r="L2028" i="4"/>
  <c r="K2028" i="4"/>
  <c r="H2028" i="4"/>
  <c r="G2028" i="4"/>
  <c r="F2028" i="4"/>
  <c r="E2028" i="4"/>
  <c r="D2028" i="4"/>
  <c r="C2028" i="4"/>
  <c r="B2028" i="4"/>
  <c r="N2027" i="4"/>
  <c r="M2027" i="4"/>
  <c r="L2027" i="4"/>
  <c r="K2027" i="4"/>
  <c r="H2027" i="4"/>
  <c r="G2027" i="4"/>
  <c r="F2027" i="4"/>
  <c r="E2027" i="4"/>
  <c r="D2027" i="4"/>
  <c r="C2027" i="4"/>
  <c r="B2027" i="4"/>
  <c r="N2026" i="4"/>
  <c r="M2026" i="4"/>
  <c r="L2026" i="4"/>
  <c r="K2026" i="4"/>
  <c r="H2026" i="4"/>
  <c r="G2026" i="4"/>
  <c r="F2026" i="4"/>
  <c r="E2026" i="4"/>
  <c r="D2026" i="4"/>
  <c r="C2026" i="4"/>
  <c r="B2026" i="4"/>
  <c r="N2025" i="4"/>
  <c r="M2025" i="4"/>
  <c r="L2025" i="4"/>
  <c r="K2025" i="4"/>
  <c r="H2025" i="4"/>
  <c r="G2025" i="4"/>
  <c r="F2025" i="4"/>
  <c r="E2025" i="4"/>
  <c r="D2025" i="4"/>
  <c r="C2025" i="4"/>
  <c r="B2025" i="4"/>
  <c r="N2024" i="4"/>
  <c r="M2024" i="4"/>
  <c r="L2024" i="4"/>
  <c r="K2024" i="4"/>
  <c r="H2024" i="4"/>
  <c r="G2024" i="4"/>
  <c r="F2024" i="4"/>
  <c r="E2024" i="4"/>
  <c r="D2024" i="4"/>
  <c r="C2024" i="4"/>
  <c r="B2024" i="4"/>
  <c r="N2023" i="4"/>
  <c r="M2023" i="4"/>
  <c r="L2023" i="4"/>
  <c r="K2023" i="4"/>
  <c r="H2023" i="4"/>
  <c r="G2023" i="4"/>
  <c r="F2023" i="4"/>
  <c r="E2023" i="4"/>
  <c r="D2023" i="4"/>
  <c r="C2023" i="4"/>
  <c r="B2023" i="4"/>
  <c r="N2022" i="4"/>
  <c r="M2022" i="4"/>
  <c r="L2022" i="4"/>
  <c r="K2022" i="4"/>
  <c r="H2022" i="4"/>
  <c r="G2022" i="4"/>
  <c r="F2022" i="4"/>
  <c r="E2022" i="4"/>
  <c r="D2022" i="4"/>
  <c r="C2022" i="4"/>
  <c r="B2022" i="4"/>
  <c r="N2021" i="4"/>
  <c r="M2021" i="4"/>
  <c r="L2021" i="4"/>
  <c r="K2021" i="4"/>
  <c r="H2021" i="4"/>
  <c r="G2021" i="4"/>
  <c r="F2021" i="4"/>
  <c r="E2021" i="4"/>
  <c r="D2021" i="4"/>
  <c r="C2021" i="4"/>
  <c r="B2021" i="4"/>
  <c r="N2020" i="4"/>
  <c r="M2020" i="4"/>
  <c r="L2020" i="4"/>
  <c r="K2020" i="4"/>
  <c r="H2020" i="4"/>
  <c r="G2020" i="4"/>
  <c r="F2020" i="4"/>
  <c r="E2020" i="4"/>
  <c r="D2020" i="4"/>
  <c r="C2020" i="4"/>
  <c r="B2020" i="4"/>
  <c r="N2019" i="4"/>
  <c r="M2019" i="4"/>
  <c r="L2019" i="4"/>
  <c r="K2019" i="4"/>
  <c r="H2019" i="4"/>
  <c r="G2019" i="4"/>
  <c r="F2019" i="4"/>
  <c r="E2019" i="4"/>
  <c r="D2019" i="4"/>
  <c r="C2019" i="4"/>
  <c r="B2019" i="4"/>
  <c r="N2018" i="4"/>
  <c r="M2018" i="4"/>
  <c r="L2018" i="4"/>
  <c r="K2018" i="4"/>
  <c r="H2018" i="4"/>
  <c r="G2018" i="4"/>
  <c r="F2018" i="4"/>
  <c r="E2018" i="4"/>
  <c r="D2018" i="4"/>
  <c r="C2018" i="4"/>
  <c r="B2018" i="4"/>
  <c r="N2017" i="4"/>
  <c r="M2017" i="4"/>
  <c r="L2017" i="4"/>
  <c r="K2017" i="4"/>
  <c r="H2017" i="4"/>
  <c r="G2017" i="4"/>
  <c r="F2017" i="4"/>
  <c r="E2017" i="4"/>
  <c r="D2017" i="4"/>
  <c r="C2017" i="4"/>
  <c r="B2017" i="4"/>
  <c r="N2016" i="4"/>
  <c r="M2016" i="4"/>
  <c r="L2016" i="4"/>
  <c r="K2016" i="4"/>
  <c r="H2016" i="4"/>
  <c r="G2016" i="4"/>
  <c r="F2016" i="4"/>
  <c r="E2016" i="4"/>
  <c r="D2016" i="4"/>
  <c r="C2016" i="4"/>
  <c r="B2016" i="4"/>
  <c r="N2015" i="4"/>
  <c r="M2015" i="4"/>
  <c r="L2015" i="4"/>
  <c r="K2015" i="4"/>
  <c r="H2015" i="4"/>
  <c r="G2015" i="4"/>
  <c r="F2015" i="4"/>
  <c r="E2015" i="4"/>
  <c r="D2015" i="4"/>
  <c r="C2015" i="4"/>
  <c r="B2015" i="4"/>
  <c r="N2014" i="4"/>
  <c r="M2014" i="4"/>
  <c r="L2014" i="4"/>
  <c r="K2014" i="4"/>
  <c r="H2014" i="4"/>
  <c r="G2014" i="4"/>
  <c r="F2014" i="4"/>
  <c r="E2014" i="4"/>
  <c r="D2014" i="4"/>
  <c r="C2014" i="4"/>
  <c r="B2014" i="4"/>
  <c r="N2013" i="4"/>
  <c r="M2013" i="4"/>
  <c r="L2013" i="4"/>
  <c r="K2013" i="4"/>
  <c r="H2013" i="4"/>
  <c r="G2013" i="4"/>
  <c r="F2013" i="4"/>
  <c r="E2013" i="4"/>
  <c r="D2013" i="4"/>
  <c r="C2013" i="4"/>
  <c r="B2013" i="4"/>
  <c r="N2012" i="4"/>
  <c r="M2012" i="4"/>
  <c r="L2012" i="4"/>
  <c r="K2012" i="4"/>
  <c r="H2012" i="4"/>
  <c r="G2012" i="4"/>
  <c r="F2012" i="4"/>
  <c r="E2012" i="4"/>
  <c r="D2012" i="4"/>
  <c r="C2012" i="4"/>
  <c r="B2012" i="4"/>
  <c r="N2011" i="4"/>
  <c r="M2011" i="4"/>
  <c r="L2011" i="4"/>
  <c r="K2011" i="4"/>
  <c r="H2011" i="4"/>
  <c r="G2011" i="4"/>
  <c r="F2011" i="4"/>
  <c r="E2011" i="4"/>
  <c r="D2011" i="4"/>
  <c r="C2011" i="4"/>
  <c r="B2011" i="4"/>
  <c r="N2010" i="4"/>
  <c r="M2010" i="4"/>
  <c r="L2010" i="4"/>
  <c r="K2010" i="4"/>
  <c r="H2010" i="4"/>
  <c r="G2010" i="4"/>
  <c r="F2010" i="4"/>
  <c r="E2010" i="4"/>
  <c r="D2010" i="4"/>
  <c r="C2010" i="4"/>
  <c r="B2010" i="4"/>
  <c r="N2009" i="4"/>
  <c r="M2009" i="4"/>
  <c r="L2009" i="4"/>
  <c r="K2009" i="4"/>
  <c r="H2009" i="4"/>
  <c r="G2009" i="4"/>
  <c r="F2009" i="4"/>
  <c r="E2009" i="4"/>
  <c r="D2009" i="4"/>
  <c r="C2009" i="4"/>
  <c r="B2009" i="4"/>
  <c r="N2008" i="4"/>
  <c r="M2008" i="4"/>
  <c r="L2008" i="4"/>
  <c r="K2008" i="4"/>
  <c r="H2008" i="4"/>
  <c r="G2008" i="4"/>
  <c r="F2008" i="4"/>
  <c r="E2008" i="4"/>
  <c r="D2008" i="4"/>
  <c r="C2008" i="4"/>
  <c r="B2008" i="4"/>
  <c r="N2007" i="4"/>
  <c r="M2007" i="4"/>
  <c r="L2007" i="4"/>
  <c r="K2007" i="4"/>
  <c r="H2007" i="4"/>
  <c r="G2007" i="4"/>
  <c r="F2007" i="4"/>
  <c r="E2007" i="4"/>
  <c r="D2007" i="4"/>
  <c r="C2007" i="4"/>
  <c r="B2007" i="4"/>
  <c r="N2006" i="4"/>
  <c r="M2006" i="4"/>
  <c r="L2006" i="4"/>
  <c r="K2006" i="4"/>
  <c r="H2006" i="4"/>
  <c r="G2006" i="4"/>
  <c r="F2006" i="4"/>
  <c r="E2006" i="4"/>
  <c r="D2006" i="4"/>
  <c r="C2006" i="4"/>
  <c r="B2006" i="4"/>
  <c r="N2005" i="4"/>
  <c r="M2005" i="4"/>
  <c r="L2005" i="4"/>
  <c r="K2005" i="4"/>
  <c r="H2005" i="4"/>
  <c r="G2005" i="4"/>
  <c r="F2005" i="4"/>
  <c r="E2005" i="4"/>
  <c r="D2005" i="4"/>
  <c r="C2005" i="4"/>
  <c r="B2005" i="4"/>
  <c r="N2004" i="4"/>
  <c r="M2004" i="4"/>
  <c r="L2004" i="4"/>
  <c r="K2004" i="4"/>
  <c r="H2004" i="4"/>
  <c r="G2004" i="4"/>
  <c r="F2004" i="4"/>
  <c r="E2004" i="4"/>
  <c r="D2004" i="4"/>
  <c r="C2004" i="4"/>
  <c r="B2004" i="4"/>
  <c r="N2003" i="4"/>
  <c r="M2003" i="4"/>
  <c r="L2003" i="4"/>
  <c r="K2003" i="4"/>
  <c r="H2003" i="4"/>
  <c r="G2003" i="4"/>
  <c r="F2003" i="4"/>
  <c r="E2003" i="4"/>
  <c r="D2003" i="4"/>
  <c r="C2003" i="4"/>
  <c r="B2003" i="4"/>
  <c r="N2002" i="4"/>
  <c r="M2002" i="4"/>
  <c r="L2002" i="4"/>
  <c r="K2002" i="4"/>
  <c r="H2002" i="4"/>
  <c r="G2002" i="4"/>
  <c r="F2002" i="4"/>
  <c r="E2002" i="4"/>
  <c r="D2002" i="4"/>
  <c r="C2002" i="4"/>
  <c r="B2002" i="4"/>
  <c r="N2001" i="4"/>
  <c r="M2001" i="4"/>
  <c r="L2001" i="4"/>
  <c r="K2001" i="4"/>
  <c r="H2001" i="4"/>
  <c r="G2001" i="4"/>
  <c r="F2001" i="4"/>
  <c r="E2001" i="4"/>
  <c r="D2001" i="4"/>
  <c r="C2001" i="4"/>
  <c r="B2001" i="4"/>
  <c r="H2137" i="3"/>
  <c r="G2137" i="3"/>
  <c r="F2137" i="3"/>
  <c r="E2137" i="3"/>
  <c r="J2137" i="4" s="1"/>
  <c r="D2137" i="3"/>
  <c r="I2137" i="4" s="1"/>
  <c r="C2137" i="3"/>
  <c r="B2137" i="3"/>
  <c r="H2136" i="3"/>
  <c r="G2136" i="3"/>
  <c r="F2136" i="3"/>
  <c r="E2136" i="3"/>
  <c r="J2136" i="4" s="1"/>
  <c r="D2136" i="3"/>
  <c r="I2136" i="4" s="1"/>
  <c r="C2136" i="3"/>
  <c r="B2136" i="3"/>
  <c r="H2135" i="3"/>
  <c r="G2135" i="3"/>
  <c r="F2135" i="3"/>
  <c r="E2135" i="3"/>
  <c r="J2135" i="4" s="1"/>
  <c r="D2135" i="3"/>
  <c r="I2135" i="4" s="1"/>
  <c r="C2135" i="3"/>
  <c r="B2135" i="3"/>
  <c r="H2134" i="3"/>
  <c r="G2134" i="3"/>
  <c r="F2134" i="3"/>
  <c r="E2134" i="3"/>
  <c r="J2134" i="4" s="1"/>
  <c r="D2134" i="3"/>
  <c r="I2134" i="4" s="1"/>
  <c r="C2134" i="3"/>
  <c r="B2134" i="3"/>
  <c r="H2133" i="3"/>
  <c r="G2133" i="3"/>
  <c r="F2133" i="3"/>
  <c r="E2133" i="3"/>
  <c r="J2133" i="4" s="1"/>
  <c r="D2133" i="3"/>
  <c r="I2133" i="4" s="1"/>
  <c r="C2133" i="3"/>
  <c r="B2133" i="3"/>
  <c r="H2132" i="3"/>
  <c r="G2132" i="3"/>
  <c r="F2132" i="3"/>
  <c r="E2132" i="3"/>
  <c r="J2132" i="4" s="1"/>
  <c r="D2132" i="3"/>
  <c r="I2132" i="4" s="1"/>
  <c r="C2132" i="3"/>
  <c r="B2132" i="3"/>
  <c r="H2131" i="3"/>
  <c r="G2131" i="3"/>
  <c r="F2131" i="3"/>
  <c r="E2131" i="3"/>
  <c r="J2131" i="4" s="1"/>
  <c r="D2131" i="3"/>
  <c r="I2131" i="4" s="1"/>
  <c r="C2131" i="3"/>
  <c r="B2131" i="3"/>
  <c r="H2130" i="3"/>
  <c r="G2130" i="3"/>
  <c r="F2130" i="3"/>
  <c r="E2130" i="3"/>
  <c r="J2130" i="4" s="1"/>
  <c r="D2130" i="3"/>
  <c r="I2130" i="4" s="1"/>
  <c r="C2130" i="3"/>
  <c r="B2130" i="3"/>
  <c r="H2129" i="3"/>
  <c r="G2129" i="3"/>
  <c r="F2129" i="3"/>
  <c r="E2129" i="3"/>
  <c r="J2129" i="4" s="1"/>
  <c r="D2129" i="3"/>
  <c r="I2129" i="4" s="1"/>
  <c r="C2129" i="3"/>
  <c r="B2129" i="3"/>
  <c r="H2128" i="3"/>
  <c r="G2128" i="3"/>
  <c r="F2128" i="3"/>
  <c r="E2128" i="3"/>
  <c r="J2128" i="4" s="1"/>
  <c r="D2128" i="3"/>
  <c r="I2128" i="4" s="1"/>
  <c r="C2128" i="3"/>
  <c r="B2128" i="3"/>
  <c r="H2127" i="3"/>
  <c r="G2127" i="3"/>
  <c r="F2127" i="3"/>
  <c r="E2127" i="3"/>
  <c r="J2127" i="4" s="1"/>
  <c r="D2127" i="3"/>
  <c r="I2127" i="4" s="1"/>
  <c r="C2127" i="3"/>
  <c r="B2127" i="3"/>
  <c r="H2126" i="3"/>
  <c r="G2126" i="3"/>
  <c r="F2126" i="3"/>
  <c r="E2126" i="3"/>
  <c r="J2126" i="4" s="1"/>
  <c r="D2126" i="3"/>
  <c r="I2126" i="4" s="1"/>
  <c r="C2126" i="3"/>
  <c r="B2126" i="3"/>
  <c r="H2125" i="3"/>
  <c r="G2125" i="3"/>
  <c r="F2125" i="3"/>
  <c r="E2125" i="3"/>
  <c r="J2125" i="4" s="1"/>
  <c r="D2125" i="3"/>
  <c r="I2125" i="4" s="1"/>
  <c r="C2125" i="3"/>
  <c r="B2125" i="3"/>
  <c r="H2124" i="3"/>
  <c r="G2124" i="3"/>
  <c r="F2124" i="3"/>
  <c r="E2124" i="3"/>
  <c r="J2124" i="4" s="1"/>
  <c r="D2124" i="3"/>
  <c r="I2124" i="4" s="1"/>
  <c r="C2124" i="3"/>
  <c r="B2124" i="3"/>
  <c r="H2123" i="3"/>
  <c r="G2123" i="3"/>
  <c r="F2123" i="3"/>
  <c r="E2123" i="3"/>
  <c r="J2123" i="4" s="1"/>
  <c r="D2123" i="3"/>
  <c r="I2123" i="4" s="1"/>
  <c r="C2123" i="3"/>
  <c r="B2123" i="3"/>
  <c r="H2122" i="3"/>
  <c r="G2122" i="3"/>
  <c r="F2122" i="3"/>
  <c r="E2122" i="3"/>
  <c r="J2122" i="4" s="1"/>
  <c r="D2122" i="3"/>
  <c r="I2122" i="4" s="1"/>
  <c r="C2122" i="3"/>
  <c r="B2122" i="3"/>
  <c r="H2121" i="3"/>
  <c r="G2121" i="3"/>
  <c r="F2121" i="3"/>
  <c r="E2121" i="3"/>
  <c r="J2121" i="4" s="1"/>
  <c r="D2121" i="3"/>
  <c r="I2121" i="4" s="1"/>
  <c r="C2121" i="3"/>
  <c r="B2121" i="3"/>
  <c r="H2120" i="3"/>
  <c r="G2120" i="3"/>
  <c r="F2120" i="3"/>
  <c r="E2120" i="3"/>
  <c r="J2120" i="4" s="1"/>
  <c r="D2120" i="3"/>
  <c r="I2120" i="4" s="1"/>
  <c r="C2120" i="3"/>
  <c r="B2120" i="3"/>
  <c r="H2119" i="3"/>
  <c r="G2119" i="3"/>
  <c r="F2119" i="3"/>
  <c r="E2119" i="3"/>
  <c r="J2119" i="4" s="1"/>
  <c r="D2119" i="3"/>
  <c r="I2119" i="4" s="1"/>
  <c r="C2119" i="3"/>
  <c r="B2119" i="3"/>
  <c r="H2118" i="3"/>
  <c r="G2118" i="3"/>
  <c r="F2118" i="3"/>
  <c r="E2118" i="3"/>
  <c r="J2118" i="4" s="1"/>
  <c r="D2118" i="3"/>
  <c r="I2118" i="4" s="1"/>
  <c r="C2118" i="3"/>
  <c r="B2118" i="3"/>
  <c r="H2117" i="3"/>
  <c r="G2117" i="3"/>
  <c r="F2117" i="3"/>
  <c r="E2117" i="3"/>
  <c r="J2117" i="4" s="1"/>
  <c r="D2117" i="3"/>
  <c r="I2117" i="4" s="1"/>
  <c r="C2117" i="3"/>
  <c r="B2117" i="3"/>
  <c r="H2116" i="3"/>
  <c r="G2116" i="3"/>
  <c r="F2116" i="3"/>
  <c r="E2116" i="3"/>
  <c r="J2116" i="4" s="1"/>
  <c r="D2116" i="3"/>
  <c r="I2116" i="4" s="1"/>
  <c r="C2116" i="3"/>
  <c r="B2116" i="3"/>
  <c r="H2115" i="3"/>
  <c r="G2115" i="3"/>
  <c r="F2115" i="3"/>
  <c r="E2115" i="3"/>
  <c r="J2115" i="4" s="1"/>
  <c r="D2115" i="3"/>
  <c r="I2115" i="4" s="1"/>
  <c r="C2115" i="3"/>
  <c r="B2115" i="3"/>
  <c r="H2114" i="3"/>
  <c r="G2114" i="3"/>
  <c r="F2114" i="3"/>
  <c r="E2114" i="3"/>
  <c r="J2114" i="4" s="1"/>
  <c r="D2114" i="3"/>
  <c r="I2114" i="4" s="1"/>
  <c r="C2114" i="3"/>
  <c r="B2114" i="3"/>
  <c r="H2113" i="3"/>
  <c r="G2113" i="3"/>
  <c r="F2113" i="3"/>
  <c r="E2113" i="3"/>
  <c r="J2113" i="4" s="1"/>
  <c r="D2113" i="3"/>
  <c r="I2113" i="4" s="1"/>
  <c r="C2113" i="3"/>
  <c r="B2113" i="3"/>
  <c r="H2112" i="3"/>
  <c r="G2112" i="3"/>
  <c r="F2112" i="3"/>
  <c r="E2112" i="3"/>
  <c r="J2112" i="4" s="1"/>
  <c r="D2112" i="3"/>
  <c r="I2112" i="4" s="1"/>
  <c r="C2112" i="3"/>
  <c r="B2112" i="3"/>
  <c r="H2111" i="3"/>
  <c r="G2111" i="3"/>
  <c r="F2111" i="3"/>
  <c r="E2111" i="3"/>
  <c r="J2111" i="4" s="1"/>
  <c r="D2111" i="3"/>
  <c r="I2111" i="4" s="1"/>
  <c r="C2111" i="3"/>
  <c r="B2111" i="3"/>
  <c r="H2110" i="3"/>
  <c r="G2110" i="3"/>
  <c r="F2110" i="3"/>
  <c r="E2110" i="3"/>
  <c r="J2110" i="4" s="1"/>
  <c r="D2110" i="3"/>
  <c r="I2110" i="4" s="1"/>
  <c r="C2110" i="3"/>
  <c r="B2110" i="3"/>
  <c r="H2109" i="3"/>
  <c r="G2109" i="3"/>
  <c r="F2109" i="3"/>
  <c r="E2109" i="3"/>
  <c r="J2109" i="4" s="1"/>
  <c r="D2109" i="3"/>
  <c r="I2109" i="4" s="1"/>
  <c r="C2109" i="3"/>
  <c r="B2109" i="3"/>
  <c r="H2108" i="3"/>
  <c r="G2108" i="3"/>
  <c r="F2108" i="3"/>
  <c r="E2108" i="3"/>
  <c r="J2108" i="4" s="1"/>
  <c r="D2108" i="3"/>
  <c r="I2108" i="4" s="1"/>
  <c r="C2108" i="3"/>
  <c r="B2108" i="3"/>
  <c r="H2107" i="3"/>
  <c r="G2107" i="3"/>
  <c r="F2107" i="3"/>
  <c r="E2107" i="3"/>
  <c r="J2107" i="4" s="1"/>
  <c r="D2107" i="3"/>
  <c r="I2107" i="4" s="1"/>
  <c r="C2107" i="3"/>
  <c r="B2107" i="3"/>
  <c r="H2106" i="3"/>
  <c r="G2106" i="3"/>
  <c r="F2106" i="3"/>
  <c r="E2106" i="3"/>
  <c r="J2106" i="4" s="1"/>
  <c r="D2106" i="3"/>
  <c r="I2106" i="4" s="1"/>
  <c r="C2106" i="3"/>
  <c r="B2106" i="3"/>
  <c r="H2105" i="3"/>
  <c r="G2105" i="3"/>
  <c r="F2105" i="3"/>
  <c r="E2105" i="3"/>
  <c r="J2105" i="4" s="1"/>
  <c r="D2105" i="3"/>
  <c r="I2105" i="4" s="1"/>
  <c r="C2105" i="3"/>
  <c r="B2105" i="3"/>
  <c r="H2104" i="3"/>
  <c r="G2104" i="3"/>
  <c r="F2104" i="3"/>
  <c r="E2104" i="3"/>
  <c r="J2104" i="4" s="1"/>
  <c r="D2104" i="3"/>
  <c r="I2104" i="4" s="1"/>
  <c r="C2104" i="3"/>
  <c r="B2104" i="3"/>
  <c r="H2103" i="3"/>
  <c r="G2103" i="3"/>
  <c r="F2103" i="3"/>
  <c r="E2103" i="3"/>
  <c r="J2103" i="4" s="1"/>
  <c r="D2103" i="3"/>
  <c r="I2103" i="4" s="1"/>
  <c r="C2103" i="3"/>
  <c r="B2103" i="3"/>
  <c r="H2102" i="3"/>
  <c r="G2102" i="3"/>
  <c r="F2102" i="3"/>
  <c r="E2102" i="3"/>
  <c r="J2102" i="4" s="1"/>
  <c r="D2102" i="3"/>
  <c r="I2102" i="4" s="1"/>
  <c r="C2102" i="3"/>
  <c r="B2102" i="3"/>
  <c r="H2101" i="3"/>
  <c r="G2101" i="3"/>
  <c r="F2101" i="3"/>
  <c r="E2101" i="3"/>
  <c r="J2101" i="4" s="1"/>
  <c r="D2101" i="3"/>
  <c r="I2101" i="4" s="1"/>
  <c r="C2101" i="3"/>
  <c r="B2101" i="3"/>
  <c r="H2100" i="3"/>
  <c r="G2100" i="3"/>
  <c r="F2100" i="3"/>
  <c r="E2100" i="3"/>
  <c r="J2100" i="4" s="1"/>
  <c r="D2100" i="3"/>
  <c r="I2100" i="4" s="1"/>
  <c r="C2100" i="3"/>
  <c r="B2100" i="3"/>
  <c r="H2099" i="3"/>
  <c r="G2099" i="3"/>
  <c r="F2099" i="3"/>
  <c r="E2099" i="3"/>
  <c r="J2099" i="4" s="1"/>
  <c r="D2099" i="3"/>
  <c r="I2099" i="4" s="1"/>
  <c r="C2099" i="3"/>
  <c r="B2099" i="3"/>
  <c r="H2098" i="3"/>
  <c r="G2098" i="3"/>
  <c r="F2098" i="3"/>
  <c r="E2098" i="3"/>
  <c r="J2098" i="4" s="1"/>
  <c r="D2098" i="3"/>
  <c r="I2098" i="4" s="1"/>
  <c r="C2098" i="3"/>
  <c r="B2098" i="3"/>
  <c r="H2097" i="3"/>
  <c r="G2097" i="3"/>
  <c r="F2097" i="3"/>
  <c r="E2097" i="3"/>
  <c r="J2097" i="4" s="1"/>
  <c r="D2097" i="3"/>
  <c r="I2097" i="4" s="1"/>
  <c r="C2097" i="3"/>
  <c r="B2097" i="3"/>
  <c r="H2096" i="3"/>
  <c r="G2096" i="3"/>
  <c r="F2096" i="3"/>
  <c r="E2096" i="3"/>
  <c r="J2096" i="4" s="1"/>
  <c r="D2096" i="3"/>
  <c r="I2096" i="4" s="1"/>
  <c r="C2096" i="3"/>
  <c r="B2096" i="3"/>
  <c r="H2095" i="3"/>
  <c r="G2095" i="3"/>
  <c r="F2095" i="3"/>
  <c r="E2095" i="3"/>
  <c r="J2095" i="4" s="1"/>
  <c r="D2095" i="3"/>
  <c r="I2095" i="4" s="1"/>
  <c r="C2095" i="3"/>
  <c r="B2095" i="3"/>
  <c r="H2094" i="3"/>
  <c r="G2094" i="3"/>
  <c r="F2094" i="3"/>
  <c r="E2094" i="3"/>
  <c r="J2094" i="4" s="1"/>
  <c r="D2094" i="3"/>
  <c r="I2094" i="4" s="1"/>
  <c r="C2094" i="3"/>
  <c r="B2094" i="3"/>
  <c r="H2093" i="3"/>
  <c r="G2093" i="3"/>
  <c r="F2093" i="3"/>
  <c r="E2093" i="3"/>
  <c r="J2093" i="4" s="1"/>
  <c r="D2093" i="3"/>
  <c r="I2093" i="4" s="1"/>
  <c r="C2093" i="3"/>
  <c r="B2093" i="3"/>
  <c r="H2092" i="3"/>
  <c r="G2092" i="3"/>
  <c r="F2092" i="3"/>
  <c r="E2092" i="3"/>
  <c r="J2092" i="4" s="1"/>
  <c r="D2092" i="3"/>
  <c r="I2092" i="4" s="1"/>
  <c r="C2092" i="3"/>
  <c r="B2092" i="3"/>
  <c r="H2091" i="3"/>
  <c r="G2091" i="3"/>
  <c r="F2091" i="3"/>
  <c r="E2091" i="3"/>
  <c r="J2091" i="4" s="1"/>
  <c r="D2091" i="3"/>
  <c r="I2091" i="4" s="1"/>
  <c r="C2091" i="3"/>
  <c r="B2091" i="3"/>
  <c r="H2090" i="3"/>
  <c r="G2090" i="3"/>
  <c r="F2090" i="3"/>
  <c r="E2090" i="3"/>
  <c r="J2090" i="4" s="1"/>
  <c r="D2090" i="3"/>
  <c r="I2090" i="4" s="1"/>
  <c r="C2090" i="3"/>
  <c r="B2090" i="3"/>
  <c r="H2089" i="3"/>
  <c r="G2089" i="3"/>
  <c r="F2089" i="3"/>
  <c r="E2089" i="3"/>
  <c r="J2089" i="4" s="1"/>
  <c r="D2089" i="3"/>
  <c r="I2089" i="4" s="1"/>
  <c r="C2089" i="3"/>
  <c r="B2089" i="3"/>
  <c r="H2088" i="3"/>
  <c r="G2088" i="3"/>
  <c r="F2088" i="3"/>
  <c r="E2088" i="3"/>
  <c r="J2088" i="4" s="1"/>
  <c r="D2088" i="3"/>
  <c r="I2088" i="4" s="1"/>
  <c r="C2088" i="3"/>
  <c r="B2088" i="3"/>
  <c r="H2087" i="3"/>
  <c r="G2087" i="3"/>
  <c r="F2087" i="3"/>
  <c r="E2087" i="3"/>
  <c r="J2087" i="4" s="1"/>
  <c r="D2087" i="3"/>
  <c r="I2087" i="4" s="1"/>
  <c r="C2087" i="3"/>
  <c r="B2087" i="3"/>
  <c r="H2086" i="3"/>
  <c r="G2086" i="3"/>
  <c r="F2086" i="3"/>
  <c r="E2086" i="3"/>
  <c r="J2086" i="4" s="1"/>
  <c r="D2086" i="3"/>
  <c r="I2086" i="4" s="1"/>
  <c r="C2086" i="3"/>
  <c r="B2086" i="3"/>
  <c r="H2085" i="3"/>
  <c r="G2085" i="3"/>
  <c r="F2085" i="3"/>
  <c r="E2085" i="3"/>
  <c r="J2085" i="4" s="1"/>
  <c r="D2085" i="3"/>
  <c r="I2085" i="4" s="1"/>
  <c r="C2085" i="3"/>
  <c r="B2085" i="3"/>
  <c r="H2084" i="3"/>
  <c r="G2084" i="3"/>
  <c r="F2084" i="3"/>
  <c r="E2084" i="3"/>
  <c r="J2084" i="4" s="1"/>
  <c r="D2084" i="3"/>
  <c r="I2084" i="4" s="1"/>
  <c r="C2084" i="3"/>
  <c r="B2084" i="3"/>
  <c r="H2083" i="3"/>
  <c r="G2083" i="3"/>
  <c r="F2083" i="3"/>
  <c r="E2083" i="3"/>
  <c r="J2083" i="4" s="1"/>
  <c r="D2083" i="3"/>
  <c r="I2083" i="4" s="1"/>
  <c r="C2083" i="3"/>
  <c r="B2083" i="3"/>
  <c r="H2082" i="3"/>
  <c r="G2082" i="3"/>
  <c r="F2082" i="3"/>
  <c r="E2082" i="3"/>
  <c r="J2082" i="4" s="1"/>
  <c r="D2082" i="3"/>
  <c r="I2082" i="4" s="1"/>
  <c r="C2082" i="3"/>
  <c r="B2082" i="3"/>
  <c r="H2081" i="3"/>
  <c r="G2081" i="3"/>
  <c r="F2081" i="3"/>
  <c r="E2081" i="3"/>
  <c r="J2081" i="4" s="1"/>
  <c r="D2081" i="3"/>
  <c r="I2081" i="4" s="1"/>
  <c r="C2081" i="3"/>
  <c r="B2081" i="3"/>
  <c r="H2080" i="3"/>
  <c r="G2080" i="3"/>
  <c r="F2080" i="3"/>
  <c r="E2080" i="3"/>
  <c r="J2080" i="4" s="1"/>
  <c r="D2080" i="3"/>
  <c r="I2080" i="4" s="1"/>
  <c r="C2080" i="3"/>
  <c r="B2080" i="3"/>
  <c r="H2079" i="3"/>
  <c r="G2079" i="3"/>
  <c r="F2079" i="3"/>
  <c r="E2079" i="3"/>
  <c r="J2079" i="4" s="1"/>
  <c r="D2079" i="3"/>
  <c r="I2079" i="4" s="1"/>
  <c r="C2079" i="3"/>
  <c r="B2079" i="3"/>
  <c r="H2078" i="3"/>
  <c r="G2078" i="3"/>
  <c r="F2078" i="3"/>
  <c r="E2078" i="3"/>
  <c r="J2078" i="4" s="1"/>
  <c r="D2078" i="3"/>
  <c r="I2078" i="4" s="1"/>
  <c r="C2078" i="3"/>
  <c r="B2078" i="3"/>
  <c r="H2077" i="3"/>
  <c r="G2077" i="3"/>
  <c r="F2077" i="3"/>
  <c r="E2077" i="3"/>
  <c r="J2077" i="4" s="1"/>
  <c r="D2077" i="3"/>
  <c r="I2077" i="4" s="1"/>
  <c r="C2077" i="3"/>
  <c r="B2077" i="3"/>
  <c r="H2076" i="3"/>
  <c r="G2076" i="3"/>
  <c r="F2076" i="3"/>
  <c r="E2076" i="3"/>
  <c r="J2076" i="4" s="1"/>
  <c r="D2076" i="3"/>
  <c r="I2076" i="4" s="1"/>
  <c r="C2076" i="3"/>
  <c r="B2076" i="3"/>
  <c r="H2075" i="3"/>
  <c r="G2075" i="3"/>
  <c r="F2075" i="3"/>
  <c r="E2075" i="3"/>
  <c r="J2075" i="4" s="1"/>
  <c r="D2075" i="3"/>
  <c r="I2075" i="4" s="1"/>
  <c r="C2075" i="3"/>
  <c r="B2075" i="3"/>
  <c r="H2074" i="3"/>
  <c r="G2074" i="3"/>
  <c r="F2074" i="3"/>
  <c r="E2074" i="3"/>
  <c r="J2074" i="4" s="1"/>
  <c r="D2074" i="3"/>
  <c r="I2074" i="4" s="1"/>
  <c r="C2074" i="3"/>
  <c r="B2074" i="3"/>
  <c r="H2073" i="3"/>
  <c r="G2073" i="3"/>
  <c r="F2073" i="3"/>
  <c r="E2073" i="3"/>
  <c r="J2073" i="4" s="1"/>
  <c r="D2073" i="3"/>
  <c r="I2073" i="4" s="1"/>
  <c r="C2073" i="3"/>
  <c r="B2073" i="3"/>
  <c r="H2072" i="3"/>
  <c r="G2072" i="3"/>
  <c r="F2072" i="3"/>
  <c r="E2072" i="3"/>
  <c r="J2072" i="4" s="1"/>
  <c r="D2072" i="3"/>
  <c r="I2072" i="4" s="1"/>
  <c r="C2072" i="3"/>
  <c r="B2072" i="3"/>
  <c r="H2071" i="3"/>
  <c r="G2071" i="3"/>
  <c r="F2071" i="3"/>
  <c r="E2071" i="3"/>
  <c r="J2071" i="4" s="1"/>
  <c r="D2071" i="3"/>
  <c r="I2071" i="4" s="1"/>
  <c r="C2071" i="3"/>
  <c r="B2071" i="3"/>
  <c r="H2070" i="3"/>
  <c r="G2070" i="3"/>
  <c r="F2070" i="3"/>
  <c r="E2070" i="3"/>
  <c r="J2070" i="4" s="1"/>
  <c r="D2070" i="3"/>
  <c r="I2070" i="4" s="1"/>
  <c r="C2070" i="3"/>
  <c r="B2070" i="3"/>
  <c r="H2069" i="3"/>
  <c r="G2069" i="3"/>
  <c r="F2069" i="3"/>
  <c r="E2069" i="3"/>
  <c r="J2069" i="4" s="1"/>
  <c r="D2069" i="3"/>
  <c r="I2069" i="4" s="1"/>
  <c r="C2069" i="3"/>
  <c r="B2069" i="3"/>
  <c r="H2068" i="3"/>
  <c r="G2068" i="3"/>
  <c r="F2068" i="3"/>
  <c r="E2068" i="3"/>
  <c r="J2068" i="4" s="1"/>
  <c r="D2068" i="3"/>
  <c r="I2068" i="4" s="1"/>
  <c r="C2068" i="3"/>
  <c r="B2068" i="3"/>
  <c r="H2067" i="3"/>
  <c r="G2067" i="3"/>
  <c r="F2067" i="3"/>
  <c r="E2067" i="3"/>
  <c r="J2067" i="4" s="1"/>
  <c r="D2067" i="3"/>
  <c r="I2067" i="4" s="1"/>
  <c r="C2067" i="3"/>
  <c r="B2067" i="3"/>
  <c r="H2066" i="3"/>
  <c r="G2066" i="3"/>
  <c r="F2066" i="3"/>
  <c r="E2066" i="3"/>
  <c r="J2066" i="4" s="1"/>
  <c r="D2066" i="3"/>
  <c r="I2066" i="4" s="1"/>
  <c r="C2066" i="3"/>
  <c r="B2066" i="3"/>
  <c r="H2065" i="3"/>
  <c r="G2065" i="3"/>
  <c r="F2065" i="3"/>
  <c r="E2065" i="3"/>
  <c r="J2065" i="4" s="1"/>
  <c r="D2065" i="3"/>
  <c r="I2065" i="4" s="1"/>
  <c r="C2065" i="3"/>
  <c r="B2065" i="3"/>
  <c r="H2064" i="3"/>
  <c r="G2064" i="3"/>
  <c r="F2064" i="3"/>
  <c r="E2064" i="3"/>
  <c r="J2064" i="4" s="1"/>
  <c r="D2064" i="3"/>
  <c r="I2064" i="4" s="1"/>
  <c r="C2064" i="3"/>
  <c r="B2064" i="3"/>
  <c r="H2063" i="3"/>
  <c r="G2063" i="3"/>
  <c r="F2063" i="3"/>
  <c r="E2063" i="3"/>
  <c r="J2063" i="4" s="1"/>
  <c r="D2063" i="3"/>
  <c r="I2063" i="4" s="1"/>
  <c r="C2063" i="3"/>
  <c r="B2063" i="3"/>
  <c r="H2062" i="3"/>
  <c r="G2062" i="3"/>
  <c r="F2062" i="3"/>
  <c r="E2062" i="3"/>
  <c r="J2062" i="4" s="1"/>
  <c r="D2062" i="3"/>
  <c r="I2062" i="4" s="1"/>
  <c r="C2062" i="3"/>
  <c r="B2062" i="3"/>
  <c r="H2061" i="3"/>
  <c r="G2061" i="3"/>
  <c r="F2061" i="3"/>
  <c r="E2061" i="3"/>
  <c r="J2061" i="4" s="1"/>
  <c r="D2061" i="3"/>
  <c r="I2061" i="4" s="1"/>
  <c r="C2061" i="3"/>
  <c r="B2061" i="3"/>
  <c r="H2060" i="3"/>
  <c r="G2060" i="3"/>
  <c r="F2060" i="3"/>
  <c r="E2060" i="3"/>
  <c r="J2060" i="4" s="1"/>
  <c r="D2060" i="3"/>
  <c r="I2060" i="4" s="1"/>
  <c r="C2060" i="3"/>
  <c r="B2060" i="3"/>
  <c r="H2059" i="3"/>
  <c r="G2059" i="3"/>
  <c r="F2059" i="3"/>
  <c r="E2059" i="3"/>
  <c r="J2059" i="4" s="1"/>
  <c r="D2059" i="3"/>
  <c r="I2059" i="4" s="1"/>
  <c r="C2059" i="3"/>
  <c r="B2059" i="3"/>
  <c r="H2058" i="3"/>
  <c r="G2058" i="3"/>
  <c r="F2058" i="3"/>
  <c r="E2058" i="3"/>
  <c r="J2058" i="4" s="1"/>
  <c r="D2058" i="3"/>
  <c r="I2058" i="4" s="1"/>
  <c r="C2058" i="3"/>
  <c r="B2058" i="3"/>
  <c r="H2057" i="3"/>
  <c r="G2057" i="3"/>
  <c r="F2057" i="3"/>
  <c r="E2057" i="3"/>
  <c r="J2057" i="4" s="1"/>
  <c r="D2057" i="3"/>
  <c r="I2057" i="4" s="1"/>
  <c r="C2057" i="3"/>
  <c r="B2057" i="3"/>
  <c r="H2056" i="3"/>
  <c r="G2056" i="3"/>
  <c r="F2056" i="3"/>
  <c r="E2056" i="3"/>
  <c r="J2056" i="4" s="1"/>
  <c r="D2056" i="3"/>
  <c r="I2056" i="4" s="1"/>
  <c r="C2056" i="3"/>
  <c r="B2056" i="3"/>
  <c r="H2055" i="3"/>
  <c r="G2055" i="3"/>
  <c r="F2055" i="3"/>
  <c r="E2055" i="3"/>
  <c r="J2055" i="4" s="1"/>
  <c r="D2055" i="3"/>
  <c r="I2055" i="4" s="1"/>
  <c r="C2055" i="3"/>
  <c r="B2055" i="3"/>
  <c r="H2054" i="3"/>
  <c r="G2054" i="3"/>
  <c r="F2054" i="3"/>
  <c r="E2054" i="3"/>
  <c r="J2054" i="4" s="1"/>
  <c r="D2054" i="3"/>
  <c r="I2054" i="4" s="1"/>
  <c r="C2054" i="3"/>
  <c r="B2054" i="3"/>
  <c r="H2053" i="3"/>
  <c r="G2053" i="3"/>
  <c r="F2053" i="3"/>
  <c r="E2053" i="3"/>
  <c r="J2053" i="4" s="1"/>
  <c r="D2053" i="3"/>
  <c r="I2053" i="4" s="1"/>
  <c r="C2053" i="3"/>
  <c r="B2053" i="3"/>
  <c r="H2052" i="3"/>
  <c r="G2052" i="3"/>
  <c r="F2052" i="3"/>
  <c r="E2052" i="3"/>
  <c r="J2052" i="4" s="1"/>
  <c r="D2052" i="3"/>
  <c r="I2052" i="4" s="1"/>
  <c r="C2052" i="3"/>
  <c r="B2052" i="3"/>
  <c r="H2051" i="3"/>
  <c r="G2051" i="3"/>
  <c r="F2051" i="3"/>
  <c r="E2051" i="3"/>
  <c r="J2051" i="4" s="1"/>
  <c r="D2051" i="3"/>
  <c r="I2051" i="4" s="1"/>
  <c r="C2051" i="3"/>
  <c r="B2051" i="3"/>
  <c r="H2050" i="3"/>
  <c r="G2050" i="3"/>
  <c r="F2050" i="3"/>
  <c r="E2050" i="3"/>
  <c r="J2050" i="4" s="1"/>
  <c r="D2050" i="3"/>
  <c r="I2050" i="4" s="1"/>
  <c r="C2050" i="3"/>
  <c r="B2050" i="3"/>
  <c r="H2049" i="3"/>
  <c r="G2049" i="3"/>
  <c r="F2049" i="3"/>
  <c r="E2049" i="3"/>
  <c r="J2049" i="4" s="1"/>
  <c r="D2049" i="3"/>
  <c r="I2049" i="4" s="1"/>
  <c r="C2049" i="3"/>
  <c r="B2049" i="3"/>
  <c r="H2048" i="3"/>
  <c r="G2048" i="3"/>
  <c r="F2048" i="3"/>
  <c r="E2048" i="3"/>
  <c r="J2048" i="4" s="1"/>
  <c r="D2048" i="3"/>
  <c r="I2048" i="4" s="1"/>
  <c r="C2048" i="3"/>
  <c r="B2048" i="3"/>
  <c r="H2047" i="3"/>
  <c r="G2047" i="3"/>
  <c r="F2047" i="3"/>
  <c r="E2047" i="3"/>
  <c r="J2047" i="4" s="1"/>
  <c r="D2047" i="3"/>
  <c r="I2047" i="4" s="1"/>
  <c r="C2047" i="3"/>
  <c r="B2047" i="3"/>
  <c r="H2046" i="3"/>
  <c r="G2046" i="3"/>
  <c r="F2046" i="3"/>
  <c r="E2046" i="3"/>
  <c r="J2046" i="4" s="1"/>
  <c r="D2046" i="3"/>
  <c r="I2046" i="4" s="1"/>
  <c r="C2046" i="3"/>
  <c r="B2046" i="3"/>
  <c r="H2045" i="3"/>
  <c r="G2045" i="3"/>
  <c r="F2045" i="3"/>
  <c r="E2045" i="3"/>
  <c r="J2045" i="4" s="1"/>
  <c r="D2045" i="3"/>
  <c r="I2045" i="4" s="1"/>
  <c r="C2045" i="3"/>
  <c r="B2045" i="3"/>
  <c r="H2044" i="3"/>
  <c r="G2044" i="3"/>
  <c r="F2044" i="3"/>
  <c r="E2044" i="3"/>
  <c r="J2044" i="4" s="1"/>
  <c r="D2044" i="3"/>
  <c r="I2044" i="4" s="1"/>
  <c r="C2044" i="3"/>
  <c r="B2044" i="3"/>
  <c r="H2043" i="3"/>
  <c r="G2043" i="3"/>
  <c r="F2043" i="3"/>
  <c r="E2043" i="3"/>
  <c r="J2043" i="4" s="1"/>
  <c r="D2043" i="3"/>
  <c r="I2043" i="4" s="1"/>
  <c r="C2043" i="3"/>
  <c r="B2043" i="3"/>
  <c r="H2042" i="3"/>
  <c r="G2042" i="3"/>
  <c r="F2042" i="3"/>
  <c r="E2042" i="3"/>
  <c r="J2042" i="4" s="1"/>
  <c r="D2042" i="3"/>
  <c r="I2042" i="4" s="1"/>
  <c r="C2042" i="3"/>
  <c r="B2042" i="3"/>
  <c r="H2041" i="3"/>
  <c r="G2041" i="3"/>
  <c r="F2041" i="3"/>
  <c r="E2041" i="3"/>
  <c r="J2041" i="4" s="1"/>
  <c r="D2041" i="3"/>
  <c r="I2041" i="4" s="1"/>
  <c r="C2041" i="3"/>
  <c r="B2041" i="3"/>
  <c r="H2040" i="3"/>
  <c r="G2040" i="3"/>
  <c r="F2040" i="3"/>
  <c r="E2040" i="3"/>
  <c r="J2040" i="4" s="1"/>
  <c r="D2040" i="3"/>
  <c r="I2040" i="4" s="1"/>
  <c r="C2040" i="3"/>
  <c r="B2040" i="3"/>
  <c r="H2039" i="3"/>
  <c r="G2039" i="3"/>
  <c r="F2039" i="3"/>
  <c r="E2039" i="3"/>
  <c r="J2039" i="4" s="1"/>
  <c r="D2039" i="3"/>
  <c r="I2039" i="4" s="1"/>
  <c r="C2039" i="3"/>
  <c r="B2039" i="3"/>
  <c r="H2038" i="3"/>
  <c r="G2038" i="3"/>
  <c r="F2038" i="3"/>
  <c r="E2038" i="3"/>
  <c r="J2038" i="4" s="1"/>
  <c r="D2038" i="3"/>
  <c r="I2038" i="4" s="1"/>
  <c r="C2038" i="3"/>
  <c r="B2038" i="3"/>
  <c r="H2037" i="3"/>
  <c r="G2037" i="3"/>
  <c r="F2037" i="3"/>
  <c r="E2037" i="3"/>
  <c r="J2037" i="4" s="1"/>
  <c r="D2037" i="3"/>
  <c r="I2037" i="4" s="1"/>
  <c r="C2037" i="3"/>
  <c r="B2037" i="3"/>
  <c r="H2036" i="3"/>
  <c r="G2036" i="3"/>
  <c r="F2036" i="3"/>
  <c r="E2036" i="3"/>
  <c r="J2036" i="4" s="1"/>
  <c r="D2036" i="3"/>
  <c r="I2036" i="4" s="1"/>
  <c r="C2036" i="3"/>
  <c r="B2036" i="3"/>
  <c r="H2035" i="3"/>
  <c r="G2035" i="3"/>
  <c r="F2035" i="3"/>
  <c r="E2035" i="3"/>
  <c r="J2035" i="4" s="1"/>
  <c r="D2035" i="3"/>
  <c r="I2035" i="4" s="1"/>
  <c r="C2035" i="3"/>
  <c r="B2035" i="3"/>
  <c r="H2034" i="3"/>
  <c r="G2034" i="3"/>
  <c r="F2034" i="3"/>
  <c r="E2034" i="3"/>
  <c r="J2034" i="4" s="1"/>
  <c r="D2034" i="3"/>
  <c r="I2034" i="4" s="1"/>
  <c r="C2034" i="3"/>
  <c r="B2034" i="3"/>
  <c r="H2033" i="3"/>
  <c r="G2033" i="3"/>
  <c r="F2033" i="3"/>
  <c r="E2033" i="3"/>
  <c r="J2033" i="4" s="1"/>
  <c r="D2033" i="3"/>
  <c r="I2033" i="4" s="1"/>
  <c r="C2033" i="3"/>
  <c r="B2033" i="3"/>
  <c r="H2032" i="3"/>
  <c r="G2032" i="3"/>
  <c r="F2032" i="3"/>
  <c r="E2032" i="3"/>
  <c r="J2032" i="4" s="1"/>
  <c r="D2032" i="3"/>
  <c r="I2032" i="4" s="1"/>
  <c r="C2032" i="3"/>
  <c r="B2032" i="3"/>
  <c r="H2031" i="3"/>
  <c r="G2031" i="3"/>
  <c r="F2031" i="3"/>
  <c r="E2031" i="3"/>
  <c r="J2031" i="4" s="1"/>
  <c r="D2031" i="3"/>
  <c r="I2031" i="4" s="1"/>
  <c r="C2031" i="3"/>
  <c r="B2031" i="3"/>
  <c r="H2030" i="3"/>
  <c r="G2030" i="3"/>
  <c r="F2030" i="3"/>
  <c r="E2030" i="3"/>
  <c r="J2030" i="4" s="1"/>
  <c r="D2030" i="3"/>
  <c r="I2030" i="4" s="1"/>
  <c r="C2030" i="3"/>
  <c r="B2030" i="3"/>
  <c r="H2029" i="3"/>
  <c r="G2029" i="3"/>
  <c r="F2029" i="3"/>
  <c r="E2029" i="3"/>
  <c r="J2029" i="4" s="1"/>
  <c r="D2029" i="3"/>
  <c r="I2029" i="4" s="1"/>
  <c r="C2029" i="3"/>
  <c r="B2029" i="3"/>
  <c r="H2028" i="3"/>
  <c r="G2028" i="3"/>
  <c r="F2028" i="3"/>
  <c r="E2028" i="3"/>
  <c r="J2028" i="4" s="1"/>
  <c r="D2028" i="3"/>
  <c r="I2028" i="4" s="1"/>
  <c r="C2028" i="3"/>
  <c r="B2028" i="3"/>
  <c r="H2027" i="3"/>
  <c r="G2027" i="3"/>
  <c r="F2027" i="3"/>
  <c r="E2027" i="3"/>
  <c r="J2027" i="4" s="1"/>
  <c r="D2027" i="3"/>
  <c r="I2027" i="4" s="1"/>
  <c r="C2027" i="3"/>
  <c r="B2027" i="3"/>
  <c r="H2026" i="3"/>
  <c r="G2026" i="3"/>
  <c r="F2026" i="3"/>
  <c r="E2026" i="3"/>
  <c r="J2026" i="4" s="1"/>
  <c r="D2026" i="3"/>
  <c r="I2026" i="4" s="1"/>
  <c r="C2026" i="3"/>
  <c r="B2026" i="3"/>
  <c r="H2025" i="3"/>
  <c r="G2025" i="3"/>
  <c r="F2025" i="3"/>
  <c r="E2025" i="3"/>
  <c r="J2025" i="4" s="1"/>
  <c r="D2025" i="3"/>
  <c r="I2025" i="4" s="1"/>
  <c r="C2025" i="3"/>
  <c r="B2025" i="3"/>
  <c r="H2024" i="3"/>
  <c r="G2024" i="3"/>
  <c r="F2024" i="3"/>
  <c r="E2024" i="3"/>
  <c r="J2024" i="4" s="1"/>
  <c r="D2024" i="3"/>
  <c r="I2024" i="4" s="1"/>
  <c r="C2024" i="3"/>
  <c r="B2024" i="3"/>
  <c r="H2023" i="3"/>
  <c r="G2023" i="3"/>
  <c r="F2023" i="3"/>
  <c r="E2023" i="3"/>
  <c r="J2023" i="4" s="1"/>
  <c r="D2023" i="3"/>
  <c r="I2023" i="4" s="1"/>
  <c r="C2023" i="3"/>
  <c r="B2023" i="3"/>
  <c r="H2022" i="3"/>
  <c r="G2022" i="3"/>
  <c r="F2022" i="3"/>
  <c r="E2022" i="3"/>
  <c r="J2022" i="4" s="1"/>
  <c r="D2022" i="3"/>
  <c r="I2022" i="4" s="1"/>
  <c r="C2022" i="3"/>
  <c r="B2022" i="3"/>
  <c r="H2021" i="3"/>
  <c r="G2021" i="3"/>
  <c r="F2021" i="3"/>
  <c r="E2021" i="3"/>
  <c r="J2021" i="4" s="1"/>
  <c r="D2021" i="3"/>
  <c r="I2021" i="4" s="1"/>
  <c r="C2021" i="3"/>
  <c r="B2021" i="3"/>
  <c r="H2020" i="3"/>
  <c r="G2020" i="3"/>
  <c r="F2020" i="3"/>
  <c r="E2020" i="3"/>
  <c r="J2020" i="4" s="1"/>
  <c r="D2020" i="3"/>
  <c r="I2020" i="4" s="1"/>
  <c r="C2020" i="3"/>
  <c r="B2020" i="3"/>
  <c r="H2019" i="3"/>
  <c r="G2019" i="3"/>
  <c r="F2019" i="3"/>
  <c r="E2019" i="3"/>
  <c r="J2019" i="4" s="1"/>
  <c r="D2019" i="3"/>
  <c r="I2019" i="4" s="1"/>
  <c r="C2019" i="3"/>
  <c r="B2019" i="3"/>
  <c r="H2018" i="3"/>
  <c r="G2018" i="3"/>
  <c r="F2018" i="3"/>
  <c r="E2018" i="3"/>
  <c r="J2018" i="4" s="1"/>
  <c r="D2018" i="3"/>
  <c r="I2018" i="4" s="1"/>
  <c r="C2018" i="3"/>
  <c r="B2018" i="3"/>
  <c r="H2017" i="3"/>
  <c r="G2017" i="3"/>
  <c r="F2017" i="3"/>
  <c r="E2017" i="3"/>
  <c r="J2017" i="4" s="1"/>
  <c r="D2017" i="3"/>
  <c r="I2017" i="4" s="1"/>
  <c r="C2017" i="3"/>
  <c r="B2017" i="3"/>
  <c r="H2016" i="3"/>
  <c r="G2016" i="3"/>
  <c r="F2016" i="3"/>
  <c r="E2016" i="3"/>
  <c r="J2016" i="4" s="1"/>
  <c r="D2016" i="3"/>
  <c r="I2016" i="4" s="1"/>
  <c r="C2016" i="3"/>
  <c r="B2016" i="3"/>
  <c r="H2015" i="3"/>
  <c r="G2015" i="3"/>
  <c r="F2015" i="3"/>
  <c r="E2015" i="3"/>
  <c r="J2015" i="4" s="1"/>
  <c r="D2015" i="3"/>
  <c r="I2015" i="4" s="1"/>
  <c r="C2015" i="3"/>
  <c r="B2015" i="3"/>
  <c r="H2014" i="3"/>
  <c r="G2014" i="3"/>
  <c r="F2014" i="3"/>
  <c r="E2014" i="3"/>
  <c r="J2014" i="4" s="1"/>
  <c r="D2014" i="3"/>
  <c r="I2014" i="4" s="1"/>
  <c r="C2014" i="3"/>
  <c r="B2014" i="3"/>
  <c r="H2013" i="3"/>
  <c r="G2013" i="3"/>
  <c r="F2013" i="3"/>
  <c r="E2013" i="3"/>
  <c r="J2013" i="4" s="1"/>
  <c r="D2013" i="3"/>
  <c r="I2013" i="4" s="1"/>
  <c r="C2013" i="3"/>
  <c r="B2013" i="3"/>
  <c r="H2012" i="3"/>
  <c r="G2012" i="3"/>
  <c r="F2012" i="3"/>
  <c r="E2012" i="3"/>
  <c r="J2012" i="4" s="1"/>
  <c r="D2012" i="3"/>
  <c r="I2012" i="4" s="1"/>
  <c r="C2012" i="3"/>
  <c r="B2012" i="3"/>
  <c r="H2011" i="3"/>
  <c r="G2011" i="3"/>
  <c r="F2011" i="3"/>
  <c r="E2011" i="3"/>
  <c r="J2011" i="4" s="1"/>
  <c r="D2011" i="3"/>
  <c r="I2011" i="4" s="1"/>
  <c r="C2011" i="3"/>
  <c r="B2011" i="3"/>
  <c r="H2010" i="3"/>
  <c r="G2010" i="3"/>
  <c r="F2010" i="3"/>
  <c r="E2010" i="3"/>
  <c r="J2010" i="4" s="1"/>
  <c r="D2010" i="3"/>
  <c r="I2010" i="4" s="1"/>
  <c r="C2010" i="3"/>
  <c r="B2010" i="3"/>
  <c r="H2009" i="3"/>
  <c r="G2009" i="3"/>
  <c r="F2009" i="3"/>
  <c r="E2009" i="3"/>
  <c r="J2009" i="4" s="1"/>
  <c r="D2009" i="3"/>
  <c r="I2009" i="4" s="1"/>
  <c r="C2009" i="3"/>
  <c r="B2009" i="3"/>
  <c r="H2008" i="3"/>
  <c r="G2008" i="3"/>
  <c r="F2008" i="3"/>
  <c r="E2008" i="3"/>
  <c r="J2008" i="4" s="1"/>
  <c r="D2008" i="3"/>
  <c r="I2008" i="4" s="1"/>
  <c r="C2008" i="3"/>
  <c r="B2008" i="3"/>
  <c r="H2007" i="3"/>
  <c r="G2007" i="3"/>
  <c r="F2007" i="3"/>
  <c r="E2007" i="3"/>
  <c r="J2007" i="4" s="1"/>
  <c r="D2007" i="3"/>
  <c r="I2007" i="4" s="1"/>
  <c r="C2007" i="3"/>
  <c r="B2007" i="3"/>
  <c r="H2006" i="3"/>
  <c r="G2006" i="3"/>
  <c r="F2006" i="3"/>
  <c r="E2006" i="3"/>
  <c r="J2006" i="4" s="1"/>
  <c r="D2006" i="3"/>
  <c r="I2006" i="4" s="1"/>
  <c r="C2006" i="3"/>
  <c r="B2006" i="3"/>
  <c r="H2005" i="3"/>
  <c r="G2005" i="3"/>
  <c r="F2005" i="3"/>
  <c r="E2005" i="3"/>
  <c r="J2005" i="4" s="1"/>
  <c r="D2005" i="3"/>
  <c r="I2005" i="4" s="1"/>
  <c r="C2005" i="3"/>
  <c r="B2005" i="3"/>
  <c r="H2004" i="3"/>
  <c r="G2004" i="3"/>
  <c r="F2004" i="3"/>
  <c r="E2004" i="3"/>
  <c r="J2004" i="4" s="1"/>
  <c r="D2004" i="3"/>
  <c r="I2004" i="4" s="1"/>
  <c r="C2004" i="3"/>
  <c r="B2004" i="3"/>
  <c r="H2003" i="3"/>
  <c r="G2003" i="3"/>
  <c r="F2003" i="3"/>
  <c r="E2003" i="3"/>
  <c r="J2003" i="4" s="1"/>
  <c r="D2003" i="3"/>
  <c r="I2003" i="4" s="1"/>
  <c r="C2003" i="3"/>
  <c r="B2003" i="3"/>
  <c r="H2002" i="3"/>
  <c r="G2002" i="3"/>
  <c r="F2002" i="3"/>
  <c r="E2002" i="3"/>
  <c r="J2002" i="4" s="1"/>
  <c r="D2002" i="3"/>
  <c r="I2002" i="4" s="1"/>
  <c r="C2002" i="3"/>
  <c r="B2002" i="3"/>
  <c r="H2001" i="3"/>
  <c r="G2001" i="3"/>
  <c r="F2001" i="3"/>
  <c r="E2001" i="3"/>
  <c r="J2001" i="4" s="1"/>
  <c r="D2001" i="3"/>
  <c r="I2001" i="4" s="1"/>
  <c r="C2001" i="3"/>
  <c r="B2001" i="3"/>
  <c r="N2136" i="2" l="1"/>
  <c r="J2137" i="3" s="1"/>
  <c r="N2135" i="2"/>
  <c r="J2136" i="3" s="1"/>
  <c r="N2134" i="2"/>
  <c r="J2135" i="3" s="1"/>
  <c r="N2133" i="2"/>
  <c r="J2134" i="3" s="1"/>
  <c r="N2132" i="2"/>
  <c r="J2133" i="3" s="1"/>
  <c r="N2131" i="2"/>
  <c r="J2132" i="3" s="1"/>
  <c r="N2130" i="2"/>
  <c r="J2131" i="3" s="1"/>
  <c r="N2129" i="2"/>
  <c r="J2130" i="3" s="1"/>
  <c r="N2128" i="2"/>
  <c r="J2129" i="3" s="1"/>
  <c r="N2127" i="2"/>
  <c r="J2128" i="3" s="1"/>
  <c r="N2126" i="2"/>
  <c r="J2127" i="3" s="1"/>
  <c r="N2125" i="2"/>
  <c r="J2126" i="3" s="1"/>
  <c r="N2124" i="2"/>
  <c r="J2125" i="3" s="1"/>
  <c r="N2123" i="2"/>
  <c r="J2124" i="3" s="1"/>
  <c r="N2122" i="2"/>
  <c r="J2123" i="3" s="1"/>
  <c r="N2121" i="2"/>
  <c r="J2122" i="3" s="1"/>
  <c r="N2120" i="2"/>
  <c r="J2121" i="3" s="1"/>
  <c r="N2119" i="2"/>
  <c r="J2120" i="3" s="1"/>
  <c r="N2118" i="2"/>
  <c r="J2119" i="3" s="1"/>
  <c r="N2117" i="2"/>
  <c r="J2118" i="3" s="1"/>
  <c r="N2116" i="2"/>
  <c r="J2117" i="3" s="1"/>
  <c r="N2115" i="2"/>
  <c r="J2116" i="3" s="1"/>
  <c r="N2114" i="2"/>
  <c r="J2115" i="3" s="1"/>
  <c r="N2113" i="2"/>
  <c r="J2114" i="3" s="1"/>
  <c r="N2112" i="2"/>
  <c r="J2113" i="3" s="1"/>
  <c r="N2111" i="2"/>
  <c r="J2112" i="3" s="1"/>
  <c r="N2110" i="2"/>
  <c r="J2111" i="3" s="1"/>
  <c r="N2109" i="2"/>
  <c r="J2110" i="3" s="1"/>
  <c r="N2108" i="2"/>
  <c r="J2109" i="3" s="1"/>
  <c r="N2107" i="2"/>
  <c r="J2108" i="3" s="1"/>
  <c r="N2106" i="2"/>
  <c r="J2107" i="3" s="1"/>
  <c r="N2105" i="2"/>
  <c r="J2106" i="3" s="1"/>
  <c r="N2104" i="2"/>
  <c r="J2105" i="3" s="1"/>
  <c r="N2103" i="2"/>
  <c r="J2104" i="3" s="1"/>
  <c r="N2102" i="2"/>
  <c r="J2103" i="3" s="1"/>
  <c r="N2101" i="2"/>
  <c r="J2102" i="3" s="1"/>
  <c r="N2100" i="2"/>
  <c r="J2101" i="3" s="1"/>
  <c r="N2099" i="2"/>
  <c r="J2100" i="3" s="1"/>
  <c r="N2098" i="2"/>
  <c r="J2099" i="3" s="1"/>
  <c r="N2097" i="2"/>
  <c r="J2098" i="3" s="1"/>
  <c r="N2096" i="2"/>
  <c r="J2097" i="3" s="1"/>
  <c r="N2095" i="2"/>
  <c r="J2096" i="3" s="1"/>
  <c r="N2094" i="2"/>
  <c r="J2095" i="3" s="1"/>
  <c r="N2093" i="2"/>
  <c r="J2094" i="3" s="1"/>
  <c r="N2092" i="2"/>
  <c r="J2093" i="3" s="1"/>
  <c r="N2091" i="2"/>
  <c r="J2092" i="3" s="1"/>
  <c r="N2090" i="2"/>
  <c r="J2091" i="3" s="1"/>
  <c r="N2089" i="2"/>
  <c r="J2090" i="3" s="1"/>
  <c r="N2088" i="2"/>
  <c r="J2089" i="3" s="1"/>
  <c r="N2087" i="2"/>
  <c r="J2088" i="3" s="1"/>
  <c r="N2086" i="2"/>
  <c r="J2087" i="3" s="1"/>
  <c r="N2085" i="2"/>
  <c r="J2086" i="3" s="1"/>
  <c r="N2084" i="2"/>
  <c r="J2085" i="3" s="1"/>
  <c r="N2083" i="2"/>
  <c r="J2084" i="3" s="1"/>
  <c r="N2082" i="2"/>
  <c r="J2083" i="3" s="1"/>
  <c r="N2081" i="2"/>
  <c r="J2082" i="3" s="1"/>
  <c r="N2080" i="2"/>
  <c r="J2081" i="3" s="1"/>
  <c r="N2079" i="2"/>
  <c r="J2080" i="3" s="1"/>
  <c r="N2078" i="2"/>
  <c r="J2079" i="3" s="1"/>
  <c r="N2077" i="2"/>
  <c r="J2078" i="3" s="1"/>
  <c r="N2076" i="2"/>
  <c r="J2077" i="3" s="1"/>
  <c r="N2075" i="2"/>
  <c r="J2076" i="3" s="1"/>
  <c r="N2074" i="2"/>
  <c r="J2075" i="3" s="1"/>
  <c r="N2073" i="2"/>
  <c r="J2074" i="3" s="1"/>
  <c r="N2072" i="2"/>
  <c r="J2073" i="3" s="1"/>
  <c r="N2071" i="2"/>
  <c r="J2072" i="3" s="1"/>
  <c r="N2070" i="2"/>
  <c r="J2071" i="3" s="1"/>
  <c r="N2069" i="2"/>
  <c r="J2070" i="3" s="1"/>
  <c r="N2068" i="2"/>
  <c r="J2069" i="3" s="1"/>
  <c r="N2067" i="2"/>
  <c r="J2068" i="3" s="1"/>
  <c r="N2066" i="2"/>
  <c r="J2067" i="3" s="1"/>
  <c r="N2065" i="2"/>
  <c r="J2066" i="3" s="1"/>
  <c r="N2064" i="2"/>
  <c r="J2065" i="3" s="1"/>
  <c r="N2063" i="2"/>
  <c r="J2064" i="3" s="1"/>
  <c r="N2062" i="2"/>
  <c r="J2063" i="3" s="1"/>
  <c r="N2061" i="2"/>
  <c r="J2062" i="3" s="1"/>
  <c r="N2060" i="2"/>
  <c r="J2061" i="3" s="1"/>
  <c r="N2059" i="2"/>
  <c r="J2060" i="3" s="1"/>
  <c r="N2058" i="2"/>
  <c r="J2059" i="3" s="1"/>
  <c r="N2057" i="2"/>
  <c r="J2058" i="3" s="1"/>
  <c r="N2056" i="2"/>
  <c r="J2057" i="3" s="1"/>
  <c r="N2055" i="2"/>
  <c r="J2056" i="3" s="1"/>
  <c r="N2054" i="2"/>
  <c r="J2055" i="3" s="1"/>
  <c r="N2053" i="2"/>
  <c r="J2054" i="3" s="1"/>
  <c r="N2052" i="2"/>
  <c r="J2053" i="3" s="1"/>
  <c r="N2051" i="2"/>
  <c r="J2052" i="3" s="1"/>
  <c r="N2050" i="2"/>
  <c r="J2051" i="3" s="1"/>
  <c r="N2049" i="2"/>
  <c r="J2050" i="3" s="1"/>
  <c r="N2048" i="2"/>
  <c r="J2049" i="3" s="1"/>
  <c r="N2047" i="2"/>
  <c r="J2048" i="3" s="1"/>
  <c r="N2046" i="2"/>
  <c r="J2047" i="3" s="1"/>
  <c r="N2045" i="2"/>
  <c r="J2046" i="3" s="1"/>
  <c r="N2044" i="2"/>
  <c r="J2045" i="3" s="1"/>
  <c r="N2043" i="2"/>
  <c r="J2044" i="3" s="1"/>
  <c r="N2042" i="2"/>
  <c r="J2043" i="3" s="1"/>
  <c r="N2041" i="2"/>
  <c r="J2042" i="3" s="1"/>
  <c r="N2040" i="2"/>
  <c r="J2041" i="3" s="1"/>
  <c r="N2039" i="2"/>
  <c r="J2040" i="3" s="1"/>
  <c r="N2038" i="2"/>
  <c r="J2039" i="3" s="1"/>
  <c r="N2037" i="2"/>
  <c r="J2038" i="3" s="1"/>
  <c r="N2036" i="2"/>
  <c r="J2037" i="3" s="1"/>
  <c r="N2035" i="2"/>
  <c r="J2036" i="3" s="1"/>
  <c r="N2034" i="2"/>
  <c r="J2035" i="3" s="1"/>
  <c r="N2033" i="2"/>
  <c r="J2034" i="3" s="1"/>
  <c r="N2032" i="2"/>
  <c r="J2033" i="3" s="1"/>
  <c r="N2031" i="2"/>
  <c r="J2032" i="3" s="1"/>
  <c r="N2030" i="2"/>
  <c r="J2031" i="3" s="1"/>
  <c r="N2029" i="2"/>
  <c r="J2030" i="3" s="1"/>
  <c r="N2028" i="2"/>
  <c r="J2029" i="3" s="1"/>
  <c r="N2027" i="2"/>
  <c r="J2028" i="3" s="1"/>
  <c r="N2026" i="2"/>
  <c r="J2027" i="3" s="1"/>
  <c r="N2025" i="2"/>
  <c r="J2026" i="3" s="1"/>
  <c r="N2024" i="2"/>
  <c r="J2025" i="3" s="1"/>
  <c r="N2023" i="2"/>
  <c r="J2024" i="3" s="1"/>
  <c r="N2022" i="2"/>
  <c r="J2023" i="3" s="1"/>
  <c r="N2021" i="2"/>
  <c r="J2022" i="3" s="1"/>
  <c r="N2020" i="2"/>
  <c r="J2021" i="3" s="1"/>
  <c r="N2019" i="2"/>
  <c r="J2020" i="3" s="1"/>
  <c r="N2018" i="2"/>
  <c r="J2019" i="3" s="1"/>
  <c r="N2017" i="2"/>
  <c r="J2018" i="3" s="1"/>
  <c r="N2016" i="2"/>
  <c r="J2017" i="3" s="1"/>
  <c r="N2015" i="2"/>
  <c r="J2016" i="3" s="1"/>
  <c r="N2014" i="2"/>
  <c r="J2015" i="3" s="1"/>
  <c r="N2013" i="2"/>
  <c r="J2014" i="3" s="1"/>
  <c r="N2012" i="2"/>
  <c r="J2013" i="3" s="1"/>
  <c r="N2011" i="2"/>
  <c r="J2012" i="3" s="1"/>
  <c r="N2010" i="2"/>
  <c r="J2011" i="3" s="1"/>
  <c r="N2009" i="2"/>
  <c r="J2010" i="3" s="1"/>
  <c r="N2008" i="2"/>
  <c r="J2009" i="3" s="1"/>
  <c r="N2007" i="2"/>
  <c r="J2008" i="3" s="1"/>
  <c r="N2006" i="2"/>
  <c r="J2007" i="3" s="1"/>
  <c r="N2005" i="2"/>
  <c r="J2006" i="3" s="1"/>
  <c r="N2004" i="2"/>
  <c r="J2005" i="3" s="1"/>
  <c r="N2003" i="2"/>
  <c r="J2004" i="3" s="1"/>
  <c r="N2002" i="2"/>
  <c r="J2003" i="3" s="1"/>
  <c r="N2001" i="2"/>
  <c r="J2002" i="3" s="1"/>
  <c r="O2002" i="4" l="1"/>
  <c r="P2002" i="4"/>
  <c r="Q2002" i="4" s="1"/>
  <c r="P2004" i="4"/>
  <c r="Q2004" i="4" s="1"/>
  <c r="O2004" i="4"/>
  <c r="P2006" i="4"/>
  <c r="Q2006" i="4" s="1"/>
  <c r="O2006" i="4"/>
  <c r="P2008" i="4"/>
  <c r="Q2008" i="4" s="1"/>
  <c r="O2008" i="4"/>
  <c r="P2010" i="4"/>
  <c r="Q2010" i="4" s="1"/>
  <c r="O2010" i="4"/>
  <c r="P2012" i="4"/>
  <c r="Q2012" i="4" s="1"/>
  <c r="O2012" i="4"/>
  <c r="P2014" i="4"/>
  <c r="Q2014" i="4" s="1"/>
  <c r="O2014" i="4"/>
  <c r="P2016" i="4"/>
  <c r="Q2016" i="4" s="1"/>
  <c r="O2016" i="4"/>
  <c r="P2018" i="4"/>
  <c r="Q2018" i="4" s="1"/>
  <c r="O2018" i="4"/>
  <c r="P2020" i="4"/>
  <c r="Q2020" i="4" s="1"/>
  <c r="O2020" i="4"/>
  <c r="P2022" i="4"/>
  <c r="Q2022" i="4" s="1"/>
  <c r="O2022" i="4"/>
  <c r="P2024" i="4"/>
  <c r="Q2024" i="4" s="1"/>
  <c r="O2024" i="4"/>
  <c r="P2026" i="4"/>
  <c r="Q2026" i="4" s="1"/>
  <c r="O2026" i="4"/>
  <c r="O2028" i="4"/>
  <c r="P2028" i="4"/>
  <c r="Q2028" i="4" s="1"/>
  <c r="O2030" i="4"/>
  <c r="P2030" i="4"/>
  <c r="Q2030" i="4" s="1"/>
  <c r="O2032" i="4"/>
  <c r="P2032" i="4"/>
  <c r="Q2032" i="4" s="1"/>
  <c r="O2034" i="4"/>
  <c r="P2034" i="4"/>
  <c r="Q2034" i="4" s="1"/>
  <c r="O2036" i="4"/>
  <c r="P2036" i="4"/>
  <c r="Q2036" i="4" s="1"/>
  <c r="O2038" i="4"/>
  <c r="P2038" i="4"/>
  <c r="Q2038" i="4" s="1"/>
  <c r="O2040" i="4"/>
  <c r="P2040" i="4"/>
  <c r="Q2040" i="4" s="1"/>
  <c r="O2042" i="4"/>
  <c r="P2042" i="4"/>
  <c r="Q2042" i="4" s="1"/>
  <c r="O2044" i="4"/>
  <c r="P2044" i="4"/>
  <c r="Q2044" i="4" s="1"/>
  <c r="O2046" i="4"/>
  <c r="P2046" i="4"/>
  <c r="Q2046" i="4" s="1"/>
  <c r="P2048" i="4"/>
  <c r="Q2048" i="4" s="1"/>
  <c r="O2048" i="4"/>
  <c r="P2050" i="4"/>
  <c r="Q2050" i="4" s="1"/>
  <c r="O2050" i="4"/>
  <c r="P2052" i="4"/>
  <c r="Q2052" i="4" s="1"/>
  <c r="O2052" i="4"/>
  <c r="P2054" i="4"/>
  <c r="Q2054" i="4" s="1"/>
  <c r="O2054" i="4"/>
  <c r="O2056" i="4"/>
  <c r="P2056" i="4"/>
  <c r="Q2056" i="4" s="1"/>
  <c r="O2058" i="4"/>
  <c r="P2058" i="4"/>
  <c r="Q2058" i="4" s="1"/>
  <c r="O2060" i="4"/>
  <c r="P2060" i="4"/>
  <c r="Q2060" i="4" s="1"/>
  <c r="O2062" i="4"/>
  <c r="P2062" i="4"/>
  <c r="Q2062" i="4" s="1"/>
  <c r="P2064" i="4"/>
  <c r="Q2064" i="4" s="1"/>
  <c r="O2064" i="4"/>
  <c r="P2066" i="4"/>
  <c r="Q2066" i="4" s="1"/>
  <c r="O2066" i="4"/>
  <c r="P2068" i="4"/>
  <c r="Q2068" i="4" s="1"/>
  <c r="O2068" i="4"/>
  <c r="P2070" i="4"/>
  <c r="Q2070" i="4" s="1"/>
  <c r="O2070" i="4"/>
  <c r="P2072" i="4"/>
  <c r="Q2072" i="4" s="1"/>
  <c r="O2072" i="4"/>
  <c r="P2074" i="4"/>
  <c r="Q2074" i="4" s="1"/>
  <c r="O2074" i="4"/>
  <c r="P2076" i="4"/>
  <c r="Q2076" i="4" s="1"/>
  <c r="O2076" i="4"/>
  <c r="P2078" i="4"/>
  <c r="Q2078" i="4" s="1"/>
  <c r="O2078" i="4"/>
  <c r="O2080" i="4"/>
  <c r="P2080" i="4"/>
  <c r="Q2080" i="4" s="1"/>
  <c r="O2082" i="4"/>
  <c r="P2082" i="4"/>
  <c r="Q2082" i="4" s="1"/>
  <c r="O2084" i="4"/>
  <c r="P2084" i="4"/>
  <c r="Q2084" i="4" s="1"/>
  <c r="O2086" i="4"/>
  <c r="P2086" i="4"/>
  <c r="Q2086" i="4" s="1"/>
  <c r="O2088" i="4"/>
  <c r="P2088" i="4"/>
  <c r="Q2088" i="4" s="1"/>
  <c r="O2090" i="4"/>
  <c r="P2090" i="4"/>
  <c r="Q2090" i="4" s="1"/>
  <c r="O2092" i="4"/>
  <c r="P2092" i="4"/>
  <c r="Q2092" i="4" s="1"/>
  <c r="O2094" i="4"/>
  <c r="P2094" i="4"/>
  <c r="Q2094" i="4" s="1"/>
  <c r="P2096" i="4"/>
  <c r="Q2096" i="4" s="1"/>
  <c r="O2096" i="4"/>
  <c r="P2098" i="4"/>
  <c r="Q2098" i="4" s="1"/>
  <c r="O2098" i="4"/>
  <c r="P2100" i="4"/>
  <c r="Q2100" i="4" s="1"/>
  <c r="O2100" i="4"/>
  <c r="P2102" i="4"/>
  <c r="Q2102" i="4" s="1"/>
  <c r="O2102" i="4"/>
  <c r="P2104" i="4"/>
  <c r="Q2104" i="4" s="1"/>
  <c r="O2104" i="4"/>
  <c r="P2106" i="4"/>
  <c r="Q2106" i="4" s="1"/>
  <c r="O2106" i="4"/>
  <c r="P2108" i="4"/>
  <c r="Q2108" i="4" s="1"/>
  <c r="O2108" i="4"/>
  <c r="P2110" i="4"/>
  <c r="Q2110" i="4" s="1"/>
  <c r="O2110" i="4"/>
  <c r="P2112" i="4"/>
  <c r="Q2112" i="4" s="1"/>
  <c r="O2112" i="4"/>
  <c r="P2114" i="4"/>
  <c r="Q2114" i="4" s="1"/>
  <c r="O2114" i="4"/>
  <c r="P2116" i="4"/>
  <c r="Q2116" i="4" s="1"/>
  <c r="O2116" i="4"/>
  <c r="P2118" i="4"/>
  <c r="Q2118" i="4" s="1"/>
  <c r="O2118" i="4"/>
  <c r="P2120" i="4"/>
  <c r="Q2120" i="4" s="1"/>
  <c r="O2120" i="4"/>
  <c r="P2122" i="4"/>
  <c r="Q2122" i="4" s="1"/>
  <c r="O2122" i="4"/>
  <c r="O2124" i="4"/>
  <c r="P2124" i="4"/>
  <c r="Q2124" i="4" s="1"/>
  <c r="O2126" i="4"/>
  <c r="P2126" i="4"/>
  <c r="Q2126" i="4" s="1"/>
  <c r="O2128" i="4"/>
  <c r="P2128" i="4"/>
  <c r="Q2128" i="4" s="1"/>
  <c r="O2130" i="4"/>
  <c r="P2130" i="4"/>
  <c r="Q2130" i="4" s="1"/>
  <c r="O2132" i="4"/>
  <c r="P2132" i="4"/>
  <c r="Q2132" i="4" s="1"/>
  <c r="O2134" i="4"/>
  <c r="P2134" i="4"/>
  <c r="Q2134" i="4" s="1"/>
  <c r="O2136" i="4"/>
  <c r="P2136" i="4"/>
  <c r="Q2136" i="4" s="1"/>
  <c r="O2003" i="4"/>
  <c r="P2003" i="4"/>
  <c r="Q2003" i="4" s="1"/>
  <c r="O2005" i="4"/>
  <c r="P2005" i="4"/>
  <c r="Q2005" i="4" s="1"/>
  <c r="O2007" i="4"/>
  <c r="P2007" i="4"/>
  <c r="Q2007" i="4" s="1"/>
  <c r="O2009" i="4"/>
  <c r="P2009" i="4"/>
  <c r="Q2009" i="4" s="1"/>
  <c r="O2011" i="4"/>
  <c r="P2011" i="4"/>
  <c r="Q2011" i="4" s="1"/>
  <c r="O2013" i="4"/>
  <c r="P2013" i="4"/>
  <c r="Q2013" i="4" s="1"/>
  <c r="O2015" i="4"/>
  <c r="P2015" i="4"/>
  <c r="Q2015" i="4" s="1"/>
  <c r="O2017" i="4"/>
  <c r="P2017" i="4"/>
  <c r="Q2017" i="4" s="1"/>
  <c r="O2019" i="4"/>
  <c r="P2019" i="4"/>
  <c r="Q2019" i="4" s="1"/>
  <c r="O2021" i="4"/>
  <c r="P2021" i="4"/>
  <c r="Q2021" i="4" s="1"/>
  <c r="O2023" i="4"/>
  <c r="P2023" i="4"/>
  <c r="Q2023" i="4" s="1"/>
  <c r="O2025" i="4"/>
  <c r="P2025" i="4"/>
  <c r="Q2025" i="4" s="1"/>
  <c r="O2027" i="4"/>
  <c r="P2027" i="4"/>
  <c r="Q2027" i="4" s="1"/>
  <c r="P2029" i="4"/>
  <c r="Q2029" i="4" s="1"/>
  <c r="O2029" i="4"/>
  <c r="O2031" i="4"/>
  <c r="P2031" i="4"/>
  <c r="Q2031" i="4" s="1"/>
  <c r="P2033" i="4"/>
  <c r="Q2033" i="4" s="1"/>
  <c r="O2033" i="4"/>
  <c r="P2035" i="4"/>
  <c r="Q2035" i="4" s="1"/>
  <c r="O2035" i="4"/>
  <c r="P2037" i="4"/>
  <c r="Q2037" i="4" s="1"/>
  <c r="O2037" i="4"/>
  <c r="P2039" i="4"/>
  <c r="Q2039" i="4" s="1"/>
  <c r="O2039" i="4"/>
  <c r="P2041" i="4"/>
  <c r="Q2041" i="4" s="1"/>
  <c r="O2041" i="4"/>
  <c r="P2043" i="4"/>
  <c r="Q2043" i="4" s="1"/>
  <c r="O2043" i="4"/>
  <c r="P2045" i="4"/>
  <c r="Q2045" i="4" s="1"/>
  <c r="O2045" i="4"/>
  <c r="P2047" i="4"/>
  <c r="Q2047" i="4" s="1"/>
  <c r="O2047" i="4"/>
  <c r="O2049" i="4"/>
  <c r="P2049" i="4"/>
  <c r="Q2049" i="4" s="1"/>
  <c r="O2051" i="4"/>
  <c r="P2051" i="4"/>
  <c r="Q2051" i="4" s="1"/>
  <c r="O2053" i="4"/>
  <c r="P2053" i="4"/>
  <c r="Q2053" i="4" s="1"/>
  <c r="O2055" i="4"/>
  <c r="P2055" i="4"/>
  <c r="Q2055" i="4" s="1"/>
  <c r="P2057" i="4"/>
  <c r="Q2057" i="4" s="1"/>
  <c r="O2057" i="4"/>
  <c r="P2059" i="4"/>
  <c r="Q2059" i="4" s="1"/>
  <c r="O2059" i="4"/>
  <c r="P2061" i="4"/>
  <c r="Q2061" i="4" s="1"/>
  <c r="O2061" i="4"/>
  <c r="P2063" i="4"/>
  <c r="Q2063" i="4" s="1"/>
  <c r="O2063" i="4"/>
  <c r="O2065" i="4"/>
  <c r="P2065" i="4"/>
  <c r="Q2065" i="4" s="1"/>
  <c r="O2067" i="4"/>
  <c r="P2067" i="4"/>
  <c r="Q2067" i="4" s="1"/>
  <c r="O2069" i="4"/>
  <c r="P2069" i="4"/>
  <c r="Q2069" i="4" s="1"/>
  <c r="O2071" i="4"/>
  <c r="P2071" i="4"/>
  <c r="Q2071" i="4" s="1"/>
  <c r="O2073" i="4"/>
  <c r="P2073" i="4"/>
  <c r="Q2073" i="4" s="1"/>
  <c r="O2075" i="4"/>
  <c r="P2075" i="4"/>
  <c r="Q2075" i="4" s="1"/>
  <c r="O2077" i="4"/>
  <c r="P2077" i="4"/>
  <c r="Q2077" i="4" s="1"/>
  <c r="O2079" i="4"/>
  <c r="P2079" i="4"/>
  <c r="Q2079" i="4" s="1"/>
  <c r="P2081" i="4"/>
  <c r="Q2081" i="4" s="1"/>
  <c r="O2081" i="4"/>
  <c r="P2083" i="4"/>
  <c r="Q2083" i="4" s="1"/>
  <c r="O2083" i="4"/>
  <c r="P2085" i="4"/>
  <c r="Q2085" i="4" s="1"/>
  <c r="O2085" i="4"/>
  <c r="P2087" i="4"/>
  <c r="Q2087" i="4" s="1"/>
  <c r="O2087" i="4"/>
  <c r="P2089" i="4"/>
  <c r="Q2089" i="4" s="1"/>
  <c r="O2089" i="4"/>
  <c r="P2091" i="4"/>
  <c r="Q2091" i="4" s="1"/>
  <c r="O2091" i="4"/>
  <c r="P2093" i="4"/>
  <c r="Q2093" i="4" s="1"/>
  <c r="O2093" i="4"/>
  <c r="P2095" i="4"/>
  <c r="Q2095" i="4" s="1"/>
  <c r="O2095" i="4"/>
  <c r="O2097" i="4"/>
  <c r="P2097" i="4"/>
  <c r="Q2097" i="4" s="1"/>
  <c r="O2099" i="4"/>
  <c r="P2099" i="4"/>
  <c r="Q2099" i="4" s="1"/>
  <c r="O2101" i="4"/>
  <c r="P2101" i="4"/>
  <c r="Q2101" i="4" s="1"/>
  <c r="O2103" i="4"/>
  <c r="P2103" i="4"/>
  <c r="Q2103" i="4" s="1"/>
  <c r="O2105" i="4"/>
  <c r="P2105" i="4"/>
  <c r="Q2105" i="4" s="1"/>
  <c r="O2107" i="4"/>
  <c r="P2107" i="4"/>
  <c r="Q2107" i="4" s="1"/>
  <c r="O2109" i="4"/>
  <c r="P2109" i="4"/>
  <c r="Q2109" i="4" s="1"/>
  <c r="O2111" i="4"/>
  <c r="P2111" i="4"/>
  <c r="Q2111" i="4" s="1"/>
  <c r="O2113" i="4"/>
  <c r="P2113" i="4"/>
  <c r="Q2113" i="4" s="1"/>
  <c r="O2115" i="4"/>
  <c r="P2115" i="4"/>
  <c r="Q2115" i="4" s="1"/>
  <c r="O2117" i="4"/>
  <c r="P2117" i="4"/>
  <c r="Q2117" i="4" s="1"/>
  <c r="O2119" i="4"/>
  <c r="P2119" i="4"/>
  <c r="Q2119" i="4" s="1"/>
  <c r="O2121" i="4"/>
  <c r="P2121" i="4"/>
  <c r="Q2121" i="4" s="1"/>
  <c r="O2123" i="4"/>
  <c r="P2123" i="4"/>
  <c r="Q2123" i="4" s="1"/>
  <c r="P2125" i="4"/>
  <c r="Q2125" i="4" s="1"/>
  <c r="O2125" i="4"/>
  <c r="P2127" i="4"/>
  <c r="Q2127" i="4" s="1"/>
  <c r="O2127" i="4"/>
  <c r="P2129" i="4"/>
  <c r="Q2129" i="4" s="1"/>
  <c r="O2129" i="4"/>
  <c r="O2131" i="4"/>
  <c r="P2131" i="4"/>
  <c r="Q2131" i="4" s="1"/>
  <c r="P2133" i="4"/>
  <c r="Q2133" i="4" s="1"/>
  <c r="O2133" i="4"/>
  <c r="P2135" i="4"/>
  <c r="Q2135" i="4" s="1"/>
  <c r="O2135" i="4"/>
  <c r="P2137" i="4"/>
  <c r="Q2137" i="4" s="1"/>
  <c r="O2137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N2000" i="2" l="1"/>
  <c r="J2001" i="3" s="1"/>
  <c r="N1999" i="2"/>
  <c r="N1998" i="2"/>
  <c r="N1997" i="2"/>
  <c r="J1998" i="3" s="1"/>
  <c r="N1996" i="2"/>
  <c r="N1995" i="2"/>
  <c r="N1994" i="2"/>
  <c r="J1995" i="3" s="1"/>
  <c r="N1993" i="2"/>
  <c r="J1994" i="3" s="1"/>
  <c r="N1992" i="2"/>
  <c r="N1991" i="2"/>
  <c r="N1990" i="2"/>
  <c r="J1991" i="3" s="1"/>
  <c r="P1991" i="4" s="1"/>
  <c r="Q1991" i="4" s="1"/>
  <c r="N1989" i="2"/>
  <c r="J1990" i="3" s="1"/>
  <c r="N1988" i="2"/>
  <c r="N1987" i="2"/>
  <c r="N1986" i="2"/>
  <c r="J1987" i="3" s="1"/>
  <c r="N1985" i="2"/>
  <c r="J1986" i="3" s="1"/>
  <c r="N1984" i="2"/>
  <c r="N1983" i="2"/>
  <c r="N1982" i="2"/>
  <c r="J1983" i="3" s="1"/>
  <c r="O1983" i="4" s="1"/>
  <c r="N1981" i="2"/>
  <c r="J1982" i="3" s="1"/>
  <c r="N1980" i="2"/>
  <c r="N1979" i="2"/>
  <c r="N1978" i="2"/>
  <c r="J1979" i="3" s="1"/>
  <c r="O1979" i="4" s="1"/>
  <c r="N1977" i="2"/>
  <c r="J1978" i="3" s="1"/>
  <c r="N1976" i="2"/>
  <c r="N1975" i="2"/>
  <c r="N1974" i="2"/>
  <c r="J1975" i="3" s="1"/>
  <c r="N1973" i="2"/>
  <c r="J1974" i="3" s="1"/>
  <c r="N1972" i="2"/>
  <c r="N1971" i="2"/>
  <c r="N1970" i="2"/>
  <c r="N1969" i="2"/>
  <c r="J1970" i="3" s="1"/>
  <c r="N1968" i="2"/>
  <c r="N1967" i="2"/>
  <c r="N1966" i="2"/>
  <c r="N1965" i="2"/>
  <c r="J1966" i="3" s="1"/>
  <c r="N1964" i="2"/>
  <c r="N1963" i="2"/>
  <c r="N1962" i="2"/>
  <c r="J1963" i="3" s="1"/>
  <c r="N1961" i="2"/>
  <c r="J1962" i="3" s="1"/>
  <c r="N1960" i="2"/>
  <c r="N1959" i="2"/>
  <c r="N1958" i="2"/>
  <c r="J1959" i="3" s="1"/>
  <c r="P1959" i="4" s="1"/>
  <c r="Q1959" i="4" s="1"/>
  <c r="N1957" i="2"/>
  <c r="J1958" i="3" s="1"/>
  <c r="N1956" i="2"/>
  <c r="N1955" i="2"/>
  <c r="N1954" i="2"/>
  <c r="J1955" i="3" s="1"/>
  <c r="N1953" i="2"/>
  <c r="J1954" i="3" s="1"/>
  <c r="N1952" i="2"/>
  <c r="N1951" i="2"/>
  <c r="N1950" i="2"/>
  <c r="J1951" i="3" s="1"/>
  <c r="O1951" i="4" s="1"/>
  <c r="N1949" i="2"/>
  <c r="J1950" i="3" s="1"/>
  <c r="N1948" i="2"/>
  <c r="N1947" i="2"/>
  <c r="N1946" i="2"/>
  <c r="J1947" i="3" s="1"/>
  <c r="O1947" i="4" s="1"/>
  <c r="N1945" i="2"/>
  <c r="J1946" i="3" s="1"/>
  <c r="N1944" i="2"/>
  <c r="N1943" i="2"/>
  <c r="N1942" i="2"/>
  <c r="J1943" i="3" s="1"/>
  <c r="N1941" i="2"/>
  <c r="J1942" i="3" s="1"/>
  <c r="N1940" i="2"/>
  <c r="N1939" i="2"/>
  <c r="N1938" i="2"/>
  <c r="N1937" i="2"/>
  <c r="J1938" i="3" s="1"/>
  <c r="N1936" i="2"/>
  <c r="N1935" i="2"/>
  <c r="N1934" i="2"/>
  <c r="N1933" i="2"/>
  <c r="J1934" i="3" s="1"/>
  <c r="N1932" i="2"/>
  <c r="N1931" i="2"/>
  <c r="N1930" i="2"/>
  <c r="J1931" i="3" s="1"/>
  <c r="N1929" i="2"/>
  <c r="J1930" i="3" s="1"/>
  <c r="N1928" i="2"/>
  <c r="N1927" i="2"/>
  <c r="N1926" i="2"/>
  <c r="J1927" i="3" s="1"/>
  <c r="P1927" i="4" s="1"/>
  <c r="Q1927" i="4" s="1"/>
  <c r="N1925" i="2"/>
  <c r="J1926" i="3" s="1"/>
  <c r="N1924" i="2"/>
  <c r="N1923" i="2"/>
  <c r="N1922" i="2"/>
  <c r="J1923" i="3" s="1"/>
  <c r="N1921" i="2"/>
  <c r="J1922" i="3" s="1"/>
  <c r="N1920" i="2"/>
  <c r="N1919" i="2"/>
  <c r="N1918" i="2"/>
  <c r="J1919" i="3" s="1"/>
  <c r="O1919" i="4" s="1"/>
  <c r="N1917" i="2"/>
  <c r="J1918" i="3" s="1"/>
  <c r="N1916" i="2"/>
  <c r="N1915" i="2"/>
  <c r="N1914" i="2"/>
  <c r="J1915" i="3" s="1"/>
  <c r="O1915" i="4" s="1"/>
  <c r="N1913" i="2"/>
  <c r="J1914" i="3" s="1"/>
  <c r="N1912" i="2"/>
  <c r="N1911" i="2"/>
  <c r="N1910" i="2"/>
  <c r="J1911" i="3" s="1"/>
  <c r="O1911" i="4" s="1"/>
  <c r="N1909" i="2"/>
  <c r="J1910" i="3" s="1"/>
  <c r="N1908" i="2"/>
  <c r="N1907" i="2"/>
  <c r="N1906" i="2"/>
  <c r="N1905" i="2"/>
  <c r="J1906" i="3" s="1"/>
  <c r="N1904" i="2"/>
  <c r="N1903" i="2"/>
  <c r="N1902" i="2"/>
  <c r="N1901" i="2"/>
  <c r="J1902" i="3" s="1"/>
  <c r="N1900" i="2"/>
  <c r="N1899" i="2"/>
  <c r="N1898" i="2"/>
  <c r="J1899" i="3" s="1"/>
  <c r="N1897" i="2"/>
  <c r="J1898" i="3" s="1"/>
  <c r="N1896" i="2"/>
  <c r="N1895" i="2"/>
  <c r="N1894" i="2"/>
  <c r="J1895" i="3" s="1"/>
  <c r="N1893" i="2"/>
  <c r="J1894" i="3" s="1"/>
  <c r="N1892" i="2"/>
  <c r="N1891" i="2"/>
  <c r="N1890" i="2"/>
  <c r="J1891" i="3" s="1"/>
  <c r="N1889" i="2"/>
  <c r="J1890" i="3" s="1"/>
  <c r="N1888" i="2"/>
  <c r="N1887" i="2"/>
  <c r="N1886" i="2"/>
  <c r="J1887" i="3" s="1"/>
  <c r="N1885" i="2"/>
  <c r="J1886" i="3" s="1"/>
  <c r="N1884" i="2"/>
  <c r="N1883" i="2"/>
  <c r="N1882" i="2"/>
  <c r="J1883" i="3" s="1"/>
  <c r="N1881" i="2"/>
  <c r="J1882" i="3" s="1"/>
  <c r="N1880" i="2"/>
  <c r="N1879" i="2"/>
  <c r="N1878" i="2"/>
  <c r="J1879" i="3" s="1"/>
  <c r="N1877" i="2"/>
  <c r="J1878" i="3" s="1"/>
  <c r="N1876" i="2"/>
  <c r="N1875" i="2"/>
  <c r="N1874" i="2"/>
  <c r="N1873" i="2"/>
  <c r="J1874" i="3" s="1"/>
  <c r="N1872" i="2"/>
  <c r="N1871" i="2"/>
  <c r="N1870" i="2"/>
  <c r="N1869" i="2"/>
  <c r="J1870" i="3" s="1"/>
  <c r="N1868" i="2"/>
  <c r="N1867" i="2"/>
  <c r="N1866" i="2"/>
  <c r="J1867" i="3" s="1"/>
  <c r="N1865" i="2"/>
  <c r="J1866" i="3" s="1"/>
  <c r="N1864" i="2"/>
  <c r="N1863" i="2"/>
  <c r="N1862" i="2"/>
  <c r="J1863" i="3" s="1"/>
  <c r="N1861" i="2"/>
  <c r="J1862" i="3" s="1"/>
  <c r="N1860" i="2"/>
  <c r="N1859" i="2"/>
  <c r="N1858" i="2"/>
  <c r="J1859" i="3" s="1"/>
  <c r="N1857" i="2"/>
  <c r="J1858" i="3" s="1"/>
  <c r="N1856" i="2"/>
  <c r="N1855" i="2"/>
  <c r="N1854" i="2"/>
  <c r="J1855" i="3" s="1"/>
  <c r="N1853" i="2"/>
  <c r="J1854" i="3" s="1"/>
  <c r="N1852" i="2"/>
  <c r="N1851" i="2"/>
  <c r="N1850" i="2"/>
  <c r="J1851" i="3" s="1"/>
  <c r="N1849" i="2"/>
  <c r="J1850" i="3" s="1"/>
  <c r="N1848" i="2"/>
  <c r="N1847" i="2"/>
  <c r="N1846" i="2"/>
  <c r="J1847" i="3" s="1"/>
  <c r="N1845" i="2"/>
  <c r="J1846" i="3" s="1"/>
  <c r="N1844" i="2"/>
  <c r="N1843" i="2"/>
  <c r="N1842" i="2"/>
  <c r="N1841" i="2"/>
  <c r="J1842" i="3" s="1"/>
  <c r="N1840" i="2"/>
  <c r="N1839" i="2"/>
  <c r="N1838" i="2"/>
  <c r="N1837" i="2"/>
  <c r="J1838" i="3" s="1"/>
  <c r="N1836" i="2"/>
  <c r="N1835" i="2"/>
  <c r="N1834" i="2"/>
  <c r="J1835" i="3" s="1"/>
  <c r="N1833" i="2"/>
  <c r="J1834" i="3" s="1"/>
  <c r="N1832" i="2"/>
  <c r="N1831" i="2"/>
  <c r="N1830" i="2"/>
  <c r="J1831" i="3" s="1"/>
  <c r="N1829" i="2"/>
  <c r="J1830" i="3" s="1"/>
  <c r="N1828" i="2"/>
  <c r="N1827" i="2"/>
  <c r="N1826" i="2"/>
  <c r="J1827" i="3" s="1"/>
  <c r="O1827" i="4" s="1"/>
  <c r="N1825" i="2"/>
  <c r="J1826" i="3" s="1"/>
  <c r="N1824" i="2"/>
  <c r="N1823" i="2"/>
  <c r="N1822" i="2"/>
  <c r="J1823" i="3" s="1"/>
  <c r="N1821" i="2"/>
  <c r="J1822" i="3" s="1"/>
  <c r="N1820" i="2"/>
  <c r="N1819" i="2"/>
  <c r="N1818" i="2"/>
  <c r="J1819" i="3" s="1"/>
  <c r="N1817" i="2"/>
  <c r="J1818" i="3" s="1"/>
  <c r="N1816" i="2"/>
  <c r="N1815" i="2"/>
  <c r="N1814" i="2"/>
  <c r="J1815" i="3" s="1"/>
  <c r="N1813" i="2"/>
  <c r="J1814" i="3" s="1"/>
  <c r="N1812" i="2"/>
  <c r="N1811" i="2"/>
  <c r="N1810" i="2"/>
  <c r="N1809" i="2"/>
  <c r="J1810" i="3" s="1"/>
  <c r="N1808" i="2"/>
  <c r="N1807" i="2"/>
  <c r="N1806" i="2"/>
  <c r="N1805" i="2"/>
  <c r="J1806" i="3" s="1"/>
  <c r="N1804" i="2"/>
  <c r="N1803" i="2"/>
  <c r="N1802" i="2"/>
  <c r="J1803" i="3" s="1"/>
  <c r="N1801" i="2"/>
  <c r="J1802" i="3" s="1"/>
  <c r="N1800" i="2"/>
  <c r="N1799" i="2"/>
  <c r="N1798" i="2"/>
  <c r="J1799" i="3" s="1"/>
  <c r="N1797" i="2"/>
  <c r="J1798" i="3" s="1"/>
  <c r="N1796" i="2"/>
  <c r="N1795" i="2"/>
  <c r="N1794" i="2"/>
  <c r="J1795" i="3" s="1"/>
  <c r="N1793" i="2"/>
  <c r="J1794" i="3" s="1"/>
  <c r="N1792" i="2"/>
  <c r="N1791" i="2"/>
  <c r="N1790" i="2"/>
  <c r="J1791" i="3" s="1"/>
  <c r="N1789" i="2"/>
  <c r="J1790" i="3" s="1"/>
  <c r="N1788" i="2"/>
  <c r="N1787" i="2"/>
  <c r="N1786" i="2"/>
  <c r="J1787" i="3" s="1"/>
  <c r="N1785" i="2"/>
  <c r="J1786" i="3" s="1"/>
  <c r="N1784" i="2"/>
  <c r="N1783" i="2"/>
  <c r="N1782" i="2"/>
  <c r="J1783" i="3" s="1"/>
  <c r="N1781" i="2"/>
  <c r="J1782" i="3" s="1"/>
  <c r="N1780" i="2"/>
  <c r="N1779" i="2"/>
  <c r="N1778" i="2"/>
  <c r="N1777" i="2"/>
  <c r="J1778" i="3" s="1"/>
  <c r="N1776" i="2"/>
  <c r="N1775" i="2"/>
  <c r="N1774" i="2"/>
  <c r="N1773" i="2"/>
  <c r="J1774" i="3" s="1"/>
  <c r="N1772" i="2"/>
  <c r="N1771" i="2"/>
  <c r="N1770" i="2"/>
  <c r="J1771" i="3" s="1"/>
  <c r="N1769" i="2"/>
  <c r="J1770" i="3" s="1"/>
  <c r="N1768" i="2"/>
  <c r="N1767" i="2"/>
  <c r="N1766" i="2"/>
  <c r="J1767" i="3" s="1"/>
  <c r="N1765" i="2"/>
  <c r="J1766" i="3" s="1"/>
  <c r="N1764" i="2"/>
  <c r="N1763" i="2"/>
  <c r="N1762" i="2"/>
  <c r="J1763" i="3" s="1"/>
  <c r="N1761" i="2"/>
  <c r="J1762" i="3" s="1"/>
  <c r="N1760" i="2"/>
  <c r="N1759" i="2"/>
  <c r="N1758" i="2"/>
  <c r="J1759" i="3" s="1"/>
  <c r="N1757" i="2"/>
  <c r="J1758" i="3" s="1"/>
  <c r="N1756" i="2"/>
  <c r="N1755" i="2"/>
  <c r="N1754" i="2"/>
  <c r="J1755" i="3" s="1"/>
  <c r="N1753" i="2"/>
  <c r="J1754" i="3" s="1"/>
  <c r="N1752" i="2"/>
  <c r="N1751" i="2"/>
  <c r="N1750" i="2"/>
  <c r="J1751" i="3" s="1"/>
  <c r="N1749" i="2"/>
  <c r="J1750" i="3" s="1"/>
  <c r="N1748" i="2"/>
  <c r="N1747" i="2"/>
  <c r="N1746" i="2"/>
  <c r="N1745" i="2"/>
  <c r="J1746" i="3" s="1"/>
  <c r="N1744" i="2"/>
  <c r="N1743" i="2"/>
  <c r="N1742" i="2"/>
  <c r="N1741" i="2"/>
  <c r="J1742" i="3" s="1"/>
  <c r="N1740" i="2"/>
  <c r="N1739" i="2"/>
  <c r="N1738" i="2"/>
  <c r="J1739" i="3" s="1"/>
  <c r="N1737" i="2"/>
  <c r="J1738" i="3" s="1"/>
  <c r="N1736" i="2"/>
  <c r="N1735" i="2"/>
  <c r="N1734" i="2"/>
  <c r="J1735" i="3" s="1"/>
  <c r="N1733" i="2"/>
  <c r="J1734" i="3" s="1"/>
  <c r="N1732" i="2"/>
  <c r="N1731" i="2"/>
  <c r="N1730" i="2"/>
  <c r="J1731" i="3" s="1"/>
  <c r="N1729" i="2"/>
  <c r="J1730" i="3" s="1"/>
  <c r="O1730" i="4" s="1"/>
  <c r="N1728" i="2"/>
  <c r="N1727" i="2"/>
  <c r="N1726" i="2"/>
  <c r="J1727" i="3" s="1"/>
  <c r="N1725" i="2"/>
  <c r="J1726" i="3" s="1"/>
  <c r="N1724" i="2"/>
  <c r="N1723" i="2"/>
  <c r="N1722" i="2"/>
  <c r="J1723" i="3" s="1"/>
  <c r="N1721" i="2"/>
  <c r="J1722" i="3" s="1"/>
  <c r="N1720" i="2"/>
  <c r="N1719" i="2"/>
  <c r="N1718" i="2"/>
  <c r="J1719" i="3" s="1"/>
  <c r="N1717" i="2"/>
  <c r="J1718" i="3" s="1"/>
  <c r="N1716" i="2"/>
  <c r="N1715" i="2"/>
  <c r="N1714" i="2"/>
  <c r="J1715" i="3" s="1"/>
  <c r="N1713" i="2"/>
  <c r="J1714" i="3" s="1"/>
  <c r="N1712" i="2"/>
  <c r="N1711" i="2"/>
  <c r="N1710" i="2"/>
  <c r="J1711" i="3" s="1"/>
  <c r="N1709" i="2"/>
  <c r="J1710" i="3" s="1"/>
  <c r="N1708" i="2"/>
  <c r="N1707" i="2"/>
  <c r="N1706" i="2"/>
  <c r="J1707" i="3" s="1"/>
  <c r="N1705" i="2"/>
  <c r="J1706" i="3" s="1"/>
  <c r="N1704" i="2"/>
  <c r="N1703" i="2"/>
  <c r="N1702" i="2"/>
  <c r="J1703" i="3" s="1"/>
  <c r="N1701" i="2"/>
  <c r="J1702" i="3" s="1"/>
  <c r="N1700" i="2"/>
  <c r="N1699" i="2"/>
  <c r="N1698" i="2"/>
  <c r="N1697" i="2"/>
  <c r="J1698" i="3" s="1"/>
  <c r="N1696" i="2"/>
  <c r="N1695" i="2"/>
  <c r="N1694" i="2"/>
  <c r="J1695" i="3" s="1"/>
  <c r="N1693" i="2"/>
  <c r="J1694" i="3" s="1"/>
  <c r="N1692" i="2"/>
  <c r="N1691" i="2"/>
  <c r="N1690" i="2"/>
  <c r="J1691" i="3" s="1"/>
  <c r="N1689" i="2"/>
  <c r="J1690" i="3" s="1"/>
  <c r="N1688" i="2"/>
  <c r="N1687" i="2"/>
  <c r="N1686" i="2"/>
  <c r="J1687" i="3" s="1"/>
  <c r="N1685" i="2"/>
  <c r="J1686" i="3" s="1"/>
  <c r="N1684" i="2"/>
  <c r="N1683" i="2"/>
  <c r="N1682" i="2"/>
  <c r="J1683" i="3" s="1"/>
  <c r="N1681" i="2"/>
  <c r="J1682" i="3" s="1"/>
  <c r="N1680" i="2"/>
  <c r="N1679" i="2"/>
  <c r="N1678" i="2"/>
  <c r="N1677" i="2"/>
  <c r="J1678" i="3" s="1"/>
  <c r="N1676" i="2"/>
  <c r="N1675" i="2"/>
  <c r="N1674" i="2"/>
  <c r="J1675" i="3" s="1"/>
  <c r="N1673" i="2"/>
  <c r="J1674" i="3" s="1"/>
  <c r="N1672" i="2"/>
  <c r="N1671" i="2"/>
  <c r="N1670" i="2"/>
  <c r="J1671" i="3" s="1"/>
  <c r="N1669" i="2"/>
  <c r="J1670" i="3" s="1"/>
  <c r="N1668" i="2"/>
  <c r="N1667" i="2"/>
  <c r="N1666" i="2"/>
  <c r="N1665" i="2"/>
  <c r="J1666" i="3" s="1"/>
  <c r="N1664" i="2"/>
  <c r="N1663" i="2"/>
  <c r="N1662" i="2"/>
  <c r="J1663" i="3" s="1"/>
  <c r="N1661" i="2"/>
  <c r="J1662" i="3" s="1"/>
  <c r="N1660" i="2"/>
  <c r="N1659" i="2"/>
  <c r="N1658" i="2"/>
  <c r="J1659" i="3" s="1"/>
  <c r="N1657" i="2"/>
  <c r="J1658" i="3" s="1"/>
  <c r="N1656" i="2"/>
  <c r="N1655" i="2"/>
  <c r="N1654" i="2"/>
  <c r="J1655" i="3" s="1"/>
  <c r="N1653" i="2"/>
  <c r="J1654" i="3" s="1"/>
  <c r="N1652" i="2"/>
  <c r="N1651" i="2"/>
  <c r="N1650" i="2"/>
  <c r="N1649" i="2"/>
  <c r="J1650" i="3" s="1"/>
  <c r="N1648" i="2"/>
  <c r="N1647" i="2"/>
  <c r="N1646" i="2"/>
  <c r="N1645" i="2"/>
  <c r="J1646" i="3" s="1"/>
  <c r="N1644" i="2"/>
  <c r="N1643" i="2"/>
  <c r="N1642" i="2"/>
  <c r="J1643" i="3" s="1"/>
  <c r="N1641" i="2"/>
  <c r="J1642" i="3" s="1"/>
  <c r="N1640" i="2"/>
  <c r="N1639" i="2"/>
  <c r="N1638" i="2"/>
  <c r="J1639" i="3" s="1"/>
  <c r="N1637" i="2"/>
  <c r="J1638" i="3" s="1"/>
  <c r="N1636" i="2"/>
  <c r="N1635" i="2"/>
  <c r="N1634" i="2"/>
  <c r="J1635" i="3" s="1"/>
  <c r="N1633" i="2"/>
  <c r="J1634" i="3" s="1"/>
  <c r="N1632" i="2"/>
  <c r="N1631" i="2"/>
  <c r="N1630" i="2"/>
  <c r="J1631" i="3" s="1"/>
  <c r="N1629" i="2"/>
  <c r="J1630" i="3" s="1"/>
  <c r="N1628" i="2"/>
  <c r="N1627" i="2"/>
  <c r="N1626" i="2"/>
  <c r="J1627" i="3" s="1"/>
  <c r="N1625" i="2"/>
  <c r="J1626" i="3" s="1"/>
  <c r="N1624" i="2"/>
  <c r="N1623" i="2"/>
  <c r="N1622" i="2"/>
  <c r="J1623" i="3" s="1"/>
  <c r="N1621" i="2"/>
  <c r="J1622" i="3" s="1"/>
  <c r="N1620" i="2"/>
  <c r="N1619" i="2"/>
  <c r="N1618" i="2"/>
  <c r="N1617" i="2"/>
  <c r="J1618" i="3" s="1"/>
  <c r="N1616" i="2"/>
  <c r="N1615" i="2"/>
  <c r="N1614" i="2"/>
  <c r="J1615" i="3" s="1"/>
  <c r="N1613" i="2"/>
  <c r="J1614" i="3" s="1"/>
  <c r="N1612" i="2"/>
  <c r="N1611" i="2"/>
  <c r="N1610" i="2"/>
  <c r="J1611" i="3" s="1"/>
  <c r="N1609" i="2"/>
  <c r="J1610" i="3" s="1"/>
  <c r="N1608" i="2"/>
  <c r="N1607" i="2"/>
  <c r="N1606" i="2"/>
  <c r="J1607" i="3" s="1"/>
  <c r="N1605" i="2"/>
  <c r="J1606" i="3" s="1"/>
  <c r="N1604" i="2"/>
  <c r="N1603" i="2"/>
  <c r="N1602" i="2"/>
  <c r="J1603" i="3" s="1"/>
  <c r="N1601" i="2"/>
  <c r="J1602" i="3" s="1"/>
  <c r="O1602" i="4" s="1"/>
  <c r="N1600" i="2"/>
  <c r="N1599" i="2"/>
  <c r="N1598" i="2"/>
  <c r="J1599" i="3" s="1"/>
  <c r="N1597" i="2"/>
  <c r="J1598" i="3" s="1"/>
  <c r="N1596" i="2"/>
  <c r="N1595" i="2"/>
  <c r="N1594" i="2"/>
  <c r="J1595" i="3" s="1"/>
  <c r="N1593" i="2"/>
  <c r="J1594" i="3" s="1"/>
  <c r="N1592" i="2"/>
  <c r="N1591" i="2"/>
  <c r="N1590" i="2"/>
  <c r="J1591" i="3" s="1"/>
  <c r="N1589" i="2"/>
  <c r="J1590" i="3" s="1"/>
  <c r="N1588" i="2"/>
  <c r="N1587" i="2"/>
  <c r="N1586" i="2"/>
  <c r="J1587" i="3" s="1"/>
  <c r="N1585" i="2"/>
  <c r="J1586" i="3" s="1"/>
  <c r="N1584" i="2"/>
  <c r="N1583" i="2"/>
  <c r="N1582" i="2"/>
  <c r="J1583" i="3" s="1"/>
  <c r="N1581" i="2"/>
  <c r="J1582" i="3" s="1"/>
  <c r="N1580" i="2"/>
  <c r="N1579" i="2"/>
  <c r="N1578" i="2"/>
  <c r="J1579" i="3" s="1"/>
  <c r="N1577" i="2"/>
  <c r="J1578" i="3" s="1"/>
  <c r="N1576" i="2"/>
  <c r="N1575" i="2"/>
  <c r="N1574" i="2"/>
  <c r="J1575" i="3" s="1"/>
  <c r="N1573" i="2"/>
  <c r="J1574" i="3" s="1"/>
  <c r="N1572" i="2"/>
  <c r="N1571" i="2"/>
  <c r="N1570" i="2"/>
  <c r="N1569" i="2"/>
  <c r="J1570" i="3" s="1"/>
  <c r="N1568" i="2"/>
  <c r="N1567" i="2"/>
  <c r="N1566" i="2"/>
  <c r="J1567" i="3" s="1"/>
  <c r="N1565" i="2"/>
  <c r="J1566" i="3" s="1"/>
  <c r="N1564" i="2"/>
  <c r="N1563" i="2"/>
  <c r="N1562" i="2"/>
  <c r="J1563" i="3" s="1"/>
  <c r="N1561" i="2"/>
  <c r="J1562" i="3" s="1"/>
  <c r="N1560" i="2"/>
  <c r="N1559" i="2"/>
  <c r="N1558" i="2"/>
  <c r="J1559" i="3" s="1"/>
  <c r="N1557" i="2"/>
  <c r="J1558" i="3" s="1"/>
  <c r="N1556" i="2"/>
  <c r="N1555" i="2"/>
  <c r="N1554" i="2"/>
  <c r="J1555" i="3" s="1"/>
  <c r="O1555" i="4" s="1"/>
  <c r="N1553" i="2"/>
  <c r="J1554" i="3" s="1"/>
  <c r="N1552" i="2"/>
  <c r="N1551" i="2"/>
  <c r="N1550" i="2"/>
  <c r="N1549" i="2"/>
  <c r="J1550" i="3" s="1"/>
  <c r="N1548" i="2"/>
  <c r="N1547" i="2"/>
  <c r="N1546" i="2"/>
  <c r="J1547" i="3" s="1"/>
  <c r="N1545" i="2"/>
  <c r="J1546" i="3" s="1"/>
  <c r="N1544" i="2"/>
  <c r="N1543" i="2"/>
  <c r="N1542" i="2"/>
  <c r="J1543" i="3" s="1"/>
  <c r="N1541" i="2"/>
  <c r="J1542" i="3" s="1"/>
  <c r="N1540" i="2"/>
  <c r="N1539" i="2"/>
  <c r="N1538" i="2"/>
  <c r="N1537" i="2"/>
  <c r="J1538" i="3" s="1"/>
  <c r="N1536" i="2"/>
  <c r="N1535" i="2"/>
  <c r="N1534" i="2"/>
  <c r="J1535" i="3" s="1"/>
  <c r="N1533" i="2"/>
  <c r="J1534" i="3" s="1"/>
  <c r="N1532" i="2"/>
  <c r="N1531" i="2"/>
  <c r="N1530" i="2"/>
  <c r="J1531" i="3" s="1"/>
  <c r="N1529" i="2"/>
  <c r="J1530" i="3" s="1"/>
  <c r="N1528" i="2"/>
  <c r="N1527" i="2"/>
  <c r="N1526" i="2"/>
  <c r="J1527" i="3" s="1"/>
  <c r="N1525" i="2"/>
  <c r="J1526" i="3" s="1"/>
  <c r="N1524" i="2"/>
  <c r="N1523" i="2"/>
  <c r="N1522" i="2"/>
  <c r="N1521" i="2"/>
  <c r="J1522" i="3" s="1"/>
  <c r="N1520" i="2"/>
  <c r="N1519" i="2"/>
  <c r="N1518" i="2"/>
  <c r="N1517" i="2"/>
  <c r="J1518" i="3" s="1"/>
  <c r="N1516" i="2"/>
  <c r="N1515" i="2"/>
  <c r="N1514" i="2"/>
  <c r="J1515" i="3" s="1"/>
  <c r="N1513" i="2"/>
  <c r="J1514" i="3" s="1"/>
  <c r="N1512" i="2"/>
  <c r="N1511" i="2"/>
  <c r="N1510" i="2"/>
  <c r="J1511" i="3" s="1"/>
  <c r="N1509" i="2"/>
  <c r="J1510" i="3" s="1"/>
  <c r="N1508" i="2"/>
  <c r="N1507" i="2"/>
  <c r="N1506" i="2"/>
  <c r="J1507" i="3" s="1"/>
  <c r="N1505" i="2"/>
  <c r="J1506" i="3" s="1"/>
  <c r="N1504" i="2"/>
  <c r="N1503" i="2"/>
  <c r="N1502" i="2"/>
  <c r="J1503" i="3" s="1"/>
  <c r="N1501" i="2"/>
  <c r="J1502" i="3" s="1"/>
  <c r="N1500" i="2"/>
  <c r="N1499" i="2"/>
  <c r="N1498" i="2"/>
  <c r="J1499" i="3" s="1"/>
  <c r="N1497" i="2"/>
  <c r="J1498" i="3" s="1"/>
  <c r="N1496" i="2"/>
  <c r="N1495" i="2"/>
  <c r="N1494" i="2"/>
  <c r="J1495" i="3" s="1"/>
  <c r="N1493" i="2"/>
  <c r="J1494" i="3" s="1"/>
  <c r="N1492" i="2"/>
  <c r="N1491" i="2"/>
  <c r="N1490" i="2"/>
  <c r="N1489" i="2"/>
  <c r="J1490" i="3" s="1"/>
  <c r="N1488" i="2"/>
  <c r="N1487" i="2"/>
  <c r="N1486" i="2"/>
  <c r="J1487" i="3" s="1"/>
  <c r="N1485" i="2"/>
  <c r="J1486" i="3" s="1"/>
  <c r="N1484" i="2"/>
  <c r="N1483" i="2"/>
  <c r="N1482" i="2"/>
  <c r="J1483" i="3" s="1"/>
  <c r="N1481" i="2"/>
  <c r="J1482" i="3" s="1"/>
  <c r="N1480" i="2"/>
  <c r="N1479" i="2"/>
  <c r="N1478" i="2"/>
  <c r="J1479" i="3" s="1"/>
  <c r="N1477" i="2"/>
  <c r="J1478" i="3" s="1"/>
  <c r="N1476" i="2"/>
  <c r="N1475" i="2"/>
  <c r="N1474" i="2"/>
  <c r="J1475" i="3" s="1"/>
  <c r="N1473" i="2"/>
  <c r="J1474" i="3" s="1"/>
  <c r="N1472" i="2"/>
  <c r="N1471" i="2"/>
  <c r="N1470" i="2"/>
  <c r="J1471" i="3" s="1"/>
  <c r="N1469" i="2"/>
  <c r="J1470" i="3" s="1"/>
  <c r="N1468" i="2"/>
  <c r="N1467" i="2"/>
  <c r="N1466" i="2"/>
  <c r="J1467" i="3" s="1"/>
  <c r="N1465" i="2"/>
  <c r="J1466" i="3" s="1"/>
  <c r="N1464" i="2"/>
  <c r="N1463" i="2"/>
  <c r="N1462" i="2"/>
  <c r="J1463" i="3" s="1"/>
  <c r="N1461" i="2"/>
  <c r="J1462" i="3" s="1"/>
  <c r="N1460" i="2"/>
  <c r="N1459" i="2"/>
  <c r="N1458" i="2"/>
  <c r="J1459" i="3" s="1"/>
  <c r="N1457" i="2"/>
  <c r="J1458" i="3" s="1"/>
  <c r="N1456" i="2"/>
  <c r="N1455" i="2"/>
  <c r="N1454" i="2"/>
  <c r="J1455" i="3" s="1"/>
  <c r="N1453" i="2"/>
  <c r="J1454" i="3" s="1"/>
  <c r="N1452" i="2"/>
  <c r="N1451" i="2"/>
  <c r="N1450" i="2"/>
  <c r="J1451" i="3" s="1"/>
  <c r="N1449" i="2"/>
  <c r="J1450" i="3" s="1"/>
  <c r="N1448" i="2"/>
  <c r="N1447" i="2"/>
  <c r="N1446" i="2"/>
  <c r="J1447" i="3" s="1"/>
  <c r="N1445" i="2"/>
  <c r="J1446" i="3" s="1"/>
  <c r="N1444" i="2"/>
  <c r="N1443" i="2"/>
  <c r="N1442" i="2"/>
  <c r="N1441" i="2"/>
  <c r="J1442" i="3" s="1"/>
  <c r="N1440" i="2"/>
  <c r="N1439" i="2"/>
  <c r="N1438" i="2"/>
  <c r="J1439" i="3" s="1"/>
  <c r="N1437" i="2"/>
  <c r="J1438" i="3" s="1"/>
  <c r="N1436" i="2"/>
  <c r="N1435" i="2"/>
  <c r="N1434" i="2"/>
  <c r="J1435" i="3" s="1"/>
  <c r="N1433" i="2"/>
  <c r="J1434" i="3" s="1"/>
  <c r="N1432" i="2"/>
  <c r="N1431" i="2"/>
  <c r="N1430" i="2"/>
  <c r="J1431" i="3" s="1"/>
  <c r="N1429" i="2"/>
  <c r="J1430" i="3" s="1"/>
  <c r="N1428" i="2"/>
  <c r="N1427" i="2"/>
  <c r="N1426" i="2"/>
  <c r="J1427" i="3" s="1"/>
  <c r="N1425" i="2"/>
  <c r="J1426" i="3" s="1"/>
  <c r="N1424" i="2"/>
  <c r="N1423" i="2"/>
  <c r="N1422" i="2"/>
  <c r="N1421" i="2"/>
  <c r="J1422" i="3" s="1"/>
  <c r="N1420" i="2"/>
  <c r="N1419" i="2"/>
  <c r="N1418" i="2"/>
  <c r="J1419" i="3" s="1"/>
  <c r="N1417" i="2"/>
  <c r="J1418" i="3" s="1"/>
  <c r="N1416" i="2"/>
  <c r="N1415" i="2"/>
  <c r="N1414" i="2"/>
  <c r="J1415" i="3" s="1"/>
  <c r="N1413" i="2"/>
  <c r="J1414" i="3" s="1"/>
  <c r="N1412" i="2"/>
  <c r="N1411" i="2"/>
  <c r="N1410" i="2"/>
  <c r="N1409" i="2"/>
  <c r="J1410" i="3" s="1"/>
  <c r="N1408" i="2"/>
  <c r="N1407" i="2"/>
  <c r="N1406" i="2"/>
  <c r="J1407" i="3" s="1"/>
  <c r="N1405" i="2"/>
  <c r="J1406" i="3" s="1"/>
  <c r="N1404" i="2"/>
  <c r="N1403" i="2"/>
  <c r="N1402" i="2"/>
  <c r="J1403" i="3" s="1"/>
  <c r="N1401" i="2"/>
  <c r="J1402" i="3" s="1"/>
  <c r="N1400" i="2"/>
  <c r="N1399" i="2"/>
  <c r="N1398" i="2"/>
  <c r="J1399" i="3" s="1"/>
  <c r="N1397" i="2"/>
  <c r="J1398" i="3" s="1"/>
  <c r="N1396" i="2"/>
  <c r="N1395" i="2"/>
  <c r="N1394" i="2"/>
  <c r="N1393" i="2"/>
  <c r="J1394" i="3" s="1"/>
  <c r="N1392" i="2"/>
  <c r="N1391" i="2"/>
  <c r="N1390" i="2"/>
  <c r="N1389" i="2"/>
  <c r="J1390" i="3" s="1"/>
  <c r="N1388" i="2"/>
  <c r="N1387" i="2"/>
  <c r="N1386" i="2"/>
  <c r="J1387" i="3" s="1"/>
  <c r="N1385" i="2"/>
  <c r="J1386" i="3" s="1"/>
  <c r="N1384" i="2"/>
  <c r="N1383" i="2"/>
  <c r="N1382" i="2"/>
  <c r="J1383" i="3" s="1"/>
  <c r="N1381" i="2"/>
  <c r="J1382" i="3" s="1"/>
  <c r="N1380" i="2"/>
  <c r="N1379" i="2"/>
  <c r="N1378" i="2"/>
  <c r="J1379" i="3" s="1"/>
  <c r="N1377" i="2"/>
  <c r="J1378" i="3" s="1"/>
  <c r="N1376" i="2"/>
  <c r="N1375" i="2"/>
  <c r="N1374" i="2"/>
  <c r="J1375" i="3" s="1"/>
  <c r="N1373" i="2"/>
  <c r="J1374" i="3" s="1"/>
  <c r="N1372" i="2"/>
  <c r="N1371" i="2"/>
  <c r="N1370" i="2"/>
  <c r="J1371" i="3" s="1"/>
  <c r="N1369" i="2"/>
  <c r="J1370" i="3" s="1"/>
  <c r="N1368" i="2"/>
  <c r="N1367" i="2"/>
  <c r="N1366" i="2"/>
  <c r="J1367" i="3" s="1"/>
  <c r="N1365" i="2"/>
  <c r="J1366" i="3" s="1"/>
  <c r="N1364" i="2"/>
  <c r="N1363" i="2"/>
  <c r="N1362" i="2"/>
  <c r="N1361" i="2"/>
  <c r="J1362" i="3" s="1"/>
  <c r="N1360" i="2"/>
  <c r="N1359" i="2"/>
  <c r="N1358" i="2"/>
  <c r="J1359" i="3" s="1"/>
  <c r="N1357" i="2"/>
  <c r="J1358" i="3" s="1"/>
  <c r="N1356" i="2"/>
  <c r="N1355" i="2"/>
  <c r="N1354" i="2"/>
  <c r="J1355" i="3" s="1"/>
  <c r="N1353" i="2"/>
  <c r="J1354" i="3" s="1"/>
  <c r="N1352" i="2"/>
  <c r="N1351" i="2"/>
  <c r="N1350" i="2"/>
  <c r="J1351" i="3" s="1"/>
  <c r="N1349" i="2"/>
  <c r="J1350" i="3" s="1"/>
  <c r="N1348" i="2"/>
  <c r="N1347" i="2"/>
  <c r="N1346" i="2"/>
  <c r="J1347" i="3" s="1"/>
  <c r="N1345" i="2"/>
  <c r="J1346" i="3" s="1"/>
  <c r="N1344" i="2"/>
  <c r="N1343" i="2"/>
  <c r="N1342" i="2"/>
  <c r="J1343" i="3" s="1"/>
  <c r="N1341" i="2"/>
  <c r="J1342" i="3" s="1"/>
  <c r="P1342" i="4" s="1"/>
  <c r="Q1342" i="4" s="1"/>
  <c r="N1340" i="2"/>
  <c r="N1339" i="2"/>
  <c r="N1338" i="2"/>
  <c r="J1339" i="3" s="1"/>
  <c r="N1337" i="2"/>
  <c r="J1338" i="3" s="1"/>
  <c r="O1338" i="4" s="1"/>
  <c r="N1336" i="2"/>
  <c r="N1335" i="2"/>
  <c r="N1334" i="2"/>
  <c r="J1335" i="3" s="1"/>
  <c r="N1333" i="2"/>
  <c r="J1334" i="3" s="1"/>
  <c r="N1332" i="2"/>
  <c r="N1331" i="2"/>
  <c r="N1330" i="2"/>
  <c r="J1331" i="3" s="1"/>
  <c r="O1331" i="4" s="1"/>
  <c r="N1329" i="2"/>
  <c r="J1330" i="3" s="1"/>
  <c r="N1328" i="2"/>
  <c r="N1327" i="2"/>
  <c r="N1326" i="2"/>
  <c r="J1327" i="3" s="1"/>
  <c r="N1325" i="2"/>
  <c r="J1326" i="3" s="1"/>
  <c r="N1324" i="2"/>
  <c r="N1323" i="2"/>
  <c r="N1322" i="2"/>
  <c r="J1323" i="3" s="1"/>
  <c r="N1321" i="2"/>
  <c r="J1322" i="3" s="1"/>
  <c r="N1320" i="2"/>
  <c r="N1319" i="2"/>
  <c r="N1318" i="2"/>
  <c r="J1319" i="3" s="1"/>
  <c r="N1317" i="2"/>
  <c r="J1318" i="3" s="1"/>
  <c r="N1316" i="2"/>
  <c r="N1315" i="2"/>
  <c r="N1314" i="2"/>
  <c r="N1313" i="2"/>
  <c r="J1314" i="3" s="1"/>
  <c r="N1312" i="2"/>
  <c r="N1311" i="2"/>
  <c r="N1310" i="2"/>
  <c r="J1311" i="3" s="1"/>
  <c r="N1309" i="2"/>
  <c r="J1310" i="3" s="1"/>
  <c r="N1308" i="2"/>
  <c r="N1307" i="2"/>
  <c r="N1306" i="2"/>
  <c r="J1307" i="3" s="1"/>
  <c r="N1305" i="2"/>
  <c r="J1306" i="3" s="1"/>
  <c r="N1304" i="2"/>
  <c r="N1303" i="2"/>
  <c r="N1302" i="2"/>
  <c r="J1303" i="3" s="1"/>
  <c r="N1301" i="2"/>
  <c r="J1302" i="3" s="1"/>
  <c r="O1302" i="4" s="1"/>
  <c r="N1300" i="2"/>
  <c r="N1299" i="2"/>
  <c r="N1298" i="2"/>
  <c r="J1299" i="3" s="1"/>
  <c r="N1297" i="2"/>
  <c r="J1298" i="3" s="1"/>
  <c r="N1296" i="2"/>
  <c r="N1295" i="2"/>
  <c r="N1294" i="2"/>
  <c r="N1293" i="2"/>
  <c r="J1294" i="3" s="1"/>
  <c r="N1292" i="2"/>
  <c r="N1291" i="2"/>
  <c r="N1290" i="2"/>
  <c r="J1291" i="3" s="1"/>
  <c r="N1289" i="2"/>
  <c r="J1290" i="3" s="1"/>
  <c r="N1288" i="2"/>
  <c r="N1287" i="2"/>
  <c r="N1286" i="2"/>
  <c r="J1287" i="3" s="1"/>
  <c r="N1285" i="2"/>
  <c r="J1286" i="3" s="1"/>
  <c r="N1284" i="2"/>
  <c r="N1283" i="2"/>
  <c r="N1282" i="2"/>
  <c r="N1281" i="2"/>
  <c r="J1282" i="3" s="1"/>
  <c r="P1282" i="4" s="1"/>
  <c r="Q1282" i="4" s="1"/>
  <c r="N1280" i="2"/>
  <c r="N1279" i="2"/>
  <c r="N1278" i="2"/>
  <c r="J1279" i="3" s="1"/>
  <c r="N1277" i="2"/>
  <c r="J1278" i="3" s="1"/>
  <c r="N1276" i="2"/>
  <c r="N1275" i="2"/>
  <c r="N1274" i="2"/>
  <c r="J1275" i="3" s="1"/>
  <c r="N1273" i="2"/>
  <c r="J1274" i="3" s="1"/>
  <c r="N1272" i="2"/>
  <c r="N1271" i="2"/>
  <c r="N1270" i="2"/>
  <c r="J1271" i="3" s="1"/>
  <c r="N1269" i="2"/>
  <c r="J1270" i="3" s="1"/>
  <c r="N1268" i="2"/>
  <c r="N1267" i="2"/>
  <c r="N1266" i="2"/>
  <c r="N1265" i="2"/>
  <c r="J1266" i="3" s="1"/>
  <c r="N1264" i="2"/>
  <c r="N1263" i="2"/>
  <c r="N1262" i="2"/>
  <c r="N1261" i="2"/>
  <c r="J1262" i="3" s="1"/>
  <c r="N1260" i="2"/>
  <c r="N1259" i="2"/>
  <c r="N1258" i="2"/>
  <c r="J1259" i="3" s="1"/>
  <c r="N1257" i="2"/>
  <c r="J1258" i="3" s="1"/>
  <c r="N1256" i="2"/>
  <c r="N1255" i="2"/>
  <c r="N1254" i="2"/>
  <c r="J1255" i="3" s="1"/>
  <c r="N1253" i="2"/>
  <c r="J1254" i="3" s="1"/>
  <c r="N1252" i="2"/>
  <c r="N1251" i="2"/>
  <c r="N1250" i="2"/>
  <c r="J1251" i="3" s="1"/>
  <c r="N1249" i="2"/>
  <c r="J1250" i="3" s="1"/>
  <c r="N1248" i="2"/>
  <c r="N1247" i="2"/>
  <c r="N1246" i="2"/>
  <c r="J1247" i="3" s="1"/>
  <c r="N1245" i="2"/>
  <c r="J1246" i="3" s="1"/>
  <c r="N1244" i="2"/>
  <c r="N1243" i="2"/>
  <c r="N1242" i="2"/>
  <c r="J1243" i="3" s="1"/>
  <c r="N1241" i="2"/>
  <c r="J1242" i="3" s="1"/>
  <c r="N1240" i="2"/>
  <c r="N1239" i="2"/>
  <c r="N1238" i="2"/>
  <c r="J1239" i="3" s="1"/>
  <c r="N1237" i="2"/>
  <c r="J1238" i="3" s="1"/>
  <c r="N1236" i="2"/>
  <c r="N1235" i="2"/>
  <c r="N1234" i="2"/>
  <c r="N1233" i="2"/>
  <c r="J1234" i="3" s="1"/>
  <c r="N1232" i="2"/>
  <c r="N1231" i="2"/>
  <c r="N1230" i="2"/>
  <c r="J1231" i="3" s="1"/>
  <c r="N1229" i="2"/>
  <c r="J1230" i="3" s="1"/>
  <c r="N1228" i="2"/>
  <c r="N1227" i="2"/>
  <c r="N1226" i="2"/>
  <c r="J1227" i="3" s="1"/>
  <c r="N1225" i="2"/>
  <c r="J1226" i="3" s="1"/>
  <c r="N1224" i="2"/>
  <c r="N1223" i="2"/>
  <c r="N1222" i="2"/>
  <c r="J1223" i="3" s="1"/>
  <c r="N1221" i="2"/>
  <c r="J1222" i="3" s="1"/>
  <c r="N1220" i="2"/>
  <c r="N1219" i="2"/>
  <c r="N1218" i="2"/>
  <c r="J1219" i="3" s="1"/>
  <c r="P1219" i="4" s="1"/>
  <c r="Q1219" i="4" s="1"/>
  <c r="N1217" i="2"/>
  <c r="J1218" i="3" s="1"/>
  <c r="N1216" i="2"/>
  <c r="N1215" i="2"/>
  <c r="N1214" i="2"/>
  <c r="J1215" i="3" s="1"/>
  <c r="N1213" i="2"/>
  <c r="J1214" i="3" s="1"/>
  <c r="N1212" i="2"/>
  <c r="N1211" i="2"/>
  <c r="N1210" i="2"/>
  <c r="J1211" i="3" s="1"/>
  <c r="N1209" i="2"/>
  <c r="J1210" i="3" s="1"/>
  <c r="N1208" i="2"/>
  <c r="N1207" i="2"/>
  <c r="N1206" i="2"/>
  <c r="J1207" i="3" s="1"/>
  <c r="N1205" i="2"/>
  <c r="J1206" i="3" s="1"/>
  <c r="N1204" i="2"/>
  <c r="N1203" i="2"/>
  <c r="N1202" i="2"/>
  <c r="J1203" i="3" s="1"/>
  <c r="O1203" i="4" s="1"/>
  <c r="N1201" i="2"/>
  <c r="J1202" i="3" s="1"/>
  <c r="N1200" i="2"/>
  <c r="N1199" i="2"/>
  <c r="N1198" i="2"/>
  <c r="J1199" i="3" s="1"/>
  <c r="N1197" i="2"/>
  <c r="J1198" i="3" s="1"/>
  <c r="N1196" i="2"/>
  <c r="N1195" i="2"/>
  <c r="N1194" i="2"/>
  <c r="J1195" i="3" s="1"/>
  <c r="N1193" i="2"/>
  <c r="J1194" i="3" s="1"/>
  <c r="N1192" i="2"/>
  <c r="N1191" i="2"/>
  <c r="N1190" i="2"/>
  <c r="J1191" i="3" s="1"/>
  <c r="N1189" i="2"/>
  <c r="J1190" i="3" s="1"/>
  <c r="N1188" i="2"/>
  <c r="N1187" i="2"/>
  <c r="N1186" i="2"/>
  <c r="N1185" i="2"/>
  <c r="J1186" i="3" s="1"/>
  <c r="N1184" i="2"/>
  <c r="N1183" i="2"/>
  <c r="N1182" i="2"/>
  <c r="J1183" i="3" s="1"/>
  <c r="N1181" i="2"/>
  <c r="J1182" i="3" s="1"/>
  <c r="N1180" i="2"/>
  <c r="N1179" i="2"/>
  <c r="N1178" i="2"/>
  <c r="J1179" i="3" s="1"/>
  <c r="N1177" i="2"/>
  <c r="J1178" i="3" s="1"/>
  <c r="N1176" i="2"/>
  <c r="N1175" i="2"/>
  <c r="N1174" i="2"/>
  <c r="J1175" i="3" s="1"/>
  <c r="N1173" i="2"/>
  <c r="J1174" i="3" s="1"/>
  <c r="N1172" i="2"/>
  <c r="N1171" i="2"/>
  <c r="N1170" i="2"/>
  <c r="J1171" i="3" s="1"/>
  <c r="N1169" i="2"/>
  <c r="J1170" i="3" s="1"/>
  <c r="N1168" i="2"/>
  <c r="N1167" i="2"/>
  <c r="N1166" i="2"/>
  <c r="N1165" i="2"/>
  <c r="J1166" i="3" s="1"/>
  <c r="N1164" i="2"/>
  <c r="N1163" i="2"/>
  <c r="N1162" i="2"/>
  <c r="J1163" i="3" s="1"/>
  <c r="N1161" i="2"/>
  <c r="J1162" i="3" s="1"/>
  <c r="N1160" i="2"/>
  <c r="N1159" i="2"/>
  <c r="N1158" i="2"/>
  <c r="J1159" i="3" s="1"/>
  <c r="N1157" i="2"/>
  <c r="J1158" i="3" s="1"/>
  <c r="N1156" i="2"/>
  <c r="N1155" i="2"/>
  <c r="N1154" i="2"/>
  <c r="N1153" i="2"/>
  <c r="J1154" i="3" s="1"/>
  <c r="N1152" i="2"/>
  <c r="N1151" i="2"/>
  <c r="N1150" i="2"/>
  <c r="J1151" i="3" s="1"/>
  <c r="N1149" i="2"/>
  <c r="J1150" i="3" s="1"/>
  <c r="N1148" i="2"/>
  <c r="N1147" i="2"/>
  <c r="N1146" i="2"/>
  <c r="J1147" i="3" s="1"/>
  <c r="N1145" i="2"/>
  <c r="J1146" i="3" s="1"/>
  <c r="N1144" i="2"/>
  <c r="N1143" i="2"/>
  <c r="N1142" i="2"/>
  <c r="J1143" i="3" s="1"/>
  <c r="N1141" i="2"/>
  <c r="J1142" i="3" s="1"/>
  <c r="N1140" i="2"/>
  <c r="N1139" i="2"/>
  <c r="N1138" i="2"/>
  <c r="N1137" i="2"/>
  <c r="J1138" i="3" s="1"/>
  <c r="N1136" i="2"/>
  <c r="N1135" i="2"/>
  <c r="N1134" i="2"/>
  <c r="N1133" i="2"/>
  <c r="J1134" i="3" s="1"/>
  <c r="N1132" i="2"/>
  <c r="N1131" i="2"/>
  <c r="N1130" i="2"/>
  <c r="J1131" i="3" s="1"/>
  <c r="N1129" i="2"/>
  <c r="J1130" i="3" s="1"/>
  <c r="N1128" i="2"/>
  <c r="N1127" i="2"/>
  <c r="N1126" i="2"/>
  <c r="J1127" i="3" s="1"/>
  <c r="N1125" i="2"/>
  <c r="J1126" i="3" s="1"/>
  <c r="N1124" i="2"/>
  <c r="N1123" i="2"/>
  <c r="N1122" i="2"/>
  <c r="J1123" i="3" s="1"/>
  <c r="N1121" i="2"/>
  <c r="J1122" i="3" s="1"/>
  <c r="N1120" i="2"/>
  <c r="N1119" i="2"/>
  <c r="N1118" i="2"/>
  <c r="J1119" i="3" s="1"/>
  <c r="N1117" i="2"/>
  <c r="J1118" i="3" s="1"/>
  <c r="N1116" i="2"/>
  <c r="N1115" i="2"/>
  <c r="N1114" i="2"/>
  <c r="J1115" i="3" s="1"/>
  <c r="N1113" i="2"/>
  <c r="J1114" i="3" s="1"/>
  <c r="N1112" i="2"/>
  <c r="N1111" i="2"/>
  <c r="N1110" i="2"/>
  <c r="J1111" i="3" s="1"/>
  <c r="N1109" i="2"/>
  <c r="J1110" i="3" s="1"/>
  <c r="N1108" i="2"/>
  <c r="N1107" i="2"/>
  <c r="N1106" i="2"/>
  <c r="N1105" i="2"/>
  <c r="J1106" i="3" s="1"/>
  <c r="N1104" i="2"/>
  <c r="N1103" i="2"/>
  <c r="N1102" i="2"/>
  <c r="J1103" i="3" s="1"/>
  <c r="N1101" i="2"/>
  <c r="J1102" i="3" s="1"/>
  <c r="N1100" i="2"/>
  <c r="N1099" i="2"/>
  <c r="N1098" i="2"/>
  <c r="J1099" i="3" s="1"/>
  <c r="N1097" i="2"/>
  <c r="J1098" i="3" s="1"/>
  <c r="N1096" i="2"/>
  <c r="N1095" i="2"/>
  <c r="N1094" i="2"/>
  <c r="J1095" i="3" s="1"/>
  <c r="N1093" i="2"/>
  <c r="J1094" i="3" s="1"/>
  <c r="N1092" i="2"/>
  <c r="N1091" i="2"/>
  <c r="N1090" i="2"/>
  <c r="J1091" i="3" s="1"/>
  <c r="N1089" i="2"/>
  <c r="J1090" i="3" s="1"/>
  <c r="N1088" i="2"/>
  <c r="N1087" i="2"/>
  <c r="N1086" i="2"/>
  <c r="J1087" i="3" s="1"/>
  <c r="N1085" i="2"/>
  <c r="J1086" i="3" s="1"/>
  <c r="N1084" i="2"/>
  <c r="N1083" i="2"/>
  <c r="N1082" i="2"/>
  <c r="J1083" i="3" s="1"/>
  <c r="N1081" i="2"/>
  <c r="J1082" i="3" s="1"/>
  <c r="N1080" i="2"/>
  <c r="N1079" i="2"/>
  <c r="N1078" i="2"/>
  <c r="J1079" i="3" s="1"/>
  <c r="N1077" i="2"/>
  <c r="J1078" i="3" s="1"/>
  <c r="N1076" i="2"/>
  <c r="N1075" i="2"/>
  <c r="N1074" i="2"/>
  <c r="J1075" i="3" s="1"/>
  <c r="N1073" i="2"/>
  <c r="J1074" i="3" s="1"/>
  <c r="N1072" i="2"/>
  <c r="N1071" i="2"/>
  <c r="N1070" i="2"/>
  <c r="J1071" i="3" s="1"/>
  <c r="N1069" i="2"/>
  <c r="J1070" i="3" s="1"/>
  <c r="N1068" i="2"/>
  <c r="N1067" i="2"/>
  <c r="N1066" i="2"/>
  <c r="J1067" i="3" s="1"/>
  <c r="N1065" i="2"/>
  <c r="J1066" i="3" s="1"/>
  <c r="O1066" i="4" s="1"/>
  <c r="N1064" i="2"/>
  <c r="N1063" i="2"/>
  <c r="N1062" i="2"/>
  <c r="J1063" i="3" s="1"/>
  <c r="N1061" i="2"/>
  <c r="J1062" i="3" s="1"/>
  <c r="N1060" i="2"/>
  <c r="N1059" i="2"/>
  <c r="N1058" i="2"/>
  <c r="N1057" i="2"/>
  <c r="J1058" i="3" s="1"/>
  <c r="N1056" i="2"/>
  <c r="N1055" i="2"/>
  <c r="N1054" i="2"/>
  <c r="J1055" i="3" s="1"/>
  <c r="N1053" i="2"/>
  <c r="J1054" i="3" s="1"/>
  <c r="N1052" i="2"/>
  <c r="N1051" i="2"/>
  <c r="N1050" i="2"/>
  <c r="J1051" i="3" s="1"/>
  <c r="N1049" i="2"/>
  <c r="J1050" i="3" s="1"/>
  <c r="N1048" i="2"/>
  <c r="N1047" i="2"/>
  <c r="N1046" i="2"/>
  <c r="J1047" i="3" s="1"/>
  <c r="N1045" i="2"/>
  <c r="J1046" i="3" s="1"/>
  <c r="N1044" i="2"/>
  <c r="N1043" i="2"/>
  <c r="N1042" i="2"/>
  <c r="J1043" i="3" s="1"/>
  <c r="N1041" i="2"/>
  <c r="J1042" i="3" s="1"/>
  <c r="N1040" i="2"/>
  <c r="N1039" i="2"/>
  <c r="N1038" i="2"/>
  <c r="N1037" i="2"/>
  <c r="J1038" i="3" s="1"/>
  <c r="N1036" i="2"/>
  <c r="N1035" i="2"/>
  <c r="N1034" i="2"/>
  <c r="J1035" i="3" s="1"/>
  <c r="N1033" i="2"/>
  <c r="J1034" i="3" s="1"/>
  <c r="N1032" i="2"/>
  <c r="N1031" i="2"/>
  <c r="N1030" i="2"/>
  <c r="J1031" i="3" s="1"/>
  <c r="N1029" i="2"/>
  <c r="J1030" i="3" s="1"/>
  <c r="N1028" i="2"/>
  <c r="N1027" i="2"/>
  <c r="N1026" i="2"/>
  <c r="N1025" i="2"/>
  <c r="J1026" i="3" s="1"/>
  <c r="N1024" i="2"/>
  <c r="N1023" i="2"/>
  <c r="N1022" i="2"/>
  <c r="J1023" i="3" s="1"/>
  <c r="N1021" i="2"/>
  <c r="J1022" i="3" s="1"/>
  <c r="N1020" i="2"/>
  <c r="N1019" i="2"/>
  <c r="N1018" i="2"/>
  <c r="J1019" i="3" s="1"/>
  <c r="N1017" i="2"/>
  <c r="J1018" i="3" s="1"/>
  <c r="N1016" i="2"/>
  <c r="N1015" i="2"/>
  <c r="N1014" i="2"/>
  <c r="J1015" i="3" s="1"/>
  <c r="N1013" i="2"/>
  <c r="J1014" i="3" s="1"/>
  <c r="N1012" i="2"/>
  <c r="N1011" i="2"/>
  <c r="N1010" i="2"/>
  <c r="J1011" i="3" s="1"/>
  <c r="O1011" i="4" s="1"/>
  <c r="N1009" i="2"/>
  <c r="J1010" i="3" s="1"/>
  <c r="N1008" i="2"/>
  <c r="N1007" i="2"/>
  <c r="N1006" i="2"/>
  <c r="N1005" i="2"/>
  <c r="J1006" i="3" s="1"/>
  <c r="N1004" i="2"/>
  <c r="N1003" i="2"/>
  <c r="N1002" i="2"/>
  <c r="J1003" i="3" s="1"/>
  <c r="N1001" i="2"/>
  <c r="J1002" i="3" s="1"/>
  <c r="N1000" i="2"/>
  <c r="N999" i="2"/>
  <c r="N998" i="2"/>
  <c r="J999" i="3" s="1"/>
  <c r="N997" i="2"/>
  <c r="J998" i="3" s="1"/>
  <c r="N996" i="2"/>
  <c r="N995" i="2"/>
  <c r="N994" i="2"/>
  <c r="N993" i="2"/>
  <c r="J994" i="3" s="1"/>
  <c r="N992" i="2"/>
  <c r="N991" i="2"/>
  <c r="N990" i="2"/>
  <c r="J991" i="3" s="1"/>
  <c r="N989" i="2"/>
  <c r="J990" i="3" s="1"/>
  <c r="N988" i="2"/>
  <c r="N987" i="2"/>
  <c r="N986" i="2"/>
  <c r="J987" i="3" s="1"/>
  <c r="N985" i="2"/>
  <c r="J986" i="3" s="1"/>
  <c r="N984" i="2"/>
  <c r="N983" i="2"/>
  <c r="N982" i="2"/>
  <c r="J983" i="3" s="1"/>
  <c r="N981" i="2"/>
  <c r="J982" i="3" s="1"/>
  <c r="N980" i="2"/>
  <c r="N979" i="2"/>
  <c r="N978" i="2"/>
  <c r="J979" i="3" s="1"/>
  <c r="O979" i="4" s="1"/>
  <c r="N977" i="2"/>
  <c r="J978" i="3" s="1"/>
  <c r="N976" i="2"/>
  <c r="N975" i="2"/>
  <c r="N974" i="2"/>
  <c r="N973" i="2"/>
  <c r="J974" i="3" s="1"/>
  <c r="N972" i="2"/>
  <c r="N971" i="2"/>
  <c r="N970" i="2"/>
  <c r="J971" i="3" s="1"/>
  <c r="N969" i="2"/>
  <c r="J970" i="3" s="1"/>
  <c r="N968" i="2"/>
  <c r="N967" i="2"/>
  <c r="N966" i="2"/>
  <c r="J967" i="3" s="1"/>
  <c r="N965" i="2"/>
  <c r="J966" i="3" s="1"/>
  <c r="N964" i="2"/>
  <c r="N963" i="2"/>
  <c r="N962" i="2"/>
  <c r="N961" i="2"/>
  <c r="J962" i="3" s="1"/>
  <c r="P962" i="4" s="1"/>
  <c r="Q962" i="4" s="1"/>
  <c r="N960" i="2"/>
  <c r="N959" i="2"/>
  <c r="N958" i="2"/>
  <c r="J959" i="3" s="1"/>
  <c r="N957" i="2"/>
  <c r="J958" i="3" s="1"/>
  <c r="N956" i="2"/>
  <c r="N955" i="2"/>
  <c r="N954" i="2"/>
  <c r="J955" i="3" s="1"/>
  <c r="N953" i="2"/>
  <c r="J954" i="3" s="1"/>
  <c r="N952" i="2"/>
  <c r="N951" i="2"/>
  <c r="N950" i="2"/>
  <c r="J951" i="3" s="1"/>
  <c r="N949" i="2"/>
  <c r="J950" i="3" s="1"/>
  <c r="N948" i="2"/>
  <c r="N947" i="2"/>
  <c r="N946" i="2"/>
  <c r="J947" i="3" s="1"/>
  <c r="O947" i="4" s="1"/>
  <c r="N945" i="2"/>
  <c r="J946" i="3" s="1"/>
  <c r="N944" i="2"/>
  <c r="N943" i="2"/>
  <c r="N942" i="2"/>
  <c r="N941" i="2"/>
  <c r="J942" i="3" s="1"/>
  <c r="N940" i="2"/>
  <c r="N939" i="2"/>
  <c r="N938" i="2"/>
  <c r="J939" i="3" s="1"/>
  <c r="N937" i="2"/>
  <c r="J938" i="3" s="1"/>
  <c r="N936" i="2"/>
  <c r="N935" i="2"/>
  <c r="N934" i="2"/>
  <c r="J935" i="3" s="1"/>
  <c r="N933" i="2"/>
  <c r="J934" i="3" s="1"/>
  <c r="N932" i="2"/>
  <c r="N931" i="2"/>
  <c r="N930" i="2"/>
  <c r="N929" i="2"/>
  <c r="J930" i="3" s="1"/>
  <c r="N928" i="2"/>
  <c r="N927" i="2"/>
  <c r="N926" i="2"/>
  <c r="J927" i="3" s="1"/>
  <c r="N925" i="2"/>
  <c r="J926" i="3" s="1"/>
  <c r="N924" i="2"/>
  <c r="N923" i="2"/>
  <c r="N922" i="2"/>
  <c r="J923" i="3" s="1"/>
  <c r="N921" i="2"/>
  <c r="J922" i="3" s="1"/>
  <c r="N920" i="2"/>
  <c r="N919" i="2"/>
  <c r="N918" i="2"/>
  <c r="J919" i="3" s="1"/>
  <c r="N917" i="2"/>
  <c r="J918" i="3" s="1"/>
  <c r="N916" i="2"/>
  <c r="N915" i="2"/>
  <c r="N914" i="2"/>
  <c r="J915" i="3" s="1"/>
  <c r="O915" i="4" s="1"/>
  <c r="N913" i="2"/>
  <c r="J914" i="3" s="1"/>
  <c r="N912" i="2"/>
  <c r="N911" i="2"/>
  <c r="N910" i="2"/>
  <c r="N909" i="2"/>
  <c r="J910" i="3" s="1"/>
  <c r="N908" i="2"/>
  <c r="N907" i="2"/>
  <c r="N906" i="2"/>
  <c r="J907" i="3" s="1"/>
  <c r="N905" i="2"/>
  <c r="J906" i="3" s="1"/>
  <c r="N904" i="2"/>
  <c r="N903" i="2"/>
  <c r="N902" i="2"/>
  <c r="J903" i="3" s="1"/>
  <c r="N901" i="2"/>
  <c r="J902" i="3" s="1"/>
  <c r="N900" i="2"/>
  <c r="N899" i="2"/>
  <c r="N898" i="2"/>
  <c r="N897" i="2"/>
  <c r="J898" i="3" s="1"/>
  <c r="P898" i="4" s="1"/>
  <c r="Q898" i="4" s="1"/>
  <c r="N896" i="2"/>
  <c r="N895" i="2"/>
  <c r="N894" i="2"/>
  <c r="J895" i="3" s="1"/>
  <c r="N893" i="2"/>
  <c r="J894" i="3" s="1"/>
  <c r="N892" i="2"/>
  <c r="N891" i="2"/>
  <c r="N890" i="2"/>
  <c r="J891" i="3" s="1"/>
  <c r="N889" i="2"/>
  <c r="J890" i="3" s="1"/>
  <c r="N888" i="2"/>
  <c r="N887" i="2"/>
  <c r="N886" i="2"/>
  <c r="J887" i="3" s="1"/>
  <c r="N885" i="2"/>
  <c r="J886" i="3" s="1"/>
  <c r="N884" i="2"/>
  <c r="N883" i="2"/>
  <c r="N882" i="2"/>
  <c r="J883" i="3" s="1"/>
  <c r="P883" i="4" s="1"/>
  <c r="Q883" i="4" s="1"/>
  <c r="N881" i="2"/>
  <c r="J882" i="3" s="1"/>
  <c r="N880" i="2"/>
  <c r="N879" i="2"/>
  <c r="N878" i="2"/>
  <c r="N877" i="2"/>
  <c r="J878" i="3" s="1"/>
  <c r="N876" i="2"/>
  <c r="N875" i="2"/>
  <c r="N874" i="2"/>
  <c r="J875" i="3" s="1"/>
  <c r="N873" i="2"/>
  <c r="J874" i="3" s="1"/>
  <c r="N872" i="2"/>
  <c r="N871" i="2"/>
  <c r="N870" i="2"/>
  <c r="J871" i="3" s="1"/>
  <c r="N869" i="2"/>
  <c r="J870" i="3" s="1"/>
  <c r="N868" i="2"/>
  <c r="N867" i="2"/>
  <c r="N866" i="2"/>
  <c r="N865" i="2"/>
  <c r="J866" i="3" s="1"/>
  <c r="N864" i="2"/>
  <c r="N863" i="2"/>
  <c r="N862" i="2"/>
  <c r="J863" i="3" s="1"/>
  <c r="N861" i="2"/>
  <c r="J862" i="3" s="1"/>
  <c r="N860" i="2"/>
  <c r="N859" i="2"/>
  <c r="N858" i="2"/>
  <c r="J859" i="3" s="1"/>
  <c r="N857" i="2"/>
  <c r="J858" i="3" s="1"/>
  <c r="N856" i="2"/>
  <c r="N855" i="2"/>
  <c r="N854" i="2"/>
  <c r="J855" i="3" s="1"/>
  <c r="N853" i="2"/>
  <c r="J854" i="3" s="1"/>
  <c r="N852" i="2"/>
  <c r="N851" i="2"/>
  <c r="N850" i="2"/>
  <c r="J851" i="3" s="1"/>
  <c r="P851" i="4" s="1"/>
  <c r="Q851" i="4" s="1"/>
  <c r="N849" i="2"/>
  <c r="J850" i="3" s="1"/>
  <c r="N848" i="2"/>
  <c r="N847" i="2"/>
  <c r="N846" i="2"/>
  <c r="N845" i="2"/>
  <c r="J846" i="3" s="1"/>
  <c r="N844" i="2"/>
  <c r="N843" i="2"/>
  <c r="N842" i="2"/>
  <c r="J843" i="3" s="1"/>
  <c r="N841" i="2"/>
  <c r="J842" i="3" s="1"/>
  <c r="N840" i="2"/>
  <c r="N839" i="2"/>
  <c r="N838" i="2"/>
  <c r="J839" i="3" s="1"/>
  <c r="N837" i="2"/>
  <c r="J838" i="3" s="1"/>
  <c r="N836" i="2"/>
  <c r="N835" i="2"/>
  <c r="N834" i="2"/>
  <c r="N833" i="2"/>
  <c r="J834" i="3" s="1"/>
  <c r="O834" i="4" s="1"/>
  <c r="N832" i="2"/>
  <c r="N831" i="2"/>
  <c r="N830" i="2"/>
  <c r="J831" i="3" s="1"/>
  <c r="N829" i="2"/>
  <c r="J830" i="3" s="1"/>
  <c r="N828" i="2"/>
  <c r="N827" i="2"/>
  <c r="N826" i="2"/>
  <c r="J827" i="3" s="1"/>
  <c r="N825" i="2"/>
  <c r="J826" i="3" s="1"/>
  <c r="N824" i="2"/>
  <c r="N823" i="2"/>
  <c r="N822" i="2"/>
  <c r="J823" i="3" s="1"/>
  <c r="N821" i="2"/>
  <c r="J822" i="3" s="1"/>
  <c r="N820" i="2"/>
  <c r="N819" i="2"/>
  <c r="N818" i="2"/>
  <c r="J819" i="3" s="1"/>
  <c r="P819" i="4" s="1"/>
  <c r="Q819" i="4" s="1"/>
  <c r="N817" i="2"/>
  <c r="J818" i="3" s="1"/>
  <c r="N816" i="2"/>
  <c r="N815" i="2"/>
  <c r="N814" i="2"/>
  <c r="N813" i="2"/>
  <c r="J814" i="3" s="1"/>
  <c r="N812" i="2"/>
  <c r="N811" i="2"/>
  <c r="N810" i="2"/>
  <c r="J811" i="3" s="1"/>
  <c r="N809" i="2"/>
  <c r="J810" i="3" s="1"/>
  <c r="N808" i="2"/>
  <c r="N807" i="2"/>
  <c r="N806" i="2"/>
  <c r="J807" i="3" s="1"/>
  <c r="N805" i="2"/>
  <c r="J806" i="3" s="1"/>
  <c r="N804" i="2"/>
  <c r="N803" i="2"/>
  <c r="N802" i="2"/>
  <c r="N801" i="2"/>
  <c r="J802" i="3" s="1"/>
  <c r="N800" i="2"/>
  <c r="N799" i="2"/>
  <c r="N798" i="2"/>
  <c r="J799" i="3" s="1"/>
  <c r="N797" i="2"/>
  <c r="J798" i="3" s="1"/>
  <c r="N796" i="2"/>
  <c r="N795" i="2"/>
  <c r="N794" i="2"/>
  <c r="J795" i="3" s="1"/>
  <c r="N793" i="2"/>
  <c r="J794" i="3" s="1"/>
  <c r="N792" i="2"/>
  <c r="N791" i="2"/>
  <c r="N790" i="2"/>
  <c r="J791" i="3" s="1"/>
  <c r="N789" i="2"/>
  <c r="J790" i="3" s="1"/>
  <c r="N788" i="2"/>
  <c r="N787" i="2"/>
  <c r="N786" i="2"/>
  <c r="J787" i="3" s="1"/>
  <c r="P787" i="4" s="1"/>
  <c r="Q787" i="4" s="1"/>
  <c r="N785" i="2"/>
  <c r="J786" i="3" s="1"/>
  <c r="N784" i="2"/>
  <c r="N783" i="2"/>
  <c r="N782" i="2"/>
  <c r="N781" i="2"/>
  <c r="J782" i="3" s="1"/>
  <c r="N780" i="2"/>
  <c r="N779" i="2"/>
  <c r="N778" i="2"/>
  <c r="J779" i="3" s="1"/>
  <c r="N777" i="2"/>
  <c r="J778" i="3" s="1"/>
  <c r="N776" i="2"/>
  <c r="N775" i="2"/>
  <c r="N774" i="2"/>
  <c r="J775" i="3" s="1"/>
  <c r="N773" i="2"/>
  <c r="J774" i="3" s="1"/>
  <c r="N772" i="2"/>
  <c r="N771" i="2"/>
  <c r="N770" i="2"/>
  <c r="N769" i="2"/>
  <c r="J770" i="3" s="1"/>
  <c r="N768" i="2"/>
  <c r="N767" i="2"/>
  <c r="N766" i="2"/>
  <c r="J767" i="3" s="1"/>
  <c r="N765" i="2"/>
  <c r="J766" i="3" s="1"/>
  <c r="N764" i="2"/>
  <c r="N763" i="2"/>
  <c r="N762" i="2"/>
  <c r="J763" i="3" s="1"/>
  <c r="N761" i="2"/>
  <c r="J762" i="3" s="1"/>
  <c r="N760" i="2"/>
  <c r="N759" i="2"/>
  <c r="N758" i="2"/>
  <c r="J759" i="3" s="1"/>
  <c r="N757" i="2"/>
  <c r="J758" i="3" s="1"/>
  <c r="N756" i="2"/>
  <c r="N755" i="2"/>
  <c r="N754" i="2"/>
  <c r="J755" i="3" s="1"/>
  <c r="P755" i="4" s="1"/>
  <c r="Q755" i="4" s="1"/>
  <c r="N753" i="2"/>
  <c r="J754" i="3" s="1"/>
  <c r="N752" i="2"/>
  <c r="N751" i="2"/>
  <c r="N750" i="2"/>
  <c r="N749" i="2"/>
  <c r="J750" i="3" s="1"/>
  <c r="N748" i="2"/>
  <c r="N747" i="2"/>
  <c r="N746" i="2"/>
  <c r="J747" i="3" s="1"/>
  <c r="N745" i="2"/>
  <c r="J746" i="3" s="1"/>
  <c r="N744" i="2"/>
  <c r="N743" i="2"/>
  <c r="N742" i="2"/>
  <c r="J743" i="3" s="1"/>
  <c r="N741" i="2"/>
  <c r="J742" i="3" s="1"/>
  <c r="N740" i="2"/>
  <c r="N739" i="2"/>
  <c r="N738" i="2"/>
  <c r="N737" i="2"/>
  <c r="J738" i="3" s="1"/>
  <c r="N736" i="2"/>
  <c r="N735" i="2"/>
  <c r="N734" i="2"/>
  <c r="J735" i="3" s="1"/>
  <c r="N733" i="2"/>
  <c r="J734" i="3" s="1"/>
  <c r="N732" i="2"/>
  <c r="N731" i="2"/>
  <c r="N730" i="2"/>
  <c r="J731" i="3" s="1"/>
  <c r="N729" i="2"/>
  <c r="J730" i="3" s="1"/>
  <c r="N728" i="2"/>
  <c r="N727" i="2"/>
  <c r="N726" i="2"/>
  <c r="J727" i="3" s="1"/>
  <c r="N725" i="2"/>
  <c r="J726" i="3" s="1"/>
  <c r="N724" i="2"/>
  <c r="N723" i="2"/>
  <c r="N722" i="2"/>
  <c r="J723" i="3" s="1"/>
  <c r="P723" i="4" s="1"/>
  <c r="Q723" i="4" s="1"/>
  <c r="N721" i="2"/>
  <c r="J722" i="3" s="1"/>
  <c r="N720" i="2"/>
  <c r="N719" i="2"/>
  <c r="N718" i="2"/>
  <c r="N717" i="2"/>
  <c r="J718" i="3" s="1"/>
  <c r="N716" i="2"/>
  <c r="N715" i="2"/>
  <c r="N714" i="2"/>
  <c r="J715" i="3" s="1"/>
  <c r="N713" i="2"/>
  <c r="J714" i="3" s="1"/>
  <c r="N712" i="2"/>
  <c r="N711" i="2"/>
  <c r="N710" i="2"/>
  <c r="J711" i="3" s="1"/>
  <c r="N709" i="2"/>
  <c r="J710" i="3" s="1"/>
  <c r="N708" i="2"/>
  <c r="N707" i="2"/>
  <c r="N706" i="2"/>
  <c r="N705" i="2"/>
  <c r="J706" i="3" s="1"/>
  <c r="N704" i="2"/>
  <c r="N703" i="2"/>
  <c r="N702" i="2"/>
  <c r="J703" i="3" s="1"/>
  <c r="N701" i="2"/>
  <c r="J702" i="3" s="1"/>
  <c r="N700" i="2"/>
  <c r="N699" i="2"/>
  <c r="N698" i="2"/>
  <c r="J699" i="3" s="1"/>
  <c r="N697" i="2"/>
  <c r="J698" i="3" s="1"/>
  <c r="N696" i="2"/>
  <c r="N695" i="2"/>
  <c r="N694" i="2"/>
  <c r="J695" i="3" s="1"/>
  <c r="N693" i="2"/>
  <c r="J694" i="3" s="1"/>
  <c r="N692" i="2"/>
  <c r="N691" i="2"/>
  <c r="N690" i="2"/>
  <c r="J691" i="3" s="1"/>
  <c r="N689" i="2"/>
  <c r="J690" i="3" s="1"/>
  <c r="N688" i="2"/>
  <c r="N687" i="2"/>
  <c r="N686" i="2"/>
  <c r="J687" i="3" s="1"/>
  <c r="N685" i="2"/>
  <c r="J686" i="3" s="1"/>
  <c r="N684" i="2"/>
  <c r="N683" i="2"/>
  <c r="N682" i="2"/>
  <c r="J683" i="3" s="1"/>
  <c r="O683" i="4" s="1"/>
  <c r="N681" i="2"/>
  <c r="J682" i="3" s="1"/>
  <c r="N680" i="2"/>
  <c r="N679" i="2"/>
  <c r="N678" i="2"/>
  <c r="J679" i="3" s="1"/>
  <c r="O679" i="4" s="1"/>
  <c r="N677" i="2"/>
  <c r="J678" i="3" s="1"/>
  <c r="N676" i="2"/>
  <c r="N675" i="2"/>
  <c r="N674" i="2"/>
  <c r="J675" i="3" s="1"/>
  <c r="N673" i="2"/>
  <c r="J674" i="3" s="1"/>
  <c r="N672" i="2"/>
  <c r="N671" i="2"/>
  <c r="N670" i="2"/>
  <c r="J671" i="3" s="1"/>
  <c r="N669" i="2"/>
  <c r="J670" i="3" s="1"/>
  <c r="N668" i="2"/>
  <c r="N667" i="2"/>
  <c r="N666" i="2"/>
  <c r="J667" i="3" s="1"/>
  <c r="N665" i="2"/>
  <c r="J666" i="3" s="1"/>
  <c r="N664" i="2"/>
  <c r="N663" i="2"/>
  <c r="N662" i="2"/>
  <c r="J663" i="3" s="1"/>
  <c r="N661" i="2"/>
  <c r="J662" i="3" s="1"/>
  <c r="N660" i="2"/>
  <c r="N659" i="2"/>
  <c r="N658" i="2"/>
  <c r="J659" i="3" s="1"/>
  <c r="N657" i="2"/>
  <c r="J658" i="3" s="1"/>
  <c r="N656" i="2"/>
  <c r="N655" i="2"/>
  <c r="N654" i="2"/>
  <c r="J655" i="3" s="1"/>
  <c r="N653" i="2"/>
  <c r="J654" i="3" s="1"/>
  <c r="N652" i="2"/>
  <c r="N651" i="2"/>
  <c r="N650" i="2"/>
  <c r="J651" i="3" s="1"/>
  <c r="N649" i="2"/>
  <c r="J650" i="3" s="1"/>
  <c r="N648" i="2"/>
  <c r="N647" i="2"/>
  <c r="N646" i="2"/>
  <c r="J647" i="3" s="1"/>
  <c r="N645" i="2"/>
  <c r="J646" i="3" s="1"/>
  <c r="N644" i="2"/>
  <c r="N643" i="2"/>
  <c r="N642" i="2"/>
  <c r="J643" i="3" s="1"/>
  <c r="N641" i="2"/>
  <c r="J642" i="3" s="1"/>
  <c r="N640" i="2"/>
  <c r="N639" i="2"/>
  <c r="N638" i="2"/>
  <c r="J639" i="3" s="1"/>
  <c r="N637" i="2"/>
  <c r="J638" i="3" s="1"/>
  <c r="N636" i="2"/>
  <c r="N635" i="2"/>
  <c r="N634" i="2"/>
  <c r="J635" i="3" s="1"/>
  <c r="N633" i="2"/>
  <c r="J634" i="3" s="1"/>
  <c r="N632" i="2"/>
  <c r="N631" i="2"/>
  <c r="N630" i="2"/>
  <c r="J631" i="3" s="1"/>
  <c r="N629" i="2"/>
  <c r="J630" i="3" s="1"/>
  <c r="N628" i="2"/>
  <c r="N627" i="2"/>
  <c r="N626" i="2"/>
  <c r="J627" i="3" s="1"/>
  <c r="N625" i="2"/>
  <c r="J626" i="3" s="1"/>
  <c r="N624" i="2"/>
  <c r="N623" i="2"/>
  <c r="N622" i="2"/>
  <c r="J623" i="3" s="1"/>
  <c r="N621" i="2"/>
  <c r="J622" i="3" s="1"/>
  <c r="N620" i="2"/>
  <c r="N619" i="2"/>
  <c r="N618" i="2"/>
  <c r="J619" i="3" s="1"/>
  <c r="N617" i="2"/>
  <c r="J618" i="3" s="1"/>
  <c r="N616" i="2"/>
  <c r="N615" i="2"/>
  <c r="N614" i="2"/>
  <c r="J615" i="3" s="1"/>
  <c r="N613" i="2"/>
  <c r="J614" i="3" s="1"/>
  <c r="N612" i="2"/>
  <c r="N611" i="2"/>
  <c r="N610" i="2"/>
  <c r="J611" i="3" s="1"/>
  <c r="N609" i="2"/>
  <c r="J610" i="3" s="1"/>
  <c r="N608" i="2"/>
  <c r="N607" i="2"/>
  <c r="N606" i="2"/>
  <c r="J607" i="3" s="1"/>
  <c r="N605" i="2"/>
  <c r="J606" i="3" s="1"/>
  <c r="N604" i="2"/>
  <c r="N603" i="2"/>
  <c r="N602" i="2"/>
  <c r="J603" i="3" s="1"/>
  <c r="N601" i="2"/>
  <c r="J602" i="3" s="1"/>
  <c r="N600" i="2"/>
  <c r="N599" i="2"/>
  <c r="N598" i="2"/>
  <c r="J599" i="3" s="1"/>
  <c r="N597" i="2"/>
  <c r="J598" i="3" s="1"/>
  <c r="N596" i="2"/>
  <c r="N595" i="2"/>
  <c r="N594" i="2"/>
  <c r="J595" i="3" s="1"/>
  <c r="N593" i="2"/>
  <c r="J594" i="3" s="1"/>
  <c r="N592" i="2"/>
  <c r="N591" i="2"/>
  <c r="N590" i="2"/>
  <c r="N589" i="2"/>
  <c r="J590" i="3" s="1"/>
  <c r="N588" i="2"/>
  <c r="N587" i="2"/>
  <c r="N586" i="2"/>
  <c r="N585" i="2"/>
  <c r="J586" i="3" s="1"/>
  <c r="N584" i="2"/>
  <c r="N583" i="2"/>
  <c r="N582" i="2"/>
  <c r="N581" i="2"/>
  <c r="J582" i="3" s="1"/>
  <c r="O582" i="4" s="1"/>
  <c r="N580" i="2"/>
  <c r="N579" i="2"/>
  <c r="N578" i="2"/>
  <c r="N577" i="2"/>
  <c r="J578" i="3" s="1"/>
  <c r="O578" i="4" s="1"/>
  <c r="N576" i="2"/>
  <c r="N575" i="2"/>
  <c r="N574" i="2"/>
  <c r="N573" i="2"/>
  <c r="J574" i="3" s="1"/>
  <c r="N572" i="2"/>
  <c r="N571" i="2"/>
  <c r="N570" i="2"/>
  <c r="N569" i="2"/>
  <c r="J570" i="3" s="1"/>
  <c r="N568" i="2"/>
  <c r="N567" i="2"/>
  <c r="N566" i="2"/>
  <c r="N565" i="2"/>
  <c r="J566" i="3" s="1"/>
  <c r="N564" i="2"/>
  <c r="N563" i="2"/>
  <c r="N562" i="2"/>
  <c r="N561" i="2"/>
  <c r="J562" i="3" s="1"/>
  <c r="N560" i="2"/>
  <c r="N559" i="2"/>
  <c r="N558" i="2"/>
  <c r="N557" i="2"/>
  <c r="J558" i="3" s="1"/>
  <c r="P558" i="4" s="1"/>
  <c r="Q558" i="4" s="1"/>
  <c r="N556" i="2"/>
  <c r="N555" i="2"/>
  <c r="N554" i="2"/>
  <c r="N553" i="2"/>
  <c r="J554" i="3" s="1"/>
  <c r="N552" i="2"/>
  <c r="N551" i="2"/>
  <c r="N550" i="2"/>
  <c r="N549" i="2"/>
  <c r="J550" i="3" s="1"/>
  <c r="N548" i="2"/>
  <c r="N547" i="2"/>
  <c r="N546" i="2"/>
  <c r="N545" i="2"/>
  <c r="J546" i="3" s="1"/>
  <c r="N544" i="2"/>
  <c r="N543" i="2"/>
  <c r="N542" i="2"/>
  <c r="N541" i="2"/>
  <c r="J542" i="3" s="1"/>
  <c r="N540" i="2"/>
  <c r="N539" i="2"/>
  <c r="N538" i="2"/>
  <c r="N537" i="2"/>
  <c r="J538" i="3" s="1"/>
  <c r="N536" i="2"/>
  <c r="N535" i="2"/>
  <c r="N534" i="2"/>
  <c r="N533" i="2"/>
  <c r="J534" i="3" s="1"/>
  <c r="N532" i="2"/>
  <c r="N531" i="2"/>
  <c r="N530" i="2"/>
  <c r="N529" i="2"/>
  <c r="J530" i="3" s="1"/>
  <c r="N528" i="2"/>
  <c r="N527" i="2"/>
  <c r="N526" i="2"/>
  <c r="N525" i="2"/>
  <c r="J526" i="3" s="1"/>
  <c r="N524" i="2"/>
  <c r="N523" i="2"/>
  <c r="N522" i="2"/>
  <c r="N521" i="2"/>
  <c r="J522" i="3" s="1"/>
  <c r="N520" i="2"/>
  <c r="N519" i="2"/>
  <c r="N518" i="2"/>
  <c r="N517" i="2"/>
  <c r="J518" i="3" s="1"/>
  <c r="N516" i="2"/>
  <c r="N515" i="2"/>
  <c r="N514" i="2"/>
  <c r="N513" i="2"/>
  <c r="J514" i="3" s="1"/>
  <c r="N512" i="2"/>
  <c r="N511" i="2"/>
  <c r="N510" i="2"/>
  <c r="N509" i="2"/>
  <c r="J510" i="3" s="1"/>
  <c r="N508" i="2"/>
  <c r="N507" i="2"/>
  <c r="N506" i="2"/>
  <c r="N505" i="2"/>
  <c r="J506" i="3" s="1"/>
  <c r="N504" i="2"/>
  <c r="N503" i="2"/>
  <c r="N502" i="2"/>
  <c r="N501" i="2"/>
  <c r="J502" i="3" s="1"/>
  <c r="N500" i="2"/>
  <c r="N499" i="2"/>
  <c r="N498" i="2"/>
  <c r="N497" i="2"/>
  <c r="J498" i="3" s="1"/>
  <c r="N496" i="2"/>
  <c r="N495" i="2"/>
  <c r="N494" i="2"/>
  <c r="N493" i="2"/>
  <c r="J494" i="3" s="1"/>
  <c r="N492" i="2"/>
  <c r="N491" i="2"/>
  <c r="N490" i="2"/>
  <c r="N489" i="2"/>
  <c r="J490" i="3" s="1"/>
  <c r="P490" i="4" s="1"/>
  <c r="Q490" i="4" s="1"/>
  <c r="N488" i="2"/>
  <c r="N487" i="2"/>
  <c r="N486" i="2"/>
  <c r="N485" i="2"/>
  <c r="J486" i="3" s="1"/>
  <c r="N484" i="2"/>
  <c r="N483" i="2"/>
  <c r="N482" i="2"/>
  <c r="N481" i="2"/>
  <c r="J482" i="3" s="1"/>
  <c r="N480" i="2"/>
  <c r="N479" i="2"/>
  <c r="N478" i="2"/>
  <c r="N477" i="2"/>
  <c r="J478" i="3" s="1"/>
  <c r="P478" i="4" s="1"/>
  <c r="Q478" i="4" s="1"/>
  <c r="N476" i="2"/>
  <c r="N475" i="2"/>
  <c r="N474" i="2"/>
  <c r="N473" i="2"/>
  <c r="J474" i="3" s="1"/>
  <c r="P474" i="4" s="1"/>
  <c r="Q474" i="4" s="1"/>
  <c r="N472" i="2"/>
  <c r="N471" i="2"/>
  <c r="N470" i="2"/>
  <c r="N469" i="2"/>
  <c r="J470" i="3" s="1"/>
  <c r="N468" i="2"/>
  <c r="N467" i="2"/>
  <c r="N466" i="2"/>
  <c r="N465" i="2"/>
  <c r="J466" i="3" s="1"/>
  <c r="N464" i="2"/>
  <c r="N463" i="2"/>
  <c r="N462" i="2"/>
  <c r="N461" i="2"/>
  <c r="J462" i="3" s="1"/>
  <c r="N460" i="2"/>
  <c r="N459" i="2"/>
  <c r="N458" i="2"/>
  <c r="N457" i="2"/>
  <c r="J458" i="3" s="1"/>
  <c r="N456" i="2"/>
  <c r="N455" i="2"/>
  <c r="N454" i="2"/>
  <c r="N453" i="2"/>
  <c r="J454" i="3" s="1"/>
  <c r="N452" i="2"/>
  <c r="N451" i="2"/>
  <c r="N450" i="2"/>
  <c r="N449" i="2"/>
  <c r="J450" i="3" s="1"/>
  <c r="N448" i="2"/>
  <c r="N447" i="2"/>
  <c r="N446" i="2"/>
  <c r="N445" i="2"/>
  <c r="J446" i="3" s="1"/>
  <c r="N444" i="2"/>
  <c r="N443" i="2"/>
  <c r="N442" i="2"/>
  <c r="N441" i="2"/>
  <c r="J442" i="3" s="1"/>
  <c r="P442" i="4" s="1"/>
  <c r="Q442" i="4" s="1"/>
  <c r="N440" i="2"/>
  <c r="N439" i="2"/>
  <c r="N438" i="2"/>
  <c r="N437" i="2"/>
  <c r="J438" i="3" s="1"/>
  <c r="O438" i="4" s="1"/>
  <c r="N436" i="2"/>
  <c r="N435" i="2"/>
  <c r="N434" i="2"/>
  <c r="N433" i="2"/>
  <c r="J434" i="3" s="1"/>
  <c r="O434" i="4" s="1"/>
  <c r="N432" i="2"/>
  <c r="N431" i="2"/>
  <c r="N430" i="2"/>
  <c r="N429" i="2"/>
  <c r="J430" i="3" s="1"/>
  <c r="O430" i="4" s="1"/>
  <c r="N428" i="2"/>
  <c r="N427" i="2"/>
  <c r="N426" i="2"/>
  <c r="N425" i="2"/>
  <c r="J426" i="3" s="1"/>
  <c r="O426" i="4" s="1"/>
  <c r="N424" i="2"/>
  <c r="N423" i="2"/>
  <c r="N422" i="2"/>
  <c r="N421" i="2"/>
  <c r="J422" i="3" s="1"/>
  <c r="O422" i="4" s="1"/>
  <c r="N420" i="2"/>
  <c r="N419" i="2"/>
  <c r="N418" i="2"/>
  <c r="N417" i="2"/>
  <c r="J418" i="3" s="1"/>
  <c r="O418" i="4" s="1"/>
  <c r="N416" i="2"/>
  <c r="N415" i="2"/>
  <c r="N414" i="2"/>
  <c r="N413" i="2"/>
  <c r="J414" i="3" s="1"/>
  <c r="O414" i="4" s="1"/>
  <c r="N412" i="2"/>
  <c r="N411" i="2"/>
  <c r="N410" i="2"/>
  <c r="N409" i="2"/>
  <c r="J410" i="3" s="1"/>
  <c r="O410" i="4" s="1"/>
  <c r="N408" i="2"/>
  <c r="N407" i="2"/>
  <c r="N406" i="2"/>
  <c r="N405" i="2"/>
  <c r="J406" i="3" s="1"/>
  <c r="N404" i="2"/>
  <c r="N403" i="2"/>
  <c r="N402" i="2"/>
  <c r="N401" i="2"/>
  <c r="J402" i="3" s="1"/>
  <c r="N400" i="2"/>
  <c r="N399" i="2"/>
  <c r="N398" i="2"/>
  <c r="N397" i="2"/>
  <c r="J398" i="3" s="1"/>
  <c r="N396" i="2"/>
  <c r="N395" i="2"/>
  <c r="N394" i="2"/>
  <c r="N393" i="2"/>
  <c r="J394" i="3" s="1"/>
  <c r="N392" i="2"/>
  <c r="N391" i="2"/>
  <c r="N390" i="2"/>
  <c r="N389" i="2"/>
  <c r="J390" i="3" s="1"/>
  <c r="N388" i="2"/>
  <c r="N387" i="2"/>
  <c r="N386" i="2"/>
  <c r="N385" i="2"/>
  <c r="J386" i="3" s="1"/>
  <c r="N384" i="2"/>
  <c r="N383" i="2"/>
  <c r="N382" i="2"/>
  <c r="N381" i="2"/>
  <c r="J382" i="3" s="1"/>
  <c r="N380" i="2"/>
  <c r="N379" i="2"/>
  <c r="N378" i="2"/>
  <c r="N377" i="2"/>
  <c r="J378" i="3" s="1"/>
  <c r="N376" i="2"/>
  <c r="N375" i="2"/>
  <c r="N374" i="2"/>
  <c r="N373" i="2"/>
  <c r="J374" i="3" s="1"/>
  <c r="N372" i="2"/>
  <c r="N371" i="2"/>
  <c r="N370" i="2"/>
  <c r="N369" i="2"/>
  <c r="J370" i="3" s="1"/>
  <c r="N368" i="2"/>
  <c r="N367" i="2"/>
  <c r="N366" i="2"/>
  <c r="N365" i="2"/>
  <c r="J366" i="3" s="1"/>
  <c r="N364" i="2"/>
  <c r="N363" i="2"/>
  <c r="N362" i="2"/>
  <c r="N361" i="2"/>
  <c r="J362" i="3" s="1"/>
  <c r="N360" i="2"/>
  <c r="N359" i="2"/>
  <c r="N358" i="2"/>
  <c r="N357" i="2"/>
  <c r="J358" i="3" s="1"/>
  <c r="N356" i="2"/>
  <c r="N355" i="2"/>
  <c r="N354" i="2"/>
  <c r="N353" i="2"/>
  <c r="J354" i="3" s="1"/>
  <c r="N352" i="2"/>
  <c r="N351" i="2"/>
  <c r="N350" i="2"/>
  <c r="N349" i="2"/>
  <c r="J350" i="3" s="1"/>
  <c r="N348" i="2"/>
  <c r="N347" i="2"/>
  <c r="N346" i="2"/>
  <c r="N345" i="2"/>
  <c r="J346" i="3" s="1"/>
  <c r="N344" i="2"/>
  <c r="N343" i="2"/>
  <c r="N342" i="2"/>
  <c r="N341" i="2"/>
  <c r="J342" i="3" s="1"/>
  <c r="N340" i="2"/>
  <c r="N339" i="2"/>
  <c r="N338" i="2"/>
  <c r="N337" i="2"/>
  <c r="J338" i="3" s="1"/>
  <c r="N336" i="2"/>
  <c r="N335" i="2"/>
  <c r="N334" i="2"/>
  <c r="N333" i="2"/>
  <c r="J334" i="3" s="1"/>
  <c r="N332" i="2"/>
  <c r="N331" i="2"/>
  <c r="N330" i="2"/>
  <c r="N329" i="2"/>
  <c r="J330" i="3" s="1"/>
  <c r="N328" i="2"/>
  <c r="N327" i="2"/>
  <c r="N326" i="2"/>
  <c r="N325" i="2"/>
  <c r="J326" i="3" s="1"/>
  <c r="N324" i="2"/>
  <c r="N323" i="2"/>
  <c r="N322" i="2"/>
  <c r="N321" i="2"/>
  <c r="J322" i="3" s="1"/>
  <c r="N320" i="2"/>
  <c r="N319" i="2"/>
  <c r="N318" i="2"/>
  <c r="N317" i="2"/>
  <c r="J318" i="3" s="1"/>
  <c r="N316" i="2"/>
  <c r="N315" i="2"/>
  <c r="N314" i="2"/>
  <c r="N313" i="2"/>
  <c r="J314" i="3" s="1"/>
  <c r="N312" i="2"/>
  <c r="N311" i="2"/>
  <c r="N310" i="2"/>
  <c r="N309" i="2"/>
  <c r="J310" i="3" s="1"/>
  <c r="N308" i="2"/>
  <c r="N307" i="2"/>
  <c r="N306" i="2"/>
  <c r="N305" i="2"/>
  <c r="J306" i="3" s="1"/>
  <c r="N304" i="2"/>
  <c r="N303" i="2"/>
  <c r="N302" i="2"/>
  <c r="N301" i="2"/>
  <c r="J302" i="3" s="1"/>
  <c r="N300" i="2"/>
  <c r="N299" i="2"/>
  <c r="N298" i="2"/>
  <c r="N297" i="2"/>
  <c r="J298" i="3" s="1"/>
  <c r="N296" i="2"/>
  <c r="N295" i="2"/>
  <c r="N294" i="2"/>
  <c r="N293" i="2"/>
  <c r="J294" i="3" s="1"/>
  <c r="N292" i="2"/>
  <c r="N291" i="2"/>
  <c r="N290" i="2"/>
  <c r="N289" i="2"/>
  <c r="J290" i="3" s="1"/>
  <c r="N288" i="2"/>
  <c r="N287" i="2"/>
  <c r="N286" i="2"/>
  <c r="N285" i="2"/>
  <c r="J286" i="3" s="1"/>
  <c r="N284" i="2"/>
  <c r="N283" i="2"/>
  <c r="N282" i="2"/>
  <c r="N281" i="2"/>
  <c r="J282" i="3" s="1"/>
  <c r="N280" i="2"/>
  <c r="N279" i="2"/>
  <c r="N278" i="2"/>
  <c r="N277" i="2"/>
  <c r="J278" i="3" s="1"/>
  <c r="N276" i="2"/>
  <c r="N275" i="2"/>
  <c r="N274" i="2"/>
  <c r="N273" i="2"/>
  <c r="J274" i="3" s="1"/>
  <c r="N272" i="2"/>
  <c r="N271" i="2"/>
  <c r="N270" i="2"/>
  <c r="N269" i="2"/>
  <c r="J270" i="3" s="1"/>
  <c r="N268" i="2"/>
  <c r="N267" i="2"/>
  <c r="N266" i="2"/>
  <c r="N265" i="2"/>
  <c r="J266" i="3" s="1"/>
  <c r="N264" i="2"/>
  <c r="N263" i="2"/>
  <c r="N262" i="2"/>
  <c r="N261" i="2"/>
  <c r="J262" i="3" s="1"/>
  <c r="N260" i="2"/>
  <c r="N259" i="2"/>
  <c r="N258" i="2"/>
  <c r="N257" i="2"/>
  <c r="J258" i="3" s="1"/>
  <c r="N256" i="2"/>
  <c r="N255" i="2"/>
  <c r="N254" i="2"/>
  <c r="N253" i="2"/>
  <c r="J254" i="3" s="1"/>
  <c r="N252" i="2"/>
  <c r="N251" i="2"/>
  <c r="N250" i="2"/>
  <c r="N249" i="2"/>
  <c r="J250" i="3" s="1"/>
  <c r="N248" i="2"/>
  <c r="N247" i="2"/>
  <c r="N246" i="2"/>
  <c r="N245" i="2"/>
  <c r="J246" i="3" s="1"/>
  <c r="N244" i="2"/>
  <c r="N243" i="2"/>
  <c r="N242" i="2"/>
  <c r="N241" i="2"/>
  <c r="J242" i="3" s="1"/>
  <c r="N240" i="2"/>
  <c r="N239" i="2"/>
  <c r="N238" i="2"/>
  <c r="N237" i="2"/>
  <c r="J238" i="3" s="1"/>
  <c r="N236" i="2"/>
  <c r="N235" i="2"/>
  <c r="N234" i="2"/>
  <c r="N233" i="2"/>
  <c r="J234" i="3" s="1"/>
  <c r="N232" i="2"/>
  <c r="N231" i="2"/>
  <c r="N230" i="2"/>
  <c r="N229" i="2"/>
  <c r="J230" i="3" s="1"/>
  <c r="N228" i="2"/>
  <c r="N227" i="2"/>
  <c r="N226" i="2"/>
  <c r="N225" i="2"/>
  <c r="J226" i="3" s="1"/>
  <c r="N224" i="2"/>
  <c r="N223" i="2"/>
  <c r="N222" i="2"/>
  <c r="N221" i="2"/>
  <c r="J222" i="3" s="1"/>
  <c r="N220" i="2"/>
  <c r="N219" i="2"/>
  <c r="N218" i="2"/>
  <c r="N217" i="2"/>
  <c r="J218" i="3" s="1"/>
  <c r="N216" i="2"/>
  <c r="N215" i="2"/>
  <c r="N214" i="2"/>
  <c r="N213" i="2"/>
  <c r="J214" i="3" s="1"/>
  <c r="N212" i="2"/>
  <c r="N211" i="2"/>
  <c r="N210" i="2"/>
  <c r="N209" i="2"/>
  <c r="J210" i="3" s="1"/>
  <c r="N208" i="2"/>
  <c r="N207" i="2"/>
  <c r="N206" i="2"/>
  <c r="N205" i="2"/>
  <c r="J206" i="3" s="1"/>
  <c r="P206" i="4" s="1"/>
  <c r="Q206" i="4" s="1"/>
  <c r="N204" i="2"/>
  <c r="N203" i="2"/>
  <c r="N202" i="2"/>
  <c r="N201" i="2"/>
  <c r="J202" i="3" s="1"/>
  <c r="P202" i="4" s="1"/>
  <c r="Q202" i="4" s="1"/>
  <c r="N200" i="2"/>
  <c r="N199" i="2"/>
  <c r="N198" i="2"/>
  <c r="N197" i="2"/>
  <c r="J198" i="3" s="1"/>
  <c r="O198" i="4" s="1"/>
  <c r="N196" i="2"/>
  <c r="N195" i="2"/>
  <c r="N194" i="2"/>
  <c r="N193" i="2"/>
  <c r="J194" i="3" s="1"/>
  <c r="O194" i="4" s="1"/>
  <c r="N192" i="2"/>
  <c r="N191" i="2"/>
  <c r="N190" i="2"/>
  <c r="N189" i="2"/>
  <c r="J190" i="3" s="1"/>
  <c r="N188" i="2"/>
  <c r="N187" i="2"/>
  <c r="N186" i="2"/>
  <c r="N185" i="2"/>
  <c r="J186" i="3" s="1"/>
  <c r="N184" i="2"/>
  <c r="N183" i="2"/>
  <c r="N182" i="2"/>
  <c r="N181" i="2"/>
  <c r="J182" i="3" s="1"/>
  <c r="N180" i="2"/>
  <c r="N179" i="2"/>
  <c r="N178" i="2"/>
  <c r="N177" i="2"/>
  <c r="J178" i="3" s="1"/>
  <c r="N176" i="2"/>
  <c r="N175" i="2"/>
  <c r="N174" i="2"/>
  <c r="N173" i="2"/>
  <c r="J174" i="3" s="1"/>
  <c r="N172" i="2"/>
  <c r="N171" i="2"/>
  <c r="N170" i="2"/>
  <c r="N169" i="2"/>
  <c r="J170" i="3" s="1"/>
  <c r="N168" i="2"/>
  <c r="N167" i="2"/>
  <c r="N166" i="2"/>
  <c r="N165" i="2"/>
  <c r="J166" i="3" s="1"/>
  <c r="N164" i="2"/>
  <c r="N163" i="2"/>
  <c r="N162" i="2"/>
  <c r="N161" i="2"/>
  <c r="J162" i="3" s="1"/>
  <c r="N160" i="2"/>
  <c r="N159" i="2"/>
  <c r="N158" i="2"/>
  <c r="N157" i="2"/>
  <c r="J158" i="3" s="1"/>
  <c r="N156" i="2"/>
  <c r="N155" i="2"/>
  <c r="N154" i="2"/>
  <c r="N153" i="2"/>
  <c r="J154" i="3" s="1"/>
  <c r="N152" i="2"/>
  <c r="N151" i="2"/>
  <c r="N150" i="2"/>
  <c r="N149" i="2"/>
  <c r="J150" i="3" s="1"/>
  <c r="N148" i="2"/>
  <c r="N147" i="2"/>
  <c r="N146" i="2"/>
  <c r="N145" i="2"/>
  <c r="J146" i="3" s="1"/>
  <c r="N144" i="2"/>
  <c r="N143" i="2"/>
  <c r="N142" i="2"/>
  <c r="N141" i="2"/>
  <c r="J142" i="3" s="1"/>
  <c r="P142" i="4" s="1"/>
  <c r="Q142" i="4" s="1"/>
  <c r="N140" i="2"/>
  <c r="N139" i="2"/>
  <c r="N138" i="2"/>
  <c r="N137" i="2"/>
  <c r="J138" i="3" s="1"/>
  <c r="N136" i="2"/>
  <c r="N135" i="2"/>
  <c r="N134" i="2"/>
  <c r="N133" i="2"/>
  <c r="J134" i="3" s="1"/>
  <c r="P134" i="4" s="1"/>
  <c r="Q134" i="4" s="1"/>
  <c r="N132" i="2"/>
  <c r="N131" i="2"/>
  <c r="N130" i="2"/>
  <c r="N129" i="2"/>
  <c r="J130" i="3" s="1"/>
  <c r="P130" i="4" s="1"/>
  <c r="Q130" i="4" s="1"/>
  <c r="N128" i="2"/>
  <c r="N127" i="2"/>
  <c r="N126" i="2"/>
  <c r="N125" i="2"/>
  <c r="J126" i="3" s="1"/>
  <c r="P126" i="4" s="1"/>
  <c r="Q126" i="4" s="1"/>
  <c r="N124" i="2"/>
  <c r="N123" i="2"/>
  <c r="N122" i="2"/>
  <c r="N121" i="2"/>
  <c r="J122" i="3" s="1"/>
  <c r="P122" i="4" s="1"/>
  <c r="Q122" i="4" s="1"/>
  <c r="N120" i="2"/>
  <c r="N119" i="2"/>
  <c r="N118" i="2"/>
  <c r="N117" i="2"/>
  <c r="J118" i="3" s="1"/>
  <c r="P118" i="4" s="1"/>
  <c r="Q118" i="4" s="1"/>
  <c r="N116" i="2"/>
  <c r="N115" i="2"/>
  <c r="N114" i="2"/>
  <c r="N113" i="2"/>
  <c r="J114" i="3" s="1"/>
  <c r="P114" i="4" s="1"/>
  <c r="Q114" i="4" s="1"/>
  <c r="N112" i="2"/>
  <c r="N111" i="2"/>
  <c r="N110" i="2"/>
  <c r="N109" i="2"/>
  <c r="J110" i="3" s="1"/>
  <c r="P110" i="4" s="1"/>
  <c r="Q110" i="4" s="1"/>
  <c r="N108" i="2"/>
  <c r="N107" i="2"/>
  <c r="N106" i="2"/>
  <c r="N105" i="2"/>
  <c r="J106" i="3" s="1"/>
  <c r="P106" i="4" s="1"/>
  <c r="Q106" i="4" s="1"/>
  <c r="N104" i="2"/>
  <c r="N103" i="2"/>
  <c r="N102" i="2"/>
  <c r="N101" i="2"/>
  <c r="J102" i="3" s="1"/>
  <c r="P102" i="4" s="1"/>
  <c r="Q102" i="4" s="1"/>
  <c r="N100" i="2"/>
  <c r="N99" i="2"/>
  <c r="N98" i="2"/>
  <c r="N97" i="2"/>
  <c r="J98" i="3" s="1"/>
  <c r="P98" i="4" s="1"/>
  <c r="Q98" i="4" s="1"/>
  <c r="N96" i="2"/>
  <c r="N95" i="2"/>
  <c r="N94" i="2"/>
  <c r="N93" i="2"/>
  <c r="J94" i="3" s="1"/>
  <c r="P94" i="4" s="1"/>
  <c r="Q94" i="4" s="1"/>
  <c r="N92" i="2"/>
  <c r="N91" i="2"/>
  <c r="N90" i="2"/>
  <c r="N89" i="2"/>
  <c r="J90" i="3" s="1"/>
  <c r="P90" i="4" s="1"/>
  <c r="Q90" i="4" s="1"/>
  <c r="N88" i="2"/>
  <c r="N87" i="2"/>
  <c r="N86" i="2"/>
  <c r="N85" i="2"/>
  <c r="J86" i="3" s="1"/>
  <c r="P86" i="4" s="1"/>
  <c r="Q86" i="4" s="1"/>
  <c r="N84" i="2"/>
  <c r="N83" i="2"/>
  <c r="N82" i="2"/>
  <c r="N81" i="2"/>
  <c r="J82" i="3" s="1"/>
  <c r="P82" i="4" s="1"/>
  <c r="Q82" i="4" s="1"/>
  <c r="N80" i="2"/>
  <c r="N79" i="2"/>
  <c r="N78" i="2"/>
  <c r="N77" i="2"/>
  <c r="J78" i="3" s="1"/>
  <c r="P78" i="4" s="1"/>
  <c r="Q78" i="4" s="1"/>
  <c r="N76" i="2"/>
  <c r="N75" i="2"/>
  <c r="N74" i="2"/>
  <c r="N73" i="2"/>
  <c r="J74" i="3" s="1"/>
  <c r="P74" i="4" s="1"/>
  <c r="Q74" i="4" s="1"/>
  <c r="N72" i="2"/>
  <c r="N71" i="2"/>
  <c r="N70" i="2"/>
  <c r="N69" i="2"/>
  <c r="J70" i="3" s="1"/>
  <c r="P70" i="4" s="1"/>
  <c r="Q70" i="4" s="1"/>
  <c r="N68" i="2"/>
  <c r="N67" i="2"/>
  <c r="N66" i="2"/>
  <c r="N65" i="2"/>
  <c r="J66" i="3" s="1"/>
  <c r="P66" i="4" s="1"/>
  <c r="Q66" i="4" s="1"/>
  <c r="N64" i="2"/>
  <c r="N63" i="2"/>
  <c r="N62" i="2"/>
  <c r="N61" i="2"/>
  <c r="J62" i="3" s="1"/>
  <c r="P62" i="4" s="1"/>
  <c r="Q62" i="4" s="1"/>
  <c r="N60" i="2"/>
  <c r="N59" i="2"/>
  <c r="N58" i="2"/>
  <c r="N57" i="2"/>
  <c r="J58" i="3" s="1"/>
  <c r="P58" i="4" s="1"/>
  <c r="Q58" i="4" s="1"/>
  <c r="N56" i="2"/>
  <c r="N55" i="2"/>
  <c r="N54" i="2"/>
  <c r="N53" i="2"/>
  <c r="J54" i="3" s="1"/>
  <c r="P54" i="4" s="1"/>
  <c r="Q54" i="4" s="1"/>
  <c r="N52" i="2"/>
  <c r="N51" i="2"/>
  <c r="N50" i="2"/>
  <c r="N49" i="2"/>
  <c r="J50" i="3" s="1"/>
  <c r="P50" i="4" s="1"/>
  <c r="Q50" i="4" s="1"/>
  <c r="N48" i="2"/>
  <c r="N47" i="2"/>
  <c r="N46" i="2"/>
  <c r="N45" i="2"/>
  <c r="J46" i="3" s="1"/>
  <c r="P46" i="4" s="1"/>
  <c r="Q46" i="4" s="1"/>
  <c r="N44" i="2"/>
  <c r="N43" i="2"/>
  <c r="N42" i="2"/>
  <c r="N41" i="2"/>
  <c r="J42" i="3" s="1"/>
  <c r="P42" i="4" s="1"/>
  <c r="Q42" i="4" s="1"/>
  <c r="N40" i="2"/>
  <c r="N39" i="2"/>
  <c r="N38" i="2"/>
  <c r="N37" i="2"/>
  <c r="J38" i="3" s="1"/>
  <c r="P38" i="4" s="1"/>
  <c r="Q38" i="4" s="1"/>
  <c r="N36" i="2"/>
  <c r="N35" i="2"/>
  <c r="N34" i="2"/>
  <c r="N33" i="2"/>
  <c r="J34" i="3" s="1"/>
  <c r="P34" i="4" s="1"/>
  <c r="Q34" i="4" s="1"/>
  <c r="N32" i="2"/>
  <c r="N31" i="2"/>
  <c r="N30" i="2"/>
  <c r="N29" i="2"/>
  <c r="J30" i="3" s="1"/>
  <c r="P30" i="4" s="1"/>
  <c r="Q30" i="4" s="1"/>
  <c r="N28" i="2"/>
  <c r="N27" i="2"/>
  <c r="N26" i="2"/>
  <c r="N25" i="2"/>
  <c r="J26" i="3" s="1"/>
  <c r="P26" i="4" s="1"/>
  <c r="Q26" i="4" s="1"/>
  <c r="N24" i="2"/>
  <c r="N23" i="2"/>
  <c r="N22" i="2"/>
  <c r="N21" i="2"/>
  <c r="J22" i="3" s="1"/>
  <c r="P22" i="4" s="1"/>
  <c r="Q22" i="4" s="1"/>
  <c r="N20" i="2"/>
  <c r="N19" i="2"/>
  <c r="N18" i="2"/>
  <c r="N17" i="2"/>
  <c r="J18" i="3" s="1"/>
  <c r="P18" i="4" s="1"/>
  <c r="Q18" i="4" s="1"/>
  <c r="N16" i="2"/>
  <c r="N15" i="2"/>
  <c r="N14" i="2"/>
  <c r="N13" i="2"/>
  <c r="J14" i="3" s="1"/>
  <c r="P14" i="4" s="1"/>
  <c r="Q14" i="4" s="1"/>
  <c r="N12" i="2"/>
  <c r="N11" i="2"/>
  <c r="N10" i="2"/>
  <c r="N9" i="2"/>
  <c r="J10" i="3" s="1"/>
  <c r="P10" i="4" s="1"/>
  <c r="Q10" i="4" s="1"/>
  <c r="N8" i="2"/>
  <c r="N7" i="2"/>
  <c r="N6" i="2"/>
  <c r="N5" i="2"/>
  <c r="J6" i="3" s="1"/>
  <c r="P6" i="4" s="1"/>
  <c r="Q6" i="4" s="1"/>
  <c r="N4" i="2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J2000" i="3"/>
  <c r="O2000" i="4" s="1"/>
  <c r="H2000" i="3"/>
  <c r="G2000" i="3"/>
  <c r="F2000" i="3"/>
  <c r="E2000" i="3"/>
  <c r="J2000" i="4" s="1"/>
  <c r="D2000" i="3"/>
  <c r="I2000" i="4" s="1"/>
  <c r="C2000" i="3"/>
  <c r="B2000" i="3"/>
  <c r="J1999" i="3"/>
  <c r="H1999" i="3"/>
  <c r="G1999" i="3"/>
  <c r="F1999" i="3"/>
  <c r="E1999" i="3"/>
  <c r="D1999" i="3"/>
  <c r="I1999" i="4" s="1"/>
  <c r="C1999" i="3"/>
  <c r="B1999" i="3"/>
  <c r="H1998" i="3"/>
  <c r="G1998" i="3"/>
  <c r="F1998" i="3"/>
  <c r="E1998" i="3"/>
  <c r="J1998" i="4" s="1"/>
  <c r="D1998" i="3"/>
  <c r="I1998" i="4" s="1"/>
  <c r="C1998" i="3"/>
  <c r="B1998" i="3"/>
  <c r="J1997" i="3"/>
  <c r="H1997" i="3"/>
  <c r="G1997" i="3"/>
  <c r="F1997" i="3"/>
  <c r="E1997" i="3"/>
  <c r="D1997" i="3"/>
  <c r="I1997" i="4" s="1"/>
  <c r="C1997" i="3"/>
  <c r="B1997" i="3"/>
  <c r="J1996" i="3"/>
  <c r="O1996" i="4" s="1"/>
  <c r="H1996" i="3"/>
  <c r="G1996" i="3"/>
  <c r="F1996" i="3"/>
  <c r="E1996" i="3"/>
  <c r="J1996" i="4" s="1"/>
  <c r="D1996" i="3"/>
  <c r="I1996" i="4" s="1"/>
  <c r="C1996" i="3"/>
  <c r="B1996" i="3"/>
  <c r="H1995" i="3"/>
  <c r="G1995" i="3"/>
  <c r="F1995" i="3"/>
  <c r="E1995" i="3"/>
  <c r="D1995" i="3"/>
  <c r="C1995" i="3"/>
  <c r="B1995" i="3"/>
  <c r="H1994" i="3"/>
  <c r="G1994" i="3"/>
  <c r="F1994" i="3"/>
  <c r="E1994" i="3"/>
  <c r="J1994" i="4" s="1"/>
  <c r="D1994" i="3"/>
  <c r="C1994" i="3"/>
  <c r="B1994" i="3"/>
  <c r="J1993" i="3"/>
  <c r="H1993" i="3"/>
  <c r="G1993" i="3"/>
  <c r="F1993" i="3"/>
  <c r="E1993" i="3"/>
  <c r="J1993" i="4" s="1"/>
  <c r="D1993" i="3"/>
  <c r="C1993" i="3"/>
  <c r="B1993" i="3"/>
  <c r="J1992" i="3"/>
  <c r="H1992" i="3"/>
  <c r="G1992" i="3"/>
  <c r="F1992" i="3"/>
  <c r="E1992" i="3"/>
  <c r="J1992" i="4" s="1"/>
  <c r="D1992" i="3"/>
  <c r="C1992" i="3"/>
  <c r="B1992" i="3"/>
  <c r="H1991" i="3"/>
  <c r="G1991" i="3"/>
  <c r="F1991" i="3"/>
  <c r="E1991" i="3"/>
  <c r="J1991" i="4" s="1"/>
  <c r="D1991" i="3"/>
  <c r="I1991" i="4" s="1"/>
  <c r="C1991" i="3"/>
  <c r="B1991" i="3"/>
  <c r="H1990" i="3"/>
  <c r="G1990" i="3"/>
  <c r="F1990" i="3"/>
  <c r="E1990" i="3"/>
  <c r="J1990" i="4" s="1"/>
  <c r="D1990" i="3"/>
  <c r="C1990" i="3"/>
  <c r="B1990" i="3"/>
  <c r="J1989" i="3"/>
  <c r="H1989" i="3"/>
  <c r="G1989" i="3"/>
  <c r="F1989" i="3"/>
  <c r="E1989" i="3"/>
  <c r="J1989" i="4" s="1"/>
  <c r="D1989" i="3"/>
  <c r="C1989" i="3"/>
  <c r="B1989" i="3"/>
  <c r="J1988" i="3"/>
  <c r="H1988" i="3"/>
  <c r="G1988" i="3"/>
  <c r="F1988" i="3"/>
  <c r="E1988" i="3"/>
  <c r="J1988" i="4" s="1"/>
  <c r="D1988" i="3"/>
  <c r="C1988" i="3"/>
  <c r="B1988" i="3"/>
  <c r="H1987" i="3"/>
  <c r="G1987" i="3"/>
  <c r="F1987" i="3"/>
  <c r="E1987" i="3"/>
  <c r="J1987" i="4" s="1"/>
  <c r="D1987" i="3"/>
  <c r="C1987" i="3"/>
  <c r="B1987" i="3"/>
  <c r="H1986" i="3"/>
  <c r="G1986" i="3"/>
  <c r="F1986" i="3"/>
  <c r="E1986" i="3"/>
  <c r="J1986" i="4" s="1"/>
  <c r="D1986" i="3"/>
  <c r="I1986" i="4" s="1"/>
  <c r="C1986" i="3"/>
  <c r="B1986" i="3"/>
  <c r="J1985" i="3"/>
  <c r="H1985" i="3"/>
  <c r="G1985" i="3"/>
  <c r="F1985" i="3"/>
  <c r="E1985" i="3"/>
  <c r="J1985" i="4" s="1"/>
  <c r="D1985" i="3"/>
  <c r="I1985" i="4" s="1"/>
  <c r="C1985" i="3"/>
  <c r="B1985" i="3"/>
  <c r="J1984" i="3"/>
  <c r="H1984" i="3"/>
  <c r="G1984" i="3"/>
  <c r="F1984" i="3"/>
  <c r="E1984" i="3"/>
  <c r="D1984" i="3"/>
  <c r="I1984" i="4" s="1"/>
  <c r="C1984" i="3"/>
  <c r="B1984" i="3"/>
  <c r="H1983" i="3"/>
  <c r="G1983" i="3"/>
  <c r="F1983" i="3"/>
  <c r="E1983" i="3"/>
  <c r="J1983" i="4" s="1"/>
  <c r="D1983" i="3"/>
  <c r="I1983" i="4" s="1"/>
  <c r="C1983" i="3"/>
  <c r="B1983" i="3"/>
  <c r="H1982" i="3"/>
  <c r="G1982" i="3"/>
  <c r="F1982" i="3"/>
  <c r="E1982" i="3"/>
  <c r="D1982" i="3"/>
  <c r="C1982" i="3"/>
  <c r="B1982" i="3"/>
  <c r="J1981" i="3"/>
  <c r="O1981" i="4" s="1"/>
  <c r="H1981" i="3"/>
  <c r="G1981" i="3"/>
  <c r="F1981" i="3"/>
  <c r="E1981" i="3"/>
  <c r="J1981" i="4" s="1"/>
  <c r="D1981" i="3"/>
  <c r="C1981" i="3"/>
  <c r="B1981" i="3"/>
  <c r="J1980" i="3"/>
  <c r="H1980" i="3"/>
  <c r="G1980" i="3"/>
  <c r="F1980" i="3"/>
  <c r="E1980" i="3"/>
  <c r="D1980" i="3"/>
  <c r="C1980" i="3"/>
  <c r="B1980" i="3"/>
  <c r="H1979" i="3"/>
  <c r="G1979" i="3"/>
  <c r="F1979" i="3"/>
  <c r="E1979" i="3"/>
  <c r="J1979" i="4" s="1"/>
  <c r="D1979" i="3"/>
  <c r="I1979" i="4" s="1"/>
  <c r="C1979" i="3"/>
  <c r="B1979" i="3"/>
  <c r="H1978" i="3"/>
  <c r="G1978" i="3"/>
  <c r="F1978" i="3"/>
  <c r="E1978" i="3"/>
  <c r="D1978" i="3"/>
  <c r="C1978" i="3"/>
  <c r="B1978" i="3"/>
  <c r="J1977" i="3"/>
  <c r="H1977" i="3"/>
  <c r="G1977" i="3"/>
  <c r="F1977" i="3"/>
  <c r="E1977" i="3"/>
  <c r="J1977" i="4" s="1"/>
  <c r="D1977" i="3"/>
  <c r="C1977" i="3"/>
  <c r="B1977" i="3"/>
  <c r="J1976" i="3"/>
  <c r="P1976" i="4" s="1"/>
  <c r="Q1976" i="4" s="1"/>
  <c r="H1976" i="3"/>
  <c r="G1976" i="3"/>
  <c r="F1976" i="3"/>
  <c r="E1976" i="3"/>
  <c r="J1976" i="4" s="1"/>
  <c r="D1976" i="3"/>
  <c r="C1976" i="3"/>
  <c r="B1976" i="3"/>
  <c r="H1975" i="3"/>
  <c r="G1975" i="3"/>
  <c r="F1975" i="3"/>
  <c r="E1975" i="3"/>
  <c r="J1975" i="4" s="1"/>
  <c r="D1975" i="3"/>
  <c r="C1975" i="3"/>
  <c r="B1975" i="3"/>
  <c r="H1974" i="3"/>
  <c r="G1974" i="3"/>
  <c r="F1974" i="3"/>
  <c r="E1974" i="3"/>
  <c r="J1974" i="4" s="1"/>
  <c r="D1974" i="3"/>
  <c r="C1974" i="3"/>
  <c r="B1974" i="3"/>
  <c r="J1973" i="3"/>
  <c r="H1973" i="3"/>
  <c r="G1973" i="3"/>
  <c r="F1973" i="3"/>
  <c r="E1973" i="3"/>
  <c r="J1973" i="4" s="1"/>
  <c r="D1973" i="3"/>
  <c r="C1973" i="3"/>
  <c r="B1973" i="3"/>
  <c r="J1972" i="3"/>
  <c r="H1972" i="3"/>
  <c r="G1972" i="3"/>
  <c r="F1972" i="3"/>
  <c r="E1972" i="3"/>
  <c r="J1972" i="4" s="1"/>
  <c r="D1972" i="3"/>
  <c r="C1972" i="3"/>
  <c r="B1972" i="3"/>
  <c r="J1971" i="3"/>
  <c r="H1971" i="3"/>
  <c r="G1971" i="3"/>
  <c r="F1971" i="3"/>
  <c r="E1971" i="3"/>
  <c r="J1971" i="4" s="1"/>
  <c r="D1971" i="3"/>
  <c r="C1971" i="3"/>
  <c r="B1971" i="3"/>
  <c r="H1970" i="3"/>
  <c r="G1970" i="3"/>
  <c r="F1970" i="3"/>
  <c r="E1970" i="3"/>
  <c r="J1970" i="4" s="1"/>
  <c r="D1970" i="3"/>
  <c r="I1970" i="4" s="1"/>
  <c r="C1970" i="3"/>
  <c r="B1970" i="3"/>
  <c r="J1969" i="3"/>
  <c r="H1969" i="3"/>
  <c r="G1969" i="3"/>
  <c r="F1969" i="3"/>
  <c r="E1969" i="3"/>
  <c r="D1969" i="3"/>
  <c r="I1969" i="4" s="1"/>
  <c r="C1969" i="3"/>
  <c r="B1969" i="3"/>
  <c r="J1968" i="3"/>
  <c r="O1968" i="4" s="1"/>
  <c r="H1968" i="3"/>
  <c r="G1968" i="3"/>
  <c r="F1968" i="3"/>
  <c r="E1968" i="3"/>
  <c r="J1968" i="4" s="1"/>
  <c r="D1968" i="3"/>
  <c r="I1968" i="4" s="1"/>
  <c r="C1968" i="3"/>
  <c r="B1968" i="3"/>
  <c r="J1967" i="3"/>
  <c r="H1967" i="3"/>
  <c r="G1967" i="3"/>
  <c r="F1967" i="3"/>
  <c r="E1967" i="3"/>
  <c r="D1967" i="3"/>
  <c r="I1967" i="4" s="1"/>
  <c r="C1967" i="3"/>
  <c r="B1967" i="3"/>
  <c r="H1966" i="3"/>
  <c r="G1966" i="3"/>
  <c r="F1966" i="3"/>
  <c r="E1966" i="3"/>
  <c r="J1966" i="4" s="1"/>
  <c r="D1966" i="3"/>
  <c r="C1966" i="3"/>
  <c r="B1966" i="3"/>
  <c r="J1965" i="3"/>
  <c r="H1965" i="3"/>
  <c r="G1965" i="3"/>
  <c r="F1965" i="3"/>
  <c r="E1965" i="3"/>
  <c r="D1965" i="3"/>
  <c r="C1965" i="3"/>
  <c r="B1965" i="3"/>
  <c r="J1964" i="3"/>
  <c r="O1964" i="4" s="1"/>
  <c r="H1964" i="3"/>
  <c r="G1964" i="3"/>
  <c r="F1964" i="3"/>
  <c r="E1964" i="3"/>
  <c r="J1964" i="4" s="1"/>
  <c r="D1964" i="3"/>
  <c r="C1964" i="3"/>
  <c r="B1964" i="3"/>
  <c r="H1963" i="3"/>
  <c r="G1963" i="3"/>
  <c r="F1963" i="3"/>
  <c r="E1963" i="3"/>
  <c r="D1963" i="3"/>
  <c r="C1963" i="3"/>
  <c r="B1963" i="3"/>
  <c r="H1962" i="3"/>
  <c r="G1962" i="3"/>
  <c r="F1962" i="3"/>
  <c r="E1962" i="3"/>
  <c r="J1962" i="4" s="1"/>
  <c r="D1962" i="3"/>
  <c r="C1962" i="3"/>
  <c r="B1962" i="3"/>
  <c r="J1961" i="3"/>
  <c r="P1961" i="4" s="1"/>
  <c r="Q1961" i="4" s="1"/>
  <c r="H1961" i="3"/>
  <c r="G1961" i="3"/>
  <c r="F1961" i="3"/>
  <c r="E1961" i="3"/>
  <c r="J1961" i="4" s="1"/>
  <c r="D1961" i="3"/>
  <c r="C1961" i="3"/>
  <c r="B1961" i="3"/>
  <c r="J1960" i="3"/>
  <c r="H1960" i="3"/>
  <c r="G1960" i="3"/>
  <c r="F1960" i="3"/>
  <c r="E1960" i="3"/>
  <c r="J1960" i="4" s="1"/>
  <c r="D1960" i="3"/>
  <c r="C1960" i="3"/>
  <c r="B1960" i="3"/>
  <c r="H1959" i="3"/>
  <c r="G1959" i="3"/>
  <c r="F1959" i="3"/>
  <c r="E1959" i="3"/>
  <c r="J1959" i="4" s="1"/>
  <c r="D1959" i="3"/>
  <c r="C1959" i="3"/>
  <c r="B1959" i="3"/>
  <c r="H1958" i="3"/>
  <c r="G1958" i="3"/>
  <c r="F1958" i="3"/>
  <c r="E1958" i="3"/>
  <c r="J1958" i="4" s="1"/>
  <c r="D1958" i="3"/>
  <c r="C1958" i="3"/>
  <c r="B1958" i="3"/>
  <c r="J1957" i="3"/>
  <c r="H1957" i="3"/>
  <c r="G1957" i="3"/>
  <c r="F1957" i="3"/>
  <c r="E1957" i="3"/>
  <c r="J1957" i="4" s="1"/>
  <c r="D1957" i="3"/>
  <c r="C1957" i="3"/>
  <c r="B1957" i="3"/>
  <c r="J1956" i="3"/>
  <c r="H1956" i="3"/>
  <c r="G1956" i="3"/>
  <c r="F1956" i="3"/>
  <c r="E1956" i="3"/>
  <c r="J1956" i="4" s="1"/>
  <c r="D1956" i="3"/>
  <c r="C1956" i="3"/>
  <c r="B1956" i="3"/>
  <c r="H1955" i="3"/>
  <c r="G1955" i="3"/>
  <c r="F1955" i="3"/>
  <c r="E1955" i="3"/>
  <c r="J1955" i="4" s="1"/>
  <c r="D1955" i="3"/>
  <c r="I1955" i="4" s="1"/>
  <c r="C1955" i="3"/>
  <c r="B1955" i="3"/>
  <c r="H1954" i="3"/>
  <c r="G1954" i="3"/>
  <c r="F1954" i="3"/>
  <c r="E1954" i="3"/>
  <c r="J1954" i="4" s="1"/>
  <c r="D1954" i="3"/>
  <c r="I1954" i="4" s="1"/>
  <c r="C1954" i="3"/>
  <c r="B1954" i="3"/>
  <c r="J1953" i="3"/>
  <c r="O1953" i="4" s="1"/>
  <c r="H1953" i="3"/>
  <c r="G1953" i="3"/>
  <c r="F1953" i="3"/>
  <c r="E1953" i="3"/>
  <c r="J1953" i="4" s="1"/>
  <c r="D1953" i="3"/>
  <c r="I1953" i="4" s="1"/>
  <c r="C1953" i="3"/>
  <c r="B1953" i="3"/>
  <c r="J1952" i="3"/>
  <c r="H1952" i="3"/>
  <c r="G1952" i="3"/>
  <c r="F1952" i="3"/>
  <c r="E1952" i="3"/>
  <c r="D1952" i="3"/>
  <c r="I1952" i="4" s="1"/>
  <c r="C1952" i="3"/>
  <c r="B1952" i="3"/>
  <c r="H1951" i="3"/>
  <c r="G1951" i="3"/>
  <c r="F1951" i="3"/>
  <c r="E1951" i="3"/>
  <c r="J1951" i="4" s="1"/>
  <c r="D1951" i="3"/>
  <c r="I1951" i="4" s="1"/>
  <c r="C1951" i="3"/>
  <c r="B1951" i="3"/>
  <c r="H1950" i="3"/>
  <c r="G1950" i="3"/>
  <c r="F1950" i="3"/>
  <c r="E1950" i="3"/>
  <c r="J1950" i="4" s="1"/>
  <c r="D1950" i="3"/>
  <c r="C1950" i="3"/>
  <c r="B1950" i="3"/>
  <c r="J1949" i="3"/>
  <c r="H1949" i="3"/>
  <c r="G1949" i="3"/>
  <c r="F1949" i="3"/>
  <c r="E1949" i="3"/>
  <c r="J1949" i="4" s="1"/>
  <c r="D1949" i="3"/>
  <c r="C1949" i="3"/>
  <c r="B1949" i="3"/>
  <c r="J1948" i="3"/>
  <c r="H1948" i="3"/>
  <c r="G1948" i="3"/>
  <c r="F1948" i="3"/>
  <c r="E1948" i="3"/>
  <c r="J1948" i="4" s="1"/>
  <c r="D1948" i="3"/>
  <c r="C1948" i="3"/>
  <c r="B1948" i="3"/>
  <c r="H1947" i="3"/>
  <c r="G1947" i="3"/>
  <c r="F1947" i="3"/>
  <c r="E1947" i="3"/>
  <c r="J1947" i="4" s="1"/>
  <c r="D1947" i="3"/>
  <c r="I1947" i="4" s="1"/>
  <c r="C1947" i="3"/>
  <c r="B1947" i="3"/>
  <c r="H1946" i="3"/>
  <c r="G1946" i="3"/>
  <c r="F1946" i="3"/>
  <c r="E1946" i="3"/>
  <c r="D1946" i="3"/>
  <c r="C1946" i="3"/>
  <c r="B1946" i="3"/>
  <c r="J1945" i="3"/>
  <c r="H1945" i="3"/>
  <c r="G1945" i="3"/>
  <c r="F1945" i="3"/>
  <c r="E1945" i="3"/>
  <c r="J1945" i="4" s="1"/>
  <c r="D1945" i="3"/>
  <c r="C1945" i="3"/>
  <c r="B1945" i="3"/>
  <c r="J1944" i="3"/>
  <c r="P1944" i="4" s="1"/>
  <c r="Q1944" i="4" s="1"/>
  <c r="H1944" i="3"/>
  <c r="G1944" i="3"/>
  <c r="F1944" i="3"/>
  <c r="E1944" i="3"/>
  <c r="J1944" i="4" s="1"/>
  <c r="D1944" i="3"/>
  <c r="C1944" i="3"/>
  <c r="B1944" i="3"/>
  <c r="H1943" i="3"/>
  <c r="G1943" i="3"/>
  <c r="F1943" i="3"/>
  <c r="E1943" i="3"/>
  <c r="J1943" i="4" s="1"/>
  <c r="D1943" i="3"/>
  <c r="C1943" i="3"/>
  <c r="B1943" i="3"/>
  <c r="H1942" i="3"/>
  <c r="G1942" i="3"/>
  <c r="F1942" i="3"/>
  <c r="E1942" i="3"/>
  <c r="J1942" i="4" s="1"/>
  <c r="D1942" i="3"/>
  <c r="C1942" i="3"/>
  <c r="B1942" i="3"/>
  <c r="J1941" i="3"/>
  <c r="H1941" i="3"/>
  <c r="G1941" i="3"/>
  <c r="F1941" i="3"/>
  <c r="E1941" i="3"/>
  <c r="J1941" i="4" s="1"/>
  <c r="D1941" i="3"/>
  <c r="C1941" i="3"/>
  <c r="B1941" i="3"/>
  <c r="J1940" i="3"/>
  <c r="H1940" i="3"/>
  <c r="G1940" i="3"/>
  <c r="F1940" i="3"/>
  <c r="E1940" i="3"/>
  <c r="J1940" i="4" s="1"/>
  <c r="D1940" i="3"/>
  <c r="C1940" i="3"/>
  <c r="B1940" i="3"/>
  <c r="J1939" i="3"/>
  <c r="H1939" i="3"/>
  <c r="G1939" i="3"/>
  <c r="F1939" i="3"/>
  <c r="E1939" i="3"/>
  <c r="J1939" i="4" s="1"/>
  <c r="D1939" i="3"/>
  <c r="C1939" i="3"/>
  <c r="B1939" i="3"/>
  <c r="H1938" i="3"/>
  <c r="G1938" i="3"/>
  <c r="F1938" i="3"/>
  <c r="E1938" i="3"/>
  <c r="J1938" i="4" s="1"/>
  <c r="D1938" i="3"/>
  <c r="I1938" i="4" s="1"/>
  <c r="C1938" i="3"/>
  <c r="B1938" i="3"/>
  <c r="J1937" i="3"/>
  <c r="H1937" i="3"/>
  <c r="G1937" i="3"/>
  <c r="F1937" i="3"/>
  <c r="E1937" i="3"/>
  <c r="D1937" i="3"/>
  <c r="I1937" i="4" s="1"/>
  <c r="C1937" i="3"/>
  <c r="B1937" i="3"/>
  <c r="J1936" i="3"/>
  <c r="O1936" i="4" s="1"/>
  <c r="H1936" i="3"/>
  <c r="G1936" i="3"/>
  <c r="F1936" i="3"/>
  <c r="E1936" i="3"/>
  <c r="J1936" i="4" s="1"/>
  <c r="D1936" i="3"/>
  <c r="I1936" i="4" s="1"/>
  <c r="C1936" i="3"/>
  <c r="B1936" i="3"/>
  <c r="J1935" i="3"/>
  <c r="H1935" i="3"/>
  <c r="G1935" i="3"/>
  <c r="F1935" i="3"/>
  <c r="E1935" i="3"/>
  <c r="J1935" i="4" s="1"/>
  <c r="D1935" i="3"/>
  <c r="I1935" i="4" s="1"/>
  <c r="C1935" i="3"/>
  <c r="B1935" i="3"/>
  <c r="H1934" i="3"/>
  <c r="G1934" i="3"/>
  <c r="F1934" i="3"/>
  <c r="E1934" i="3"/>
  <c r="J1934" i="4" s="1"/>
  <c r="D1934" i="3"/>
  <c r="C1934" i="3"/>
  <c r="B1934" i="3"/>
  <c r="J1933" i="3"/>
  <c r="H1933" i="3"/>
  <c r="G1933" i="3"/>
  <c r="F1933" i="3"/>
  <c r="E1933" i="3"/>
  <c r="D1933" i="3"/>
  <c r="C1933" i="3"/>
  <c r="B1933" i="3"/>
  <c r="J1932" i="3"/>
  <c r="O1932" i="4" s="1"/>
  <c r="H1932" i="3"/>
  <c r="G1932" i="3"/>
  <c r="F1932" i="3"/>
  <c r="E1932" i="3"/>
  <c r="J1932" i="4" s="1"/>
  <c r="D1932" i="3"/>
  <c r="C1932" i="3"/>
  <c r="B1932" i="3"/>
  <c r="H1931" i="3"/>
  <c r="G1931" i="3"/>
  <c r="F1931" i="3"/>
  <c r="E1931" i="3"/>
  <c r="D1931" i="3"/>
  <c r="C1931" i="3"/>
  <c r="B1931" i="3"/>
  <c r="H1930" i="3"/>
  <c r="G1930" i="3"/>
  <c r="F1930" i="3"/>
  <c r="E1930" i="3"/>
  <c r="J1930" i="4" s="1"/>
  <c r="D1930" i="3"/>
  <c r="C1930" i="3"/>
  <c r="B1930" i="3"/>
  <c r="J1929" i="3"/>
  <c r="P1929" i="4" s="1"/>
  <c r="Q1929" i="4" s="1"/>
  <c r="H1929" i="3"/>
  <c r="G1929" i="3"/>
  <c r="F1929" i="3"/>
  <c r="E1929" i="3"/>
  <c r="J1929" i="4" s="1"/>
  <c r="D1929" i="3"/>
  <c r="C1929" i="3"/>
  <c r="B1929" i="3"/>
  <c r="J1928" i="3"/>
  <c r="H1928" i="3"/>
  <c r="G1928" i="3"/>
  <c r="F1928" i="3"/>
  <c r="E1928" i="3"/>
  <c r="J1928" i="4" s="1"/>
  <c r="D1928" i="3"/>
  <c r="C1928" i="3"/>
  <c r="B1928" i="3"/>
  <c r="H1927" i="3"/>
  <c r="G1927" i="3"/>
  <c r="F1927" i="3"/>
  <c r="E1927" i="3"/>
  <c r="J1927" i="4" s="1"/>
  <c r="D1927" i="3"/>
  <c r="I1927" i="4" s="1"/>
  <c r="C1927" i="3"/>
  <c r="B1927" i="3"/>
  <c r="H1926" i="3"/>
  <c r="G1926" i="3"/>
  <c r="F1926" i="3"/>
  <c r="E1926" i="3"/>
  <c r="J1926" i="4" s="1"/>
  <c r="D1926" i="3"/>
  <c r="C1926" i="3"/>
  <c r="B1926" i="3"/>
  <c r="J1925" i="3"/>
  <c r="H1925" i="3"/>
  <c r="G1925" i="3"/>
  <c r="F1925" i="3"/>
  <c r="E1925" i="3"/>
  <c r="J1925" i="4" s="1"/>
  <c r="D1925" i="3"/>
  <c r="C1925" i="3"/>
  <c r="B1925" i="3"/>
  <c r="J1924" i="3"/>
  <c r="H1924" i="3"/>
  <c r="G1924" i="3"/>
  <c r="F1924" i="3"/>
  <c r="E1924" i="3"/>
  <c r="J1924" i="4" s="1"/>
  <c r="D1924" i="3"/>
  <c r="C1924" i="3"/>
  <c r="B1924" i="3"/>
  <c r="H1923" i="3"/>
  <c r="G1923" i="3"/>
  <c r="F1923" i="3"/>
  <c r="E1923" i="3"/>
  <c r="J1923" i="4" s="1"/>
  <c r="D1923" i="3"/>
  <c r="C1923" i="3"/>
  <c r="B1923" i="3"/>
  <c r="H1922" i="3"/>
  <c r="G1922" i="3"/>
  <c r="F1922" i="3"/>
  <c r="E1922" i="3"/>
  <c r="J1922" i="4" s="1"/>
  <c r="D1922" i="3"/>
  <c r="I1922" i="4" s="1"/>
  <c r="C1922" i="3"/>
  <c r="B1922" i="3"/>
  <c r="J1921" i="3"/>
  <c r="O1921" i="4" s="1"/>
  <c r="H1921" i="3"/>
  <c r="G1921" i="3"/>
  <c r="F1921" i="3"/>
  <c r="E1921" i="3"/>
  <c r="J1921" i="4" s="1"/>
  <c r="D1921" i="3"/>
  <c r="I1921" i="4" s="1"/>
  <c r="C1921" i="3"/>
  <c r="B1921" i="3"/>
  <c r="J1920" i="3"/>
  <c r="H1920" i="3"/>
  <c r="G1920" i="3"/>
  <c r="F1920" i="3"/>
  <c r="E1920" i="3"/>
  <c r="D1920" i="3"/>
  <c r="I1920" i="4" s="1"/>
  <c r="C1920" i="3"/>
  <c r="B1920" i="3"/>
  <c r="H1919" i="3"/>
  <c r="G1919" i="3"/>
  <c r="F1919" i="3"/>
  <c r="E1919" i="3"/>
  <c r="J1919" i="4" s="1"/>
  <c r="D1919" i="3"/>
  <c r="I1919" i="4" s="1"/>
  <c r="C1919" i="3"/>
  <c r="B1919" i="3"/>
  <c r="H1918" i="3"/>
  <c r="G1918" i="3"/>
  <c r="F1918" i="3"/>
  <c r="E1918" i="3"/>
  <c r="D1918" i="3"/>
  <c r="C1918" i="3"/>
  <c r="B1918" i="3"/>
  <c r="J1917" i="3"/>
  <c r="O1917" i="4" s="1"/>
  <c r="H1917" i="3"/>
  <c r="G1917" i="3"/>
  <c r="F1917" i="3"/>
  <c r="E1917" i="3"/>
  <c r="J1917" i="4" s="1"/>
  <c r="D1917" i="3"/>
  <c r="C1917" i="3"/>
  <c r="B1917" i="3"/>
  <c r="J1916" i="3"/>
  <c r="H1916" i="3"/>
  <c r="G1916" i="3"/>
  <c r="F1916" i="3"/>
  <c r="E1916" i="3"/>
  <c r="D1916" i="3"/>
  <c r="C1916" i="3"/>
  <c r="B1916" i="3"/>
  <c r="H1915" i="3"/>
  <c r="G1915" i="3"/>
  <c r="F1915" i="3"/>
  <c r="E1915" i="3"/>
  <c r="J1915" i="4" s="1"/>
  <c r="D1915" i="3"/>
  <c r="I1915" i="4" s="1"/>
  <c r="C1915" i="3"/>
  <c r="B1915" i="3"/>
  <c r="H1914" i="3"/>
  <c r="G1914" i="3"/>
  <c r="F1914" i="3"/>
  <c r="E1914" i="3"/>
  <c r="D1914" i="3"/>
  <c r="C1914" i="3"/>
  <c r="B1914" i="3"/>
  <c r="J1913" i="3"/>
  <c r="O1913" i="4" s="1"/>
  <c r="H1913" i="3"/>
  <c r="G1913" i="3"/>
  <c r="F1913" i="3"/>
  <c r="E1913" i="3"/>
  <c r="J1913" i="4" s="1"/>
  <c r="D1913" i="3"/>
  <c r="C1913" i="3"/>
  <c r="B1913" i="3"/>
  <c r="J1912" i="3"/>
  <c r="H1912" i="3"/>
  <c r="G1912" i="3"/>
  <c r="F1912" i="3"/>
  <c r="E1912" i="3"/>
  <c r="D1912" i="3"/>
  <c r="C1912" i="3"/>
  <c r="B1912" i="3"/>
  <c r="H1911" i="3"/>
  <c r="G1911" i="3"/>
  <c r="F1911" i="3"/>
  <c r="E1911" i="3"/>
  <c r="J1911" i="4" s="1"/>
  <c r="D1911" i="3"/>
  <c r="C1911" i="3"/>
  <c r="B1911" i="3"/>
  <c r="H1910" i="3"/>
  <c r="G1910" i="3"/>
  <c r="F1910" i="3"/>
  <c r="E1910" i="3"/>
  <c r="J1910" i="4" s="1"/>
  <c r="D1910" i="3"/>
  <c r="C1910" i="3"/>
  <c r="B1910" i="3"/>
  <c r="J1909" i="3"/>
  <c r="H1909" i="3"/>
  <c r="G1909" i="3"/>
  <c r="F1909" i="3"/>
  <c r="E1909" i="3"/>
  <c r="J1909" i="4" s="1"/>
  <c r="D1909" i="3"/>
  <c r="C1909" i="3"/>
  <c r="B1909" i="3"/>
  <c r="J1908" i="3"/>
  <c r="H1908" i="3"/>
  <c r="G1908" i="3"/>
  <c r="F1908" i="3"/>
  <c r="E1908" i="3"/>
  <c r="J1908" i="4" s="1"/>
  <c r="D1908" i="3"/>
  <c r="C1908" i="3"/>
  <c r="B1908" i="3"/>
  <c r="J1907" i="3"/>
  <c r="H1907" i="3"/>
  <c r="G1907" i="3"/>
  <c r="F1907" i="3"/>
  <c r="E1907" i="3"/>
  <c r="J1907" i="4" s="1"/>
  <c r="D1907" i="3"/>
  <c r="C1907" i="3"/>
  <c r="B1907" i="3"/>
  <c r="H1906" i="3"/>
  <c r="G1906" i="3"/>
  <c r="F1906" i="3"/>
  <c r="E1906" i="3"/>
  <c r="J1906" i="4" s="1"/>
  <c r="D1906" i="3"/>
  <c r="I1906" i="4" s="1"/>
  <c r="C1906" i="3"/>
  <c r="B1906" i="3"/>
  <c r="J1905" i="3"/>
  <c r="H1905" i="3"/>
  <c r="G1905" i="3"/>
  <c r="F1905" i="3"/>
  <c r="E1905" i="3"/>
  <c r="J1905" i="4" s="1"/>
  <c r="D1905" i="3"/>
  <c r="I1905" i="4" s="1"/>
  <c r="C1905" i="3"/>
  <c r="B1905" i="3"/>
  <c r="J1904" i="3"/>
  <c r="P1904" i="4" s="1"/>
  <c r="Q1904" i="4" s="1"/>
  <c r="H1904" i="3"/>
  <c r="G1904" i="3"/>
  <c r="F1904" i="3"/>
  <c r="E1904" i="3"/>
  <c r="J1904" i="4" s="1"/>
  <c r="D1904" i="3"/>
  <c r="I1904" i="4" s="1"/>
  <c r="C1904" i="3"/>
  <c r="B1904" i="3"/>
  <c r="J1903" i="3"/>
  <c r="H1903" i="3"/>
  <c r="G1903" i="3"/>
  <c r="F1903" i="3"/>
  <c r="E1903" i="3"/>
  <c r="J1903" i="4" s="1"/>
  <c r="D1903" i="3"/>
  <c r="I1903" i="4" s="1"/>
  <c r="C1903" i="3"/>
  <c r="B1903" i="3"/>
  <c r="H1902" i="3"/>
  <c r="G1902" i="3"/>
  <c r="F1902" i="3"/>
  <c r="E1902" i="3"/>
  <c r="J1902" i="4" s="1"/>
  <c r="D1902" i="3"/>
  <c r="I1902" i="4" s="1"/>
  <c r="C1902" i="3"/>
  <c r="B1902" i="3"/>
  <c r="J1901" i="3"/>
  <c r="H1901" i="3"/>
  <c r="G1901" i="3"/>
  <c r="F1901" i="3"/>
  <c r="E1901" i="3"/>
  <c r="D1901" i="3"/>
  <c r="I1901" i="4" s="1"/>
  <c r="C1901" i="3"/>
  <c r="B1901" i="3"/>
  <c r="J1900" i="3"/>
  <c r="O1900" i="4" s="1"/>
  <c r="H1900" i="3"/>
  <c r="G1900" i="3"/>
  <c r="F1900" i="3"/>
  <c r="E1900" i="3"/>
  <c r="J1900" i="4" s="1"/>
  <c r="D1900" i="3"/>
  <c r="I1900" i="4" s="1"/>
  <c r="C1900" i="3"/>
  <c r="B1900" i="3"/>
  <c r="H1899" i="3"/>
  <c r="G1899" i="3"/>
  <c r="F1899" i="3"/>
  <c r="E1899" i="3"/>
  <c r="D1899" i="3"/>
  <c r="C1899" i="3"/>
  <c r="B1899" i="3"/>
  <c r="H1898" i="3"/>
  <c r="G1898" i="3"/>
  <c r="F1898" i="3"/>
  <c r="E1898" i="3"/>
  <c r="J1898" i="4" s="1"/>
  <c r="D1898" i="3"/>
  <c r="C1898" i="3"/>
  <c r="B1898" i="3"/>
  <c r="J1897" i="3"/>
  <c r="H1897" i="3"/>
  <c r="G1897" i="3"/>
  <c r="F1897" i="3"/>
  <c r="E1897" i="3"/>
  <c r="D1897" i="3"/>
  <c r="C1897" i="3"/>
  <c r="B1897" i="3"/>
  <c r="J1896" i="3"/>
  <c r="H1896" i="3"/>
  <c r="G1896" i="3"/>
  <c r="F1896" i="3"/>
  <c r="E1896" i="3"/>
  <c r="D1896" i="3"/>
  <c r="C1896" i="3"/>
  <c r="B1896" i="3"/>
  <c r="H1895" i="3"/>
  <c r="G1895" i="3"/>
  <c r="F1895" i="3"/>
  <c r="E1895" i="3"/>
  <c r="D1895" i="3"/>
  <c r="C1895" i="3"/>
  <c r="B1895" i="3"/>
  <c r="H1894" i="3"/>
  <c r="G1894" i="3"/>
  <c r="F1894" i="3"/>
  <c r="E1894" i="3"/>
  <c r="J1894" i="4" s="1"/>
  <c r="D1894" i="3"/>
  <c r="C1894" i="3"/>
  <c r="B1894" i="3"/>
  <c r="J1893" i="3"/>
  <c r="P1893" i="4" s="1"/>
  <c r="Q1893" i="4" s="1"/>
  <c r="H1893" i="3"/>
  <c r="G1893" i="3"/>
  <c r="F1893" i="3"/>
  <c r="E1893" i="3"/>
  <c r="J1893" i="4" s="1"/>
  <c r="D1893" i="3"/>
  <c r="C1893" i="3"/>
  <c r="B1893" i="3"/>
  <c r="J1892" i="3"/>
  <c r="H1892" i="3"/>
  <c r="G1892" i="3"/>
  <c r="F1892" i="3"/>
  <c r="E1892" i="3"/>
  <c r="J1892" i="4" s="1"/>
  <c r="D1892" i="3"/>
  <c r="C1892" i="3"/>
  <c r="B1892" i="3"/>
  <c r="H1891" i="3"/>
  <c r="G1891" i="3"/>
  <c r="F1891" i="3"/>
  <c r="E1891" i="3"/>
  <c r="J1891" i="4" s="1"/>
  <c r="D1891" i="3"/>
  <c r="I1891" i="4" s="1"/>
  <c r="C1891" i="3"/>
  <c r="B1891" i="3"/>
  <c r="H1890" i="3"/>
  <c r="G1890" i="3"/>
  <c r="F1890" i="3"/>
  <c r="E1890" i="3"/>
  <c r="D1890" i="3"/>
  <c r="I1890" i="4" s="1"/>
  <c r="C1890" i="3"/>
  <c r="B1890" i="3"/>
  <c r="J1889" i="3"/>
  <c r="H1889" i="3"/>
  <c r="G1889" i="3"/>
  <c r="F1889" i="3"/>
  <c r="E1889" i="3"/>
  <c r="D1889" i="3"/>
  <c r="I1889" i="4" s="1"/>
  <c r="C1889" i="3"/>
  <c r="B1889" i="3"/>
  <c r="J1888" i="3"/>
  <c r="H1888" i="3"/>
  <c r="G1888" i="3"/>
  <c r="F1888" i="3"/>
  <c r="E1888" i="3"/>
  <c r="D1888" i="3"/>
  <c r="I1888" i="4" s="1"/>
  <c r="C1888" i="3"/>
  <c r="B1888" i="3"/>
  <c r="H1887" i="3"/>
  <c r="G1887" i="3"/>
  <c r="F1887" i="3"/>
  <c r="E1887" i="3"/>
  <c r="D1887" i="3"/>
  <c r="I1887" i="4" s="1"/>
  <c r="C1887" i="3"/>
  <c r="B1887" i="3"/>
  <c r="H1886" i="3"/>
  <c r="G1886" i="3"/>
  <c r="F1886" i="3"/>
  <c r="E1886" i="3"/>
  <c r="J1886" i="4" s="1"/>
  <c r="D1886" i="3"/>
  <c r="C1886" i="3"/>
  <c r="B1886" i="3"/>
  <c r="J1885" i="3"/>
  <c r="P1885" i="4" s="1"/>
  <c r="Q1885" i="4" s="1"/>
  <c r="H1885" i="3"/>
  <c r="G1885" i="3"/>
  <c r="F1885" i="3"/>
  <c r="E1885" i="3"/>
  <c r="J1885" i="4" s="1"/>
  <c r="D1885" i="3"/>
  <c r="C1885" i="3"/>
  <c r="B1885" i="3"/>
  <c r="J1884" i="3"/>
  <c r="H1884" i="3"/>
  <c r="G1884" i="3"/>
  <c r="F1884" i="3"/>
  <c r="E1884" i="3"/>
  <c r="J1884" i="4" s="1"/>
  <c r="D1884" i="3"/>
  <c r="C1884" i="3"/>
  <c r="B1884" i="3"/>
  <c r="H1883" i="3"/>
  <c r="G1883" i="3"/>
  <c r="F1883" i="3"/>
  <c r="E1883" i="3"/>
  <c r="D1883" i="3"/>
  <c r="I1883" i="4" s="1"/>
  <c r="C1883" i="3"/>
  <c r="B1883" i="3"/>
  <c r="H1882" i="3"/>
  <c r="G1882" i="3"/>
  <c r="F1882" i="3"/>
  <c r="E1882" i="3"/>
  <c r="D1882" i="3"/>
  <c r="C1882" i="3"/>
  <c r="B1882" i="3"/>
  <c r="J1881" i="3"/>
  <c r="H1881" i="3"/>
  <c r="G1881" i="3"/>
  <c r="F1881" i="3"/>
  <c r="E1881" i="3"/>
  <c r="D1881" i="3"/>
  <c r="C1881" i="3"/>
  <c r="B1881" i="3"/>
  <c r="J1880" i="3"/>
  <c r="H1880" i="3"/>
  <c r="G1880" i="3"/>
  <c r="F1880" i="3"/>
  <c r="E1880" i="3"/>
  <c r="D1880" i="3"/>
  <c r="C1880" i="3"/>
  <c r="B1880" i="3"/>
  <c r="H1879" i="3"/>
  <c r="G1879" i="3"/>
  <c r="F1879" i="3"/>
  <c r="E1879" i="3"/>
  <c r="D1879" i="3"/>
  <c r="C1879" i="3"/>
  <c r="B1879" i="3"/>
  <c r="H1878" i="3"/>
  <c r="G1878" i="3"/>
  <c r="F1878" i="3"/>
  <c r="E1878" i="3"/>
  <c r="J1878" i="4" s="1"/>
  <c r="D1878" i="3"/>
  <c r="C1878" i="3"/>
  <c r="B1878" i="3"/>
  <c r="J1877" i="3"/>
  <c r="H1877" i="3"/>
  <c r="G1877" i="3"/>
  <c r="F1877" i="3"/>
  <c r="E1877" i="3"/>
  <c r="J1877" i="4" s="1"/>
  <c r="D1877" i="3"/>
  <c r="C1877" i="3"/>
  <c r="B1877" i="3"/>
  <c r="J1876" i="3"/>
  <c r="H1876" i="3"/>
  <c r="G1876" i="3"/>
  <c r="F1876" i="3"/>
  <c r="E1876" i="3"/>
  <c r="J1876" i="4" s="1"/>
  <c r="D1876" i="3"/>
  <c r="C1876" i="3"/>
  <c r="B1876" i="3"/>
  <c r="J1875" i="3"/>
  <c r="H1875" i="3"/>
  <c r="G1875" i="3"/>
  <c r="F1875" i="3"/>
  <c r="E1875" i="3"/>
  <c r="J1875" i="4" s="1"/>
  <c r="D1875" i="3"/>
  <c r="C1875" i="3"/>
  <c r="B1875" i="3"/>
  <c r="H1874" i="3"/>
  <c r="G1874" i="3"/>
  <c r="F1874" i="3"/>
  <c r="E1874" i="3"/>
  <c r="D1874" i="3"/>
  <c r="I1874" i="4" s="1"/>
  <c r="C1874" i="3"/>
  <c r="B1874" i="3"/>
  <c r="J1873" i="3"/>
  <c r="H1873" i="3"/>
  <c r="G1873" i="3"/>
  <c r="F1873" i="3"/>
  <c r="E1873" i="3"/>
  <c r="D1873" i="3"/>
  <c r="I1873" i="4" s="1"/>
  <c r="C1873" i="3"/>
  <c r="B1873" i="3"/>
  <c r="J1872" i="3"/>
  <c r="H1872" i="3"/>
  <c r="G1872" i="3"/>
  <c r="F1872" i="3"/>
  <c r="E1872" i="3"/>
  <c r="D1872" i="3"/>
  <c r="I1872" i="4" s="1"/>
  <c r="C1872" i="3"/>
  <c r="B1872" i="3"/>
  <c r="J1871" i="3"/>
  <c r="H1871" i="3"/>
  <c r="G1871" i="3"/>
  <c r="F1871" i="3"/>
  <c r="E1871" i="3"/>
  <c r="D1871" i="3"/>
  <c r="I1871" i="4" s="1"/>
  <c r="C1871" i="3"/>
  <c r="B1871" i="3"/>
  <c r="H1870" i="3"/>
  <c r="G1870" i="3"/>
  <c r="F1870" i="3"/>
  <c r="E1870" i="3"/>
  <c r="D1870" i="3"/>
  <c r="C1870" i="3"/>
  <c r="B1870" i="3"/>
  <c r="J1869" i="3"/>
  <c r="H1869" i="3"/>
  <c r="G1869" i="3"/>
  <c r="F1869" i="3"/>
  <c r="E1869" i="3"/>
  <c r="D1869" i="3"/>
  <c r="C1869" i="3"/>
  <c r="B1869" i="3"/>
  <c r="J1868" i="3"/>
  <c r="H1868" i="3"/>
  <c r="G1868" i="3"/>
  <c r="F1868" i="3"/>
  <c r="E1868" i="3"/>
  <c r="D1868" i="3"/>
  <c r="C1868" i="3"/>
  <c r="B1868" i="3"/>
  <c r="H1867" i="3"/>
  <c r="G1867" i="3"/>
  <c r="F1867" i="3"/>
  <c r="E1867" i="3"/>
  <c r="D1867" i="3"/>
  <c r="C1867" i="3"/>
  <c r="B1867" i="3"/>
  <c r="H1866" i="3"/>
  <c r="G1866" i="3"/>
  <c r="F1866" i="3"/>
  <c r="E1866" i="3"/>
  <c r="J1866" i="4" s="1"/>
  <c r="D1866" i="3"/>
  <c r="C1866" i="3"/>
  <c r="B1866" i="3"/>
  <c r="J1865" i="3"/>
  <c r="P1865" i="4" s="1"/>
  <c r="Q1865" i="4" s="1"/>
  <c r="H1865" i="3"/>
  <c r="G1865" i="3"/>
  <c r="F1865" i="3"/>
  <c r="E1865" i="3"/>
  <c r="J1865" i="4" s="1"/>
  <c r="D1865" i="3"/>
  <c r="C1865" i="3"/>
  <c r="B1865" i="3"/>
  <c r="J1864" i="3"/>
  <c r="H1864" i="3"/>
  <c r="G1864" i="3"/>
  <c r="F1864" i="3"/>
  <c r="E1864" i="3"/>
  <c r="J1864" i="4" s="1"/>
  <c r="D1864" i="3"/>
  <c r="C1864" i="3"/>
  <c r="B1864" i="3"/>
  <c r="H1863" i="3"/>
  <c r="G1863" i="3"/>
  <c r="F1863" i="3"/>
  <c r="E1863" i="3"/>
  <c r="D1863" i="3"/>
  <c r="I1863" i="4" s="1"/>
  <c r="C1863" i="3"/>
  <c r="B1863" i="3"/>
  <c r="H1862" i="3"/>
  <c r="G1862" i="3"/>
  <c r="F1862" i="3"/>
  <c r="E1862" i="3"/>
  <c r="J1862" i="4" s="1"/>
  <c r="D1862" i="3"/>
  <c r="C1862" i="3"/>
  <c r="B1862" i="3"/>
  <c r="J1861" i="3"/>
  <c r="H1861" i="3"/>
  <c r="G1861" i="3"/>
  <c r="F1861" i="3"/>
  <c r="E1861" i="3"/>
  <c r="J1861" i="4" s="1"/>
  <c r="D1861" i="3"/>
  <c r="C1861" i="3"/>
  <c r="B1861" i="3"/>
  <c r="J1860" i="3"/>
  <c r="H1860" i="3"/>
  <c r="G1860" i="3"/>
  <c r="F1860" i="3"/>
  <c r="E1860" i="3"/>
  <c r="J1860" i="4" s="1"/>
  <c r="D1860" i="3"/>
  <c r="C1860" i="3"/>
  <c r="B1860" i="3"/>
  <c r="H1859" i="3"/>
  <c r="G1859" i="3"/>
  <c r="F1859" i="3"/>
  <c r="E1859" i="3"/>
  <c r="J1859" i="4" s="1"/>
  <c r="D1859" i="3"/>
  <c r="C1859" i="3"/>
  <c r="B1859" i="3"/>
  <c r="H1858" i="3"/>
  <c r="G1858" i="3"/>
  <c r="F1858" i="3"/>
  <c r="E1858" i="3"/>
  <c r="D1858" i="3"/>
  <c r="I1858" i="4" s="1"/>
  <c r="C1858" i="3"/>
  <c r="B1858" i="3"/>
  <c r="J1857" i="3"/>
  <c r="H1857" i="3"/>
  <c r="G1857" i="3"/>
  <c r="F1857" i="3"/>
  <c r="E1857" i="3"/>
  <c r="D1857" i="3"/>
  <c r="I1857" i="4" s="1"/>
  <c r="C1857" i="3"/>
  <c r="B1857" i="3"/>
  <c r="J1856" i="3"/>
  <c r="H1856" i="3"/>
  <c r="G1856" i="3"/>
  <c r="F1856" i="3"/>
  <c r="E1856" i="3"/>
  <c r="D1856" i="3"/>
  <c r="I1856" i="4" s="1"/>
  <c r="C1856" i="3"/>
  <c r="B1856" i="3"/>
  <c r="H1855" i="3"/>
  <c r="G1855" i="3"/>
  <c r="F1855" i="3"/>
  <c r="E1855" i="3"/>
  <c r="D1855" i="3"/>
  <c r="I1855" i="4" s="1"/>
  <c r="C1855" i="3"/>
  <c r="B1855" i="3"/>
  <c r="H1854" i="3"/>
  <c r="G1854" i="3"/>
  <c r="F1854" i="3"/>
  <c r="E1854" i="3"/>
  <c r="D1854" i="3"/>
  <c r="C1854" i="3"/>
  <c r="B1854" i="3"/>
  <c r="J1853" i="3"/>
  <c r="H1853" i="3"/>
  <c r="G1853" i="3"/>
  <c r="F1853" i="3"/>
  <c r="E1853" i="3"/>
  <c r="D1853" i="3"/>
  <c r="C1853" i="3"/>
  <c r="B1853" i="3"/>
  <c r="J1852" i="3"/>
  <c r="H1852" i="3"/>
  <c r="G1852" i="3"/>
  <c r="F1852" i="3"/>
  <c r="E1852" i="3"/>
  <c r="D1852" i="3"/>
  <c r="C1852" i="3"/>
  <c r="B1852" i="3"/>
  <c r="H1851" i="3"/>
  <c r="G1851" i="3"/>
  <c r="F1851" i="3"/>
  <c r="E1851" i="3"/>
  <c r="D1851" i="3"/>
  <c r="C1851" i="3"/>
  <c r="B1851" i="3"/>
  <c r="H1850" i="3"/>
  <c r="G1850" i="3"/>
  <c r="F1850" i="3"/>
  <c r="E1850" i="3"/>
  <c r="D1850" i="3"/>
  <c r="C1850" i="3"/>
  <c r="B1850" i="3"/>
  <c r="J1849" i="3"/>
  <c r="H1849" i="3"/>
  <c r="G1849" i="3"/>
  <c r="F1849" i="3"/>
  <c r="E1849" i="3"/>
  <c r="D1849" i="3"/>
  <c r="C1849" i="3"/>
  <c r="B1849" i="3"/>
  <c r="J1848" i="3"/>
  <c r="H1848" i="3"/>
  <c r="G1848" i="3"/>
  <c r="F1848" i="3"/>
  <c r="E1848" i="3"/>
  <c r="D1848" i="3"/>
  <c r="C1848" i="3"/>
  <c r="B1848" i="3"/>
  <c r="H1847" i="3"/>
  <c r="G1847" i="3"/>
  <c r="F1847" i="3"/>
  <c r="E1847" i="3"/>
  <c r="D1847" i="3"/>
  <c r="C1847" i="3"/>
  <c r="B1847" i="3"/>
  <c r="H1846" i="3"/>
  <c r="G1846" i="3"/>
  <c r="F1846" i="3"/>
  <c r="E1846" i="3"/>
  <c r="J1846" i="4" s="1"/>
  <c r="D1846" i="3"/>
  <c r="C1846" i="3"/>
  <c r="B1846" i="3"/>
  <c r="J1845" i="3"/>
  <c r="H1845" i="3"/>
  <c r="G1845" i="3"/>
  <c r="F1845" i="3"/>
  <c r="E1845" i="3"/>
  <c r="J1845" i="4" s="1"/>
  <c r="D1845" i="3"/>
  <c r="C1845" i="3"/>
  <c r="B1845" i="3"/>
  <c r="J1844" i="3"/>
  <c r="H1844" i="3"/>
  <c r="G1844" i="3"/>
  <c r="F1844" i="3"/>
  <c r="E1844" i="3"/>
  <c r="J1844" i="4" s="1"/>
  <c r="D1844" i="3"/>
  <c r="C1844" i="3"/>
  <c r="B1844" i="3"/>
  <c r="J1843" i="3"/>
  <c r="H1843" i="3"/>
  <c r="G1843" i="3"/>
  <c r="F1843" i="3"/>
  <c r="E1843" i="3"/>
  <c r="J1843" i="4" s="1"/>
  <c r="D1843" i="3"/>
  <c r="C1843" i="3"/>
  <c r="B1843" i="3"/>
  <c r="H1842" i="3"/>
  <c r="G1842" i="3"/>
  <c r="F1842" i="3"/>
  <c r="E1842" i="3"/>
  <c r="D1842" i="3"/>
  <c r="I1842" i="4" s="1"/>
  <c r="C1842" i="3"/>
  <c r="B1842" i="3"/>
  <c r="J1841" i="3"/>
  <c r="H1841" i="3"/>
  <c r="G1841" i="3"/>
  <c r="F1841" i="3"/>
  <c r="E1841" i="3"/>
  <c r="D1841" i="3"/>
  <c r="I1841" i="4" s="1"/>
  <c r="C1841" i="3"/>
  <c r="B1841" i="3"/>
  <c r="J1840" i="3"/>
  <c r="H1840" i="3"/>
  <c r="G1840" i="3"/>
  <c r="F1840" i="3"/>
  <c r="E1840" i="3"/>
  <c r="D1840" i="3"/>
  <c r="I1840" i="4" s="1"/>
  <c r="C1840" i="3"/>
  <c r="B1840" i="3"/>
  <c r="J1839" i="3"/>
  <c r="H1839" i="3"/>
  <c r="G1839" i="3"/>
  <c r="F1839" i="3"/>
  <c r="E1839" i="3"/>
  <c r="D1839" i="3"/>
  <c r="I1839" i="4" s="1"/>
  <c r="C1839" i="3"/>
  <c r="B1839" i="3"/>
  <c r="H1838" i="3"/>
  <c r="G1838" i="3"/>
  <c r="F1838" i="3"/>
  <c r="E1838" i="3"/>
  <c r="D1838" i="3"/>
  <c r="C1838" i="3"/>
  <c r="B1838" i="3"/>
  <c r="J1837" i="3"/>
  <c r="H1837" i="3"/>
  <c r="G1837" i="3"/>
  <c r="F1837" i="3"/>
  <c r="E1837" i="3"/>
  <c r="D1837" i="3"/>
  <c r="C1837" i="3"/>
  <c r="B1837" i="3"/>
  <c r="J1836" i="3"/>
  <c r="H1836" i="3"/>
  <c r="G1836" i="3"/>
  <c r="F1836" i="3"/>
  <c r="E1836" i="3"/>
  <c r="D1836" i="3"/>
  <c r="C1836" i="3"/>
  <c r="B1836" i="3"/>
  <c r="H1835" i="3"/>
  <c r="G1835" i="3"/>
  <c r="F1835" i="3"/>
  <c r="E1835" i="3"/>
  <c r="D1835" i="3"/>
  <c r="C1835" i="3"/>
  <c r="B1835" i="3"/>
  <c r="H1834" i="3"/>
  <c r="G1834" i="3"/>
  <c r="F1834" i="3"/>
  <c r="E1834" i="3"/>
  <c r="D1834" i="3"/>
  <c r="C1834" i="3"/>
  <c r="B1834" i="3"/>
  <c r="J1833" i="3"/>
  <c r="H1833" i="3"/>
  <c r="G1833" i="3"/>
  <c r="F1833" i="3"/>
  <c r="E1833" i="3"/>
  <c r="D1833" i="3"/>
  <c r="C1833" i="3"/>
  <c r="B1833" i="3"/>
  <c r="J1832" i="3"/>
  <c r="H1832" i="3"/>
  <c r="G1832" i="3"/>
  <c r="F1832" i="3"/>
  <c r="E1832" i="3"/>
  <c r="D1832" i="3"/>
  <c r="C1832" i="3"/>
  <c r="B1832" i="3"/>
  <c r="H1831" i="3"/>
  <c r="G1831" i="3"/>
  <c r="F1831" i="3"/>
  <c r="E1831" i="3"/>
  <c r="D1831" i="3"/>
  <c r="C1831" i="3"/>
  <c r="B1831" i="3"/>
  <c r="H1830" i="3"/>
  <c r="G1830" i="3"/>
  <c r="F1830" i="3"/>
  <c r="E1830" i="3"/>
  <c r="J1830" i="4" s="1"/>
  <c r="D1830" i="3"/>
  <c r="C1830" i="3"/>
  <c r="B1830" i="3"/>
  <c r="J1829" i="3"/>
  <c r="O1829" i="4" s="1"/>
  <c r="H1829" i="3"/>
  <c r="G1829" i="3"/>
  <c r="F1829" i="3"/>
  <c r="E1829" i="3"/>
  <c r="J1829" i="4" s="1"/>
  <c r="D1829" i="3"/>
  <c r="C1829" i="3"/>
  <c r="B1829" i="3"/>
  <c r="J1828" i="3"/>
  <c r="H1828" i="3"/>
  <c r="G1828" i="3"/>
  <c r="F1828" i="3"/>
  <c r="E1828" i="3"/>
  <c r="J1828" i="4" s="1"/>
  <c r="D1828" i="3"/>
  <c r="C1828" i="3"/>
  <c r="B1828" i="3"/>
  <c r="H1827" i="3"/>
  <c r="G1827" i="3"/>
  <c r="F1827" i="3"/>
  <c r="E1827" i="3"/>
  <c r="J1827" i="4" s="1"/>
  <c r="D1827" i="3"/>
  <c r="I1827" i="4" s="1"/>
  <c r="C1827" i="3"/>
  <c r="B1827" i="3"/>
  <c r="H1826" i="3"/>
  <c r="G1826" i="3"/>
  <c r="F1826" i="3"/>
  <c r="E1826" i="3"/>
  <c r="D1826" i="3"/>
  <c r="I1826" i="4" s="1"/>
  <c r="C1826" i="3"/>
  <c r="B1826" i="3"/>
  <c r="J1825" i="3"/>
  <c r="H1825" i="3"/>
  <c r="G1825" i="3"/>
  <c r="F1825" i="3"/>
  <c r="E1825" i="3"/>
  <c r="D1825" i="3"/>
  <c r="I1825" i="4" s="1"/>
  <c r="C1825" i="3"/>
  <c r="B1825" i="3"/>
  <c r="J1824" i="3"/>
  <c r="H1824" i="3"/>
  <c r="G1824" i="3"/>
  <c r="F1824" i="3"/>
  <c r="E1824" i="3"/>
  <c r="D1824" i="3"/>
  <c r="I1824" i="4" s="1"/>
  <c r="C1824" i="3"/>
  <c r="B1824" i="3"/>
  <c r="H1823" i="3"/>
  <c r="G1823" i="3"/>
  <c r="F1823" i="3"/>
  <c r="E1823" i="3"/>
  <c r="D1823" i="3"/>
  <c r="I1823" i="4" s="1"/>
  <c r="C1823" i="3"/>
  <c r="B1823" i="3"/>
  <c r="H1822" i="3"/>
  <c r="G1822" i="3"/>
  <c r="F1822" i="3"/>
  <c r="E1822" i="3"/>
  <c r="J1822" i="4" s="1"/>
  <c r="D1822" i="3"/>
  <c r="C1822" i="3"/>
  <c r="B1822" i="3"/>
  <c r="J1821" i="3"/>
  <c r="P1821" i="4" s="1"/>
  <c r="Q1821" i="4" s="1"/>
  <c r="H1821" i="3"/>
  <c r="G1821" i="3"/>
  <c r="F1821" i="3"/>
  <c r="E1821" i="3"/>
  <c r="J1821" i="4" s="1"/>
  <c r="D1821" i="3"/>
  <c r="C1821" i="3"/>
  <c r="B1821" i="3"/>
  <c r="J1820" i="3"/>
  <c r="H1820" i="3"/>
  <c r="G1820" i="3"/>
  <c r="F1820" i="3"/>
  <c r="E1820" i="3"/>
  <c r="J1820" i="4" s="1"/>
  <c r="D1820" i="3"/>
  <c r="C1820" i="3"/>
  <c r="B1820" i="3"/>
  <c r="H1819" i="3"/>
  <c r="G1819" i="3"/>
  <c r="F1819" i="3"/>
  <c r="E1819" i="3"/>
  <c r="D1819" i="3"/>
  <c r="I1819" i="4" s="1"/>
  <c r="C1819" i="3"/>
  <c r="B1819" i="3"/>
  <c r="H1818" i="3"/>
  <c r="G1818" i="3"/>
  <c r="F1818" i="3"/>
  <c r="E1818" i="3"/>
  <c r="D1818" i="3"/>
  <c r="C1818" i="3"/>
  <c r="B1818" i="3"/>
  <c r="J1817" i="3"/>
  <c r="H1817" i="3"/>
  <c r="G1817" i="3"/>
  <c r="F1817" i="3"/>
  <c r="E1817" i="3"/>
  <c r="D1817" i="3"/>
  <c r="C1817" i="3"/>
  <c r="B1817" i="3"/>
  <c r="J1816" i="3"/>
  <c r="H1816" i="3"/>
  <c r="G1816" i="3"/>
  <c r="F1816" i="3"/>
  <c r="E1816" i="3"/>
  <c r="D1816" i="3"/>
  <c r="C1816" i="3"/>
  <c r="B1816" i="3"/>
  <c r="H1815" i="3"/>
  <c r="G1815" i="3"/>
  <c r="F1815" i="3"/>
  <c r="E1815" i="3"/>
  <c r="D1815" i="3"/>
  <c r="C1815" i="3"/>
  <c r="B1815" i="3"/>
  <c r="H1814" i="3"/>
  <c r="G1814" i="3"/>
  <c r="F1814" i="3"/>
  <c r="E1814" i="3"/>
  <c r="J1814" i="4" s="1"/>
  <c r="D1814" i="3"/>
  <c r="C1814" i="3"/>
  <c r="B1814" i="3"/>
  <c r="J1813" i="3"/>
  <c r="H1813" i="3"/>
  <c r="G1813" i="3"/>
  <c r="F1813" i="3"/>
  <c r="E1813" i="3"/>
  <c r="J1813" i="4" s="1"/>
  <c r="D1813" i="3"/>
  <c r="C1813" i="3"/>
  <c r="B1813" i="3"/>
  <c r="J1812" i="3"/>
  <c r="H1812" i="3"/>
  <c r="G1812" i="3"/>
  <c r="F1812" i="3"/>
  <c r="E1812" i="3"/>
  <c r="J1812" i="4" s="1"/>
  <c r="D1812" i="3"/>
  <c r="C1812" i="3"/>
  <c r="B1812" i="3"/>
  <c r="J1811" i="3"/>
  <c r="H1811" i="3"/>
  <c r="G1811" i="3"/>
  <c r="F1811" i="3"/>
  <c r="E1811" i="3"/>
  <c r="J1811" i="4" s="1"/>
  <c r="D1811" i="3"/>
  <c r="C1811" i="3"/>
  <c r="B1811" i="3"/>
  <c r="H1810" i="3"/>
  <c r="G1810" i="3"/>
  <c r="F1810" i="3"/>
  <c r="E1810" i="3"/>
  <c r="D1810" i="3"/>
  <c r="I1810" i="4" s="1"/>
  <c r="C1810" i="3"/>
  <c r="B1810" i="3"/>
  <c r="J1809" i="3"/>
  <c r="H1809" i="3"/>
  <c r="G1809" i="3"/>
  <c r="F1809" i="3"/>
  <c r="E1809" i="3"/>
  <c r="D1809" i="3"/>
  <c r="I1809" i="4" s="1"/>
  <c r="C1809" i="3"/>
  <c r="B1809" i="3"/>
  <c r="J1808" i="3"/>
  <c r="H1808" i="3"/>
  <c r="G1808" i="3"/>
  <c r="F1808" i="3"/>
  <c r="E1808" i="3"/>
  <c r="D1808" i="3"/>
  <c r="I1808" i="4" s="1"/>
  <c r="C1808" i="3"/>
  <c r="B1808" i="3"/>
  <c r="J1807" i="3"/>
  <c r="H1807" i="3"/>
  <c r="G1807" i="3"/>
  <c r="F1807" i="3"/>
  <c r="E1807" i="3"/>
  <c r="D1807" i="3"/>
  <c r="I1807" i="4" s="1"/>
  <c r="C1807" i="3"/>
  <c r="B1807" i="3"/>
  <c r="H1806" i="3"/>
  <c r="G1806" i="3"/>
  <c r="F1806" i="3"/>
  <c r="E1806" i="3"/>
  <c r="D1806" i="3"/>
  <c r="C1806" i="3"/>
  <c r="B1806" i="3"/>
  <c r="J1805" i="3"/>
  <c r="H1805" i="3"/>
  <c r="G1805" i="3"/>
  <c r="F1805" i="3"/>
  <c r="E1805" i="3"/>
  <c r="D1805" i="3"/>
  <c r="C1805" i="3"/>
  <c r="B1805" i="3"/>
  <c r="J1804" i="3"/>
  <c r="H1804" i="3"/>
  <c r="G1804" i="3"/>
  <c r="F1804" i="3"/>
  <c r="E1804" i="3"/>
  <c r="D1804" i="3"/>
  <c r="C1804" i="3"/>
  <c r="B1804" i="3"/>
  <c r="H1803" i="3"/>
  <c r="G1803" i="3"/>
  <c r="F1803" i="3"/>
  <c r="E1803" i="3"/>
  <c r="D1803" i="3"/>
  <c r="C1803" i="3"/>
  <c r="B1803" i="3"/>
  <c r="H1802" i="3"/>
  <c r="G1802" i="3"/>
  <c r="F1802" i="3"/>
  <c r="E1802" i="3"/>
  <c r="J1802" i="4" s="1"/>
  <c r="D1802" i="3"/>
  <c r="C1802" i="3"/>
  <c r="B1802" i="3"/>
  <c r="J1801" i="3"/>
  <c r="P1801" i="4" s="1"/>
  <c r="Q1801" i="4" s="1"/>
  <c r="H1801" i="3"/>
  <c r="G1801" i="3"/>
  <c r="F1801" i="3"/>
  <c r="E1801" i="3"/>
  <c r="J1801" i="4" s="1"/>
  <c r="D1801" i="3"/>
  <c r="C1801" i="3"/>
  <c r="B1801" i="3"/>
  <c r="J1800" i="3"/>
  <c r="H1800" i="3"/>
  <c r="G1800" i="3"/>
  <c r="F1800" i="3"/>
  <c r="E1800" i="3"/>
  <c r="J1800" i="4" s="1"/>
  <c r="D1800" i="3"/>
  <c r="C1800" i="3"/>
  <c r="B1800" i="3"/>
  <c r="H1799" i="3"/>
  <c r="G1799" i="3"/>
  <c r="F1799" i="3"/>
  <c r="E1799" i="3"/>
  <c r="D1799" i="3"/>
  <c r="I1799" i="4" s="1"/>
  <c r="C1799" i="3"/>
  <c r="B1799" i="3"/>
  <c r="H1798" i="3"/>
  <c r="G1798" i="3"/>
  <c r="F1798" i="3"/>
  <c r="E1798" i="3"/>
  <c r="J1798" i="4" s="1"/>
  <c r="D1798" i="3"/>
  <c r="C1798" i="3"/>
  <c r="B1798" i="3"/>
  <c r="J1797" i="3"/>
  <c r="H1797" i="3"/>
  <c r="G1797" i="3"/>
  <c r="F1797" i="3"/>
  <c r="E1797" i="3"/>
  <c r="J1797" i="4" s="1"/>
  <c r="D1797" i="3"/>
  <c r="C1797" i="3"/>
  <c r="B1797" i="3"/>
  <c r="J1796" i="3"/>
  <c r="H1796" i="3"/>
  <c r="G1796" i="3"/>
  <c r="F1796" i="3"/>
  <c r="E1796" i="3"/>
  <c r="J1796" i="4" s="1"/>
  <c r="D1796" i="3"/>
  <c r="C1796" i="3"/>
  <c r="B1796" i="3"/>
  <c r="H1795" i="3"/>
  <c r="G1795" i="3"/>
  <c r="F1795" i="3"/>
  <c r="E1795" i="3"/>
  <c r="J1795" i="4" s="1"/>
  <c r="D1795" i="3"/>
  <c r="C1795" i="3"/>
  <c r="B1795" i="3"/>
  <c r="H1794" i="3"/>
  <c r="G1794" i="3"/>
  <c r="F1794" i="3"/>
  <c r="E1794" i="3"/>
  <c r="D1794" i="3"/>
  <c r="I1794" i="4" s="1"/>
  <c r="C1794" i="3"/>
  <c r="B1794" i="3"/>
  <c r="J1793" i="3"/>
  <c r="H1793" i="3"/>
  <c r="G1793" i="3"/>
  <c r="F1793" i="3"/>
  <c r="E1793" i="3"/>
  <c r="D1793" i="3"/>
  <c r="I1793" i="4" s="1"/>
  <c r="C1793" i="3"/>
  <c r="B1793" i="3"/>
  <c r="J1792" i="3"/>
  <c r="H1792" i="3"/>
  <c r="G1792" i="3"/>
  <c r="F1792" i="3"/>
  <c r="E1792" i="3"/>
  <c r="D1792" i="3"/>
  <c r="I1792" i="4" s="1"/>
  <c r="C1792" i="3"/>
  <c r="B1792" i="3"/>
  <c r="H1791" i="3"/>
  <c r="G1791" i="3"/>
  <c r="F1791" i="3"/>
  <c r="E1791" i="3"/>
  <c r="D1791" i="3"/>
  <c r="I1791" i="4" s="1"/>
  <c r="C1791" i="3"/>
  <c r="B1791" i="3"/>
  <c r="H1790" i="3"/>
  <c r="G1790" i="3"/>
  <c r="F1790" i="3"/>
  <c r="E1790" i="3"/>
  <c r="D1790" i="3"/>
  <c r="C1790" i="3"/>
  <c r="B1790" i="3"/>
  <c r="J1789" i="3"/>
  <c r="H1789" i="3"/>
  <c r="G1789" i="3"/>
  <c r="F1789" i="3"/>
  <c r="E1789" i="3"/>
  <c r="D1789" i="3"/>
  <c r="C1789" i="3"/>
  <c r="B1789" i="3"/>
  <c r="J1788" i="3"/>
  <c r="H1788" i="3"/>
  <c r="G1788" i="3"/>
  <c r="F1788" i="3"/>
  <c r="E1788" i="3"/>
  <c r="D1788" i="3"/>
  <c r="C1788" i="3"/>
  <c r="B1788" i="3"/>
  <c r="H1787" i="3"/>
  <c r="G1787" i="3"/>
  <c r="F1787" i="3"/>
  <c r="E1787" i="3"/>
  <c r="D1787" i="3"/>
  <c r="C1787" i="3"/>
  <c r="B1787" i="3"/>
  <c r="H1786" i="3"/>
  <c r="G1786" i="3"/>
  <c r="F1786" i="3"/>
  <c r="E1786" i="3"/>
  <c r="D1786" i="3"/>
  <c r="C1786" i="3"/>
  <c r="B1786" i="3"/>
  <c r="J1785" i="3"/>
  <c r="H1785" i="3"/>
  <c r="G1785" i="3"/>
  <c r="F1785" i="3"/>
  <c r="E1785" i="3"/>
  <c r="D1785" i="3"/>
  <c r="C1785" i="3"/>
  <c r="B1785" i="3"/>
  <c r="J1784" i="3"/>
  <c r="H1784" i="3"/>
  <c r="G1784" i="3"/>
  <c r="F1784" i="3"/>
  <c r="E1784" i="3"/>
  <c r="D1784" i="3"/>
  <c r="C1784" i="3"/>
  <c r="B1784" i="3"/>
  <c r="H1783" i="3"/>
  <c r="G1783" i="3"/>
  <c r="F1783" i="3"/>
  <c r="E1783" i="3"/>
  <c r="D1783" i="3"/>
  <c r="C1783" i="3"/>
  <c r="B1783" i="3"/>
  <c r="H1782" i="3"/>
  <c r="G1782" i="3"/>
  <c r="F1782" i="3"/>
  <c r="E1782" i="3"/>
  <c r="J1782" i="4" s="1"/>
  <c r="D1782" i="3"/>
  <c r="C1782" i="3"/>
  <c r="B1782" i="3"/>
  <c r="J1781" i="3"/>
  <c r="H1781" i="3"/>
  <c r="G1781" i="3"/>
  <c r="F1781" i="3"/>
  <c r="E1781" i="3"/>
  <c r="J1781" i="4" s="1"/>
  <c r="D1781" i="3"/>
  <c r="C1781" i="3"/>
  <c r="B1781" i="3"/>
  <c r="J1780" i="3"/>
  <c r="H1780" i="3"/>
  <c r="G1780" i="3"/>
  <c r="F1780" i="3"/>
  <c r="E1780" i="3"/>
  <c r="J1780" i="4" s="1"/>
  <c r="D1780" i="3"/>
  <c r="C1780" i="3"/>
  <c r="B1780" i="3"/>
  <c r="J1779" i="3"/>
  <c r="H1779" i="3"/>
  <c r="G1779" i="3"/>
  <c r="F1779" i="3"/>
  <c r="E1779" i="3"/>
  <c r="J1779" i="4" s="1"/>
  <c r="D1779" i="3"/>
  <c r="C1779" i="3"/>
  <c r="B1779" i="3"/>
  <c r="H1778" i="3"/>
  <c r="G1778" i="3"/>
  <c r="F1778" i="3"/>
  <c r="E1778" i="3"/>
  <c r="D1778" i="3"/>
  <c r="I1778" i="4" s="1"/>
  <c r="C1778" i="3"/>
  <c r="B1778" i="3"/>
  <c r="J1777" i="3"/>
  <c r="H1777" i="3"/>
  <c r="G1777" i="3"/>
  <c r="F1777" i="3"/>
  <c r="E1777" i="3"/>
  <c r="D1777" i="3"/>
  <c r="I1777" i="4" s="1"/>
  <c r="C1777" i="3"/>
  <c r="B1777" i="3"/>
  <c r="J1776" i="3"/>
  <c r="H1776" i="3"/>
  <c r="G1776" i="3"/>
  <c r="F1776" i="3"/>
  <c r="E1776" i="3"/>
  <c r="D1776" i="3"/>
  <c r="I1776" i="4" s="1"/>
  <c r="C1776" i="3"/>
  <c r="B1776" i="3"/>
  <c r="J1775" i="3"/>
  <c r="H1775" i="3"/>
  <c r="G1775" i="3"/>
  <c r="F1775" i="3"/>
  <c r="E1775" i="3"/>
  <c r="D1775" i="3"/>
  <c r="I1775" i="4" s="1"/>
  <c r="C1775" i="3"/>
  <c r="B1775" i="3"/>
  <c r="H1774" i="3"/>
  <c r="G1774" i="3"/>
  <c r="F1774" i="3"/>
  <c r="E1774" i="3"/>
  <c r="D1774" i="3"/>
  <c r="C1774" i="3"/>
  <c r="B1774" i="3"/>
  <c r="J1773" i="3"/>
  <c r="H1773" i="3"/>
  <c r="G1773" i="3"/>
  <c r="F1773" i="3"/>
  <c r="E1773" i="3"/>
  <c r="D1773" i="3"/>
  <c r="C1773" i="3"/>
  <c r="B1773" i="3"/>
  <c r="J1772" i="3"/>
  <c r="H1772" i="3"/>
  <c r="G1772" i="3"/>
  <c r="F1772" i="3"/>
  <c r="E1772" i="3"/>
  <c r="D1772" i="3"/>
  <c r="C1772" i="3"/>
  <c r="B1772" i="3"/>
  <c r="H1771" i="3"/>
  <c r="G1771" i="3"/>
  <c r="F1771" i="3"/>
  <c r="E1771" i="3"/>
  <c r="D1771" i="3"/>
  <c r="C1771" i="3"/>
  <c r="B1771" i="3"/>
  <c r="H1770" i="3"/>
  <c r="G1770" i="3"/>
  <c r="F1770" i="3"/>
  <c r="E1770" i="3"/>
  <c r="D1770" i="3"/>
  <c r="C1770" i="3"/>
  <c r="B1770" i="3"/>
  <c r="J1769" i="3"/>
  <c r="H1769" i="3"/>
  <c r="G1769" i="3"/>
  <c r="F1769" i="3"/>
  <c r="E1769" i="3"/>
  <c r="D1769" i="3"/>
  <c r="C1769" i="3"/>
  <c r="B1769" i="3"/>
  <c r="J1768" i="3"/>
  <c r="H1768" i="3"/>
  <c r="G1768" i="3"/>
  <c r="F1768" i="3"/>
  <c r="E1768" i="3"/>
  <c r="D1768" i="3"/>
  <c r="C1768" i="3"/>
  <c r="B1768" i="3"/>
  <c r="H1767" i="3"/>
  <c r="G1767" i="3"/>
  <c r="F1767" i="3"/>
  <c r="E1767" i="3"/>
  <c r="D1767" i="3"/>
  <c r="C1767" i="3"/>
  <c r="B1767" i="3"/>
  <c r="H1766" i="3"/>
  <c r="G1766" i="3"/>
  <c r="F1766" i="3"/>
  <c r="E1766" i="3"/>
  <c r="J1766" i="4" s="1"/>
  <c r="D1766" i="3"/>
  <c r="C1766" i="3"/>
  <c r="B1766" i="3"/>
  <c r="J1765" i="3"/>
  <c r="H1765" i="3"/>
  <c r="G1765" i="3"/>
  <c r="F1765" i="3"/>
  <c r="E1765" i="3"/>
  <c r="J1765" i="4" s="1"/>
  <c r="D1765" i="3"/>
  <c r="C1765" i="3"/>
  <c r="B1765" i="3"/>
  <c r="J1764" i="3"/>
  <c r="H1764" i="3"/>
  <c r="G1764" i="3"/>
  <c r="F1764" i="3"/>
  <c r="E1764" i="3"/>
  <c r="J1764" i="4" s="1"/>
  <c r="D1764" i="3"/>
  <c r="C1764" i="3"/>
  <c r="B1764" i="3"/>
  <c r="H1763" i="3"/>
  <c r="G1763" i="3"/>
  <c r="F1763" i="3"/>
  <c r="E1763" i="3"/>
  <c r="J1763" i="4" s="1"/>
  <c r="D1763" i="3"/>
  <c r="I1763" i="4" s="1"/>
  <c r="C1763" i="3"/>
  <c r="B1763" i="3"/>
  <c r="H1762" i="3"/>
  <c r="G1762" i="3"/>
  <c r="F1762" i="3"/>
  <c r="E1762" i="3"/>
  <c r="D1762" i="3"/>
  <c r="I1762" i="4" s="1"/>
  <c r="C1762" i="3"/>
  <c r="B1762" i="3"/>
  <c r="J1761" i="3"/>
  <c r="H1761" i="3"/>
  <c r="G1761" i="3"/>
  <c r="F1761" i="3"/>
  <c r="E1761" i="3"/>
  <c r="D1761" i="3"/>
  <c r="I1761" i="4" s="1"/>
  <c r="C1761" i="3"/>
  <c r="B1761" i="3"/>
  <c r="J1760" i="3"/>
  <c r="H1760" i="3"/>
  <c r="G1760" i="3"/>
  <c r="F1760" i="3"/>
  <c r="E1760" i="3"/>
  <c r="D1760" i="3"/>
  <c r="I1760" i="4" s="1"/>
  <c r="C1760" i="3"/>
  <c r="B1760" i="3"/>
  <c r="H1759" i="3"/>
  <c r="G1759" i="3"/>
  <c r="F1759" i="3"/>
  <c r="E1759" i="3"/>
  <c r="D1759" i="3"/>
  <c r="I1759" i="4" s="1"/>
  <c r="C1759" i="3"/>
  <c r="B1759" i="3"/>
  <c r="H1758" i="3"/>
  <c r="G1758" i="3"/>
  <c r="F1758" i="3"/>
  <c r="E1758" i="3"/>
  <c r="J1758" i="4" s="1"/>
  <c r="D1758" i="3"/>
  <c r="C1758" i="3"/>
  <c r="B1758" i="3"/>
  <c r="J1757" i="3"/>
  <c r="P1757" i="4" s="1"/>
  <c r="Q1757" i="4" s="1"/>
  <c r="H1757" i="3"/>
  <c r="G1757" i="3"/>
  <c r="F1757" i="3"/>
  <c r="E1757" i="3"/>
  <c r="J1757" i="4" s="1"/>
  <c r="D1757" i="3"/>
  <c r="C1757" i="3"/>
  <c r="B1757" i="3"/>
  <c r="J1756" i="3"/>
  <c r="H1756" i="3"/>
  <c r="G1756" i="3"/>
  <c r="F1756" i="3"/>
  <c r="E1756" i="3"/>
  <c r="J1756" i="4" s="1"/>
  <c r="D1756" i="3"/>
  <c r="C1756" i="3"/>
  <c r="B1756" i="3"/>
  <c r="H1755" i="3"/>
  <c r="G1755" i="3"/>
  <c r="F1755" i="3"/>
  <c r="E1755" i="3"/>
  <c r="D1755" i="3"/>
  <c r="I1755" i="4" s="1"/>
  <c r="C1755" i="3"/>
  <c r="B1755" i="3"/>
  <c r="H1754" i="3"/>
  <c r="G1754" i="3"/>
  <c r="F1754" i="3"/>
  <c r="E1754" i="3"/>
  <c r="D1754" i="3"/>
  <c r="C1754" i="3"/>
  <c r="B1754" i="3"/>
  <c r="J1753" i="3"/>
  <c r="H1753" i="3"/>
  <c r="G1753" i="3"/>
  <c r="F1753" i="3"/>
  <c r="E1753" i="3"/>
  <c r="D1753" i="3"/>
  <c r="C1753" i="3"/>
  <c r="B1753" i="3"/>
  <c r="J1752" i="3"/>
  <c r="H1752" i="3"/>
  <c r="G1752" i="3"/>
  <c r="F1752" i="3"/>
  <c r="E1752" i="3"/>
  <c r="D1752" i="3"/>
  <c r="C1752" i="3"/>
  <c r="B1752" i="3"/>
  <c r="H1751" i="3"/>
  <c r="G1751" i="3"/>
  <c r="F1751" i="3"/>
  <c r="E1751" i="3"/>
  <c r="D1751" i="3"/>
  <c r="C1751" i="3"/>
  <c r="B1751" i="3"/>
  <c r="H1750" i="3"/>
  <c r="G1750" i="3"/>
  <c r="F1750" i="3"/>
  <c r="E1750" i="3"/>
  <c r="J1750" i="4" s="1"/>
  <c r="D1750" i="3"/>
  <c r="C1750" i="3"/>
  <c r="B1750" i="3"/>
  <c r="J1749" i="3"/>
  <c r="O1749" i="4" s="1"/>
  <c r="H1749" i="3"/>
  <c r="G1749" i="3"/>
  <c r="F1749" i="3"/>
  <c r="E1749" i="3"/>
  <c r="J1749" i="4" s="1"/>
  <c r="D1749" i="3"/>
  <c r="C1749" i="3"/>
  <c r="B1749" i="3"/>
  <c r="J1748" i="3"/>
  <c r="H1748" i="3"/>
  <c r="G1748" i="3"/>
  <c r="F1748" i="3"/>
  <c r="E1748" i="3"/>
  <c r="J1748" i="4" s="1"/>
  <c r="D1748" i="3"/>
  <c r="C1748" i="3"/>
  <c r="B1748" i="3"/>
  <c r="J1747" i="3"/>
  <c r="O1747" i="4" s="1"/>
  <c r="H1747" i="3"/>
  <c r="G1747" i="3"/>
  <c r="F1747" i="3"/>
  <c r="E1747" i="3"/>
  <c r="J1747" i="4" s="1"/>
  <c r="D1747" i="3"/>
  <c r="C1747" i="3"/>
  <c r="B1747" i="3"/>
  <c r="H1746" i="3"/>
  <c r="G1746" i="3"/>
  <c r="F1746" i="3"/>
  <c r="E1746" i="3"/>
  <c r="D1746" i="3"/>
  <c r="I1746" i="4" s="1"/>
  <c r="C1746" i="3"/>
  <c r="B1746" i="3"/>
  <c r="J1745" i="3"/>
  <c r="H1745" i="3"/>
  <c r="G1745" i="3"/>
  <c r="F1745" i="3"/>
  <c r="E1745" i="3"/>
  <c r="D1745" i="3"/>
  <c r="I1745" i="4" s="1"/>
  <c r="C1745" i="3"/>
  <c r="B1745" i="3"/>
  <c r="J1744" i="3"/>
  <c r="H1744" i="3"/>
  <c r="G1744" i="3"/>
  <c r="F1744" i="3"/>
  <c r="E1744" i="3"/>
  <c r="D1744" i="3"/>
  <c r="I1744" i="4" s="1"/>
  <c r="C1744" i="3"/>
  <c r="B1744" i="3"/>
  <c r="J1743" i="3"/>
  <c r="H1743" i="3"/>
  <c r="G1743" i="3"/>
  <c r="F1743" i="3"/>
  <c r="E1743" i="3"/>
  <c r="D1743" i="3"/>
  <c r="I1743" i="4" s="1"/>
  <c r="C1743" i="3"/>
  <c r="B1743" i="3"/>
  <c r="H1742" i="3"/>
  <c r="G1742" i="3"/>
  <c r="F1742" i="3"/>
  <c r="E1742" i="3"/>
  <c r="D1742" i="3"/>
  <c r="C1742" i="3"/>
  <c r="B1742" i="3"/>
  <c r="J1741" i="3"/>
  <c r="H1741" i="3"/>
  <c r="G1741" i="3"/>
  <c r="F1741" i="3"/>
  <c r="E1741" i="3"/>
  <c r="D1741" i="3"/>
  <c r="C1741" i="3"/>
  <c r="B1741" i="3"/>
  <c r="J1740" i="3"/>
  <c r="H1740" i="3"/>
  <c r="G1740" i="3"/>
  <c r="F1740" i="3"/>
  <c r="E1740" i="3"/>
  <c r="D1740" i="3"/>
  <c r="C1740" i="3"/>
  <c r="B1740" i="3"/>
  <c r="H1739" i="3"/>
  <c r="G1739" i="3"/>
  <c r="F1739" i="3"/>
  <c r="E1739" i="3"/>
  <c r="D1739" i="3"/>
  <c r="C1739" i="3"/>
  <c r="B1739" i="3"/>
  <c r="H1738" i="3"/>
  <c r="G1738" i="3"/>
  <c r="F1738" i="3"/>
  <c r="E1738" i="3"/>
  <c r="J1738" i="4" s="1"/>
  <c r="D1738" i="3"/>
  <c r="C1738" i="3"/>
  <c r="B1738" i="3"/>
  <c r="J1737" i="3"/>
  <c r="P1737" i="4" s="1"/>
  <c r="Q1737" i="4" s="1"/>
  <c r="H1737" i="3"/>
  <c r="G1737" i="3"/>
  <c r="F1737" i="3"/>
  <c r="E1737" i="3"/>
  <c r="J1737" i="4" s="1"/>
  <c r="D1737" i="3"/>
  <c r="C1737" i="3"/>
  <c r="B1737" i="3"/>
  <c r="J1736" i="3"/>
  <c r="H1736" i="3"/>
  <c r="G1736" i="3"/>
  <c r="F1736" i="3"/>
  <c r="E1736" i="3"/>
  <c r="J1736" i="4" s="1"/>
  <c r="D1736" i="3"/>
  <c r="C1736" i="3"/>
  <c r="B1736" i="3"/>
  <c r="H1735" i="3"/>
  <c r="G1735" i="3"/>
  <c r="F1735" i="3"/>
  <c r="E1735" i="3"/>
  <c r="D1735" i="3"/>
  <c r="I1735" i="4" s="1"/>
  <c r="C1735" i="3"/>
  <c r="B1735" i="3"/>
  <c r="H1734" i="3"/>
  <c r="G1734" i="3"/>
  <c r="F1734" i="3"/>
  <c r="E1734" i="3"/>
  <c r="J1734" i="4" s="1"/>
  <c r="D1734" i="3"/>
  <c r="C1734" i="3"/>
  <c r="B1734" i="3"/>
  <c r="J1733" i="3"/>
  <c r="H1733" i="3"/>
  <c r="G1733" i="3"/>
  <c r="F1733" i="3"/>
  <c r="E1733" i="3"/>
  <c r="J1733" i="4" s="1"/>
  <c r="D1733" i="3"/>
  <c r="C1733" i="3"/>
  <c r="B1733" i="3"/>
  <c r="J1732" i="3"/>
  <c r="H1732" i="3"/>
  <c r="G1732" i="3"/>
  <c r="F1732" i="3"/>
  <c r="E1732" i="3"/>
  <c r="J1732" i="4" s="1"/>
  <c r="D1732" i="3"/>
  <c r="C1732" i="3"/>
  <c r="B1732" i="3"/>
  <c r="H1731" i="3"/>
  <c r="G1731" i="3"/>
  <c r="F1731" i="3"/>
  <c r="E1731" i="3"/>
  <c r="J1731" i="4" s="1"/>
  <c r="D1731" i="3"/>
  <c r="C1731" i="3"/>
  <c r="B1731" i="3"/>
  <c r="H1730" i="3"/>
  <c r="G1730" i="3"/>
  <c r="F1730" i="3"/>
  <c r="E1730" i="3"/>
  <c r="J1730" i="4" s="1"/>
  <c r="D1730" i="3"/>
  <c r="I1730" i="4" s="1"/>
  <c r="C1730" i="3"/>
  <c r="B1730" i="3"/>
  <c r="J1729" i="3"/>
  <c r="O1729" i="4" s="1"/>
  <c r="H1729" i="3"/>
  <c r="G1729" i="3"/>
  <c r="F1729" i="3"/>
  <c r="E1729" i="3"/>
  <c r="J1729" i="4" s="1"/>
  <c r="D1729" i="3"/>
  <c r="I1729" i="4" s="1"/>
  <c r="C1729" i="3"/>
  <c r="B1729" i="3"/>
  <c r="J1728" i="3"/>
  <c r="H1728" i="3"/>
  <c r="G1728" i="3"/>
  <c r="F1728" i="3"/>
  <c r="E1728" i="3"/>
  <c r="J1728" i="4" s="1"/>
  <c r="D1728" i="3"/>
  <c r="I1728" i="4" s="1"/>
  <c r="C1728" i="3"/>
  <c r="B1728" i="3"/>
  <c r="H1727" i="3"/>
  <c r="G1727" i="3"/>
  <c r="F1727" i="3"/>
  <c r="E1727" i="3"/>
  <c r="D1727" i="3"/>
  <c r="I1727" i="4" s="1"/>
  <c r="C1727" i="3"/>
  <c r="B1727" i="3"/>
  <c r="H1726" i="3"/>
  <c r="G1726" i="3"/>
  <c r="F1726" i="3"/>
  <c r="E1726" i="3"/>
  <c r="D1726" i="3"/>
  <c r="C1726" i="3"/>
  <c r="B1726" i="3"/>
  <c r="J1725" i="3"/>
  <c r="H1725" i="3"/>
  <c r="G1725" i="3"/>
  <c r="F1725" i="3"/>
  <c r="E1725" i="3"/>
  <c r="D1725" i="3"/>
  <c r="C1725" i="3"/>
  <c r="B1725" i="3"/>
  <c r="J1724" i="3"/>
  <c r="H1724" i="3"/>
  <c r="G1724" i="3"/>
  <c r="F1724" i="3"/>
  <c r="E1724" i="3"/>
  <c r="D1724" i="3"/>
  <c r="C1724" i="3"/>
  <c r="B1724" i="3"/>
  <c r="H1723" i="3"/>
  <c r="G1723" i="3"/>
  <c r="F1723" i="3"/>
  <c r="E1723" i="3"/>
  <c r="D1723" i="3"/>
  <c r="C1723" i="3"/>
  <c r="B1723" i="3"/>
  <c r="H1722" i="3"/>
  <c r="G1722" i="3"/>
  <c r="F1722" i="3"/>
  <c r="E1722" i="3"/>
  <c r="J1722" i="4" s="1"/>
  <c r="D1722" i="3"/>
  <c r="C1722" i="3"/>
  <c r="B1722" i="3"/>
  <c r="J1721" i="3"/>
  <c r="P1721" i="4" s="1"/>
  <c r="Q1721" i="4" s="1"/>
  <c r="H1721" i="3"/>
  <c r="G1721" i="3"/>
  <c r="F1721" i="3"/>
  <c r="E1721" i="3"/>
  <c r="J1721" i="4" s="1"/>
  <c r="D1721" i="3"/>
  <c r="C1721" i="3"/>
  <c r="B1721" i="3"/>
  <c r="J1720" i="3"/>
  <c r="H1720" i="3"/>
  <c r="G1720" i="3"/>
  <c r="F1720" i="3"/>
  <c r="E1720" i="3"/>
  <c r="J1720" i="4" s="1"/>
  <c r="D1720" i="3"/>
  <c r="C1720" i="3"/>
  <c r="B1720" i="3"/>
  <c r="H1719" i="3"/>
  <c r="G1719" i="3"/>
  <c r="F1719" i="3"/>
  <c r="E1719" i="3"/>
  <c r="D1719" i="3"/>
  <c r="I1719" i="4" s="1"/>
  <c r="C1719" i="3"/>
  <c r="B1719" i="3"/>
  <c r="H1718" i="3"/>
  <c r="G1718" i="3"/>
  <c r="F1718" i="3"/>
  <c r="E1718" i="3"/>
  <c r="J1718" i="4" s="1"/>
  <c r="D1718" i="3"/>
  <c r="C1718" i="3"/>
  <c r="B1718" i="3"/>
  <c r="J1717" i="3"/>
  <c r="H1717" i="3"/>
  <c r="G1717" i="3"/>
  <c r="F1717" i="3"/>
  <c r="E1717" i="3"/>
  <c r="J1717" i="4" s="1"/>
  <c r="D1717" i="3"/>
  <c r="C1717" i="3"/>
  <c r="B1717" i="3"/>
  <c r="J1716" i="3"/>
  <c r="H1716" i="3"/>
  <c r="G1716" i="3"/>
  <c r="F1716" i="3"/>
  <c r="E1716" i="3"/>
  <c r="J1716" i="4" s="1"/>
  <c r="D1716" i="3"/>
  <c r="C1716" i="3"/>
  <c r="B1716" i="3"/>
  <c r="H1715" i="3"/>
  <c r="G1715" i="3"/>
  <c r="F1715" i="3"/>
  <c r="E1715" i="3"/>
  <c r="J1715" i="4" s="1"/>
  <c r="D1715" i="3"/>
  <c r="C1715" i="3"/>
  <c r="B1715" i="3"/>
  <c r="H1714" i="3"/>
  <c r="G1714" i="3"/>
  <c r="F1714" i="3"/>
  <c r="E1714" i="3"/>
  <c r="D1714" i="3"/>
  <c r="I1714" i="4" s="1"/>
  <c r="C1714" i="3"/>
  <c r="B1714" i="3"/>
  <c r="J1713" i="3"/>
  <c r="H1713" i="3"/>
  <c r="G1713" i="3"/>
  <c r="F1713" i="3"/>
  <c r="E1713" i="3"/>
  <c r="D1713" i="3"/>
  <c r="I1713" i="4" s="1"/>
  <c r="C1713" i="3"/>
  <c r="B1713" i="3"/>
  <c r="J1712" i="3"/>
  <c r="H1712" i="3"/>
  <c r="G1712" i="3"/>
  <c r="F1712" i="3"/>
  <c r="E1712" i="3"/>
  <c r="D1712" i="3"/>
  <c r="I1712" i="4" s="1"/>
  <c r="C1712" i="3"/>
  <c r="B1712" i="3"/>
  <c r="H1711" i="3"/>
  <c r="G1711" i="3"/>
  <c r="F1711" i="3"/>
  <c r="E1711" i="3"/>
  <c r="D1711" i="3"/>
  <c r="I1711" i="4" s="1"/>
  <c r="C1711" i="3"/>
  <c r="B1711" i="3"/>
  <c r="H1710" i="3"/>
  <c r="G1710" i="3"/>
  <c r="F1710" i="3"/>
  <c r="E1710" i="3"/>
  <c r="D1710" i="3"/>
  <c r="C1710" i="3"/>
  <c r="B1710" i="3"/>
  <c r="J1709" i="3"/>
  <c r="H1709" i="3"/>
  <c r="G1709" i="3"/>
  <c r="F1709" i="3"/>
  <c r="E1709" i="3"/>
  <c r="D1709" i="3"/>
  <c r="C1709" i="3"/>
  <c r="B1709" i="3"/>
  <c r="J1708" i="3"/>
  <c r="H1708" i="3"/>
  <c r="G1708" i="3"/>
  <c r="F1708" i="3"/>
  <c r="E1708" i="3"/>
  <c r="D1708" i="3"/>
  <c r="C1708" i="3"/>
  <c r="B1708" i="3"/>
  <c r="H1707" i="3"/>
  <c r="G1707" i="3"/>
  <c r="F1707" i="3"/>
  <c r="E1707" i="3"/>
  <c r="D1707" i="3"/>
  <c r="C1707" i="3"/>
  <c r="B1707" i="3"/>
  <c r="H1706" i="3"/>
  <c r="G1706" i="3"/>
  <c r="F1706" i="3"/>
  <c r="E1706" i="3"/>
  <c r="D1706" i="3"/>
  <c r="C1706" i="3"/>
  <c r="B1706" i="3"/>
  <c r="J1705" i="3"/>
  <c r="H1705" i="3"/>
  <c r="G1705" i="3"/>
  <c r="F1705" i="3"/>
  <c r="E1705" i="3"/>
  <c r="D1705" i="3"/>
  <c r="C1705" i="3"/>
  <c r="B1705" i="3"/>
  <c r="J1704" i="3"/>
  <c r="H1704" i="3"/>
  <c r="G1704" i="3"/>
  <c r="F1704" i="3"/>
  <c r="E1704" i="3"/>
  <c r="D1704" i="3"/>
  <c r="C1704" i="3"/>
  <c r="B1704" i="3"/>
  <c r="H1703" i="3"/>
  <c r="G1703" i="3"/>
  <c r="F1703" i="3"/>
  <c r="E1703" i="3"/>
  <c r="D1703" i="3"/>
  <c r="C1703" i="3"/>
  <c r="B1703" i="3"/>
  <c r="H1702" i="3"/>
  <c r="G1702" i="3"/>
  <c r="F1702" i="3"/>
  <c r="E1702" i="3"/>
  <c r="J1702" i="4" s="1"/>
  <c r="D1702" i="3"/>
  <c r="C1702" i="3"/>
  <c r="B1702" i="3"/>
  <c r="J1701" i="3"/>
  <c r="H1701" i="3"/>
  <c r="G1701" i="3"/>
  <c r="F1701" i="3"/>
  <c r="E1701" i="3"/>
  <c r="J1701" i="4" s="1"/>
  <c r="D1701" i="3"/>
  <c r="C1701" i="3"/>
  <c r="B1701" i="3"/>
  <c r="J1700" i="3"/>
  <c r="H1700" i="3"/>
  <c r="G1700" i="3"/>
  <c r="F1700" i="3"/>
  <c r="E1700" i="3"/>
  <c r="J1700" i="4" s="1"/>
  <c r="D1700" i="3"/>
  <c r="C1700" i="3"/>
  <c r="B1700" i="3"/>
  <c r="J1699" i="3"/>
  <c r="H1699" i="3"/>
  <c r="G1699" i="3"/>
  <c r="F1699" i="3"/>
  <c r="E1699" i="3"/>
  <c r="J1699" i="4" s="1"/>
  <c r="D1699" i="3"/>
  <c r="C1699" i="3"/>
  <c r="B1699" i="3"/>
  <c r="H1698" i="3"/>
  <c r="G1698" i="3"/>
  <c r="F1698" i="3"/>
  <c r="E1698" i="3"/>
  <c r="D1698" i="3"/>
  <c r="I1698" i="4" s="1"/>
  <c r="C1698" i="3"/>
  <c r="B1698" i="3"/>
  <c r="J1697" i="3"/>
  <c r="H1697" i="3"/>
  <c r="G1697" i="3"/>
  <c r="F1697" i="3"/>
  <c r="E1697" i="3"/>
  <c r="D1697" i="3"/>
  <c r="I1697" i="4" s="1"/>
  <c r="C1697" i="3"/>
  <c r="B1697" i="3"/>
  <c r="J1696" i="3"/>
  <c r="H1696" i="3"/>
  <c r="G1696" i="3"/>
  <c r="F1696" i="3"/>
  <c r="E1696" i="3"/>
  <c r="D1696" i="3"/>
  <c r="I1696" i="4" s="1"/>
  <c r="C1696" i="3"/>
  <c r="B1696" i="3"/>
  <c r="H1695" i="3"/>
  <c r="G1695" i="3"/>
  <c r="F1695" i="3"/>
  <c r="E1695" i="3"/>
  <c r="D1695" i="3"/>
  <c r="I1695" i="4" s="1"/>
  <c r="C1695" i="3"/>
  <c r="B1695" i="3"/>
  <c r="H1694" i="3"/>
  <c r="G1694" i="3"/>
  <c r="F1694" i="3"/>
  <c r="E1694" i="3"/>
  <c r="D1694" i="3"/>
  <c r="C1694" i="3"/>
  <c r="B1694" i="3"/>
  <c r="J1693" i="3"/>
  <c r="H1693" i="3"/>
  <c r="G1693" i="3"/>
  <c r="F1693" i="3"/>
  <c r="E1693" i="3"/>
  <c r="D1693" i="3"/>
  <c r="C1693" i="3"/>
  <c r="B1693" i="3"/>
  <c r="J1692" i="3"/>
  <c r="H1692" i="3"/>
  <c r="G1692" i="3"/>
  <c r="F1692" i="3"/>
  <c r="E1692" i="3"/>
  <c r="D1692" i="3"/>
  <c r="C1692" i="3"/>
  <c r="B1692" i="3"/>
  <c r="H1691" i="3"/>
  <c r="G1691" i="3"/>
  <c r="F1691" i="3"/>
  <c r="E1691" i="3"/>
  <c r="D1691" i="3"/>
  <c r="C1691" i="3"/>
  <c r="B1691" i="3"/>
  <c r="H1690" i="3"/>
  <c r="G1690" i="3"/>
  <c r="F1690" i="3"/>
  <c r="E1690" i="3"/>
  <c r="D1690" i="3"/>
  <c r="C1690" i="3"/>
  <c r="B1690" i="3"/>
  <c r="J1689" i="3"/>
  <c r="H1689" i="3"/>
  <c r="G1689" i="3"/>
  <c r="F1689" i="3"/>
  <c r="E1689" i="3"/>
  <c r="D1689" i="3"/>
  <c r="C1689" i="3"/>
  <c r="B1689" i="3"/>
  <c r="J1688" i="3"/>
  <c r="H1688" i="3"/>
  <c r="G1688" i="3"/>
  <c r="F1688" i="3"/>
  <c r="E1688" i="3"/>
  <c r="D1688" i="3"/>
  <c r="C1688" i="3"/>
  <c r="B1688" i="3"/>
  <c r="H1687" i="3"/>
  <c r="G1687" i="3"/>
  <c r="F1687" i="3"/>
  <c r="E1687" i="3"/>
  <c r="D1687" i="3"/>
  <c r="C1687" i="3"/>
  <c r="B1687" i="3"/>
  <c r="H1686" i="3"/>
  <c r="G1686" i="3"/>
  <c r="F1686" i="3"/>
  <c r="E1686" i="3"/>
  <c r="J1686" i="4" s="1"/>
  <c r="D1686" i="3"/>
  <c r="C1686" i="3"/>
  <c r="B1686" i="3"/>
  <c r="J1685" i="3"/>
  <c r="H1685" i="3"/>
  <c r="G1685" i="3"/>
  <c r="F1685" i="3"/>
  <c r="E1685" i="3"/>
  <c r="J1685" i="4" s="1"/>
  <c r="D1685" i="3"/>
  <c r="C1685" i="3"/>
  <c r="B1685" i="3"/>
  <c r="J1684" i="3"/>
  <c r="H1684" i="3"/>
  <c r="G1684" i="3"/>
  <c r="F1684" i="3"/>
  <c r="E1684" i="3"/>
  <c r="J1684" i="4" s="1"/>
  <c r="D1684" i="3"/>
  <c r="C1684" i="3"/>
  <c r="B1684" i="3"/>
  <c r="H1683" i="3"/>
  <c r="G1683" i="3"/>
  <c r="F1683" i="3"/>
  <c r="E1683" i="3"/>
  <c r="J1683" i="4" s="1"/>
  <c r="D1683" i="3"/>
  <c r="C1683" i="3"/>
  <c r="B1683" i="3"/>
  <c r="H1682" i="3"/>
  <c r="G1682" i="3"/>
  <c r="F1682" i="3"/>
  <c r="E1682" i="3"/>
  <c r="D1682" i="3"/>
  <c r="I1682" i="4" s="1"/>
  <c r="C1682" i="3"/>
  <c r="B1682" i="3"/>
  <c r="J1681" i="3"/>
  <c r="H1681" i="3"/>
  <c r="G1681" i="3"/>
  <c r="F1681" i="3"/>
  <c r="E1681" i="3"/>
  <c r="D1681" i="3"/>
  <c r="I1681" i="4" s="1"/>
  <c r="C1681" i="3"/>
  <c r="B1681" i="3"/>
  <c r="J1680" i="3"/>
  <c r="H1680" i="3"/>
  <c r="G1680" i="3"/>
  <c r="F1680" i="3"/>
  <c r="E1680" i="3"/>
  <c r="D1680" i="3"/>
  <c r="I1680" i="4" s="1"/>
  <c r="C1680" i="3"/>
  <c r="B1680" i="3"/>
  <c r="J1679" i="3"/>
  <c r="H1679" i="3"/>
  <c r="G1679" i="3"/>
  <c r="F1679" i="3"/>
  <c r="E1679" i="3"/>
  <c r="D1679" i="3"/>
  <c r="I1679" i="4" s="1"/>
  <c r="C1679" i="3"/>
  <c r="B1679" i="3"/>
  <c r="H1678" i="3"/>
  <c r="G1678" i="3"/>
  <c r="F1678" i="3"/>
  <c r="E1678" i="3"/>
  <c r="J1678" i="4" s="1"/>
  <c r="D1678" i="3"/>
  <c r="C1678" i="3"/>
  <c r="B1678" i="3"/>
  <c r="J1677" i="3"/>
  <c r="H1677" i="3"/>
  <c r="G1677" i="3"/>
  <c r="F1677" i="3"/>
  <c r="E1677" i="3"/>
  <c r="J1677" i="4" s="1"/>
  <c r="D1677" i="3"/>
  <c r="C1677" i="3"/>
  <c r="B1677" i="3"/>
  <c r="J1676" i="3"/>
  <c r="P1676" i="4" s="1"/>
  <c r="Q1676" i="4" s="1"/>
  <c r="H1676" i="3"/>
  <c r="G1676" i="3"/>
  <c r="F1676" i="3"/>
  <c r="E1676" i="3"/>
  <c r="J1676" i="4" s="1"/>
  <c r="D1676" i="3"/>
  <c r="C1676" i="3"/>
  <c r="B1676" i="3"/>
  <c r="H1675" i="3"/>
  <c r="G1675" i="3"/>
  <c r="F1675" i="3"/>
  <c r="E1675" i="3"/>
  <c r="D1675" i="3"/>
  <c r="I1675" i="4" s="1"/>
  <c r="C1675" i="3"/>
  <c r="B1675" i="3"/>
  <c r="H1674" i="3"/>
  <c r="G1674" i="3"/>
  <c r="F1674" i="3"/>
  <c r="E1674" i="3"/>
  <c r="D1674" i="3"/>
  <c r="C1674" i="3"/>
  <c r="B1674" i="3"/>
  <c r="J1673" i="3"/>
  <c r="H1673" i="3"/>
  <c r="G1673" i="3"/>
  <c r="F1673" i="3"/>
  <c r="E1673" i="3"/>
  <c r="D1673" i="3"/>
  <c r="C1673" i="3"/>
  <c r="B1673" i="3"/>
  <c r="J1672" i="3"/>
  <c r="H1672" i="3"/>
  <c r="G1672" i="3"/>
  <c r="F1672" i="3"/>
  <c r="E1672" i="3"/>
  <c r="D1672" i="3"/>
  <c r="C1672" i="3"/>
  <c r="B1672" i="3"/>
  <c r="H1671" i="3"/>
  <c r="G1671" i="3"/>
  <c r="F1671" i="3"/>
  <c r="E1671" i="3"/>
  <c r="D1671" i="3"/>
  <c r="C1671" i="3"/>
  <c r="B1671" i="3"/>
  <c r="H1670" i="3"/>
  <c r="G1670" i="3"/>
  <c r="F1670" i="3"/>
  <c r="E1670" i="3"/>
  <c r="J1670" i="4" s="1"/>
  <c r="D1670" i="3"/>
  <c r="C1670" i="3"/>
  <c r="B1670" i="3"/>
  <c r="J1669" i="3"/>
  <c r="H1669" i="3"/>
  <c r="G1669" i="3"/>
  <c r="F1669" i="3"/>
  <c r="E1669" i="3"/>
  <c r="J1669" i="4" s="1"/>
  <c r="D1669" i="3"/>
  <c r="C1669" i="3"/>
  <c r="B1669" i="3"/>
  <c r="J1668" i="3"/>
  <c r="H1668" i="3"/>
  <c r="G1668" i="3"/>
  <c r="F1668" i="3"/>
  <c r="E1668" i="3"/>
  <c r="J1668" i="4" s="1"/>
  <c r="D1668" i="3"/>
  <c r="C1668" i="3"/>
  <c r="B1668" i="3"/>
  <c r="J1667" i="3"/>
  <c r="H1667" i="3"/>
  <c r="G1667" i="3"/>
  <c r="F1667" i="3"/>
  <c r="E1667" i="3"/>
  <c r="J1667" i="4" s="1"/>
  <c r="D1667" i="3"/>
  <c r="C1667" i="3"/>
  <c r="B1667" i="3"/>
  <c r="H1666" i="3"/>
  <c r="G1666" i="3"/>
  <c r="F1666" i="3"/>
  <c r="E1666" i="3"/>
  <c r="D1666" i="3"/>
  <c r="I1666" i="4" s="1"/>
  <c r="C1666" i="3"/>
  <c r="B1666" i="3"/>
  <c r="J1665" i="3"/>
  <c r="H1665" i="3"/>
  <c r="G1665" i="3"/>
  <c r="F1665" i="3"/>
  <c r="E1665" i="3"/>
  <c r="D1665" i="3"/>
  <c r="I1665" i="4" s="1"/>
  <c r="C1665" i="3"/>
  <c r="B1665" i="3"/>
  <c r="J1664" i="3"/>
  <c r="H1664" i="3"/>
  <c r="G1664" i="3"/>
  <c r="F1664" i="3"/>
  <c r="E1664" i="3"/>
  <c r="D1664" i="3"/>
  <c r="I1664" i="4" s="1"/>
  <c r="C1664" i="3"/>
  <c r="B1664" i="3"/>
  <c r="H1663" i="3"/>
  <c r="G1663" i="3"/>
  <c r="F1663" i="3"/>
  <c r="E1663" i="3"/>
  <c r="D1663" i="3"/>
  <c r="I1663" i="4" s="1"/>
  <c r="C1663" i="3"/>
  <c r="B1663" i="3"/>
  <c r="H1662" i="3"/>
  <c r="G1662" i="3"/>
  <c r="F1662" i="3"/>
  <c r="E1662" i="3"/>
  <c r="D1662" i="3"/>
  <c r="C1662" i="3"/>
  <c r="B1662" i="3"/>
  <c r="J1661" i="3"/>
  <c r="H1661" i="3"/>
  <c r="G1661" i="3"/>
  <c r="F1661" i="3"/>
  <c r="E1661" i="3"/>
  <c r="D1661" i="3"/>
  <c r="C1661" i="3"/>
  <c r="B1661" i="3"/>
  <c r="J1660" i="3"/>
  <c r="H1660" i="3"/>
  <c r="G1660" i="3"/>
  <c r="F1660" i="3"/>
  <c r="E1660" i="3"/>
  <c r="D1660" i="3"/>
  <c r="C1660" i="3"/>
  <c r="B1660" i="3"/>
  <c r="H1659" i="3"/>
  <c r="G1659" i="3"/>
  <c r="F1659" i="3"/>
  <c r="E1659" i="3"/>
  <c r="J1659" i="4" s="1"/>
  <c r="D1659" i="3"/>
  <c r="I1659" i="4" s="1"/>
  <c r="C1659" i="3"/>
  <c r="B1659" i="3"/>
  <c r="H1658" i="3"/>
  <c r="G1658" i="3"/>
  <c r="F1658" i="3"/>
  <c r="E1658" i="3"/>
  <c r="D1658" i="3"/>
  <c r="I1658" i="4" s="1"/>
  <c r="C1658" i="3"/>
  <c r="B1658" i="3"/>
  <c r="J1657" i="3"/>
  <c r="H1657" i="3"/>
  <c r="G1657" i="3"/>
  <c r="F1657" i="3"/>
  <c r="E1657" i="3"/>
  <c r="D1657" i="3"/>
  <c r="I1657" i="4" s="1"/>
  <c r="C1657" i="3"/>
  <c r="B1657" i="3"/>
  <c r="J1656" i="3"/>
  <c r="H1656" i="3"/>
  <c r="G1656" i="3"/>
  <c r="F1656" i="3"/>
  <c r="E1656" i="3"/>
  <c r="D1656" i="3"/>
  <c r="I1656" i="4" s="1"/>
  <c r="C1656" i="3"/>
  <c r="B1656" i="3"/>
  <c r="H1655" i="3"/>
  <c r="G1655" i="3"/>
  <c r="F1655" i="3"/>
  <c r="E1655" i="3"/>
  <c r="D1655" i="3"/>
  <c r="C1655" i="3"/>
  <c r="B1655" i="3"/>
  <c r="H1654" i="3"/>
  <c r="G1654" i="3"/>
  <c r="F1654" i="3"/>
  <c r="E1654" i="3"/>
  <c r="J1654" i="4" s="1"/>
  <c r="D1654" i="3"/>
  <c r="C1654" i="3"/>
  <c r="B1654" i="3"/>
  <c r="J1653" i="3"/>
  <c r="H1653" i="3"/>
  <c r="G1653" i="3"/>
  <c r="F1653" i="3"/>
  <c r="E1653" i="3"/>
  <c r="J1653" i="4" s="1"/>
  <c r="D1653" i="3"/>
  <c r="C1653" i="3"/>
  <c r="B1653" i="3"/>
  <c r="J1652" i="3"/>
  <c r="H1652" i="3"/>
  <c r="G1652" i="3"/>
  <c r="F1652" i="3"/>
  <c r="E1652" i="3"/>
  <c r="J1652" i="4" s="1"/>
  <c r="D1652" i="3"/>
  <c r="C1652" i="3"/>
  <c r="B1652" i="3"/>
  <c r="J1651" i="3"/>
  <c r="H1651" i="3"/>
  <c r="G1651" i="3"/>
  <c r="F1651" i="3"/>
  <c r="E1651" i="3"/>
  <c r="J1651" i="4" s="1"/>
  <c r="D1651" i="3"/>
  <c r="C1651" i="3"/>
  <c r="B1651" i="3"/>
  <c r="H1650" i="3"/>
  <c r="G1650" i="3"/>
  <c r="F1650" i="3"/>
  <c r="E1650" i="3"/>
  <c r="J1650" i="4" s="1"/>
  <c r="D1650" i="3"/>
  <c r="I1650" i="4" s="1"/>
  <c r="C1650" i="3"/>
  <c r="B1650" i="3"/>
  <c r="J1649" i="3"/>
  <c r="P1649" i="4" s="1"/>
  <c r="Q1649" i="4" s="1"/>
  <c r="H1649" i="3"/>
  <c r="G1649" i="3"/>
  <c r="F1649" i="3"/>
  <c r="E1649" i="3"/>
  <c r="J1649" i="4" s="1"/>
  <c r="D1649" i="3"/>
  <c r="I1649" i="4" s="1"/>
  <c r="C1649" i="3"/>
  <c r="B1649" i="3"/>
  <c r="J1648" i="3"/>
  <c r="O1648" i="4" s="1"/>
  <c r="H1648" i="3"/>
  <c r="G1648" i="3"/>
  <c r="F1648" i="3"/>
  <c r="E1648" i="3"/>
  <c r="J1648" i="4" s="1"/>
  <c r="D1648" i="3"/>
  <c r="I1648" i="4" s="1"/>
  <c r="C1648" i="3"/>
  <c r="B1648" i="3"/>
  <c r="J1647" i="3"/>
  <c r="O1647" i="4" s="1"/>
  <c r="H1647" i="3"/>
  <c r="G1647" i="3"/>
  <c r="F1647" i="3"/>
  <c r="E1647" i="3"/>
  <c r="J1647" i="4" s="1"/>
  <c r="D1647" i="3"/>
  <c r="I1647" i="4" s="1"/>
  <c r="C1647" i="3"/>
  <c r="B1647" i="3"/>
  <c r="H1646" i="3"/>
  <c r="G1646" i="3"/>
  <c r="F1646" i="3"/>
  <c r="E1646" i="3"/>
  <c r="D1646" i="3"/>
  <c r="I1646" i="4" s="1"/>
  <c r="C1646" i="3"/>
  <c r="B1646" i="3"/>
  <c r="J1645" i="3"/>
  <c r="H1645" i="3"/>
  <c r="G1645" i="3"/>
  <c r="F1645" i="3"/>
  <c r="E1645" i="3"/>
  <c r="D1645" i="3"/>
  <c r="I1645" i="4" s="1"/>
  <c r="C1645" i="3"/>
  <c r="B1645" i="3"/>
  <c r="J1644" i="3"/>
  <c r="H1644" i="3"/>
  <c r="G1644" i="3"/>
  <c r="F1644" i="3"/>
  <c r="E1644" i="3"/>
  <c r="D1644" i="3"/>
  <c r="I1644" i="4" s="1"/>
  <c r="C1644" i="3"/>
  <c r="B1644" i="3"/>
  <c r="H1643" i="3"/>
  <c r="G1643" i="3"/>
  <c r="F1643" i="3"/>
  <c r="E1643" i="3"/>
  <c r="D1643" i="3"/>
  <c r="C1643" i="3"/>
  <c r="B1643" i="3"/>
  <c r="H1642" i="3"/>
  <c r="G1642" i="3"/>
  <c r="F1642" i="3"/>
  <c r="E1642" i="3"/>
  <c r="D1642" i="3"/>
  <c r="C1642" i="3"/>
  <c r="B1642" i="3"/>
  <c r="J1641" i="3"/>
  <c r="H1641" i="3"/>
  <c r="G1641" i="3"/>
  <c r="F1641" i="3"/>
  <c r="E1641" i="3"/>
  <c r="D1641" i="3"/>
  <c r="C1641" i="3"/>
  <c r="B1641" i="3"/>
  <c r="J1640" i="3"/>
  <c r="H1640" i="3"/>
  <c r="G1640" i="3"/>
  <c r="F1640" i="3"/>
  <c r="E1640" i="3"/>
  <c r="D1640" i="3"/>
  <c r="C1640" i="3"/>
  <c r="B1640" i="3"/>
  <c r="H1639" i="3"/>
  <c r="G1639" i="3"/>
  <c r="F1639" i="3"/>
  <c r="E1639" i="3"/>
  <c r="J1639" i="4" s="1"/>
  <c r="D1639" i="3"/>
  <c r="C1639" i="3"/>
  <c r="B1639" i="3"/>
  <c r="H1638" i="3"/>
  <c r="G1638" i="3"/>
  <c r="F1638" i="3"/>
  <c r="E1638" i="3"/>
  <c r="J1638" i="4" s="1"/>
  <c r="D1638" i="3"/>
  <c r="I1638" i="4" s="1"/>
  <c r="C1638" i="3"/>
  <c r="B1638" i="3"/>
  <c r="J1637" i="3"/>
  <c r="H1637" i="3"/>
  <c r="G1637" i="3"/>
  <c r="F1637" i="3"/>
  <c r="E1637" i="3"/>
  <c r="J1637" i="4" s="1"/>
  <c r="D1637" i="3"/>
  <c r="I1637" i="4" s="1"/>
  <c r="C1637" i="3"/>
  <c r="B1637" i="3"/>
  <c r="J1636" i="3"/>
  <c r="H1636" i="3"/>
  <c r="G1636" i="3"/>
  <c r="F1636" i="3"/>
  <c r="E1636" i="3"/>
  <c r="J1636" i="4" s="1"/>
  <c r="D1636" i="3"/>
  <c r="I1636" i="4" s="1"/>
  <c r="C1636" i="3"/>
  <c r="B1636" i="3"/>
  <c r="H1635" i="3"/>
  <c r="G1635" i="3"/>
  <c r="F1635" i="3"/>
  <c r="E1635" i="3"/>
  <c r="J1635" i="4" s="1"/>
  <c r="D1635" i="3"/>
  <c r="C1635" i="3"/>
  <c r="B1635" i="3"/>
  <c r="H1634" i="3"/>
  <c r="G1634" i="3"/>
  <c r="F1634" i="3"/>
  <c r="E1634" i="3"/>
  <c r="D1634" i="3"/>
  <c r="I1634" i="4" s="1"/>
  <c r="C1634" i="3"/>
  <c r="B1634" i="3"/>
  <c r="J1633" i="3"/>
  <c r="H1633" i="3"/>
  <c r="G1633" i="3"/>
  <c r="F1633" i="3"/>
  <c r="E1633" i="3"/>
  <c r="D1633" i="3"/>
  <c r="I1633" i="4" s="1"/>
  <c r="C1633" i="3"/>
  <c r="B1633" i="3"/>
  <c r="J1632" i="3"/>
  <c r="H1632" i="3"/>
  <c r="G1632" i="3"/>
  <c r="F1632" i="3"/>
  <c r="E1632" i="3"/>
  <c r="D1632" i="3"/>
  <c r="I1632" i="4" s="1"/>
  <c r="C1632" i="3"/>
  <c r="B1632" i="3"/>
  <c r="H1631" i="3"/>
  <c r="G1631" i="3"/>
  <c r="F1631" i="3"/>
  <c r="E1631" i="3"/>
  <c r="J1631" i="4" s="1"/>
  <c r="D1631" i="3"/>
  <c r="I1631" i="4" s="1"/>
  <c r="C1631" i="3"/>
  <c r="B1631" i="3"/>
  <c r="H1630" i="3"/>
  <c r="G1630" i="3"/>
  <c r="F1630" i="3"/>
  <c r="E1630" i="3"/>
  <c r="D1630" i="3"/>
  <c r="I1630" i="4" s="1"/>
  <c r="C1630" i="3"/>
  <c r="B1630" i="3"/>
  <c r="J1629" i="3"/>
  <c r="H1629" i="3"/>
  <c r="G1629" i="3"/>
  <c r="F1629" i="3"/>
  <c r="E1629" i="3"/>
  <c r="D1629" i="3"/>
  <c r="C1629" i="3"/>
  <c r="B1629" i="3"/>
  <c r="J1628" i="3"/>
  <c r="H1628" i="3"/>
  <c r="G1628" i="3"/>
  <c r="F1628" i="3"/>
  <c r="E1628" i="3"/>
  <c r="D1628" i="3"/>
  <c r="I1628" i="4" s="1"/>
  <c r="C1628" i="3"/>
  <c r="B1628" i="3"/>
  <c r="H1627" i="3"/>
  <c r="G1627" i="3"/>
  <c r="F1627" i="3"/>
  <c r="E1627" i="3"/>
  <c r="D1627" i="3"/>
  <c r="I1627" i="4" s="1"/>
  <c r="C1627" i="3"/>
  <c r="B1627" i="3"/>
  <c r="H1626" i="3"/>
  <c r="G1626" i="3"/>
  <c r="F1626" i="3"/>
  <c r="E1626" i="3"/>
  <c r="D1626" i="3"/>
  <c r="C1626" i="3"/>
  <c r="B1626" i="3"/>
  <c r="J1625" i="3"/>
  <c r="H1625" i="3"/>
  <c r="G1625" i="3"/>
  <c r="F1625" i="3"/>
  <c r="E1625" i="3"/>
  <c r="D1625" i="3"/>
  <c r="C1625" i="3"/>
  <c r="B1625" i="3"/>
  <c r="J1624" i="3"/>
  <c r="H1624" i="3"/>
  <c r="G1624" i="3"/>
  <c r="F1624" i="3"/>
  <c r="E1624" i="3"/>
  <c r="D1624" i="3"/>
  <c r="C1624" i="3"/>
  <c r="B1624" i="3"/>
  <c r="H1623" i="3"/>
  <c r="G1623" i="3"/>
  <c r="F1623" i="3"/>
  <c r="E1623" i="3"/>
  <c r="J1623" i="4" s="1"/>
  <c r="D1623" i="3"/>
  <c r="C1623" i="3"/>
  <c r="B1623" i="3"/>
  <c r="H1622" i="3"/>
  <c r="G1622" i="3"/>
  <c r="F1622" i="3"/>
  <c r="E1622" i="3"/>
  <c r="J1622" i="4" s="1"/>
  <c r="D1622" i="3"/>
  <c r="I1622" i="4" s="1"/>
  <c r="C1622" i="3"/>
  <c r="B1622" i="3"/>
  <c r="J1621" i="3"/>
  <c r="H1621" i="3"/>
  <c r="G1621" i="3"/>
  <c r="F1621" i="3"/>
  <c r="E1621" i="3"/>
  <c r="J1621" i="4" s="1"/>
  <c r="D1621" i="3"/>
  <c r="I1621" i="4" s="1"/>
  <c r="C1621" i="3"/>
  <c r="B1621" i="3"/>
  <c r="J1620" i="3"/>
  <c r="H1620" i="3"/>
  <c r="G1620" i="3"/>
  <c r="F1620" i="3"/>
  <c r="E1620" i="3"/>
  <c r="J1620" i="4" s="1"/>
  <c r="D1620" i="3"/>
  <c r="I1620" i="4" s="1"/>
  <c r="C1620" i="3"/>
  <c r="B1620" i="3"/>
  <c r="J1619" i="3"/>
  <c r="H1619" i="3"/>
  <c r="G1619" i="3"/>
  <c r="F1619" i="3"/>
  <c r="E1619" i="3"/>
  <c r="J1619" i="4" s="1"/>
  <c r="D1619" i="3"/>
  <c r="I1619" i="4" s="1"/>
  <c r="C1619" i="3"/>
  <c r="B1619" i="3"/>
  <c r="H1618" i="3"/>
  <c r="G1618" i="3"/>
  <c r="F1618" i="3"/>
  <c r="E1618" i="3"/>
  <c r="D1618" i="3"/>
  <c r="I1618" i="4" s="1"/>
  <c r="C1618" i="3"/>
  <c r="B1618" i="3"/>
  <c r="J1617" i="3"/>
  <c r="H1617" i="3"/>
  <c r="G1617" i="3"/>
  <c r="F1617" i="3"/>
  <c r="E1617" i="3"/>
  <c r="D1617" i="3"/>
  <c r="I1617" i="4" s="1"/>
  <c r="C1617" i="3"/>
  <c r="B1617" i="3"/>
  <c r="J1616" i="3"/>
  <c r="H1616" i="3"/>
  <c r="G1616" i="3"/>
  <c r="F1616" i="3"/>
  <c r="E1616" i="3"/>
  <c r="D1616" i="3"/>
  <c r="I1616" i="4" s="1"/>
  <c r="C1616" i="3"/>
  <c r="B1616" i="3"/>
  <c r="H1615" i="3"/>
  <c r="G1615" i="3"/>
  <c r="F1615" i="3"/>
  <c r="E1615" i="3"/>
  <c r="D1615" i="3"/>
  <c r="I1615" i="4" s="1"/>
  <c r="C1615" i="3"/>
  <c r="B1615" i="3"/>
  <c r="H1614" i="3"/>
  <c r="G1614" i="3"/>
  <c r="F1614" i="3"/>
  <c r="E1614" i="3"/>
  <c r="D1614" i="3"/>
  <c r="C1614" i="3"/>
  <c r="B1614" i="3"/>
  <c r="J1613" i="3"/>
  <c r="H1613" i="3"/>
  <c r="G1613" i="3"/>
  <c r="F1613" i="3"/>
  <c r="E1613" i="3"/>
  <c r="D1613" i="3"/>
  <c r="C1613" i="3"/>
  <c r="B1613" i="3"/>
  <c r="J1612" i="3"/>
  <c r="H1612" i="3"/>
  <c r="G1612" i="3"/>
  <c r="F1612" i="3"/>
  <c r="E1612" i="3"/>
  <c r="D1612" i="3"/>
  <c r="C1612" i="3"/>
  <c r="B1612" i="3"/>
  <c r="H1611" i="3"/>
  <c r="G1611" i="3"/>
  <c r="F1611" i="3"/>
  <c r="E1611" i="3"/>
  <c r="D1611" i="3"/>
  <c r="C1611" i="3"/>
  <c r="B1611" i="3"/>
  <c r="H1610" i="3"/>
  <c r="G1610" i="3"/>
  <c r="F1610" i="3"/>
  <c r="E1610" i="3"/>
  <c r="D1610" i="3"/>
  <c r="C1610" i="3"/>
  <c r="B1610" i="3"/>
  <c r="J1609" i="3"/>
  <c r="H1609" i="3"/>
  <c r="G1609" i="3"/>
  <c r="F1609" i="3"/>
  <c r="E1609" i="3"/>
  <c r="D1609" i="3"/>
  <c r="C1609" i="3"/>
  <c r="B1609" i="3"/>
  <c r="J1608" i="3"/>
  <c r="H1608" i="3"/>
  <c r="G1608" i="3"/>
  <c r="F1608" i="3"/>
  <c r="E1608" i="3"/>
  <c r="D1608" i="3"/>
  <c r="C1608" i="3"/>
  <c r="B1608" i="3"/>
  <c r="H1607" i="3"/>
  <c r="G1607" i="3"/>
  <c r="F1607" i="3"/>
  <c r="E1607" i="3"/>
  <c r="D1607" i="3"/>
  <c r="C1607" i="3"/>
  <c r="B1607" i="3"/>
  <c r="H1606" i="3"/>
  <c r="G1606" i="3"/>
  <c r="F1606" i="3"/>
  <c r="E1606" i="3"/>
  <c r="J1606" i="4" s="1"/>
  <c r="D1606" i="3"/>
  <c r="C1606" i="3"/>
  <c r="B1606" i="3"/>
  <c r="J1605" i="3"/>
  <c r="H1605" i="3"/>
  <c r="G1605" i="3"/>
  <c r="F1605" i="3"/>
  <c r="E1605" i="3"/>
  <c r="J1605" i="4" s="1"/>
  <c r="D1605" i="3"/>
  <c r="C1605" i="3"/>
  <c r="B1605" i="3"/>
  <c r="J1604" i="3"/>
  <c r="H1604" i="3"/>
  <c r="G1604" i="3"/>
  <c r="F1604" i="3"/>
  <c r="E1604" i="3"/>
  <c r="J1604" i="4" s="1"/>
  <c r="D1604" i="3"/>
  <c r="C1604" i="3"/>
  <c r="B1604" i="3"/>
  <c r="H1603" i="3"/>
  <c r="G1603" i="3"/>
  <c r="F1603" i="3"/>
  <c r="E1603" i="3"/>
  <c r="J1603" i="4" s="1"/>
  <c r="D1603" i="3"/>
  <c r="C1603" i="3"/>
  <c r="B1603" i="3"/>
  <c r="H1602" i="3"/>
  <c r="G1602" i="3"/>
  <c r="F1602" i="3"/>
  <c r="E1602" i="3"/>
  <c r="D1602" i="3"/>
  <c r="I1602" i="4" s="1"/>
  <c r="C1602" i="3"/>
  <c r="B1602" i="3"/>
  <c r="J1601" i="3"/>
  <c r="H1601" i="3"/>
  <c r="G1601" i="3"/>
  <c r="F1601" i="3"/>
  <c r="E1601" i="3"/>
  <c r="D1601" i="3"/>
  <c r="I1601" i="4" s="1"/>
  <c r="C1601" i="3"/>
  <c r="B1601" i="3"/>
  <c r="J1600" i="3"/>
  <c r="H1600" i="3"/>
  <c r="G1600" i="3"/>
  <c r="F1600" i="3"/>
  <c r="E1600" i="3"/>
  <c r="D1600" i="3"/>
  <c r="I1600" i="4" s="1"/>
  <c r="C1600" i="3"/>
  <c r="B1600" i="3"/>
  <c r="H1599" i="3"/>
  <c r="G1599" i="3"/>
  <c r="F1599" i="3"/>
  <c r="E1599" i="3"/>
  <c r="D1599" i="3"/>
  <c r="I1599" i="4" s="1"/>
  <c r="C1599" i="3"/>
  <c r="B1599" i="3"/>
  <c r="H1598" i="3"/>
  <c r="G1598" i="3"/>
  <c r="F1598" i="3"/>
  <c r="E1598" i="3"/>
  <c r="D1598" i="3"/>
  <c r="C1598" i="3"/>
  <c r="B1598" i="3"/>
  <c r="J1597" i="3"/>
  <c r="H1597" i="3"/>
  <c r="G1597" i="3"/>
  <c r="F1597" i="3"/>
  <c r="E1597" i="3"/>
  <c r="D1597" i="3"/>
  <c r="C1597" i="3"/>
  <c r="B1597" i="3"/>
  <c r="J1596" i="3"/>
  <c r="H1596" i="3"/>
  <c r="G1596" i="3"/>
  <c r="F1596" i="3"/>
  <c r="E1596" i="3"/>
  <c r="D1596" i="3"/>
  <c r="C1596" i="3"/>
  <c r="B1596" i="3"/>
  <c r="H1595" i="3"/>
  <c r="G1595" i="3"/>
  <c r="F1595" i="3"/>
  <c r="E1595" i="3"/>
  <c r="D1595" i="3"/>
  <c r="I1595" i="4" s="1"/>
  <c r="C1595" i="3"/>
  <c r="B1595" i="3"/>
  <c r="H1594" i="3"/>
  <c r="G1594" i="3"/>
  <c r="F1594" i="3"/>
  <c r="E1594" i="3"/>
  <c r="D1594" i="3"/>
  <c r="C1594" i="3"/>
  <c r="B1594" i="3"/>
  <c r="J1593" i="3"/>
  <c r="H1593" i="3"/>
  <c r="G1593" i="3"/>
  <c r="F1593" i="3"/>
  <c r="E1593" i="3"/>
  <c r="D1593" i="3"/>
  <c r="C1593" i="3"/>
  <c r="B1593" i="3"/>
  <c r="J1592" i="3"/>
  <c r="H1592" i="3"/>
  <c r="G1592" i="3"/>
  <c r="F1592" i="3"/>
  <c r="E1592" i="3"/>
  <c r="D1592" i="3"/>
  <c r="C1592" i="3"/>
  <c r="B1592" i="3"/>
  <c r="H1591" i="3"/>
  <c r="G1591" i="3"/>
  <c r="F1591" i="3"/>
  <c r="E1591" i="3"/>
  <c r="D1591" i="3"/>
  <c r="C1591" i="3"/>
  <c r="B1591" i="3"/>
  <c r="H1590" i="3"/>
  <c r="G1590" i="3"/>
  <c r="F1590" i="3"/>
  <c r="E1590" i="3"/>
  <c r="J1590" i="4" s="1"/>
  <c r="D1590" i="3"/>
  <c r="C1590" i="3"/>
  <c r="B1590" i="3"/>
  <c r="J1589" i="3"/>
  <c r="H1589" i="3"/>
  <c r="G1589" i="3"/>
  <c r="F1589" i="3"/>
  <c r="E1589" i="3"/>
  <c r="J1589" i="4" s="1"/>
  <c r="D1589" i="3"/>
  <c r="C1589" i="3"/>
  <c r="B1589" i="3"/>
  <c r="J1588" i="3"/>
  <c r="H1588" i="3"/>
  <c r="G1588" i="3"/>
  <c r="F1588" i="3"/>
  <c r="E1588" i="3"/>
  <c r="J1588" i="4" s="1"/>
  <c r="D1588" i="3"/>
  <c r="C1588" i="3"/>
  <c r="B1588" i="3"/>
  <c r="H1587" i="3"/>
  <c r="G1587" i="3"/>
  <c r="F1587" i="3"/>
  <c r="E1587" i="3"/>
  <c r="J1587" i="4" s="1"/>
  <c r="D1587" i="3"/>
  <c r="I1587" i="4" s="1"/>
  <c r="C1587" i="3"/>
  <c r="B1587" i="3"/>
  <c r="H1586" i="3"/>
  <c r="G1586" i="3"/>
  <c r="F1586" i="3"/>
  <c r="E1586" i="3"/>
  <c r="D1586" i="3"/>
  <c r="I1586" i="4" s="1"/>
  <c r="C1586" i="3"/>
  <c r="B1586" i="3"/>
  <c r="J1585" i="3"/>
  <c r="H1585" i="3"/>
  <c r="G1585" i="3"/>
  <c r="F1585" i="3"/>
  <c r="E1585" i="3"/>
  <c r="D1585" i="3"/>
  <c r="I1585" i="4" s="1"/>
  <c r="C1585" i="3"/>
  <c r="B1585" i="3"/>
  <c r="J1584" i="3"/>
  <c r="H1584" i="3"/>
  <c r="G1584" i="3"/>
  <c r="F1584" i="3"/>
  <c r="E1584" i="3"/>
  <c r="D1584" i="3"/>
  <c r="I1584" i="4" s="1"/>
  <c r="C1584" i="3"/>
  <c r="B1584" i="3"/>
  <c r="H1583" i="3"/>
  <c r="G1583" i="3"/>
  <c r="F1583" i="3"/>
  <c r="E1583" i="3"/>
  <c r="D1583" i="3"/>
  <c r="I1583" i="4" s="1"/>
  <c r="C1583" i="3"/>
  <c r="B1583" i="3"/>
  <c r="H1582" i="3"/>
  <c r="G1582" i="3"/>
  <c r="F1582" i="3"/>
  <c r="E1582" i="3"/>
  <c r="D1582" i="3"/>
  <c r="C1582" i="3"/>
  <c r="B1582" i="3"/>
  <c r="J1581" i="3"/>
  <c r="O1581" i="4" s="1"/>
  <c r="H1581" i="3"/>
  <c r="G1581" i="3"/>
  <c r="F1581" i="3"/>
  <c r="E1581" i="3"/>
  <c r="J1581" i="4" s="1"/>
  <c r="D1581" i="3"/>
  <c r="C1581" i="3"/>
  <c r="B1581" i="3"/>
  <c r="J1580" i="3"/>
  <c r="P1580" i="4" s="1"/>
  <c r="Q1580" i="4" s="1"/>
  <c r="H1580" i="3"/>
  <c r="G1580" i="3"/>
  <c r="F1580" i="3"/>
  <c r="E1580" i="3"/>
  <c r="J1580" i="4" s="1"/>
  <c r="D1580" i="3"/>
  <c r="C1580" i="3"/>
  <c r="B1580" i="3"/>
  <c r="H1579" i="3"/>
  <c r="G1579" i="3"/>
  <c r="F1579" i="3"/>
  <c r="E1579" i="3"/>
  <c r="D1579" i="3"/>
  <c r="I1579" i="4" s="1"/>
  <c r="C1579" i="3"/>
  <c r="B1579" i="3"/>
  <c r="H1578" i="3"/>
  <c r="G1578" i="3"/>
  <c r="F1578" i="3"/>
  <c r="E1578" i="3"/>
  <c r="D1578" i="3"/>
  <c r="C1578" i="3"/>
  <c r="B1578" i="3"/>
  <c r="J1577" i="3"/>
  <c r="H1577" i="3"/>
  <c r="G1577" i="3"/>
  <c r="F1577" i="3"/>
  <c r="E1577" i="3"/>
  <c r="D1577" i="3"/>
  <c r="C1577" i="3"/>
  <c r="B1577" i="3"/>
  <c r="J1576" i="3"/>
  <c r="H1576" i="3"/>
  <c r="G1576" i="3"/>
  <c r="F1576" i="3"/>
  <c r="E1576" i="3"/>
  <c r="D1576" i="3"/>
  <c r="C1576" i="3"/>
  <c r="B1576" i="3"/>
  <c r="H1575" i="3"/>
  <c r="G1575" i="3"/>
  <c r="F1575" i="3"/>
  <c r="E1575" i="3"/>
  <c r="D1575" i="3"/>
  <c r="C1575" i="3"/>
  <c r="B1575" i="3"/>
  <c r="H1574" i="3"/>
  <c r="G1574" i="3"/>
  <c r="F1574" i="3"/>
  <c r="E1574" i="3"/>
  <c r="J1574" i="4" s="1"/>
  <c r="D1574" i="3"/>
  <c r="C1574" i="3"/>
  <c r="B1574" i="3"/>
  <c r="J1573" i="3"/>
  <c r="H1573" i="3"/>
  <c r="G1573" i="3"/>
  <c r="F1573" i="3"/>
  <c r="E1573" i="3"/>
  <c r="J1573" i="4" s="1"/>
  <c r="D1573" i="3"/>
  <c r="C1573" i="3"/>
  <c r="B1573" i="3"/>
  <c r="J1572" i="3"/>
  <c r="H1572" i="3"/>
  <c r="G1572" i="3"/>
  <c r="F1572" i="3"/>
  <c r="E1572" i="3"/>
  <c r="J1572" i="4" s="1"/>
  <c r="D1572" i="3"/>
  <c r="C1572" i="3"/>
  <c r="B1572" i="3"/>
  <c r="J1571" i="3"/>
  <c r="H1571" i="3"/>
  <c r="G1571" i="3"/>
  <c r="F1571" i="3"/>
  <c r="E1571" i="3"/>
  <c r="J1571" i="4" s="1"/>
  <c r="D1571" i="3"/>
  <c r="C1571" i="3"/>
  <c r="B1571" i="3"/>
  <c r="H1570" i="3"/>
  <c r="G1570" i="3"/>
  <c r="F1570" i="3"/>
  <c r="E1570" i="3"/>
  <c r="D1570" i="3"/>
  <c r="I1570" i="4" s="1"/>
  <c r="C1570" i="3"/>
  <c r="B1570" i="3"/>
  <c r="J1569" i="3"/>
  <c r="H1569" i="3"/>
  <c r="G1569" i="3"/>
  <c r="F1569" i="3"/>
  <c r="E1569" i="3"/>
  <c r="D1569" i="3"/>
  <c r="I1569" i="4" s="1"/>
  <c r="C1569" i="3"/>
  <c r="B1569" i="3"/>
  <c r="J1568" i="3"/>
  <c r="H1568" i="3"/>
  <c r="G1568" i="3"/>
  <c r="F1568" i="3"/>
  <c r="E1568" i="3"/>
  <c r="D1568" i="3"/>
  <c r="I1568" i="4" s="1"/>
  <c r="C1568" i="3"/>
  <c r="B1568" i="3"/>
  <c r="H1567" i="3"/>
  <c r="G1567" i="3"/>
  <c r="F1567" i="3"/>
  <c r="E1567" i="3"/>
  <c r="D1567" i="3"/>
  <c r="I1567" i="4" s="1"/>
  <c r="C1567" i="3"/>
  <c r="B1567" i="3"/>
  <c r="H1566" i="3"/>
  <c r="G1566" i="3"/>
  <c r="F1566" i="3"/>
  <c r="E1566" i="3"/>
  <c r="D1566" i="3"/>
  <c r="C1566" i="3"/>
  <c r="B1566" i="3"/>
  <c r="J1565" i="3"/>
  <c r="H1565" i="3"/>
  <c r="G1565" i="3"/>
  <c r="F1565" i="3"/>
  <c r="E1565" i="3"/>
  <c r="D1565" i="3"/>
  <c r="C1565" i="3"/>
  <c r="B1565" i="3"/>
  <c r="J1564" i="3"/>
  <c r="H1564" i="3"/>
  <c r="G1564" i="3"/>
  <c r="F1564" i="3"/>
  <c r="E1564" i="3"/>
  <c r="D1564" i="3"/>
  <c r="C1564" i="3"/>
  <c r="B1564" i="3"/>
  <c r="H1563" i="3"/>
  <c r="G1563" i="3"/>
  <c r="F1563" i="3"/>
  <c r="E1563" i="3"/>
  <c r="J1563" i="4" s="1"/>
  <c r="D1563" i="3"/>
  <c r="I1563" i="4" s="1"/>
  <c r="C1563" i="3"/>
  <c r="B1563" i="3"/>
  <c r="H1562" i="3"/>
  <c r="G1562" i="3"/>
  <c r="F1562" i="3"/>
  <c r="E1562" i="3"/>
  <c r="D1562" i="3"/>
  <c r="I1562" i="4" s="1"/>
  <c r="C1562" i="3"/>
  <c r="B1562" i="3"/>
  <c r="J1561" i="3"/>
  <c r="H1561" i="3"/>
  <c r="G1561" i="3"/>
  <c r="F1561" i="3"/>
  <c r="E1561" i="3"/>
  <c r="D1561" i="3"/>
  <c r="C1561" i="3"/>
  <c r="B1561" i="3"/>
  <c r="J1560" i="3"/>
  <c r="H1560" i="3"/>
  <c r="G1560" i="3"/>
  <c r="F1560" i="3"/>
  <c r="E1560" i="3"/>
  <c r="D1560" i="3"/>
  <c r="I1560" i="4" s="1"/>
  <c r="C1560" i="3"/>
  <c r="B1560" i="3"/>
  <c r="H1559" i="3"/>
  <c r="G1559" i="3"/>
  <c r="F1559" i="3"/>
  <c r="E1559" i="3"/>
  <c r="D1559" i="3"/>
  <c r="C1559" i="3"/>
  <c r="B1559" i="3"/>
  <c r="H1558" i="3"/>
  <c r="G1558" i="3"/>
  <c r="F1558" i="3"/>
  <c r="E1558" i="3"/>
  <c r="J1558" i="4" s="1"/>
  <c r="D1558" i="3"/>
  <c r="C1558" i="3"/>
  <c r="B1558" i="3"/>
  <c r="J1557" i="3"/>
  <c r="O1557" i="4" s="1"/>
  <c r="H1557" i="3"/>
  <c r="G1557" i="3"/>
  <c r="F1557" i="3"/>
  <c r="E1557" i="3"/>
  <c r="J1557" i="4" s="1"/>
  <c r="D1557" i="3"/>
  <c r="C1557" i="3"/>
  <c r="B1557" i="3"/>
  <c r="J1556" i="3"/>
  <c r="H1556" i="3"/>
  <c r="G1556" i="3"/>
  <c r="F1556" i="3"/>
  <c r="E1556" i="3"/>
  <c r="J1556" i="4" s="1"/>
  <c r="D1556" i="3"/>
  <c r="C1556" i="3"/>
  <c r="B1556" i="3"/>
  <c r="H1555" i="3"/>
  <c r="G1555" i="3"/>
  <c r="F1555" i="3"/>
  <c r="E1555" i="3"/>
  <c r="J1555" i="4" s="1"/>
  <c r="D1555" i="3"/>
  <c r="C1555" i="3"/>
  <c r="B1555" i="3"/>
  <c r="H1554" i="3"/>
  <c r="G1554" i="3"/>
  <c r="F1554" i="3"/>
  <c r="E1554" i="3"/>
  <c r="D1554" i="3"/>
  <c r="I1554" i="4" s="1"/>
  <c r="C1554" i="3"/>
  <c r="B1554" i="3"/>
  <c r="J1553" i="3"/>
  <c r="H1553" i="3"/>
  <c r="G1553" i="3"/>
  <c r="F1553" i="3"/>
  <c r="E1553" i="3"/>
  <c r="D1553" i="3"/>
  <c r="I1553" i="4" s="1"/>
  <c r="C1553" i="3"/>
  <c r="B1553" i="3"/>
  <c r="J1552" i="3"/>
  <c r="H1552" i="3"/>
  <c r="G1552" i="3"/>
  <c r="F1552" i="3"/>
  <c r="E1552" i="3"/>
  <c r="D1552" i="3"/>
  <c r="I1552" i="4" s="1"/>
  <c r="C1552" i="3"/>
  <c r="B1552" i="3"/>
  <c r="J1551" i="3"/>
  <c r="H1551" i="3"/>
  <c r="G1551" i="3"/>
  <c r="F1551" i="3"/>
  <c r="E1551" i="3"/>
  <c r="D1551" i="3"/>
  <c r="I1551" i="4" s="1"/>
  <c r="C1551" i="3"/>
  <c r="B1551" i="3"/>
  <c r="H1550" i="3"/>
  <c r="G1550" i="3"/>
  <c r="F1550" i="3"/>
  <c r="E1550" i="3"/>
  <c r="D1550" i="3"/>
  <c r="C1550" i="3"/>
  <c r="B1550" i="3"/>
  <c r="J1549" i="3"/>
  <c r="H1549" i="3"/>
  <c r="G1549" i="3"/>
  <c r="F1549" i="3"/>
  <c r="E1549" i="3"/>
  <c r="D1549" i="3"/>
  <c r="C1549" i="3"/>
  <c r="B1549" i="3"/>
  <c r="J1548" i="3"/>
  <c r="H1548" i="3"/>
  <c r="G1548" i="3"/>
  <c r="F1548" i="3"/>
  <c r="E1548" i="3"/>
  <c r="D1548" i="3"/>
  <c r="C1548" i="3"/>
  <c r="B1548" i="3"/>
  <c r="H1547" i="3"/>
  <c r="G1547" i="3"/>
  <c r="F1547" i="3"/>
  <c r="E1547" i="3"/>
  <c r="D1547" i="3"/>
  <c r="C1547" i="3"/>
  <c r="B1547" i="3"/>
  <c r="H1546" i="3"/>
  <c r="G1546" i="3"/>
  <c r="F1546" i="3"/>
  <c r="E1546" i="3"/>
  <c r="D1546" i="3"/>
  <c r="C1546" i="3"/>
  <c r="B1546" i="3"/>
  <c r="J1545" i="3"/>
  <c r="H1545" i="3"/>
  <c r="G1545" i="3"/>
  <c r="F1545" i="3"/>
  <c r="E1545" i="3"/>
  <c r="D1545" i="3"/>
  <c r="C1545" i="3"/>
  <c r="B1545" i="3"/>
  <c r="J1544" i="3"/>
  <c r="H1544" i="3"/>
  <c r="G1544" i="3"/>
  <c r="F1544" i="3"/>
  <c r="E1544" i="3"/>
  <c r="D1544" i="3"/>
  <c r="C1544" i="3"/>
  <c r="B1544" i="3"/>
  <c r="H1543" i="3"/>
  <c r="G1543" i="3"/>
  <c r="F1543" i="3"/>
  <c r="E1543" i="3"/>
  <c r="D1543" i="3"/>
  <c r="C1543" i="3"/>
  <c r="B1543" i="3"/>
  <c r="H1542" i="3"/>
  <c r="G1542" i="3"/>
  <c r="F1542" i="3"/>
  <c r="E1542" i="3"/>
  <c r="J1542" i="4" s="1"/>
  <c r="D1542" i="3"/>
  <c r="C1542" i="3"/>
  <c r="B1542" i="3"/>
  <c r="J1541" i="3"/>
  <c r="H1541" i="3"/>
  <c r="G1541" i="3"/>
  <c r="F1541" i="3"/>
  <c r="E1541" i="3"/>
  <c r="J1541" i="4" s="1"/>
  <c r="D1541" i="3"/>
  <c r="C1541" i="3"/>
  <c r="B1541" i="3"/>
  <c r="J1540" i="3"/>
  <c r="H1540" i="3"/>
  <c r="G1540" i="3"/>
  <c r="F1540" i="3"/>
  <c r="E1540" i="3"/>
  <c r="J1540" i="4" s="1"/>
  <c r="D1540" i="3"/>
  <c r="C1540" i="3"/>
  <c r="B1540" i="3"/>
  <c r="J1539" i="3"/>
  <c r="H1539" i="3"/>
  <c r="G1539" i="3"/>
  <c r="F1539" i="3"/>
  <c r="E1539" i="3"/>
  <c r="J1539" i="4" s="1"/>
  <c r="D1539" i="3"/>
  <c r="C1539" i="3"/>
  <c r="B1539" i="3"/>
  <c r="H1538" i="3"/>
  <c r="G1538" i="3"/>
  <c r="F1538" i="3"/>
  <c r="E1538" i="3"/>
  <c r="D1538" i="3"/>
  <c r="I1538" i="4" s="1"/>
  <c r="C1538" i="3"/>
  <c r="B1538" i="3"/>
  <c r="J1537" i="3"/>
  <c r="H1537" i="3"/>
  <c r="G1537" i="3"/>
  <c r="F1537" i="3"/>
  <c r="E1537" i="3"/>
  <c r="D1537" i="3"/>
  <c r="I1537" i="4" s="1"/>
  <c r="C1537" i="3"/>
  <c r="B1537" i="3"/>
  <c r="J1536" i="3"/>
  <c r="H1536" i="3"/>
  <c r="G1536" i="3"/>
  <c r="F1536" i="3"/>
  <c r="E1536" i="3"/>
  <c r="D1536" i="3"/>
  <c r="I1536" i="4" s="1"/>
  <c r="C1536" i="3"/>
  <c r="B1536" i="3"/>
  <c r="H1535" i="3"/>
  <c r="G1535" i="3"/>
  <c r="F1535" i="3"/>
  <c r="E1535" i="3"/>
  <c r="D1535" i="3"/>
  <c r="I1535" i="4" s="1"/>
  <c r="C1535" i="3"/>
  <c r="B1535" i="3"/>
  <c r="H1534" i="3"/>
  <c r="G1534" i="3"/>
  <c r="F1534" i="3"/>
  <c r="E1534" i="3"/>
  <c r="D1534" i="3"/>
  <c r="C1534" i="3"/>
  <c r="B1534" i="3"/>
  <c r="J1533" i="3"/>
  <c r="H1533" i="3"/>
  <c r="G1533" i="3"/>
  <c r="F1533" i="3"/>
  <c r="E1533" i="3"/>
  <c r="D1533" i="3"/>
  <c r="C1533" i="3"/>
  <c r="B1533" i="3"/>
  <c r="J1532" i="3"/>
  <c r="H1532" i="3"/>
  <c r="G1532" i="3"/>
  <c r="F1532" i="3"/>
  <c r="E1532" i="3"/>
  <c r="D1532" i="3"/>
  <c r="C1532" i="3"/>
  <c r="B1532" i="3"/>
  <c r="H1531" i="3"/>
  <c r="G1531" i="3"/>
  <c r="F1531" i="3"/>
  <c r="E1531" i="3"/>
  <c r="D1531" i="3"/>
  <c r="I1531" i="4" s="1"/>
  <c r="C1531" i="3"/>
  <c r="B1531" i="3"/>
  <c r="H1530" i="3"/>
  <c r="G1530" i="3"/>
  <c r="F1530" i="3"/>
  <c r="E1530" i="3"/>
  <c r="D1530" i="3"/>
  <c r="C1530" i="3"/>
  <c r="B1530" i="3"/>
  <c r="J1529" i="3"/>
  <c r="H1529" i="3"/>
  <c r="G1529" i="3"/>
  <c r="F1529" i="3"/>
  <c r="E1529" i="3"/>
  <c r="D1529" i="3"/>
  <c r="C1529" i="3"/>
  <c r="B1529" i="3"/>
  <c r="J1528" i="3"/>
  <c r="H1528" i="3"/>
  <c r="G1528" i="3"/>
  <c r="F1528" i="3"/>
  <c r="E1528" i="3"/>
  <c r="D1528" i="3"/>
  <c r="C1528" i="3"/>
  <c r="B1528" i="3"/>
  <c r="H1527" i="3"/>
  <c r="G1527" i="3"/>
  <c r="F1527" i="3"/>
  <c r="E1527" i="3"/>
  <c r="D1527" i="3"/>
  <c r="C1527" i="3"/>
  <c r="B1527" i="3"/>
  <c r="H1526" i="3"/>
  <c r="G1526" i="3"/>
  <c r="F1526" i="3"/>
  <c r="E1526" i="3"/>
  <c r="J1526" i="4" s="1"/>
  <c r="D1526" i="3"/>
  <c r="C1526" i="3"/>
  <c r="B1526" i="3"/>
  <c r="J1525" i="3"/>
  <c r="H1525" i="3"/>
  <c r="G1525" i="3"/>
  <c r="F1525" i="3"/>
  <c r="E1525" i="3"/>
  <c r="J1525" i="4" s="1"/>
  <c r="D1525" i="3"/>
  <c r="C1525" i="3"/>
  <c r="B1525" i="3"/>
  <c r="J1524" i="3"/>
  <c r="H1524" i="3"/>
  <c r="G1524" i="3"/>
  <c r="F1524" i="3"/>
  <c r="E1524" i="3"/>
  <c r="J1524" i="4" s="1"/>
  <c r="D1524" i="3"/>
  <c r="C1524" i="3"/>
  <c r="B1524" i="3"/>
  <c r="J1523" i="3"/>
  <c r="H1523" i="3"/>
  <c r="G1523" i="3"/>
  <c r="F1523" i="3"/>
  <c r="E1523" i="3"/>
  <c r="J1523" i="4" s="1"/>
  <c r="D1523" i="3"/>
  <c r="C1523" i="3"/>
  <c r="B1523" i="3"/>
  <c r="H1522" i="3"/>
  <c r="G1522" i="3"/>
  <c r="F1522" i="3"/>
  <c r="E1522" i="3"/>
  <c r="D1522" i="3"/>
  <c r="I1522" i="4" s="1"/>
  <c r="C1522" i="3"/>
  <c r="B1522" i="3"/>
  <c r="J1521" i="3"/>
  <c r="H1521" i="3"/>
  <c r="G1521" i="3"/>
  <c r="F1521" i="3"/>
  <c r="E1521" i="3"/>
  <c r="D1521" i="3"/>
  <c r="I1521" i="4" s="1"/>
  <c r="C1521" i="3"/>
  <c r="B1521" i="3"/>
  <c r="J1520" i="3"/>
  <c r="H1520" i="3"/>
  <c r="G1520" i="3"/>
  <c r="F1520" i="3"/>
  <c r="E1520" i="3"/>
  <c r="D1520" i="3"/>
  <c r="I1520" i="4" s="1"/>
  <c r="C1520" i="3"/>
  <c r="B1520" i="3"/>
  <c r="J1519" i="3"/>
  <c r="H1519" i="3"/>
  <c r="G1519" i="3"/>
  <c r="F1519" i="3"/>
  <c r="E1519" i="3"/>
  <c r="D1519" i="3"/>
  <c r="I1519" i="4" s="1"/>
  <c r="C1519" i="3"/>
  <c r="B1519" i="3"/>
  <c r="H1518" i="3"/>
  <c r="G1518" i="3"/>
  <c r="F1518" i="3"/>
  <c r="E1518" i="3"/>
  <c r="D1518" i="3"/>
  <c r="C1518" i="3"/>
  <c r="B1518" i="3"/>
  <c r="J1517" i="3"/>
  <c r="H1517" i="3"/>
  <c r="G1517" i="3"/>
  <c r="F1517" i="3"/>
  <c r="E1517" i="3"/>
  <c r="D1517" i="3"/>
  <c r="C1517" i="3"/>
  <c r="B1517" i="3"/>
  <c r="J1516" i="3"/>
  <c r="H1516" i="3"/>
  <c r="G1516" i="3"/>
  <c r="F1516" i="3"/>
  <c r="E1516" i="3"/>
  <c r="D1516" i="3"/>
  <c r="C1516" i="3"/>
  <c r="B1516" i="3"/>
  <c r="H1515" i="3"/>
  <c r="G1515" i="3"/>
  <c r="F1515" i="3"/>
  <c r="E1515" i="3"/>
  <c r="D1515" i="3"/>
  <c r="C1515" i="3"/>
  <c r="B1515" i="3"/>
  <c r="H1514" i="3"/>
  <c r="G1514" i="3"/>
  <c r="F1514" i="3"/>
  <c r="E1514" i="3"/>
  <c r="D1514" i="3"/>
  <c r="C1514" i="3"/>
  <c r="B1514" i="3"/>
  <c r="J1513" i="3"/>
  <c r="H1513" i="3"/>
  <c r="G1513" i="3"/>
  <c r="F1513" i="3"/>
  <c r="E1513" i="3"/>
  <c r="D1513" i="3"/>
  <c r="C1513" i="3"/>
  <c r="B1513" i="3"/>
  <c r="J1512" i="3"/>
  <c r="H1512" i="3"/>
  <c r="G1512" i="3"/>
  <c r="F1512" i="3"/>
  <c r="E1512" i="3"/>
  <c r="D1512" i="3"/>
  <c r="C1512" i="3"/>
  <c r="B1512" i="3"/>
  <c r="H1511" i="3"/>
  <c r="G1511" i="3"/>
  <c r="F1511" i="3"/>
  <c r="E1511" i="3"/>
  <c r="D1511" i="3"/>
  <c r="C1511" i="3"/>
  <c r="B1511" i="3"/>
  <c r="H1510" i="3"/>
  <c r="G1510" i="3"/>
  <c r="F1510" i="3"/>
  <c r="E1510" i="3"/>
  <c r="J1510" i="4" s="1"/>
  <c r="D1510" i="3"/>
  <c r="C1510" i="3"/>
  <c r="B1510" i="3"/>
  <c r="J1509" i="3"/>
  <c r="P1509" i="4" s="1"/>
  <c r="Q1509" i="4" s="1"/>
  <c r="H1509" i="3"/>
  <c r="G1509" i="3"/>
  <c r="F1509" i="3"/>
  <c r="E1509" i="3"/>
  <c r="J1509" i="4" s="1"/>
  <c r="D1509" i="3"/>
  <c r="C1509" i="3"/>
  <c r="B1509" i="3"/>
  <c r="J1508" i="3"/>
  <c r="H1508" i="3"/>
  <c r="G1508" i="3"/>
  <c r="F1508" i="3"/>
  <c r="E1508" i="3"/>
  <c r="J1508" i="4" s="1"/>
  <c r="D1508" i="3"/>
  <c r="C1508" i="3"/>
  <c r="B1508" i="3"/>
  <c r="H1507" i="3"/>
  <c r="G1507" i="3"/>
  <c r="F1507" i="3"/>
  <c r="E1507" i="3"/>
  <c r="J1507" i="4" s="1"/>
  <c r="D1507" i="3"/>
  <c r="C1507" i="3"/>
  <c r="B1507" i="3"/>
  <c r="H1506" i="3"/>
  <c r="G1506" i="3"/>
  <c r="F1506" i="3"/>
  <c r="E1506" i="3"/>
  <c r="D1506" i="3"/>
  <c r="I1506" i="4" s="1"/>
  <c r="C1506" i="3"/>
  <c r="B1506" i="3"/>
  <c r="J1505" i="3"/>
  <c r="H1505" i="3"/>
  <c r="G1505" i="3"/>
  <c r="F1505" i="3"/>
  <c r="E1505" i="3"/>
  <c r="D1505" i="3"/>
  <c r="I1505" i="4" s="1"/>
  <c r="C1505" i="3"/>
  <c r="B1505" i="3"/>
  <c r="J1504" i="3"/>
  <c r="H1504" i="3"/>
  <c r="G1504" i="3"/>
  <c r="F1504" i="3"/>
  <c r="E1504" i="3"/>
  <c r="D1504" i="3"/>
  <c r="I1504" i="4" s="1"/>
  <c r="C1504" i="3"/>
  <c r="B1504" i="3"/>
  <c r="H1503" i="3"/>
  <c r="G1503" i="3"/>
  <c r="F1503" i="3"/>
  <c r="E1503" i="3"/>
  <c r="D1503" i="3"/>
  <c r="I1503" i="4" s="1"/>
  <c r="C1503" i="3"/>
  <c r="B1503" i="3"/>
  <c r="H1502" i="3"/>
  <c r="G1502" i="3"/>
  <c r="F1502" i="3"/>
  <c r="E1502" i="3"/>
  <c r="D1502" i="3"/>
  <c r="C1502" i="3"/>
  <c r="B1502" i="3"/>
  <c r="J1501" i="3"/>
  <c r="H1501" i="3"/>
  <c r="G1501" i="3"/>
  <c r="F1501" i="3"/>
  <c r="E1501" i="3"/>
  <c r="D1501" i="3"/>
  <c r="C1501" i="3"/>
  <c r="B1501" i="3"/>
  <c r="J1500" i="3"/>
  <c r="H1500" i="3"/>
  <c r="G1500" i="3"/>
  <c r="F1500" i="3"/>
  <c r="E1500" i="3"/>
  <c r="D1500" i="3"/>
  <c r="C1500" i="3"/>
  <c r="B1500" i="3"/>
  <c r="H1499" i="3"/>
  <c r="G1499" i="3"/>
  <c r="F1499" i="3"/>
  <c r="E1499" i="3"/>
  <c r="D1499" i="3"/>
  <c r="I1499" i="4" s="1"/>
  <c r="C1499" i="3"/>
  <c r="B1499" i="3"/>
  <c r="H1498" i="3"/>
  <c r="G1498" i="3"/>
  <c r="F1498" i="3"/>
  <c r="E1498" i="3"/>
  <c r="D1498" i="3"/>
  <c r="C1498" i="3"/>
  <c r="B1498" i="3"/>
  <c r="J1497" i="3"/>
  <c r="H1497" i="3"/>
  <c r="G1497" i="3"/>
  <c r="F1497" i="3"/>
  <c r="E1497" i="3"/>
  <c r="D1497" i="3"/>
  <c r="C1497" i="3"/>
  <c r="B1497" i="3"/>
  <c r="J1496" i="3"/>
  <c r="H1496" i="3"/>
  <c r="G1496" i="3"/>
  <c r="F1496" i="3"/>
  <c r="E1496" i="3"/>
  <c r="D1496" i="3"/>
  <c r="C1496" i="3"/>
  <c r="B1496" i="3"/>
  <c r="H1495" i="3"/>
  <c r="G1495" i="3"/>
  <c r="F1495" i="3"/>
  <c r="E1495" i="3"/>
  <c r="D1495" i="3"/>
  <c r="C1495" i="3"/>
  <c r="B1495" i="3"/>
  <c r="H1494" i="3"/>
  <c r="G1494" i="3"/>
  <c r="F1494" i="3"/>
  <c r="E1494" i="3"/>
  <c r="J1494" i="4" s="1"/>
  <c r="D1494" i="3"/>
  <c r="C1494" i="3"/>
  <c r="B1494" i="3"/>
  <c r="J1493" i="3"/>
  <c r="H1493" i="3"/>
  <c r="G1493" i="3"/>
  <c r="F1493" i="3"/>
  <c r="E1493" i="3"/>
  <c r="J1493" i="4" s="1"/>
  <c r="D1493" i="3"/>
  <c r="C1493" i="3"/>
  <c r="B1493" i="3"/>
  <c r="J1492" i="3"/>
  <c r="H1492" i="3"/>
  <c r="G1492" i="3"/>
  <c r="F1492" i="3"/>
  <c r="E1492" i="3"/>
  <c r="J1492" i="4" s="1"/>
  <c r="D1492" i="3"/>
  <c r="C1492" i="3"/>
  <c r="B1492" i="3"/>
  <c r="J1491" i="3"/>
  <c r="H1491" i="3"/>
  <c r="G1491" i="3"/>
  <c r="F1491" i="3"/>
  <c r="E1491" i="3"/>
  <c r="J1491" i="4" s="1"/>
  <c r="D1491" i="3"/>
  <c r="C1491" i="3"/>
  <c r="B1491" i="3"/>
  <c r="H1490" i="3"/>
  <c r="G1490" i="3"/>
  <c r="F1490" i="3"/>
  <c r="E1490" i="3"/>
  <c r="D1490" i="3"/>
  <c r="I1490" i="4" s="1"/>
  <c r="C1490" i="3"/>
  <c r="B1490" i="3"/>
  <c r="J1489" i="3"/>
  <c r="H1489" i="3"/>
  <c r="G1489" i="3"/>
  <c r="F1489" i="3"/>
  <c r="E1489" i="3"/>
  <c r="D1489" i="3"/>
  <c r="I1489" i="4" s="1"/>
  <c r="C1489" i="3"/>
  <c r="B1489" i="3"/>
  <c r="J1488" i="3"/>
  <c r="H1488" i="3"/>
  <c r="G1488" i="3"/>
  <c r="F1488" i="3"/>
  <c r="E1488" i="3"/>
  <c r="D1488" i="3"/>
  <c r="I1488" i="4" s="1"/>
  <c r="C1488" i="3"/>
  <c r="B1488" i="3"/>
  <c r="H1487" i="3"/>
  <c r="G1487" i="3"/>
  <c r="F1487" i="3"/>
  <c r="E1487" i="3"/>
  <c r="D1487" i="3"/>
  <c r="I1487" i="4" s="1"/>
  <c r="C1487" i="3"/>
  <c r="B1487" i="3"/>
  <c r="H1486" i="3"/>
  <c r="G1486" i="3"/>
  <c r="F1486" i="3"/>
  <c r="E1486" i="3"/>
  <c r="D1486" i="3"/>
  <c r="C1486" i="3"/>
  <c r="B1486" i="3"/>
  <c r="J1485" i="3"/>
  <c r="H1485" i="3"/>
  <c r="G1485" i="3"/>
  <c r="F1485" i="3"/>
  <c r="E1485" i="3"/>
  <c r="D1485" i="3"/>
  <c r="C1485" i="3"/>
  <c r="B1485" i="3"/>
  <c r="J1484" i="3"/>
  <c r="H1484" i="3"/>
  <c r="G1484" i="3"/>
  <c r="F1484" i="3"/>
  <c r="E1484" i="3"/>
  <c r="D1484" i="3"/>
  <c r="C1484" i="3"/>
  <c r="B1484" i="3"/>
  <c r="H1483" i="3"/>
  <c r="G1483" i="3"/>
  <c r="F1483" i="3"/>
  <c r="E1483" i="3"/>
  <c r="D1483" i="3"/>
  <c r="C1483" i="3"/>
  <c r="B1483" i="3"/>
  <c r="H1482" i="3"/>
  <c r="G1482" i="3"/>
  <c r="F1482" i="3"/>
  <c r="E1482" i="3"/>
  <c r="D1482" i="3"/>
  <c r="C1482" i="3"/>
  <c r="B1482" i="3"/>
  <c r="J1481" i="3"/>
  <c r="O1481" i="4" s="1"/>
  <c r="H1481" i="3"/>
  <c r="G1481" i="3"/>
  <c r="F1481" i="3"/>
  <c r="E1481" i="3"/>
  <c r="J1481" i="4" s="1"/>
  <c r="D1481" i="3"/>
  <c r="C1481" i="3"/>
  <c r="B1481" i="3"/>
  <c r="J1480" i="3"/>
  <c r="P1480" i="4" s="1"/>
  <c r="Q1480" i="4" s="1"/>
  <c r="H1480" i="3"/>
  <c r="G1480" i="3"/>
  <c r="F1480" i="3"/>
  <c r="E1480" i="3"/>
  <c r="J1480" i="4" s="1"/>
  <c r="D1480" i="3"/>
  <c r="C1480" i="3"/>
  <c r="B1480" i="3"/>
  <c r="H1479" i="3"/>
  <c r="G1479" i="3"/>
  <c r="F1479" i="3"/>
  <c r="E1479" i="3"/>
  <c r="D1479" i="3"/>
  <c r="I1479" i="4" s="1"/>
  <c r="C1479" i="3"/>
  <c r="B1479" i="3"/>
  <c r="H1478" i="3"/>
  <c r="G1478" i="3"/>
  <c r="F1478" i="3"/>
  <c r="E1478" i="3"/>
  <c r="J1478" i="4" s="1"/>
  <c r="D1478" i="3"/>
  <c r="C1478" i="3"/>
  <c r="B1478" i="3"/>
  <c r="J1477" i="3"/>
  <c r="P1477" i="4" s="1"/>
  <c r="Q1477" i="4" s="1"/>
  <c r="H1477" i="3"/>
  <c r="G1477" i="3"/>
  <c r="F1477" i="3"/>
  <c r="E1477" i="3"/>
  <c r="J1477" i="4" s="1"/>
  <c r="D1477" i="3"/>
  <c r="C1477" i="3"/>
  <c r="B1477" i="3"/>
  <c r="J1476" i="3"/>
  <c r="H1476" i="3"/>
  <c r="G1476" i="3"/>
  <c r="F1476" i="3"/>
  <c r="E1476" i="3"/>
  <c r="J1476" i="4" s="1"/>
  <c r="D1476" i="3"/>
  <c r="C1476" i="3"/>
  <c r="B1476" i="3"/>
  <c r="H1475" i="3"/>
  <c r="G1475" i="3"/>
  <c r="F1475" i="3"/>
  <c r="E1475" i="3"/>
  <c r="J1475" i="4" s="1"/>
  <c r="D1475" i="3"/>
  <c r="C1475" i="3"/>
  <c r="B1475" i="3"/>
  <c r="H1474" i="3"/>
  <c r="G1474" i="3"/>
  <c r="F1474" i="3"/>
  <c r="E1474" i="3"/>
  <c r="J1474" i="4" s="1"/>
  <c r="D1474" i="3"/>
  <c r="I1474" i="4" s="1"/>
  <c r="C1474" i="3"/>
  <c r="B1474" i="3"/>
  <c r="J1473" i="3"/>
  <c r="P1473" i="4" s="1"/>
  <c r="Q1473" i="4" s="1"/>
  <c r="H1473" i="3"/>
  <c r="G1473" i="3"/>
  <c r="F1473" i="3"/>
  <c r="E1473" i="3"/>
  <c r="J1473" i="4" s="1"/>
  <c r="D1473" i="3"/>
  <c r="I1473" i="4" s="1"/>
  <c r="C1473" i="3"/>
  <c r="B1473" i="3"/>
  <c r="J1472" i="3"/>
  <c r="O1472" i="4" s="1"/>
  <c r="H1472" i="3"/>
  <c r="G1472" i="3"/>
  <c r="F1472" i="3"/>
  <c r="E1472" i="3"/>
  <c r="J1472" i="4" s="1"/>
  <c r="D1472" i="3"/>
  <c r="I1472" i="4" s="1"/>
  <c r="C1472" i="3"/>
  <c r="B1472" i="3"/>
  <c r="H1471" i="3"/>
  <c r="G1471" i="3"/>
  <c r="F1471" i="3"/>
  <c r="E1471" i="3"/>
  <c r="D1471" i="3"/>
  <c r="I1471" i="4" s="1"/>
  <c r="C1471" i="3"/>
  <c r="B1471" i="3"/>
  <c r="H1470" i="3"/>
  <c r="G1470" i="3"/>
  <c r="F1470" i="3"/>
  <c r="E1470" i="3"/>
  <c r="D1470" i="3"/>
  <c r="C1470" i="3"/>
  <c r="B1470" i="3"/>
  <c r="J1469" i="3"/>
  <c r="H1469" i="3"/>
  <c r="G1469" i="3"/>
  <c r="F1469" i="3"/>
  <c r="E1469" i="3"/>
  <c r="D1469" i="3"/>
  <c r="C1469" i="3"/>
  <c r="B1469" i="3"/>
  <c r="J1468" i="3"/>
  <c r="H1468" i="3"/>
  <c r="G1468" i="3"/>
  <c r="F1468" i="3"/>
  <c r="E1468" i="3"/>
  <c r="D1468" i="3"/>
  <c r="C1468" i="3"/>
  <c r="B1468" i="3"/>
  <c r="H1467" i="3"/>
  <c r="G1467" i="3"/>
  <c r="F1467" i="3"/>
  <c r="E1467" i="3"/>
  <c r="D1467" i="3"/>
  <c r="I1467" i="4" s="1"/>
  <c r="C1467" i="3"/>
  <c r="B1467" i="3"/>
  <c r="H1466" i="3"/>
  <c r="G1466" i="3"/>
  <c r="F1466" i="3"/>
  <c r="E1466" i="3"/>
  <c r="J1466" i="4" s="1"/>
  <c r="D1466" i="3"/>
  <c r="C1466" i="3"/>
  <c r="B1466" i="3"/>
  <c r="J1465" i="3"/>
  <c r="P1465" i="4" s="1"/>
  <c r="Q1465" i="4" s="1"/>
  <c r="H1465" i="3"/>
  <c r="G1465" i="3"/>
  <c r="F1465" i="3"/>
  <c r="E1465" i="3"/>
  <c r="J1465" i="4" s="1"/>
  <c r="D1465" i="3"/>
  <c r="C1465" i="3"/>
  <c r="B1465" i="3"/>
  <c r="J1464" i="3"/>
  <c r="P1464" i="4" s="1"/>
  <c r="Q1464" i="4" s="1"/>
  <c r="H1464" i="3"/>
  <c r="G1464" i="3"/>
  <c r="F1464" i="3"/>
  <c r="E1464" i="3"/>
  <c r="J1464" i="4" s="1"/>
  <c r="D1464" i="3"/>
  <c r="C1464" i="3"/>
  <c r="B1464" i="3"/>
  <c r="H1463" i="3"/>
  <c r="G1463" i="3"/>
  <c r="F1463" i="3"/>
  <c r="E1463" i="3"/>
  <c r="D1463" i="3"/>
  <c r="I1463" i="4" s="1"/>
  <c r="C1463" i="3"/>
  <c r="B1463" i="3"/>
  <c r="H1462" i="3"/>
  <c r="G1462" i="3"/>
  <c r="F1462" i="3"/>
  <c r="E1462" i="3"/>
  <c r="J1462" i="4" s="1"/>
  <c r="D1462" i="3"/>
  <c r="C1462" i="3"/>
  <c r="B1462" i="3"/>
  <c r="J1461" i="3"/>
  <c r="H1461" i="3"/>
  <c r="G1461" i="3"/>
  <c r="F1461" i="3"/>
  <c r="E1461" i="3"/>
  <c r="J1461" i="4" s="1"/>
  <c r="D1461" i="3"/>
  <c r="C1461" i="3"/>
  <c r="B1461" i="3"/>
  <c r="J1460" i="3"/>
  <c r="H1460" i="3"/>
  <c r="G1460" i="3"/>
  <c r="F1460" i="3"/>
  <c r="E1460" i="3"/>
  <c r="J1460" i="4" s="1"/>
  <c r="D1460" i="3"/>
  <c r="C1460" i="3"/>
  <c r="B1460" i="3"/>
  <c r="H1459" i="3"/>
  <c r="G1459" i="3"/>
  <c r="F1459" i="3"/>
  <c r="E1459" i="3"/>
  <c r="J1459" i="4" s="1"/>
  <c r="D1459" i="3"/>
  <c r="C1459" i="3"/>
  <c r="B1459" i="3"/>
  <c r="H1458" i="3"/>
  <c r="G1458" i="3"/>
  <c r="F1458" i="3"/>
  <c r="E1458" i="3"/>
  <c r="D1458" i="3"/>
  <c r="I1458" i="4" s="1"/>
  <c r="C1458" i="3"/>
  <c r="B1458" i="3"/>
  <c r="J1457" i="3"/>
  <c r="H1457" i="3"/>
  <c r="G1457" i="3"/>
  <c r="F1457" i="3"/>
  <c r="E1457" i="3"/>
  <c r="D1457" i="3"/>
  <c r="I1457" i="4" s="1"/>
  <c r="C1457" i="3"/>
  <c r="B1457" i="3"/>
  <c r="J1456" i="3"/>
  <c r="H1456" i="3"/>
  <c r="G1456" i="3"/>
  <c r="F1456" i="3"/>
  <c r="E1456" i="3"/>
  <c r="D1456" i="3"/>
  <c r="I1456" i="4" s="1"/>
  <c r="C1456" i="3"/>
  <c r="B1456" i="3"/>
  <c r="H1455" i="3"/>
  <c r="G1455" i="3"/>
  <c r="F1455" i="3"/>
  <c r="E1455" i="3"/>
  <c r="D1455" i="3"/>
  <c r="I1455" i="4" s="1"/>
  <c r="C1455" i="3"/>
  <c r="B1455" i="3"/>
  <c r="H1454" i="3"/>
  <c r="G1454" i="3"/>
  <c r="F1454" i="3"/>
  <c r="E1454" i="3"/>
  <c r="D1454" i="3"/>
  <c r="C1454" i="3"/>
  <c r="B1454" i="3"/>
  <c r="J1453" i="3"/>
  <c r="H1453" i="3"/>
  <c r="G1453" i="3"/>
  <c r="F1453" i="3"/>
  <c r="E1453" i="3"/>
  <c r="D1453" i="3"/>
  <c r="C1453" i="3"/>
  <c r="B1453" i="3"/>
  <c r="J1452" i="3"/>
  <c r="H1452" i="3"/>
  <c r="G1452" i="3"/>
  <c r="F1452" i="3"/>
  <c r="E1452" i="3"/>
  <c r="D1452" i="3"/>
  <c r="C1452" i="3"/>
  <c r="B1452" i="3"/>
  <c r="H1451" i="3"/>
  <c r="G1451" i="3"/>
  <c r="F1451" i="3"/>
  <c r="E1451" i="3"/>
  <c r="D1451" i="3"/>
  <c r="C1451" i="3"/>
  <c r="B1451" i="3"/>
  <c r="H1450" i="3"/>
  <c r="G1450" i="3"/>
  <c r="F1450" i="3"/>
  <c r="E1450" i="3"/>
  <c r="D1450" i="3"/>
  <c r="C1450" i="3"/>
  <c r="B1450" i="3"/>
  <c r="J1449" i="3"/>
  <c r="H1449" i="3"/>
  <c r="G1449" i="3"/>
  <c r="F1449" i="3"/>
  <c r="E1449" i="3"/>
  <c r="D1449" i="3"/>
  <c r="C1449" i="3"/>
  <c r="B1449" i="3"/>
  <c r="J1448" i="3"/>
  <c r="H1448" i="3"/>
  <c r="G1448" i="3"/>
  <c r="F1448" i="3"/>
  <c r="E1448" i="3"/>
  <c r="D1448" i="3"/>
  <c r="C1448" i="3"/>
  <c r="B1448" i="3"/>
  <c r="H1447" i="3"/>
  <c r="G1447" i="3"/>
  <c r="F1447" i="3"/>
  <c r="E1447" i="3"/>
  <c r="D1447" i="3"/>
  <c r="C1447" i="3"/>
  <c r="B1447" i="3"/>
  <c r="H1446" i="3"/>
  <c r="G1446" i="3"/>
  <c r="F1446" i="3"/>
  <c r="E1446" i="3"/>
  <c r="J1446" i="4" s="1"/>
  <c r="D1446" i="3"/>
  <c r="C1446" i="3"/>
  <c r="B1446" i="3"/>
  <c r="J1445" i="3"/>
  <c r="H1445" i="3"/>
  <c r="G1445" i="3"/>
  <c r="F1445" i="3"/>
  <c r="E1445" i="3"/>
  <c r="J1445" i="4" s="1"/>
  <c r="D1445" i="3"/>
  <c r="C1445" i="3"/>
  <c r="B1445" i="3"/>
  <c r="J1444" i="3"/>
  <c r="H1444" i="3"/>
  <c r="G1444" i="3"/>
  <c r="F1444" i="3"/>
  <c r="E1444" i="3"/>
  <c r="J1444" i="4" s="1"/>
  <c r="D1444" i="3"/>
  <c r="C1444" i="3"/>
  <c r="B1444" i="3"/>
  <c r="J1443" i="3"/>
  <c r="H1443" i="3"/>
  <c r="G1443" i="3"/>
  <c r="F1443" i="3"/>
  <c r="E1443" i="3"/>
  <c r="J1443" i="4" s="1"/>
  <c r="D1443" i="3"/>
  <c r="C1443" i="3"/>
  <c r="B1443" i="3"/>
  <c r="H1442" i="3"/>
  <c r="G1442" i="3"/>
  <c r="F1442" i="3"/>
  <c r="E1442" i="3"/>
  <c r="D1442" i="3"/>
  <c r="I1442" i="4" s="1"/>
  <c r="C1442" i="3"/>
  <c r="B1442" i="3"/>
  <c r="J1441" i="3"/>
  <c r="H1441" i="3"/>
  <c r="G1441" i="3"/>
  <c r="F1441" i="3"/>
  <c r="E1441" i="3"/>
  <c r="D1441" i="3"/>
  <c r="I1441" i="4" s="1"/>
  <c r="C1441" i="3"/>
  <c r="B1441" i="3"/>
  <c r="J1440" i="3"/>
  <c r="H1440" i="3"/>
  <c r="G1440" i="3"/>
  <c r="F1440" i="3"/>
  <c r="E1440" i="3"/>
  <c r="D1440" i="3"/>
  <c r="I1440" i="4" s="1"/>
  <c r="C1440" i="3"/>
  <c r="B1440" i="3"/>
  <c r="H1439" i="3"/>
  <c r="G1439" i="3"/>
  <c r="F1439" i="3"/>
  <c r="E1439" i="3"/>
  <c r="D1439" i="3"/>
  <c r="I1439" i="4" s="1"/>
  <c r="C1439" i="3"/>
  <c r="B1439" i="3"/>
  <c r="H1438" i="3"/>
  <c r="G1438" i="3"/>
  <c r="F1438" i="3"/>
  <c r="E1438" i="3"/>
  <c r="D1438" i="3"/>
  <c r="C1438" i="3"/>
  <c r="B1438" i="3"/>
  <c r="J1437" i="3"/>
  <c r="H1437" i="3"/>
  <c r="G1437" i="3"/>
  <c r="F1437" i="3"/>
  <c r="E1437" i="3"/>
  <c r="D1437" i="3"/>
  <c r="C1437" i="3"/>
  <c r="B1437" i="3"/>
  <c r="J1436" i="3"/>
  <c r="H1436" i="3"/>
  <c r="G1436" i="3"/>
  <c r="F1436" i="3"/>
  <c r="E1436" i="3"/>
  <c r="D1436" i="3"/>
  <c r="C1436" i="3"/>
  <c r="B1436" i="3"/>
  <c r="H1435" i="3"/>
  <c r="G1435" i="3"/>
  <c r="F1435" i="3"/>
  <c r="E1435" i="3"/>
  <c r="D1435" i="3"/>
  <c r="I1435" i="4" s="1"/>
  <c r="C1435" i="3"/>
  <c r="B1435" i="3"/>
  <c r="H1434" i="3"/>
  <c r="G1434" i="3"/>
  <c r="F1434" i="3"/>
  <c r="E1434" i="3"/>
  <c r="D1434" i="3"/>
  <c r="C1434" i="3"/>
  <c r="B1434" i="3"/>
  <c r="J1433" i="3"/>
  <c r="H1433" i="3"/>
  <c r="G1433" i="3"/>
  <c r="F1433" i="3"/>
  <c r="E1433" i="3"/>
  <c r="D1433" i="3"/>
  <c r="C1433" i="3"/>
  <c r="B1433" i="3"/>
  <c r="J1432" i="3"/>
  <c r="H1432" i="3"/>
  <c r="G1432" i="3"/>
  <c r="F1432" i="3"/>
  <c r="E1432" i="3"/>
  <c r="D1432" i="3"/>
  <c r="C1432" i="3"/>
  <c r="B1432" i="3"/>
  <c r="H1431" i="3"/>
  <c r="G1431" i="3"/>
  <c r="F1431" i="3"/>
  <c r="E1431" i="3"/>
  <c r="D1431" i="3"/>
  <c r="C1431" i="3"/>
  <c r="B1431" i="3"/>
  <c r="H1430" i="3"/>
  <c r="G1430" i="3"/>
  <c r="F1430" i="3"/>
  <c r="E1430" i="3"/>
  <c r="J1430" i="4" s="1"/>
  <c r="D1430" i="3"/>
  <c r="C1430" i="3"/>
  <c r="B1430" i="3"/>
  <c r="J1429" i="3"/>
  <c r="H1429" i="3"/>
  <c r="G1429" i="3"/>
  <c r="F1429" i="3"/>
  <c r="E1429" i="3"/>
  <c r="J1429" i="4" s="1"/>
  <c r="D1429" i="3"/>
  <c r="C1429" i="3"/>
  <c r="B1429" i="3"/>
  <c r="J1428" i="3"/>
  <c r="H1428" i="3"/>
  <c r="G1428" i="3"/>
  <c r="F1428" i="3"/>
  <c r="E1428" i="3"/>
  <c r="J1428" i="4" s="1"/>
  <c r="D1428" i="3"/>
  <c r="C1428" i="3"/>
  <c r="B1428" i="3"/>
  <c r="H1427" i="3"/>
  <c r="G1427" i="3"/>
  <c r="F1427" i="3"/>
  <c r="E1427" i="3"/>
  <c r="J1427" i="4" s="1"/>
  <c r="D1427" i="3"/>
  <c r="C1427" i="3"/>
  <c r="B1427" i="3"/>
  <c r="H1426" i="3"/>
  <c r="G1426" i="3"/>
  <c r="F1426" i="3"/>
  <c r="E1426" i="3"/>
  <c r="D1426" i="3"/>
  <c r="I1426" i="4" s="1"/>
  <c r="C1426" i="3"/>
  <c r="B1426" i="3"/>
  <c r="J1425" i="3"/>
  <c r="H1425" i="3"/>
  <c r="G1425" i="3"/>
  <c r="F1425" i="3"/>
  <c r="E1425" i="3"/>
  <c r="D1425" i="3"/>
  <c r="I1425" i="4" s="1"/>
  <c r="C1425" i="3"/>
  <c r="B1425" i="3"/>
  <c r="J1424" i="3"/>
  <c r="H1424" i="3"/>
  <c r="G1424" i="3"/>
  <c r="F1424" i="3"/>
  <c r="E1424" i="3"/>
  <c r="D1424" i="3"/>
  <c r="I1424" i="4" s="1"/>
  <c r="C1424" i="3"/>
  <c r="B1424" i="3"/>
  <c r="J1423" i="3"/>
  <c r="H1423" i="3"/>
  <c r="G1423" i="3"/>
  <c r="F1423" i="3"/>
  <c r="E1423" i="3"/>
  <c r="D1423" i="3"/>
  <c r="I1423" i="4" s="1"/>
  <c r="C1423" i="3"/>
  <c r="B1423" i="3"/>
  <c r="H1422" i="3"/>
  <c r="G1422" i="3"/>
  <c r="F1422" i="3"/>
  <c r="E1422" i="3"/>
  <c r="D1422" i="3"/>
  <c r="C1422" i="3"/>
  <c r="B1422" i="3"/>
  <c r="J1421" i="3"/>
  <c r="O1421" i="4" s="1"/>
  <c r="H1421" i="3"/>
  <c r="G1421" i="3"/>
  <c r="F1421" i="3"/>
  <c r="E1421" i="3"/>
  <c r="J1421" i="4" s="1"/>
  <c r="D1421" i="3"/>
  <c r="C1421" i="3"/>
  <c r="B1421" i="3"/>
  <c r="J1420" i="3"/>
  <c r="P1420" i="4" s="1"/>
  <c r="Q1420" i="4" s="1"/>
  <c r="H1420" i="3"/>
  <c r="G1420" i="3"/>
  <c r="F1420" i="3"/>
  <c r="E1420" i="3"/>
  <c r="J1420" i="4" s="1"/>
  <c r="D1420" i="3"/>
  <c r="C1420" i="3"/>
  <c r="B1420" i="3"/>
  <c r="H1419" i="3"/>
  <c r="G1419" i="3"/>
  <c r="F1419" i="3"/>
  <c r="E1419" i="3"/>
  <c r="D1419" i="3"/>
  <c r="I1419" i="4" s="1"/>
  <c r="C1419" i="3"/>
  <c r="B1419" i="3"/>
  <c r="H1418" i="3"/>
  <c r="G1418" i="3"/>
  <c r="F1418" i="3"/>
  <c r="E1418" i="3"/>
  <c r="D1418" i="3"/>
  <c r="C1418" i="3"/>
  <c r="B1418" i="3"/>
  <c r="J1417" i="3"/>
  <c r="H1417" i="3"/>
  <c r="G1417" i="3"/>
  <c r="F1417" i="3"/>
  <c r="E1417" i="3"/>
  <c r="D1417" i="3"/>
  <c r="C1417" i="3"/>
  <c r="B1417" i="3"/>
  <c r="J1416" i="3"/>
  <c r="H1416" i="3"/>
  <c r="G1416" i="3"/>
  <c r="F1416" i="3"/>
  <c r="E1416" i="3"/>
  <c r="D1416" i="3"/>
  <c r="C1416" i="3"/>
  <c r="B1416" i="3"/>
  <c r="H1415" i="3"/>
  <c r="G1415" i="3"/>
  <c r="F1415" i="3"/>
  <c r="E1415" i="3"/>
  <c r="D1415" i="3"/>
  <c r="C1415" i="3"/>
  <c r="B1415" i="3"/>
  <c r="H1414" i="3"/>
  <c r="G1414" i="3"/>
  <c r="F1414" i="3"/>
  <c r="E1414" i="3"/>
  <c r="J1414" i="4" s="1"/>
  <c r="D1414" i="3"/>
  <c r="C1414" i="3"/>
  <c r="B1414" i="3"/>
  <c r="J1413" i="3"/>
  <c r="H1413" i="3"/>
  <c r="G1413" i="3"/>
  <c r="F1413" i="3"/>
  <c r="E1413" i="3"/>
  <c r="J1413" i="4" s="1"/>
  <c r="D1413" i="3"/>
  <c r="C1413" i="3"/>
  <c r="B1413" i="3"/>
  <c r="J1412" i="3"/>
  <c r="O1412" i="4" s="1"/>
  <c r="H1412" i="3"/>
  <c r="G1412" i="3"/>
  <c r="F1412" i="3"/>
  <c r="E1412" i="3"/>
  <c r="J1412" i="4" s="1"/>
  <c r="D1412" i="3"/>
  <c r="C1412" i="3"/>
  <c r="B1412" i="3"/>
  <c r="J1411" i="3"/>
  <c r="H1411" i="3"/>
  <c r="G1411" i="3"/>
  <c r="F1411" i="3"/>
  <c r="E1411" i="3"/>
  <c r="J1411" i="4" s="1"/>
  <c r="D1411" i="3"/>
  <c r="C1411" i="3"/>
  <c r="B1411" i="3"/>
  <c r="H1410" i="3"/>
  <c r="G1410" i="3"/>
  <c r="F1410" i="3"/>
  <c r="E1410" i="3"/>
  <c r="D1410" i="3"/>
  <c r="I1410" i="4" s="1"/>
  <c r="C1410" i="3"/>
  <c r="B1410" i="3"/>
  <c r="J1409" i="3"/>
  <c r="H1409" i="3"/>
  <c r="G1409" i="3"/>
  <c r="F1409" i="3"/>
  <c r="E1409" i="3"/>
  <c r="D1409" i="3"/>
  <c r="I1409" i="4" s="1"/>
  <c r="C1409" i="3"/>
  <c r="B1409" i="3"/>
  <c r="J1408" i="3"/>
  <c r="H1408" i="3"/>
  <c r="G1408" i="3"/>
  <c r="F1408" i="3"/>
  <c r="E1408" i="3"/>
  <c r="D1408" i="3"/>
  <c r="I1408" i="4" s="1"/>
  <c r="C1408" i="3"/>
  <c r="B1408" i="3"/>
  <c r="H1407" i="3"/>
  <c r="G1407" i="3"/>
  <c r="F1407" i="3"/>
  <c r="E1407" i="3"/>
  <c r="D1407" i="3"/>
  <c r="I1407" i="4" s="1"/>
  <c r="C1407" i="3"/>
  <c r="B1407" i="3"/>
  <c r="H1406" i="3"/>
  <c r="G1406" i="3"/>
  <c r="F1406" i="3"/>
  <c r="E1406" i="3"/>
  <c r="D1406" i="3"/>
  <c r="C1406" i="3"/>
  <c r="B1406" i="3"/>
  <c r="J1405" i="3"/>
  <c r="H1405" i="3"/>
  <c r="G1405" i="3"/>
  <c r="F1405" i="3"/>
  <c r="E1405" i="3"/>
  <c r="D1405" i="3"/>
  <c r="C1405" i="3"/>
  <c r="B1405" i="3"/>
  <c r="J1404" i="3"/>
  <c r="H1404" i="3"/>
  <c r="G1404" i="3"/>
  <c r="F1404" i="3"/>
  <c r="E1404" i="3"/>
  <c r="D1404" i="3"/>
  <c r="C1404" i="3"/>
  <c r="B1404" i="3"/>
  <c r="H1403" i="3"/>
  <c r="G1403" i="3"/>
  <c r="F1403" i="3"/>
  <c r="E1403" i="3"/>
  <c r="J1403" i="4" s="1"/>
  <c r="D1403" i="3"/>
  <c r="I1403" i="4" s="1"/>
  <c r="C1403" i="3"/>
  <c r="B1403" i="3"/>
  <c r="H1402" i="3"/>
  <c r="G1402" i="3"/>
  <c r="F1402" i="3"/>
  <c r="E1402" i="3"/>
  <c r="D1402" i="3"/>
  <c r="I1402" i="4" s="1"/>
  <c r="C1402" i="3"/>
  <c r="B1402" i="3"/>
  <c r="J1401" i="3"/>
  <c r="H1401" i="3"/>
  <c r="G1401" i="3"/>
  <c r="F1401" i="3"/>
  <c r="E1401" i="3"/>
  <c r="D1401" i="3"/>
  <c r="I1401" i="4" s="1"/>
  <c r="C1401" i="3"/>
  <c r="B1401" i="3"/>
  <c r="J1400" i="3"/>
  <c r="H1400" i="3"/>
  <c r="G1400" i="3"/>
  <c r="F1400" i="3"/>
  <c r="E1400" i="3"/>
  <c r="D1400" i="3"/>
  <c r="I1400" i="4" s="1"/>
  <c r="C1400" i="3"/>
  <c r="B1400" i="3"/>
  <c r="H1399" i="3"/>
  <c r="G1399" i="3"/>
  <c r="F1399" i="3"/>
  <c r="E1399" i="3"/>
  <c r="D1399" i="3"/>
  <c r="C1399" i="3"/>
  <c r="B1399" i="3"/>
  <c r="H1398" i="3"/>
  <c r="G1398" i="3"/>
  <c r="F1398" i="3"/>
  <c r="E1398" i="3"/>
  <c r="J1398" i="4" s="1"/>
  <c r="D1398" i="3"/>
  <c r="C1398" i="3"/>
  <c r="B1398" i="3"/>
  <c r="J1397" i="3"/>
  <c r="H1397" i="3"/>
  <c r="G1397" i="3"/>
  <c r="F1397" i="3"/>
  <c r="E1397" i="3"/>
  <c r="J1397" i="4" s="1"/>
  <c r="D1397" i="3"/>
  <c r="C1397" i="3"/>
  <c r="B1397" i="3"/>
  <c r="J1396" i="3"/>
  <c r="H1396" i="3"/>
  <c r="G1396" i="3"/>
  <c r="F1396" i="3"/>
  <c r="E1396" i="3"/>
  <c r="J1396" i="4" s="1"/>
  <c r="D1396" i="3"/>
  <c r="C1396" i="3"/>
  <c r="B1396" i="3"/>
  <c r="J1395" i="3"/>
  <c r="H1395" i="3"/>
  <c r="G1395" i="3"/>
  <c r="F1395" i="3"/>
  <c r="E1395" i="3"/>
  <c r="J1395" i="4" s="1"/>
  <c r="D1395" i="3"/>
  <c r="C1395" i="3"/>
  <c r="B1395" i="3"/>
  <c r="H1394" i="3"/>
  <c r="G1394" i="3"/>
  <c r="F1394" i="3"/>
  <c r="E1394" i="3"/>
  <c r="J1394" i="4" s="1"/>
  <c r="D1394" i="3"/>
  <c r="I1394" i="4" s="1"/>
  <c r="C1394" i="3"/>
  <c r="B1394" i="3"/>
  <c r="J1393" i="3"/>
  <c r="P1393" i="4" s="1"/>
  <c r="Q1393" i="4" s="1"/>
  <c r="H1393" i="3"/>
  <c r="G1393" i="3"/>
  <c r="F1393" i="3"/>
  <c r="E1393" i="3"/>
  <c r="J1393" i="4" s="1"/>
  <c r="D1393" i="3"/>
  <c r="I1393" i="4" s="1"/>
  <c r="C1393" i="3"/>
  <c r="B1393" i="3"/>
  <c r="J1392" i="3"/>
  <c r="P1392" i="4" s="1"/>
  <c r="Q1392" i="4" s="1"/>
  <c r="H1392" i="3"/>
  <c r="G1392" i="3"/>
  <c r="F1392" i="3"/>
  <c r="E1392" i="3"/>
  <c r="D1392" i="3"/>
  <c r="I1392" i="4" s="1"/>
  <c r="C1392" i="3"/>
  <c r="B1392" i="3"/>
  <c r="J1391" i="3"/>
  <c r="P1391" i="4" s="1"/>
  <c r="Q1391" i="4" s="1"/>
  <c r="H1391" i="3"/>
  <c r="G1391" i="3"/>
  <c r="F1391" i="3"/>
  <c r="E1391" i="3"/>
  <c r="J1391" i="4" s="1"/>
  <c r="D1391" i="3"/>
  <c r="I1391" i="4" s="1"/>
  <c r="C1391" i="3"/>
  <c r="B1391" i="3"/>
  <c r="H1390" i="3"/>
  <c r="G1390" i="3"/>
  <c r="F1390" i="3"/>
  <c r="E1390" i="3"/>
  <c r="D1390" i="3"/>
  <c r="I1390" i="4" s="1"/>
  <c r="C1390" i="3"/>
  <c r="B1390" i="3"/>
  <c r="J1389" i="3"/>
  <c r="H1389" i="3"/>
  <c r="G1389" i="3"/>
  <c r="F1389" i="3"/>
  <c r="E1389" i="3"/>
  <c r="D1389" i="3"/>
  <c r="I1389" i="4" s="1"/>
  <c r="C1389" i="3"/>
  <c r="B1389" i="3"/>
  <c r="J1388" i="3"/>
  <c r="H1388" i="3"/>
  <c r="G1388" i="3"/>
  <c r="F1388" i="3"/>
  <c r="E1388" i="3"/>
  <c r="D1388" i="3"/>
  <c r="I1388" i="4" s="1"/>
  <c r="C1388" i="3"/>
  <c r="B1388" i="3"/>
  <c r="H1387" i="3"/>
  <c r="G1387" i="3"/>
  <c r="F1387" i="3"/>
  <c r="E1387" i="3"/>
  <c r="D1387" i="3"/>
  <c r="C1387" i="3"/>
  <c r="B1387" i="3"/>
  <c r="H1386" i="3"/>
  <c r="G1386" i="3"/>
  <c r="F1386" i="3"/>
  <c r="E1386" i="3"/>
  <c r="D1386" i="3"/>
  <c r="C1386" i="3"/>
  <c r="B1386" i="3"/>
  <c r="J1385" i="3"/>
  <c r="H1385" i="3"/>
  <c r="G1385" i="3"/>
  <c r="F1385" i="3"/>
  <c r="E1385" i="3"/>
  <c r="D1385" i="3"/>
  <c r="C1385" i="3"/>
  <c r="B1385" i="3"/>
  <c r="J1384" i="3"/>
  <c r="H1384" i="3"/>
  <c r="G1384" i="3"/>
  <c r="F1384" i="3"/>
  <c r="E1384" i="3"/>
  <c r="D1384" i="3"/>
  <c r="C1384" i="3"/>
  <c r="B1384" i="3"/>
  <c r="H1383" i="3"/>
  <c r="G1383" i="3"/>
  <c r="F1383" i="3"/>
  <c r="E1383" i="3"/>
  <c r="D1383" i="3"/>
  <c r="C1383" i="3"/>
  <c r="B1383" i="3"/>
  <c r="H1382" i="3"/>
  <c r="G1382" i="3"/>
  <c r="F1382" i="3"/>
  <c r="E1382" i="3"/>
  <c r="J1382" i="4" s="1"/>
  <c r="D1382" i="3"/>
  <c r="C1382" i="3"/>
  <c r="B1382" i="3"/>
  <c r="J1381" i="3"/>
  <c r="P1381" i="4" s="1"/>
  <c r="Q1381" i="4" s="1"/>
  <c r="H1381" i="3"/>
  <c r="G1381" i="3"/>
  <c r="F1381" i="3"/>
  <c r="E1381" i="3"/>
  <c r="J1381" i="4" s="1"/>
  <c r="D1381" i="3"/>
  <c r="I1381" i="4" s="1"/>
  <c r="C1381" i="3"/>
  <c r="B1381" i="3"/>
  <c r="J1380" i="3"/>
  <c r="H1380" i="3"/>
  <c r="G1380" i="3"/>
  <c r="F1380" i="3"/>
  <c r="E1380" i="3"/>
  <c r="J1380" i="4" s="1"/>
  <c r="D1380" i="3"/>
  <c r="I1380" i="4" s="1"/>
  <c r="C1380" i="3"/>
  <c r="B1380" i="3"/>
  <c r="H1379" i="3"/>
  <c r="G1379" i="3"/>
  <c r="F1379" i="3"/>
  <c r="E1379" i="3"/>
  <c r="J1379" i="4" s="1"/>
  <c r="D1379" i="3"/>
  <c r="C1379" i="3"/>
  <c r="B1379" i="3"/>
  <c r="H1378" i="3"/>
  <c r="G1378" i="3"/>
  <c r="F1378" i="3"/>
  <c r="E1378" i="3"/>
  <c r="D1378" i="3"/>
  <c r="I1378" i="4" s="1"/>
  <c r="C1378" i="3"/>
  <c r="B1378" i="3"/>
  <c r="J1377" i="3"/>
  <c r="H1377" i="3"/>
  <c r="G1377" i="3"/>
  <c r="F1377" i="3"/>
  <c r="E1377" i="3"/>
  <c r="D1377" i="3"/>
  <c r="I1377" i="4" s="1"/>
  <c r="C1377" i="3"/>
  <c r="B1377" i="3"/>
  <c r="J1376" i="3"/>
  <c r="H1376" i="3"/>
  <c r="G1376" i="3"/>
  <c r="F1376" i="3"/>
  <c r="E1376" i="3"/>
  <c r="D1376" i="3"/>
  <c r="I1376" i="4" s="1"/>
  <c r="C1376" i="3"/>
  <c r="B1376" i="3"/>
  <c r="H1375" i="3"/>
  <c r="G1375" i="3"/>
  <c r="F1375" i="3"/>
  <c r="E1375" i="3"/>
  <c r="J1375" i="4" s="1"/>
  <c r="D1375" i="3"/>
  <c r="I1375" i="4" s="1"/>
  <c r="C1375" i="3"/>
  <c r="B1375" i="3"/>
  <c r="H1374" i="3"/>
  <c r="G1374" i="3"/>
  <c r="F1374" i="3"/>
  <c r="E1374" i="3"/>
  <c r="D1374" i="3"/>
  <c r="I1374" i="4" s="1"/>
  <c r="C1374" i="3"/>
  <c r="B1374" i="3"/>
  <c r="J1373" i="3"/>
  <c r="H1373" i="3"/>
  <c r="G1373" i="3"/>
  <c r="F1373" i="3"/>
  <c r="E1373" i="3"/>
  <c r="D1373" i="3"/>
  <c r="I1373" i="4" s="1"/>
  <c r="C1373" i="3"/>
  <c r="B1373" i="3"/>
  <c r="J1372" i="3"/>
  <c r="H1372" i="3"/>
  <c r="G1372" i="3"/>
  <c r="F1372" i="3"/>
  <c r="E1372" i="3"/>
  <c r="D1372" i="3"/>
  <c r="I1372" i="4" s="1"/>
  <c r="C1372" i="3"/>
  <c r="B1372" i="3"/>
  <c r="H1371" i="3"/>
  <c r="G1371" i="3"/>
  <c r="F1371" i="3"/>
  <c r="E1371" i="3"/>
  <c r="D1371" i="3"/>
  <c r="I1371" i="4" s="1"/>
  <c r="C1371" i="3"/>
  <c r="B1371" i="3"/>
  <c r="H1370" i="3"/>
  <c r="G1370" i="3"/>
  <c r="F1370" i="3"/>
  <c r="E1370" i="3"/>
  <c r="D1370" i="3"/>
  <c r="C1370" i="3"/>
  <c r="B1370" i="3"/>
  <c r="J1369" i="3"/>
  <c r="H1369" i="3"/>
  <c r="G1369" i="3"/>
  <c r="F1369" i="3"/>
  <c r="E1369" i="3"/>
  <c r="D1369" i="3"/>
  <c r="C1369" i="3"/>
  <c r="B1369" i="3"/>
  <c r="J1368" i="3"/>
  <c r="H1368" i="3"/>
  <c r="G1368" i="3"/>
  <c r="F1368" i="3"/>
  <c r="E1368" i="3"/>
  <c r="D1368" i="3"/>
  <c r="C1368" i="3"/>
  <c r="B1368" i="3"/>
  <c r="H1367" i="3"/>
  <c r="G1367" i="3"/>
  <c r="F1367" i="3"/>
  <c r="E1367" i="3"/>
  <c r="J1367" i="4" s="1"/>
  <c r="D1367" i="3"/>
  <c r="C1367" i="3"/>
  <c r="B1367" i="3"/>
  <c r="H1366" i="3"/>
  <c r="G1366" i="3"/>
  <c r="F1366" i="3"/>
  <c r="E1366" i="3"/>
  <c r="J1366" i="4" s="1"/>
  <c r="D1366" i="3"/>
  <c r="I1366" i="4" s="1"/>
  <c r="C1366" i="3"/>
  <c r="B1366" i="3"/>
  <c r="J1365" i="3"/>
  <c r="H1365" i="3"/>
  <c r="G1365" i="3"/>
  <c r="F1365" i="3"/>
  <c r="E1365" i="3"/>
  <c r="J1365" i="4" s="1"/>
  <c r="D1365" i="3"/>
  <c r="I1365" i="4" s="1"/>
  <c r="C1365" i="3"/>
  <c r="B1365" i="3"/>
  <c r="J1364" i="3"/>
  <c r="H1364" i="3"/>
  <c r="G1364" i="3"/>
  <c r="F1364" i="3"/>
  <c r="E1364" i="3"/>
  <c r="J1364" i="4" s="1"/>
  <c r="D1364" i="3"/>
  <c r="I1364" i="4" s="1"/>
  <c r="C1364" i="3"/>
  <c r="B1364" i="3"/>
  <c r="J1363" i="3"/>
  <c r="H1363" i="3"/>
  <c r="G1363" i="3"/>
  <c r="F1363" i="3"/>
  <c r="E1363" i="3"/>
  <c r="J1363" i="4" s="1"/>
  <c r="D1363" i="3"/>
  <c r="C1363" i="3"/>
  <c r="B1363" i="3"/>
  <c r="H1362" i="3"/>
  <c r="G1362" i="3"/>
  <c r="F1362" i="3"/>
  <c r="E1362" i="3"/>
  <c r="D1362" i="3"/>
  <c r="I1362" i="4" s="1"/>
  <c r="C1362" i="3"/>
  <c r="B1362" i="3"/>
  <c r="J1361" i="3"/>
  <c r="H1361" i="3"/>
  <c r="G1361" i="3"/>
  <c r="F1361" i="3"/>
  <c r="E1361" i="3"/>
  <c r="D1361" i="3"/>
  <c r="I1361" i="4" s="1"/>
  <c r="C1361" i="3"/>
  <c r="B1361" i="3"/>
  <c r="J1360" i="3"/>
  <c r="H1360" i="3"/>
  <c r="G1360" i="3"/>
  <c r="F1360" i="3"/>
  <c r="E1360" i="3"/>
  <c r="D1360" i="3"/>
  <c r="I1360" i="4" s="1"/>
  <c r="C1360" i="3"/>
  <c r="B1360" i="3"/>
  <c r="H1359" i="3"/>
  <c r="G1359" i="3"/>
  <c r="F1359" i="3"/>
  <c r="E1359" i="3"/>
  <c r="D1359" i="3"/>
  <c r="I1359" i="4" s="1"/>
  <c r="C1359" i="3"/>
  <c r="B1359" i="3"/>
  <c r="H1358" i="3"/>
  <c r="G1358" i="3"/>
  <c r="F1358" i="3"/>
  <c r="E1358" i="3"/>
  <c r="D1358" i="3"/>
  <c r="C1358" i="3"/>
  <c r="B1358" i="3"/>
  <c r="J1357" i="3"/>
  <c r="H1357" i="3"/>
  <c r="G1357" i="3"/>
  <c r="F1357" i="3"/>
  <c r="E1357" i="3"/>
  <c r="D1357" i="3"/>
  <c r="C1357" i="3"/>
  <c r="B1357" i="3"/>
  <c r="J1356" i="3"/>
  <c r="H1356" i="3"/>
  <c r="G1356" i="3"/>
  <c r="F1356" i="3"/>
  <c r="E1356" i="3"/>
  <c r="D1356" i="3"/>
  <c r="C1356" i="3"/>
  <c r="B1356" i="3"/>
  <c r="H1355" i="3"/>
  <c r="G1355" i="3"/>
  <c r="F1355" i="3"/>
  <c r="E1355" i="3"/>
  <c r="D1355" i="3"/>
  <c r="C1355" i="3"/>
  <c r="B1355" i="3"/>
  <c r="H1354" i="3"/>
  <c r="G1354" i="3"/>
  <c r="F1354" i="3"/>
  <c r="E1354" i="3"/>
  <c r="D1354" i="3"/>
  <c r="C1354" i="3"/>
  <c r="B1354" i="3"/>
  <c r="J1353" i="3"/>
  <c r="H1353" i="3"/>
  <c r="G1353" i="3"/>
  <c r="F1353" i="3"/>
  <c r="E1353" i="3"/>
  <c r="D1353" i="3"/>
  <c r="C1353" i="3"/>
  <c r="B1353" i="3"/>
  <c r="J1352" i="3"/>
  <c r="H1352" i="3"/>
  <c r="G1352" i="3"/>
  <c r="F1352" i="3"/>
  <c r="E1352" i="3"/>
  <c r="D1352" i="3"/>
  <c r="C1352" i="3"/>
  <c r="B1352" i="3"/>
  <c r="H1351" i="3"/>
  <c r="G1351" i="3"/>
  <c r="F1351" i="3"/>
  <c r="E1351" i="3"/>
  <c r="D1351" i="3"/>
  <c r="C1351" i="3"/>
  <c r="B1351" i="3"/>
  <c r="H1350" i="3"/>
  <c r="G1350" i="3"/>
  <c r="F1350" i="3"/>
  <c r="E1350" i="3"/>
  <c r="J1350" i="4" s="1"/>
  <c r="D1350" i="3"/>
  <c r="C1350" i="3"/>
  <c r="B1350" i="3"/>
  <c r="J1349" i="3"/>
  <c r="H1349" i="3"/>
  <c r="G1349" i="3"/>
  <c r="F1349" i="3"/>
  <c r="E1349" i="3"/>
  <c r="J1349" i="4" s="1"/>
  <c r="D1349" i="3"/>
  <c r="C1349" i="3"/>
  <c r="B1349" i="3"/>
  <c r="J1348" i="3"/>
  <c r="H1348" i="3"/>
  <c r="G1348" i="3"/>
  <c r="F1348" i="3"/>
  <c r="E1348" i="3"/>
  <c r="J1348" i="4" s="1"/>
  <c r="D1348" i="3"/>
  <c r="C1348" i="3"/>
  <c r="B1348" i="3"/>
  <c r="H1347" i="3"/>
  <c r="G1347" i="3"/>
  <c r="F1347" i="3"/>
  <c r="E1347" i="3"/>
  <c r="J1347" i="4" s="1"/>
  <c r="D1347" i="3"/>
  <c r="C1347" i="3"/>
  <c r="B1347" i="3"/>
  <c r="H1346" i="3"/>
  <c r="G1346" i="3"/>
  <c r="F1346" i="3"/>
  <c r="E1346" i="3"/>
  <c r="D1346" i="3"/>
  <c r="I1346" i="4" s="1"/>
  <c r="C1346" i="3"/>
  <c r="B1346" i="3"/>
  <c r="J1345" i="3"/>
  <c r="H1345" i="3"/>
  <c r="G1345" i="3"/>
  <c r="F1345" i="3"/>
  <c r="E1345" i="3"/>
  <c r="D1345" i="3"/>
  <c r="I1345" i="4" s="1"/>
  <c r="C1345" i="3"/>
  <c r="B1345" i="3"/>
  <c r="J1344" i="3"/>
  <c r="H1344" i="3"/>
  <c r="G1344" i="3"/>
  <c r="F1344" i="3"/>
  <c r="E1344" i="3"/>
  <c r="D1344" i="3"/>
  <c r="I1344" i="4" s="1"/>
  <c r="C1344" i="3"/>
  <c r="B1344" i="3"/>
  <c r="H1343" i="3"/>
  <c r="G1343" i="3"/>
  <c r="F1343" i="3"/>
  <c r="E1343" i="3"/>
  <c r="D1343" i="3"/>
  <c r="I1343" i="4" s="1"/>
  <c r="C1343" i="3"/>
  <c r="B1343" i="3"/>
  <c r="H1342" i="3"/>
  <c r="G1342" i="3"/>
  <c r="F1342" i="3"/>
  <c r="E1342" i="3"/>
  <c r="D1342" i="3"/>
  <c r="C1342" i="3"/>
  <c r="B1342" i="3"/>
  <c r="J1341" i="3"/>
  <c r="H1341" i="3"/>
  <c r="G1341" i="3"/>
  <c r="F1341" i="3"/>
  <c r="E1341" i="3"/>
  <c r="D1341" i="3"/>
  <c r="C1341" i="3"/>
  <c r="B1341" i="3"/>
  <c r="J1340" i="3"/>
  <c r="H1340" i="3"/>
  <c r="G1340" i="3"/>
  <c r="F1340" i="3"/>
  <c r="E1340" i="3"/>
  <c r="D1340" i="3"/>
  <c r="C1340" i="3"/>
  <c r="B1340" i="3"/>
  <c r="H1339" i="3"/>
  <c r="G1339" i="3"/>
  <c r="F1339" i="3"/>
  <c r="E1339" i="3"/>
  <c r="D1339" i="3"/>
  <c r="I1339" i="4" s="1"/>
  <c r="C1339" i="3"/>
  <c r="B1339" i="3"/>
  <c r="H1338" i="3"/>
  <c r="G1338" i="3"/>
  <c r="F1338" i="3"/>
  <c r="E1338" i="3"/>
  <c r="D1338" i="3"/>
  <c r="C1338" i="3"/>
  <c r="B1338" i="3"/>
  <c r="J1337" i="3"/>
  <c r="H1337" i="3"/>
  <c r="G1337" i="3"/>
  <c r="F1337" i="3"/>
  <c r="E1337" i="3"/>
  <c r="D1337" i="3"/>
  <c r="C1337" i="3"/>
  <c r="B1337" i="3"/>
  <c r="J1336" i="3"/>
  <c r="H1336" i="3"/>
  <c r="G1336" i="3"/>
  <c r="F1336" i="3"/>
  <c r="E1336" i="3"/>
  <c r="D1336" i="3"/>
  <c r="C1336" i="3"/>
  <c r="B1336" i="3"/>
  <c r="H1335" i="3"/>
  <c r="G1335" i="3"/>
  <c r="F1335" i="3"/>
  <c r="E1335" i="3"/>
  <c r="D1335" i="3"/>
  <c r="C1335" i="3"/>
  <c r="B1335" i="3"/>
  <c r="H1334" i="3"/>
  <c r="G1334" i="3"/>
  <c r="F1334" i="3"/>
  <c r="E1334" i="3"/>
  <c r="J1334" i="4" s="1"/>
  <c r="D1334" i="3"/>
  <c r="C1334" i="3"/>
  <c r="B1334" i="3"/>
  <c r="J1333" i="3"/>
  <c r="H1333" i="3"/>
  <c r="G1333" i="3"/>
  <c r="F1333" i="3"/>
  <c r="E1333" i="3"/>
  <c r="J1333" i="4" s="1"/>
  <c r="D1333" i="3"/>
  <c r="C1333" i="3"/>
  <c r="B1333" i="3"/>
  <c r="J1332" i="3"/>
  <c r="H1332" i="3"/>
  <c r="G1332" i="3"/>
  <c r="F1332" i="3"/>
  <c r="E1332" i="3"/>
  <c r="J1332" i="4" s="1"/>
  <c r="D1332" i="3"/>
  <c r="C1332" i="3"/>
  <c r="B1332" i="3"/>
  <c r="H1331" i="3"/>
  <c r="G1331" i="3"/>
  <c r="F1331" i="3"/>
  <c r="E1331" i="3"/>
  <c r="J1331" i="4" s="1"/>
  <c r="D1331" i="3"/>
  <c r="I1331" i="4" s="1"/>
  <c r="C1331" i="3"/>
  <c r="B1331" i="3"/>
  <c r="H1330" i="3"/>
  <c r="G1330" i="3"/>
  <c r="F1330" i="3"/>
  <c r="E1330" i="3"/>
  <c r="D1330" i="3"/>
  <c r="I1330" i="4" s="1"/>
  <c r="C1330" i="3"/>
  <c r="B1330" i="3"/>
  <c r="J1329" i="3"/>
  <c r="H1329" i="3"/>
  <c r="G1329" i="3"/>
  <c r="F1329" i="3"/>
  <c r="E1329" i="3"/>
  <c r="D1329" i="3"/>
  <c r="I1329" i="4" s="1"/>
  <c r="C1329" i="3"/>
  <c r="B1329" i="3"/>
  <c r="J1328" i="3"/>
  <c r="H1328" i="3"/>
  <c r="G1328" i="3"/>
  <c r="F1328" i="3"/>
  <c r="E1328" i="3"/>
  <c r="D1328" i="3"/>
  <c r="I1328" i="4" s="1"/>
  <c r="C1328" i="3"/>
  <c r="B1328" i="3"/>
  <c r="H1327" i="3"/>
  <c r="G1327" i="3"/>
  <c r="F1327" i="3"/>
  <c r="E1327" i="3"/>
  <c r="D1327" i="3"/>
  <c r="I1327" i="4" s="1"/>
  <c r="C1327" i="3"/>
  <c r="B1327" i="3"/>
  <c r="H1326" i="3"/>
  <c r="G1326" i="3"/>
  <c r="F1326" i="3"/>
  <c r="E1326" i="3"/>
  <c r="J1326" i="4" s="1"/>
  <c r="D1326" i="3"/>
  <c r="C1326" i="3"/>
  <c r="B1326" i="3"/>
  <c r="J1325" i="3"/>
  <c r="P1325" i="4" s="1"/>
  <c r="Q1325" i="4" s="1"/>
  <c r="H1325" i="3"/>
  <c r="G1325" i="3"/>
  <c r="F1325" i="3"/>
  <c r="E1325" i="3"/>
  <c r="D1325" i="3"/>
  <c r="C1325" i="3"/>
  <c r="B1325" i="3"/>
  <c r="J1324" i="3"/>
  <c r="O1324" i="4" s="1"/>
  <c r="H1324" i="3"/>
  <c r="G1324" i="3"/>
  <c r="F1324" i="3"/>
  <c r="E1324" i="3"/>
  <c r="J1324" i="4" s="1"/>
  <c r="D1324" i="3"/>
  <c r="C1324" i="3"/>
  <c r="B1324" i="3"/>
  <c r="H1323" i="3"/>
  <c r="G1323" i="3"/>
  <c r="F1323" i="3"/>
  <c r="E1323" i="3"/>
  <c r="D1323" i="3"/>
  <c r="I1323" i="4" s="1"/>
  <c r="C1323" i="3"/>
  <c r="B1323" i="3"/>
  <c r="H1322" i="3"/>
  <c r="G1322" i="3"/>
  <c r="F1322" i="3"/>
  <c r="E1322" i="3"/>
  <c r="D1322" i="3"/>
  <c r="C1322" i="3"/>
  <c r="B1322" i="3"/>
  <c r="J1321" i="3"/>
  <c r="H1321" i="3"/>
  <c r="G1321" i="3"/>
  <c r="F1321" i="3"/>
  <c r="E1321" i="3"/>
  <c r="D1321" i="3"/>
  <c r="C1321" i="3"/>
  <c r="B1321" i="3"/>
  <c r="J1320" i="3"/>
  <c r="H1320" i="3"/>
  <c r="G1320" i="3"/>
  <c r="F1320" i="3"/>
  <c r="E1320" i="3"/>
  <c r="D1320" i="3"/>
  <c r="C1320" i="3"/>
  <c r="B1320" i="3"/>
  <c r="H1319" i="3"/>
  <c r="G1319" i="3"/>
  <c r="F1319" i="3"/>
  <c r="E1319" i="3"/>
  <c r="D1319" i="3"/>
  <c r="C1319" i="3"/>
  <c r="B1319" i="3"/>
  <c r="H1318" i="3"/>
  <c r="G1318" i="3"/>
  <c r="F1318" i="3"/>
  <c r="E1318" i="3"/>
  <c r="J1318" i="4" s="1"/>
  <c r="D1318" i="3"/>
  <c r="C1318" i="3"/>
  <c r="B1318" i="3"/>
  <c r="J1317" i="3"/>
  <c r="H1317" i="3"/>
  <c r="G1317" i="3"/>
  <c r="F1317" i="3"/>
  <c r="E1317" i="3"/>
  <c r="J1317" i="4" s="1"/>
  <c r="D1317" i="3"/>
  <c r="C1317" i="3"/>
  <c r="B1317" i="3"/>
  <c r="J1316" i="3"/>
  <c r="H1316" i="3"/>
  <c r="G1316" i="3"/>
  <c r="F1316" i="3"/>
  <c r="E1316" i="3"/>
  <c r="J1316" i="4" s="1"/>
  <c r="D1316" i="3"/>
  <c r="C1316" i="3"/>
  <c r="B1316" i="3"/>
  <c r="J1315" i="3"/>
  <c r="H1315" i="3"/>
  <c r="G1315" i="3"/>
  <c r="F1315" i="3"/>
  <c r="E1315" i="3"/>
  <c r="J1315" i="4" s="1"/>
  <c r="D1315" i="3"/>
  <c r="C1315" i="3"/>
  <c r="B1315" i="3"/>
  <c r="H1314" i="3"/>
  <c r="G1314" i="3"/>
  <c r="F1314" i="3"/>
  <c r="E1314" i="3"/>
  <c r="D1314" i="3"/>
  <c r="I1314" i="4" s="1"/>
  <c r="C1314" i="3"/>
  <c r="B1314" i="3"/>
  <c r="J1313" i="3"/>
  <c r="H1313" i="3"/>
  <c r="G1313" i="3"/>
  <c r="F1313" i="3"/>
  <c r="E1313" i="3"/>
  <c r="D1313" i="3"/>
  <c r="I1313" i="4" s="1"/>
  <c r="C1313" i="3"/>
  <c r="B1313" i="3"/>
  <c r="J1312" i="3"/>
  <c r="H1312" i="3"/>
  <c r="G1312" i="3"/>
  <c r="F1312" i="3"/>
  <c r="E1312" i="3"/>
  <c r="D1312" i="3"/>
  <c r="I1312" i="4" s="1"/>
  <c r="C1312" i="3"/>
  <c r="B1312" i="3"/>
  <c r="H1311" i="3"/>
  <c r="G1311" i="3"/>
  <c r="F1311" i="3"/>
  <c r="E1311" i="3"/>
  <c r="D1311" i="3"/>
  <c r="I1311" i="4" s="1"/>
  <c r="C1311" i="3"/>
  <c r="B1311" i="3"/>
  <c r="H1310" i="3"/>
  <c r="G1310" i="3"/>
  <c r="F1310" i="3"/>
  <c r="E1310" i="3"/>
  <c r="D1310" i="3"/>
  <c r="C1310" i="3"/>
  <c r="B1310" i="3"/>
  <c r="J1309" i="3"/>
  <c r="H1309" i="3"/>
  <c r="G1309" i="3"/>
  <c r="F1309" i="3"/>
  <c r="E1309" i="3"/>
  <c r="D1309" i="3"/>
  <c r="C1309" i="3"/>
  <c r="B1309" i="3"/>
  <c r="J1308" i="3"/>
  <c r="H1308" i="3"/>
  <c r="G1308" i="3"/>
  <c r="F1308" i="3"/>
  <c r="E1308" i="3"/>
  <c r="D1308" i="3"/>
  <c r="C1308" i="3"/>
  <c r="B1308" i="3"/>
  <c r="H1307" i="3"/>
  <c r="G1307" i="3"/>
  <c r="F1307" i="3"/>
  <c r="E1307" i="3"/>
  <c r="D1307" i="3"/>
  <c r="I1307" i="4" s="1"/>
  <c r="C1307" i="3"/>
  <c r="B1307" i="3"/>
  <c r="H1306" i="3"/>
  <c r="G1306" i="3"/>
  <c r="F1306" i="3"/>
  <c r="E1306" i="3"/>
  <c r="D1306" i="3"/>
  <c r="C1306" i="3"/>
  <c r="B1306" i="3"/>
  <c r="J1305" i="3"/>
  <c r="H1305" i="3"/>
  <c r="G1305" i="3"/>
  <c r="F1305" i="3"/>
  <c r="E1305" i="3"/>
  <c r="D1305" i="3"/>
  <c r="I1305" i="4" s="1"/>
  <c r="C1305" i="3"/>
  <c r="B1305" i="3"/>
  <c r="J1304" i="3"/>
  <c r="H1304" i="3"/>
  <c r="G1304" i="3"/>
  <c r="F1304" i="3"/>
  <c r="E1304" i="3"/>
  <c r="D1304" i="3"/>
  <c r="C1304" i="3"/>
  <c r="B1304" i="3"/>
  <c r="H1303" i="3"/>
  <c r="G1303" i="3"/>
  <c r="F1303" i="3"/>
  <c r="E1303" i="3"/>
  <c r="D1303" i="3"/>
  <c r="C1303" i="3"/>
  <c r="B1303" i="3"/>
  <c r="H1302" i="3"/>
  <c r="G1302" i="3"/>
  <c r="F1302" i="3"/>
  <c r="E1302" i="3"/>
  <c r="J1302" i="4" s="1"/>
  <c r="D1302" i="3"/>
  <c r="C1302" i="3"/>
  <c r="B1302" i="3"/>
  <c r="J1301" i="3"/>
  <c r="O1301" i="4" s="1"/>
  <c r="H1301" i="3"/>
  <c r="G1301" i="3"/>
  <c r="F1301" i="3"/>
  <c r="E1301" i="3"/>
  <c r="J1301" i="4" s="1"/>
  <c r="D1301" i="3"/>
  <c r="C1301" i="3"/>
  <c r="B1301" i="3"/>
  <c r="J1300" i="3"/>
  <c r="P1300" i="4" s="1"/>
  <c r="Q1300" i="4" s="1"/>
  <c r="H1300" i="3"/>
  <c r="G1300" i="3"/>
  <c r="F1300" i="3"/>
  <c r="E1300" i="3"/>
  <c r="J1300" i="4" s="1"/>
  <c r="D1300" i="3"/>
  <c r="C1300" i="3"/>
  <c r="B1300" i="3"/>
  <c r="H1299" i="3"/>
  <c r="G1299" i="3"/>
  <c r="F1299" i="3"/>
  <c r="E1299" i="3"/>
  <c r="J1299" i="4" s="1"/>
  <c r="D1299" i="3"/>
  <c r="C1299" i="3"/>
  <c r="B1299" i="3"/>
  <c r="H1298" i="3"/>
  <c r="G1298" i="3"/>
  <c r="F1298" i="3"/>
  <c r="E1298" i="3"/>
  <c r="D1298" i="3"/>
  <c r="I1298" i="4" s="1"/>
  <c r="C1298" i="3"/>
  <c r="B1298" i="3"/>
  <c r="J1297" i="3"/>
  <c r="H1297" i="3"/>
  <c r="G1297" i="3"/>
  <c r="F1297" i="3"/>
  <c r="E1297" i="3"/>
  <c r="D1297" i="3"/>
  <c r="I1297" i="4" s="1"/>
  <c r="C1297" i="3"/>
  <c r="B1297" i="3"/>
  <c r="J1296" i="3"/>
  <c r="H1296" i="3"/>
  <c r="G1296" i="3"/>
  <c r="F1296" i="3"/>
  <c r="E1296" i="3"/>
  <c r="D1296" i="3"/>
  <c r="I1296" i="4" s="1"/>
  <c r="C1296" i="3"/>
  <c r="B1296" i="3"/>
  <c r="J1295" i="3"/>
  <c r="H1295" i="3"/>
  <c r="G1295" i="3"/>
  <c r="F1295" i="3"/>
  <c r="E1295" i="3"/>
  <c r="D1295" i="3"/>
  <c r="I1295" i="4" s="1"/>
  <c r="C1295" i="3"/>
  <c r="B1295" i="3"/>
  <c r="H1294" i="3"/>
  <c r="G1294" i="3"/>
  <c r="F1294" i="3"/>
  <c r="E1294" i="3"/>
  <c r="D1294" i="3"/>
  <c r="C1294" i="3"/>
  <c r="B1294" i="3"/>
  <c r="J1293" i="3"/>
  <c r="H1293" i="3"/>
  <c r="G1293" i="3"/>
  <c r="F1293" i="3"/>
  <c r="E1293" i="3"/>
  <c r="D1293" i="3"/>
  <c r="C1293" i="3"/>
  <c r="B1293" i="3"/>
  <c r="J1292" i="3"/>
  <c r="H1292" i="3"/>
  <c r="G1292" i="3"/>
  <c r="F1292" i="3"/>
  <c r="E1292" i="3"/>
  <c r="D1292" i="3"/>
  <c r="C1292" i="3"/>
  <c r="B1292" i="3"/>
  <c r="H1291" i="3"/>
  <c r="G1291" i="3"/>
  <c r="F1291" i="3"/>
  <c r="E1291" i="3"/>
  <c r="D1291" i="3"/>
  <c r="C1291" i="3"/>
  <c r="B1291" i="3"/>
  <c r="H1290" i="3"/>
  <c r="G1290" i="3"/>
  <c r="F1290" i="3"/>
  <c r="E1290" i="3"/>
  <c r="D1290" i="3"/>
  <c r="C1290" i="3"/>
  <c r="B1290" i="3"/>
  <c r="J1289" i="3"/>
  <c r="H1289" i="3"/>
  <c r="G1289" i="3"/>
  <c r="F1289" i="3"/>
  <c r="E1289" i="3"/>
  <c r="D1289" i="3"/>
  <c r="C1289" i="3"/>
  <c r="B1289" i="3"/>
  <c r="J1288" i="3"/>
  <c r="H1288" i="3"/>
  <c r="G1288" i="3"/>
  <c r="F1288" i="3"/>
  <c r="E1288" i="3"/>
  <c r="D1288" i="3"/>
  <c r="C1288" i="3"/>
  <c r="B1288" i="3"/>
  <c r="H1287" i="3"/>
  <c r="G1287" i="3"/>
  <c r="F1287" i="3"/>
  <c r="E1287" i="3"/>
  <c r="D1287" i="3"/>
  <c r="C1287" i="3"/>
  <c r="B1287" i="3"/>
  <c r="H1286" i="3"/>
  <c r="G1286" i="3"/>
  <c r="F1286" i="3"/>
  <c r="E1286" i="3"/>
  <c r="J1286" i="4" s="1"/>
  <c r="D1286" i="3"/>
  <c r="C1286" i="3"/>
  <c r="B1286" i="3"/>
  <c r="J1285" i="3"/>
  <c r="H1285" i="3"/>
  <c r="G1285" i="3"/>
  <c r="F1285" i="3"/>
  <c r="E1285" i="3"/>
  <c r="J1285" i="4" s="1"/>
  <c r="D1285" i="3"/>
  <c r="C1285" i="3"/>
  <c r="B1285" i="3"/>
  <c r="J1284" i="3"/>
  <c r="H1284" i="3"/>
  <c r="G1284" i="3"/>
  <c r="F1284" i="3"/>
  <c r="E1284" i="3"/>
  <c r="J1284" i="4" s="1"/>
  <c r="D1284" i="3"/>
  <c r="C1284" i="3"/>
  <c r="B1284" i="3"/>
  <c r="J1283" i="3"/>
  <c r="H1283" i="3"/>
  <c r="G1283" i="3"/>
  <c r="F1283" i="3"/>
  <c r="E1283" i="3"/>
  <c r="J1283" i="4" s="1"/>
  <c r="D1283" i="3"/>
  <c r="C1283" i="3"/>
  <c r="B1283" i="3"/>
  <c r="H1282" i="3"/>
  <c r="G1282" i="3"/>
  <c r="F1282" i="3"/>
  <c r="E1282" i="3"/>
  <c r="D1282" i="3"/>
  <c r="I1282" i="4" s="1"/>
  <c r="C1282" i="3"/>
  <c r="B1282" i="3"/>
  <c r="J1281" i="3"/>
  <c r="H1281" i="3"/>
  <c r="G1281" i="3"/>
  <c r="F1281" i="3"/>
  <c r="E1281" i="3"/>
  <c r="D1281" i="3"/>
  <c r="I1281" i="4" s="1"/>
  <c r="C1281" i="3"/>
  <c r="B1281" i="3"/>
  <c r="J1280" i="3"/>
  <c r="H1280" i="3"/>
  <c r="G1280" i="3"/>
  <c r="F1280" i="3"/>
  <c r="E1280" i="3"/>
  <c r="D1280" i="3"/>
  <c r="I1280" i="4" s="1"/>
  <c r="C1280" i="3"/>
  <c r="B1280" i="3"/>
  <c r="H1279" i="3"/>
  <c r="G1279" i="3"/>
  <c r="F1279" i="3"/>
  <c r="E1279" i="3"/>
  <c r="D1279" i="3"/>
  <c r="I1279" i="4" s="1"/>
  <c r="C1279" i="3"/>
  <c r="B1279" i="3"/>
  <c r="H1278" i="3"/>
  <c r="G1278" i="3"/>
  <c r="F1278" i="3"/>
  <c r="E1278" i="3"/>
  <c r="D1278" i="3"/>
  <c r="C1278" i="3"/>
  <c r="B1278" i="3"/>
  <c r="J1277" i="3"/>
  <c r="H1277" i="3"/>
  <c r="G1277" i="3"/>
  <c r="F1277" i="3"/>
  <c r="E1277" i="3"/>
  <c r="D1277" i="3"/>
  <c r="C1277" i="3"/>
  <c r="B1277" i="3"/>
  <c r="J1276" i="3"/>
  <c r="H1276" i="3"/>
  <c r="G1276" i="3"/>
  <c r="F1276" i="3"/>
  <c r="E1276" i="3"/>
  <c r="D1276" i="3"/>
  <c r="C1276" i="3"/>
  <c r="B1276" i="3"/>
  <c r="H1275" i="3"/>
  <c r="G1275" i="3"/>
  <c r="F1275" i="3"/>
  <c r="E1275" i="3"/>
  <c r="D1275" i="3"/>
  <c r="I1275" i="4" s="1"/>
  <c r="C1275" i="3"/>
  <c r="B1275" i="3"/>
  <c r="H1274" i="3"/>
  <c r="G1274" i="3"/>
  <c r="F1274" i="3"/>
  <c r="E1274" i="3"/>
  <c r="D1274" i="3"/>
  <c r="C1274" i="3"/>
  <c r="B1274" i="3"/>
  <c r="J1273" i="3"/>
  <c r="H1273" i="3"/>
  <c r="G1273" i="3"/>
  <c r="F1273" i="3"/>
  <c r="E1273" i="3"/>
  <c r="D1273" i="3"/>
  <c r="C1273" i="3"/>
  <c r="B1273" i="3"/>
  <c r="J1272" i="3"/>
  <c r="H1272" i="3"/>
  <c r="G1272" i="3"/>
  <c r="F1272" i="3"/>
  <c r="E1272" i="3"/>
  <c r="D1272" i="3"/>
  <c r="C1272" i="3"/>
  <c r="B1272" i="3"/>
  <c r="H1271" i="3"/>
  <c r="G1271" i="3"/>
  <c r="F1271" i="3"/>
  <c r="E1271" i="3"/>
  <c r="D1271" i="3"/>
  <c r="C1271" i="3"/>
  <c r="B1271" i="3"/>
  <c r="H1270" i="3"/>
  <c r="G1270" i="3"/>
  <c r="F1270" i="3"/>
  <c r="E1270" i="3"/>
  <c r="J1270" i="4" s="1"/>
  <c r="D1270" i="3"/>
  <c r="C1270" i="3"/>
  <c r="B1270" i="3"/>
  <c r="J1269" i="3"/>
  <c r="O1269" i="4" s="1"/>
  <c r="H1269" i="3"/>
  <c r="G1269" i="3"/>
  <c r="F1269" i="3"/>
  <c r="E1269" i="3"/>
  <c r="J1269" i="4" s="1"/>
  <c r="D1269" i="3"/>
  <c r="C1269" i="3"/>
  <c r="B1269" i="3"/>
  <c r="J1268" i="3"/>
  <c r="P1268" i="4" s="1"/>
  <c r="Q1268" i="4" s="1"/>
  <c r="H1268" i="3"/>
  <c r="G1268" i="3"/>
  <c r="F1268" i="3"/>
  <c r="E1268" i="3"/>
  <c r="J1268" i="4" s="1"/>
  <c r="D1268" i="3"/>
  <c r="C1268" i="3"/>
  <c r="B1268" i="3"/>
  <c r="J1267" i="3"/>
  <c r="H1267" i="3"/>
  <c r="G1267" i="3"/>
  <c r="F1267" i="3"/>
  <c r="E1267" i="3"/>
  <c r="J1267" i="4" s="1"/>
  <c r="D1267" i="3"/>
  <c r="C1267" i="3"/>
  <c r="B1267" i="3"/>
  <c r="H1266" i="3"/>
  <c r="G1266" i="3"/>
  <c r="F1266" i="3"/>
  <c r="E1266" i="3"/>
  <c r="D1266" i="3"/>
  <c r="I1266" i="4" s="1"/>
  <c r="C1266" i="3"/>
  <c r="B1266" i="3"/>
  <c r="J1265" i="3"/>
  <c r="H1265" i="3"/>
  <c r="G1265" i="3"/>
  <c r="F1265" i="3"/>
  <c r="E1265" i="3"/>
  <c r="D1265" i="3"/>
  <c r="I1265" i="4" s="1"/>
  <c r="C1265" i="3"/>
  <c r="B1265" i="3"/>
  <c r="J1264" i="3"/>
  <c r="H1264" i="3"/>
  <c r="G1264" i="3"/>
  <c r="F1264" i="3"/>
  <c r="E1264" i="3"/>
  <c r="D1264" i="3"/>
  <c r="I1264" i="4" s="1"/>
  <c r="C1264" i="3"/>
  <c r="B1264" i="3"/>
  <c r="J1263" i="3"/>
  <c r="H1263" i="3"/>
  <c r="G1263" i="3"/>
  <c r="F1263" i="3"/>
  <c r="E1263" i="3"/>
  <c r="D1263" i="3"/>
  <c r="I1263" i="4" s="1"/>
  <c r="C1263" i="3"/>
  <c r="B1263" i="3"/>
  <c r="H1262" i="3"/>
  <c r="G1262" i="3"/>
  <c r="F1262" i="3"/>
  <c r="E1262" i="3"/>
  <c r="D1262" i="3"/>
  <c r="C1262" i="3"/>
  <c r="B1262" i="3"/>
  <c r="J1261" i="3"/>
  <c r="H1261" i="3"/>
  <c r="G1261" i="3"/>
  <c r="F1261" i="3"/>
  <c r="E1261" i="3"/>
  <c r="D1261" i="3"/>
  <c r="C1261" i="3"/>
  <c r="B1261" i="3"/>
  <c r="J1260" i="3"/>
  <c r="H1260" i="3"/>
  <c r="G1260" i="3"/>
  <c r="F1260" i="3"/>
  <c r="E1260" i="3"/>
  <c r="D1260" i="3"/>
  <c r="C1260" i="3"/>
  <c r="B1260" i="3"/>
  <c r="H1259" i="3"/>
  <c r="G1259" i="3"/>
  <c r="F1259" i="3"/>
  <c r="E1259" i="3"/>
  <c r="D1259" i="3"/>
  <c r="C1259" i="3"/>
  <c r="B1259" i="3"/>
  <c r="H1258" i="3"/>
  <c r="G1258" i="3"/>
  <c r="F1258" i="3"/>
  <c r="E1258" i="3"/>
  <c r="D1258" i="3"/>
  <c r="C1258" i="3"/>
  <c r="B1258" i="3"/>
  <c r="J1257" i="3"/>
  <c r="H1257" i="3"/>
  <c r="G1257" i="3"/>
  <c r="F1257" i="3"/>
  <c r="E1257" i="3"/>
  <c r="D1257" i="3"/>
  <c r="C1257" i="3"/>
  <c r="B1257" i="3"/>
  <c r="J1256" i="3"/>
  <c r="H1256" i="3"/>
  <c r="G1256" i="3"/>
  <c r="F1256" i="3"/>
  <c r="E1256" i="3"/>
  <c r="D1256" i="3"/>
  <c r="C1256" i="3"/>
  <c r="B1256" i="3"/>
  <c r="H1255" i="3"/>
  <c r="G1255" i="3"/>
  <c r="F1255" i="3"/>
  <c r="E1255" i="3"/>
  <c r="D1255" i="3"/>
  <c r="C1255" i="3"/>
  <c r="B1255" i="3"/>
  <c r="H1254" i="3"/>
  <c r="G1254" i="3"/>
  <c r="F1254" i="3"/>
  <c r="E1254" i="3"/>
  <c r="J1254" i="4" s="1"/>
  <c r="D1254" i="3"/>
  <c r="C1254" i="3"/>
  <c r="B1254" i="3"/>
  <c r="J1253" i="3"/>
  <c r="H1253" i="3"/>
  <c r="G1253" i="3"/>
  <c r="F1253" i="3"/>
  <c r="E1253" i="3"/>
  <c r="J1253" i="4" s="1"/>
  <c r="D1253" i="3"/>
  <c r="C1253" i="3"/>
  <c r="B1253" i="3"/>
  <c r="J1252" i="3"/>
  <c r="O1252" i="4" s="1"/>
  <c r="H1252" i="3"/>
  <c r="G1252" i="3"/>
  <c r="F1252" i="3"/>
  <c r="E1252" i="3"/>
  <c r="J1252" i="4" s="1"/>
  <c r="D1252" i="3"/>
  <c r="C1252" i="3"/>
  <c r="B1252" i="3"/>
  <c r="H1251" i="3"/>
  <c r="G1251" i="3"/>
  <c r="F1251" i="3"/>
  <c r="E1251" i="3"/>
  <c r="J1251" i="4" s="1"/>
  <c r="D1251" i="3"/>
  <c r="C1251" i="3"/>
  <c r="B1251" i="3"/>
  <c r="H1250" i="3"/>
  <c r="G1250" i="3"/>
  <c r="F1250" i="3"/>
  <c r="E1250" i="3"/>
  <c r="D1250" i="3"/>
  <c r="I1250" i="4" s="1"/>
  <c r="C1250" i="3"/>
  <c r="B1250" i="3"/>
  <c r="J1249" i="3"/>
  <c r="H1249" i="3"/>
  <c r="G1249" i="3"/>
  <c r="F1249" i="3"/>
  <c r="E1249" i="3"/>
  <c r="D1249" i="3"/>
  <c r="I1249" i="4" s="1"/>
  <c r="C1249" i="3"/>
  <c r="B1249" i="3"/>
  <c r="J1248" i="3"/>
  <c r="H1248" i="3"/>
  <c r="G1248" i="3"/>
  <c r="F1248" i="3"/>
  <c r="E1248" i="3"/>
  <c r="D1248" i="3"/>
  <c r="I1248" i="4" s="1"/>
  <c r="C1248" i="3"/>
  <c r="B1248" i="3"/>
  <c r="H1247" i="3"/>
  <c r="G1247" i="3"/>
  <c r="F1247" i="3"/>
  <c r="E1247" i="3"/>
  <c r="D1247" i="3"/>
  <c r="I1247" i="4" s="1"/>
  <c r="C1247" i="3"/>
  <c r="B1247" i="3"/>
  <c r="H1246" i="3"/>
  <c r="G1246" i="3"/>
  <c r="F1246" i="3"/>
  <c r="E1246" i="3"/>
  <c r="D1246" i="3"/>
  <c r="C1246" i="3"/>
  <c r="B1246" i="3"/>
  <c r="J1245" i="3"/>
  <c r="H1245" i="3"/>
  <c r="G1245" i="3"/>
  <c r="F1245" i="3"/>
  <c r="E1245" i="3"/>
  <c r="D1245" i="3"/>
  <c r="C1245" i="3"/>
  <c r="B1245" i="3"/>
  <c r="J1244" i="3"/>
  <c r="H1244" i="3"/>
  <c r="G1244" i="3"/>
  <c r="F1244" i="3"/>
  <c r="E1244" i="3"/>
  <c r="D1244" i="3"/>
  <c r="C1244" i="3"/>
  <c r="B1244" i="3"/>
  <c r="H1243" i="3"/>
  <c r="G1243" i="3"/>
  <c r="F1243" i="3"/>
  <c r="E1243" i="3"/>
  <c r="D1243" i="3"/>
  <c r="I1243" i="4" s="1"/>
  <c r="C1243" i="3"/>
  <c r="B1243" i="3"/>
  <c r="H1242" i="3"/>
  <c r="G1242" i="3"/>
  <c r="F1242" i="3"/>
  <c r="E1242" i="3"/>
  <c r="D1242" i="3"/>
  <c r="C1242" i="3"/>
  <c r="B1242" i="3"/>
  <c r="J1241" i="3"/>
  <c r="H1241" i="3"/>
  <c r="G1241" i="3"/>
  <c r="F1241" i="3"/>
  <c r="E1241" i="3"/>
  <c r="D1241" i="3"/>
  <c r="C1241" i="3"/>
  <c r="B1241" i="3"/>
  <c r="J1240" i="3"/>
  <c r="H1240" i="3"/>
  <c r="G1240" i="3"/>
  <c r="F1240" i="3"/>
  <c r="E1240" i="3"/>
  <c r="D1240" i="3"/>
  <c r="C1240" i="3"/>
  <c r="B1240" i="3"/>
  <c r="H1239" i="3"/>
  <c r="G1239" i="3"/>
  <c r="F1239" i="3"/>
  <c r="E1239" i="3"/>
  <c r="D1239" i="3"/>
  <c r="C1239" i="3"/>
  <c r="B1239" i="3"/>
  <c r="H1238" i="3"/>
  <c r="G1238" i="3"/>
  <c r="F1238" i="3"/>
  <c r="E1238" i="3"/>
  <c r="J1238" i="4" s="1"/>
  <c r="D1238" i="3"/>
  <c r="C1238" i="3"/>
  <c r="B1238" i="3"/>
  <c r="J1237" i="3"/>
  <c r="H1237" i="3"/>
  <c r="G1237" i="3"/>
  <c r="F1237" i="3"/>
  <c r="E1237" i="3"/>
  <c r="J1237" i="4" s="1"/>
  <c r="D1237" i="3"/>
  <c r="C1237" i="3"/>
  <c r="B1237" i="3"/>
  <c r="J1236" i="3"/>
  <c r="H1236" i="3"/>
  <c r="G1236" i="3"/>
  <c r="F1236" i="3"/>
  <c r="E1236" i="3"/>
  <c r="J1236" i="4" s="1"/>
  <c r="D1236" i="3"/>
  <c r="C1236" i="3"/>
  <c r="B1236" i="3"/>
  <c r="J1235" i="3"/>
  <c r="P1235" i="4" s="1"/>
  <c r="Q1235" i="4" s="1"/>
  <c r="H1235" i="3"/>
  <c r="G1235" i="3"/>
  <c r="F1235" i="3"/>
  <c r="E1235" i="3"/>
  <c r="J1235" i="4" s="1"/>
  <c r="D1235" i="3"/>
  <c r="C1235" i="3"/>
  <c r="B1235" i="3"/>
  <c r="H1234" i="3"/>
  <c r="G1234" i="3"/>
  <c r="F1234" i="3"/>
  <c r="E1234" i="3"/>
  <c r="D1234" i="3"/>
  <c r="I1234" i="4" s="1"/>
  <c r="C1234" i="3"/>
  <c r="B1234" i="3"/>
  <c r="J1233" i="3"/>
  <c r="H1233" i="3"/>
  <c r="G1233" i="3"/>
  <c r="F1233" i="3"/>
  <c r="E1233" i="3"/>
  <c r="D1233" i="3"/>
  <c r="I1233" i="4" s="1"/>
  <c r="C1233" i="3"/>
  <c r="B1233" i="3"/>
  <c r="J1232" i="3"/>
  <c r="H1232" i="3"/>
  <c r="G1232" i="3"/>
  <c r="F1232" i="3"/>
  <c r="E1232" i="3"/>
  <c r="D1232" i="3"/>
  <c r="I1232" i="4" s="1"/>
  <c r="C1232" i="3"/>
  <c r="B1232" i="3"/>
  <c r="H1231" i="3"/>
  <c r="G1231" i="3"/>
  <c r="F1231" i="3"/>
  <c r="E1231" i="3"/>
  <c r="D1231" i="3"/>
  <c r="I1231" i="4" s="1"/>
  <c r="C1231" i="3"/>
  <c r="B1231" i="3"/>
  <c r="H1230" i="3"/>
  <c r="G1230" i="3"/>
  <c r="F1230" i="3"/>
  <c r="E1230" i="3"/>
  <c r="D1230" i="3"/>
  <c r="C1230" i="3"/>
  <c r="B1230" i="3"/>
  <c r="J1229" i="3"/>
  <c r="H1229" i="3"/>
  <c r="G1229" i="3"/>
  <c r="F1229" i="3"/>
  <c r="E1229" i="3"/>
  <c r="D1229" i="3"/>
  <c r="C1229" i="3"/>
  <c r="B1229" i="3"/>
  <c r="J1228" i="3"/>
  <c r="H1228" i="3"/>
  <c r="G1228" i="3"/>
  <c r="F1228" i="3"/>
  <c r="E1228" i="3"/>
  <c r="D1228" i="3"/>
  <c r="C1228" i="3"/>
  <c r="B1228" i="3"/>
  <c r="H1227" i="3"/>
  <c r="G1227" i="3"/>
  <c r="F1227" i="3"/>
  <c r="E1227" i="3"/>
  <c r="D1227" i="3"/>
  <c r="C1227" i="3"/>
  <c r="B1227" i="3"/>
  <c r="H1226" i="3"/>
  <c r="G1226" i="3"/>
  <c r="F1226" i="3"/>
  <c r="E1226" i="3"/>
  <c r="J1226" i="4" s="1"/>
  <c r="D1226" i="3"/>
  <c r="C1226" i="3"/>
  <c r="B1226" i="3"/>
  <c r="J1225" i="3"/>
  <c r="P1225" i="4" s="1"/>
  <c r="Q1225" i="4" s="1"/>
  <c r="H1225" i="3"/>
  <c r="G1225" i="3"/>
  <c r="F1225" i="3"/>
  <c r="E1225" i="3"/>
  <c r="J1225" i="4" s="1"/>
  <c r="D1225" i="3"/>
  <c r="C1225" i="3"/>
  <c r="B1225" i="3"/>
  <c r="J1224" i="3"/>
  <c r="P1224" i="4" s="1"/>
  <c r="Q1224" i="4" s="1"/>
  <c r="H1224" i="3"/>
  <c r="G1224" i="3"/>
  <c r="F1224" i="3"/>
  <c r="E1224" i="3"/>
  <c r="J1224" i="4" s="1"/>
  <c r="D1224" i="3"/>
  <c r="C1224" i="3"/>
  <c r="B1224" i="3"/>
  <c r="H1223" i="3"/>
  <c r="G1223" i="3"/>
  <c r="F1223" i="3"/>
  <c r="E1223" i="3"/>
  <c r="D1223" i="3"/>
  <c r="I1223" i="4" s="1"/>
  <c r="C1223" i="3"/>
  <c r="B1223" i="3"/>
  <c r="H1222" i="3"/>
  <c r="G1222" i="3"/>
  <c r="F1222" i="3"/>
  <c r="E1222" i="3"/>
  <c r="J1222" i="4" s="1"/>
  <c r="D1222" i="3"/>
  <c r="C1222" i="3"/>
  <c r="B1222" i="3"/>
  <c r="J1221" i="3"/>
  <c r="P1221" i="4" s="1"/>
  <c r="Q1221" i="4" s="1"/>
  <c r="H1221" i="3"/>
  <c r="G1221" i="3"/>
  <c r="F1221" i="3"/>
  <c r="E1221" i="3"/>
  <c r="J1221" i="4" s="1"/>
  <c r="D1221" i="3"/>
  <c r="C1221" i="3"/>
  <c r="B1221" i="3"/>
  <c r="J1220" i="3"/>
  <c r="H1220" i="3"/>
  <c r="G1220" i="3"/>
  <c r="F1220" i="3"/>
  <c r="E1220" i="3"/>
  <c r="J1220" i="4" s="1"/>
  <c r="D1220" i="3"/>
  <c r="C1220" i="3"/>
  <c r="B1220" i="3"/>
  <c r="H1219" i="3"/>
  <c r="G1219" i="3"/>
  <c r="F1219" i="3"/>
  <c r="E1219" i="3"/>
  <c r="J1219" i="4" s="1"/>
  <c r="D1219" i="3"/>
  <c r="C1219" i="3"/>
  <c r="B1219" i="3"/>
  <c r="H1218" i="3"/>
  <c r="G1218" i="3"/>
  <c r="F1218" i="3"/>
  <c r="E1218" i="3"/>
  <c r="J1218" i="4" s="1"/>
  <c r="D1218" i="3"/>
  <c r="I1218" i="4" s="1"/>
  <c r="C1218" i="3"/>
  <c r="B1218" i="3"/>
  <c r="J1217" i="3"/>
  <c r="O1217" i="4" s="1"/>
  <c r="H1217" i="3"/>
  <c r="G1217" i="3"/>
  <c r="F1217" i="3"/>
  <c r="E1217" i="3"/>
  <c r="J1217" i="4" s="1"/>
  <c r="D1217" i="3"/>
  <c r="I1217" i="4" s="1"/>
  <c r="C1217" i="3"/>
  <c r="B1217" i="3"/>
  <c r="J1216" i="3"/>
  <c r="P1216" i="4" s="1"/>
  <c r="Q1216" i="4" s="1"/>
  <c r="H1216" i="3"/>
  <c r="G1216" i="3"/>
  <c r="F1216" i="3"/>
  <c r="E1216" i="3"/>
  <c r="J1216" i="4" s="1"/>
  <c r="D1216" i="3"/>
  <c r="I1216" i="4" s="1"/>
  <c r="C1216" i="3"/>
  <c r="B1216" i="3"/>
  <c r="H1215" i="3"/>
  <c r="G1215" i="3"/>
  <c r="F1215" i="3"/>
  <c r="E1215" i="3"/>
  <c r="D1215" i="3"/>
  <c r="I1215" i="4" s="1"/>
  <c r="C1215" i="3"/>
  <c r="B1215" i="3"/>
  <c r="H1214" i="3"/>
  <c r="G1214" i="3"/>
  <c r="F1214" i="3"/>
  <c r="E1214" i="3"/>
  <c r="D1214" i="3"/>
  <c r="C1214" i="3"/>
  <c r="B1214" i="3"/>
  <c r="J1213" i="3"/>
  <c r="H1213" i="3"/>
  <c r="G1213" i="3"/>
  <c r="F1213" i="3"/>
  <c r="E1213" i="3"/>
  <c r="D1213" i="3"/>
  <c r="C1213" i="3"/>
  <c r="B1213" i="3"/>
  <c r="J1212" i="3"/>
  <c r="H1212" i="3"/>
  <c r="G1212" i="3"/>
  <c r="F1212" i="3"/>
  <c r="E1212" i="3"/>
  <c r="D1212" i="3"/>
  <c r="C1212" i="3"/>
  <c r="B1212" i="3"/>
  <c r="H1211" i="3"/>
  <c r="G1211" i="3"/>
  <c r="F1211" i="3"/>
  <c r="E1211" i="3"/>
  <c r="D1211" i="3"/>
  <c r="I1211" i="4" s="1"/>
  <c r="C1211" i="3"/>
  <c r="B1211" i="3"/>
  <c r="H1210" i="3"/>
  <c r="G1210" i="3"/>
  <c r="F1210" i="3"/>
  <c r="E1210" i="3"/>
  <c r="J1210" i="4" s="1"/>
  <c r="D1210" i="3"/>
  <c r="C1210" i="3"/>
  <c r="B1210" i="3"/>
  <c r="J1209" i="3"/>
  <c r="P1209" i="4" s="1"/>
  <c r="Q1209" i="4" s="1"/>
  <c r="H1209" i="3"/>
  <c r="G1209" i="3"/>
  <c r="F1209" i="3"/>
  <c r="E1209" i="3"/>
  <c r="D1209" i="3"/>
  <c r="C1209" i="3"/>
  <c r="B1209" i="3"/>
  <c r="J1208" i="3"/>
  <c r="O1208" i="4" s="1"/>
  <c r="H1208" i="3"/>
  <c r="G1208" i="3"/>
  <c r="F1208" i="3"/>
  <c r="E1208" i="3"/>
  <c r="J1208" i="4" s="1"/>
  <c r="D1208" i="3"/>
  <c r="C1208" i="3"/>
  <c r="B1208" i="3"/>
  <c r="H1207" i="3"/>
  <c r="G1207" i="3"/>
  <c r="F1207" i="3"/>
  <c r="E1207" i="3"/>
  <c r="D1207" i="3"/>
  <c r="I1207" i="4" s="1"/>
  <c r="C1207" i="3"/>
  <c r="B1207" i="3"/>
  <c r="H1206" i="3"/>
  <c r="G1206" i="3"/>
  <c r="F1206" i="3"/>
  <c r="E1206" i="3"/>
  <c r="J1206" i="4" s="1"/>
  <c r="D1206" i="3"/>
  <c r="C1206" i="3"/>
  <c r="B1206" i="3"/>
  <c r="J1205" i="3"/>
  <c r="P1205" i="4" s="1"/>
  <c r="Q1205" i="4" s="1"/>
  <c r="H1205" i="3"/>
  <c r="G1205" i="3"/>
  <c r="F1205" i="3"/>
  <c r="E1205" i="3"/>
  <c r="J1205" i="4" s="1"/>
  <c r="D1205" i="3"/>
  <c r="C1205" i="3"/>
  <c r="B1205" i="3"/>
  <c r="J1204" i="3"/>
  <c r="H1204" i="3"/>
  <c r="G1204" i="3"/>
  <c r="F1204" i="3"/>
  <c r="E1204" i="3"/>
  <c r="J1204" i="4" s="1"/>
  <c r="D1204" i="3"/>
  <c r="C1204" i="3"/>
  <c r="B1204" i="3"/>
  <c r="H1203" i="3"/>
  <c r="G1203" i="3"/>
  <c r="F1203" i="3"/>
  <c r="E1203" i="3"/>
  <c r="J1203" i="4" s="1"/>
  <c r="D1203" i="3"/>
  <c r="C1203" i="3"/>
  <c r="B1203" i="3"/>
  <c r="H1202" i="3"/>
  <c r="G1202" i="3"/>
  <c r="F1202" i="3"/>
  <c r="E1202" i="3"/>
  <c r="D1202" i="3"/>
  <c r="I1202" i="4" s="1"/>
  <c r="C1202" i="3"/>
  <c r="B1202" i="3"/>
  <c r="J1201" i="3"/>
  <c r="H1201" i="3"/>
  <c r="G1201" i="3"/>
  <c r="F1201" i="3"/>
  <c r="E1201" i="3"/>
  <c r="D1201" i="3"/>
  <c r="I1201" i="4" s="1"/>
  <c r="C1201" i="3"/>
  <c r="B1201" i="3"/>
  <c r="J1200" i="3"/>
  <c r="H1200" i="3"/>
  <c r="G1200" i="3"/>
  <c r="F1200" i="3"/>
  <c r="E1200" i="3"/>
  <c r="D1200" i="3"/>
  <c r="I1200" i="4" s="1"/>
  <c r="C1200" i="3"/>
  <c r="B1200" i="3"/>
  <c r="H1199" i="3"/>
  <c r="G1199" i="3"/>
  <c r="F1199" i="3"/>
  <c r="E1199" i="3"/>
  <c r="D1199" i="3"/>
  <c r="I1199" i="4" s="1"/>
  <c r="C1199" i="3"/>
  <c r="B1199" i="3"/>
  <c r="H1198" i="3"/>
  <c r="G1198" i="3"/>
  <c r="F1198" i="3"/>
  <c r="E1198" i="3"/>
  <c r="D1198" i="3"/>
  <c r="C1198" i="3"/>
  <c r="B1198" i="3"/>
  <c r="J1197" i="3"/>
  <c r="H1197" i="3"/>
  <c r="G1197" i="3"/>
  <c r="F1197" i="3"/>
  <c r="E1197" i="3"/>
  <c r="D1197" i="3"/>
  <c r="C1197" i="3"/>
  <c r="B1197" i="3"/>
  <c r="J1196" i="3"/>
  <c r="H1196" i="3"/>
  <c r="G1196" i="3"/>
  <c r="F1196" i="3"/>
  <c r="E1196" i="3"/>
  <c r="D1196" i="3"/>
  <c r="C1196" i="3"/>
  <c r="B1196" i="3"/>
  <c r="H1195" i="3"/>
  <c r="G1195" i="3"/>
  <c r="F1195" i="3"/>
  <c r="E1195" i="3"/>
  <c r="D1195" i="3"/>
  <c r="C1195" i="3"/>
  <c r="B1195" i="3"/>
  <c r="H1194" i="3"/>
  <c r="G1194" i="3"/>
  <c r="F1194" i="3"/>
  <c r="E1194" i="3"/>
  <c r="D1194" i="3"/>
  <c r="C1194" i="3"/>
  <c r="B1194" i="3"/>
  <c r="J1193" i="3"/>
  <c r="H1193" i="3"/>
  <c r="G1193" i="3"/>
  <c r="F1193" i="3"/>
  <c r="E1193" i="3"/>
  <c r="D1193" i="3"/>
  <c r="C1193" i="3"/>
  <c r="B1193" i="3"/>
  <c r="J1192" i="3"/>
  <c r="H1192" i="3"/>
  <c r="G1192" i="3"/>
  <c r="F1192" i="3"/>
  <c r="E1192" i="3"/>
  <c r="D1192" i="3"/>
  <c r="C1192" i="3"/>
  <c r="B1192" i="3"/>
  <c r="H1191" i="3"/>
  <c r="G1191" i="3"/>
  <c r="F1191" i="3"/>
  <c r="E1191" i="3"/>
  <c r="D1191" i="3"/>
  <c r="C1191" i="3"/>
  <c r="B1191" i="3"/>
  <c r="H1190" i="3"/>
  <c r="G1190" i="3"/>
  <c r="F1190" i="3"/>
  <c r="E1190" i="3"/>
  <c r="J1190" i="4" s="1"/>
  <c r="D1190" i="3"/>
  <c r="C1190" i="3"/>
  <c r="B1190" i="3"/>
  <c r="J1189" i="3"/>
  <c r="O1189" i="4" s="1"/>
  <c r="H1189" i="3"/>
  <c r="G1189" i="3"/>
  <c r="F1189" i="3"/>
  <c r="E1189" i="3"/>
  <c r="J1189" i="4" s="1"/>
  <c r="D1189" i="3"/>
  <c r="C1189" i="3"/>
  <c r="B1189" i="3"/>
  <c r="J1188" i="3"/>
  <c r="H1188" i="3"/>
  <c r="G1188" i="3"/>
  <c r="F1188" i="3"/>
  <c r="E1188" i="3"/>
  <c r="J1188" i="4" s="1"/>
  <c r="D1188" i="3"/>
  <c r="C1188" i="3"/>
  <c r="B1188" i="3"/>
  <c r="J1187" i="3"/>
  <c r="O1187" i="4" s="1"/>
  <c r="H1187" i="3"/>
  <c r="G1187" i="3"/>
  <c r="F1187" i="3"/>
  <c r="E1187" i="3"/>
  <c r="J1187" i="4" s="1"/>
  <c r="D1187" i="3"/>
  <c r="C1187" i="3"/>
  <c r="B1187" i="3"/>
  <c r="H1186" i="3"/>
  <c r="G1186" i="3"/>
  <c r="F1186" i="3"/>
  <c r="E1186" i="3"/>
  <c r="D1186" i="3"/>
  <c r="I1186" i="4" s="1"/>
  <c r="C1186" i="3"/>
  <c r="B1186" i="3"/>
  <c r="J1185" i="3"/>
  <c r="H1185" i="3"/>
  <c r="G1185" i="3"/>
  <c r="F1185" i="3"/>
  <c r="E1185" i="3"/>
  <c r="D1185" i="3"/>
  <c r="I1185" i="4" s="1"/>
  <c r="C1185" i="3"/>
  <c r="B1185" i="3"/>
  <c r="J1184" i="3"/>
  <c r="H1184" i="3"/>
  <c r="G1184" i="3"/>
  <c r="F1184" i="3"/>
  <c r="E1184" i="3"/>
  <c r="D1184" i="3"/>
  <c r="I1184" i="4" s="1"/>
  <c r="C1184" i="3"/>
  <c r="B1184" i="3"/>
  <c r="H1183" i="3"/>
  <c r="G1183" i="3"/>
  <c r="F1183" i="3"/>
  <c r="E1183" i="3"/>
  <c r="D1183" i="3"/>
  <c r="I1183" i="4" s="1"/>
  <c r="C1183" i="3"/>
  <c r="B1183" i="3"/>
  <c r="H1182" i="3"/>
  <c r="G1182" i="3"/>
  <c r="F1182" i="3"/>
  <c r="E1182" i="3"/>
  <c r="D1182" i="3"/>
  <c r="C1182" i="3"/>
  <c r="B1182" i="3"/>
  <c r="J1181" i="3"/>
  <c r="H1181" i="3"/>
  <c r="G1181" i="3"/>
  <c r="F1181" i="3"/>
  <c r="E1181" i="3"/>
  <c r="D1181" i="3"/>
  <c r="C1181" i="3"/>
  <c r="B1181" i="3"/>
  <c r="J1180" i="3"/>
  <c r="H1180" i="3"/>
  <c r="G1180" i="3"/>
  <c r="F1180" i="3"/>
  <c r="E1180" i="3"/>
  <c r="D1180" i="3"/>
  <c r="C1180" i="3"/>
  <c r="B1180" i="3"/>
  <c r="H1179" i="3"/>
  <c r="G1179" i="3"/>
  <c r="F1179" i="3"/>
  <c r="E1179" i="3"/>
  <c r="D1179" i="3"/>
  <c r="I1179" i="4" s="1"/>
  <c r="C1179" i="3"/>
  <c r="B1179" i="3"/>
  <c r="H1178" i="3"/>
  <c r="G1178" i="3"/>
  <c r="F1178" i="3"/>
  <c r="E1178" i="3"/>
  <c r="D1178" i="3"/>
  <c r="C1178" i="3"/>
  <c r="B1178" i="3"/>
  <c r="J1177" i="3"/>
  <c r="H1177" i="3"/>
  <c r="G1177" i="3"/>
  <c r="F1177" i="3"/>
  <c r="E1177" i="3"/>
  <c r="D1177" i="3"/>
  <c r="C1177" i="3"/>
  <c r="B1177" i="3"/>
  <c r="J1176" i="3"/>
  <c r="H1176" i="3"/>
  <c r="G1176" i="3"/>
  <c r="F1176" i="3"/>
  <c r="E1176" i="3"/>
  <c r="D1176" i="3"/>
  <c r="C1176" i="3"/>
  <c r="B1176" i="3"/>
  <c r="H1175" i="3"/>
  <c r="G1175" i="3"/>
  <c r="F1175" i="3"/>
  <c r="E1175" i="3"/>
  <c r="D1175" i="3"/>
  <c r="C1175" i="3"/>
  <c r="B1175" i="3"/>
  <c r="H1174" i="3"/>
  <c r="G1174" i="3"/>
  <c r="F1174" i="3"/>
  <c r="E1174" i="3"/>
  <c r="J1174" i="4" s="1"/>
  <c r="D1174" i="3"/>
  <c r="C1174" i="3"/>
  <c r="B1174" i="3"/>
  <c r="J1173" i="3"/>
  <c r="O1173" i="4" s="1"/>
  <c r="H1173" i="3"/>
  <c r="G1173" i="3"/>
  <c r="F1173" i="3"/>
  <c r="E1173" i="3"/>
  <c r="J1173" i="4" s="1"/>
  <c r="D1173" i="3"/>
  <c r="C1173" i="3"/>
  <c r="B1173" i="3"/>
  <c r="J1172" i="3"/>
  <c r="P1172" i="4" s="1"/>
  <c r="Q1172" i="4" s="1"/>
  <c r="H1172" i="3"/>
  <c r="G1172" i="3"/>
  <c r="F1172" i="3"/>
  <c r="E1172" i="3"/>
  <c r="J1172" i="4" s="1"/>
  <c r="D1172" i="3"/>
  <c r="C1172" i="3"/>
  <c r="B1172" i="3"/>
  <c r="H1171" i="3"/>
  <c r="G1171" i="3"/>
  <c r="F1171" i="3"/>
  <c r="E1171" i="3"/>
  <c r="J1171" i="4" s="1"/>
  <c r="D1171" i="3"/>
  <c r="C1171" i="3"/>
  <c r="B1171" i="3"/>
  <c r="H1170" i="3"/>
  <c r="G1170" i="3"/>
  <c r="F1170" i="3"/>
  <c r="E1170" i="3"/>
  <c r="D1170" i="3"/>
  <c r="I1170" i="4" s="1"/>
  <c r="C1170" i="3"/>
  <c r="B1170" i="3"/>
  <c r="J1169" i="3"/>
  <c r="H1169" i="3"/>
  <c r="G1169" i="3"/>
  <c r="F1169" i="3"/>
  <c r="E1169" i="3"/>
  <c r="D1169" i="3"/>
  <c r="I1169" i="4" s="1"/>
  <c r="C1169" i="3"/>
  <c r="B1169" i="3"/>
  <c r="J1168" i="3"/>
  <c r="H1168" i="3"/>
  <c r="G1168" i="3"/>
  <c r="F1168" i="3"/>
  <c r="E1168" i="3"/>
  <c r="D1168" i="3"/>
  <c r="I1168" i="4" s="1"/>
  <c r="C1168" i="3"/>
  <c r="B1168" i="3"/>
  <c r="J1167" i="3"/>
  <c r="H1167" i="3"/>
  <c r="G1167" i="3"/>
  <c r="F1167" i="3"/>
  <c r="E1167" i="3"/>
  <c r="D1167" i="3"/>
  <c r="I1167" i="4" s="1"/>
  <c r="C1167" i="3"/>
  <c r="B1167" i="3"/>
  <c r="H1166" i="3"/>
  <c r="G1166" i="3"/>
  <c r="F1166" i="3"/>
  <c r="E1166" i="3"/>
  <c r="J1166" i="4" s="1"/>
  <c r="D1166" i="3"/>
  <c r="C1166" i="3"/>
  <c r="B1166" i="3"/>
  <c r="J1165" i="3"/>
  <c r="P1165" i="4" s="1"/>
  <c r="Q1165" i="4" s="1"/>
  <c r="H1165" i="3"/>
  <c r="G1165" i="3"/>
  <c r="F1165" i="3"/>
  <c r="E1165" i="3"/>
  <c r="J1165" i="4" s="1"/>
  <c r="D1165" i="3"/>
  <c r="C1165" i="3"/>
  <c r="B1165" i="3"/>
  <c r="J1164" i="3"/>
  <c r="P1164" i="4" s="1"/>
  <c r="Q1164" i="4" s="1"/>
  <c r="H1164" i="3"/>
  <c r="G1164" i="3"/>
  <c r="F1164" i="3"/>
  <c r="E1164" i="3"/>
  <c r="J1164" i="4" s="1"/>
  <c r="D1164" i="3"/>
  <c r="C1164" i="3"/>
  <c r="B1164" i="3"/>
  <c r="H1163" i="3"/>
  <c r="G1163" i="3"/>
  <c r="F1163" i="3"/>
  <c r="E1163" i="3"/>
  <c r="D1163" i="3"/>
  <c r="I1163" i="4" s="1"/>
  <c r="C1163" i="3"/>
  <c r="B1163" i="3"/>
  <c r="H1162" i="3"/>
  <c r="G1162" i="3"/>
  <c r="F1162" i="3"/>
  <c r="E1162" i="3"/>
  <c r="D1162" i="3"/>
  <c r="C1162" i="3"/>
  <c r="B1162" i="3"/>
  <c r="J1161" i="3"/>
  <c r="H1161" i="3"/>
  <c r="G1161" i="3"/>
  <c r="F1161" i="3"/>
  <c r="E1161" i="3"/>
  <c r="D1161" i="3"/>
  <c r="C1161" i="3"/>
  <c r="B1161" i="3"/>
  <c r="J1160" i="3"/>
  <c r="H1160" i="3"/>
  <c r="G1160" i="3"/>
  <c r="F1160" i="3"/>
  <c r="E1160" i="3"/>
  <c r="D1160" i="3"/>
  <c r="C1160" i="3"/>
  <c r="B1160" i="3"/>
  <c r="H1159" i="3"/>
  <c r="G1159" i="3"/>
  <c r="F1159" i="3"/>
  <c r="E1159" i="3"/>
  <c r="D1159" i="3"/>
  <c r="C1159" i="3"/>
  <c r="B1159" i="3"/>
  <c r="H1158" i="3"/>
  <c r="G1158" i="3"/>
  <c r="F1158" i="3"/>
  <c r="E1158" i="3"/>
  <c r="J1158" i="4" s="1"/>
  <c r="D1158" i="3"/>
  <c r="C1158" i="3"/>
  <c r="B1158" i="3"/>
  <c r="J1157" i="3"/>
  <c r="H1157" i="3"/>
  <c r="G1157" i="3"/>
  <c r="F1157" i="3"/>
  <c r="E1157" i="3"/>
  <c r="J1157" i="4" s="1"/>
  <c r="D1157" i="3"/>
  <c r="C1157" i="3"/>
  <c r="B1157" i="3"/>
  <c r="J1156" i="3"/>
  <c r="P1156" i="4" s="1"/>
  <c r="Q1156" i="4" s="1"/>
  <c r="H1156" i="3"/>
  <c r="G1156" i="3"/>
  <c r="F1156" i="3"/>
  <c r="E1156" i="3"/>
  <c r="J1156" i="4" s="1"/>
  <c r="D1156" i="3"/>
  <c r="C1156" i="3"/>
  <c r="B1156" i="3"/>
  <c r="J1155" i="3"/>
  <c r="H1155" i="3"/>
  <c r="G1155" i="3"/>
  <c r="F1155" i="3"/>
  <c r="E1155" i="3"/>
  <c r="J1155" i="4" s="1"/>
  <c r="D1155" i="3"/>
  <c r="C1155" i="3"/>
  <c r="B1155" i="3"/>
  <c r="H1154" i="3"/>
  <c r="G1154" i="3"/>
  <c r="F1154" i="3"/>
  <c r="E1154" i="3"/>
  <c r="D1154" i="3"/>
  <c r="I1154" i="4" s="1"/>
  <c r="C1154" i="3"/>
  <c r="B1154" i="3"/>
  <c r="J1153" i="3"/>
  <c r="H1153" i="3"/>
  <c r="G1153" i="3"/>
  <c r="F1153" i="3"/>
  <c r="E1153" i="3"/>
  <c r="D1153" i="3"/>
  <c r="I1153" i="4" s="1"/>
  <c r="C1153" i="3"/>
  <c r="B1153" i="3"/>
  <c r="J1152" i="3"/>
  <c r="H1152" i="3"/>
  <c r="G1152" i="3"/>
  <c r="F1152" i="3"/>
  <c r="E1152" i="3"/>
  <c r="D1152" i="3"/>
  <c r="I1152" i="4" s="1"/>
  <c r="C1152" i="3"/>
  <c r="B1152" i="3"/>
  <c r="H1151" i="3"/>
  <c r="G1151" i="3"/>
  <c r="F1151" i="3"/>
  <c r="E1151" i="3"/>
  <c r="D1151" i="3"/>
  <c r="I1151" i="4" s="1"/>
  <c r="C1151" i="3"/>
  <c r="B1151" i="3"/>
  <c r="H1150" i="3"/>
  <c r="G1150" i="3"/>
  <c r="F1150" i="3"/>
  <c r="E1150" i="3"/>
  <c r="D1150" i="3"/>
  <c r="C1150" i="3"/>
  <c r="B1150" i="3"/>
  <c r="J1149" i="3"/>
  <c r="H1149" i="3"/>
  <c r="G1149" i="3"/>
  <c r="F1149" i="3"/>
  <c r="E1149" i="3"/>
  <c r="D1149" i="3"/>
  <c r="C1149" i="3"/>
  <c r="B1149" i="3"/>
  <c r="J1148" i="3"/>
  <c r="H1148" i="3"/>
  <c r="G1148" i="3"/>
  <c r="F1148" i="3"/>
  <c r="E1148" i="3"/>
  <c r="D1148" i="3"/>
  <c r="C1148" i="3"/>
  <c r="B1148" i="3"/>
  <c r="H1147" i="3"/>
  <c r="G1147" i="3"/>
  <c r="F1147" i="3"/>
  <c r="E1147" i="3"/>
  <c r="J1147" i="4" s="1"/>
  <c r="D1147" i="3"/>
  <c r="I1147" i="4" s="1"/>
  <c r="C1147" i="3"/>
  <c r="B1147" i="3"/>
  <c r="H1146" i="3"/>
  <c r="G1146" i="3"/>
  <c r="F1146" i="3"/>
  <c r="E1146" i="3"/>
  <c r="D1146" i="3"/>
  <c r="I1146" i="4" s="1"/>
  <c r="C1146" i="3"/>
  <c r="B1146" i="3"/>
  <c r="J1145" i="3"/>
  <c r="H1145" i="3"/>
  <c r="G1145" i="3"/>
  <c r="F1145" i="3"/>
  <c r="E1145" i="3"/>
  <c r="D1145" i="3"/>
  <c r="I1145" i="4" s="1"/>
  <c r="C1145" i="3"/>
  <c r="B1145" i="3"/>
  <c r="J1144" i="3"/>
  <c r="H1144" i="3"/>
  <c r="G1144" i="3"/>
  <c r="F1144" i="3"/>
  <c r="E1144" i="3"/>
  <c r="D1144" i="3"/>
  <c r="I1144" i="4" s="1"/>
  <c r="C1144" i="3"/>
  <c r="B1144" i="3"/>
  <c r="H1143" i="3"/>
  <c r="G1143" i="3"/>
  <c r="F1143" i="3"/>
  <c r="E1143" i="3"/>
  <c r="D1143" i="3"/>
  <c r="C1143" i="3"/>
  <c r="B1143" i="3"/>
  <c r="H1142" i="3"/>
  <c r="G1142" i="3"/>
  <c r="F1142" i="3"/>
  <c r="E1142" i="3"/>
  <c r="J1142" i="4" s="1"/>
  <c r="D1142" i="3"/>
  <c r="C1142" i="3"/>
  <c r="B1142" i="3"/>
  <c r="J1141" i="3"/>
  <c r="H1141" i="3"/>
  <c r="G1141" i="3"/>
  <c r="F1141" i="3"/>
  <c r="E1141" i="3"/>
  <c r="J1141" i="4" s="1"/>
  <c r="D1141" i="3"/>
  <c r="C1141" i="3"/>
  <c r="B1141" i="3"/>
  <c r="J1140" i="3"/>
  <c r="P1140" i="4" s="1"/>
  <c r="Q1140" i="4" s="1"/>
  <c r="H1140" i="3"/>
  <c r="G1140" i="3"/>
  <c r="F1140" i="3"/>
  <c r="E1140" i="3"/>
  <c r="J1140" i="4" s="1"/>
  <c r="D1140" i="3"/>
  <c r="C1140" i="3"/>
  <c r="B1140" i="3"/>
  <c r="J1139" i="3"/>
  <c r="H1139" i="3"/>
  <c r="G1139" i="3"/>
  <c r="F1139" i="3"/>
  <c r="E1139" i="3"/>
  <c r="J1139" i="4" s="1"/>
  <c r="D1139" i="3"/>
  <c r="C1139" i="3"/>
  <c r="B1139" i="3"/>
  <c r="H1138" i="3"/>
  <c r="G1138" i="3"/>
  <c r="F1138" i="3"/>
  <c r="E1138" i="3"/>
  <c r="J1138" i="4" s="1"/>
  <c r="D1138" i="3"/>
  <c r="I1138" i="4" s="1"/>
  <c r="C1138" i="3"/>
  <c r="B1138" i="3"/>
  <c r="J1137" i="3"/>
  <c r="P1137" i="4" s="1"/>
  <c r="Q1137" i="4" s="1"/>
  <c r="H1137" i="3"/>
  <c r="G1137" i="3"/>
  <c r="F1137" i="3"/>
  <c r="E1137" i="3"/>
  <c r="J1137" i="4" s="1"/>
  <c r="D1137" i="3"/>
  <c r="I1137" i="4" s="1"/>
  <c r="C1137" i="3"/>
  <c r="B1137" i="3"/>
  <c r="J1136" i="3"/>
  <c r="P1136" i="4" s="1"/>
  <c r="Q1136" i="4" s="1"/>
  <c r="H1136" i="3"/>
  <c r="G1136" i="3"/>
  <c r="F1136" i="3"/>
  <c r="E1136" i="3"/>
  <c r="D1136" i="3"/>
  <c r="I1136" i="4" s="1"/>
  <c r="C1136" i="3"/>
  <c r="B1136" i="3"/>
  <c r="J1135" i="3"/>
  <c r="P1135" i="4" s="1"/>
  <c r="Q1135" i="4" s="1"/>
  <c r="H1135" i="3"/>
  <c r="G1135" i="3"/>
  <c r="F1135" i="3"/>
  <c r="E1135" i="3"/>
  <c r="J1135" i="4" s="1"/>
  <c r="D1135" i="3"/>
  <c r="I1135" i="4" s="1"/>
  <c r="C1135" i="3"/>
  <c r="B1135" i="3"/>
  <c r="H1134" i="3"/>
  <c r="G1134" i="3"/>
  <c r="F1134" i="3"/>
  <c r="E1134" i="3"/>
  <c r="D1134" i="3"/>
  <c r="I1134" i="4" s="1"/>
  <c r="C1134" i="3"/>
  <c r="B1134" i="3"/>
  <c r="J1133" i="3"/>
  <c r="H1133" i="3"/>
  <c r="G1133" i="3"/>
  <c r="F1133" i="3"/>
  <c r="E1133" i="3"/>
  <c r="D1133" i="3"/>
  <c r="I1133" i="4" s="1"/>
  <c r="C1133" i="3"/>
  <c r="B1133" i="3"/>
  <c r="J1132" i="3"/>
  <c r="H1132" i="3"/>
  <c r="G1132" i="3"/>
  <c r="F1132" i="3"/>
  <c r="E1132" i="3"/>
  <c r="D1132" i="3"/>
  <c r="I1132" i="4" s="1"/>
  <c r="C1132" i="3"/>
  <c r="B1132" i="3"/>
  <c r="H1131" i="3"/>
  <c r="G1131" i="3"/>
  <c r="F1131" i="3"/>
  <c r="E1131" i="3"/>
  <c r="D1131" i="3"/>
  <c r="C1131" i="3"/>
  <c r="B1131" i="3"/>
  <c r="H1130" i="3"/>
  <c r="G1130" i="3"/>
  <c r="F1130" i="3"/>
  <c r="E1130" i="3"/>
  <c r="D1130" i="3"/>
  <c r="C1130" i="3"/>
  <c r="B1130" i="3"/>
  <c r="J1129" i="3"/>
  <c r="H1129" i="3"/>
  <c r="G1129" i="3"/>
  <c r="F1129" i="3"/>
  <c r="E1129" i="3"/>
  <c r="D1129" i="3"/>
  <c r="C1129" i="3"/>
  <c r="B1129" i="3"/>
  <c r="J1128" i="3"/>
  <c r="H1128" i="3"/>
  <c r="G1128" i="3"/>
  <c r="F1128" i="3"/>
  <c r="E1128" i="3"/>
  <c r="D1128" i="3"/>
  <c r="C1128" i="3"/>
  <c r="B1128" i="3"/>
  <c r="H1127" i="3"/>
  <c r="G1127" i="3"/>
  <c r="F1127" i="3"/>
  <c r="E1127" i="3"/>
  <c r="D1127" i="3"/>
  <c r="C1127" i="3"/>
  <c r="B1127" i="3"/>
  <c r="H1126" i="3"/>
  <c r="G1126" i="3"/>
  <c r="F1126" i="3"/>
  <c r="E1126" i="3"/>
  <c r="J1126" i="4" s="1"/>
  <c r="D1126" i="3"/>
  <c r="C1126" i="3"/>
  <c r="B1126" i="3"/>
  <c r="J1125" i="3"/>
  <c r="H1125" i="3"/>
  <c r="G1125" i="3"/>
  <c r="F1125" i="3"/>
  <c r="E1125" i="3"/>
  <c r="J1125" i="4" s="1"/>
  <c r="D1125" i="3"/>
  <c r="I1125" i="4" s="1"/>
  <c r="C1125" i="3"/>
  <c r="B1125" i="3"/>
  <c r="J1124" i="3"/>
  <c r="P1124" i="4" s="1"/>
  <c r="Q1124" i="4" s="1"/>
  <c r="H1124" i="3"/>
  <c r="G1124" i="3"/>
  <c r="F1124" i="3"/>
  <c r="E1124" i="3"/>
  <c r="J1124" i="4" s="1"/>
  <c r="D1124" i="3"/>
  <c r="I1124" i="4" s="1"/>
  <c r="C1124" i="3"/>
  <c r="B1124" i="3"/>
  <c r="H1123" i="3"/>
  <c r="G1123" i="3"/>
  <c r="F1123" i="3"/>
  <c r="E1123" i="3"/>
  <c r="J1123" i="4" s="1"/>
  <c r="D1123" i="3"/>
  <c r="C1123" i="3"/>
  <c r="B1123" i="3"/>
  <c r="H1122" i="3"/>
  <c r="G1122" i="3"/>
  <c r="F1122" i="3"/>
  <c r="E1122" i="3"/>
  <c r="D1122" i="3"/>
  <c r="I1122" i="4" s="1"/>
  <c r="C1122" i="3"/>
  <c r="B1122" i="3"/>
  <c r="J1121" i="3"/>
  <c r="H1121" i="3"/>
  <c r="G1121" i="3"/>
  <c r="F1121" i="3"/>
  <c r="E1121" i="3"/>
  <c r="D1121" i="3"/>
  <c r="I1121" i="4" s="1"/>
  <c r="C1121" i="3"/>
  <c r="B1121" i="3"/>
  <c r="J1120" i="3"/>
  <c r="H1120" i="3"/>
  <c r="G1120" i="3"/>
  <c r="F1120" i="3"/>
  <c r="E1120" i="3"/>
  <c r="D1120" i="3"/>
  <c r="C1120" i="3"/>
  <c r="B1120" i="3"/>
  <c r="H1119" i="3"/>
  <c r="G1119" i="3"/>
  <c r="F1119" i="3"/>
  <c r="E1119" i="3"/>
  <c r="J1119" i="4" s="1"/>
  <c r="D1119" i="3"/>
  <c r="I1119" i="4" s="1"/>
  <c r="C1119" i="3"/>
  <c r="B1119" i="3"/>
  <c r="H1118" i="3"/>
  <c r="G1118" i="3"/>
  <c r="F1118" i="3"/>
  <c r="E1118" i="3"/>
  <c r="D1118" i="3"/>
  <c r="I1118" i="4" s="1"/>
  <c r="C1118" i="3"/>
  <c r="B1118" i="3"/>
  <c r="J1117" i="3"/>
  <c r="H1117" i="3"/>
  <c r="G1117" i="3"/>
  <c r="F1117" i="3"/>
  <c r="E1117" i="3"/>
  <c r="D1117" i="3"/>
  <c r="C1117" i="3"/>
  <c r="B1117" i="3"/>
  <c r="J1116" i="3"/>
  <c r="H1116" i="3"/>
  <c r="G1116" i="3"/>
  <c r="F1116" i="3"/>
  <c r="E1116" i="3"/>
  <c r="D1116" i="3"/>
  <c r="I1116" i="4" s="1"/>
  <c r="C1116" i="3"/>
  <c r="B1116" i="3"/>
  <c r="H1115" i="3"/>
  <c r="G1115" i="3"/>
  <c r="F1115" i="3"/>
  <c r="E1115" i="3"/>
  <c r="D1115" i="3"/>
  <c r="I1115" i="4" s="1"/>
  <c r="C1115" i="3"/>
  <c r="B1115" i="3"/>
  <c r="H1114" i="3"/>
  <c r="G1114" i="3"/>
  <c r="F1114" i="3"/>
  <c r="E1114" i="3"/>
  <c r="D1114" i="3"/>
  <c r="C1114" i="3"/>
  <c r="B1114" i="3"/>
  <c r="J1113" i="3"/>
  <c r="H1113" i="3"/>
  <c r="G1113" i="3"/>
  <c r="F1113" i="3"/>
  <c r="E1113" i="3"/>
  <c r="D1113" i="3"/>
  <c r="C1113" i="3"/>
  <c r="B1113" i="3"/>
  <c r="J1112" i="3"/>
  <c r="H1112" i="3"/>
  <c r="G1112" i="3"/>
  <c r="F1112" i="3"/>
  <c r="E1112" i="3"/>
  <c r="D1112" i="3"/>
  <c r="C1112" i="3"/>
  <c r="B1112" i="3"/>
  <c r="H1111" i="3"/>
  <c r="G1111" i="3"/>
  <c r="F1111" i="3"/>
  <c r="E1111" i="3"/>
  <c r="D1111" i="3"/>
  <c r="C1111" i="3"/>
  <c r="B1111" i="3"/>
  <c r="H1110" i="3"/>
  <c r="G1110" i="3"/>
  <c r="F1110" i="3"/>
  <c r="E1110" i="3"/>
  <c r="J1110" i="4" s="1"/>
  <c r="D1110" i="3"/>
  <c r="C1110" i="3"/>
  <c r="B1110" i="3"/>
  <c r="J1109" i="3"/>
  <c r="H1109" i="3"/>
  <c r="G1109" i="3"/>
  <c r="F1109" i="3"/>
  <c r="E1109" i="3"/>
  <c r="J1109" i="4" s="1"/>
  <c r="D1109" i="3"/>
  <c r="I1109" i="4" s="1"/>
  <c r="C1109" i="3"/>
  <c r="B1109" i="3"/>
  <c r="J1108" i="3"/>
  <c r="P1108" i="4" s="1"/>
  <c r="Q1108" i="4" s="1"/>
  <c r="H1108" i="3"/>
  <c r="G1108" i="3"/>
  <c r="F1108" i="3"/>
  <c r="E1108" i="3"/>
  <c r="J1108" i="4" s="1"/>
  <c r="D1108" i="3"/>
  <c r="I1108" i="4" s="1"/>
  <c r="C1108" i="3"/>
  <c r="B1108" i="3"/>
  <c r="J1107" i="3"/>
  <c r="H1107" i="3"/>
  <c r="G1107" i="3"/>
  <c r="F1107" i="3"/>
  <c r="E1107" i="3"/>
  <c r="J1107" i="4" s="1"/>
  <c r="D1107" i="3"/>
  <c r="I1107" i="4" s="1"/>
  <c r="C1107" i="3"/>
  <c r="B1107" i="3"/>
  <c r="H1106" i="3"/>
  <c r="G1106" i="3"/>
  <c r="F1106" i="3"/>
  <c r="E1106" i="3"/>
  <c r="D1106" i="3"/>
  <c r="I1106" i="4" s="1"/>
  <c r="C1106" i="3"/>
  <c r="B1106" i="3"/>
  <c r="J1105" i="3"/>
  <c r="H1105" i="3"/>
  <c r="G1105" i="3"/>
  <c r="F1105" i="3"/>
  <c r="E1105" i="3"/>
  <c r="D1105" i="3"/>
  <c r="I1105" i="4" s="1"/>
  <c r="C1105" i="3"/>
  <c r="B1105" i="3"/>
  <c r="J1104" i="3"/>
  <c r="H1104" i="3"/>
  <c r="G1104" i="3"/>
  <c r="F1104" i="3"/>
  <c r="E1104" i="3"/>
  <c r="D1104" i="3"/>
  <c r="I1104" i="4" s="1"/>
  <c r="C1104" i="3"/>
  <c r="B1104" i="3"/>
  <c r="H1103" i="3"/>
  <c r="G1103" i="3"/>
  <c r="F1103" i="3"/>
  <c r="E1103" i="3"/>
  <c r="D1103" i="3"/>
  <c r="I1103" i="4" s="1"/>
  <c r="C1103" i="3"/>
  <c r="B1103" i="3"/>
  <c r="H1102" i="3"/>
  <c r="G1102" i="3"/>
  <c r="F1102" i="3"/>
  <c r="E1102" i="3"/>
  <c r="D1102" i="3"/>
  <c r="C1102" i="3"/>
  <c r="B1102" i="3"/>
  <c r="J1101" i="3"/>
  <c r="H1101" i="3"/>
  <c r="G1101" i="3"/>
  <c r="F1101" i="3"/>
  <c r="E1101" i="3"/>
  <c r="D1101" i="3"/>
  <c r="C1101" i="3"/>
  <c r="B1101" i="3"/>
  <c r="J1100" i="3"/>
  <c r="H1100" i="3"/>
  <c r="G1100" i="3"/>
  <c r="F1100" i="3"/>
  <c r="E1100" i="3"/>
  <c r="D1100" i="3"/>
  <c r="C1100" i="3"/>
  <c r="B1100" i="3"/>
  <c r="H1099" i="3"/>
  <c r="G1099" i="3"/>
  <c r="F1099" i="3"/>
  <c r="E1099" i="3"/>
  <c r="D1099" i="3"/>
  <c r="C1099" i="3"/>
  <c r="B1099" i="3"/>
  <c r="H1098" i="3"/>
  <c r="G1098" i="3"/>
  <c r="F1098" i="3"/>
  <c r="E1098" i="3"/>
  <c r="D1098" i="3"/>
  <c r="C1098" i="3"/>
  <c r="B1098" i="3"/>
  <c r="J1097" i="3"/>
  <c r="H1097" i="3"/>
  <c r="G1097" i="3"/>
  <c r="F1097" i="3"/>
  <c r="E1097" i="3"/>
  <c r="D1097" i="3"/>
  <c r="C1097" i="3"/>
  <c r="B1097" i="3"/>
  <c r="J1096" i="3"/>
  <c r="H1096" i="3"/>
  <c r="G1096" i="3"/>
  <c r="F1096" i="3"/>
  <c r="E1096" i="3"/>
  <c r="D1096" i="3"/>
  <c r="C1096" i="3"/>
  <c r="B1096" i="3"/>
  <c r="H1095" i="3"/>
  <c r="G1095" i="3"/>
  <c r="F1095" i="3"/>
  <c r="E1095" i="3"/>
  <c r="D1095" i="3"/>
  <c r="C1095" i="3"/>
  <c r="B1095" i="3"/>
  <c r="H1094" i="3"/>
  <c r="G1094" i="3"/>
  <c r="F1094" i="3"/>
  <c r="E1094" i="3"/>
  <c r="J1094" i="4" s="1"/>
  <c r="D1094" i="3"/>
  <c r="C1094" i="3"/>
  <c r="B1094" i="3"/>
  <c r="J1093" i="3"/>
  <c r="H1093" i="3"/>
  <c r="G1093" i="3"/>
  <c r="F1093" i="3"/>
  <c r="E1093" i="3"/>
  <c r="J1093" i="4" s="1"/>
  <c r="D1093" i="3"/>
  <c r="C1093" i="3"/>
  <c r="B1093" i="3"/>
  <c r="J1092" i="3"/>
  <c r="P1092" i="4" s="1"/>
  <c r="Q1092" i="4" s="1"/>
  <c r="H1092" i="3"/>
  <c r="G1092" i="3"/>
  <c r="F1092" i="3"/>
  <c r="E1092" i="3"/>
  <c r="J1092" i="4" s="1"/>
  <c r="D1092" i="3"/>
  <c r="C1092" i="3"/>
  <c r="B1092" i="3"/>
  <c r="H1091" i="3"/>
  <c r="G1091" i="3"/>
  <c r="F1091" i="3"/>
  <c r="E1091" i="3"/>
  <c r="J1091" i="4" s="1"/>
  <c r="D1091" i="3"/>
  <c r="C1091" i="3"/>
  <c r="B1091" i="3"/>
  <c r="H1090" i="3"/>
  <c r="G1090" i="3"/>
  <c r="F1090" i="3"/>
  <c r="E1090" i="3"/>
  <c r="D1090" i="3"/>
  <c r="I1090" i="4" s="1"/>
  <c r="C1090" i="3"/>
  <c r="B1090" i="3"/>
  <c r="J1089" i="3"/>
  <c r="H1089" i="3"/>
  <c r="G1089" i="3"/>
  <c r="F1089" i="3"/>
  <c r="E1089" i="3"/>
  <c r="D1089" i="3"/>
  <c r="I1089" i="4" s="1"/>
  <c r="C1089" i="3"/>
  <c r="B1089" i="3"/>
  <c r="J1088" i="3"/>
  <c r="H1088" i="3"/>
  <c r="G1088" i="3"/>
  <c r="F1088" i="3"/>
  <c r="E1088" i="3"/>
  <c r="D1088" i="3"/>
  <c r="I1088" i="4" s="1"/>
  <c r="C1088" i="3"/>
  <c r="B1088" i="3"/>
  <c r="H1087" i="3"/>
  <c r="G1087" i="3"/>
  <c r="F1087" i="3"/>
  <c r="E1087" i="3"/>
  <c r="D1087" i="3"/>
  <c r="I1087" i="4" s="1"/>
  <c r="C1087" i="3"/>
  <c r="B1087" i="3"/>
  <c r="H1086" i="3"/>
  <c r="G1086" i="3"/>
  <c r="F1086" i="3"/>
  <c r="E1086" i="3"/>
  <c r="D1086" i="3"/>
  <c r="C1086" i="3"/>
  <c r="B1086" i="3"/>
  <c r="J1085" i="3"/>
  <c r="H1085" i="3"/>
  <c r="G1085" i="3"/>
  <c r="F1085" i="3"/>
  <c r="E1085" i="3"/>
  <c r="D1085" i="3"/>
  <c r="C1085" i="3"/>
  <c r="B1085" i="3"/>
  <c r="J1084" i="3"/>
  <c r="H1084" i="3"/>
  <c r="G1084" i="3"/>
  <c r="F1084" i="3"/>
  <c r="E1084" i="3"/>
  <c r="D1084" i="3"/>
  <c r="C1084" i="3"/>
  <c r="B1084" i="3"/>
  <c r="H1083" i="3"/>
  <c r="G1083" i="3"/>
  <c r="F1083" i="3"/>
  <c r="E1083" i="3"/>
  <c r="D1083" i="3"/>
  <c r="I1083" i="4" s="1"/>
  <c r="C1083" i="3"/>
  <c r="B1083" i="3"/>
  <c r="H1082" i="3"/>
  <c r="G1082" i="3"/>
  <c r="F1082" i="3"/>
  <c r="E1082" i="3"/>
  <c r="D1082" i="3"/>
  <c r="C1082" i="3"/>
  <c r="B1082" i="3"/>
  <c r="J1081" i="3"/>
  <c r="H1081" i="3"/>
  <c r="G1081" i="3"/>
  <c r="F1081" i="3"/>
  <c r="E1081" i="3"/>
  <c r="D1081" i="3"/>
  <c r="C1081" i="3"/>
  <c r="B1081" i="3"/>
  <c r="J1080" i="3"/>
  <c r="H1080" i="3"/>
  <c r="G1080" i="3"/>
  <c r="F1080" i="3"/>
  <c r="E1080" i="3"/>
  <c r="D1080" i="3"/>
  <c r="C1080" i="3"/>
  <c r="B1080" i="3"/>
  <c r="H1079" i="3"/>
  <c r="G1079" i="3"/>
  <c r="F1079" i="3"/>
  <c r="E1079" i="3"/>
  <c r="D1079" i="3"/>
  <c r="C1079" i="3"/>
  <c r="B1079" i="3"/>
  <c r="H1078" i="3"/>
  <c r="G1078" i="3"/>
  <c r="F1078" i="3"/>
  <c r="E1078" i="3"/>
  <c r="J1078" i="4" s="1"/>
  <c r="D1078" i="3"/>
  <c r="C1078" i="3"/>
  <c r="B1078" i="3"/>
  <c r="J1077" i="3"/>
  <c r="H1077" i="3"/>
  <c r="G1077" i="3"/>
  <c r="F1077" i="3"/>
  <c r="E1077" i="3"/>
  <c r="J1077" i="4" s="1"/>
  <c r="D1077" i="3"/>
  <c r="C1077" i="3"/>
  <c r="B1077" i="3"/>
  <c r="J1076" i="3"/>
  <c r="P1076" i="4" s="1"/>
  <c r="Q1076" i="4" s="1"/>
  <c r="H1076" i="3"/>
  <c r="G1076" i="3"/>
  <c r="F1076" i="3"/>
  <c r="E1076" i="3"/>
  <c r="J1076" i="4" s="1"/>
  <c r="D1076" i="3"/>
  <c r="C1076" i="3"/>
  <c r="B1076" i="3"/>
  <c r="H1075" i="3"/>
  <c r="G1075" i="3"/>
  <c r="F1075" i="3"/>
  <c r="E1075" i="3"/>
  <c r="J1075" i="4" s="1"/>
  <c r="D1075" i="3"/>
  <c r="I1075" i="4" s="1"/>
  <c r="C1075" i="3"/>
  <c r="B1075" i="3"/>
  <c r="H1074" i="3"/>
  <c r="G1074" i="3"/>
  <c r="F1074" i="3"/>
  <c r="E1074" i="3"/>
  <c r="D1074" i="3"/>
  <c r="I1074" i="4" s="1"/>
  <c r="C1074" i="3"/>
  <c r="B1074" i="3"/>
  <c r="J1073" i="3"/>
  <c r="H1073" i="3"/>
  <c r="G1073" i="3"/>
  <c r="F1073" i="3"/>
  <c r="E1073" i="3"/>
  <c r="D1073" i="3"/>
  <c r="I1073" i="4" s="1"/>
  <c r="C1073" i="3"/>
  <c r="B1073" i="3"/>
  <c r="J1072" i="3"/>
  <c r="H1072" i="3"/>
  <c r="G1072" i="3"/>
  <c r="F1072" i="3"/>
  <c r="E1072" i="3"/>
  <c r="D1072" i="3"/>
  <c r="I1072" i="4" s="1"/>
  <c r="C1072" i="3"/>
  <c r="B1072" i="3"/>
  <c r="H1071" i="3"/>
  <c r="G1071" i="3"/>
  <c r="F1071" i="3"/>
  <c r="E1071" i="3"/>
  <c r="D1071" i="3"/>
  <c r="I1071" i="4" s="1"/>
  <c r="C1071" i="3"/>
  <c r="B1071" i="3"/>
  <c r="H1070" i="3"/>
  <c r="G1070" i="3"/>
  <c r="F1070" i="3"/>
  <c r="E1070" i="3"/>
  <c r="J1070" i="4" s="1"/>
  <c r="D1070" i="3"/>
  <c r="C1070" i="3"/>
  <c r="B1070" i="3"/>
  <c r="J1069" i="3"/>
  <c r="P1069" i="4" s="1"/>
  <c r="Q1069" i="4" s="1"/>
  <c r="H1069" i="3"/>
  <c r="G1069" i="3"/>
  <c r="F1069" i="3"/>
  <c r="E1069" i="3"/>
  <c r="J1069" i="4" s="1"/>
  <c r="D1069" i="3"/>
  <c r="C1069" i="3"/>
  <c r="B1069" i="3"/>
  <c r="J1068" i="3"/>
  <c r="P1068" i="4" s="1"/>
  <c r="Q1068" i="4" s="1"/>
  <c r="H1068" i="3"/>
  <c r="G1068" i="3"/>
  <c r="F1068" i="3"/>
  <c r="E1068" i="3"/>
  <c r="J1068" i="4" s="1"/>
  <c r="D1068" i="3"/>
  <c r="C1068" i="3"/>
  <c r="B1068" i="3"/>
  <c r="H1067" i="3"/>
  <c r="G1067" i="3"/>
  <c r="F1067" i="3"/>
  <c r="E1067" i="3"/>
  <c r="D1067" i="3"/>
  <c r="I1067" i="4" s="1"/>
  <c r="C1067" i="3"/>
  <c r="B1067" i="3"/>
  <c r="H1066" i="3"/>
  <c r="G1066" i="3"/>
  <c r="F1066" i="3"/>
  <c r="E1066" i="3"/>
  <c r="D1066" i="3"/>
  <c r="C1066" i="3"/>
  <c r="B1066" i="3"/>
  <c r="J1065" i="3"/>
  <c r="H1065" i="3"/>
  <c r="G1065" i="3"/>
  <c r="F1065" i="3"/>
  <c r="E1065" i="3"/>
  <c r="D1065" i="3"/>
  <c r="C1065" i="3"/>
  <c r="B1065" i="3"/>
  <c r="J1064" i="3"/>
  <c r="H1064" i="3"/>
  <c r="G1064" i="3"/>
  <c r="F1064" i="3"/>
  <c r="E1064" i="3"/>
  <c r="D1064" i="3"/>
  <c r="C1064" i="3"/>
  <c r="B1064" i="3"/>
  <c r="H1063" i="3"/>
  <c r="G1063" i="3"/>
  <c r="F1063" i="3"/>
  <c r="E1063" i="3"/>
  <c r="D1063" i="3"/>
  <c r="C1063" i="3"/>
  <c r="B1063" i="3"/>
  <c r="H1062" i="3"/>
  <c r="G1062" i="3"/>
  <c r="F1062" i="3"/>
  <c r="E1062" i="3"/>
  <c r="J1062" i="4" s="1"/>
  <c r="D1062" i="3"/>
  <c r="C1062" i="3"/>
  <c r="B1062" i="3"/>
  <c r="J1061" i="3"/>
  <c r="H1061" i="3"/>
  <c r="G1061" i="3"/>
  <c r="F1061" i="3"/>
  <c r="E1061" i="3"/>
  <c r="J1061" i="4" s="1"/>
  <c r="D1061" i="3"/>
  <c r="C1061" i="3"/>
  <c r="B1061" i="3"/>
  <c r="J1060" i="3"/>
  <c r="O1060" i="4" s="1"/>
  <c r="H1060" i="3"/>
  <c r="G1060" i="3"/>
  <c r="F1060" i="3"/>
  <c r="E1060" i="3"/>
  <c r="J1060" i="4" s="1"/>
  <c r="D1060" i="3"/>
  <c r="C1060" i="3"/>
  <c r="B1060" i="3"/>
  <c r="J1059" i="3"/>
  <c r="H1059" i="3"/>
  <c r="G1059" i="3"/>
  <c r="F1059" i="3"/>
  <c r="E1059" i="3"/>
  <c r="J1059" i="4" s="1"/>
  <c r="D1059" i="3"/>
  <c r="C1059" i="3"/>
  <c r="B1059" i="3"/>
  <c r="H1058" i="3"/>
  <c r="G1058" i="3"/>
  <c r="F1058" i="3"/>
  <c r="E1058" i="3"/>
  <c r="D1058" i="3"/>
  <c r="I1058" i="4" s="1"/>
  <c r="C1058" i="3"/>
  <c r="B1058" i="3"/>
  <c r="J1057" i="3"/>
  <c r="H1057" i="3"/>
  <c r="G1057" i="3"/>
  <c r="F1057" i="3"/>
  <c r="E1057" i="3"/>
  <c r="D1057" i="3"/>
  <c r="I1057" i="4" s="1"/>
  <c r="C1057" i="3"/>
  <c r="B1057" i="3"/>
  <c r="J1056" i="3"/>
  <c r="H1056" i="3"/>
  <c r="G1056" i="3"/>
  <c r="F1056" i="3"/>
  <c r="E1056" i="3"/>
  <c r="D1056" i="3"/>
  <c r="I1056" i="4" s="1"/>
  <c r="C1056" i="3"/>
  <c r="B1056" i="3"/>
  <c r="H1055" i="3"/>
  <c r="G1055" i="3"/>
  <c r="F1055" i="3"/>
  <c r="E1055" i="3"/>
  <c r="D1055" i="3"/>
  <c r="I1055" i="4" s="1"/>
  <c r="C1055" i="3"/>
  <c r="B1055" i="3"/>
  <c r="H1054" i="3"/>
  <c r="G1054" i="3"/>
  <c r="F1054" i="3"/>
  <c r="E1054" i="3"/>
  <c r="D1054" i="3"/>
  <c r="C1054" i="3"/>
  <c r="B1054" i="3"/>
  <c r="J1053" i="3"/>
  <c r="H1053" i="3"/>
  <c r="G1053" i="3"/>
  <c r="F1053" i="3"/>
  <c r="E1053" i="3"/>
  <c r="D1053" i="3"/>
  <c r="C1053" i="3"/>
  <c r="B1053" i="3"/>
  <c r="J1052" i="3"/>
  <c r="H1052" i="3"/>
  <c r="G1052" i="3"/>
  <c r="F1052" i="3"/>
  <c r="E1052" i="3"/>
  <c r="D1052" i="3"/>
  <c r="C1052" i="3"/>
  <c r="B1052" i="3"/>
  <c r="H1051" i="3"/>
  <c r="G1051" i="3"/>
  <c r="F1051" i="3"/>
  <c r="E1051" i="3"/>
  <c r="J1051" i="4" s="1"/>
  <c r="D1051" i="3"/>
  <c r="I1051" i="4" s="1"/>
  <c r="C1051" i="3"/>
  <c r="B1051" i="3"/>
  <c r="H1050" i="3"/>
  <c r="G1050" i="3"/>
  <c r="F1050" i="3"/>
  <c r="E1050" i="3"/>
  <c r="D1050" i="3"/>
  <c r="I1050" i="4" s="1"/>
  <c r="C1050" i="3"/>
  <c r="B1050" i="3"/>
  <c r="J1049" i="3"/>
  <c r="H1049" i="3"/>
  <c r="G1049" i="3"/>
  <c r="F1049" i="3"/>
  <c r="E1049" i="3"/>
  <c r="D1049" i="3"/>
  <c r="I1049" i="4" s="1"/>
  <c r="C1049" i="3"/>
  <c r="B1049" i="3"/>
  <c r="J1048" i="3"/>
  <c r="H1048" i="3"/>
  <c r="G1048" i="3"/>
  <c r="F1048" i="3"/>
  <c r="E1048" i="3"/>
  <c r="D1048" i="3"/>
  <c r="I1048" i="4" s="1"/>
  <c r="C1048" i="3"/>
  <c r="B1048" i="3"/>
  <c r="H1047" i="3"/>
  <c r="G1047" i="3"/>
  <c r="F1047" i="3"/>
  <c r="E1047" i="3"/>
  <c r="D1047" i="3"/>
  <c r="C1047" i="3"/>
  <c r="B1047" i="3"/>
  <c r="H1046" i="3"/>
  <c r="G1046" i="3"/>
  <c r="F1046" i="3"/>
  <c r="E1046" i="3"/>
  <c r="J1046" i="4" s="1"/>
  <c r="D1046" i="3"/>
  <c r="C1046" i="3"/>
  <c r="B1046" i="3"/>
  <c r="J1045" i="3"/>
  <c r="H1045" i="3"/>
  <c r="G1045" i="3"/>
  <c r="F1045" i="3"/>
  <c r="E1045" i="3"/>
  <c r="J1045" i="4" s="1"/>
  <c r="D1045" i="3"/>
  <c r="C1045" i="3"/>
  <c r="B1045" i="3"/>
  <c r="J1044" i="3"/>
  <c r="O1044" i="4" s="1"/>
  <c r="H1044" i="3"/>
  <c r="G1044" i="3"/>
  <c r="F1044" i="3"/>
  <c r="E1044" i="3"/>
  <c r="J1044" i="4" s="1"/>
  <c r="D1044" i="3"/>
  <c r="C1044" i="3"/>
  <c r="B1044" i="3"/>
  <c r="H1043" i="3"/>
  <c r="G1043" i="3"/>
  <c r="F1043" i="3"/>
  <c r="E1043" i="3"/>
  <c r="J1043" i="4" s="1"/>
  <c r="D1043" i="3"/>
  <c r="C1043" i="3"/>
  <c r="B1043" i="3"/>
  <c r="H1042" i="3"/>
  <c r="G1042" i="3"/>
  <c r="F1042" i="3"/>
  <c r="E1042" i="3"/>
  <c r="D1042" i="3"/>
  <c r="I1042" i="4" s="1"/>
  <c r="C1042" i="3"/>
  <c r="B1042" i="3"/>
  <c r="J1041" i="3"/>
  <c r="H1041" i="3"/>
  <c r="G1041" i="3"/>
  <c r="F1041" i="3"/>
  <c r="E1041" i="3"/>
  <c r="D1041" i="3"/>
  <c r="I1041" i="4" s="1"/>
  <c r="C1041" i="3"/>
  <c r="B1041" i="3"/>
  <c r="J1040" i="3"/>
  <c r="H1040" i="3"/>
  <c r="G1040" i="3"/>
  <c r="F1040" i="3"/>
  <c r="E1040" i="3"/>
  <c r="D1040" i="3"/>
  <c r="I1040" i="4" s="1"/>
  <c r="C1040" i="3"/>
  <c r="B1040" i="3"/>
  <c r="J1039" i="3"/>
  <c r="H1039" i="3"/>
  <c r="G1039" i="3"/>
  <c r="F1039" i="3"/>
  <c r="E1039" i="3"/>
  <c r="D1039" i="3"/>
  <c r="I1039" i="4" s="1"/>
  <c r="C1039" i="3"/>
  <c r="B1039" i="3"/>
  <c r="H1038" i="3"/>
  <c r="G1038" i="3"/>
  <c r="F1038" i="3"/>
  <c r="E1038" i="3"/>
  <c r="D1038" i="3"/>
  <c r="C1038" i="3"/>
  <c r="B1038" i="3"/>
  <c r="J1037" i="3"/>
  <c r="H1037" i="3"/>
  <c r="G1037" i="3"/>
  <c r="F1037" i="3"/>
  <c r="E1037" i="3"/>
  <c r="D1037" i="3"/>
  <c r="C1037" i="3"/>
  <c r="B1037" i="3"/>
  <c r="J1036" i="3"/>
  <c r="H1036" i="3"/>
  <c r="G1036" i="3"/>
  <c r="F1036" i="3"/>
  <c r="E1036" i="3"/>
  <c r="D1036" i="3"/>
  <c r="C1036" i="3"/>
  <c r="B1036" i="3"/>
  <c r="H1035" i="3"/>
  <c r="G1035" i="3"/>
  <c r="F1035" i="3"/>
  <c r="E1035" i="3"/>
  <c r="D1035" i="3"/>
  <c r="C1035" i="3"/>
  <c r="B1035" i="3"/>
  <c r="H1034" i="3"/>
  <c r="G1034" i="3"/>
  <c r="F1034" i="3"/>
  <c r="E1034" i="3"/>
  <c r="D1034" i="3"/>
  <c r="C1034" i="3"/>
  <c r="B1034" i="3"/>
  <c r="J1033" i="3"/>
  <c r="H1033" i="3"/>
  <c r="G1033" i="3"/>
  <c r="F1033" i="3"/>
  <c r="E1033" i="3"/>
  <c r="D1033" i="3"/>
  <c r="C1033" i="3"/>
  <c r="B1033" i="3"/>
  <c r="J1032" i="3"/>
  <c r="H1032" i="3"/>
  <c r="G1032" i="3"/>
  <c r="F1032" i="3"/>
  <c r="E1032" i="3"/>
  <c r="D1032" i="3"/>
  <c r="C1032" i="3"/>
  <c r="B1032" i="3"/>
  <c r="H1031" i="3"/>
  <c r="G1031" i="3"/>
  <c r="F1031" i="3"/>
  <c r="E1031" i="3"/>
  <c r="D1031" i="3"/>
  <c r="C1031" i="3"/>
  <c r="B1031" i="3"/>
  <c r="H1030" i="3"/>
  <c r="G1030" i="3"/>
  <c r="F1030" i="3"/>
  <c r="E1030" i="3"/>
  <c r="J1030" i="4" s="1"/>
  <c r="D1030" i="3"/>
  <c r="C1030" i="3"/>
  <c r="B1030" i="3"/>
  <c r="J1029" i="3"/>
  <c r="P1029" i="4" s="1"/>
  <c r="Q1029" i="4" s="1"/>
  <c r="H1029" i="3"/>
  <c r="G1029" i="3"/>
  <c r="F1029" i="3"/>
  <c r="E1029" i="3"/>
  <c r="J1029" i="4" s="1"/>
  <c r="D1029" i="3"/>
  <c r="C1029" i="3"/>
  <c r="B1029" i="3"/>
  <c r="J1028" i="3"/>
  <c r="P1028" i="4" s="1"/>
  <c r="Q1028" i="4" s="1"/>
  <c r="H1028" i="3"/>
  <c r="G1028" i="3"/>
  <c r="F1028" i="3"/>
  <c r="E1028" i="3"/>
  <c r="J1028" i="4" s="1"/>
  <c r="D1028" i="3"/>
  <c r="C1028" i="3"/>
  <c r="B1028" i="3"/>
  <c r="J1027" i="3"/>
  <c r="P1027" i="4" s="1"/>
  <c r="Q1027" i="4" s="1"/>
  <c r="H1027" i="3"/>
  <c r="G1027" i="3"/>
  <c r="F1027" i="3"/>
  <c r="E1027" i="3"/>
  <c r="J1027" i="4" s="1"/>
  <c r="D1027" i="3"/>
  <c r="C1027" i="3"/>
  <c r="B1027" i="3"/>
  <c r="H1026" i="3"/>
  <c r="G1026" i="3"/>
  <c r="F1026" i="3"/>
  <c r="E1026" i="3"/>
  <c r="D1026" i="3"/>
  <c r="I1026" i="4" s="1"/>
  <c r="C1026" i="3"/>
  <c r="B1026" i="3"/>
  <c r="J1025" i="3"/>
  <c r="H1025" i="3"/>
  <c r="G1025" i="3"/>
  <c r="F1025" i="3"/>
  <c r="E1025" i="3"/>
  <c r="D1025" i="3"/>
  <c r="I1025" i="4" s="1"/>
  <c r="C1025" i="3"/>
  <c r="B1025" i="3"/>
  <c r="J1024" i="3"/>
  <c r="H1024" i="3"/>
  <c r="G1024" i="3"/>
  <c r="F1024" i="3"/>
  <c r="E1024" i="3"/>
  <c r="D1024" i="3"/>
  <c r="I1024" i="4" s="1"/>
  <c r="C1024" i="3"/>
  <c r="B1024" i="3"/>
  <c r="H1023" i="3"/>
  <c r="G1023" i="3"/>
  <c r="F1023" i="3"/>
  <c r="E1023" i="3"/>
  <c r="D1023" i="3"/>
  <c r="I1023" i="4" s="1"/>
  <c r="C1023" i="3"/>
  <c r="B1023" i="3"/>
  <c r="H1022" i="3"/>
  <c r="G1022" i="3"/>
  <c r="F1022" i="3"/>
  <c r="E1022" i="3"/>
  <c r="D1022" i="3"/>
  <c r="C1022" i="3"/>
  <c r="B1022" i="3"/>
  <c r="J1021" i="3"/>
  <c r="H1021" i="3"/>
  <c r="G1021" i="3"/>
  <c r="F1021" i="3"/>
  <c r="E1021" i="3"/>
  <c r="D1021" i="3"/>
  <c r="C1021" i="3"/>
  <c r="B1021" i="3"/>
  <c r="J1020" i="3"/>
  <c r="H1020" i="3"/>
  <c r="G1020" i="3"/>
  <c r="F1020" i="3"/>
  <c r="E1020" i="3"/>
  <c r="D1020" i="3"/>
  <c r="C1020" i="3"/>
  <c r="B1020" i="3"/>
  <c r="H1019" i="3"/>
  <c r="G1019" i="3"/>
  <c r="F1019" i="3"/>
  <c r="E1019" i="3"/>
  <c r="D1019" i="3"/>
  <c r="I1019" i="4" s="1"/>
  <c r="C1019" i="3"/>
  <c r="B1019" i="3"/>
  <c r="H1018" i="3"/>
  <c r="G1018" i="3"/>
  <c r="F1018" i="3"/>
  <c r="E1018" i="3"/>
  <c r="D1018" i="3"/>
  <c r="C1018" i="3"/>
  <c r="B1018" i="3"/>
  <c r="J1017" i="3"/>
  <c r="H1017" i="3"/>
  <c r="G1017" i="3"/>
  <c r="F1017" i="3"/>
  <c r="E1017" i="3"/>
  <c r="D1017" i="3"/>
  <c r="C1017" i="3"/>
  <c r="B1017" i="3"/>
  <c r="J1016" i="3"/>
  <c r="H1016" i="3"/>
  <c r="G1016" i="3"/>
  <c r="F1016" i="3"/>
  <c r="E1016" i="3"/>
  <c r="D1016" i="3"/>
  <c r="C1016" i="3"/>
  <c r="B1016" i="3"/>
  <c r="H1015" i="3"/>
  <c r="G1015" i="3"/>
  <c r="F1015" i="3"/>
  <c r="E1015" i="3"/>
  <c r="D1015" i="3"/>
  <c r="C1015" i="3"/>
  <c r="B1015" i="3"/>
  <c r="H1014" i="3"/>
  <c r="G1014" i="3"/>
  <c r="F1014" i="3"/>
  <c r="E1014" i="3"/>
  <c r="J1014" i="4" s="1"/>
  <c r="D1014" i="3"/>
  <c r="C1014" i="3"/>
  <c r="B1014" i="3"/>
  <c r="J1013" i="3"/>
  <c r="O1013" i="4" s="1"/>
  <c r="H1013" i="3"/>
  <c r="G1013" i="3"/>
  <c r="F1013" i="3"/>
  <c r="E1013" i="3"/>
  <c r="J1013" i="4" s="1"/>
  <c r="D1013" i="3"/>
  <c r="C1013" i="3"/>
  <c r="B1013" i="3"/>
  <c r="J1012" i="3"/>
  <c r="O1012" i="4" s="1"/>
  <c r="H1012" i="3"/>
  <c r="G1012" i="3"/>
  <c r="F1012" i="3"/>
  <c r="E1012" i="3"/>
  <c r="J1012" i="4" s="1"/>
  <c r="D1012" i="3"/>
  <c r="C1012" i="3"/>
  <c r="B1012" i="3"/>
  <c r="H1011" i="3"/>
  <c r="G1011" i="3"/>
  <c r="F1011" i="3"/>
  <c r="E1011" i="3"/>
  <c r="J1011" i="4" s="1"/>
  <c r="D1011" i="3"/>
  <c r="C1011" i="3"/>
  <c r="B1011" i="3"/>
  <c r="H1010" i="3"/>
  <c r="G1010" i="3"/>
  <c r="F1010" i="3"/>
  <c r="E1010" i="3"/>
  <c r="D1010" i="3"/>
  <c r="I1010" i="4" s="1"/>
  <c r="C1010" i="3"/>
  <c r="B1010" i="3"/>
  <c r="J1009" i="3"/>
  <c r="H1009" i="3"/>
  <c r="G1009" i="3"/>
  <c r="F1009" i="3"/>
  <c r="E1009" i="3"/>
  <c r="D1009" i="3"/>
  <c r="I1009" i="4" s="1"/>
  <c r="C1009" i="3"/>
  <c r="B1009" i="3"/>
  <c r="J1008" i="3"/>
  <c r="H1008" i="3"/>
  <c r="G1008" i="3"/>
  <c r="F1008" i="3"/>
  <c r="E1008" i="3"/>
  <c r="D1008" i="3"/>
  <c r="I1008" i="4" s="1"/>
  <c r="C1008" i="3"/>
  <c r="B1008" i="3"/>
  <c r="J1007" i="3"/>
  <c r="H1007" i="3"/>
  <c r="G1007" i="3"/>
  <c r="F1007" i="3"/>
  <c r="E1007" i="3"/>
  <c r="D1007" i="3"/>
  <c r="I1007" i="4" s="1"/>
  <c r="C1007" i="3"/>
  <c r="B1007" i="3"/>
  <c r="H1006" i="3"/>
  <c r="G1006" i="3"/>
  <c r="F1006" i="3"/>
  <c r="E1006" i="3"/>
  <c r="J1006" i="4" s="1"/>
  <c r="D1006" i="3"/>
  <c r="C1006" i="3"/>
  <c r="B1006" i="3"/>
  <c r="J1005" i="3"/>
  <c r="P1005" i="4" s="1"/>
  <c r="Q1005" i="4" s="1"/>
  <c r="H1005" i="3"/>
  <c r="G1005" i="3"/>
  <c r="F1005" i="3"/>
  <c r="E1005" i="3"/>
  <c r="J1005" i="4" s="1"/>
  <c r="D1005" i="3"/>
  <c r="C1005" i="3"/>
  <c r="B1005" i="3"/>
  <c r="J1004" i="3"/>
  <c r="P1004" i="4" s="1"/>
  <c r="Q1004" i="4" s="1"/>
  <c r="H1004" i="3"/>
  <c r="G1004" i="3"/>
  <c r="F1004" i="3"/>
  <c r="E1004" i="3"/>
  <c r="J1004" i="4" s="1"/>
  <c r="D1004" i="3"/>
  <c r="C1004" i="3"/>
  <c r="B1004" i="3"/>
  <c r="H1003" i="3"/>
  <c r="G1003" i="3"/>
  <c r="F1003" i="3"/>
  <c r="E1003" i="3"/>
  <c r="D1003" i="3"/>
  <c r="I1003" i="4" s="1"/>
  <c r="C1003" i="3"/>
  <c r="B1003" i="3"/>
  <c r="H1002" i="3"/>
  <c r="G1002" i="3"/>
  <c r="F1002" i="3"/>
  <c r="E1002" i="3"/>
  <c r="D1002" i="3"/>
  <c r="C1002" i="3"/>
  <c r="B1002" i="3"/>
  <c r="J1001" i="3"/>
  <c r="H1001" i="3"/>
  <c r="G1001" i="3"/>
  <c r="F1001" i="3"/>
  <c r="E1001" i="3"/>
  <c r="D1001" i="3"/>
  <c r="C1001" i="3"/>
  <c r="B1001" i="3"/>
  <c r="J1000" i="3"/>
  <c r="H1000" i="3"/>
  <c r="G1000" i="3"/>
  <c r="F1000" i="3"/>
  <c r="E1000" i="3"/>
  <c r="D1000" i="3"/>
  <c r="C1000" i="3"/>
  <c r="B1000" i="3"/>
  <c r="H999" i="3"/>
  <c r="G999" i="3"/>
  <c r="F999" i="3"/>
  <c r="E999" i="3"/>
  <c r="D999" i="3"/>
  <c r="C999" i="3"/>
  <c r="B999" i="3"/>
  <c r="H998" i="3"/>
  <c r="G998" i="3"/>
  <c r="F998" i="3"/>
  <c r="E998" i="3"/>
  <c r="J998" i="4" s="1"/>
  <c r="D998" i="3"/>
  <c r="C998" i="3"/>
  <c r="B998" i="3"/>
  <c r="J997" i="3"/>
  <c r="O997" i="4" s="1"/>
  <c r="H997" i="3"/>
  <c r="G997" i="3"/>
  <c r="F997" i="3"/>
  <c r="E997" i="3"/>
  <c r="J997" i="4" s="1"/>
  <c r="D997" i="3"/>
  <c r="C997" i="3"/>
  <c r="B997" i="3"/>
  <c r="J996" i="3"/>
  <c r="P996" i="4" s="1"/>
  <c r="Q996" i="4" s="1"/>
  <c r="H996" i="3"/>
  <c r="G996" i="3"/>
  <c r="F996" i="3"/>
  <c r="E996" i="3"/>
  <c r="J996" i="4" s="1"/>
  <c r="D996" i="3"/>
  <c r="C996" i="3"/>
  <c r="B996" i="3"/>
  <c r="J995" i="3"/>
  <c r="O995" i="4" s="1"/>
  <c r="H995" i="3"/>
  <c r="G995" i="3"/>
  <c r="F995" i="3"/>
  <c r="E995" i="3"/>
  <c r="J995" i="4" s="1"/>
  <c r="D995" i="3"/>
  <c r="C995" i="3"/>
  <c r="B995" i="3"/>
  <c r="H994" i="3"/>
  <c r="G994" i="3"/>
  <c r="F994" i="3"/>
  <c r="E994" i="3"/>
  <c r="D994" i="3"/>
  <c r="I994" i="4" s="1"/>
  <c r="C994" i="3"/>
  <c r="B994" i="3"/>
  <c r="J993" i="3"/>
  <c r="H993" i="3"/>
  <c r="G993" i="3"/>
  <c r="F993" i="3"/>
  <c r="E993" i="3"/>
  <c r="D993" i="3"/>
  <c r="I993" i="4" s="1"/>
  <c r="C993" i="3"/>
  <c r="B993" i="3"/>
  <c r="J992" i="3"/>
  <c r="H992" i="3"/>
  <c r="G992" i="3"/>
  <c r="F992" i="3"/>
  <c r="E992" i="3"/>
  <c r="D992" i="3"/>
  <c r="I992" i="4" s="1"/>
  <c r="C992" i="3"/>
  <c r="B992" i="3"/>
  <c r="H991" i="3"/>
  <c r="G991" i="3"/>
  <c r="F991" i="3"/>
  <c r="E991" i="3"/>
  <c r="D991" i="3"/>
  <c r="I991" i="4" s="1"/>
  <c r="C991" i="3"/>
  <c r="B991" i="3"/>
  <c r="H990" i="3"/>
  <c r="G990" i="3"/>
  <c r="F990" i="3"/>
  <c r="E990" i="3"/>
  <c r="D990" i="3"/>
  <c r="C990" i="3"/>
  <c r="B990" i="3"/>
  <c r="J989" i="3"/>
  <c r="H989" i="3"/>
  <c r="G989" i="3"/>
  <c r="F989" i="3"/>
  <c r="E989" i="3"/>
  <c r="D989" i="3"/>
  <c r="C989" i="3"/>
  <c r="B989" i="3"/>
  <c r="J988" i="3"/>
  <c r="H988" i="3"/>
  <c r="G988" i="3"/>
  <c r="F988" i="3"/>
  <c r="E988" i="3"/>
  <c r="D988" i="3"/>
  <c r="C988" i="3"/>
  <c r="B988" i="3"/>
  <c r="H987" i="3"/>
  <c r="G987" i="3"/>
  <c r="F987" i="3"/>
  <c r="E987" i="3"/>
  <c r="J987" i="4" s="1"/>
  <c r="D987" i="3"/>
  <c r="C987" i="3"/>
  <c r="B987" i="3"/>
  <c r="H986" i="3"/>
  <c r="G986" i="3"/>
  <c r="F986" i="3"/>
  <c r="E986" i="3"/>
  <c r="D986" i="3"/>
  <c r="C986" i="3"/>
  <c r="B986" i="3"/>
  <c r="J985" i="3"/>
  <c r="H985" i="3"/>
  <c r="G985" i="3"/>
  <c r="F985" i="3"/>
  <c r="E985" i="3"/>
  <c r="D985" i="3"/>
  <c r="I985" i="4" s="1"/>
  <c r="C985" i="3"/>
  <c r="B985" i="3"/>
  <c r="J984" i="3"/>
  <c r="H984" i="3"/>
  <c r="G984" i="3"/>
  <c r="F984" i="3"/>
  <c r="E984" i="3"/>
  <c r="D984" i="3"/>
  <c r="C984" i="3"/>
  <c r="B984" i="3"/>
  <c r="H983" i="3"/>
  <c r="G983" i="3"/>
  <c r="F983" i="3"/>
  <c r="E983" i="3"/>
  <c r="D983" i="3"/>
  <c r="C983" i="3"/>
  <c r="B983" i="3"/>
  <c r="H982" i="3"/>
  <c r="G982" i="3"/>
  <c r="F982" i="3"/>
  <c r="E982" i="3"/>
  <c r="J982" i="4" s="1"/>
  <c r="D982" i="3"/>
  <c r="C982" i="3"/>
  <c r="B982" i="3"/>
  <c r="J981" i="3"/>
  <c r="O981" i="4" s="1"/>
  <c r="H981" i="3"/>
  <c r="G981" i="3"/>
  <c r="F981" i="3"/>
  <c r="E981" i="3"/>
  <c r="J981" i="4" s="1"/>
  <c r="D981" i="3"/>
  <c r="C981" i="3"/>
  <c r="B981" i="3"/>
  <c r="J980" i="3"/>
  <c r="P980" i="4" s="1"/>
  <c r="Q980" i="4" s="1"/>
  <c r="H980" i="3"/>
  <c r="G980" i="3"/>
  <c r="F980" i="3"/>
  <c r="E980" i="3"/>
  <c r="J980" i="4" s="1"/>
  <c r="D980" i="3"/>
  <c r="C980" i="3"/>
  <c r="B980" i="3"/>
  <c r="H979" i="3"/>
  <c r="G979" i="3"/>
  <c r="F979" i="3"/>
  <c r="E979" i="3"/>
  <c r="J979" i="4" s="1"/>
  <c r="D979" i="3"/>
  <c r="C979" i="3"/>
  <c r="B979" i="3"/>
  <c r="H978" i="3"/>
  <c r="G978" i="3"/>
  <c r="F978" i="3"/>
  <c r="E978" i="3"/>
  <c r="D978" i="3"/>
  <c r="I978" i="4" s="1"/>
  <c r="C978" i="3"/>
  <c r="B978" i="3"/>
  <c r="J977" i="3"/>
  <c r="H977" i="3"/>
  <c r="G977" i="3"/>
  <c r="F977" i="3"/>
  <c r="E977" i="3"/>
  <c r="D977" i="3"/>
  <c r="I977" i="4" s="1"/>
  <c r="C977" i="3"/>
  <c r="B977" i="3"/>
  <c r="J976" i="3"/>
  <c r="H976" i="3"/>
  <c r="G976" i="3"/>
  <c r="F976" i="3"/>
  <c r="E976" i="3"/>
  <c r="D976" i="3"/>
  <c r="I976" i="4" s="1"/>
  <c r="C976" i="3"/>
  <c r="B976" i="3"/>
  <c r="J975" i="3"/>
  <c r="H975" i="3"/>
  <c r="G975" i="3"/>
  <c r="F975" i="3"/>
  <c r="E975" i="3"/>
  <c r="D975" i="3"/>
  <c r="I975" i="4" s="1"/>
  <c r="C975" i="3"/>
  <c r="B975" i="3"/>
  <c r="H974" i="3"/>
  <c r="G974" i="3"/>
  <c r="F974" i="3"/>
  <c r="E974" i="3"/>
  <c r="D974" i="3"/>
  <c r="C974" i="3"/>
  <c r="B974" i="3"/>
  <c r="J973" i="3"/>
  <c r="H973" i="3"/>
  <c r="G973" i="3"/>
  <c r="F973" i="3"/>
  <c r="E973" i="3"/>
  <c r="D973" i="3"/>
  <c r="C973" i="3"/>
  <c r="B973" i="3"/>
  <c r="J972" i="3"/>
  <c r="H972" i="3"/>
  <c r="G972" i="3"/>
  <c r="F972" i="3"/>
  <c r="E972" i="3"/>
  <c r="D972" i="3"/>
  <c r="C972" i="3"/>
  <c r="B972" i="3"/>
  <c r="H971" i="3"/>
  <c r="G971" i="3"/>
  <c r="F971" i="3"/>
  <c r="E971" i="3"/>
  <c r="D971" i="3"/>
  <c r="C971" i="3"/>
  <c r="B971" i="3"/>
  <c r="H970" i="3"/>
  <c r="G970" i="3"/>
  <c r="F970" i="3"/>
  <c r="E970" i="3"/>
  <c r="D970" i="3"/>
  <c r="C970" i="3"/>
  <c r="B970" i="3"/>
  <c r="J969" i="3"/>
  <c r="H969" i="3"/>
  <c r="G969" i="3"/>
  <c r="F969" i="3"/>
  <c r="E969" i="3"/>
  <c r="D969" i="3"/>
  <c r="C969" i="3"/>
  <c r="B969" i="3"/>
  <c r="J968" i="3"/>
  <c r="H968" i="3"/>
  <c r="G968" i="3"/>
  <c r="F968" i="3"/>
  <c r="E968" i="3"/>
  <c r="D968" i="3"/>
  <c r="C968" i="3"/>
  <c r="B968" i="3"/>
  <c r="H967" i="3"/>
  <c r="G967" i="3"/>
  <c r="F967" i="3"/>
  <c r="E967" i="3"/>
  <c r="D967" i="3"/>
  <c r="C967" i="3"/>
  <c r="B967" i="3"/>
  <c r="H966" i="3"/>
  <c r="G966" i="3"/>
  <c r="F966" i="3"/>
  <c r="E966" i="3"/>
  <c r="J966" i="4" s="1"/>
  <c r="D966" i="3"/>
  <c r="C966" i="3"/>
  <c r="B966" i="3"/>
  <c r="J965" i="3"/>
  <c r="O965" i="4" s="1"/>
  <c r="H965" i="3"/>
  <c r="G965" i="3"/>
  <c r="F965" i="3"/>
  <c r="E965" i="3"/>
  <c r="J965" i="4" s="1"/>
  <c r="D965" i="3"/>
  <c r="C965" i="3"/>
  <c r="B965" i="3"/>
  <c r="J964" i="3"/>
  <c r="P964" i="4" s="1"/>
  <c r="Q964" i="4" s="1"/>
  <c r="H964" i="3"/>
  <c r="G964" i="3"/>
  <c r="F964" i="3"/>
  <c r="E964" i="3"/>
  <c r="J964" i="4" s="1"/>
  <c r="D964" i="3"/>
  <c r="C964" i="3"/>
  <c r="B964" i="3"/>
  <c r="J963" i="3"/>
  <c r="O963" i="4" s="1"/>
  <c r="H963" i="3"/>
  <c r="G963" i="3"/>
  <c r="F963" i="3"/>
  <c r="E963" i="3"/>
  <c r="J963" i="4" s="1"/>
  <c r="D963" i="3"/>
  <c r="C963" i="3"/>
  <c r="B963" i="3"/>
  <c r="H962" i="3"/>
  <c r="G962" i="3"/>
  <c r="F962" i="3"/>
  <c r="E962" i="3"/>
  <c r="D962" i="3"/>
  <c r="I962" i="4" s="1"/>
  <c r="C962" i="3"/>
  <c r="B962" i="3"/>
  <c r="J961" i="3"/>
  <c r="H961" i="3"/>
  <c r="G961" i="3"/>
  <c r="F961" i="3"/>
  <c r="E961" i="3"/>
  <c r="D961" i="3"/>
  <c r="I961" i="4" s="1"/>
  <c r="C961" i="3"/>
  <c r="B961" i="3"/>
  <c r="J960" i="3"/>
  <c r="H960" i="3"/>
  <c r="G960" i="3"/>
  <c r="F960" i="3"/>
  <c r="E960" i="3"/>
  <c r="D960" i="3"/>
  <c r="I960" i="4" s="1"/>
  <c r="C960" i="3"/>
  <c r="B960" i="3"/>
  <c r="H959" i="3"/>
  <c r="G959" i="3"/>
  <c r="F959" i="3"/>
  <c r="E959" i="3"/>
  <c r="D959" i="3"/>
  <c r="I959" i="4" s="1"/>
  <c r="C959" i="3"/>
  <c r="B959" i="3"/>
  <c r="H958" i="3"/>
  <c r="G958" i="3"/>
  <c r="F958" i="3"/>
  <c r="E958" i="3"/>
  <c r="D958" i="3"/>
  <c r="C958" i="3"/>
  <c r="B958" i="3"/>
  <c r="J957" i="3"/>
  <c r="H957" i="3"/>
  <c r="G957" i="3"/>
  <c r="F957" i="3"/>
  <c r="E957" i="3"/>
  <c r="D957" i="3"/>
  <c r="C957" i="3"/>
  <c r="B957" i="3"/>
  <c r="J956" i="3"/>
  <c r="H956" i="3"/>
  <c r="G956" i="3"/>
  <c r="F956" i="3"/>
  <c r="E956" i="3"/>
  <c r="D956" i="3"/>
  <c r="C956" i="3"/>
  <c r="B956" i="3"/>
  <c r="H955" i="3"/>
  <c r="G955" i="3"/>
  <c r="F955" i="3"/>
  <c r="E955" i="3"/>
  <c r="D955" i="3"/>
  <c r="C955" i="3"/>
  <c r="B955" i="3"/>
  <c r="H954" i="3"/>
  <c r="G954" i="3"/>
  <c r="F954" i="3"/>
  <c r="E954" i="3"/>
  <c r="D954" i="3"/>
  <c r="C954" i="3"/>
  <c r="B954" i="3"/>
  <c r="J953" i="3"/>
  <c r="H953" i="3"/>
  <c r="G953" i="3"/>
  <c r="F953" i="3"/>
  <c r="E953" i="3"/>
  <c r="D953" i="3"/>
  <c r="C953" i="3"/>
  <c r="B953" i="3"/>
  <c r="J952" i="3"/>
  <c r="H952" i="3"/>
  <c r="G952" i="3"/>
  <c r="F952" i="3"/>
  <c r="E952" i="3"/>
  <c r="D952" i="3"/>
  <c r="C952" i="3"/>
  <c r="B952" i="3"/>
  <c r="H951" i="3"/>
  <c r="G951" i="3"/>
  <c r="F951" i="3"/>
  <c r="E951" i="3"/>
  <c r="D951" i="3"/>
  <c r="C951" i="3"/>
  <c r="B951" i="3"/>
  <c r="H950" i="3"/>
  <c r="G950" i="3"/>
  <c r="F950" i="3"/>
  <c r="E950" i="3"/>
  <c r="J950" i="4" s="1"/>
  <c r="D950" i="3"/>
  <c r="C950" i="3"/>
  <c r="B950" i="3"/>
  <c r="J949" i="3"/>
  <c r="O949" i="4" s="1"/>
  <c r="H949" i="3"/>
  <c r="G949" i="3"/>
  <c r="F949" i="3"/>
  <c r="E949" i="3"/>
  <c r="J949" i="4" s="1"/>
  <c r="D949" i="3"/>
  <c r="C949" i="3"/>
  <c r="B949" i="3"/>
  <c r="J948" i="3"/>
  <c r="P948" i="4" s="1"/>
  <c r="Q948" i="4" s="1"/>
  <c r="H948" i="3"/>
  <c r="G948" i="3"/>
  <c r="F948" i="3"/>
  <c r="E948" i="3"/>
  <c r="J948" i="4" s="1"/>
  <c r="D948" i="3"/>
  <c r="C948" i="3"/>
  <c r="B948" i="3"/>
  <c r="H947" i="3"/>
  <c r="G947" i="3"/>
  <c r="F947" i="3"/>
  <c r="E947" i="3"/>
  <c r="J947" i="4" s="1"/>
  <c r="D947" i="3"/>
  <c r="C947" i="3"/>
  <c r="B947" i="3"/>
  <c r="H946" i="3"/>
  <c r="G946" i="3"/>
  <c r="F946" i="3"/>
  <c r="E946" i="3"/>
  <c r="D946" i="3"/>
  <c r="I946" i="4" s="1"/>
  <c r="C946" i="3"/>
  <c r="B946" i="3"/>
  <c r="J945" i="3"/>
  <c r="H945" i="3"/>
  <c r="G945" i="3"/>
  <c r="F945" i="3"/>
  <c r="E945" i="3"/>
  <c r="D945" i="3"/>
  <c r="I945" i="4" s="1"/>
  <c r="C945" i="3"/>
  <c r="B945" i="3"/>
  <c r="J944" i="3"/>
  <c r="H944" i="3"/>
  <c r="G944" i="3"/>
  <c r="F944" i="3"/>
  <c r="E944" i="3"/>
  <c r="D944" i="3"/>
  <c r="I944" i="4" s="1"/>
  <c r="C944" i="3"/>
  <c r="B944" i="3"/>
  <c r="J943" i="3"/>
  <c r="H943" i="3"/>
  <c r="G943" i="3"/>
  <c r="F943" i="3"/>
  <c r="E943" i="3"/>
  <c r="D943" i="3"/>
  <c r="I943" i="4" s="1"/>
  <c r="C943" i="3"/>
  <c r="B943" i="3"/>
  <c r="H942" i="3"/>
  <c r="G942" i="3"/>
  <c r="F942" i="3"/>
  <c r="E942" i="3"/>
  <c r="J942" i="4" s="1"/>
  <c r="D942" i="3"/>
  <c r="C942" i="3"/>
  <c r="B942" i="3"/>
  <c r="J941" i="3"/>
  <c r="P941" i="4" s="1"/>
  <c r="Q941" i="4" s="1"/>
  <c r="H941" i="3"/>
  <c r="G941" i="3"/>
  <c r="F941" i="3"/>
  <c r="E941" i="3"/>
  <c r="J941" i="4" s="1"/>
  <c r="D941" i="3"/>
  <c r="C941" i="3"/>
  <c r="B941" i="3"/>
  <c r="J940" i="3"/>
  <c r="P940" i="4" s="1"/>
  <c r="Q940" i="4" s="1"/>
  <c r="H940" i="3"/>
  <c r="G940" i="3"/>
  <c r="F940" i="3"/>
  <c r="E940" i="3"/>
  <c r="J940" i="4" s="1"/>
  <c r="D940" i="3"/>
  <c r="C940" i="3"/>
  <c r="B940" i="3"/>
  <c r="H939" i="3"/>
  <c r="G939" i="3"/>
  <c r="F939" i="3"/>
  <c r="E939" i="3"/>
  <c r="D939" i="3"/>
  <c r="I939" i="4" s="1"/>
  <c r="C939" i="3"/>
  <c r="B939" i="3"/>
  <c r="H938" i="3"/>
  <c r="G938" i="3"/>
  <c r="F938" i="3"/>
  <c r="E938" i="3"/>
  <c r="D938" i="3"/>
  <c r="C938" i="3"/>
  <c r="B938" i="3"/>
  <c r="J937" i="3"/>
  <c r="H937" i="3"/>
  <c r="G937" i="3"/>
  <c r="F937" i="3"/>
  <c r="E937" i="3"/>
  <c r="D937" i="3"/>
  <c r="C937" i="3"/>
  <c r="B937" i="3"/>
  <c r="J936" i="3"/>
  <c r="H936" i="3"/>
  <c r="G936" i="3"/>
  <c r="F936" i="3"/>
  <c r="E936" i="3"/>
  <c r="D936" i="3"/>
  <c r="C936" i="3"/>
  <c r="B936" i="3"/>
  <c r="H935" i="3"/>
  <c r="G935" i="3"/>
  <c r="F935" i="3"/>
  <c r="E935" i="3"/>
  <c r="D935" i="3"/>
  <c r="C935" i="3"/>
  <c r="B935" i="3"/>
  <c r="H934" i="3"/>
  <c r="G934" i="3"/>
  <c r="F934" i="3"/>
  <c r="E934" i="3"/>
  <c r="J934" i="4" s="1"/>
  <c r="D934" i="3"/>
  <c r="C934" i="3"/>
  <c r="B934" i="3"/>
  <c r="J933" i="3"/>
  <c r="O933" i="4" s="1"/>
  <c r="H933" i="3"/>
  <c r="G933" i="3"/>
  <c r="F933" i="3"/>
  <c r="E933" i="3"/>
  <c r="J933" i="4" s="1"/>
  <c r="D933" i="3"/>
  <c r="C933" i="3"/>
  <c r="B933" i="3"/>
  <c r="J932" i="3"/>
  <c r="P932" i="4" s="1"/>
  <c r="Q932" i="4" s="1"/>
  <c r="H932" i="3"/>
  <c r="G932" i="3"/>
  <c r="F932" i="3"/>
  <c r="E932" i="3"/>
  <c r="J932" i="4" s="1"/>
  <c r="D932" i="3"/>
  <c r="C932" i="3"/>
  <c r="B932" i="3"/>
  <c r="J931" i="3"/>
  <c r="O931" i="4" s="1"/>
  <c r="H931" i="3"/>
  <c r="G931" i="3"/>
  <c r="F931" i="3"/>
  <c r="E931" i="3"/>
  <c r="J931" i="4" s="1"/>
  <c r="D931" i="3"/>
  <c r="C931" i="3"/>
  <c r="B931" i="3"/>
  <c r="H930" i="3"/>
  <c r="G930" i="3"/>
  <c r="F930" i="3"/>
  <c r="E930" i="3"/>
  <c r="D930" i="3"/>
  <c r="I930" i="4" s="1"/>
  <c r="C930" i="3"/>
  <c r="B930" i="3"/>
  <c r="J929" i="3"/>
  <c r="H929" i="3"/>
  <c r="G929" i="3"/>
  <c r="F929" i="3"/>
  <c r="E929" i="3"/>
  <c r="D929" i="3"/>
  <c r="I929" i="4" s="1"/>
  <c r="C929" i="3"/>
  <c r="B929" i="3"/>
  <c r="J928" i="3"/>
  <c r="H928" i="3"/>
  <c r="G928" i="3"/>
  <c r="F928" i="3"/>
  <c r="E928" i="3"/>
  <c r="D928" i="3"/>
  <c r="I928" i="4" s="1"/>
  <c r="C928" i="3"/>
  <c r="B928" i="3"/>
  <c r="H927" i="3"/>
  <c r="G927" i="3"/>
  <c r="F927" i="3"/>
  <c r="E927" i="3"/>
  <c r="D927" i="3"/>
  <c r="I927" i="4" s="1"/>
  <c r="C927" i="3"/>
  <c r="B927" i="3"/>
  <c r="H926" i="3"/>
  <c r="G926" i="3"/>
  <c r="F926" i="3"/>
  <c r="E926" i="3"/>
  <c r="D926" i="3"/>
  <c r="C926" i="3"/>
  <c r="B926" i="3"/>
  <c r="J925" i="3"/>
  <c r="H925" i="3"/>
  <c r="G925" i="3"/>
  <c r="F925" i="3"/>
  <c r="E925" i="3"/>
  <c r="D925" i="3"/>
  <c r="C925" i="3"/>
  <c r="B925" i="3"/>
  <c r="J924" i="3"/>
  <c r="H924" i="3"/>
  <c r="G924" i="3"/>
  <c r="F924" i="3"/>
  <c r="E924" i="3"/>
  <c r="D924" i="3"/>
  <c r="C924" i="3"/>
  <c r="B924" i="3"/>
  <c r="H923" i="3"/>
  <c r="G923" i="3"/>
  <c r="F923" i="3"/>
  <c r="E923" i="3"/>
  <c r="J923" i="4" s="1"/>
  <c r="D923" i="3"/>
  <c r="C923" i="3"/>
  <c r="B923" i="3"/>
  <c r="H922" i="3"/>
  <c r="G922" i="3"/>
  <c r="F922" i="3"/>
  <c r="E922" i="3"/>
  <c r="D922" i="3"/>
  <c r="C922" i="3"/>
  <c r="B922" i="3"/>
  <c r="J921" i="3"/>
  <c r="H921" i="3"/>
  <c r="G921" i="3"/>
  <c r="F921" i="3"/>
  <c r="E921" i="3"/>
  <c r="D921" i="3"/>
  <c r="I921" i="4" s="1"/>
  <c r="C921" i="3"/>
  <c r="B921" i="3"/>
  <c r="J920" i="3"/>
  <c r="H920" i="3"/>
  <c r="G920" i="3"/>
  <c r="F920" i="3"/>
  <c r="E920" i="3"/>
  <c r="D920" i="3"/>
  <c r="C920" i="3"/>
  <c r="B920" i="3"/>
  <c r="H919" i="3"/>
  <c r="G919" i="3"/>
  <c r="F919" i="3"/>
  <c r="E919" i="3"/>
  <c r="D919" i="3"/>
  <c r="C919" i="3"/>
  <c r="B919" i="3"/>
  <c r="H918" i="3"/>
  <c r="G918" i="3"/>
  <c r="F918" i="3"/>
  <c r="E918" i="3"/>
  <c r="J918" i="4" s="1"/>
  <c r="D918" i="3"/>
  <c r="C918" i="3"/>
  <c r="B918" i="3"/>
  <c r="J917" i="3"/>
  <c r="O917" i="4" s="1"/>
  <c r="H917" i="3"/>
  <c r="G917" i="3"/>
  <c r="F917" i="3"/>
  <c r="E917" i="3"/>
  <c r="J917" i="4" s="1"/>
  <c r="D917" i="3"/>
  <c r="C917" i="3"/>
  <c r="B917" i="3"/>
  <c r="J916" i="3"/>
  <c r="P916" i="4" s="1"/>
  <c r="Q916" i="4" s="1"/>
  <c r="H916" i="3"/>
  <c r="G916" i="3"/>
  <c r="F916" i="3"/>
  <c r="E916" i="3"/>
  <c r="J916" i="4" s="1"/>
  <c r="D916" i="3"/>
  <c r="C916" i="3"/>
  <c r="B916" i="3"/>
  <c r="H915" i="3"/>
  <c r="G915" i="3"/>
  <c r="F915" i="3"/>
  <c r="E915" i="3"/>
  <c r="J915" i="4" s="1"/>
  <c r="D915" i="3"/>
  <c r="C915" i="3"/>
  <c r="B915" i="3"/>
  <c r="H914" i="3"/>
  <c r="G914" i="3"/>
  <c r="F914" i="3"/>
  <c r="E914" i="3"/>
  <c r="D914" i="3"/>
  <c r="I914" i="4" s="1"/>
  <c r="C914" i="3"/>
  <c r="B914" i="3"/>
  <c r="J913" i="3"/>
  <c r="H913" i="3"/>
  <c r="G913" i="3"/>
  <c r="F913" i="3"/>
  <c r="E913" i="3"/>
  <c r="D913" i="3"/>
  <c r="I913" i="4" s="1"/>
  <c r="C913" i="3"/>
  <c r="B913" i="3"/>
  <c r="J912" i="3"/>
  <c r="H912" i="3"/>
  <c r="G912" i="3"/>
  <c r="F912" i="3"/>
  <c r="E912" i="3"/>
  <c r="D912" i="3"/>
  <c r="I912" i="4" s="1"/>
  <c r="C912" i="3"/>
  <c r="B912" i="3"/>
  <c r="J911" i="3"/>
  <c r="H911" i="3"/>
  <c r="G911" i="3"/>
  <c r="F911" i="3"/>
  <c r="E911" i="3"/>
  <c r="D911" i="3"/>
  <c r="I911" i="4" s="1"/>
  <c r="C911" i="3"/>
  <c r="B911" i="3"/>
  <c r="H910" i="3"/>
  <c r="G910" i="3"/>
  <c r="F910" i="3"/>
  <c r="E910" i="3"/>
  <c r="D910" i="3"/>
  <c r="C910" i="3"/>
  <c r="B910" i="3"/>
  <c r="J909" i="3"/>
  <c r="H909" i="3"/>
  <c r="G909" i="3"/>
  <c r="F909" i="3"/>
  <c r="E909" i="3"/>
  <c r="D909" i="3"/>
  <c r="C909" i="3"/>
  <c r="B909" i="3"/>
  <c r="J908" i="3"/>
  <c r="H908" i="3"/>
  <c r="G908" i="3"/>
  <c r="F908" i="3"/>
  <c r="E908" i="3"/>
  <c r="D908" i="3"/>
  <c r="C908" i="3"/>
  <c r="B908" i="3"/>
  <c r="H907" i="3"/>
  <c r="G907" i="3"/>
  <c r="F907" i="3"/>
  <c r="E907" i="3"/>
  <c r="D907" i="3"/>
  <c r="C907" i="3"/>
  <c r="B907" i="3"/>
  <c r="H906" i="3"/>
  <c r="G906" i="3"/>
  <c r="F906" i="3"/>
  <c r="E906" i="3"/>
  <c r="D906" i="3"/>
  <c r="C906" i="3"/>
  <c r="B906" i="3"/>
  <c r="J905" i="3"/>
  <c r="H905" i="3"/>
  <c r="G905" i="3"/>
  <c r="F905" i="3"/>
  <c r="E905" i="3"/>
  <c r="D905" i="3"/>
  <c r="C905" i="3"/>
  <c r="B905" i="3"/>
  <c r="J904" i="3"/>
  <c r="H904" i="3"/>
  <c r="G904" i="3"/>
  <c r="F904" i="3"/>
  <c r="E904" i="3"/>
  <c r="D904" i="3"/>
  <c r="C904" i="3"/>
  <c r="B904" i="3"/>
  <c r="H903" i="3"/>
  <c r="G903" i="3"/>
  <c r="F903" i="3"/>
  <c r="E903" i="3"/>
  <c r="D903" i="3"/>
  <c r="C903" i="3"/>
  <c r="B903" i="3"/>
  <c r="H902" i="3"/>
  <c r="G902" i="3"/>
  <c r="F902" i="3"/>
  <c r="E902" i="3"/>
  <c r="J902" i="4" s="1"/>
  <c r="D902" i="3"/>
  <c r="C902" i="3"/>
  <c r="B902" i="3"/>
  <c r="J901" i="3"/>
  <c r="O901" i="4" s="1"/>
  <c r="H901" i="3"/>
  <c r="G901" i="3"/>
  <c r="F901" i="3"/>
  <c r="E901" i="3"/>
  <c r="J901" i="4" s="1"/>
  <c r="D901" i="3"/>
  <c r="C901" i="3"/>
  <c r="B901" i="3"/>
  <c r="J900" i="3"/>
  <c r="P900" i="4" s="1"/>
  <c r="Q900" i="4" s="1"/>
  <c r="H900" i="3"/>
  <c r="G900" i="3"/>
  <c r="F900" i="3"/>
  <c r="E900" i="3"/>
  <c r="J900" i="4" s="1"/>
  <c r="D900" i="3"/>
  <c r="C900" i="3"/>
  <c r="B900" i="3"/>
  <c r="J899" i="3"/>
  <c r="O899" i="4" s="1"/>
  <c r="H899" i="3"/>
  <c r="G899" i="3"/>
  <c r="F899" i="3"/>
  <c r="E899" i="3"/>
  <c r="J899" i="4" s="1"/>
  <c r="D899" i="3"/>
  <c r="C899" i="3"/>
  <c r="B899" i="3"/>
  <c r="H898" i="3"/>
  <c r="G898" i="3"/>
  <c r="F898" i="3"/>
  <c r="E898" i="3"/>
  <c r="D898" i="3"/>
  <c r="I898" i="4" s="1"/>
  <c r="C898" i="3"/>
  <c r="B898" i="3"/>
  <c r="J897" i="3"/>
  <c r="H897" i="3"/>
  <c r="G897" i="3"/>
  <c r="F897" i="3"/>
  <c r="E897" i="3"/>
  <c r="D897" i="3"/>
  <c r="I897" i="4" s="1"/>
  <c r="C897" i="3"/>
  <c r="B897" i="3"/>
  <c r="J896" i="3"/>
  <c r="H896" i="3"/>
  <c r="G896" i="3"/>
  <c r="F896" i="3"/>
  <c r="E896" i="3"/>
  <c r="D896" i="3"/>
  <c r="I896" i="4" s="1"/>
  <c r="C896" i="3"/>
  <c r="B896" i="3"/>
  <c r="H895" i="3"/>
  <c r="G895" i="3"/>
  <c r="F895" i="3"/>
  <c r="E895" i="3"/>
  <c r="D895" i="3"/>
  <c r="I895" i="4" s="1"/>
  <c r="C895" i="3"/>
  <c r="B895" i="3"/>
  <c r="H894" i="3"/>
  <c r="G894" i="3"/>
  <c r="F894" i="3"/>
  <c r="E894" i="3"/>
  <c r="D894" i="3"/>
  <c r="C894" i="3"/>
  <c r="B894" i="3"/>
  <c r="J893" i="3"/>
  <c r="H893" i="3"/>
  <c r="G893" i="3"/>
  <c r="F893" i="3"/>
  <c r="E893" i="3"/>
  <c r="D893" i="3"/>
  <c r="C893" i="3"/>
  <c r="B893" i="3"/>
  <c r="J892" i="3"/>
  <c r="H892" i="3"/>
  <c r="G892" i="3"/>
  <c r="F892" i="3"/>
  <c r="E892" i="3"/>
  <c r="D892" i="3"/>
  <c r="C892" i="3"/>
  <c r="B892" i="3"/>
  <c r="H891" i="3"/>
  <c r="G891" i="3"/>
  <c r="F891" i="3"/>
  <c r="E891" i="3"/>
  <c r="D891" i="3"/>
  <c r="C891" i="3"/>
  <c r="B891" i="3"/>
  <c r="H890" i="3"/>
  <c r="G890" i="3"/>
  <c r="F890" i="3"/>
  <c r="E890" i="3"/>
  <c r="D890" i="3"/>
  <c r="C890" i="3"/>
  <c r="B890" i="3"/>
  <c r="J889" i="3"/>
  <c r="H889" i="3"/>
  <c r="G889" i="3"/>
  <c r="F889" i="3"/>
  <c r="E889" i="3"/>
  <c r="D889" i="3"/>
  <c r="C889" i="3"/>
  <c r="B889" i="3"/>
  <c r="J888" i="3"/>
  <c r="H888" i="3"/>
  <c r="G888" i="3"/>
  <c r="F888" i="3"/>
  <c r="E888" i="3"/>
  <c r="D888" i="3"/>
  <c r="C888" i="3"/>
  <c r="B888" i="3"/>
  <c r="H887" i="3"/>
  <c r="G887" i="3"/>
  <c r="F887" i="3"/>
  <c r="E887" i="3"/>
  <c r="D887" i="3"/>
  <c r="C887" i="3"/>
  <c r="B887" i="3"/>
  <c r="H886" i="3"/>
  <c r="G886" i="3"/>
  <c r="F886" i="3"/>
  <c r="E886" i="3"/>
  <c r="J886" i="4" s="1"/>
  <c r="D886" i="3"/>
  <c r="C886" i="3"/>
  <c r="B886" i="3"/>
  <c r="J885" i="3"/>
  <c r="P885" i="4" s="1"/>
  <c r="Q885" i="4" s="1"/>
  <c r="H885" i="3"/>
  <c r="G885" i="3"/>
  <c r="F885" i="3"/>
  <c r="E885" i="3"/>
  <c r="J885" i="4" s="1"/>
  <c r="D885" i="3"/>
  <c r="C885" i="3"/>
  <c r="B885" i="3"/>
  <c r="J884" i="3"/>
  <c r="P884" i="4" s="1"/>
  <c r="Q884" i="4" s="1"/>
  <c r="H884" i="3"/>
  <c r="G884" i="3"/>
  <c r="F884" i="3"/>
  <c r="E884" i="3"/>
  <c r="J884" i="4" s="1"/>
  <c r="D884" i="3"/>
  <c r="C884" i="3"/>
  <c r="B884" i="3"/>
  <c r="H883" i="3"/>
  <c r="G883" i="3"/>
  <c r="F883" i="3"/>
  <c r="E883" i="3"/>
  <c r="J883" i="4" s="1"/>
  <c r="D883" i="3"/>
  <c r="C883" i="3"/>
  <c r="B883" i="3"/>
  <c r="H882" i="3"/>
  <c r="G882" i="3"/>
  <c r="F882" i="3"/>
  <c r="E882" i="3"/>
  <c r="D882" i="3"/>
  <c r="I882" i="4" s="1"/>
  <c r="C882" i="3"/>
  <c r="B882" i="3"/>
  <c r="J881" i="3"/>
  <c r="H881" i="3"/>
  <c r="G881" i="3"/>
  <c r="F881" i="3"/>
  <c r="E881" i="3"/>
  <c r="D881" i="3"/>
  <c r="I881" i="4" s="1"/>
  <c r="C881" i="3"/>
  <c r="B881" i="3"/>
  <c r="J880" i="3"/>
  <c r="H880" i="3"/>
  <c r="G880" i="3"/>
  <c r="F880" i="3"/>
  <c r="E880" i="3"/>
  <c r="D880" i="3"/>
  <c r="I880" i="4" s="1"/>
  <c r="C880" i="3"/>
  <c r="B880" i="3"/>
  <c r="J879" i="3"/>
  <c r="H879" i="3"/>
  <c r="G879" i="3"/>
  <c r="F879" i="3"/>
  <c r="E879" i="3"/>
  <c r="D879" i="3"/>
  <c r="I879" i="4" s="1"/>
  <c r="C879" i="3"/>
  <c r="B879" i="3"/>
  <c r="H878" i="3"/>
  <c r="G878" i="3"/>
  <c r="F878" i="3"/>
  <c r="E878" i="3"/>
  <c r="J878" i="4" s="1"/>
  <c r="D878" i="3"/>
  <c r="C878" i="3"/>
  <c r="B878" i="3"/>
  <c r="J877" i="3"/>
  <c r="P877" i="4" s="1"/>
  <c r="Q877" i="4" s="1"/>
  <c r="H877" i="3"/>
  <c r="G877" i="3"/>
  <c r="F877" i="3"/>
  <c r="E877" i="3"/>
  <c r="J877" i="4" s="1"/>
  <c r="D877" i="3"/>
  <c r="C877" i="3"/>
  <c r="B877" i="3"/>
  <c r="J876" i="3"/>
  <c r="P876" i="4" s="1"/>
  <c r="Q876" i="4" s="1"/>
  <c r="H876" i="3"/>
  <c r="G876" i="3"/>
  <c r="F876" i="3"/>
  <c r="E876" i="3"/>
  <c r="J876" i="4" s="1"/>
  <c r="D876" i="3"/>
  <c r="C876" i="3"/>
  <c r="B876" i="3"/>
  <c r="H875" i="3"/>
  <c r="G875" i="3"/>
  <c r="F875" i="3"/>
  <c r="E875" i="3"/>
  <c r="D875" i="3"/>
  <c r="I875" i="4" s="1"/>
  <c r="C875" i="3"/>
  <c r="B875" i="3"/>
  <c r="H874" i="3"/>
  <c r="G874" i="3"/>
  <c r="F874" i="3"/>
  <c r="E874" i="3"/>
  <c r="D874" i="3"/>
  <c r="C874" i="3"/>
  <c r="B874" i="3"/>
  <c r="J873" i="3"/>
  <c r="H873" i="3"/>
  <c r="G873" i="3"/>
  <c r="F873" i="3"/>
  <c r="E873" i="3"/>
  <c r="D873" i="3"/>
  <c r="C873" i="3"/>
  <c r="B873" i="3"/>
  <c r="J872" i="3"/>
  <c r="H872" i="3"/>
  <c r="G872" i="3"/>
  <c r="F872" i="3"/>
  <c r="E872" i="3"/>
  <c r="D872" i="3"/>
  <c r="C872" i="3"/>
  <c r="B872" i="3"/>
  <c r="H871" i="3"/>
  <c r="G871" i="3"/>
  <c r="F871" i="3"/>
  <c r="E871" i="3"/>
  <c r="D871" i="3"/>
  <c r="C871" i="3"/>
  <c r="B871" i="3"/>
  <c r="H870" i="3"/>
  <c r="G870" i="3"/>
  <c r="F870" i="3"/>
  <c r="E870" i="3"/>
  <c r="J870" i="4" s="1"/>
  <c r="D870" i="3"/>
  <c r="C870" i="3"/>
  <c r="B870" i="3"/>
  <c r="J869" i="3"/>
  <c r="P869" i="4" s="1"/>
  <c r="Q869" i="4" s="1"/>
  <c r="H869" i="3"/>
  <c r="G869" i="3"/>
  <c r="F869" i="3"/>
  <c r="E869" i="3"/>
  <c r="J869" i="4" s="1"/>
  <c r="D869" i="3"/>
  <c r="C869" i="3"/>
  <c r="B869" i="3"/>
  <c r="J868" i="3"/>
  <c r="P868" i="4" s="1"/>
  <c r="Q868" i="4" s="1"/>
  <c r="H868" i="3"/>
  <c r="G868" i="3"/>
  <c r="F868" i="3"/>
  <c r="E868" i="3"/>
  <c r="J868" i="4" s="1"/>
  <c r="D868" i="3"/>
  <c r="C868" i="3"/>
  <c r="B868" i="3"/>
  <c r="J867" i="3"/>
  <c r="P867" i="4" s="1"/>
  <c r="Q867" i="4" s="1"/>
  <c r="H867" i="3"/>
  <c r="G867" i="3"/>
  <c r="F867" i="3"/>
  <c r="E867" i="3"/>
  <c r="J867" i="4" s="1"/>
  <c r="D867" i="3"/>
  <c r="C867" i="3"/>
  <c r="B867" i="3"/>
  <c r="H866" i="3"/>
  <c r="G866" i="3"/>
  <c r="F866" i="3"/>
  <c r="E866" i="3"/>
  <c r="D866" i="3"/>
  <c r="I866" i="4" s="1"/>
  <c r="C866" i="3"/>
  <c r="B866" i="3"/>
  <c r="J865" i="3"/>
  <c r="H865" i="3"/>
  <c r="G865" i="3"/>
  <c r="F865" i="3"/>
  <c r="E865" i="3"/>
  <c r="D865" i="3"/>
  <c r="I865" i="4" s="1"/>
  <c r="C865" i="3"/>
  <c r="B865" i="3"/>
  <c r="J864" i="3"/>
  <c r="H864" i="3"/>
  <c r="G864" i="3"/>
  <c r="F864" i="3"/>
  <c r="E864" i="3"/>
  <c r="D864" i="3"/>
  <c r="I864" i="4" s="1"/>
  <c r="C864" i="3"/>
  <c r="B864" i="3"/>
  <c r="H863" i="3"/>
  <c r="G863" i="3"/>
  <c r="F863" i="3"/>
  <c r="E863" i="3"/>
  <c r="D863" i="3"/>
  <c r="I863" i="4" s="1"/>
  <c r="C863" i="3"/>
  <c r="B863" i="3"/>
  <c r="H862" i="3"/>
  <c r="G862" i="3"/>
  <c r="F862" i="3"/>
  <c r="E862" i="3"/>
  <c r="D862" i="3"/>
  <c r="C862" i="3"/>
  <c r="B862" i="3"/>
  <c r="J861" i="3"/>
  <c r="H861" i="3"/>
  <c r="G861" i="3"/>
  <c r="F861" i="3"/>
  <c r="E861" i="3"/>
  <c r="D861" i="3"/>
  <c r="C861" i="3"/>
  <c r="B861" i="3"/>
  <c r="J860" i="3"/>
  <c r="H860" i="3"/>
  <c r="G860" i="3"/>
  <c r="F860" i="3"/>
  <c r="E860" i="3"/>
  <c r="D860" i="3"/>
  <c r="C860" i="3"/>
  <c r="B860" i="3"/>
  <c r="H859" i="3"/>
  <c r="G859" i="3"/>
  <c r="F859" i="3"/>
  <c r="E859" i="3"/>
  <c r="D859" i="3"/>
  <c r="I859" i="4" s="1"/>
  <c r="C859" i="3"/>
  <c r="B859" i="3"/>
  <c r="H858" i="3"/>
  <c r="G858" i="3"/>
  <c r="F858" i="3"/>
  <c r="E858" i="3"/>
  <c r="D858" i="3"/>
  <c r="C858" i="3"/>
  <c r="B858" i="3"/>
  <c r="J857" i="3"/>
  <c r="H857" i="3"/>
  <c r="G857" i="3"/>
  <c r="F857" i="3"/>
  <c r="E857" i="3"/>
  <c r="D857" i="3"/>
  <c r="I857" i="4" s="1"/>
  <c r="C857" i="3"/>
  <c r="B857" i="3"/>
  <c r="J856" i="3"/>
  <c r="H856" i="3"/>
  <c r="G856" i="3"/>
  <c r="F856" i="3"/>
  <c r="E856" i="3"/>
  <c r="D856" i="3"/>
  <c r="C856" i="3"/>
  <c r="B856" i="3"/>
  <c r="H855" i="3"/>
  <c r="G855" i="3"/>
  <c r="F855" i="3"/>
  <c r="E855" i="3"/>
  <c r="D855" i="3"/>
  <c r="C855" i="3"/>
  <c r="B855" i="3"/>
  <c r="H854" i="3"/>
  <c r="G854" i="3"/>
  <c r="F854" i="3"/>
  <c r="E854" i="3"/>
  <c r="J854" i="4" s="1"/>
  <c r="D854" i="3"/>
  <c r="C854" i="3"/>
  <c r="B854" i="3"/>
  <c r="J853" i="3"/>
  <c r="P853" i="4" s="1"/>
  <c r="Q853" i="4" s="1"/>
  <c r="H853" i="3"/>
  <c r="G853" i="3"/>
  <c r="F853" i="3"/>
  <c r="E853" i="3"/>
  <c r="J853" i="4" s="1"/>
  <c r="D853" i="3"/>
  <c r="C853" i="3"/>
  <c r="B853" i="3"/>
  <c r="J852" i="3"/>
  <c r="P852" i="4" s="1"/>
  <c r="Q852" i="4" s="1"/>
  <c r="H852" i="3"/>
  <c r="G852" i="3"/>
  <c r="F852" i="3"/>
  <c r="E852" i="3"/>
  <c r="J852" i="4" s="1"/>
  <c r="D852" i="3"/>
  <c r="C852" i="3"/>
  <c r="B852" i="3"/>
  <c r="H851" i="3"/>
  <c r="G851" i="3"/>
  <c r="F851" i="3"/>
  <c r="E851" i="3"/>
  <c r="J851" i="4" s="1"/>
  <c r="D851" i="3"/>
  <c r="C851" i="3"/>
  <c r="B851" i="3"/>
  <c r="H850" i="3"/>
  <c r="G850" i="3"/>
  <c r="F850" i="3"/>
  <c r="E850" i="3"/>
  <c r="D850" i="3"/>
  <c r="I850" i="4" s="1"/>
  <c r="C850" i="3"/>
  <c r="B850" i="3"/>
  <c r="J849" i="3"/>
  <c r="H849" i="3"/>
  <c r="G849" i="3"/>
  <c r="F849" i="3"/>
  <c r="E849" i="3"/>
  <c r="D849" i="3"/>
  <c r="I849" i="4" s="1"/>
  <c r="C849" i="3"/>
  <c r="B849" i="3"/>
  <c r="J848" i="3"/>
  <c r="H848" i="3"/>
  <c r="G848" i="3"/>
  <c r="F848" i="3"/>
  <c r="E848" i="3"/>
  <c r="D848" i="3"/>
  <c r="I848" i="4" s="1"/>
  <c r="C848" i="3"/>
  <c r="B848" i="3"/>
  <c r="J847" i="3"/>
  <c r="H847" i="3"/>
  <c r="G847" i="3"/>
  <c r="F847" i="3"/>
  <c r="E847" i="3"/>
  <c r="D847" i="3"/>
  <c r="I847" i="4" s="1"/>
  <c r="C847" i="3"/>
  <c r="B847" i="3"/>
  <c r="H846" i="3"/>
  <c r="G846" i="3"/>
  <c r="F846" i="3"/>
  <c r="E846" i="3"/>
  <c r="D846" i="3"/>
  <c r="C846" i="3"/>
  <c r="B846" i="3"/>
  <c r="J845" i="3"/>
  <c r="H845" i="3"/>
  <c r="G845" i="3"/>
  <c r="F845" i="3"/>
  <c r="E845" i="3"/>
  <c r="D845" i="3"/>
  <c r="C845" i="3"/>
  <c r="B845" i="3"/>
  <c r="J844" i="3"/>
  <c r="H844" i="3"/>
  <c r="G844" i="3"/>
  <c r="F844" i="3"/>
  <c r="E844" i="3"/>
  <c r="D844" i="3"/>
  <c r="C844" i="3"/>
  <c r="B844" i="3"/>
  <c r="H843" i="3"/>
  <c r="G843" i="3"/>
  <c r="F843" i="3"/>
  <c r="E843" i="3"/>
  <c r="D843" i="3"/>
  <c r="C843" i="3"/>
  <c r="B843" i="3"/>
  <c r="H842" i="3"/>
  <c r="G842" i="3"/>
  <c r="F842" i="3"/>
  <c r="E842" i="3"/>
  <c r="D842" i="3"/>
  <c r="C842" i="3"/>
  <c r="B842" i="3"/>
  <c r="J841" i="3"/>
  <c r="H841" i="3"/>
  <c r="G841" i="3"/>
  <c r="F841" i="3"/>
  <c r="E841" i="3"/>
  <c r="D841" i="3"/>
  <c r="C841" i="3"/>
  <c r="B841" i="3"/>
  <c r="J840" i="3"/>
  <c r="H840" i="3"/>
  <c r="G840" i="3"/>
  <c r="F840" i="3"/>
  <c r="E840" i="3"/>
  <c r="D840" i="3"/>
  <c r="C840" i="3"/>
  <c r="B840" i="3"/>
  <c r="H839" i="3"/>
  <c r="G839" i="3"/>
  <c r="F839" i="3"/>
  <c r="E839" i="3"/>
  <c r="D839" i="3"/>
  <c r="C839" i="3"/>
  <c r="B839" i="3"/>
  <c r="H838" i="3"/>
  <c r="G838" i="3"/>
  <c r="F838" i="3"/>
  <c r="E838" i="3"/>
  <c r="J838" i="4" s="1"/>
  <c r="D838" i="3"/>
  <c r="C838" i="3"/>
  <c r="B838" i="3"/>
  <c r="J837" i="3"/>
  <c r="P837" i="4" s="1"/>
  <c r="Q837" i="4" s="1"/>
  <c r="H837" i="3"/>
  <c r="G837" i="3"/>
  <c r="F837" i="3"/>
  <c r="E837" i="3"/>
  <c r="J837" i="4" s="1"/>
  <c r="D837" i="3"/>
  <c r="C837" i="3"/>
  <c r="B837" i="3"/>
  <c r="J836" i="3"/>
  <c r="P836" i="4" s="1"/>
  <c r="Q836" i="4" s="1"/>
  <c r="H836" i="3"/>
  <c r="G836" i="3"/>
  <c r="F836" i="3"/>
  <c r="E836" i="3"/>
  <c r="J836" i="4" s="1"/>
  <c r="D836" i="3"/>
  <c r="C836" i="3"/>
  <c r="B836" i="3"/>
  <c r="J835" i="3"/>
  <c r="P835" i="4" s="1"/>
  <c r="Q835" i="4" s="1"/>
  <c r="H835" i="3"/>
  <c r="G835" i="3"/>
  <c r="F835" i="3"/>
  <c r="E835" i="3"/>
  <c r="J835" i="4" s="1"/>
  <c r="D835" i="3"/>
  <c r="C835" i="3"/>
  <c r="B835" i="3"/>
  <c r="H834" i="3"/>
  <c r="G834" i="3"/>
  <c r="F834" i="3"/>
  <c r="E834" i="3"/>
  <c r="D834" i="3"/>
  <c r="I834" i="4" s="1"/>
  <c r="C834" i="3"/>
  <c r="B834" i="3"/>
  <c r="J833" i="3"/>
  <c r="H833" i="3"/>
  <c r="G833" i="3"/>
  <c r="F833" i="3"/>
  <c r="E833" i="3"/>
  <c r="D833" i="3"/>
  <c r="I833" i="4" s="1"/>
  <c r="C833" i="3"/>
  <c r="B833" i="3"/>
  <c r="J832" i="3"/>
  <c r="H832" i="3"/>
  <c r="G832" i="3"/>
  <c r="F832" i="3"/>
  <c r="E832" i="3"/>
  <c r="D832" i="3"/>
  <c r="I832" i="4" s="1"/>
  <c r="C832" i="3"/>
  <c r="B832" i="3"/>
  <c r="H831" i="3"/>
  <c r="G831" i="3"/>
  <c r="F831" i="3"/>
  <c r="E831" i="3"/>
  <c r="D831" i="3"/>
  <c r="I831" i="4" s="1"/>
  <c r="C831" i="3"/>
  <c r="B831" i="3"/>
  <c r="H830" i="3"/>
  <c r="G830" i="3"/>
  <c r="F830" i="3"/>
  <c r="E830" i="3"/>
  <c r="D830" i="3"/>
  <c r="C830" i="3"/>
  <c r="B830" i="3"/>
  <c r="J829" i="3"/>
  <c r="H829" i="3"/>
  <c r="G829" i="3"/>
  <c r="F829" i="3"/>
  <c r="E829" i="3"/>
  <c r="D829" i="3"/>
  <c r="C829" i="3"/>
  <c r="B829" i="3"/>
  <c r="J828" i="3"/>
  <c r="H828" i="3"/>
  <c r="G828" i="3"/>
  <c r="F828" i="3"/>
  <c r="E828" i="3"/>
  <c r="D828" i="3"/>
  <c r="C828" i="3"/>
  <c r="B828" i="3"/>
  <c r="H827" i="3"/>
  <c r="G827" i="3"/>
  <c r="F827" i="3"/>
  <c r="E827" i="3"/>
  <c r="D827" i="3"/>
  <c r="I827" i="4" s="1"/>
  <c r="C827" i="3"/>
  <c r="B827" i="3"/>
  <c r="H826" i="3"/>
  <c r="G826" i="3"/>
  <c r="F826" i="3"/>
  <c r="E826" i="3"/>
  <c r="D826" i="3"/>
  <c r="C826" i="3"/>
  <c r="B826" i="3"/>
  <c r="J825" i="3"/>
  <c r="H825" i="3"/>
  <c r="G825" i="3"/>
  <c r="F825" i="3"/>
  <c r="E825" i="3"/>
  <c r="D825" i="3"/>
  <c r="C825" i="3"/>
  <c r="B825" i="3"/>
  <c r="J824" i="3"/>
  <c r="H824" i="3"/>
  <c r="G824" i="3"/>
  <c r="F824" i="3"/>
  <c r="E824" i="3"/>
  <c r="D824" i="3"/>
  <c r="C824" i="3"/>
  <c r="B824" i="3"/>
  <c r="H823" i="3"/>
  <c r="G823" i="3"/>
  <c r="F823" i="3"/>
  <c r="E823" i="3"/>
  <c r="D823" i="3"/>
  <c r="C823" i="3"/>
  <c r="B823" i="3"/>
  <c r="H822" i="3"/>
  <c r="G822" i="3"/>
  <c r="F822" i="3"/>
  <c r="E822" i="3"/>
  <c r="J822" i="4" s="1"/>
  <c r="D822" i="3"/>
  <c r="C822" i="3"/>
  <c r="B822" i="3"/>
  <c r="J821" i="3"/>
  <c r="P821" i="4" s="1"/>
  <c r="Q821" i="4" s="1"/>
  <c r="H821" i="3"/>
  <c r="G821" i="3"/>
  <c r="F821" i="3"/>
  <c r="E821" i="3"/>
  <c r="J821" i="4" s="1"/>
  <c r="D821" i="3"/>
  <c r="C821" i="3"/>
  <c r="B821" i="3"/>
  <c r="J820" i="3"/>
  <c r="P820" i="4" s="1"/>
  <c r="Q820" i="4" s="1"/>
  <c r="H820" i="3"/>
  <c r="G820" i="3"/>
  <c r="F820" i="3"/>
  <c r="E820" i="3"/>
  <c r="J820" i="4" s="1"/>
  <c r="D820" i="3"/>
  <c r="C820" i="3"/>
  <c r="B820" i="3"/>
  <c r="H819" i="3"/>
  <c r="G819" i="3"/>
  <c r="F819" i="3"/>
  <c r="E819" i="3"/>
  <c r="J819" i="4" s="1"/>
  <c r="D819" i="3"/>
  <c r="C819" i="3"/>
  <c r="B819" i="3"/>
  <c r="H818" i="3"/>
  <c r="G818" i="3"/>
  <c r="F818" i="3"/>
  <c r="E818" i="3"/>
  <c r="D818" i="3"/>
  <c r="I818" i="4" s="1"/>
  <c r="C818" i="3"/>
  <c r="B818" i="3"/>
  <c r="J817" i="3"/>
  <c r="H817" i="3"/>
  <c r="G817" i="3"/>
  <c r="F817" i="3"/>
  <c r="E817" i="3"/>
  <c r="D817" i="3"/>
  <c r="I817" i="4" s="1"/>
  <c r="C817" i="3"/>
  <c r="B817" i="3"/>
  <c r="J816" i="3"/>
  <c r="H816" i="3"/>
  <c r="G816" i="3"/>
  <c r="F816" i="3"/>
  <c r="E816" i="3"/>
  <c r="D816" i="3"/>
  <c r="I816" i="4" s="1"/>
  <c r="C816" i="3"/>
  <c r="B816" i="3"/>
  <c r="J815" i="3"/>
  <c r="H815" i="3"/>
  <c r="G815" i="3"/>
  <c r="F815" i="3"/>
  <c r="E815" i="3"/>
  <c r="D815" i="3"/>
  <c r="I815" i="4" s="1"/>
  <c r="C815" i="3"/>
  <c r="B815" i="3"/>
  <c r="H814" i="3"/>
  <c r="G814" i="3"/>
  <c r="F814" i="3"/>
  <c r="E814" i="3"/>
  <c r="J814" i="4" s="1"/>
  <c r="D814" i="3"/>
  <c r="C814" i="3"/>
  <c r="B814" i="3"/>
  <c r="J813" i="3"/>
  <c r="P813" i="4" s="1"/>
  <c r="Q813" i="4" s="1"/>
  <c r="H813" i="3"/>
  <c r="G813" i="3"/>
  <c r="F813" i="3"/>
  <c r="E813" i="3"/>
  <c r="D813" i="3"/>
  <c r="C813" i="3"/>
  <c r="B813" i="3"/>
  <c r="J812" i="3"/>
  <c r="O812" i="4" s="1"/>
  <c r="H812" i="3"/>
  <c r="G812" i="3"/>
  <c r="F812" i="3"/>
  <c r="E812" i="3"/>
  <c r="J812" i="4" s="1"/>
  <c r="D812" i="3"/>
  <c r="C812" i="3"/>
  <c r="B812" i="3"/>
  <c r="H811" i="3"/>
  <c r="G811" i="3"/>
  <c r="F811" i="3"/>
  <c r="E811" i="3"/>
  <c r="D811" i="3"/>
  <c r="I811" i="4" s="1"/>
  <c r="C811" i="3"/>
  <c r="B811" i="3"/>
  <c r="H810" i="3"/>
  <c r="G810" i="3"/>
  <c r="F810" i="3"/>
  <c r="E810" i="3"/>
  <c r="D810" i="3"/>
  <c r="C810" i="3"/>
  <c r="B810" i="3"/>
  <c r="J809" i="3"/>
  <c r="H809" i="3"/>
  <c r="G809" i="3"/>
  <c r="F809" i="3"/>
  <c r="E809" i="3"/>
  <c r="D809" i="3"/>
  <c r="C809" i="3"/>
  <c r="B809" i="3"/>
  <c r="J808" i="3"/>
  <c r="H808" i="3"/>
  <c r="G808" i="3"/>
  <c r="F808" i="3"/>
  <c r="E808" i="3"/>
  <c r="D808" i="3"/>
  <c r="C808" i="3"/>
  <c r="B808" i="3"/>
  <c r="H807" i="3"/>
  <c r="G807" i="3"/>
  <c r="F807" i="3"/>
  <c r="E807" i="3"/>
  <c r="D807" i="3"/>
  <c r="C807" i="3"/>
  <c r="B807" i="3"/>
  <c r="H806" i="3"/>
  <c r="G806" i="3"/>
  <c r="F806" i="3"/>
  <c r="E806" i="3"/>
  <c r="J806" i="4" s="1"/>
  <c r="D806" i="3"/>
  <c r="C806" i="3"/>
  <c r="B806" i="3"/>
  <c r="J805" i="3"/>
  <c r="P805" i="4" s="1"/>
  <c r="Q805" i="4" s="1"/>
  <c r="H805" i="3"/>
  <c r="G805" i="3"/>
  <c r="F805" i="3"/>
  <c r="E805" i="3"/>
  <c r="J805" i="4" s="1"/>
  <c r="D805" i="3"/>
  <c r="C805" i="3"/>
  <c r="B805" i="3"/>
  <c r="J804" i="3"/>
  <c r="P804" i="4" s="1"/>
  <c r="Q804" i="4" s="1"/>
  <c r="H804" i="3"/>
  <c r="G804" i="3"/>
  <c r="F804" i="3"/>
  <c r="E804" i="3"/>
  <c r="J804" i="4" s="1"/>
  <c r="D804" i="3"/>
  <c r="C804" i="3"/>
  <c r="B804" i="3"/>
  <c r="J803" i="3"/>
  <c r="P803" i="4" s="1"/>
  <c r="Q803" i="4" s="1"/>
  <c r="H803" i="3"/>
  <c r="G803" i="3"/>
  <c r="F803" i="3"/>
  <c r="E803" i="3"/>
  <c r="J803" i="4" s="1"/>
  <c r="D803" i="3"/>
  <c r="C803" i="3"/>
  <c r="B803" i="3"/>
  <c r="H802" i="3"/>
  <c r="G802" i="3"/>
  <c r="F802" i="3"/>
  <c r="E802" i="3"/>
  <c r="D802" i="3"/>
  <c r="I802" i="4" s="1"/>
  <c r="C802" i="3"/>
  <c r="B802" i="3"/>
  <c r="J801" i="3"/>
  <c r="H801" i="3"/>
  <c r="G801" i="3"/>
  <c r="F801" i="3"/>
  <c r="E801" i="3"/>
  <c r="D801" i="3"/>
  <c r="I801" i="4" s="1"/>
  <c r="C801" i="3"/>
  <c r="B801" i="3"/>
  <c r="J800" i="3"/>
  <c r="H800" i="3"/>
  <c r="G800" i="3"/>
  <c r="F800" i="3"/>
  <c r="E800" i="3"/>
  <c r="D800" i="3"/>
  <c r="I800" i="4" s="1"/>
  <c r="C800" i="3"/>
  <c r="B800" i="3"/>
  <c r="H799" i="3"/>
  <c r="G799" i="3"/>
  <c r="F799" i="3"/>
  <c r="E799" i="3"/>
  <c r="D799" i="3"/>
  <c r="C799" i="3"/>
  <c r="B799" i="3"/>
  <c r="H798" i="3"/>
  <c r="G798" i="3"/>
  <c r="F798" i="3"/>
  <c r="E798" i="3"/>
  <c r="D798" i="3"/>
  <c r="C798" i="3"/>
  <c r="B798" i="3"/>
  <c r="J797" i="3"/>
  <c r="H797" i="3"/>
  <c r="G797" i="3"/>
  <c r="F797" i="3"/>
  <c r="E797" i="3"/>
  <c r="D797" i="3"/>
  <c r="C797" i="3"/>
  <c r="B797" i="3"/>
  <c r="J796" i="3"/>
  <c r="H796" i="3"/>
  <c r="G796" i="3"/>
  <c r="F796" i="3"/>
  <c r="E796" i="3"/>
  <c r="D796" i="3"/>
  <c r="C796" i="3"/>
  <c r="B796" i="3"/>
  <c r="H795" i="3"/>
  <c r="G795" i="3"/>
  <c r="F795" i="3"/>
  <c r="E795" i="3"/>
  <c r="J795" i="4" s="1"/>
  <c r="D795" i="3"/>
  <c r="C795" i="3"/>
  <c r="B795" i="3"/>
  <c r="H794" i="3"/>
  <c r="G794" i="3"/>
  <c r="F794" i="3"/>
  <c r="E794" i="3"/>
  <c r="D794" i="3"/>
  <c r="C794" i="3"/>
  <c r="B794" i="3"/>
  <c r="J793" i="3"/>
  <c r="H793" i="3"/>
  <c r="G793" i="3"/>
  <c r="F793" i="3"/>
  <c r="E793" i="3"/>
  <c r="D793" i="3"/>
  <c r="I793" i="4" s="1"/>
  <c r="C793" i="3"/>
  <c r="B793" i="3"/>
  <c r="J792" i="3"/>
  <c r="H792" i="3"/>
  <c r="G792" i="3"/>
  <c r="F792" i="3"/>
  <c r="E792" i="3"/>
  <c r="D792" i="3"/>
  <c r="C792" i="3"/>
  <c r="B792" i="3"/>
  <c r="H791" i="3"/>
  <c r="G791" i="3"/>
  <c r="F791" i="3"/>
  <c r="E791" i="3"/>
  <c r="D791" i="3"/>
  <c r="C791" i="3"/>
  <c r="B791" i="3"/>
  <c r="H790" i="3"/>
  <c r="G790" i="3"/>
  <c r="F790" i="3"/>
  <c r="E790" i="3"/>
  <c r="J790" i="4" s="1"/>
  <c r="D790" i="3"/>
  <c r="C790" i="3"/>
  <c r="B790" i="3"/>
  <c r="J789" i="3"/>
  <c r="P789" i="4" s="1"/>
  <c r="Q789" i="4" s="1"/>
  <c r="H789" i="3"/>
  <c r="G789" i="3"/>
  <c r="F789" i="3"/>
  <c r="E789" i="3"/>
  <c r="J789" i="4" s="1"/>
  <c r="D789" i="3"/>
  <c r="C789" i="3"/>
  <c r="B789" i="3"/>
  <c r="J788" i="3"/>
  <c r="P788" i="4" s="1"/>
  <c r="Q788" i="4" s="1"/>
  <c r="H788" i="3"/>
  <c r="G788" i="3"/>
  <c r="F788" i="3"/>
  <c r="E788" i="3"/>
  <c r="J788" i="4" s="1"/>
  <c r="D788" i="3"/>
  <c r="C788" i="3"/>
  <c r="B788" i="3"/>
  <c r="H787" i="3"/>
  <c r="G787" i="3"/>
  <c r="F787" i="3"/>
  <c r="E787" i="3"/>
  <c r="J787" i="4" s="1"/>
  <c r="D787" i="3"/>
  <c r="C787" i="3"/>
  <c r="B787" i="3"/>
  <c r="H786" i="3"/>
  <c r="G786" i="3"/>
  <c r="F786" i="3"/>
  <c r="E786" i="3"/>
  <c r="D786" i="3"/>
  <c r="I786" i="4" s="1"/>
  <c r="C786" i="3"/>
  <c r="B786" i="3"/>
  <c r="J785" i="3"/>
  <c r="H785" i="3"/>
  <c r="G785" i="3"/>
  <c r="F785" i="3"/>
  <c r="E785" i="3"/>
  <c r="D785" i="3"/>
  <c r="I785" i="4" s="1"/>
  <c r="C785" i="3"/>
  <c r="B785" i="3"/>
  <c r="J784" i="3"/>
  <c r="H784" i="3"/>
  <c r="G784" i="3"/>
  <c r="F784" i="3"/>
  <c r="E784" i="3"/>
  <c r="D784" i="3"/>
  <c r="I784" i="4" s="1"/>
  <c r="C784" i="3"/>
  <c r="B784" i="3"/>
  <c r="J783" i="3"/>
  <c r="H783" i="3"/>
  <c r="G783" i="3"/>
  <c r="F783" i="3"/>
  <c r="E783" i="3"/>
  <c r="D783" i="3"/>
  <c r="I783" i="4" s="1"/>
  <c r="C783" i="3"/>
  <c r="B783" i="3"/>
  <c r="H782" i="3"/>
  <c r="G782" i="3"/>
  <c r="F782" i="3"/>
  <c r="E782" i="3"/>
  <c r="D782" i="3"/>
  <c r="C782" i="3"/>
  <c r="B782" i="3"/>
  <c r="J781" i="3"/>
  <c r="H781" i="3"/>
  <c r="G781" i="3"/>
  <c r="F781" i="3"/>
  <c r="E781" i="3"/>
  <c r="D781" i="3"/>
  <c r="C781" i="3"/>
  <c r="B781" i="3"/>
  <c r="J780" i="3"/>
  <c r="H780" i="3"/>
  <c r="G780" i="3"/>
  <c r="F780" i="3"/>
  <c r="E780" i="3"/>
  <c r="D780" i="3"/>
  <c r="C780" i="3"/>
  <c r="B780" i="3"/>
  <c r="H779" i="3"/>
  <c r="G779" i="3"/>
  <c r="F779" i="3"/>
  <c r="E779" i="3"/>
  <c r="D779" i="3"/>
  <c r="C779" i="3"/>
  <c r="B779" i="3"/>
  <c r="H778" i="3"/>
  <c r="G778" i="3"/>
  <c r="F778" i="3"/>
  <c r="E778" i="3"/>
  <c r="D778" i="3"/>
  <c r="C778" i="3"/>
  <c r="B778" i="3"/>
  <c r="J777" i="3"/>
  <c r="H777" i="3"/>
  <c r="G777" i="3"/>
  <c r="F777" i="3"/>
  <c r="E777" i="3"/>
  <c r="D777" i="3"/>
  <c r="C777" i="3"/>
  <c r="B777" i="3"/>
  <c r="J776" i="3"/>
  <c r="H776" i="3"/>
  <c r="G776" i="3"/>
  <c r="F776" i="3"/>
  <c r="E776" i="3"/>
  <c r="D776" i="3"/>
  <c r="C776" i="3"/>
  <c r="B776" i="3"/>
  <c r="H775" i="3"/>
  <c r="G775" i="3"/>
  <c r="F775" i="3"/>
  <c r="E775" i="3"/>
  <c r="D775" i="3"/>
  <c r="C775" i="3"/>
  <c r="B775" i="3"/>
  <c r="H774" i="3"/>
  <c r="G774" i="3"/>
  <c r="F774" i="3"/>
  <c r="E774" i="3"/>
  <c r="J774" i="4" s="1"/>
  <c r="D774" i="3"/>
  <c r="C774" i="3"/>
  <c r="B774" i="3"/>
  <c r="J773" i="3"/>
  <c r="P773" i="4" s="1"/>
  <c r="Q773" i="4" s="1"/>
  <c r="H773" i="3"/>
  <c r="G773" i="3"/>
  <c r="F773" i="3"/>
  <c r="E773" i="3"/>
  <c r="J773" i="4" s="1"/>
  <c r="D773" i="3"/>
  <c r="C773" i="3"/>
  <c r="B773" i="3"/>
  <c r="J772" i="3"/>
  <c r="P772" i="4" s="1"/>
  <c r="Q772" i="4" s="1"/>
  <c r="H772" i="3"/>
  <c r="G772" i="3"/>
  <c r="F772" i="3"/>
  <c r="E772" i="3"/>
  <c r="J772" i="4" s="1"/>
  <c r="D772" i="3"/>
  <c r="C772" i="3"/>
  <c r="B772" i="3"/>
  <c r="J771" i="3"/>
  <c r="P771" i="4" s="1"/>
  <c r="Q771" i="4" s="1"/>
  <c r="H771" i="3"/>
  <c r="G771" i="3"/>
  <c r="F771" i="3"/>
  <c r="E771" i="3"/>
  <c r="J771" i="4" s="1"/>
  <c r="D771" i="3"/>
  <c r="C771" i="3"/>
  <c r="B771" i="3"/>
  <c r="H770" i="3"/>
  <c r="G770" i="3"/>
  <c r="F770" i="3"/>
  <c r="E770" i="3"/>
  <c r="D770" i="3"/>
  <c r="I770" i="4" s="1"/>
  <c r="C770" i="3"/>
  <c r="B770" i="3"/>
  <c r="J769" i="3"/>
  <c r="H769" i="3"/>
  <c r="G769" i="3"/>
  <c r="F769" i="3"/>
  <c r="E769" i="3"/>
  <c r="D769" i="3"/>
  <c r="I769" i="4" s="1"/>
  <c r="C769" i="3"/>
  <c r="B769" i="3"/>
  <c r="J768" i="3"/>
  <c r="H768" i="3"/>
  <c r="G768" i="3"/>
  <c r="F768" i="3"/>
  <c r="E768" i="3"/>
  <c r="D768" i="3"/>
  <c r="I768" i="4" s="1"/>
  <c r="C768" i="3"/>
  <c r="B768" i="3"/>
  <c r="H767" i="3"/>
  <c r="G767" i="3"/>
  <c r="F767" i="3"/>
  <c r="E767" i="3"/>
  <c r="D767" i="3"/>
  <c r="C767" i="3"/>
  <c r="B767" i="3"/>
  <c r="H766" i="3"/>
  <c r="G766" i="3"/>
  <c r="F766" i="3"/>
  <c r="E766" i="3"/>
  <c r="D766" i="3"/>
  <c r="C766" i="3"/>
  <c r="B766" i="3"/>
  <c r="J765" i="3"/>
  <c r="H765" i="3"/>
  <c r="G765" i="3"/>
  <c r="F765" i="3"/>
  <c r="E765" i="3"/>
  <c r="D765" i="3"/>
  <c r="C765" i="3"/>
  <c r="B765" i="3"/>
  <c r="J764" i="3"/>
  <c r="H764" i="3"/>
  <c r="G764" i="3"/>
  <c r="F764" i="3"/>
  <c r="E764" i="3"/>
  <c r="D764" i="3"/>
  <c r="C764" i="3"/>
  <c r="B764" i="3"/>
  <c r="H763" i="3"/>
  <c r="G763" i="3"/>
  <c r="F763" i="3"/>
  <c r="E763" i="3"/>
  <c r="D763" i="3"/>
  <c r="I763" i="4" s="1"/>
  <c r="C763" i="3"/>
  <c r="B763" i="3"/>
  <c r="H762" i="3"/>
  <c r="G762" i="3"/>
  <c r="F762" i="3"/>
  <c r="E762" i="3"/>
  <c r="D762" i="3"/>
  <c r="C762" i="3"/>
  <c r="B762" i="3"/>
  <c r="J761" i="3"/>
  <c r="H761" i="3"/>
  <c r="G761" i="3"/>
  <c r="F761" i="3"/>
  <c r="E761" i="3"/>
  <c r="D761" i="3"/>
  <c r="C761" i="3"/>
  <c r="B761" i="3"/>
  <c r="J760" i="3"/>
  <c r="H760" i="3"/>
  <c r="G760" i="3"/>
  <c r="F760" i="3"/>
  <c r="E760" i="3"/>
  <c r="D760" i="3"/>
  <c r="C760" i="3"/>
  <c r="B760" i="3"/>
  <c r="H759" i="3"/>
  <c r="G759" i="3"/>
  <c r="F759" i="3"/>
  <c r="E759" i="3"/>
  <c r="D759" i="3"/>
  <c r="C759" i="3"/>
  <c r="B759" i="3"/>
  <c r="H758" i="3"/>
  <c r="G758" i="3"/>
  <c r="F758" i="3"/>
  <c r="E758" i="3"/>
  <c r="J758" i="4" s="1"/>
  <c r="D758" i="3"/>
  <c r="C758" i="3"/>
  <c r="B758" i="3"/>
  <c r="J757" i="3"/>
  <c r="P757" i="4" s="1"/>
  <c r="Q757" i="4" s="1"/>
  <c r="H757" i="3"/>
  <c r="G757" i="3"/>
  <c r="F757" i="3"/>
  <c r="E757" i="3"/>
  <c r="J757" i="4" s="1"/>
  <c r="D757" i="3"/>
  <c r="C757" i="3"/>
  <c r="B757" i="3"/>
  <c r="J756" i="3"/>
  <c r="P756" i="4" s="1"/>
  <c r="Q756" i="4" s="1"/>
  <c r="H756" i="3"/>
  <c r="G756" i="3"/>
  <c r="F756" i="3"/>
  <c r="E756" i="3"/>
  <c r="J756" i="4" s="1"/>
  <c r="D756" i="3"/>
  <c r="C756" i="3"/>
  <c r="B756" i="3"/>
  <c r="H755" i="3"/>
  <c r="G755" i="3"/>
  <c r="F755" i="3"/>
  <c r="E755" i="3"/>
  <c r="J755" i="4" s="1"/>
  <c r="D755" i="3"/>
  <c r="C755" i="3"/>
  <c r="B755" i="3"/>
  <c r="H754" i="3"/>
  <c r="G754" i="3"/>
  <c r="F754" i="3"/>
  <c r="E754" i="3"/>
  <c r="D754" i="3"/>
  <c r="I754" i="4" s="1"/>
  <c r="C754" i="3"/>
  <c r="B754" i="3"/>
  <c r="J753" i="3"/>
  <c r="H753" i="3"/>
  <c r="G753" i="3"/>
  <c r="F753" i="3"/>
  <c r="E753" i="3"/>
  <c r="D753" i="3"/>
  <c r="I753" i="4" s="1"/>
  <c r="C753" i="3"/>
  <c r="B753" i="3"/>
  <c r="J752" i="3"/>
  <c r="H752" i="3"/>
  <c r="G752" i="3"/>
  <c r="F752" i="3"/>
  <c r="E752" i="3"/>
  <c r="D752" i="3"/>
  <c r="I752" i="4" s="1"/>
  <c r="C752" i="3"/>
  <c r="B752" i="3"/>
  <c r="J751" i="3"/>
  <c r="H751" i="3"/>
  <c r="G751" i="3"/>
  <c r="F751" i="3"/>
  <c r="E751" i="3"/>
  <c r="D751" i="3"/>
  <c r="I751" i="4" s="1"/>
  <c r="C751" i="3"/>
  <c r="B751" i="3"/>
  <c r="H750" i="3"/>
  <c r="G750" i="3"/>
  <c r="F750" i="3"/>
  <c r="E750" i="3"/>
  <c r="D750" i="3"/>
  <c r="C750" i="3"/>
  <c r="B750" i="3"/>
  <c r="J749" i="3"/>
  <c r="O749" i="4" s="1"/>
  <c r="H749" i="3"/>
  <c r="G749" i="3"/>
  <c r="F749" i="3"/>
  <c r="E749" i="3"/>
  <c r="J749" i="4" s="1"/>
  <c r="D749" i="3"/>
  <c r="C749" i="3"/>
  <c r="B749" i="3"/>
  <c r="J748" i="3"/>
  <c r="P748" i="4" s="1"/>
  <c r="Q748" i="4" s="1"/>
  <c r="H748" i="3"/>
  <c r="G748" i="3"/>
  <c r="F748" i="3"/>
  <c r="E748" i="3"/>
  <c r="D748" i="3"/>
  <c r="C748" i="3"/>
  <c r="B748" i="3"/>
  <c r="H747" i="3"/>
  <c r="G747" i="3"/>
  <c r="F747" i="3"/>
  <c r="E747" i="3"/>
  <c r="D747" i="3"/>
  <c r="I747" i="4" s="1"/>
  <c r="C747" i="3"/>
  <c r="B747" i="3"/>
  <c r="H746" i="3"/>
  <c r="G746" i="3"/>
  <c r="F746" i="3"/>
  <c r="E746" i="3"/>
  <c r="D746" i="3"/>
  <c r="C746" i="3"/>
  <c r="B746" i="3"/>
  <c r="J745" i="3"/>
  <c r="H745" i="3"/>
  <c r="G745" i="3"/>
  <c r="F745" i="3"/>
  <c r="E745" i="3"/>
  <c r="D745" i="3"/>
  <c r="C745" i="3"/>
  <c r="B745" i="3"/>
  <c r="J744" i="3"/>
  <c r="H744" i="3"/>
  <c r="G744" i="3"/>
  <c r="F744" i="3"/>
  <c r="E744" i="3"/>
  <c r="D744" i="3"/>
  <c r="C744" i="3"/>
  <c r="B744" i="3"/>
  <c r="H743" i="3"/>
  <c r="G743" i="3"/>
  <c r="F743" i="3"/>
  <c r="E743" i="3"/>
  <c r="D743" i="3"/>
  <c r="C743" i="3"/>
  <c r="B743" i="3"/>
  <c r="H742" i="3"/>
  <c r="G742" i="3"/>
  <c r="F742" i="3"/>
  <c r="E742" i="3"/>
  <c r="J742" i="4" s="1"/>
  <c r="D742" i="3"/>
  <c r="C742" i="3"/>
  <c r="B742" i="3"/>
  <c r="J741" i="3"/>
  <c r="P741" i="4" s="1"/>
  <c r="Q741" i="4" s="1"/>
  <c r="H741" i="3"/>
  <c r="G741" i="3"/>
  <c r="F741" i="3"/>
  <c r="E741" i="3"/>
  <c r="J741" i="4" s="1"/>
  <c r="D741" i="3"/>
  <c r="C741" i="3"/>
  <c r="B741" i="3"/>
  <c r="J740" i="3"/>
  <c r="P740" i="4" s="1"/>
  <c r="Q740" i="4" s="1"/>
  <c r="H740" i="3"/>
  <c r="G740" i="3"/>
  <c r="F740" i="3"/>
  <c r="E740" i="3"/>
  <c r="J740" i="4" s="1"/>
  <c r="D740" i="3"/>
  <c r="C740" i="3"/>
  <c r="B740" i="3"/>
  <c r="J739" i="3"/>
  <c r="P739" i="4" s="1"/>
  <c r="Q739" i="4" s="1"/>
  <c r="H739" i="3"/>
  <c r="G739" i="3"/>
  <c r="F739" i="3"/>
  <c r="E739" i="3"/>
  <c r="J739" i="4" s="1"/>
  <c r="D739" i="3"/>
  <c r="C739" i="3"/>
  <c r="B739" i="3"/>
  <c r="H738" i="3"/>
  <c r="G738" i="3"/>
  <c r="F738" i="3"/>
  <c r="E738" i="3"/>
  <c r="D738" i="3"/>
  <c r="I738" i="4" s="1"/>
  <c r="C738" i="3"/>
  <c r="B738" i="3"/>
  <c r="J737" i="3"/>
  <c r="H737" i="3"/>
  <c r="G737" i="3"/>
  <c r="F737" i="3"/>
  <c r="E737" i="3"/>
  <c r="D737" i="3"/>
  <c r="I737" i="4" s="1"/>
  <c r="C737" i="3"/>
  <c r="B737" i="3"/>
  <c r="J736" i="3"/>
  <c r="H736" i="3"/>
  <c r="G736" i="3"/>
  <c r="F736" i="3"/>
  <c r="E736" i="3"/>
  <c r="D736" i="3"/>
  <c r="I736" i="4" s="1"/>
  <c r="C736" i="3"/>
  <c r="B736" i="3"/>
  <c r="H735" i="3"/>
  <c r="G735" i="3"/>
  <c r="F735" i="3"/>
  <c r="E735" i="3"/>
  <c r="D735" i="3"/>
  <c r="C735" i="3"/>
  <c r="B735" i="3"/>
  <c r="H734" i="3"/>
  <c r="G734" i="3"/>
  <c r="F734" i="3"/>
  <c r="E734" i="3"/>
  <c r="D734" i="3"/>
  <c r="C734" i="3"/>
  <c r="B734" i="3"/>
  <c r="J733" i="3"/>
  <c r="H733" i="3"/>
  <c r="G733" i="3"/>
  <c r="F733" i="3"/>
  <c r="E733" i="3"/>
  <c r="D733" i="3"/>
  <c r="C733" i="3"/>
  <c r="B733" i="3"/>
  <c r="J732" i="3"/>
  <c r="H732" i="3"/>
  <c r="G732" i="3"/>
  <c r="F732" i="3"/>
  <c r="E732" i="3"/>
  <c r="D732" i="3"/>
  <c r="C732" i="3"/>
  <c r="B732" i="3"/>
  <c r="H731" i="3"/>
  <c r="G731" i="3"/>
  <c r="F731" i="3"/>
  <c r="E731" i="3"/>
  <c r="J731" i="4" s="1"/>
  <c r="D731" i="3"/>
  <c r="I731" i="4" s="1"/>
  <c r="C731" i="3"/>
  <c r="B731" i="3"/>
  <c r="H730" i="3"/>
  <c r="G730" i="3"/>
  <c r="F730" i="3"/>
  <c r="E730" i="3"/>
  <c r="D730" i="3"/>
  <c r="I730" i="4" s="1"/>
  <c r="C730" i="3"/>
  <c r="B730" i="3"/>
  <c r="J729" i="3"/>
  <c r="H729" i="3"/>
  <c r="G729" i="3"/>
  <c r="F729" i="3"/>
  <c r="E729" i="3"/>
  <c r="D729" i="3"/>
  <c r="I729" i="4" s="1"/>
  <c r="C729" i="3"/>
  <c r="B729" i="3"/>
  <c r="J728" i="3"/>
  <c r="H728" i="3"/>
  <c r="G728" i="3"/>
  <c r="F728" i="3"/>
  <c r="E728" i="3"/>
  <c r="D728" i="3"/>
  <c r="I728" i="4" s="1"/>
  <c r="C728" i="3"/>
  <c r="B728" i="3"/>
  <c r="H727" i="3"/>
  <c r="G727" i="3"/>
  <c r="F727" i="3"/>
  <c r="E727" i="3"/>
  <c r="D727" i="3"/>
  <c r="C727" i="3"/>
  <c r="B727" i="3"/>
  <c r="H726" i="3"/>
  <c r="G726" i="3"/>
  <c r="F726" i="3"/>
  <c r="E726" i="3"/>
  <c r="J726" i="4" s="1"/>
  <c r="D726" i="3"/>
  <c r="C726" i="3"/>
  <c r="B726" i="3"/>
  <c r="J725" i="3"/>
  <c r="P725" i="4" s="1"/>
  <c r="Q725" i="4" s="1"/>
  <c r="H725" i="3"/>
  <c r="G725" i="3"/>
  <c r="F725" i="3"/>
  <c r="E725" i="3"/>
  <c r="J725" i="4" s="1"/>
  <c r="D725" i="3"/>
  <c r="C725" i="3"/>
  <c r="B725" i="3"/>
  <c r="J724" i="3"/>
  <c r="P724" i="4" s="1"/>
  <c r="Q724" i="4" s="1"/>
  <c r="H724" i="3"/>
  <c r="G724" i="3"/>
  <c r="F724" i="3"/>
  <c r="E724" i="3"/>
  <c r="J724" i="4" s="1"/>
  <c r="D724" i="3"/>
  <c r="C724" i="3"/>
  <c r="B724" i="3"/>
  <c r="H723" i="3"/>
  <c r="G723" i="3"/>
  <c r="F723" i="3"/>
  <c r="E723" i="3"/>
  <c r="J723" i="4" s="1"/>
  <c r="D723" i="3"/>
  <c r="C723" i="3"/>
  <c r="B723" i="3"/>
  <c r="H722" i="3"/>
  <c r="G722" i="3"/>
  <c r="F722" i="3"/>
  <c r="E722" i="3"/>
  <c r="D722" i="3"/>
  <c r="I722" i="4" s="1"/>
  <c r="C722" i="3"/>
  <c r="B722" i="3"/>
  <c r="J721" i="3"/>
  <c r="H721" i="3"/>
  <c r="G721" i="3"/>
  <c r="F721" i="3"/>
  <c r="E721" i="3"/>
  <c r="D721" i="3"/>
  <c r="I721" i="4" s="1"/>
  <c r="C721" i="3"/>
  <c r="B721" i="3"/>
  <c r="J720" i="3"/>
  <c r="H720" i="3"/>
  <c r="G720" i="3"/>
  <c r="F720" i="3"/>
  <c r="E720" i="3"/>
  <c r="D720" i="3"/>
  <c r="I720" i="4" s="1"/>
  <c r="C720" i="3"/>
  <c r="B720" i="3"/>
  <c r="J719" i="3"/>
  <c r="H719" i="3"/>
  <c r="G719" i="3"/>
  <c r="F719" i="3"/>
  <c r="E719" i="3"/>
  <c r="D719" i="3"/>
  <c r="I719" i="4" s="1"/>
  <c r="C719" i="3"/>
  <c r="B719" i="3"/>
  <c r="H718" i="3"/>
  <c r="G718" i="3"/>
  <c r="F718" i="3"/>
  <c r="E718" i="3"/>
  <c r="D718" i="3"/>
  <c r="C718" i="3"/>
  <c r="B718" i="3"/>
  <c r="J717" i="3"/>
  <c r="H717" i="3"/>
  <c r="G717" i="3"/>
  <c r="F717" i="3"/>
  <c r="E717" i="3"/>
  <c r="D717" i="3"/>
  <c r="C717" i="3"/>
  <c r="B717" i="3"/>
  <c r="J716" i="3"/>
  <c r="H716" i="3"/>
  <c r="G716" i="3"/>
  <c r="F716" i="3"/>
  <c r="E716" i="3"/>
  <c r="D716" i="3"/>
  <c r="C716" i="3"/>
  <c r="B716" i="3"/>
  <c r="H715" i="3"/>
  <c r="G715" i="3"/>
  <c r="F715" i="3"/>
  <c r="E715" i="3"/>
  <c r="D715" i="3"/>
  <c r="C715" i="3"/>
  <c r="B715" i="3"/>
  <c r="H714" i="3"/>
  <c r="G714" i="3"/>
  <c r="F714" i="3"/>
  <c r="E714" i="3"/>
  <c r="D714" i="3"/>
  <c r="C714" i="3"/>
  <c r="B714" i="3"/>
  <c r="J713" i="3"/>
  <c r="H713" i="3"/>
  <c r="G713" i="3"/>
  <c r="F713" i="3"/>
  <c r="E713" i="3"/>
  <c r="D713" i="3"/>
  <c r="C713" i="3"/>
  <c r="B713" i="3"/>
  <c r="J712" i="3"/>
  <c r="H712" i="3"/>
  <c r="G712" i="3"/>
  <c r="F712" i="3"/>
  <c r="E712" i="3"/>
  <c r="D712" i="3"/>
  <c r="C712" i="3"/>
  <c r="B712" i="3"/>
  <c r="H711" i="3"/>
  <c r="G711" i="3"/>
  <c r="F711" i="3"/>
  <c r="E711" i="3"/>
  <c r="D711" i="3"/>
  <c r="C711" i="3"/>
  <c r="B711" i="3"/>
  <c r="H710" i="3"/>
  <c r="G710" i="3"/>
  <c r="F710" i="3"/>
  <c r="E710" i="3"/>
  <c r="J710" i="4" s="1"/>
  <c r="D710" i="3"/>
  <c r="C710" i="3"/>
  <c r="B710" i="3"/>
  <c r="J709" i="3"/>
  <c r="O709" i="4" s="1"/>
  <c r="H709" i="3"/>
  <c r="G709" i="3"/>
  <c r="F709" i="3"/>
  <c r="E709" i="3"/>
  <c r="J709" i="4" s="1"/>
  <c r="D709" i="3"/>
  <c r="C709" i="3"/>
  <c r="B709" i="3"/>
  <c r="J708" i="3"/>
  <c r="P708" i="4" s="1"/>
  <c r="Q708" i="4" s="1"/>
  <c r="H708" i="3"/>
  <c r="G708" i="3"/>
  <c r="F708" i="3"/>
  <c r="E708" i="3"/>
  <c r="J708" i="4" s="1"/>
  <c r="D708" i="3"/>
  <c r="C708" i="3"/>
  <c r="B708" i="3"/>
  <c r="J707" i="3"/>
  <c r="O707" i="4" s="1"/>
  <c r="H707" i="3"/>
  <c r="G707" i="3"/>
  <c r="F707" i="3"/>
  <c r="E707" i="3"/>
  <c r="J707" i="4" s="1"/>
  <c r="D707" i="3"/>
  <c r="C707" i="3"/>
  <c r="B707" i="3"/>
  <c r="H706" i="3"/>
  <c r="G706" i="3"/>
  <c r="F706" i="3"/>
  <c r="E706" i="3"/>
  <c r="D706" i="3"/>
  <c r="I706" i="4" s="1"/>
  <c r="C706" i="3"/>
  <c r="B706" i="3"/>
  <c r="J705" i="3"/>
  <c r="H705" i="3"/>
  <c r="G705" i="3"/>
  <c r="F705" i="3"/>
  <c r="E705" i="3"/>
  <c r="D705" i="3"/>
  <c r="I705" i="4" s="1"/>
  <c r="C705" i="3"/>
  <c r="B705" i="3"/>
  <c r="J704" i="3"/>
  <c r="H704" i="3"/>
  <c r="G704" i="3"/>
  <c r="F704" i="3"/>
  <c r="E704" i="3"/>
  <c r="D704" i="3"/>
  <c r="I704" i="4" s="1"/>
  <c r="C704" i="3"/>
  <c r="B704" i="3"/>
  <c r="H703" i="3"/>
  <c r="G703" i="3"/>
  <c r="F703" i="3"/>
  <c r="E703" i="3"/>
  <c r="D703" i="3"/>
  <c r="I703" i="4" s="1"/>
  <c r="C703" i="3"/>
  <c r="B703" i="3"/>
  <c r="H702" i="3"/>
  <c r="G702" i="3"/>
  <c r="F702" i="3"/>
  <c r="E702" i="3"/>
  <c r="D702" i="3"/>
  <c r="C702" i="3"/>
  <c r="B702" i="3"/>
  <c r="J701" i="3"/>
  <c r="H701" i="3"/>
  <c r="G701" i="3"/>
  <c r="F701" i="3"/>
  <c r="E701" i="3"/>
  <c r="D701" i="3"/>
  <c r="C701" i="3"/>
  <c r="B701" i="3"/>
  <c r="J700" i="3"/>
  <c r="H700" i="3"/>
  <c r="G700" i="3"/>
  <c r="F700" i="3"/>
  <c r="E700" i="3"/>
  <c r="D700" i="3"/>
  <c r="C700" i="3"/>
  <c r="B700" i="3"/>
  <c r="H699" i="3"/>
  <c r="G699" i="3"/>
  <c r="F699" i="3"/>
  <c r="E699" i="3"/>
  <c r="D699" i="3"/>
  <c r="I699" i="4" s="1"/>
  <c r="C699" i="3"/>
  <c r="B699" i="3"/>
  <c r="H698" i="3"/>
  <c r="G698" i="3"/>
  <c r="F698" i="3"/>
  <c r="E698" i="3"/>
  <c r="D698" i="3"/>
  <c r="C698" i="3"/>
  <c r="B698" i="3"/>
  <c r="J697" i="3"/>
  <c r="H697" i="3"/>
  <c r="G697" i="3"/>
  <c r="F697" i="3"/>
  <c r="E697" i="3"/>
  <c r="D697" i="3"/>
  <c r="C697" i="3"/>
  <c r="B697" i="3"/>
  <c r="J696" i="3"/>
  <c r="H696" i="3"/>
  <c r="G696" i="3"/>
  <c r="F696" i="3"/>
  <c r="E696" i="3"/>
  <c r="D696" i="3"/>
  <c r="C696" i="3"/>
  <c r="B696" i="3"/>
  <c r="H695" i="3"/>
  <c r="G695" i="3"/>
  <c r="F695" i="3"/>
  <c r="E695" i="3"/>
  <c r="D695" i="3"/>
  <c r="C695" i="3"/>
  <c r="B695" i="3"/>
  <c r="H694" i="3"/>
  <c r="G694" i="3"/>
  <c r="F694" i="3"/>
  <c r="E694" i="3"/>
  <c r="J694" i="4" s="1"/>
  <c r="D694" i="3"/>
  <c r="C694" i="3"/>
  <c r="B694" i="3"/>
  <c r="J693" i="3"/>
  <c r="H693" i="3"/>
  <c r="G693" i="3"/>
  <c r="F693" i="3"/>
  <c r="E693" i="3"/>
  <c r="J693" i="4" s="1"/>
  <c r="D693" i="3"/>
  <c r="C693" i="3"/>
  <c r="B693" i="3"/>
  <c r="J692" i="3"/>
  <c r="H692" i="3"/>
  <c r="G692" i="3"/>
  <c r="F692" i="3"/>
  <c r="E692" i="3"/>
  <c r="J692" i="4" s="1"/>
  <c r="D692" i="3"/>
  <c r="C692" i="3"/>
  <c r="B692" i="3"/>
  <c r="H691" i="3"/>
  <c r="G691" i="3"/>
  <c r="F691" i="3"/>
  <c r="E691" i="3"/>
  <c r="J691" i="4" s="1"/>
  <c r="D691" i="3"/>
  <c r="C691" i="3"/>
  <c r="B691" i="3"/>
  <c r="H690" i="3"/>
  <c r="G690" i="3"/>
  <c r="F690" i="3"/>
  <c r="E690" i="3"/>
  <c r="J690" i="4" s="1"/>
  <c r="D690" i="3"/>
  <c r="C690" i="3"/>
  <c r="B690" i="3"/>
  <c r="J689" i="3"/>
  <c r="H689" i="3"/>
  <c r="G689" i="3"/>
  <c r="F689" i="3"/>
  <c r="E689" i="3"/>
  <c r="J689" i="4" s="1"/>
  <c r="D689" i="3"/>
  <c r="C689" i="3"/>
  <c r="B689" i="3"/>
  <c r="J688" i="3"/>
  <c r="H688" i="3"/>
  <c r="G688" i="3"/>
  <c r="F688" i="3"/>
  <c r="E688" i="3"/>
  <c r="J688" i="4" s="1"/>
  <c r="D688" i="3"/>
  <c r="C688" i="3"/>
  <c r="B688" i="3"/>
  <c r="H687" i="3"/>
  <c r="G687" i="3"/>
  <c r="F687" i="3"/>
  <c r="E687" i="3"/>
  <c r="J687" i="4" s="1"/>
  <c r="D687" i="3"/>
  <c r="C687" i="3"/>
  <c r="B687" i="3"/>
  <c r="H686" i="3"/>
  <c r="G686" i="3"/>
  <c r="F686" i="3"/>
  <c r="E686" i="3"/>
  <c r="J686" i="4" s="1"/>
  <c r="D686" i="3"/>
  <c r="C686" i="3"/>
  <c r="B686" i="3"/>
  <c r="J685" i="3"/>
  <c r="P685" i="4" s="1"/>
  <c r="Q685" i="4" s="1"/>
  <c r="H685" i="3"/>
  <c r="G685" i="3"/>
  <c r="F685" i="3"/>
  <c r="E685" i="3"/>
  <c r="J685" i="4" s="1"/>
  <c r="D685" i="3"/>
  <c r="C685" i="3"/>
  <c r="B685" i="3"/>
  <c r="J684" i="3"/>
  <c r="H684" i="3"/>
  <c r="G684" i="3"/>
  <c r="F684" i="3"/>
  <c r="E684" i="3"/>
  <c r="J684" i="4" s="1"/>
  <c r="D684" i="3"/>
  <c r="C684" i="3"/>
  <c r="B684" i="3"/>
  <c r="H683" i="3"/>
  <c r="G683" i="3"/>
  <c r="F683" i="3"/>
  <c r="E683" i="3"/>
  <c r="J683" i="4" s="1"/>
  <c r="D683" i="3"/>
  <c r="C683" i="3"/>
  <c r="B683" i="3"/>
  <c r="H682" i="3"/>
  <c r="G682" i="3"/>
  <c r="F682" i="3"/>
  <c r="E682" i="3"/>
  <c r="J682" i="4" s="1"/>
  <c r="D682" i="3"/>
  <c r="C682" i="3"/>
  <c r="B682" i="3"/>
  <c r="J681" i="3"/>
  <c r="O681" i="4" s="1"/>
  <c r="H681" i="3"/>
  <c r="G681" i="3"/>
  <c r="F681" i="3"/>
  <c r="E681" i="3"/>
  <c r="J681" i="4" s="1"/>
  <c r="D681" i="3"/>
  <c r="C681" i="3"/>
  <c r="B681" i="3"/>
  <c r="J680" i="3"/>
  <c r="H680" i="3"/>
  <c r="G680" i="3"/>
  <c r="F680" i="3"/>
  <c r="E680" i="3"/>
  <c r="J680" i="4" s="1"/>
  <c r="D680" i="3"/>
  <c r="C680" i="3"/>
  <c r="B680" i="3"/>
  <c r="H679" i="3"/>
  <c r="G679" i="3"/>
  <c r="F679" i="3"/>
  <c r="E679" i="3"/>
  <c r="J679" i="4" s="1"/>
  <c r="D679" i="3"/>
  <c r="C679" i="3"/>
  <c r="B679" i="3"/>
  <c r="H678" i="3"/>
  <c r="G678" i="3"/>
  <c r="F678" i="3"/>
  <c r="E678" i="3"/>
  <c r="J678" i="4" s="1"/>
  <c r="D678" i="3"/>
  <c r="C678" i="3"/>
  <c r="B678" i="3"/>
  <c r="J677" i="3"/>
  <c r="O677" i="4" s="1"/>
  <c r="H677" i="3"/>
  <c r="G677" i="3"/>
  <c r="F677" i="3"/>
  <c r="E677" i="3"/>
  <c r="J677" i="4" s="1"/>
  <c r="D677" i="3"/>
  <c r="C677" i="3"/>
  <c r="B677" i="3"/>
  <c r="J676" i="3"/>
  <c r="P676" i="4" s="1"/>
  <c r="Q676" i="4" s="1"/>
  <c r="H676" i="3"/>
  <c r="G676" i="3"/>
  <c r="F676" i="3"/>
  <c r="E676" i="3"/>
  <c r="J676" i="4" s="1"/>
  <c r="D676" i="3"/>
  <c r="C676" i="3"/>
  <c r="B676" i="3"/>
  <c r="H675" i="3"/>
  <c r="G675" i="3"/>
  <c r="F675" i="3"/>
  <c r="E675" i="3"/>
  <c r="J675" i="4" s="1"/>
  <c r="D675" i="3"/>
  <c r="C675" i="3"/>
  <c r="B675" i="3"/>
  <c r="H674" i="3"/>
  <c r="G674" i="3"/>
  <c r="F674" i="3"/>
  <c r="E674" i="3"/>
  <c r="J674" i="4" s="1"/>
  <c r="D674" i="3"/>
  <c r="C674" i="3"/>
  <c r="B674" i="3"/>
  <c r="J673" i="3"/>
  <c r="H673" i="3"/>
  <c r="G673" i="3"/>
  <c r="F673" i="3"/>
  <c r="E673" i="3"/>
  <c r="J673" i="4" s="1"/>
  <c r="D673" i="3"/>
  <c r="C673" i="3"/>
  <c r="B673" i="3"/>
  <c r="J672" i="3"/>
  <c r="H672" i="3"/>
  <c r="G672" i="3"/>
  <c r="F672" i="3"/>
  <c r="E672" i="3"/>
  <c r="J672" i="4" s="1"/>
  <c r="D672" i="3"/>
  <c r="C672" i="3"/>
  <c r="B672" i="3"/>
  <c r="H671" i="3"/>
  <c r="G671" i="3"/>
  <c r="F671" i="3"/>
  <c r="E671" i="3"/>
  <c r="J671" i="4" s="1"/>
  <c r="D671" i="3"/>
  <c r="C671" i="3"/>
  <c r="B671" i="3"/>
  <c r="H670" i="3"/>
  <c r="G670" i="3"/>
  <c r="F670" i="3"/>
  <c r="E670" i="3"/>
  <c r="J670" i="4" s="1"/>
  <c r="D670" i="3"/>
  <c r="C670" i="3"/>
  <c r="B670" i="3"/>
  <c r="J669" i="3"/>
  <c r="H669" i="3"/>
  <c r="G669" i="3"/>
  <c r="F669" i="3"/>
  <c r="E669" i="3"/>
  <c r="J669" i="4" s="1"/>
  <c r="D669" i="3"/>
  <c r="C669" i="3"/>
  <c r="B669" i="3"/>
  <c r="J668" i="3"/>
  <c r="H668" i="3"/>
  <c r="G668" i="3"/>
  <c r="F668" i="3"/>
  <c r="E668" i="3"/>
  <c r="J668" i="4" s="1"/>
  <c r="D668" i="3"/>
  <c r="C668" i="3"/>
  <c r="B668" i="3"/>
  <c r="H667" i="3"/>
  <c r="G667" i="3"/>
  <c r="F667" i="3"/>
  <c r="E667" i="3"/>
  <c r="J667" i="4" s="1"/>
  <c r="D667" i="3"/>
  <c r="C667" i="3"/>
  <c r="B667" i="3"/>
  <c r="H666" i="3"/>
  <c r="G666" i="3"/>
  <c r="F666" i="3"/>
  <c r="E666" i="3"/>
  <c r="J666" i="4" s="1"/>
  <c r="D666" i="3"/>
  <c r="C666" i="3"/>
  <c r="B666" i="3"/>
  <c r="J665" i="3"/>
  <c r="H665" i="3"/>
  <c r="G665" i="3"/>
  <c r="F665" i="3"/>
  <c r="E665" i="3"/>
  <c r="J665" i="4" s="1"/>
  <c r="D665" i="3"/>
  <c r="C665" i="3"/>
  <c r="B665" i="3"/>
  <c r="J664" i="3"/>
  <c r="H664" i="3"/>
  <c r="G664" i="3"/>
  <c r="F664" i="3"/>
  <c r="E664" i="3"/>
  <c r="J664" i="4" s="1"/>
  <c r="D664" i="3"/>
  <c r="C664" i="3"/>
  <c r="B664" i="3"/>
  <c r="H663" i="3"/>
  <c r="G663" i="3"/>
  <c r="F663" i="3"/>
  <c r="E663" i="3"/>
  <c r="J663" i="4" s="1"/>
  <c r="D663" i="3"/>
  <c r="C663" i="3"/>
  <c r="B663" i="3"/>
  <c r="H662" i="3"/>
  <c r="G662" i="3"/>
  <c r="F662" i="3"/>
  <c r="E662" i="3"/>
  <c r="J662" i="4" s="1"/>
  <c r="D662" i="3"/>
  <c r="C662" i="3"/>
  <c r="B662" i="3"/>
  <c r="J661" i="3"/>
  <c r="H661" i="3"/>
  <c r="G661" i="3"/>
  <c r="F661" i="3"/>
  <c r="E661" i="3"/>
  <c r="J661" i="4" s="1"/>
  <c r="D661" i="3"/>
  <c r="C661" i="3"/>
  <c r="B661" i="3"/>
  <c r="J660" i="3"/>
  <c r="H660" i="3"/>
  <c r="G660" i="3"/>
  <c r="F660" i="3"/>
  <c r="E660" i="3"/>
  <c r="J660" i="4" s="1"/>
  <c r="D660" i="3"/>
  <c r="C660" i="3"/>
  <c r="B660" i="3"/>
  <c r="H659" i="3"/>
  <c r="G659" i="3"/>
  <c r="F659" i="3"/>
  <c r="E659" i="3"/>
  <c r="J659" i="4" s="1"/>
  <c r="D659" i="3"/>
  <c r="C659" i="3"/>
  <c r="B659" i="3"/>
  <c r="H658" i="3"/>
  <c r="G658" i="3"/>
  <c r="F658" i="3"/>
  <c r="E658" i="3"/>
  <c r="J658" i="4" s="1"/>
  <c r="D658" i="3"/>
  <c r="C658" i="3"/>
  <c r="B658" i="3"/>
  <c r="J657" i="3"/>
  <c r="H657" i="3"/>
  <c r="G657" i="3"/>
  <c r="F657" i="3"/>
  <c r="E657" i="3"/>
  <c r="J657" i="4" s="1"/>
  <c r="D657" i="3"/>
  <c r="C657" i="3"/>
  <c r="B657" i="3"/>
  <c r="J656" i="3"/>
  <c r="H656" i="3"/>
  <c r="G656" i="3"/>
  <c r="F656" i="3"/>
  <c r="E656" i="3"/>
  <c r="J656" i="4" s="1"/>
  <c r="D656" i="3"/>
  <c r="C656" i="3"/>
  <c r="B656" i="3"/>
  <c r="H655" i="3"/>
  <c r="G655" i="3"/>
  <c r="F655" i="3"/>
  <c r="E655" i="3"/>
  <c r="J655" i="4" s="1"/>
  <c r="D655" i="3"/>
  <c r="C655" i="3"/>
  <c r="B655" i="3"/>
  <c r="H654" i="3"/>
  <c r="G654" i="3"/>
  <c r="F654" i="3"/>
  <c r="E654" i="3"/>
  <c r="J654" i="4" s="1"/>
  <c r="D654" i="3"/>
  <c r="C654" i="3"/>
  <c r="B654" i="3"/>
  <c r="J653" i="3"/>
  <c r="H653" i="3"/>
  <c r="G653" i="3"/>
  <c r="F653" i="3"/>
  <c r="E653" i="3"/>
  <c r="J653" i="4" s="1"/>
  <c r="D653" i="3"/>
  <c r="C653" i="3"/>
  <c r="B653" i="3"/>
  <c r="J652" i="3"/>
  <c r="H652" i="3"/>
  <c r="G652" i="3"/>
  <c r="F652" i="3"/>
  <c r="E652" i="3"/>
  <c r="J652" i="4" s="1"/>
  <c r="D652" i="3"/>
  <c r="C652" i="3"/>
  <c r="B652" i="3"/>
  <c r="H651" i="3"/>
  <c r="G651" i="3"/>
  <c r="F651" i="3"/>
  <c r="E651" i="3"/>
  <c r="J651" i="4" s="1"/>
  <c r="D651" i="3"/>
  <c r="C651" i="3"/>
  <c r="B651" i="3"/>
  <c r="H650" i="3"/>
  <c r="G650" i="3"/>
  <c r="F650" i="3"/>
  <c r="E650" i="3"/>
  <c r="J650" i="4" s="1"/>
  <c r="D650" i="3"/>
  <c r="C650" i="3"/>
  <c r="B650" i="3"/>
  <c r="J649" i="3"/>
  <c r="P649" i="4" s="1"/>
  <c r="Q649" i="4" s="1"/>
  <c r="H649" i="3"/>
  <c r="G649" i="3"/>
  <c r="F649" i="3"/>
  <c r="E649" i="3"/>
  <c r="J649" i="4" s="1"/>
  <c r="D649" i="3"/>
  <c r="C649" i="3"/>
  <c r="B649" i="3"/>
  <c r="J648" i="3"/>
  <c r="H648" i="3"/>
  <c r="G648" i="3"/>
  <c r="F648" i="3"/>
  <c r="E648" i="3"/>
  <c r="J648" i="4" s="1"/>
  <c r="D648" i="3"/>
  <c r="C648" i="3"/>
  <c r="B648" i="3"/>
  <c r="H647" i="3"/>
  <c r="G647" i="3"/>
  <c r="F647" i="3"/>
  <c r="E647" i="3"/>
  <c r="J647" i="4" s="1"/>
  <c r="D647" i="3"/>
  <c r="C647" i="3"/>
  <c r="B647" i="3"/>
  <c r="H646" i="3"/>
  <c r="G646" i="3"/>
  <c r="F646" i="3"/>
  <c r="E646" i="3"/>
  <c r="J646" i="4" s="1"/>
  <c r="D646" i="3"/>
  <c r="C646" i="3"/>
  <c r="B646" i="3"/>
  <c r="J645" i="3"/>
  <c r="H645" i="3"/>
  <c r="G645" i="3"/>
  <c r="F645" i="3"/>
  <c r="E645" i="3"/>
  <c r="J645" i="4" s="1"/>
  <c r="D645" i="3"/>
  <c r="C645" i="3"/>
  <c r="B645" i="3"/>
  <c r="J644" i="3"/>
  <c r="H644" i="3"/>
  <c r="G644" i="3"/>
  <c r="F644" i="3"/>
  <c r="E644" i="3"/>
  <c r="J644" i="4" s="1"/>
  <c r="D644" i="3"/>
  <c r="C644" i="3"/>
  <c r="B644" i="3"/>
  <c r="H643" i="3"/>
  <c r="G643" i="3"/>
  <c r="F643" i="3"/>
  <c r="E643" i="3"/>
  <c r="J643" i="4" s="1"/>
  <c r="D643" i="3"/>
  <c r="C643" i="3"/>
  <c r="B643" i="3"/>
  <c r="H642" i="3"/>
  <c r="G642" i="3"/>
  <c r="F642" i="3"/>
  <c r="E642" i="3"/>
  <c r="J642" i="4" s="1"/>
  <c r="D642" i="3"/>
  <c r="C642" i="3"/>
  <c r="B642" i="3"/>
  <c r="J641" i="3"/>
  <c r="H641" i="3"/>
  <c r="G641" i="3"/>
  <c r="F641" i="3"/>
  <c r="E641" i="3"/>
  <c r="J641" i="4" s="1"/>
  <c r="D641" i="3"/>
  <c r="C641" i="3"/>
  <c r="B641" i="3"/>
  <c r="J640" i="3"/>
  <c r="H640" i="3"/>
  <c r="G640" i="3"/>
  <c r="F640" i="3"/>
  <c r="E640" i="3"/>
  <c r="J640" i="4" s="1"/>
  <c r="D640" i="3"/>
  <c r="C640" i="3"/>
  <c r="B640" i="3"/>
  <c r="H639" i="3"/>
  <c r="G639" i="3"/>
  <c r="F639" i="3"/>
  <c r="E639" i="3"/>
  <c r="J639" i="4" s="1"/>
  <c r="D639" i="3"/>
  <c r="C639" i="3"/>
  <c r="B639" i="3"/>
  <c r="H638" i="3"/>
  <c r="G638" i="3"/>
  <c r="F638" i="3"/>
  <c r="E638" i="3"/>
  <c r="J638" i="4" s="1"/>
  <c r="D638" i="3"/>
  <c r="C638" i="3"/>
  <c r="B638" i="3"/>
  <c r="J637" i="3"/>
  <c r="H637" i="3"/>
  <c r="G637" i="3"/>
  <c r="F637" i="3"/>
  <c r="E637" i="3"/>
  <c r="J637" i="4" s="1"/>
  <c r="D637" i="3"/>
  <c r="C637" i="3"/>
  <c r="B637" i="3"/>
  <c r="J636" i="3"/>
  <c r="H636" i="3"/>
  <c r="G636" i="3"/>
  <c r="F636" i="3"/>
  <c r="E636" i="3"/>
  <c r="J636" i="4" s="1"/>
  <c r="D636" i="3"/>
  <c r="C636" i="3"/>
  <c r="B636" i="3"/>
  <c r="H635" i="3"/>
  <c r="G635" i="3"/>
  <c r="F635" i="3"/>
  <c r="E635" i="3"/>
  <c r="J635" i="4" s="1"/>
  <c r="D635" i="3"/>
  <c r="C635" i="3"/>
  <c r="B635" i="3"/>
  <c r="H634" i="3"/>
  <c r="G634" i="3"/>
  <c r="F634" i="3"/>
  <c r="E634" i="3"/>
  <c r="J634" i="4" s="1"/>
  <c r="D634" i="3"/>
  <c r="C634" i="3"/>
  <c r="B634" i="3"/>
  <c r="J633" i="3"/>
  <c r="H633" i="3"/>
  <c r="G633" i="3"/>
  <c r="F633" i="3"/>
  <c r="E633" i="3"/>
  <c r="J633" i="4" s="1"/>
  <c r="D633" i="3"/>
  <c r="C633" i="3"/>
  <c r="B633" i="3"/>
  <c r="J632" i="3"/>
  <c r="P632" i="4" s="1"/>
  <c r="Q632" i="4" s="1"/>
  <c r="H632" i="3"/>
  <c r="G632" i="3"/>
  <c r="F632" i="3"/>
  <c r="E632" i="3"/>
  <c r="J632" i="4" s="1"/>
  <c r="D632" i="3"/>
  <c r="C632" i="3"/>
  <c r="B632" i="3"/>
  <c r="H631" i="3"/>
  <c r="G631" i="3"/>
  <c r="F631" i="3"/>
  <c r="E631" i="3"/>
  <c r="J631" i="4" s="1"/>
  <c r="D631" i="3"/>
  <c r="C631" i="3"/>
  <c r="B631" i="3"/>
  <c r="H630" i="3"/>
  <c r="G630" i="3"/>
  <c r="F630" i="3"/>
  <c r="E630" i="3"/>
  <c r="J630" i="4" s="1"/>
  <c r="D630" i="3"/>
  <c r="C630" i="3"/>
  <c r="B630" i="3"/>
  <c r="J629" i="3"/>
  <c r="H629" i="3"/>
  <c r="G629" i="3"/>
  <c r="F629" i="3"/>
  <c r="E629" i="3"/>
  <c r="J629" i="4" s="1"/>
  <c r="D629" i="3"/>
  <c r="C629" i="3"/>
  <c r="B629" i="3"/>
  <c r="J628" i="3"/>
  <c r="H628" i="3"/>
  <c r="G628" i="3"/>
  <c r="F628" i="3"/>
  <c r="E628" i="3"/>
  <c r="J628" i="4" s="1"/>
  <c r="D628" i="3"/>
  <c r="C628" i="3"/>
  <c r="B628" i="3"/>
  <c r="H627" i="3"/>
  <c r="G627" i="3"/>
  <c r="F627" i="3"/>
  <c r="E627" i="3"/>
  <c r="J627" i="4" s="1"/>
  <c r="D627" i="3"/>
  <c r="C627" i="3"/>
  <c r="B627" i="3"/>
  <c r="H626" i="3"/>
  <c r="G626" i="3"/>
  <c r="F626" i="3"/>
  <c r="E626" i="3"/>
  <c r="J626" i="4" s="1"/>
  <c r="D626" i="3"/>
  <c r="C626" i="3"/>
  <c r="B626" i="3"/>
  <c r="J625" i="3"/>
  <c r="H625" i="3"/>
  <c r="G625" i="3"/>
  <c r="F625" i="3"/>
  <c r="E625" i="3"/>
  <c r="J625" i="4" s="1"/>
  <c r="D625" i="3"/>
  <c r="C625" i="3"/>
  <c r="B625" i="3"/>
  <c r="J624" i="3"/>
  <c r="P624" i="4" s="1"/>
  <c r="Q624" i="4" s="1"/>
  <c r="H624" i="3"/>
  <c r="G624" i="3"/>
  <c r="F624" i="3"/>
  <c r="E624" i="3"/>
  <c r="J624" i="4" s="1"/>
  <c r="D624" i="3"/>
  <c r="C624" i="3"/>
  <c r="B624" i="3"/>
  <c r="H623" i="3"/>
  <c r="G623" i="3"/>
  <c r="F623" i="3"/>
  <c r="E623" i="3"/>
  <c r="J623" i="4" s="1"/>
  <c r="D623" i="3"/>
  <c r="C623" i="3"/>
  <c r="B623" i="3"/>
  <c r="H622" i="3"/>
  <c r="G622" i="3"/>
  <c r="F622" i="3"/>
  <c r="E622" i="3"/>
  <c r="J622" i="4" s="1"/>
  <c r="D622" i="3"/>
  <c r="C622" i="3"/>
  <c r="B622" i="3"/>
  <c r="J621" i="3"/>
  <c r="H621" i="3"/>
  <c r="G621" i="3"/>
  <c r="F621" i="3"/>
  <c r="E621" i="3"/>
  <c r="J621" i="4" s="1"/>
  <c r="D621" i="3"/>
  <c r="C621" i="3"/>
  <c r="B621" i="3"/>
  <c r="J620" i="3"/>
  <c r="H620" i="3"/>
  <c r="G620" i="3"/>
  <c r="F620" i="3"/>
  <c r="E620" i="3"/>
  <c r="J620" i="4" s="1"/>
  <c r="D620" i="3"/>
  <c r="C620" i="3"/>
  <c r="B620" i="3"/>
  <c r="H619" i="3"/>
  <c r="G619" i="3"/>
  <c r="F619" i="3"/>
  <c r="E619" i="3"/>
  <c r="J619" i="4" s="1"/>
  <c r="D619" i="3"/>
  <c r="C619" i="3"/>
  <c r="B619" i="3"/>
  <c r="H618" i="3"/>
  <c r="G618" i="3"/>
  <c r="F618" i="3"/>
  <c r="E618" i="3"/>
  <c r="J618" i="4" s="1"/>
  <c r="D618" i="3"/>
  <c r="C618" i="3"/>
  <c r="B618" i="3"/>
  <c r="J617" i="3"/>
  <c r="H617" i="3"/>
  <c r="G617" i="3"/>
  <c r="F617" i="3"/>
  <c r="E617" i="3"/>
  <c r="J617" i="4" s="1"/>
  <c r="D617" i="3"/>
  <c r="C617" i="3"/>
  <c r="B617" i="3"/>
  <c r="J616" i="3"/>
  <c r="P616" i="4" s="1"/>
  <c r="Q616" i="4" s="1"/>
  <c r="H616" i="3"/>
  <c r="G616" i="3"/>
  <c r="F616" i="3"/>
  <c r="E616" i="3"/>
  <c r="J616" i="4" s="1"/>
  <c r="D616" i="3"/>
  <c r="C616" i="3"/>
  <c r="B616" i="3"/>
  <c r="H615" i="3"/>
  <c r="G615" i="3"/>
  <c r="F615" i="3"/>
  <c r="E615" i="3"/>
  <c r="J615" i="4" s="1"/>
  <c r="D615" i="3"/>
  <c r="C615" i="3"/>
  <c r="B615" i="3"/>
  <c r="H614" i="3"/>
  <c r="G614" i="3"/>
  <c r="F614" i="3"/>
  <c r="E614" i="3"/>
  <c r="J614" i="4" s="1"/>
  <c r="D614" i="3"/>
  <c r="C614" i="3"/>
  <c r="B614" i="3"/>
  <c r="J613" i="3"/>
  <c r="H613" i="3"/>
  <c r="G613" i="3"/>
  <c r="F613" i="3"/>
  <c r="E613" i="3"/>
  <c r="J613" i="4" s="1"/>
  <c r="D613" i="3"/>
  <c r="C613" i="3"/>
  <c r="B613" i="3"/>
  <c r="J612" i="3"/>
  <c r="H612" i="3"/>
  <c r="G612" i="3"/>
  <c r="F612" i="3"/>
  <c r="E612" i="3"/>
  <c r="J612" i="4" s="1"/>
  <c r="D612" i="3"/>
  <c r="C612" i="3"/>
  <c r="B612" i="3"/>
  <c r="H611" i="3"/>
  <c r="G611" i="3"/>
  <c r="F611" i="3"/>
  <c r="E611" i="3"/>
  <c r="J611" i="4" s="1"/>
  <c r="D611" i="3"/>
  <c r="C611" i="3"/>
  <c r="B611" i="3"/>
  <c r="H610" i="3"/>
  <c r="G610" i="3"/>
  <c r="F610" i="3"/>
  <c r="E610" i="3"/>
  <c r="J610" i="4" s="1"/>
  <c r="D610" i="3"/>
  <c r="C610" i="3"/>
  <c r="B610" i="3"/>
  <c r="J609" i="3"/>
  <c r="H609" i="3"/>
  <c r="G609" i="3"/>
  <c r="F609" i="3"/>
  <c r="E609" i="3"/>
  <c r="J609" i="4" s="1"/>
  <c r="D609" i="3"/>
  <c r="C609" i="3"/>
  <c r="B609" i="3"/>
  <c r="J608" i="3"/>
  <c r="P608" i="4" s="1"/>
  <c r="Q608" i="4" s="1"/>
  <c r="H608" i="3"/>
  <c r="G608" i="3"/>
  <c r="F608" i="3"/>
  <c r="E608" i="3"/>
  <c r="J608" i="4" s="1"/>
  <c r="D608" i="3"/>
  <c r="C608" i="3"/>
  <c r="B608" i="3"/>
  <c r="H607" i="3"/>
  <c r="G607" i="3"/>
  <c r="F607" i="3"/>
  <c r="E607" i="3"/>
  <c r="J607" i="4" s="1"/>
  <c r="D607" i="3"/>
  <c r="C607" i="3"/>
  <c r="B607" i="3"/>
  <c r="H606" i="3"/>
  <c r="G606" i="3"/>
  <c r="F606" i="3"/>
  <c r="E606" i="3"/>
  <c r="J606" i="4" s="1"/>
  <c r="D606" i="3"/>
  <c r="C606" i="3"/>
  <c r="B606" i="3"/>
  <c r="J605" i="3"/>
  <c r="H605" i="3"/>
  <c r="G605" i="3"/>
  <c r="F605" i="3"/>
  <c r="E605" i="3"/>
  <c r="J605" i="4" s="1"/>
  <c r="D605" i="3"/>
  <c r="C605" i="3"/>
  <c r="B605" i="3"/>
  <c r="J604" i="3"/>
  <c r="H604" i="3"/>
  <c r="G604" i="3"/>
  <c r="F604" i="3"/>
  <c r="E604" i="3"/>
  <c r="J604" i="4" s="1"/>
  <c r="D604" i="3"/>
  <c r="C604" i="3"/>
  <c r="B604" i="3"/>
  <c r="H603" i="3"/>
  <c r="G603" i="3"/>
  <c r="F603" i="3"/>
  <c r="E603" i="3"/>
  <c r="J603" i="4" s="1"/>
  <c r="D603" i="3"/>
  <c r="C603" i="3"/>
  <c r="B603" i="3"/>
  <c r="H602" i="3"/>
  <c r="G602" i="3"/>
  <c r="F602" i="3"/>
  <c r="E602" i="3"/>
  <c r="J602" i="4" s="1"/>
  <c r="D602" i="3"/>
  <c r="C602" i="3"/>
  <c r="B602" i="3"/>
  <c r="J601" i="3"/>
  <c r="H601" i="3"/>
  <c r="G601" i="3"/>
  <c r="F601" i="3"/>
  <c r="E601" i="3"/>
  <c r="J601" i="4" s="1"/>
  <c r="D601" i="3"/>
  <c r="C601" i="3"/>
  <c r="B601" i="3"/>
  <c r="J600" i="3"/>
  <c r="P600" i="4" s="1"/>
  <c r="Q600" i="4" s="1"/>
  <c r="H600" i="3"/>
  <c r="G600" i="3"/>
  <c r="F600" i="3"/>
  <c r="E600" i="3"/>
  <c r="J600" i="4" s="1"/>
  <c r="D600" i="3"/>
  <c r="C600" i="3"/>
  <c r="B600" i="3"/>
  <c r="H599" i="3"/>
  <c r="G599" i="3"/>
  <c r="F599" i="3"/>
  <c r="E599" i="3"/>
  <c r="J599" i="4" s="1"/>
  <c r="D599" i="3"/>
  <c r="C599" i="3"/>
  <c r="B599" i="3"/>
  <c r="H598" i="3"/>
  <c r="G598" i="3"/>
  <c r="F598" i="3"/>
  <c r="E598" i="3"/>
  <c r="J598" i="4" s="1"/>
  <c r="D598" i="3"/>
  <c r="C598" i="3"/>
  <c r="B598" i="3"/>
  <c r="J597" i="3"/>
  <c r="H597" i="3"/>
  <c r="G597" i="3"/>
  <c r="F597" i="3"/>
  <c r="E597" i="3"/>
  <c r="J597" i="4" s="1"/>
  <c r="D597" i="3"/>
  <c r="C597" i="3"/>
  <c r="B597" i="3"/>
  <c r="J596" i="3"/>
  <c r="H596" i="3"/>
  <c r="G596" i="3"/>
  <c r="F596" i="3"/>
  <c r="E596" i="3"/>
  <c r="J596" i="4" s="1"/>
  <c r="D596" i="3"/>
  <c r="C596" i="3"/>
  <c r="B596" i="3"/>
  <c r="H595" i="3"/>
  <c r="G595" i="3"/>
  <c r="F595" i="3"/>
  <c r="E595" i="3"/>
  <c r="J595" i="4" s="1"/>
  <c r="D595" i="3"/>
  <c r="C595" i="3"/>
  <c r="B595" i="3"/>
  <c r="H594" i="3"/>
  <c r="G594" i="3"/>
  <c r="F594" i="3"/>
  <c r="E594" i="3"/>
  <c r="J594" i="4" s="1"/>
  <c r="D594" i="3"/>
  <c r="C594" i="3"/>
  <c r="B594" i="3"/>
  <c r="J593" i="3"/>
  <c r="H593" i="3"/>
  <c r="G593" i="3"/>
  <c r="F593" i="3"/>
  <c r="E593" i="3"/>
  <c r="J593" i="4" s="1"/>
  <c r="D593" i="3"/>
  <c r="C593" i="3"/>
  <c r="B593" i="3"/>
  <c r="J592" i="3"/>
  <c r="P592" i="4" s="1"/>
  <c r="Q592" i="4" s="1"/>
  <c r="H592" i="3"/>
  <c r="G592" i="3"/>
  <c r="F592" i="3"/>
  <c r="E592" i="3"/>
  <c r="J592" i="4" s="1"/>
  <c r="D592" i="3"/>
  <c r="C592" i="3"/>
  <c r="B592" i="3"/>
  <c r="J591" i="3"/>
  <c r="H591" i="3"/>
  <c r="G591" i="3"/>
  <c r="F591" i="3"/>
  <c r="E591" i="3"/>
  <c r="J591" i="4" s="1"/>
  <c r="D591" i="3"/>
  <c r="C591" i="3"/>
  <c r="B591" i="3"/>
  <c r="H590" i="3"/>
  <c r="G590" i="3"/>
  <c r="F590" i="3"/>
  <c r="E590" i="3"/>
  <c r="J590" i="4" s="1"/>
  <c r="D590" i="3"/>
  <c r="C590" i="3"/>
  <c r="B590" i="3"/>
  <c r="J589" i="3"/>
  <c r="H589" i="3"/>
  <c r="G589" i="3"/>
  <c r="F589" i="3"/>
  <c r="E589" i="3"/>
  <c r="J589" i="4" s="1"/>
  <c r="D589" i="3"/>
  <c r="C589" i="3"/>
  <c r="B589" i="3"/>
  <c r="J588" i="3"/>
  <c r="H588" i="3"/>
  <c r="G588" i="3"/>
  <c r="F588" i="3"/>
  <c r="E588" i="3"/>
  <c r="J588" i="4" s="1"/>
  <c r="D588" i="3"/>
  <c r="C588" i="3"/>
  <c r="B588" i="3"/>
  <c r="J587" i="3"/>
  <c r="H587" i="3"/>
  <c r="G587" i="3"/>
  <c r="F587" i="3"/>
  <c r="E587" i="3"/>
  <c r="J587" i="4" s="1"/>
  <c r="D587" i="3"/>
  <c r="C587" i="3"/>
  <c r="B587" i="3"/>
  <c r="H586" i="3"/>
  <c r="G586" i="3"/>
  <c r="F586" i="3"/>
  <c r="E586" i="3"/>
  <c r="J586" i="4" s="1"/>
  <c r="D586" i="3"/>
  <c r="C586" i="3"/>
  <c r="B586" i="3"/>
  <c r="J585" i="3"/>
  <c r="H585" i="3"/>
  <c r="G585" i="3"/>
  <c r="F585" i="3"/>
  <c r="E585" i="3"/>
  <c r="J585" i="4" s="1"/>
  <c r="D585" i="3"/>
  <c r="C585" i="3"/>
  <c r="B585" i="3"/>
  <c r="J584" i="3"/>
  <c r="O584" i="4" s="1"/>
  <c r="H584" i="3"/>
  <c r="G584" i="3"/>
  <c r="F584" i="3"/>
  <c r="E584" i="3"/>
  <c r="J584" i="4" s="1"/>
  <c r="D584" i="3"/>
  <c r="C584" i="3"/>
  <c r="B584" i="3"/>
  <c r="J583" i="3"/>
  <c r="H583" i="3"/>
  <c r="G583" i="3"/>
  <c r="F583" i="3"/>
  <c r="E583" i="3"/>
  <c r="J583" i="4" s="1"/>
  <c r="D583" i="3"/>
  <c r="C583" i="3"/>
  <c r="B583" i="3"/>
  <c r="H582" i="3"/>
  <c r="G582" i="3"/>
  <c r="F582" i="3"/>
  <c r="E582" i="3"/>
  <c r="J582" i="4" s="1"/>
  <c r="D582" i="3"/>
  <c r="C582" i="3"/>
  <c r="B582" i="3"/>
  <c r="J581" i="3"/>
  <c r="H581" i="3"/>
  <c r="G581" i="3"/>
  <c r="F581" i="3"/>
  <c r="E581" i="3"/>
  <c r="J581" i="4" s="1"/>
  <c r="D581" i="3"/>
  <c r="C581" i="3"/>
  <c r="B581" i="3"/>
  <c r="J580" i="3"/>
  <c r="O580" i="4" s="1"/>
  <c r="H580" i="3"/>
  <c r="G580" i="3"/>
  <c r="F580" i="3"/>
  <c r="E580" i="3"/>
  <c r="J580" i="4" s="1"/>
  <c r="D580" i="3"/>
  <c r="C580" i="3"/>
  <c r="B580" i="3"/>
  <c r="J579" i="3"/>
  <c r="H579" i="3"/>
  <c r="G579" i="3"/>
  <c r="F579" i="3"/>
  <c r="E579" i="3"/>
  <c r="J579" i="4" s="1"/>
  <c r="D579" i="3"/>
  <c r="C579" i="3"/>
  <c r="B579" i="3"/>
  <c r="H578" i="3"/>
  <c r="G578" i="3"/>
  <c r="F578" i="3"/>
  <c r="E578" i="3"/>
  <c r="J578" i="4" s="1"/>
  <c r="D578" i="3"/>
  <c r="C578" i="3"/>
  <c r="B578" i="3"/>
  <c r="J577" i="3"/>
  <c r="H577" i="3"/>
  <c r="G577" i="3"/>
  <c r="F577" i="3"/>
  <c r="E577" i="3"/>
  <c r="J577" i="4" s="1"/>
  <c r="D577" i="3"/>
  <c r="C577" i="3"/>
  <c r="B577" i="3"/>
  <c r="J576" i="3"/>
  <c r="H576" i="3"/>
  <c r="G576" i="3"/>
  <c r="F576" i="3"/>
  <c r="E576" i="3"/>
  <c r="J576" i="4" s="1"/>
  <c r="D576" i="3"/>
  <c r="C576" i="3"/>
  <c r="B576" i="3"/>
  <c r="J575" i="3"/>
  <c r="P575" i="4" s="1"/>
  <c r="Q575" i="4" s="1"/>
  <c r="H575" i="3"/>
  <c r="G575" i="3"/>
  <c r="F575" i="3"/>
  <c r="E575" i="3"/>
  <c r="J575" i="4" s="1"/>
  <c r="D575" i="3"/>
  <c r="C575" i="3"/>
  <c r="B575" i="3"/>
  <c r="H574" i="3"/>
  <c r="G574" i="3"/>
  <c r="F574" i="3"/>
  <c r="E574" i="3"/>
  <c r="J574" i="4" s="1"/>
  <c r="D574" i="3"/>
  <c r="C574" i="3"/>
  <c r="B574" i="3"/>
  <c r="J573" i="3"/>
  <c r="H573" i="3"/>
  <c r="G573" i="3"/>
  <c r="F573" i="3"/>
  <c r="E573" i="3"/>
  <c r="J573" i="4" s="1"/>
  <c r="D573" i="3"/>
  <c r="C573" i="3"/>
  <c r="B573" i="3"/>
  <c r="J572" i="3"/>
  <c r="H572" i="3"/>
  <c r="G572" i="3"/>
  <c r="F572" i="3"/>
  <c r="E572" i="3"/>
  <c r="J572" i="4" s="1"/>
  <c r="D572" i="3"/>
  <c r="C572" i="3"/>
  <c r="B572" i="3"/>
  <c r="J571" i="3"/>
  <c r="H571" i="3"/>
  <c r="G571" i="3"/>
  <c r="F571" i="3"/>
  <c r="E571" i="3"/>
  <c r="J571" i="4" s="1"/>
  <c r="D571" i="3"/>
  <c r="C571" i="3"/>
  <c r="B571" i="3"/>
  <c r="H570" i="3"/>
  <c r="G570" i="3"/>
  <c r="F570" i="3"/>
  <c r="E570" i="3"/>
  <c r="J570" i="4" s="1"/>
  <c r="D570" i="3"/>
  <c r="C570" i="3"/>
  <c r="B570" i="3"/>
  <c r="J569" i="3"/>
  <c r="H569" i="3"/>
  <c r="G569" i="3"/>
  <c r="F569" i="3"/>
  <c r="E569" i="3"/>
  <c r="J569" i="4" s="1"/>
  <c r="D569" i="3"/>
  <c r="C569" i="3"/>
  <c r="B569" i="3"/>
  <c r="J568" i="3"/>
  <c r="H568" i="3"/>
  <c r="G568" i="3"/>
  <c r="F568" i="3"/>
  <c r="E568" i="3"/>
  <c r="J568" i="4" s="1"/>
  <c r="D568" i="3"/>
  <c r="C568" i="3"/>
  <c r="B568" i="3"/>
  <c r="J567" i="3"/>
  <c r="H567" i="3"/>
  <c r="G567" i="3"/>
  <c r="F567" i="3"/>
  <c r="E567" i="3"/>
  <c r="J567" i="4" s="1"/>
  <c r="D567" i="3"/>
  <c r="C567" i="3"/>
  <c r="B567" i="3"/>
  <c r="H566" i="3"/>
  <c r="G566" i="3"/>
  <c r="F566" i="3"/>
  <c r="E566" i="3"/>
  <c r="J566" i="4" s="1"/>
  <c r="D566" i="3"/>
  <c r="C566" i="3"/>
  <c r="B566" i="3"/>
  <c r="J565" i="3"/>
  <c r="H565" i="3"/>
  <c r="G565" i="3"/>
  <c r="F565" i="3"/>
  <c r="E565" i="3"/>
  <c r="J565" i="4" s="1"/>
  <c r="D565" i="3"/>
  <c r="C565" i="3"/>
  <c r="B565" i="3"/>
  <c r="J564" i="3"/>
  <c r="H564" i="3"/>
  <c r="G564" i="3"/>
  <c r="F564" i="3"/>
  <c r="E564" i="3"/>
  <c r="J564" i="4" s="1"/>
  <c r="D564" i="3"/>
  <c r="C564" i="3"/>
  <c r="B564" i="3"/>
  <c r="J563" i="3"/>
  <c r="H563" i="3"/>
  <c r="G563" i="3"/>
  <c r="F563" i="3"/>
  <c r="E563" i="3"/>
  <c r="J563" i="4" s="1"/>
  <c r="D563" i="3"/>
  <c r="C563" i="3"/>
  <c r="B563" i="3"/>
  <c r="H562" i="3"/>
  <c r="G562" i="3"/>
  <c r="F562" i="3"/>
  <c r="E562" i="3"/>
  <c r="J562" i="4" s="1"/>
  <c r="D562" i="3"/>
  <c r="C562" i="3"/>
  <c r="B562" i="3"/>
  <c r="J561" i="3"/>
  <c r="H561" i="3"/>
  <c r="G561" i="3"/>
  <c r="F561" i="3"/>
  <c r="E561" i="3"/>
  <c r="J561" i="4" s="1"/>
  <c r="D561" i="3"/>
  <c r="C561" i="3"/>
  <c r="B561" i="3"/>
  <c r="J560" i="3"/>
  <c r="H560" i="3"/>
  <c r="G560" i="3"/>
  <c r="F560" i="3"/>
  <c r="E560" i="3"/>
  <c r="J560" i="4" s="1"/>
  <c r="D560" i="3"/>
  <c r="C560" i="3"/>
  <c r="B560" i="3"/>
  <c r="J559" i="3"/>
  <c r="H559" i="3"/>
  <c r="G559" i="3"/>
  <c r="F559" i="3"/>
  <c r="E559" i="3"/>
  <c r="J559" i="4" s="1"/>
  <c r="D559" i="3"/>
  <c r="C559" i="3"/>
  <c r="B559" i="3"/>
  <c r="H558" i="3"/>
  <c r="G558" i="3"/>
  <c r="F558" i="3"/>
  <c r="E558" i="3"/>
  <c r="J558" i="4" s="1"/>
  <c r="D558" i="3"/>
  <c r="C558" i="3"/>
  <c r="B558" i="3"/>
  <c r="J557" i="3"/>
  <c r="H557" i="3"/>
  <c r="G557" i="3"/>
  <c r="F557" i="3"/>
  <c r="E557" i="3"/>
  <c r="J557" i="4" s="1"/>
  <c r="D557" i="3"/>
  <c r="C557" i="3"/>
  <c r="B557" i="3"/>
  <c r="J556" i="3"/>
  <c r="H556" i="3"/>
  <c r="G556" i="3"/>
  <c r="F556" i="3"/>
  <c r="E556" i="3"/>
  <c r="J556" i="4" s="1"/>
  <c r="D556" i="3"/>
  <c r="C556" i="3"/>
  <c r="B556" i="3"/>
  <c r="J555" i="3"/>
  <c r="H555" i="3"/>
  <c r="G555" i="3"/>
  <c r="F555" i="3"/>
  <c r="E555" i="3"/>
  <c r="J555" i="4" s="1"/>
  <c r="D555" i="3"/>
  <c r="C555" i="3"/>
  <c r="B555" i="3"/>
  <c r="H554" i="3"/>
  <c r="G554" i="3"/>
  <c r="F554" i="3"/>
  <c r="E554" i="3"/>
  <c r="J554" i="4" s="1"/>
  <c r="D554" i="3"/>
  <c r="C554" i="3"/>
  <c r="B554" i="3"/>
  <c r="J553" i="3"/>
  <c r="H553" i="3"/>
  <c r="G553" i="3"/>
  <c r="F553" i="3"/>
  <c r="E553" i="3"/>
  <c r="J553" i="4" s="1"/>
  <c r="D553" i="3"/>
  <c r="C553" i="3"/>
  <c r="B553" i="3"/>
  <c r="J552" i="3"/>
  <c r="H552" i="3"/>
  <c r="G552" i="3"/>
  <c r="F552" i="3"/>
  <c r="E552" i="3"/>
  <c r="J552" i="4" s="1"/>
  <c r="D552" i="3"/>
  <c r="C552" i="3"/>
  <c r="B552" i="3"/>
  <c r="J551" i="3"/>
  <c r="H551" i="3"/>
  <c r="G551" i="3"/>
  <c r="F551" i="3"/>
  <c r="E551" i="3"/>
  <c r="J551" i="4" s="1"/>
  <c r="D551" i="3"/>
  <c r="C551" i="3"/>
  <c r="B551" i="3"/>
  <c r="H550" i="3"/>
  <c r="G550" i="3"/>
  <c r="F550" i="3"/>
  <c r="E550" i="3"/>
  <c r="J550" i="4" s="1"/>
  <c r="D550" i="3"/>
  <c r="C550" i="3"/>
  <c r="B550" i="3"/>
  <c r="J549" i="3"/>
  <c r="H549" i="3"/>
  <c r="G549" i="3"/>
  <c r="F549" i="3"/>
  <c r="E549" i="3"/>
  <c r="J549" i="4" s="1"/>
  <c r="D549" i="3"/>
  <c r="C549" i="3"/>
  <c r="B549" i="3"/>
  <c r="J548" i="3"/>
  <c r="H548" i="3"/>
  <c r="G548" i="3"/>
  <c r="F548" i="3"/>
  <c r="E548" i="3"/>
  <c r="J548" i="4" s="1"/>
  <c r="D548" i="3"/>
  <c r="C548" i="3"/>
  <c r="B548" i="3"/>
  <c r="J547" i="3"/>
  <c r="H547" i="3"/>
  <c r="G547" i="3"/>
  <c r="F547" i="3"/>
  <c r="E547" i="3"/>
  <c r="J547" i="4" s="1"/>
  <c r="D547" i="3"/>
  <c r="C547" i="3"/>
  <c r="B547" i="3"/>
  <c r="H546" i="3"/>
  <c r="G546" i="3"/>
  <c r="F546" i="3"/>
  <c r="E546" i="3"/>
  <c r="J546" i="4" s="1"/>
  <c r="D546" i="3"/>
  <c r="C546" i="3"/>
  <c r="B546" i="3"/>
  <c r="J545" i="3"/>
  <c r="H545" i="3"/>
  <c r="G545" i="3"/>
  <c r="F545" i="3"/>
  <c r="E545" i="3"/>
  <c r="J545" i="4" s="1"/>
  <c r="D545" i="3"/>
  <c r="C545" i="3"/>
  <c r="B545" i="3"/>
  <c r="J544" i="3"/>
  <c r="H544" i="3"/>
  <c r="G544" i="3"/>
  <c r="F544" i="3"/>
  <c r="E544" i="3"/>
  <c r="J544" i="4" s="1"/>
  <c r="D544" i="3"/>
  <c r="C544" i="3"/>
  <c r="B544" i="3"/>
  <c r="J543" i="3"/>
  <c r="H543" i="3"/>
  <c r="G543" i="3"/>
  <c r="F543" i="3"/>
  <c r="E543" i="3"/>
  <c r="J543" i="4" s="1"/>
  <c r="D543" i="3"/>
  <c r="C543" i="3"/>
  <c r="B543" i="3"/>
  <c r="H542" i="3"/>
  <c r="G542" i="3"/>
  <c r="F542" i="3"/>
  <c r="E542" i="3"/>
  <c r="J542" i="4" s="1"/>
  <c r="D542" i="3"/>
  <c r="C542" i="3"/>
  <c r="B542" i="3"/>
  <c r="J541" i="3"/>
  <c r="P541" i="4" s="1"/>
  <c r="Q541" i="4" s="1"/>
  <c r="H541" i="3"/>
  <c r="G541" i="3"/>
  <c r="F541" i="3"/>
  <c r="E541" i="3"/>
  <c r="J541" i="4" s="1"/>
  <c r="D541" i="3"/>
  <c r="C541" i="3"/>
  <c r="B541" i="3"/>
  <c r="J540" i="3"/>
  <c r="H540" i="3"/>
  <c r="G540" i="3"/>
  <c r="F540" i="3"/>
  <c r="E540" i="3"/>
  <c r="J540" i="4" s="1"/>
  <c r="D540" i="3"/>
  <c r="C540" i="3"/>
  <c r="B540" i="3"/>
  <c r="J539" i="3"/>
  <c r="H539" i="3"/>
  <c r="G539" i="3"/>
  <c r="F539" i="3"/>
  <c r="E539" i="3"/>
  <c r="J539" i="4" s="1"/>
  <c r="D539" i="3"/>
  <c r="C539" i="3"/>
  <c r="B539" i="3"/>
  <c r="H538" i="3"/>
  <c r="G538" i="3"/>
  <c r="F538" i="3"/>
  <c r="E538" i="3"/>
  <c r="J538" i="4" s="1"/>
  <c r="D538" i="3"/>
  <c r="C538" i="3"/>
  <c r="B538" i="3"/>
  <c r="J537" i="3"/>
  <c r="H537" i="3"/>
  <c r="G537" i="3"/>
  <c r="F537" i="3"/>
  <c r="E537" i="3"/>
  <c r="J537" i="4" s="1"/>
  <c r="D537" i="3"/>
  <c r="C537" i="3"/>
  <c r="B537" i="3"/>
  <c r="J536" i="3"/>
  <c r="H536" i="3"/>
  <c r="G536" i="3"/>
  <c r="F536" i="3"/>
  <c r="E536" i="3"/>
  <c r="J536" i="4" s="1"/>
  <c r="D536" i="3"/>
  <c r="C536" i="3"/>
  <c r="B536" i="3"/>
  <c r="J535" i="3"/>
  <c r="H535" i="3"/>
  <c r="G535" i="3"/>
  <c r="F535" i="3"/>
  <c r="E535" i="3"/>
  <c r="J535" i="4" s="1"/>
  <c r="D535" i="3"/>
  <c r="C535" i="3"/>
  <c r="B535" i="3"/>
  <c r="H534" i="3"/>
  <c r="G534" i="3"/>
  <c r="F534" i="3"/>
  <c r="E534" i="3"/>
  <c r="J534" i="4" s="1"/>
  <c r="D534" i="3"/>
  <c r="C534" i="3"/>
  <c r="B534" i="3"/>
  <c r="J533" i="3"/>
  <c r="H533" i="3"/>
  <c r="G533" i="3"/>
  <c r="F533" i="3"/>
  <c r="E533" i="3"/>
  <c r="J533" i="4" s="1"/>
  <c r="D533" i="3"/>
  <c r="C533" i="3"/>
  <c r="B533" i="3"/>
  <c r="J532" i="3"/>
  <c r="H532" i="3"/>
  <c r="G532" i="3"/>
  <c r="F532" i="3"/>
  <c r="E532" i="3"/>
  <c r="J532" i="4" s="1"/>
  <c r="D532" i="3"/>
  <c r="C532" i="3"/>
  <c r="B532" i="3"/>
  <c r="J531" i="3"/>
  <c r="H531" i="3"/>
  <c r="G531" i="3"/>
  <c r="F531" i="3"/>
  <c r="E531" i="3"/>
  <c r="J531" i="4" s="1"/>
  <c r="D531" i="3"/>
  <c r="C531" i="3"/>
  <c r="B531" i="3"/>
  <c r="H530" i="3"/>
  <c r="G530" i="3"/>
  <c r="F530" i="3"/>
  <c r="E530" i="3"/>
  <c r="J530" i="4" s="1"/>
  <c r="D530" i="3"/>
  <c r="C530" i="3"/>
  <c r="B530" i="3"/>
  <c r="J529" i="3"/>
  <c r="H529" i="3"/>
  <c r="G529" i="3"/>
  <c r="F529" i="3"/>
  <c r="E529" i="3"/>
  <c r="J529" i="4" s="1"/>
  <c r="D529" i="3"/>
  <c r="C529" i="3"/>
  <c r="B529" i="3"/>
  <c r="J528" i="3"/>
  <c r="H528" i="3"/>
  <c r="G528" i="3"/>
  <c r="F528" i="3"/>
  <c r="E528" i="3"/>
  <c r="J528" i="4" s="1"/>
  <c r="D528" i="3"/>
  <c r="C528" i="3"/>
  <c r="B528" i="3"/>
  <c r="J527" i="3"/>
  <c r="H527" i="3"/>
  <c r="G527" i="3"/>
  <c r="F527" i="3"/>
  <c r="E527" i="3"/>
  <c r="J527" i="4" s="1"/>
  <c r="D527" i="3"/>
  <c r="C527" i="3"/>
  <c r="B527" i="3"/>
  <c r="H526" i="3"/>
  <c r="G526" i="3"/>
  <c r="F526" i="3"/>
  <c r="E526" i="3"/>
  <c r="J526" i="4" s="1"/>
  <c r="D526" i="3"/>
  <c r="C526" i="3"/>
  <c r="B526" i="3"/>
  <c r="J525" i="3"/>
  <c r="H525" i="3"/>
  <c r="G525" i="3"/>
  <c r="F525" i="3"/>
  <c r="E525" i="3"/>
  <c r="J525" i="4" s="1"/>
  <c r="D525" i="3"/>
  <c r="C525" i="3"/>
  <c r="B525" i="3"/>
  <c r="J524" i="3"/>
  <c r="P524" i="4" s="1"/>
  <c r="Q524" i="4" s="1"/>
  <c r="H524" i="3"/>
  <c r="G524" i="3"/>
  <c r="F524" i="3"/>
  <c r="E524" i="3"/>
  <c r="J524" i="4" s="1"/>
  <c r="D524" i="3"/>
  <c r="C524" i="3"/>
  <c r="B524" i="3"/>
  <c r="J523" i="3"/>
  <c r="H523" i="3"/>
  <c r="G523" i="3"/>
  <c r="F523" i="3"/>
  <c r="E523" i="3"/>
  <c r="J523" i="4" s="1"/>
  <c r="D523" i="3"/>
  <c r="C523" i="3"/>
  <c r="B523" i="3"/>
  <c r="H522" i="3"/>
  <c r="G522" i="3"/>
  <c r="F522" i="3"/>
  <c r="E522" i="3"/>
  <c r="J522" i="4" s="1"/>
  <c r="D522" i="3"/>
  <c r="C522" i="3"/>
  <c r="B522" i="3"/>
  <c r="J521" i="3"/>
  <c r="H521" i="3"/>
  <c r="G521" i="3"/>
  <c r="F521" i="3"/>
  <c r="E521" i="3"/>
  <c r="J521" i="4" s="1"/>
  <c r="D521" i="3"/>
  <c r="C521" i="3"/>
  <c r="B521" i="3"/>
  <c r="J520" i="3"/>
  <c r="H520" i="3"/>
  <c r="G520" i="3"/>
  <c r="F520" i="3"/>
  <c r="E520" i="3"/>
  <c r="J520" i="4" s="1"/>
  <c r="D520" i="3"/>
  <c r="C520" i="3"/>
  <c r="B520" i="3"/>
  <c r="J519" i="3"/>
  <c r="H519" i="3"/>
  <c r="G519" i="3"/>
  <c r="F519" i="3"/>
  <c r="E519" i="3"/>
  <c r="J519" i="4" s="1"/>
  <c r="D519" i="3"/>
  <c r="C519" i="3"/>
  <c r="B519" i="3"/>
  <c r="H518" i="3"/>
  <c r="G518" i="3"/>
  <c r="F518" i="3"/>
  <c r="E518" i="3"/>
  <c r="J518" i="4" s="1"/>
  <c r="D518" i="3"/>
  <c r="C518" i="3"/>
  <c r="B518" i="3"/>
  <c r="J517" i="3"/>
  <c r="H517" i="3"/>
  <c r="G517" i="3"/>
  <c r="F517" i="3"/>
  <c r="E517" i="3"/>
  <c r="J517" i="4" s="1"/>
  <c r="D517" i="3"/>
  <c r="C517" i="3"/>
  <c r="B517" i="3"/>
  <c r="J516" i="3"/>
  <c r="H516" i="3"/>
  <c r="G516" i="3"/>
  <c r="F516" i="3"/>
  <c r="E516" i="3"/>
  <c r="J516" i="4" s="1"/>
  <c r="D516" i="3"/>
  <c r="C516" i="3"/>
  <c r="B516" i="3"/>
  <c r="J515" i="3"/>
  <c r="H515" i="3"/>
  <c r="G515" i="3"/>
  <c r="F515" i="3"/>
  <c r="E515" i="3"/>
  <c r="J515" i="4" s="1"/>
  <c r="D515" i="3"/>
  <c r="C515" i="3"/>
  <c r="B515" i="3"/>
  <c r="H514" i="3"/>
  <c r="G514" i="3"/>
  <c r="F514" i="3"/>
  <c r="E514" i="3"/>
  <c r="J514" i="4" s="1"/>
  <c r="D514" i="3"/>
  <c r="C514" i="3"/>
  <c r="B514" i="3"/>
  <c r="J513" i="3"/>
  <c r="H513" i="3"/>
  <c r="G513" i="3"/>
  <c r="F513" i="3"/>
  <c r="E513" i="3"/>
  <c r="J513" i="4" s="1"/>
  <c r="D513" i="3"/>
  <c r="C513" i="3"/>
  <c r="B513" i="3"/>
  <c r="J512" i="3"/>
  <c r="H512" i="3"/>
  <c r="G512" i="3"/>
  <c r="F512" i="3"/>
  <c r="E512" i="3"/>
  <c r="J512" i="4" s="1"/>
  <c r="D512" i="3"/>
  <c r="C512" i="3"/>
  <c r="B512" i="3"/>
  <c r="J511" i="3"/>
  <c r="H511" i="3"/>
  <c r="G511" i="3"/>
  <c r="F511" i="3"/>
  <c r="E511" i="3"/>
  <c r="J511" i="4" s="1"/>
  <c r="D511" i="3"/>
  <c r="C511" i="3"/>
  <c r="B511" i="3"/>
  <c r="H510" i="3"/>
  <c r="G510" i="3"/>
  <c r="F510" i="3"/>
  <c r="E510" i="3"/>
  <c r="J510" i="4" s="1"/>
  <c r="D510" i="3"/>
  <c r="C510" i="3"/>
  <c r="B510" i="3"/>
  <c r="J509" i="3"/>
  <c r="H509" i="3"/>
  <c r="G509" i="3"/>
  <c r="F509" i="3"/>
  <c r="E509" i="3"/>
  <c r="J509" i="4" s="1"/>
  <c r="D509" i="3"/>
  <c r="C509" i="3"/>
  <c r="B509" i="3"/>
  <c r="J508" i="3"/>
  <c r="H508" i="3"/>
  <c r="G508" i="3"/>
  <c r="F508" i="3"/>
  <c r="E508" i="3"/>
  <c r="J508" i="4" s="1"/>
  <c r="D508" i="3"/>
  <c r="C508" i="3"/>
  <c r="B508" i="3"/>
  <c r="J507" i="3"/>
  <c r="P507" i="4" s="1"/>
  <c r="Q507" i="4" s="1"/>
  <c r="H507" i="3"/>
  <c r="G507" i="3"/>
  <c r="F507" i="3"/>
  <c r="E507" i="3"/>
  <c r="J507" i="4" s="1"/>
  <c r="D507" i="3"/>
  <c r="C507" i="3"/>
  <c r="B507" i="3"/>
  <c r="H506" i="3"/>
  <c r="G506" i="3"/>
  <c r="F506" i="3"/>
  <c r="E506" i="3"/>
  <c r="J506" i="4" s="1"/>
  <c r="D506" i="3"/>
  <c r="C506" i="3"/>
  <c r="B506" i="3"/>
  <c r="J505" i="3"/>
  <c r="H505" i="3"/>
  <c r="G505" i="3"/>
  <c r="F505" i="3"/>
  <c r="E505" i="3"/>
  <c r="J505" i="4" s="1"/>
  <c r="D505" i="3"/>
  <c r="C505" i="3"/>
  <c r="B505" i="3"/>
  <c r="J504" i="3"/>
  <c r="H504" i="3"/>
  <c r="G504" i="3"/>
  <c r="F504" i="3"/>
  <c r="E504" i="3"/>
  <c r="J504" i="4" s="1"/>
  <c r="D504" i="3"/>
  <c r="C504" i="3"/>
  <c r="B504" i="3"/>
  <c r="J503" i="3"/>
  <c r="H503" i="3"/>
  <c r="G503" i="3"/>
  <c r="F503" i="3"/>
  <c r="E503" i="3"/>
  <c r="J503" i="4" s="1"/>
  <c r="D503" i="3"/>
  <c r="C503" i="3"/>
  <c r="B503" i="3"/>
  <c r="H502" i="3"/>
  <c r="G502" i="3"/>
  <c r="F502" i="3"/>
  <c r="E502" i="3"/>
  <c r="J502" i="4" s="1"/>
  <c r="D502" i="3"/>
  <c r="C502" i="3"/>
  <c r="B502" i="3"/>
  <c r="J501" i="3"/>
  <c r="H501" i="3"/>
  <c r="G501" i="3"/>
  <c r="F501" i="3"/>
  <c r="E501" i="3"/>
  <c r="J501" i="4" s="1"/>
  <c r="D501" i="3"/>
  <c r="C501" i="3"/>
  <c r="B501" i="3"/>
  <c r="J500" i="3"/>
  <c r="H500" i="3"/>
  <c r="G500" i="3"/>
  <c r="F500" i="3"/>
  <c r="E500" i="3"/>
  <c r="J500" i="4" s="1"/>
  <c r="D500" i="3"/>
  <c r="C500" i="3"/>
  <c r="B500" i="3"/>
  <c r="J499" i="3"/>
  <c r="H499" i="3"/>
  <c r="G499" i="3"/>
  <c r="F499" i="3"/>
  <c r="E499" i="3"/>
  <c r="J499" i="4" s="1"/>
  <c r="D499" i="3"/>
  <c r="C499" i="3"/>
  <c r="B499" i="3"/>
  <c r="H498" i="3"/>
  <c r="G498" i="3"/>
  <c r="F498" i="3"/>
  <c r="E498" i="3"/>
  <c r="J498" i="4" s="1"/>
  <c r="D498" i="3"/>
  <c r="C498" i="3"/>
  <c r="B498" i="3"/>
  <c r="J497" i="3"/>
  <c r="H497" i="3"/>
  <c r="G497" i="3"/>
  <c r="F497" i="3"/>
  <c r="E497" i="3"/>
  <c r="J497" i="4" s="1"/>
  <c r="D497" i="3"/>
  <c r="C497" i="3"/>
  <c r="B497" i="3"/>
  <c r="J496" i="3"/>
  <c r="H496" i="3"/>
  <c r="G496" i="3"/>
  <c r="F496" i="3"/>
  <c r="E496" i="3"/>
  <c r="J496" i="4" s="1"/>
  <c r="D496" i="3"/>
  <c r="C496" i="3"/>
  <c r="B496" i="3"/>
  <c r="J495" i="3"/>
  <c r="H495" i="3"/>
  <c r="G495" i="3"/>
  <c r="F495" i="3"/>
  <c r="E495" i="3"/>
  <c r="J495" i="4" s="1"/>
  <c r="D495" i="3"/>
  <c r="C495" i="3"/>
  <c r="B495" i="3"/>
  <c r="H494" i="3"/>
  <c r="G494" i="3"/>
  <c r="F494" i="3"/>
  <c r="E494" i="3"/>
  <c r="J494" i="4" s="1"/>
  <c r="D494" i="3"/>
  <c r="C494" i="3"/>
  <c r="B494" i="3"/>
  <c r="J493" i="3"/>
  <c r="H493" i="3"/>
  <c r="G493" i="3"/>
  <c r="F493" i="3"/>
  <c r="E493" i="3"/>
  <c r="J493" i="4" s="1"/>
  <c r="D493" i="3"/>
  <c r="C493" i="3"/>
  <c r="B493" i="3"/>
  <c r="J492" i="3"/>
  <c r="H492" i="3"/>
  <c r="G492" i="3"/>
  <c r="F492" i="3"/>
  <c r="E492" i="3"/>
  <c r="J492" i="4" s="1"/>
  <c r="D492" i="3"/>
  <c r="C492" i="3"/>
  <c r="B492" i="3"/>
  <c r="J491" i="3"/>
  <c r="H491" i="3"/>
  <c r="G491" i="3"/>
  <c r="F491" i="3"/>
  <c r="E491" i="3"/>
  <c r="J491" i="4" s="1"/>
  <c r="D491" i="3"/>
  <c r="C491" i="3"/>
  <c r="B491" i="3"/>
  <c r="H490" i="3"/>
  <c r="G490" i="3"/>
  <c r="F490" i="3"/>
  <c r="E490" i="3"/>
  <c r="J490" i="4" s="1"/>
  <c r="D490" i="3"/>
  <c r="C490" i="3"/>
  <c r="B490" i="3"/>
  <c r="J489" i="3"/>
  <c r="H489" i="3"/>
  <c r="G489" i="3"/>
  <c r="F489" i="3"/>
  <c r="E489" i="3"/>
  <c r="J489" i="4" s="1"/>
  <c r="D489" i="3"/>
  <c r="C489" i="3"/>
  <c r="B489" i="3"/>
  <c r="J488" i="3"/>
  <c r="H488" i="3"/>
  <c r="G488" i="3"/>
  <c r="F488" i="3"/>
  <c r="E488" i="3"/>
  <c r="J488" i="4" s="1"/>
  <c r="D488" i="3"/>
  <c r="C488" i="3"/>
  <c r="B488" i="3"/>
  <c r="J487" i="3"/>
  <c r="H487" i="3"/>
  <c r="G487" i="3"/>
  <c r="F487" i="3"/>
  <c r="E487" i="3"/>
  <c r="J487" i="4" s="1"/>
  <c r="D487" i="3"/>
  <c r="C487" i="3"/>
  <c r="B487" i="3"/>
  <c r="H486" i="3"/>
  <c r="G486" i="3"/>
  <c r="F486" i="3"/>
  <c r="E486" i="3"/>
  <c r="J486" i="4" s="1"/>
  <c r="D486" i="3"/>
  <c r="C486" i="3"/>
  <c r="B486" i="3"/>
  <c r="J485" i="3"/>
  <c r="H485" i="3"/>
  <c r="G485" i="3"/>
  <c r="F485" i="3"/>
  <c r="E485" i="3"/>
  <c r="J485" i="4" s="1"/>
  <c r="D485" i="3"/>
  <c r="C485" i="3"/>
  <c r="B485" i="3"/>
  <c r="J484" i="3"/>
  <c r="H484" i="3"/>
  <c r="G484" i="3"/>
  <c r="F484" i="3"/>
  <c r="E484" i="3"/>
  <c r="J484" i="4" s="1"/>
  <c r="D484" i="3"/>
  <c r="C484" i="3"/>
  <c r="B484" i="3"/>
  <c r="J483" i="3"/>
  <c r="H483" i="3"/>
  <c r="G483" i="3"/>
  <c r="F483" i="3"/>
  <c r="E483" i="3"/>
  <c r="J483" i="4" s="1"/>
  <c r="D483" i="3"/>
  <c r="C483" i="3"/>
  <c r="B483" i="3"/>
  <c r="H482" i="3"/>
  <c r="G482" i="3"/>
  <c r="F482" i="3"/>
  <c r="E482" i="3"/>
  <c r="J482" i="4" s="1"/>
  <c r="D482" i="3"/>
  <c r="C482" i="3"/>
  <c r="B482" i="3"/>
  <c r="J481" i="3"/>
  <c r="H481" i="3"/>
  <c r="G481" i="3"/>
  <c r="F481" i="3"/>
  <c r="E481" i="3"/>
  <c r="J481" i="4" s="1"/>
  <c r="D481" i="3"/>
  <c r="C481" i="3"/>
  <c r="B481" i="3"/>
  <c r="J480" i="3"/>
  <c r="P480" i="4" s="1"/>
  <c r="Q480" i="4" s="1"/>
  <c r="H480" i="3"/>
  <c r="G480" i="3"/>
  <c r="F480" i="3"/>
  <c r="E480" i="3"/>
  <c r="J480" i="4" s="1"/>
  <c r="D480" i="3"/>
  <c r="C480" i="3"/>
  <c r="B480" i="3"/>
  <c r="J479" i="3"/>
  <c r="P479" i="4" s="1"/>
  <c r="Q479" i="4" s="1"/>
  <c r="H479" i="3"/>
  <c r="G479" i="3"/>
  <c r="F479" i="3"/>
  <c r="E479" i="3"/>
  <c r="J479" i="4" s="1"/>
  <c r="D479" i="3"/>
  <c r="C479" i="3"/>
  <c r="B479" i="3"/>
  <c r="H478" i="3"/>
  <c r="G478" i="3"/>
  <c r="F478" i="3"/>
  <c r="E478" i="3"/>
  <c r="J478" i="4" s="1"/>
  <c r="D478" i="3"/>
  <c r="C478" i="3"/>
  <c r="B478" i="3"/>
  <c r="J477" i="3"/>
  <c r="P477" i="4" s="1"/>
  <c r="Q477" i="4" s="1"/>
  <c r="H477" i="3"/>
  <c r="G477" i="3"/>
  <c r="F477" i="3"/>
  <c r="E477" i="3"/>
  <c r="J477" i="4" s="1"/>
  <c r="D477" i="3"/>
  <c r="C477" i="3"/>
  <c r="B477" i="3"/>
  <c r="J476" i="3"/>
  <c r="P476" i="4" s="1"/>
  <c r="Q476" i="4" s="1"/>
  <c r="H476" i="3"/>
  <c r="G476" i="3"/>
  <c r="F476" i="3"/>
  <c r="E476" i="3"/>
  <c r="J476" i="4" s="1"/>
  <c r="D476" i="3"/>
  <c r="C476" i="3"/>
  <c r="B476" i="3"/>
  <c r="J475" i="3"/>
  <c r="P475" i="4" s="1"/>
  <c r="Q475" i="4" s="1"/>
  <c r="H475" i="3"/>
  <c r="G475" i="3"/>
  <c r="F475" i="3"/>
  <c r="E475" i="3"/>
  <c r="J475" i="4" s="1"/>
  <c r="D475" i="3"/>
  <c r="C475" i="3"/>
  <c r="B475" i="3"/>
  <c r="H474" i="3"/>
  <c r="G474" i="3"/>
  <c r="F474" i="3"/>
  <c r="E474" i="3"/>
  <c r="J474" i="4" s="1"/>
  <c r="D474" i="3"/>
  <c r="C474" i="3"/>
  <c r="B474" i="3"/>
  <c r="J473" i="3"/>
  <c r="P473" i="4" s="1"/>
  <c r="Q473" i="4" s="1"/>
  <c r="H473" i="3"/>
  <c r="G473" i="3"/>
  <c r="F473" i="3"/>
  <c r="E473" i="3"/>
  <c r="J473" i="4" s="1"/>
  <c r="D473" i="3"/>
  <c r="C473" i="3"/>
  <c r="B473" i="3"/>
  <c r="J472" i="3"/>
  <c r="O472" i="4" s="1"/>
  <c r="H472" i="3"/>
  <c r="G472" i="3"/>
  <c r="F472" i="3"/>
  <c r="E472" i="3"/>
  <c r="J472" i="4" s="1"/>
  <c r="D472" i="3"/>
  <c r="C472" i="3"/>
  <c r="B472" i="3"/>
  <c r="J471" i="3"/>
  <c r="H471" i="3"/>
  <c r="G471" i="3"/>
  <c r="F471" i="3"/>
  <c r="E471" i="3"/>
  <c r="J471" i="4" s="1"/>
  <c r="D471" i="3"/>
  <c r="C471" i="3"/>
  <c r="B471" i="3"/>
  <c r="H470" i="3"/>
  <c r="G470" i="3"/>
  <c r="F470" i="3"/>
  <c r="E470" i="3"/>
  <c r="J470" i="4" s="1"/>
  <c r="D470" i="3"/>
  <c r="C470" i="3"/>
  <c r="B470" i="3"/>
  <c r="J469" i="3"/>
  <c r="H469" i="3"/>
  <c r="G469" i="3"/>
  <c r="F469" i="3"/>
  <c r="E469" i="3"/>
  <c r="J469" i="4" s="1"/>
  <c r="D469" i="3"/>
  <c r="C469" i="3"/>
  <c r="B469" i="3"/>
  <c r="J468" i="3"/>
  <c r="H468" i="3"/>
  <c r="G468" i="3"/>
  <c r="F468" i="3"/>
  <c r="E468" i="3"/>
  <c r="J468" i="4" s="1"/>
  <c r="D468" i="3"/>
  <c r="C468" i="3"/>
  <c r="B468" i="3"/>
  <c r="J467" i="3"/>
  <c r="H467" i="3"/>
  <c r="G467" i="3"/>
  <c r="F467" i="3"/>
  <c r="E467" i="3"/>
  <c r="J467" i="4" s="1"/>
  <c r="D467" i="3"/>
  <c r="C467" i="3"/>
  <c r="B467" i="3"/>
  <c r="H466" i="3"/>
  <c r="G466" i="3"/>
  <c r="F466" i="3"/>
  <c r="E466" i="3"/>
  <c r="J466" i="4" s="1"/>
  <c r="D466" i="3"/>
  <c r="C466" i="3"/>
  <c r="B466" i="3"/>
  <c r="J465" i="3"/>
  <c r="H465" i="3"/>
  <c r="G465" i="3"/>
  <c r="F465" i="3"/>
  <c r="E465" i="3"/>
  <c r="J465" i="4" s="1"/>
  <c r="D465" i="3"/>
  <c r="C465" i="3"/>
  <c r="B465" i="3"/>
  <c r="J464" i="3"/>
  <c r="H464" i="3"/>
  <c r="G464" i="3"/>
  <c r="F464" i="3"/>
  <c r="E464" i="3"/>
  <c r="J464" i="4" s="1"/>
  <c r="D464" i="3"/>
  <c r="C464" i="3"/>
  <c r="B464" i="3"/>
  <c r="J463" i="3"/>
  <c r="H463" i="3"/>
  <c r="G463" i="3"/>
  <c r="F463" i="3"/>
  <c r="E463" i="3"/>
  <c r="J463" i="4" s="1"/>
  <c r="D463" i="3"/>
  <c r="C463" i="3"/>
  <c r="B463" i="3"/>
  <c r="H462" i="3"/>
  <c r="G462" i="3"/>
  <c r="F462" i="3"/>
  <c r="E462" i="3"/>
  <c r="J462" i="4" s="1"/>
  <c r="D462" i="3"/>
  <c r="C462" i="3"/>
  <c r="B462" i="3"/>
  <c r="J461" i="3"/>
  <c r="H461" i="3"/>
  <c r="G461" i="3"/>
  <c r="F461" i="3"/>
  <c r="E461" i="3"/>
  <c r="J461" i="4" s="1"/>
  <c r="D461" i="3"/>
  <c r="C461" i="3"/>
  <c r="B461" i="3"/>
  <c r="J460" i="3"/>
  <c r="H460" i="3"/>
  <c r="G460" i="3"/>
  <c r="F460" i="3"/>
  <c r="E460" i="3"/>
  <c r="J460" i="4" s="1"/>
  <c r="D460" i="3"/>
  <c r="C460" i="3"/>
  <c r="B460" i="3"/>
  <c r="J459" i="3"/>
  <c r="H459" i="3"/>
  <c r="G459" i="3"/>
  <c r="F459" i="3"/>
  <c r="E459" i="3"/>
  <c r="J459" i="4" s="1"/>
  <c r="D459" i="3"/>
  <c r="C459" i="3"/>
  <c r="B459" i="3"/>
  <c r="H458" i="3"/>
  <c r="G458" i="3"/>
  <c r="F458" i="3"/>
  <c r="E458" i="3"/>
  <c r="J458" i="4" s="1"/>
  <c r="D458" i="3"/>
  <c r="C458" i="3"/>
  <c r="B458" i="3"/>
  <c r="J457" i="3"/>
  <c r="H457" i="3"/>
  <c r="G457" i="3"/>
  <c r="F457" i="3"/>
  <c r="E457" i="3"/>
  <c r="J457" i="4" s="1"/>
  <c r="D457" i="3"/>
  <c r="C457" i="3"/>
  <c r="B457" i="3"/>
  <c r="J456" i="3"/>
  <c r="H456" i="3"/>
  <c r="G456" i="3"/>
  <c r="F456" i="3"/>
  <c r="E456" i="3"/>
  <c r="J456" i="4" s="1"/>
  <c r="D456" i="3"/>
  <c r="C456" i="3"/>
  <c r="B456" i="3"/>
  <c r="J455" i="3"/>
  <c r="H455" i="3"/>
  <c r="G455" i="3"/>
  <c r="F455" i="3"/>
  <c r="E455" i="3"/>
  <c r="J455" i="4" s="1"/>
  <c r="D455" i="3"/>
  <c r="C455" i="3"/>
  <c r="B455" i="3"/>
  <c r="H454" i="3"/>
  <c r="G454" i="3"/>
  <c r="F454" i="3"/>
  <c r="E454" i="3"/>
  <c r="J454" i="4" s="1"/>
  <c r="D454" i="3"/>
  <c r="C454" i="3"/>
  <c r="B454" i="3"/>
  <c r="J453" i="3"/>
  <c r="O453" i="4" s="1"/>
  <c r="H453" i="3"/>
  <c r="G453" i="3"/>
  <c r="F453" i="3"/>
  <c r="E453" i="3"/>
  <c r="J453" i="4" s="1"/>
  <c r="D453" i="3"/>
  <c r="C453" i="3"/>
  <c r="B453" i="3"/>
  <c r="J452" i="3"/>
  <c r="H452" i="3"/>
  <c r="G452" i="3"/>
  <c r="F452" i="3"/>
  <c r="E452" i="3"/>
  <c r="J452" i="4" s="1"/>
  <c r="D452" i="3"/>
  <c r="C452" i="3"/>
  <c r="B452" i="3"/>
  <c r="J451" i="3"/>
  <c r="O451" i="4" s="1"/>
  <c r="H451" i="3"/>
  <c r="G451" i="3"/>
  <c r="F451" i="3"/>
  <c r="E451" i="3"/>
  <c r="J451" i="4" s="1"/>
  <c r="D451" i="3"/>
  <c r="C451" i="3"/>
  <c r="B451" i="3"/>
  <c r="H450" i="3"/>
  <c r="G450" i="3"/>
  <c r="F450" i="3"/>
  <c r="E450" i="3"/>
  <c r="J450" i="4" s="1"/>
  <c r="D450" i="3"/>
  <c r="C450" i="3"/>
  <c r="B450" i="3"/>
  <c r="J449" i="3"/>
  <c r="O449" i="4" s="1"/>
  <c r="H449" i="3"/>
  <c r="G449" i="3"/>
  <c r="F449" i="3"/>
  <c r="E449" i="3"/>
  <c r="J449" i="4" s="1"/>
  <c r="D449" i="3"/>
  <c r="C449" i="3"/>
  <c r="B449" i="3"/>
  <c r="J448" i="3"/>
  <c r="P448" i="4" s="1"/>
  <c r="Q448" i="4" s="1"/>
  <c r="H448" i="3"/>
  <c r="G448" i="3"/>
  <c r="F448" i="3"/>
  <c r="E448" i="3"/>
  <c r="J448" i="4" s="1"/>
  <c r="D448" i="3"/>
  <c r="C448" i="3"/>
  <c r="B448" i="3"/>
  <c r="J447" i="3"/>
  <c r="H447" i="3"/>
  <c r="G447" i="3"/>
  <c r="F447" i="3"/>
  <c r="E447" i="3"/>
  <c r="J447" i="4" s="1"/>
  <c r="D447" i="3"/>
  <c r="C447" i="3"/>
  <c r="B447" i="3"/>
  <c r="H446" i="3"/>
  <c r="G446" i="3"/>
  <c r="F446" i="3"/>
  <c r="E446" i="3"/>
  <c r="J446" i="4" s="1"/>
  <c r="D446" i="3"/>
  <c r="C446" i="3"/>
  <c r="B446" i="3"/>
  <c r="J445" i="3"/>
  <c r="H445" i="3"/>
  <c r="G445" i="3"/>
  <c r="F445" i="3"/>
  <c r="E445" i="3"/>
  <c r="J445" i="4" s="1"/>
  <c r="D445" i="3"/>
  <c r="C445" i="3"/>
  <c r="B445" i="3"/>
  <c r="J444" i="3"/>
  <c r="P444" i="4" s="1"/>
  <c r="Q444" i="4" s="1"/>
  <c r="H444" i="3"/>
  <c r="G444" i="3"/>
  <c r="F444" i="3"/>
  <c r="E444" i="3"/>
  <c r="J444" i="4" s="1"/>
  <c r="D444" i="3"/>
  <c r="C444" i="3"/>
  <c r="B444" i="3"/>
  <c r="J443" i="3"/>
  <c r="H443" i="3"/>
  <c r="G443" i="3"/>
  <c r="F443" i="3"/>
  <c r="E443" i="3"/>
  <c r="J443" i="4" s="1"/>
  <c r="D443" i="3"/>
  <c r="C443" i="3"/>
  <c r="B443" i="3"/>
  <c r="H442" i="3"/>
  <c r="G442" i="3"/>
  <c r="F442" i="3"/>
  <c r="E442" i="3"/>
  <c r="J442" i="4" s="1"/>
  <c r="D442" i="3"/>
  <c r="C442" i="3"/>
  <c r="B442" i="3"/>
  <c r="J441" i="3"/>
  <c r="H441" i="3"/>
  <c r="G441" i="3"/>
  <c r="F441" i="3"/>
  <c r="E441" i="3"/>
  <c r="J441" i="4" s="1"/>
  <c r="D441" i="3"/>
  <c r="C441" i="3"/>
  <c r="B441" i="3"/>
  <c r="J440" i="3"/>
  <c r="O440" i="4" s="1"/>
  <c r="H440" i="3"/>
  <c r="G440" i="3"/>
  <c r="F440" i="3"/>
  <c r="E440" i="3"/>
  <c r="J440" i="4" s="1"/>
  <c r="D440" i="3"/>
  <c r="C440" i="3"/>
  <c r="B440" i="3"/>
  <c r="J439" i="3"/>
  <c r="H439" i="3"/>
  <c r="G439" i="3"/>
  <c r="F439" i="3"/>
  <c r="E439" i="3"/>
  <c r="J439" i="4" s="1"/>
  <c r="D439" i="3"/>
  <c r="C439" i="3"/>
  <c r="B439" i="3"/>
  <c r="H438" i="3"/>
  <c r="G438" i="3"/>
  <c r="F438" i="3"/>
  <c r="E438" i="3"/>
  <c r="J438" i="4" s="1"/>
  <c r="D438" i="3"/>
  <c r="C438" i="3"/>
  <c r="B438" i="3"/>
  <c r="J437" i="3"/>
  <c r="H437" i="3"/>
  <c r="G437" i="3"/>
  <c r="F437" i="3"/>
  <c r="E437" i="3"/>
  <c r="J437" i="4" s="1"/>
  <c r="D437" i="3"/>
  <c r="C437" i="3"/>
  <c r="B437" i="3"/>
  <c r="J436" i="3"/>
  <c r="O436" i="4" s="1"/>
  <c r="H436" i="3"/>
  <c r="G436" i="3"/>
  <c r="F436" i="3"/>
  <c r="E436" i="3"/>
  <c r="J436" i="4" s="1"/>
  <c r="D436" i="3"/>
  <c r="C436" i="3"/>
  <c r="B436" i="3"/>
  <c r="J435" i="3"/>
  <c r="H435" i="3"/>
  <c r="G435" i="3"/>
  <c r="F435" i="3"/>
  <c r="E435" i="3"/>
  <c r="J435" i="4" s="1"/>
  <c r="D435" i="3"/>
  <c r="C435" i="3"/>
  <c r="B435" i="3"/>
  <c r="H434" i="3"/>
  <c r="G434" i="3"/>
  <c r="F434" i="3"/>
  <c r="E434" i="3"/>
  <c r="J434" i="4" s="1"/>
  <c r="D434" i="3"/>
  <c r="C434" i="3"/>
  <c r="B434" i="3"/>
  <c r="J433" i="3"/>
  <c r="H433" i="3"/>
  <c r="G433" i="3"/>
  <c r="F433" i="3"/>
  <c r="E433" i="3"/>
  <c r="J433" i="4" s="1"/>
  <c r="D433" i="3"/>
  <c r="C433" i="3"/>
  <c r="B433" i="3"/>
  <c r="J432" i="3"/>
  <c r="O432" i="4" s="1"/>
  <c r="H432" i="3"/>
  <c r="G432" i="3"/>
  <c r="F432" i="3"/>
  <c r="E432" i="3"/>
  <c r="J432" i="4" s="1"/>
  <c r="D432" i="3"/>
  <c r="C432" i="3"/>
  <c r="B432" i="3"/>
  <c r="J431" i="3"/>
  <c r="H431" i="3"/>
  <c r="G431" i="3"/>
  <c r="F431" i="3"/>
  <c r="E431" i="3"/>
  <c r="J431" i="4" s="1"/>
  <c r="D431" i="3"/>
  <c r="C431" i="3"/>
  <c r="B431" i="3"/>
  <c r="H430" i="3"/>
  <c r="G430" i="3"/>
  <c r="F430" i="3"/>
  <c r="E430" i="3"/>
  <c r="J430" i="4" s="1"/>
  <c r="D430" i="3"/>
  <c r="C430" i="3"/>
  <c r="B430" i="3"/>
  <c r="J429" i="3"/>
  <c r="H429" i="3"/>
  <c r="G429" i="3"/>
  <c r="F429" i="3"/>
  <c r="E429" i="3"/>
  <c r="J429" i="4" s="1"/>
  <c r="D429" i="3"/>
  <c r="C429" i="3"/>
  <c r="B429" i="3"/>
  <c r="J428" i="3"/>
  <c r="O428" i="4" s="1"/>
  <c r="H428" i="3"/>
  <c r="G428" i="3"/>
  <c r="F428" i="3"/>
  <c r="E428" i="3"/>
  <c r="J428" i="4" s="1"/>
  <c r="D428" i="3"/>
  <c r="C428" i="3"/>
  <c r="B428" i="3"/>
  <c r="J427" i="3"/>
  <c r="H427" i="3"/>
  <c r="G427" i="3"/>
  <c r="F427" i="3"/>
  <c r="E427" i="3"/>
  <c r="J427" i="4" s="1"/>
  <c r="D427" i="3"/>
  <c r="C427" i="3"/>
  <c r="B427" i="3"/>
  <c r="H426" i="3"/>
  <c r="G426" i="3"/>
  <c r="F426" i="3"/>
  <c r="E426" i="3"/>
  <c r="J426" i="4" s="1"/>
  <c r="D426" i="3"/>
  <c r="C426" i="3"/>
  <c r="B426" i="3"/>
  <c r="J425" i="3"/>
  <c r="H425" i="3"/>
  <c r="G425" i="3"/>
  <c r="F425" i="3"/>
  <c r="E425" i="3"/>
  <c r="J425" i="4" s="1"/>
  <c r="D425" i="3"/>
  <c r="C425" i="3"/>
  <c r="B425" i="3"/>
  <c r="J424" i="3"/>
  <c r="O424" i="4" s="1"/>
  <c r="H424" i="3"/>
  <c r="G424" i="3"/>
  <c r="F424" i="3"/>
  <c r="E424" i="3"/>
  <c r="J424" i="4" s="1"/>
  <c r="D424" i="3"/>
  <c r="C424" i="3"/>
  <c r="B424" i="3"/>
  <c r="J423" i="3"/>
  <c r="H423" i="3"/>
  <c r="G423" i="3"/>
  <c r="F423" i="3"/>
  <c r="E423" i="3"/>
  <c r="J423" i="4" s="1"/>
  <c r="D423" i="3"/>
  <c r="C423" i="3"/>
  <c r="B423" i="3"/>
  <c r="H422" i="3"/>
  <c r="G422" i="3"/>
  <c r="F422" i="3"/>
  <c r="E422" i="3"/>
  <c r="J422" i="4" s="1"/>
  <c r="D422" i="3"/>
  <c r="C422" i="3"/>
  <c r="B422" i="3"/>
  <c r="J421" i="3"/>
  <c r="H421" i="3"/>
  <c r="G421" i="3"/>
  <c r="F421" i="3"/>
  <c r="E421" i="3"/>
  <c r="J421" i="4" s="1"/>
  <c r="D421" i="3"/>
  <c r="C421" i="3"/>
  <c r="B421" i="3"/>
  <c r="J420" i="3"/>
  <c r="O420" i="4" s="1"/>
  <c r="H420" i="3"/>
  <c r="G420" i="3"/>
  <c r="F420" i="3"/>
  <c r="E420" i="3"/>
  <c r="J420" i="4" s="1"/>
  <c r="D420" i="3"/>
  <c r="C420" i="3"/>
  <c r="B420" i="3"/>
  <c r="J419" i="3"/>
  <c r="H419" i="3"/>
  <c r="G419" i="3"/>
  <c r="F419" i="3"/>
  <c r="E419" i="3"/>
  <c r="J419" i="4" s="1"/>
  <c r="D419" i="3"/>
  <c r="C419" i="3"/>
  <c r="B419" i="3"/>
  <c r="H418" i="3"/>
  <c r="G418" i="3"/>
  <c r="F418" i="3"/>
  <c r="E418" i="3"/>
  <c r="J418" i="4" s="1"/>
  <c r="D418" i="3"/>
  <c r="C418" i="3"/>
  <c r="B418" i="3"/>
  <c r="J417" i="3"/>
  <c r="H417" i="3"/>
  <c r="G417" i="3"/>
  <c r="F417" i="3"/>
  <c r="E417" i="3"/>
  <c r="J417" i="4" s="1"/>
  <c r="D417" i="3"/>
  <c r="C417" i="3"/>
  <c r="B417" i="3"/>
  <c r="J416" i="3"/>
  <c r="O416" i="4" s="1"/>
  <c r="H416" i="3"/>
  <c r="G416" i="3"/>
  <c r="F416" i="3"/>
  <c r="E416" i="3"/>
  <c r="J416" i="4" s="1"/>
  <c r="D416" i="3"/>
  <c r="C416" i="3"/>
  <c r="B416" i="3"/>
  <c r="J415" i="3"/>
  <c r="H415" i="3"/>
  <c r="G415" i="3"/>
  <c r="F415" i="3"/>
  <c r="E415" i="3"/>
  <c r="J415" i="4" s="1"/>
  <c r="D415" i="3"/>
  <c r="C415" i="3"/>
  <c r="B415" i="3"/>
  <c r="H414" i="3"/>
  <c r="G414" i="3"/>
  <c r="F414" i="3"/>
  <c r="E414" i="3"/>
  <c r="J414" i="4" s="1"/>
  <c r="D414" i="3"/>
  <c r="C414" i="3"/>
  <c r="B414" i="3"/>
  <c r="J413" i="3"/>
  <c r="H413" i="3"/>
  <c r="G413" i="3"/>
  <c r="F413" i="3"/>
  <c r="E413" i="3"/>
  <c r="J413" i="4" s="1"/>
  <c r="D413" i="3"/>
  <c r="C413" i="3"/>
  <c r="B413" i="3"/>
  <c r="J412" i="3"/>
  <c r="O412" i="4" s="1"/>
  <c r="H412" i="3"/>
  <c r="G412" i="3"/>
  <c r="F412" i="3"/>
  <c r="E412" i="3"/>
  <c r="J412" i="4" s="1"/>
  <c r="D412" i="3"/>
  <c r="C412" i="3"/>
  <c r="B412" i="3"/>
  <c r="J411" i="3"/>
  <c r="H411" i="3"/>
  <c r="G411" i="3"/>
  <c r="F411" i="3"/>
  <c r="E411" i="3"/>
  <c r="J411" i="4" s="1"/>
  <c r="D411" i="3"/>
  <c r="C411" i="3"/>
  <c r="B411" i="3"/>
  <c r="H410" i="3"/>
  <c r="G410" i="3"/>
  <c r="F410" i="3"/>
  <c r="E410" i="3"/>
  <c r="J410" i="4" s="1"/>
  <c r="D410" i="3"/>
  <c r="C410" i="3"/>
  <c r="B410" i="3"/>
  <c r="J409" i="3"/>
  <c r="H409" i="3"/>
  <c r="G409" i="3"/>
  <c r="F409" i="3"/>
  <c r="E409" i="3"/>
  <c r="J409" i="4" s="1"/>
  <c r="D409" i="3"/>
  <c r="C409" i="3"/>
  <c r="B409" i="3"/>
  <c r="J408" i="3"/>
  <c r="H408" i="3"/>
  <c r="G408" i="3"/>
  <c r="F408" i="3"/>
  <c r="E408" i="3"/>
  <c r="J408" i="4" s="1"/>
  <c r="D408" i="3"/>
  <c r="C408" i="3"/>
  <c r="B408" i="3"/>
  <c r="J407" i="3"/>
  <c r="P407" i="4" s="1"/>
  <c r="Q407" i="4" s="1"/>
  <c r="H407" i="3"/>
  <c r="G407" i="3"/>
  <c r="F407" i="3"/>
  <c r="E407" i="3"/>
  <c r="J407" i="4" s="1"/>
  <c r="D407" i="3"/>
  <c r="C407" i="3"/>
  <c r="B407" i="3"/>
  <c r="H406" i="3"/>
  <c r="G406" i="3"/>
  <c r="F406" i="3"/>
  <c r="E406" i="3"/>
  <c r="J406" i="4" s="1"/>
  <c r="D406" i="3"/>
  <c r="C406" i="3"/>
  <c r="B406" i="3"/>
  <c r="J405" i="3"/>
  <c r="H405" i="3"/>
  <c r="G405" i="3"/>
  <c r="F405" i="3"/>
  <c r="E405" i="3"/>
  <c r="J405" i="4" s="1"/>
  <c r="D405" i="3"/>
  <c r="C405" i="3"/>
  <c r="B405" i="3"/>
  <c r="J404" i="3"/>
  <c r="H404" i="3"/>
  <c r="G404" i="3"/>
  <c r="F404" i="3"/>
  <c r="E404" i="3"/>
  <c r="J404" i="4" s="1"/>
  <c r="D404" i="3"/>
  <c r="C404" i="3"/>
  <c r="B404" i="3"/>
  <c r="J403" i="3"/>
  <c r="P403" i="4" s="1"/>
  <c r="Q403" i="4" s="1"/>
  <c r="H403" i="3"/>
  <c r="G403" i="3"/>
  <c r="F403" i="3"/>
  <c r="E403" i="3"/>
  <c r="J403" i="4" s="1"/>
  <c r="D403" i="3"/>
  <c r="C403" i="3"/>
  <c r="B403" i="3"/>
  <c r="H402" i="3"/>
  <c r="G402" i="3"/>
  <c r="F402" i="3"/>
  <c r="E402" i="3"/>
  <c r="J402" i="4" s="1"/>
  <c r="D402" i="3"/>
  <c r="C402" i="3"/>
  <c r="B402" i="3"/>
  <c r="J401" i="3"/>
  <c r="P401" i="4" s="1"/>
  <c r="Q401" i="4" s="1"/>
  <c r="H401" i="3"/>
  <c r="G401" i="3"/>
  <c r="F401" i="3"/>
  <c r="E401" i="3"/>
  <c r="J401" i="4" s="1"/>
  <c r="D401" i="3"/>
  <c r="C401" i="3"/>
  <c r="B401" i="3"/>
  <c r="J400" i="3"/>
  <c r="H400" i="3"/>
  <c r="G400" i="3"/>
  <c r="F400" i="3"/>
  <c r="E400" i="3"/>
  <c r="J400" i="4" s="1"/>
  <c r="D400" i="3"/>
  <c r="C400" i="3"/>
  <c r="B400" i="3"/>
  <c r="J399" i="3"/>
  <c r="P399" i="4" s="1"/>
  <c r="Q399" i="4" s="1"/>
  <c r="H399" i="3"/>
  <c r="G399" i="3"/>
  <c r="F399" i="3"/>
  <c r="E399" i="3"/>
  <c r="J399" i="4" s="1"/>
  <c r="D399" i="3"/>
  <c r="C399" i="3"/>
  <c r="B399" i="3"/>
  <c r="H398" i="3"/>
  <c r="G398" i="3"/>
  <c r="F398" i="3"/>
  <c r="E398" i="3"/>
  <c r="J398" i="4" s="1"/>
  <c r="D398" i="3"/>
  <c r="C398" i="3"/>
  <c r="B398" i="3"/>
  <c r="J397" i="3"/>
  <c r="P397" i="4" s="1"/>
  <c r="Q397" i="4" s="1"/>
  <c r="H397" i="3"/>
  <c r="G397" i="3"/>
  <c r="F397" i="3"/>
  <c r="E397" i="3"/>
  <c r="J397" i="4" s="1"/>
  <c r="D397" i="3"/>
  <c r="C397" i="3"/>
  <c r="B397" i="3"/>
  <c r="J396" i="3"/>
  <c r="H396" i="3"/>
  <c r="G396" i="3"/>
  <c r="F396" i="3"/>
  <c r="E396" i="3"/>
  <c r="J396" i="4" s="1"/>
  <c r="D396" i="3"/>
  <c r="C396" i="3"/>
  <c r="B396" i="3"/>
  <c r="J395" i="3"/>
  <c r="P395" i="4" s="1"/>
  <c r="Q395" i="4" s="1"/>
  <c r="H395" i="3"/>
  <c r="G395" i="3"/>
  <c r="F395" i="3"/>
  <c r="E395" i="3"/>
  <c r="J395" i="4" s="1"/>
  <c r="D395" i="3"/>
  <c r="C395" i="3"/>
  <c r="B395" i="3"/>
  <c r="H394" i="3"/>
  <c r="G394" i="3"/>
  <c r="F394" i="3"/>
  <c r="E394" i="3"/>
  <c r="J394" i="4" s="1"/>
  <c r="D394" i="3"/>
  <c r="C394" i="3"/>
  <c r="B394" i="3"/>
  <c r="J393" i="3"/>
  <c r="P393" i="4" s="1"/>
  <c r="Q393" i="4" s="1"/>
  <c r="H393" i="3"/>
  <c r="G393" i="3"/>
  <c r="F393" i="3"/>
  <c r="E393" i="3"/>
  <c r="J393" i="4" s="1"/>
  <c r="D393" i="3"/>
  <c r="C393" i="3"/>
  <c r="B393" i="3"/>
  <c r="J392" i="3"/>
  <c r="H392" i="3"/>
  <c r="G392" i="3"/>
  <c r="F392" i="3"/>
  <c r="E392" i="3"/>
  <c r="J392" i="4" s="1"/>
  <c r="D392" i="3"/>
  <c r="C392" i="3"/>
  <c r="B392" i="3"/>
  <c r="J391" i="3"/>
  <c r="P391" i="4" s="1"/>
  <c r="Q391" i="4" s="1"/>
  <c r="H391" i="3"/>
  <c r="G391" i="3"/>
  <c r="F391" i="3"/>
  <c r="E391" i="3"/>
  <c r="J391" i="4" s="1"/>
  <c r="D391" i="3"/>
  <c r="C391" i="3"/>
  <c r="B391" i="3"/>
  <c r="H390" i="3"/>
  <c r="G390" i="3"/>
  <c r="F390" i="3"/>
  <c r="E390" i="3"/>
  <c r="J390" i="4" s="1"/>
  <c r="D390" i="3"/>
  <c r="C390" i="3"/>
  <c r="B390" i="3"/>
  <c r="J389" i="3"/>
  <c r="H389" i="3"/>
  <c r="G389" i="3"/>
  <c r="F389" i="3"/>
  <c r="E389" i="3"/>
  <c r="J389" i="4" s="1"/>
  <c r="D389" i="3"/>
  <c r="C389" i="3"/>
  <c r="B389" i="3"/>
  <c r="J388" i="3"/>
  <c r="H388" i="3"/>
  <c r="G388" i="3"/>
  <c r="F388" i="3"/>
  <c r="E388" i="3"/>
  <c r="J388" i="4" s="1"/>
  <c r="D388" i="3"/>
  <c r="C388" i="3"/>
  <c r="B388" i="3"/>
  <c r="J387" i="3"/>
  <c r="P387" i="4" s="1"/>
  <c r="Q387" i="4" s="1"/>
  <c r="H387" i="3"/>
  <c r="G387" i="3"/>
  <c r="F387" i="3"/>
  <c r="E387" i="3"/>
  <c r="J387" i="4" s="1"/>
  <c r="D387" i="3"/>
  <c r="C387" i="3"/>
  <c r="B387" i="3"/>
  <c r="H386" i="3"/>
  <c r="G386" i="3"/>
  <c r="F386" i="3"/>
  <c r="E386" i="3"/>
  <c r="J386" i="4" s="1"/>
  <c r="D386" i="3"/>
  <c r="C386" i="3"/>
  <c r="B386" i="3"/>
  <c r="J385" i="3"/>
  <c r="P385" i="4" s="1"/>
  <c r="Q385" i="4" s="1"/>
  <c r="H385" i="3"/>
  <c r="G385" i="3"/>
  <c r="F385" i="3"/>
  <c r="E385" i="3"/>
  <c r="J385" i="4" s="1"/>
  <c r="D385" i="3"/>
  <c r="C385" i="3"/>
  <c r="B385" i="3"/>
  <c r="J384" i="3"/>
  <c r="H384" i="3"/>
  <c r="G384" i="3"/>
  <c r="F384" i="3"/>
  <c r="E384" i="3"/>
  <c r="J384" i="4" s="1"/>
  <c r="D384" i="3"/>
  <c r="C384" i="3"/>
  <c r="B384" i="3"/>
  <c r="J383" i="3"/>
  <c r="P383" i="4" s="1"/>
  <c r="Q383" i="4" s="1"/>
  <c r="H383" i="3"/>
  <c r="G383" i="3"/>
  <c r="F383" i="3"/>
  <c r="E383" i="3"/>
  <c r="J383" i="4" s="1"/>
  <c r="D383" i="3"/>
  <c r="C383" i="3"/>
  <c r="B383" i="3"/>
  <c r="H382" i="3"/>
  <c r="G382" i="3"/>
  <c r="F382" i="3"/>
  <c r="E382" i="3"/>
  <c r="J382" i="4" s="1"/>
  <c r="D382" i="3"/>
  <c r="C382" i="3"/>
  <c r="B382" i="3"/>
  <c r="J381" i="3"/>
  <c r="H381" i="3"/>
  <c r="G381" i="3"/>
  <c r="F381" i="3"/>
  <c r="E381" i="3"/>
  <c r="J381" i="4" s="1"/>
  <c r="D381" i="3"/>
  <c r="C381" i="3"/>
  <c r="B381" i="3"/>
  <c r="J380" i="3"/>
  <c r="H380" i="3"/>
  <c r="G380" i="3"/>
  <c r="F380" i="3"/>
  <c r="E380" i="3"/>
  <c r="J380" i="4" s="1"/>
  <c r="D380" i="3"/>
  <c r="C380" i="3"/>
  <c r="B380" i="3"/>
  <c r="J379" i="3"/>
  <c r="P379" i="4" s="1"/>
  <c r="Q379" i="4" s="1"/>
  <c r="H379" i="3"/>
  <c r="G379" i="3"/>
  <c r="F379" i="3"/>
  <c r="E379" i="3"/>
  <c r="J379" i="4" s="1"/>
  <c r="D379" i="3"/>
  <c r="C379" i="3"/>
  <c r="B379" i="3"/>
  <c r="H378" i="3"/>
  <c r="G378" i="3"/>
  <c r="F378" i="3"/>
  <c r="E378" i="3"/>
  <c r="J378" i="4" s="1"/>
  <c r="D378" i="3"/>
  <c r="C378" i="3"/>
  <c r="B378" i="3"/>
  <c r="J377" i="3"/>
  <c r="P377" i="4" s="1"/>
  <c r="Q377" i="4" s="1"/>
  <c r="H377" i="3"/>
  <c r="G377" i="3"/>
  <c r="F377" i="3"/>
  <c r="E377" i="3"/>
  <c r="J377" i="4" s="1"/>
  <c r="D377" i="3"/>
  <c r="C377" i="3"/>
  <c r="B377" i="3"/>
  <c r="J376" i="3"/>
  <c r="H376" i="3"/>
  <c r="G376" i="3"/>
  <c r="F376" i="3"/>
  <c r="E376" i="3"/>
  <c r="J376" i="4" s="1"/>
  <c r="D376" i="3"/>
  <c r="C376" i="3"/>
  <c r="B376" i="3"/>
  <c r="J375" i="3"/>
  <c r="P375" i="4" s="1"/>
  <c r="Q375" i="4" s="1"/>
  <c r="H375" i="3"/>
  <c r="G375" i="3"/>
  <c r="F375" i="3"/>
  <c r="E375" i="3"/>
  <c r="J375" i="4" s="1"/>
  <c r="D375" i="3"/>
  <c r="C375" i="3"/>
  <c r="B375" i="3"/>
  <c r="H374" i="3"/>
  <c r="G374" i="3"/>
  <c r="F374" i="3"/>
  <c r="E374" i="3"/>
  <c r="J374" i="4" s="1"/>
  <c r="D374" i="3"/>
  <c r="C374" i="3"/>
  <c r="B374" i="3"/>
  <c r="J373" i="3"/>
  <c r="H373" i="3"/>
  <c r="G373" i="3"/>
  <c r="F373" i="3"/>
  <c r="E373" i="3"/>
  <c r="J373" i="4" s="1"/>
  <c r="D373" i="3"/>
  <c r="C373" i="3"/>
  <c r="B373" i="3"/>
  <c r="J372" i="3"/>
  <c r="H372" i="3"/>
  <c r="G372" i="3"/>
  <c r="F372" i="3"/>
  <c r="E372" i="3"/>
  <c r="J372" i="4" s="1"/>
  <c r="D372" i="3"/>
  <c r="C372" i="3"/>
  <c r="B372" i="3"/>
  <c r="J371" i="3"/>
  <c r="P371" i="4" s="1"/>
  <c r="Q371" i="4" s="1"/>
  <c r="H371" i="3"/>
  <c r="G371" i="3"/>
  <c r="F371" i="3"/>
  <c r="E371" i="3"/>
  <c r="J371" i="4" s="1"/>
  <c r="D371" i="3"/>
  <c r="C371" i="3"/>
  <c r="B371" i="3"/>
  <c r="H370" i="3"/>
  <c r="G370" i="3"/>
  <c r="F370" i="3"/>
  <c r="E370" i="3"/>
  <c r="J370" i="4" s="1"/>
  <c r="D370" i="3"/>
  <c r="C370" i="3"/>
  <c r="B370" i="3"/>
  <c r="J369" i="3"/>
  <c r="P369" i="4" s="1"/>
  <c r="Q369" i="4" s="1"/>
  <c r="H369" i="3"/>
  <c r="G369" i="3"/>
  <c r="F369" i="3"/>
  <c r="E369" i="3"/>
  <c r="J369" i="4" s="1"/>
  <c r="D369" i="3"/>
  <c r="C369" i="3"/>
  <c r="B369" i="3"/>
  <c r="J368" i="3"/>
  <c r="H368" i="3"/>
  <c r="G368" i="3"/>
  <c r="F368" i="3"/>
  <c r="E368" i="3"/>
  <c r="J368" i="4" s="1"/>
  <c r="D368" i="3"/>
  <c r="C368" i="3"/>
  <c r="B368" i="3"/>
  <c r="J367" i="3"/>
  <c r="P367" i="4" s="1"/>
  <c r="Q367" i="4" s="1"/>
  <c r="H367" i="3"/>
  <c r="G367" i="3"/>
  <c r="F367" i="3"/>
  <c r="E367" i="3"/>
  <c r="J367" i="4" s="1"/>
  <c r="D367" i="3"/>
  <c r="C367" i="3"/>
  <c r="B367" i="3"/>
  <c r="H366" i="3"/>
  <c r="G366" i="3"/>
  <c r="F366" i="3"/>
  <c r="E366" i="3"/>
  <c r="J366" i="4" s="1"/>
  <c r="D366" i="3"/>
  <c r="C366" i="3"/>
  <c r="B366" i="3"/>
  <c r="J365" i="3"/>
  <c r="H365" i="3"/>
  <c r="G365" i="3"/>
  <c r="F365" i="3"/>
  <c r="E365" i="3"/>
  <c r="J365" i="4" s="1"/>
  <c r="D365" i="3"/>
  <c r="C365" i="3"/>
  <c r="B365" i="3"/>
  <c r="J364" i="3"/>
  <c r="H364" i="3"/>
  <c r="G364" i="3"/>
  <c r="F364" i="3"/>
  <c r="E364" i="3"/>
  <c r="J364" i="4" s="1"/>
  <c r="D364" i="3"/>
  <c r="C364" i="3"/>
  <c r="B364" i="3"/>
  <c r="J363" i="3"/>
  <c r="P363" i="4" s="1"/>
  <c r="Q363" i="4" s="1"/>
  <c r="H363" i="3"/>
  <c r="G363" i="3"/>
  <c r="F363" i="3"/>
  <c r="E363" i="3"/>
  <c r="J363" i="4" s="1"/>
  <c r="D363" i="3"/>
  <c r="C363" i="3"/>
  <c r="B363" i="3"/>
  <c r="H362" i="3"/>
  <c r="G362" i="3"/>
  <c r="F362" i="3"/>
  <c r="E362" i="3"/>
  <c r="J362" i="4" s="1"/>
  <c r="D362" i="3"/>
  <c r="C362" i="3"/>
  <c r="B362" i="3"/>
  <c r="J361" i="3"/>
  <c r="P361" i="4" s="1"/>
  <c r="Q361" i="4" s="1"/>
  <c r="H361" i="3"/>
  <c r="G361" i="3"/>
  <c r="F361" i="3"/>
  <c r="E361" i="3"/>
  <c r="J361" i="4" s="1"/>
  <c r="D361" i="3"/>
  <c r="C361" i="3"/>
  <c r="B361" i="3"/>
  <c r="J360" i="3"/>
  <c r="H360" i="3"/>
  <c r="G360" i="3"/>
  <c r="F360" i="3"/>
  <c r="E360" i="3"/>
  <c r="J360" i="4" s="1"/>
  <c r="D360" i="3"/>
  <c r="C360" i="3"/>
  <c r="B360" i="3"/>
  <c r="J359" i="3"/>
  <c r="P359" i="4" s="1"/>
  <c r="Q359" i="4" s="1"/>
  <c r="H359" i="3"/>
  <c r="G359" i="3"/>
  <c r="F359" i="3"/>
  <c r="E359" i="3"/>
  <c r="J359" i="4" s="1"/>
  <c r="D359" i="3"/>
  <c r="C359" i="3"/>
  <c r="B359" i="3"/>
  <c r="H358" i="3"/>
  <c r="G358" i="3"/>
  <c r="F358" i="3"/>
  <c r="E358" i="3"/>
  <c r="J358" i="4" s="1"/>
  <c r="D358" i="3"/>
  <c r="C358" i="3"/>
  <c r="B358" i="3"/>
  <c r="J357" i="3"/>
  <c r="H357" i="3"/>
  <c r="G357" i="3"/>
  <c r="F357" i="3"/>
  <c r="E357" i="3"/>
  <c r="J357" i="4" s="1"/>
  <c r="D357" i="3"/>
  <c r="C357" i="3"/>
  <c r="B357" i="3"/>
  <c r="J356" i="3"/>
  <c r="H356" i="3"/>
  <c r="G356" i="3"/>
  <c r="F356" i="3"/>
  <c r="E356" i="3"/>
  <c r="J356" i="4" s="1"/>
  <c r="D356" i="3"/>
  <c r="C356" i="3"/>
  <c r="B356" i="3"/>
  <c r="J355" i="3"/>
  <c r="P355" i="4" s="1"/>
  <c r="Q355" i="4" s="1"/>
  <c r="H355" i="3"/>
  <c r="G355" i="3"/>
  <c r="F355" i="3"/>
  <c r="E355" i="3"/>
  <c r="J355" i="4" s="1"/>
  <c r="D355" i="3"/>
  <c r="C355" i="3"/>
  <c r="B355" i="3"/>
  <c r="H354" i="3"/>
  <c r="G354" i="3"/>
  <c r="F354" i="3"/>
  <c r="E354" i="3"/>
  <c r="J354" i="4" s="1"/>
  <c r="D354" i="3"/>
  <c r="C354" i="3"/>
  <c r="B354" i="3"/>
  <c r="J353" i="3"/>
  <c r="P353" i="4" s="1"/>
  <c r="Q353" i="4" s="1"/>
  <c r="H353" i="3"/>
  <c r="G353" i="3"/>
  <c r="F353" i="3"/>
  <c r="E353" i="3"/>
  <c r="J353" i="4" s="1"/>
  <c r="D353" i="3"/>
  <c r="C353" i="3"/>
  <c r="B353" i="3"/>
  <c r="J352" i="3"/>
  <c r="H352" i="3"/>
  <c r="G352" i="3"/>
  <c r="F352" i="3"/>
  <c r="E352" i="3"/>
  <c r="J352" i="4" s="1"/>
  <c r="D352" i="3"/>
  <c r="C352" i="3"/>
  <c r="B352" i="3"/>
  <c r="J351" i="3"/>
  <c r="P351" i="4" s="1"/>
  <c r="Q351" i="4" s="1"/>
  <c r="H351" i="3"/>
  <c r="G351" i="3"/>
  <c r="F351" i="3"/>
  <c r="E351" i="3"/>
  <c r="J351" i="4" s="1"/>
  <c r="D351" i="3"/>
  <c r="C351" i="3"/>
  <c r="B351" i="3"/>
  <c r="H350" i="3"/>
  <c r="G350" i="3"/>
  <c r="F350" i="3"/>
  <c r="E350" i="3"/>
  <c r="J350" i="4" s="1"/>
  <c r="D350" i="3"/>
  <c r="C350" i="3"/>
  <c r="B350" i="3"/>
  <c r="J349" i="3"/>
  <c r="H349" i="3"/>
  <c r="G349" i="3"/>
  <c r="F349" i="3"/>
  <c r="E349" i="3"/>
  <c r="J349" i="4" s="1"/>
  <c r="D349" i="3"/>
  <c r="C349" i="3"/>
  <c r="B349" i="3"/>
  <c r="J348" i="3"/>
  <c r="H348" i="3"/>
  <c r="G348" i="3"/>
  <c r="F348" i="3"/>
  <c r="E348" i="3"/>
  <c r="J348" i="4" s="1"/>
  <c r="D348" i="3"/>
  <c r="C348" i="3"/>
  <c r="B348" i="3"/>
  <c r="J347" i="3"/>
  <c r="P347" i="4" s="1"/>
  <c r="Q347" i="4" s="1"/>
  <c r="H347" i="3"/>
  <c r="G347" i="3"/>
  <c r="F347" i="3"/>
  <c r="E347" i="3"/>
  <c r="J347" i="4" s="1"/>
  <c r="D347" i="3"/>
  <c r="C347" i="3"/>
  <c r="B347" i="3"/>
  <c r="H346" i="3"/>
  <c r="G346" i="3"/>
  <c r="F346" i="3"/>
  <c r="E346" i="3"/>
  <c r="J346" i="4" s="1"/>
  <c r="D346" i="3"/>
  <c r="C346" i="3"/>
  <c r="B346" i="3"/>
  <c r="J345" i="3"/>
  <c r="P345" i="4" s="1"/>
  <c r="Q345" i="4" s="1"/>
  <c r="H345" i="3"/>
  <c r="G345" i="3"/>
  <c r="F345" i="3"/>
  <c r="E345" i="3"/>
  <c r="J345" i="4" s="1"/>
  <c r="D345" i="3"/>
  <c r="C345" i="3"/>
  <c r="B345" i="3"/>
  <c r="J344" i="3"/>
  <c r="H344" i="3"/>
  <c r="G344" i="3"/>
  <c r="F344" i="3"/>
  <c r="E344" i="3"/>
  <c r="J344" i="4" s="1"/>
  <c r="D344" i="3"/>
  <c r="C344" i="3"/>
  <c r="B344" i="3"/>
  <c r="J343" i="3"/>
  <c r="P343" i="4" s="1"/>
  <c r="Q343" i="4" s="1"/>
  <c r="H343" i="3"/>
  <c r="G343" i="3"/>
  <c r="F343" i="3"/>
  <c r="E343" i="3"/>
  <c r="J343" i="4" s="1"/>
  <c r="D343" i="3"/>
  <c r="C343" i="3"/>
  <c r="B343" i="3"/>
  <c r="H342" i="3"/>
  <c r="G342" i="3"/>
  <c r="F342" i="3"/>
  <c r="E342" i="3"/>
  <c r="J342" i="4" s="1"/>
  <c r="D342" i="3"/>
  <c r="C342" i="3"/>
  <c r="B342" i="3"/>
  <c r="J341" i="3"/>
  <c r="H341" i="3"/>
  <c r="G341" i="3"/>
  <c r="F341" i="3"/>
  <c r="E341" i="3"/>
  <c r="J341" i="4" s="1"/>
  <c r="D341" i="3"/>
  <c r="C341" i="3"/>
  <c r="B341" i="3"/>
  <c r="J340" i="3"/>
  <c r="H340" i="3"/>
  <c r="G340" i="3"/>
  <c r="F340" i="3"/>
  <c r="E340" i="3"/>
  <c r="J340" i="4" s="1"/>
  <c r="D340" i="3"/>
  <c r="C340" i="3"/>
  <c r="B340" i="3"/>
  <c r="J339" i="3"/>
  <c r="P339" i="4" s="1"/>
  <c r="Q339" i="4" s="1"/>
  <c r="H339" i="3"/>
  <c r="G339" i="3"/>
  <c r="F339" i="3"/>
  <c r="E339" i="3"/>
  <c r="J339" i="4" s="1"/>
  <c r="D339" i="3"/>
  <c r="C339" i="3"/>
  <c r="B339" i="3"/>
  <c r="H338" i="3"/>
  <c r="G338" i="3"/>
  <c r="F338" i="3"/>
  <c r="E338" i="3"/>
  <c r="J338" i="4" s="1"/>
  <c r="D338" i="3"/>
  <c r="C338" i="3"/>
  <c r="B338" i="3"/>
  <c r="J337" i="3"/>
  <c r="P337" i="4" s="1"/>
  <c r="Q337" i="4" s="1"/>
  <c r="H337" i="3"/>
  <c r="G337" i="3"/>
  <c r="F337" i="3"/>
  <c r="E337" i="3"/>
  <c r="J337" i="4" s="1"/>
  <c r="D337" i="3"/>
  <c r="C337" i="3"/>
  <c r="B337" i="3"/>
  <c r="J336" i="3"/>
  <c r="H336" i="3"/>
  <c r="G336" i="3"/>
  <c r="F336" i="3"/>
  <c r="E336" i="3"/>
  <c r="J336" i="4" s="1"/>
  <c r="D336" i="3"/>
  <c r="C336" i="3"/>
  <c r="B336" i="3"/>
  <c r="J335" i="3"/>
  <c r="P335" i="4" s="1"/>
  <c r="Q335" i="4" s="1"/>
  <c r="H335" i="3"/>
  <c r="G335" i="3"/>
  <c r="F335" i="3"/>
  <c r="E335" i="3"/>
  <c r="J335" i="4" s="1"/>
  <c r="D335" i="3"/>
  <c r="C335" i="3"/>
  <c r="B335" i="3"/>
  <c r="H334" i="3"/>
  <c r="G334" i="3"/>
  <c r="F334" i="3"/>
  <c r="E334" i="3"/>
  <c r="J334" i="4" s="1"/>
  <c r="D334" i="3"/>
  <c r="C334" i="3"/>
  <c r="B334" i="3"/>
  <c r="J333" i="3"/>
  <c r="H333" i="3"/>
  <c r="G333" i="3"/>
  <c r="F333" i="3"/>
  <c r="E333" i="3"/>
  <c r="J333" i="4" s="1"/>
  <c r="D333" i="3"/>
  <c r="C333" i="3"/>
  <c r="B333" i="3"/>
  <c r="J332" i="3"/>
  <c r="H332" i="3"/>
  <c r="G332" i="3"/>
  <c r="F332" i="3"/>
  <c r="E332" i="3"/>
  <c r="J332" i="4" s="1"/>
  <c r="D332" i="3"/>
  <c r="C332" i="3"/>
  <c r="B332" i="3"/>
  <c r="J331" i="3"/>
  <c r="P331" i="4" s="1"/>
  <c r="Q331" i="4" s="1"/>
  <c r="H331" i="3"/>
  <c r="G331" i="3"/>
  <c r="F331" i="3"/>
  <c r="E331" i="3"/>
  <c r="J331" i="4" s="1"/>
  <c r="D331" i="3"/>
  <c r="C331" i="3"/>
  <c r="B331" i="3"/>
  <c r="H330" i="3"/>
  <c r="G330" i="3"/>
  <c r="F330" i="3"/>
  <c r="E330" i="3"/>
  <c r="J330" i="4" s="1"/>
  <c r="D330" i="3"/>
  <c r="C330" i="3"/>
  <c r="B330" i="3"/>
  <c r="J329" i="3"/>
  <c r="P329" i="4" s="1"/>
  <c r="Q329" i="4" s="1"/>
  <c r="H329" i="3"/>
  <c r="G329" i="3"/>
  <c r="F329" i="3"/>
  <c r="E329" i="3"/>
  <c r="J329" i="4" s="1"/>
  <c r="D329" i="3"/>
  <c r="C329" i="3"/>
  <c r="B329" i="3"/>
  <c r="J328" i="3"/>
  <c r="H328" i="3"/>
  <c r="G328" i="3"/>
  <c r="F328" i="3"/>
  <c r="E328" i="3"/>
  <c r="J328" i="4" s="1"/>
  <c r="D328" i="3"/>
  <c r="C328" i="3"/>
  <c r="B328" i="3"/>
  <c r="J327" i="3"/>
  <c r="P327" i="4" s="1"/>
  <c r="Q327" i="4" s="1"/>
  <c r="H327" i="3"/>
  <c r="G327" i="3"/>
  <c r="F327" i="3"/>
  <c r="E327" i="3"/>
  <c r="J327" i="4" s="1"/>
  <c r="D327" i="3"/>
  <c r="C327" i="3"/>
  <c r="B327" i="3"/>
  <c r="H326" i="3"/>
  <c r="G326" i="3"/>
  <c r="F326" i="3"/>
  <c r="E326" i="3"/>
  <c r="J326" i="4" s="1"/>
  <c r="D326" i="3"/>
  <c r="C326" i="3"/>
  <c r="B326" i="3"/>
  <c r="J325" i="3"/>
  <c r="H325" i="3"/>
  <c r="G325" i="3"/>
  <c r="F325" i="3"/>
  <c r="E325" i="3"/>
  <c r="J325" i="4" s="1"/>
  <c r="D325" i="3"/>
  <c r="C325" i="3"/>
  <c r="B325" i="3"/>
  <c r="J324" i="3"/>
  <c r="H324" i="3"/>
  <c r="G324" i="3"/>
  <c r="F324" i="3"/>
  <c r="E324" i="3"/>
  <c r="J324" i="4" s="1"/>
  <c r="D324" i="3"/>
  <c r="C324" i="3"/>
  <c r="B324" i="3"/>
  <c r="J323" i="3"/>
  <c r="P323" i="4" s="1"/>
  <c r="Q323" i="4" s="1"/>
  <c r="H323" i="3"/>
  <c r="G323" i="3"/>
  <c r="F323" i="3"/>
  <c r="E323" i="3"/>
  <c r="J323" i="4" s="1"/>
  <c r="D323" i="3"/>
  <c r="C323" i="3"/>
  <c r="B323" i="3"/>
  <c r="H322" i="3"/>
  <c r="G322" i="3"/>
  <c r="F322" i="3"/>
  <c r="E322" i="3"/>
  <c r="J322" i="4" s="1"/>
  <c r="D322" i="3"/>
  <c r="C322" i="3"/>
  <c r="B322" i="3"/>
  <c r="J321" i="3"/>
  <c r="P321" i="4" s="1"/>
  <c r="Q321" i="4" s="1"/>
  <c r="H321" i="3"/>
  <c r="G321" i="3"/>
  <c r="F321" i="3"/>
  <c r="E321" i="3"/>
  <c r="J321" i="4" s="1"/>
  <c r="D321" i="3"/>
  <c r="C321" i="3"/>
  <c r="B321" i="3"/>
  <c r="J320" i="3"/>
  <c r="H320" i="3"/>
  <c r="G320" i="3"/>
  <c r="F320" i="3"/>
  <c r="E320" i="3"/>
  <c r="J320" i="4" s="1"/>
  <c r="D320" i="3"/>
  <c r="C320" i="3"/>
  <c r="B320" i="3"/>
  <c r="J319" i="3"/>
  <c r="P319" i="4" s="1"/>
  <c r="Q319" i="4" s="1"/>
  <c r="H319" i="3"/>
  <c r="G319" i="3"/>
  <c r="F319" i="3"/>
  <c r="E319" i="3"/>
  <c r="J319" i="4" s="1"/>
  <c r="D319" i="3"/>
  <c r="C319" i="3"/>
  <c r="B319" i="3"/>
  <c r="H318" i="3"/>
  <c r="G318" i="3"/>
  <c r="F318" i="3"/>
  <c r="E318" i="3"/>
  <c r="J318" i="4" s="1"/>
  <c r="D318" i="3"/>
  <c r="C318" i="3"/>
  <c r="B318" i="3"/>
  <c r="J317" i="3"/>
  <c r="H317" i="3"/>
  <c r="G317" i="3"/>
  <c r="F317" i="3"/>
  <c r="E317" i="3"/>
  <c r="J317" i="4" s="1"/>
  <c r="D317" i="3"/>
  <c r="C317" i="3"/>
  <c r="B317" i="3"/>
  <c r="J316" i="3"/>
  <c r="H316" i="3"/>
  <c r="G316" i="3"/>
  <c r="F316" i="3"/>
  <c r="E316" i="3"/>
  <c r="J316" i="4" s="1"/>
  <c r="D316" i="3"/>
  <c r="C316" i="3"/>
  <c r="B316" i="3"/>
  <c r="J315" i="3"/>
  <c r="P315" i="4" s="1"/>
  <c r="Q315" i="4" s="1"/>
  <c r="H315" i="3"/>
  <c r="G315" i="3"/>
  <c r="F315" i="3"/>
  <c r="E315" i="3"/>
  <c r="J315" i="4" s="1"/>
  <c r="D315" i="3"/>
  <c r="C315" i="3"/>
  <c r="B315" i="3"/>
  <c r="H314" i="3"/>
  <c r="G314" i="3"/>
  <c r="F314" i="3"/>
  <c r="E314" i="3"/>
  <c r="J314" i="4" s="1"/>
  <c r="D314" i="3"/>
  <c r="C314" i="3"/>
  <c r="B314" i="3"/>
  <c r="J313" i="3"/>
  <c r="P313" i="4" s="1"/>
  <c r="Q313" i="4" s="1"/>
  <c r="H313" i="3"/>
  <c r="G313" i="3"/>
  <c r="F313" i="3"/>
  <c r="E313" i="3"/>
  <c r="J313" i="4" s="1"/>
  <c r="D313" i="3"/>
  <c r="C313" i="3"/>
  <c r="B313" i="3"/>
  <c r="J312" i="3"/>
  <c r="H312" i="3"/>
  <c r="G312" i="3"/>
  <c r="F312" i="3"/>
  <c r="E312" i="3"/>
  <c r="J312" i="4" s="1"/>
  <c r="D312" i="3"/>
  <c r="C312" i="3"/>
  <c r="B312" i="3"/>
  <c r="J311" i="3"/>
  <c r="P311" i="4" s="1"/>
  <c r="Q311" i="4" s="1"/>
  <c r="H311" i="3"/>
  <c r="G311" i="3"/>
  <c r="F311" i="3"/>
  <c r="E311" i="3"/>
  <c r="J311" i="4" s="1"/>
  <c r="D311" i="3"/>
  <c r="C311" i="3"/>
  <c r="B311" i="3"/>
  <c r="H310" i="3"/>
  <c r="G310" i="3"/>
  <c r="F310" i="3"/>
  <c r="E310" i="3"/>
  <c r="J310" i="4" s="1"/>
  <c r="D310" i="3"/>
  <c r="C310" i="3"/>
  <c r="B310" i="3"/>
  <c r="J309" i="3"/>
  <c r="H309" i="3"/>
  <c r="G309" i="3"/>
  <c r="F309" i="3"/>
  <c r="E309" i="3"/>
  <c r="J309" i="4" s="1"/>
  <c r="D309" i="3"/>
  <c r="C309" i="3"/>
  <c r="B309" i="3"/>
  <c r="J308" i="3"/>
  <c r="H308" i="3"/>
  <c r="G308" i="3"/>
  <c r="F308" i="3"/>
  <c r="E308" i="3"/>
  <c r="J308" i="4" s="1"/>
  <c r="D308" i="3"/>
  <c r="C308" i="3"/>
  <c r="B308" i="3"/>
  <c r="J307" i="3"/>
  <c r="P307" i="4" s="1"/>
  <c r="Q307" i="4" s="1"/>
  <c r="H307" i="3"/>
  <c r="G307" i="3"/>
  <c r="F307" i="3"/>
  <c r="E307" i="3"/>
  <c r="J307" i="4" s="1"/>
  <c r="D307" i="3"/>
  <c r="C307" i="3"/>
  <c r="B307" i="3"/>
  <c r="H306" i="3"/>
  <c r="G306" i="3"/>
  <c r="F306" i="3"/>
  <c r="E306" i="3"/>
  <c r="J306" i="4" s="1"/>
  <c r="D306" i="3"/>
  <c r="C306" i="3"/>
  <c r="B306" i="3"/>
  <c r="J305" i="3"/>
  <c r="P305" i="4" s="1"/>
  <c r="Q305" i="4" s="1"/>
  <c r="H305" i="3"/>
  <c r="G305" i="3"/>
  <c r="F305" i="3"/>
  <c r="E305" i="3"/>
  <c r="J305" i="4" s="1"/>
  <c r="D305" i="3"/>
  <c r="C305" i="3"/>
  <c r="B305" i="3"/>
  <c r="J304" i="3"/>
  <c r="H304" i="3"/>
  <c r="G304" i="3"/>
  <c r="F304" i="3"/>
  <c r="E304" i="3"/>
  <c r="J304" i="4" s="1"/>
  <c r="D304" i="3"/>
  <c r="C304" i="3"/>
  <c r="B304" i="3"/>
  <c r="J303" i="3"/>
  <c r="P303" i="4" s="1"/>
  <c r="Q303" i="4" s="1"/>
  <c r="H303" i="3"/>
  <c r="G303" i="3"/>
  <c r="F303" i="3"/>
  <c r="E303" i="3"/>
  <c r="J303" i="4" s="1"/>
  <c r="D303" i="3"/>
  <c r="C303" i="3"/>
  <c r="B303" i="3"/>
  <c r="H302" i="3"/>
  <c r="G302" i="3"/>
  <c r="F302" i="3"/>
  <c r="E302" i="3"/>
  <c r="J302" i="4" s="1"/>
  <c r="D302" i="3"/>
  <c r="C302" i="3"/>
  <c r="B302" i="3"/>
  <c r="J301" i="3"/>
  <c r="H301" i="3"/>
  <c r="G301" i="3"/>
  <c r="F301" i="3"/>
  <c r="E301" i="3"/>
  <c r="J301" i="4" s="1"/>
  <c r="D301" i="3"/>
  <c r="C301" i="3"/>
  <c r="B301" i="3"/>
  <c r="J300" i="3"/>
  <c r="H300" i="3"/>
  <c r="G300" i="3"/>
  <c r="F300" i="3"/>
  <c r="E300" i="3"/>
  <c r="J300" i="4" s="1"/>
  <c r="D300" i="3"/>
  <c r="C300" i="3"/>
  <c r="B300" i="3"/>
  <c r="J299" i="3"/>
  <c r="P299" i="4" s="1"/>
  <c r="Q299" i="4" s="1"/>
  <c r="H299" i="3"/>
  <c r="G299" i="3"/>
  <c r="F299" i="3"/>
  <c r="E299" i="3"/>
  <c r="J299" i="4" s="1"/>
  <c r="D299" i="3"/>
  <c r="C299" i="3"/>
  <c r="B299" i="3"/>
  <c r="H298" i="3"/>
  <c r="G298" i="3"/>
  <c r="F298" i="3"/>
  <c r="E298" i="3"/>
  <c r="J298" i="4" s="1"/>
  <c r="D298" i="3"/>
  <c r="C298" i="3"/>
  <c r="B298" i="3"/>
  <c r="J297" i="3"/>
  <c r="P297" i="4" s="1"/>
  <c r="Q297" i="4" s="1"/>
  <c r="H297" i="3"/>
  <c r="G297" i="3"/>
  <c r="F297" i="3"/>
  <c r="E297" i="3"/>
  <c r="J297" i="4" s="1"/>
  <c r="D297" i="3"/>
  <c r="C297" i="3"/>
  <c r="B297" i="3"/>
  <c r="J296" i="3"/>
  <c r="H296" i="3"/>
  <c r="G296" i="3"/>
  <c r="F296" i="3"/>
  <c r="E296" i="3"/>
  <c r="J296" i="4" s="1"/>
  <c r="D296" i="3"/>
  <c r="C296" i="3"/>
  <c r="B296" i="3"/>
  <c r="J295" i="3"/>
  <c r="P295" i="4" s="1"/>
  <c r="Q295" i="4" s="1"/>
  <c r="H295" i="3"/>
  <c r="G295" i="3"/>
  <c r="F295" i="3"/>
  <c r="E295" i="3"/>
  <c r="J295" i="4" s="1"/>
  <c r="D295" i="3"/>
  <c r="C295" i="3"/>
  <c r="B295" i="3"/>
  <c r="H294" i="3"/>
  <c r="G294" i="3"/>
  <c r="F294" i="3"/>
  <c r="E294" i="3"/>
  <c r="J294" i="4" s="1"/>
  <c r="D294" i="3"/>
  <c r="C294" i="3"/>
  <c r="B294" i="3"/>
  <c r="J293" i="3"/>
  <c r="H293" i="3"/>
  <c r="G293" i="3"/>
  <c r="F293" i="3"/>
  <c r="E293" i="3"/>
  <c r="J293" i="4" s="1"/>
  <c r="D293" i="3"/>
  <c r="C293" i="3"/>
  <c r="B293" i="3"/>
  <c r="J292" i="3"/>
  <c r="H292" i="3"/>
  <c r="G292" i="3"/>
  <c r="F292" i="3"/>
  <c r="E292" i="3"/>
  <c r="J292" i="4" s="1"/>
  <c r="D292" i="3"/>
  <c r="C292" i="3"/>
  <c r="B292" i="3"/>
  <c r="J291" i="3"/>
  <c r="P291" i="4" s="1"/>
  <c r="Q291" i="4" s="1"/>
  <c r="H291" i="3"/>
  <c r="G291" i="3"/>
  <c r="F291" i="3"/>
  <c r="E291" i="3"/>
  <c r="J291" i="4" s="1"/>
  <c r="D291" i="3"/>
  <c r="C291" i="3"/>
  <c r="B291" i="3"/>
  <c r="H290" i="3"/>
  <c r="G290" i="3"/>
  <c r="F290" i="3"/>
  <c r="E290" i="3"/>
  <c r="J290" i="4" s="1"/>
  <c r="D290" i="3"/>
  <c r="C290" i="3"/>
  <c r="B290" i="3"/>
  <c r="J289" i="3"/>
  <c r="P289" i="4" s="1"/>
  <c r="Q289" i="4" s="1"/>
  <c r="H289" i="3"/>
  <c r="G289" i="3"/>
  <c r="F289" i="3"/>
  <c r="E289" i="3"/>
  <c r="J289" i="4" s="1"/>
  <c r="D289" i="3"/>
  <c r="C289" i="3"/>
  <c r="B289" i="3"/>
  <c r="J288" i="3"/>
  <c r="H288" i="3"/>
  <c r="G288" i="3"/>
  <c r="F288" i="3"/>
  <c r="E288" i="3"/>
  <c r="J288" i="4" s="1"/>
  <c r="D288" i="3"/>
  <c r="C288" i="3"/>
  <c r="B288" i="3"/>
  <c r="J287" i="3"/>
  <c r="P287" i="4" s="1"/>
  <c r="Q287" i="4" s="1"/>
  <c r="H287" i="3"/>
  <c r="G287" i="3"/>
  <c r="F287" i="3"/>
  <c r="E287" i="3"/>
  <c r="J287" i="4" s="1"/>
  <c r="D287" i="3"/>
  <c r="C287" i="3"/>
  <c r="B287" i="3"/>
  <c r="H286" i="3"/>
  <c r="G286" i="3"/>
  <c r="F286" i="3"/>
  <c r="E286" i="3"/>
  <c r="J286" i="4" s="1"/>
  <c r="D286" i="3"/>
  <c r="C286" i="3"/>
  <c r="B286" i="3"/>
  <c r="J285" i="3"/>
  <c r="H285" i="3"/>
  <c r="G285" i="3"/>
  <c r="F285" i="3"/>
  <c r="E285" i="3"/>
  <c r="J285" i="4" s="1"/>
  <c r="D285" i="3"/>
  <c r="C285" i="3"/>
  <c r="B285" i="3"/>
  <c r="J284" i="3"/>
  <c r="H284" i="3"/>
  <c r="G284" i="3"/>
  <c r="F284" i="3"/>
  <c r="E284" i="3"/>
  <c r="J284" i="4" s="1"/>
  <c r="D284" i="3"/>
  <c r="C284" i="3"/>
  <c r="B284" i="3"/>
  <c r="J283" i="3"/>
  <c r="P283" i="4" s="1"/>
  <c r="Q283" i="4" s="1"/>
  <c r="H283" i="3"/>
  <c r="G283" i="3"/>
  <c r="F283" i="3"/>
  <c r="E283" i="3"/>
  <c r="J283" i="4" s="1"/>
  <c r="D283" i="3"/>
  <c r="C283" i="3"/>
  <c r="B283" i="3"/>
  <c r="H282" i="3"/>
  <c r="G282" i="3"/>
  <c r="F282" i="3"/>
  <c r="E282" i="3"/>
  <c r="J282" i="4" s="1"/>
  <c r="D282" i="3"/>
  <c r="C282" i="3"/>
  <c r="B282" i="3"/>
  <c r="J281" i="3"/>
  <c r="P281" i="4" s="1"/>
  <c r="Q281" i="4" s="1"/>
  <c r="H281" i="3"/>
  <c r="G281" i="3"/>
  <c r="F281" i="3"/>
  <c r="E281" i="3"/>
  <c r="J281" i="4" s="1"/>
  <c r="D281" i="3"/>
  <c r="C281" i="3"/>
  <c r="B281" i="3"/>
  <c r="J280" i="3"/>
  <c r="H280" i="3"/>
  <c r="G280" i="3"/>
  <c r="F280" i="3"/>
  <c r="E280" i="3"/>
  <c r="J280" i="4" s="1"/>
  <c r="D280" i="3"/>
  <c r="C280" i="3"/>
  <c r="B280" i="3"/>
  <c r="J279" i="3"/>
  <c r="P279" i="4" s="1"/>
  <c r="Q279" i="4" s="1"/>
  <c r="H279" i="3"/>
  <c r="G279" i="3"/>
  <c r="F279" i="3"/>
  <c r="E279" i="3"/>
  <c r="J279" i="4" s="1"/>
  <c r="D279" i="3"/>
  <c r="C279" i="3"/>
  <c r="B279" i="3"/>
  <c r="H278" i="3"/>
  <c r="G278" i="3"/>
  <c r="F278" i="3"/>
  <c r="E278" i="3"/>
  <c r="J278" i="4" s="1"/>
  <c r="D278" i="3"/>
  <c r="C278" i="3"/>
  <c r="B278" i="3"/>
  <c r="J277" i="3"/>
  <c r="H277" i="3"/>
  <c r="G277" i="3"/>
  <c r="F277" i="3"/>
  <c r="E277" i="3"/>
  <c r="J277" i="4" s="1"/>
  <c r="D277" i="3"/>
  <c r="C277" i="3"/>
  <c r="B277" i="3"/>
  <c r="J276" i="3"/>
  <c r="H276" i="3"/>
  <c r="G276" i="3"/>
  <c r="F276" i="3"/>
  <c r="E276" i="3"/>
  <c r="J276" i="4" s="1"/>
  <c r="D276" i="3"/>
  <c r="C276" i="3"/>
  <c r="B276" i="3"/>
  <c r="J275" i="3"/>
  <c r="P275" i="4" s="1"/>
  <c r="Q275" i="4" s="1"/>
  <c r="H275" i="3"/>
  <c r="G275" i="3"/>
  <c r="F275" i="3"/>
  <c r="E275" i="3"/>
  <c r="J275" i="4" s="1"/>
  <c r="D275" i="3"/>
  <c r="C275" i="3"/>
  <c r="B275" i="3"/>
  <c r="H274" i="3"/>
  <c r="G274" i="3"/>
  <c r="F274" i="3"/>
  <c r="E274" i="3"/>
  <c r="J274" i="4" s="1"/>
  <c r="D274" i="3"/>
  <c r="C274" i="3"/>
  <c r="B274" i="3"/>
  <c r="J273" i="3"/>
  <c r="P273" i="4" s="1"/>
  <c r="Q273" i="4" s="1"/>
  <c r="H273" i="3"/>
  <c r="G273" i="3"/>
  <c r="F273" i="3"/>
  <c r="E273" i="3"/>
  <c r="J273" i="4" s="1"/>
  <c r="D273" i="3"/>
  <c r="C273" i="3"/>
  <c r="B273" i="3"/>
  <c r="J272" i="3"/>
  <c r="H272" i="3"/>
  <c r="G272" i="3"/>
  <c r="F272" i="3"/>
  <c r="E272" i="3"/>
  <c r="J272" i="4" s="1"/>
  <c r="D272" i="3"/>
  <c r="C272" i="3"/>
  <c r="B272" i="3"/>
  <c r="J271" i="3"/>
  <c r="P271" i="4" s="1"/>
  <c r="Q271" i="4" s="1"/>
  <c r="H271" i="3"/>
  <c r="G271" i="3"/>
  <c r="F271" i="3"/>
  <c r="E271" i="3"/>
  <c r="J271" i="4" s="1"/>
  <c r="D271" i="3"/>
  <c r="C271" i="3"/>
  <c r="B271" i="3"/>
  <c r="H270" i="3"/>
  <c r="G270" i="3"/>
  <c r="F270" i="3"/>
  <c r="E270" i="3"/>
  <c r="J270" i="4" s="1"/>
  <c r="D270" i="3"/>
  <c r="C270" i="3"/>
  <c r="B270" i="3"/>
  <c r="J269" i="3"/>
  <c r="P269" i="4" s="1"/>
  <c r="Q269" i="4" s="1"/>
  <c r="H269" i="3"/>
  <c r="G269" i="3"/>
  <c r="F269" i="3"/>
  <c r="E269" i="3"/>
  <c r="J269" i="4" s="1"/>
  <c r="D269" i="3"/>
  <c r="C269" i="3"/>
  <c r="B269" i="3"/>
  <c r="J268" i="3"/>
  <c r="H268" i="3"/>
  <c r="G268" i="3"/>
  <c r="F268" i="3"/>
  <c r="E268" i="3"/>
  <c r="J268" i="4" s="1"/>
  <c r="D268" i="3"/>
  <c r="C268" i="3"/>
  <c r="B268" i="3"/>
  <c r="J267" i="3"/>
  <c r="P267" i="4" s="1"/>
  <c r="Q267" i="4" s="1"/>
  <c r="H267" i="3"/>
  <c r="G267" i="3"/>
  <c r="F267" i="3"/>
  <c r="E267" i="3"/>
  <c r="J267" i="4" s="1"/>
  <c r="D267" i="3"/>
  <c r="C267" i="3"/>
  <c r="B267" i="3"/>
  <c r="H266" i="3"/>
  <c r="G266" i="3"/>
  <c r="F266" i="3"/>
  <c r="E266" i="3"/>
  <c r="J266" i="4" s="1"/>
  <c r="D266" i="3"/>
  <c r="C266" i="3"/>
  <c r="B266" i="3"/>
  <c r="J265" i="3"/>
  <c r="P265" i="4" s="1"/>
  <c r="Q265" i="4" s="1"/>
  <c r="H265" i="3"/>
  <c r="G265" i="3"/>
  <c r="F265" i="3"/>
  <c r="E265" i="3"/>
  <c r="J265" i="4" s="1"/>
  <c r="D265" i="3"/>
  <c r="C265" i="3"/>
  <c r="B265" i="3"/>
  <c r="J264" i="3"/>
  <c r="H264" i="3"/>
  <c r="G264" i="3"/>
  <c r="F264" i="3"/>
  <c r="E264" i="3"/>
  <c r="J264" i="4" s="1"/>
  <c r="D264" i="3"/>
  <c r="C264" i="3"/>
  <c r="B264" i="3"/>
  <c r="J263" i="3"/>
  <c r="P263" i="4" s="1"/>
  <c r="Q263" i="4" s="1"/>
  <c r="H263" i="3"/>
  <c r="G263" i="3"/>
  <c r="F263" i="3"/>
  <c r="E263" i="3"/>
  <c r="J263" i="4" s="1"/>
  <c r="D263" i="3"/>
  <c r="C263" i="3"/>
  <c r="B263" i="3"/>
  <c r="H262" i="3"/>
  <c r="G262" i="3"/>
  <c r="F262" i="3"/>
  <c r="E262" i="3"/>
  <c r="J262" i="4" s="1"/>
  <c r="D262" i="3"/>
  <c r="C262" i="3"/>
  <c r="B262" i="3"/>
  <c r="J261" i="3"/>
  <c r="H261" i="3"/>
  <c r="G261" i="3"/>
  <c r="F261" i="3"/>
  <c r="E261" i="3"/>
  <c r="J261" i="4" s="1"/>
  <c r="D261" i="3"/>
  <c r="C261" i="3"/>
  <c r="B261" i="3"/>
  <c r="J260" i="3"/>
  <c r="H260" i="3"/>
  <c r="G260" i="3"/>
  <c r="F260" i="3"/>
  <c r="E260" i="3"/>
  <c r="J260" i="4" s="1"/>
  <c r="D260" i="3"/>
  <c r="C260" i="3"/>
  <c r="B260" i="3"/>
  <c r="J259" i="3"/>
  <c r="P259" i="4" s="1"/>
  <c r="Q259" i="4" s="1"/>
  <c r="H259" i="3"/>
  <c r="G259" i="3"/>
  <c r="F259" i="3"/>
  <c r="E259" i="3"/>
  <c r="J259" i="4" s="1"/>
  <c r="D259" i="3"/>
  <c r="C259" i="3"/>
  <c r="B259" i="3"/>
  <c r="H258" i="3"/>
  <c r="G258" i="3"/>
  <c r="F258" i="3"/>
  <c r="E258" i="3"/>
  <c r="J258" i="4" s="1"/>
  <c r="D258" i="3"/>
  <c r="C258" i="3"/>
  <c r="B258" i="3"/>
  <c r="J257" i="3"/>
  <c r="P257" i="4" s="1"/>
  <c r="Q257" i="4" s="1"/>
  <c r="H257" i="3"/>
  <c r="G257" i="3"/>
  <c r="F257" i="3"/>
  <c r="E257" i="3"/>
  <c r="J257" i="4" s="1"/>
  <c r="D257" i="3"/>
  <c r="C257" i="3"/>
  <c r="B257" i="3"/>
  <c r="J256" i="3"/>
  <c r="H256" i="3"/>
  <c r="G256" i="3"/>
  <c r="F256" i="3"/>
  <c r="E256" i="3"/>
  <c r="J256" i="4" s="1"/>
  <c r="D256" i="3"/>
  <c r="C256" i="3"/>
  <c r="B256" i="3"/>
  <c r="J255" i="3"/>
  <c r="P255" i="4" s="1"/>
  <c r="Q255" i="4" s="1"/>
  <c r="H255" i="3"/>
  <c r="G255" i="3"/>
  <c r="F255" i="3"/>
  <c r="E255" i="3"/>
  <c r="J255" i="4" s="1"/>
  <c r="D255" i="3"/>
  <c r="C255" i="3"/>
  <c r="B255" i="3"/>
  <c r="H254" i="3"/>
  <c r="G254" i="3"/>
  <c r="F254" i="3"/>
  <c r="E254" i="3"/>
  <c r="J254" i="4" s="1"/>
  <c r="D254" i="3"/>
  <c r="C254" i="3"/>
  <c r="B254" i="3"/>
  <c r="J253" i="3"/>
  <c r="H253" i="3"/>
  <c r="G253" i="3"/>
  <c r="F253" i="3"/>
  <c r="E253" i="3"/>
  <c r="J253" i="4" s="1"/>
  <c r="D253" i="3"/>
  <c r="C253" i="3"/>
  <c r="B253" i="3"/>
  <c r="J252" i="3"/>
  <c r="H252" i="3"/>
  <c r="G252" i="3"/>
  <c r="F252" i="3"/>
  <c r="E252" i="3"/>
  <c r="J252" i="4" s="1"/>
  <c r="D252" i="3"/>
  <c r="C252" i="3"/>
  <c r="B252" i="3"/>
  <c r="J251" i="3"/>
  <c r="P251" i="4" s="1"/>
  <c r="Q251" i="4" s="1"/>
  <c r="H251" i="3"/>
  <c r="G251" i="3"/>
  <c r="F251" i="3"/>
  <c r="E251" i="3"/>
  <c r="J251" i="4" s="1"/>
  <c r="D251" i="3"/>
  <c r="C251" i="3"/>
  <c r="B251" i="3"/>
  <c r="H250" i="3"/>
  <c r="G250" i="3"/>
  <c r="F250" i="3"/>
  <c r="E250" i="3"/>
  <c r="J250" i="4" s="1"/>
  <c r="D250" i="3"/>
  <c r="C250" i="3"/>
  <c r="B250" i="3"/>
  <c r="J249" i="3"/>
  <c r="P249" i="4" s="1"/>
  <c r="Q249" i="4" s="1"/>
  <c r="H249" i="3"/>
  <c r="G249" i="3"/>
  <c r="F249" i="3"/>
  <c r="E249" i="3"/>
  <c r="J249" i="4" s="1"/>
  <c r="D249" i="3"/>
  <c r="C249" i="3"/>
  <c r="B249" i="3"/>
  <c r="J248" i="3"/>
  <c r="H248" i="3"/>
  <c r="G248" i="3"/>
  <c r="F248" i="3"/>
  <c r="E248" i="3"/>
  <c r="J248" i="4" s="1"/>
  <c r="D248" i="3"/>
  <c r="C248" i="3"/>
  <c r="B248" i="3"/>
  <c r="J247" i="3"/>
  <c r="P247" i="4" s="1"/>
  <c r="Q247" i="4" s="1"/>
  <c r="H247" i="3"/>
  <c r="G247" i="3"/>
  <c r="F247" i="3"/>
  <c r="E247" i="3"/>
  <c r="J247" i="4" s="1"/>
  <c r="D247" i="3"/>
  <c r="C247" i="3"/>
  <c r="B247" i="3"/>
  <c r="H246" i="3"/>
  <c r="G246" i="3"/>
  <c r="F246" i="3"/>
  <c r="E246" i="3"/>
  <c r="J246" i="4" s="1"/>
  <c r="D246" i="3"/>
  <c r="C246" i="3"/>
  <c r="B246" i="3"/>
  <c r="J245" i="3"/>
  <c r="H245" i="3"/>
  <c r="G245" i="3"/>
  <c r="F245" i="3"/>
  <c r="E245" i="3"/>
  <c r="J245" i="4" s="1"/>
  <c r="D245" i="3"/>
  <c r="C245" i="3"/>
  <c r="B245" i="3"/>
  <c r="J244" i="3"/>
  <c r="H244" i="3"/>
  <c r="G244" i="3"/>
  <c r="F244" i="3"/>
  <c r="E244" i="3"/>
  <c r="J244" i="4" s="1"/>
  <c r="D244" i="3"/>
  <c r="C244" i="3"/>
  <c r="B244" i="3"/>
  <c r="J243" i="3"/>
  <c r="P243" i="4" s="1"/>
  <c r="Q243" i="4" s="1"/>
  <c r="H243" i="3"/>
  <c r="G243" i="3"/>
  <c r="F243" i="3"/>
  <c r="E243" i="3"/>
  <c r="J243" i="4" s="1"/>
  <c r="D243" i="3"/>
  <c r="C243" i="3"/>
  <c r="B243" i="3"/>
  <c r="H242" i="3"/>
  <c r="G242" i="3"/>
  <c r="F242" i="3"/>
  <c r="E242" i="3"/>
  <c r="J242" i="4" s="1"/>
  <c r="D242" i="3"/>
  <c r="C242" i="3"/>
  <c r="B242" i="3"/>
  <c r="J241" i="3"/>
  <c r="P241" i="4" s="1"/>
  <c r="Q241" i="4" s="1"/>
  <c r="H241" i="3"/>
  <c r="G241" i="3"/>
  <c r="F241" i="3"/>
  <c r="E241" i="3"/>
  <c r="J241" i="4" s="1"/>
  <c r="D241" i="3"/>
  <c r="C241" i="3"/>
  <c r="B241" i="3"/>
  <c r="J240" i="3"/>
  <c r="H240" i="3"/>
  <c r="G240" i="3"/>
  <c r="F240" i="3"/>
  <c r="E240" i="3"/>
  <c r="J240" i="4" s="1"/>
  <c r="D240" i="3"/>
  <c r="C240" i="3"/>
  <c r="B240" i="3"/>
  <c r="J239" i="3"/>
  <c r="P239" i="4" s="1"/>
  <c r="Q239" i="4" s="1"/>
  <c r="H239" i="3"/>
  <c r="G239" i="3"/>
  <c r="F239" i="3"/>
  <c r="E239" i="3"/>
  <c r="J239" i="4" s="1"/>
  <c r="D239" i="3"/>
  <c r="C239" i="3"/>
  <c r="B239" i="3"/>
  <c r="H238" i="3"/>
  <c r="G238" i="3"/>
  <c r="F238" i="3"/>
  <c r="E238" i="3"/>
  <c r="J238" i="4" s="1"/>
  <c r="D238" i="3"/>
  <c r="C238" i="3"/>
  <c r="B238" i="3"/>
  <c r="J237" i="3"/>
  <c r="P237" i="4" s="1"/>
  <c r="Q237" i="4" s="1"/>
  <c r="H237" i="3"/>
  <c r="G237" i="3"/>
  <c r="F237" i="3"/>
  <c r="E237" i="3"/>
  <c r="J237" i="4" s="1"/>
  <c r="D237" i="3"/>
  <c r="C237" i="3"/>
  <c r="B237" i="3"/>
  <c r="J236" i="3"/>
  <c r="H236" i="3"/>
  <c r="G236" i="3"/>
  <c r="F236" i="3"/>
  <c r="E236" i="3"/>
  <c r="J236" i="4" s="1"/>
  <c r="D236" i="3"/>
  <c r="C236" i="3"/>
  <c r="B236" i="3"/>
  <c r="J235" i="3"/>
  <c r="P235" i="4" s="1"/>
  <c r="Q235" i="4" s="1"/>
  <c r="H235" i="3"/>
  <c r="G235" i="3"/>
  <c r="F235" i="3"/>
  <c r="E235" i="3"/>
  <c r="J235" i="4" s="1"/>
  <c r="D235" i="3"/>
  <c r="C235" i="3"/>
  <c r="B235" i="3"/>
  <c r="H234" i="3"/>
  <c r="G234" i="3"/>
  <c r="F234" i="3"/>
  <c r="E234" i="3"/>
  <c r="J234" i="4" s="1"/>
  <c r="D234" i="3"/>
  <c r="C234" i="3"/>
  <c r="B234" i="3"/>
  <c r="J233" i="3"/>
  <c r="P233" i="4" s="1"/>
  <c r="Q233" i="4" s="1"/>
  <c r="H233" i="3"/>
  <c r="G233" i="3"/>
  <c r="F233" i="3"/>
  <c r="E233" i="3"/>
  <c r="J233" i="4" s="1"/>
  <c r="D233" i="3"/>
  <c r="C233" i="3"/>
  <c r="B233" i="3"/>
  <c r="J232" i="3"/>
  <c r="H232" i="3"/>
  <c r="G232" i="3"/>
  <c r="F232" i="3"/>
  <c r="E232" i="3"/>
  <c r="J232" i="4" s="1"/>
  <c r="D232" i="3"/>
  <c r="C232" i="3"/>
  <c r="B232" i="3"/>
  <c r="J231" i="3"/>
  <c r="P231" i="4" s="1"/>
  <c r="Q231" i="4" s="1"/>
  <c r="H231" i="3"/>
  <c r="G231" i="3"/>
  <c r="F231" i="3"/>
  <c r="E231" i="3"/>
  <c r="J231" i="4" s="1"/>
  <c r="D231" i="3"/>
  <c r="C231" i="3"/>
  <c r="B231" i="3"/>
  <c r="H230" i="3"/>
  <c r="G230" i="3"/>
  <c r="F230" i="3"/>
  <c r="E230" i="3"/>
  <c r="J230" i="4" s="1"/>
  <c r="D230" i="3"/>
  <c r="C230" i="3"/>
  <c r="B230" i="3"/>
  <c r="J229" i="3"/>
  <c r="H229" i="3"/>
  <c r="G229" i="3"/>
  <c r="F229" i="3"/>
  <c r="E229" i="3"/>
  <c r="J229" i="4" s="1"/>
  <c r="D229" i="3"/>
  <c r="C229" i="3"/>
  <c r="B229" i="3"/>
  <c r="J228" i="3"/>
  <c r="H228" i="3"/>
  <c r="G228" i="3"/>
  <c r="F228" i="3"/>
  <c r="E228" i="3"/>
  <c r="J228" i="4" s="1"/>
  <c r="D228" i="3"/>
  <c r="C228" i="3"/>
  <c r="B228" i="3"/>
  <c r="J227" i="3"/>
  <c r="P227" i="4" s="1"/>
  <c r="Q227" i="4" s="1"/>
  <c r="H227" i="3"/>
  <c r="G227" i="3"/>
  <c r="F227" i="3"/>
  <c r="E227" i="3"/>
  <c r="J227" i="4" s="1"/>
  <c r="D227" i="3"/>
  <c r="C227" i="3"/>
  <c r="B227" i="3"/>
  <c r="H226" i="3"/>
  <c r="G226" i="3"/>
  <c r="F226" i="3"/>
  <c r="E226" i="3"/>
  <c r="J226" i="4" s="1"/>
  <c r="D226" i="3"/>
  <c r="C226" i="3"/>
  <c r="B226" i="3"/>
  <c r="J225" i="3"/>
  <c r="P225" i="4" s="1"/>
  <c r="Q225" i="4" s="1"/>
  <c r="H225" i="3"/>
  <c r="G225" i="3"/>
  <c r="F225" i="3"/>
  <c r="E225" i="3"/>
  <c r="J225" i="4" s="1"/>
  <c r="D225" i="3"/>
  <c r="C225" i="3"/>
  <c r="B225" i="3"/>
  <c r="J224" i="3"/>
  <c r="H224" i="3"/>
  <c r="G224" i="3"/>
  <c r="F224" i="3"/>
  <c r="E224" i="3"/>
  <c r="J224" i="4" s="1"/>
  <c r="D224" i="3"/>
  <c r="C224" i="3"/>
  <c r="B224" i="3"/>
  <c r="J223" i="3"/>
  <c r="P223" i="4" s="1"/>
  <c r="Q223" i="4" s="1"/>
  <c r="H223" i="3"/>
  <c r="G223" i="3"/>
  <c r="F223" i="3"/>
  <c r="E223" i="3"/>
  <c r="J223" i="4" s="1"/>
  <c r="D223" i="3"/>
  <c r="C223" i="3"/>
  <c r="B223" i="3"/>
  <c r="H222" i="3"/>
  <c r="G222" i="3"/>
  <c r="F222" i="3"/>
  <c r="E222" i="3"/>
  <c r="J222" i="4" s="1"/>
  <c r="D222" i="3"/>
  <c r="C222" i="3"/>
  <c r="B222" i="3"/>
  <c r="J221" i="3"/>
  <c r="H221" i="3"/>
  <c r="G221" i="3"/>
  <c r="F221" i="3"/>
  <c r="E221" i="3"/>
  <c r="J221" i="4" s="1"/>
  <c r="D221" i="3"/>
  <c r="C221" i="3"/>
  <c r="B221" i="3"/>
  <c r="J220" i="3"/>
  <c r="H220" i="3"/>
  <c r="G220" i="3"/>
  <c r="F220" i="3"/>
  <c r="E220" i="3"/>
  <c r="J220" i="4" s="1"/>
  <c r="D220" i="3"/>
  <c r="C220" i="3"/>
  <c r="B220" i="3"/>
  <c r="J219" i="3"/>
  <c r="P219" i="4" s="1"/>
  <c r="Q219" i="4" s="1"/>
  <c r="H219" i="3"/>
  <c r="G219" i="3"/>
  <c r="F219" i="3"/>
  <c r="E219" i="3"/>
  <c r="J219" i="4" s="1"/>
  <c r="D219" i="3"/>
  <c r="C219" i="3"/>
  <c r="B219" i="3"/>
  <c r="H218" i="3"/>
  <c r="G218" i="3"/>
  <c r="F218" i="3"/>
  <c r="E218" i="3"/>
  <c r="J218" i="4" s="1"/>
  <c r="D218" i="3"/>
  <c r="C218" i="3"/>
  <c r="B218" i="3"/>
  <c r="J217" i="3"/>
  <c r="P217" i="4" s="1"/>
  <c r="Q217" i="4" s="1"/>
  <c r="H217" i="3"/>
  <c r="G217" i="3"/>
  <c r="F217" i="3"/>
  <c r="E217" i="3"/>
  <c r="J217" i="4" s="1"/>
  <c r="D217" i="3"/>
  <c r="C217" i="3"/>
  <c r="B217" i="3"/>
  <c r="J216" i="3"/>
  <c r="H216" i="3"/>
  <c r="G216" i="3"/>
  <c r="F216" i="3"/>
  <c r="E216" i="3"/>
  <c r="J216" i="4" s="1"/>
  <c r="D216" i="3"/>
  <c r="C216" i="3"/>
  <c r="B216" i="3"/>
  <c r="J215" i="3"/>
  <c r="P215" i="4" s="1"/>
  <c r="Q215" i="4" s="1"/>
  <c r="H215" i="3"/>
  <c r="G215" i="3"/>
  <c r="F215" i="3"/>
  <c r="E215" i="3"/>
  <c r="J215" i="4" s="1"/>
  <c r="D215" i="3"/>
  <c r="C215" i="3"/>
  <c r="B215" i="3"/>
  <c r="H214" i="3"/>
  <c r="G214" i="3"/>
  <c r="F214" i="3"/>
  <c r="E214" i="3"/>
  <c r="J214" i="4" s="1"/>
  <c r="D214" i="3"/>
  <c r="C214" i="3"/>
  <c r="B214" i="3"/>
  <c r="J213" i="3"/>
  <c r="O213" i="4" s="1"/>
  <c r="H213" i="3"/>
  <c r="G213" i="3"/>
  <c r="F213" i="3"/>
  <c r="E213" i="3"/>
  <c r="J213" i="4" s="1"/>
  <c r="D213" i="3"/>
  <c r="C213" i="3"/>
  <c r="B213" i="3"/>
  <c r="J212" i="3"/>
  <c r="H212" i="3"/>
  <c r="G212" i="3"/>
  <c r="F212" i="3"/>
  <c r="E212" i="3"/>
  <c r="J212" i="4" s="1"/>
  <c r="D212" i="3"/>
  <c r="C212" i="3"/>
  <c r="B212" i="3"/>
  <c r="J211" i="3"/>
  <c r="O211" i="4" s="1"/>
  <c r="H211" i="3"/>
  <c r="G211" i="3"/>
  <c r="F211" i="3"/>
  <c r="E211" i="3"/>
  <c r="J211" i="4" s="1"/>
  <c r="D211" i="3"/>
  <c r="C211" i="3"/>
  <c r="B211" i="3"/>
  <c r="H210" i="3"/>
  <c r="G210" i="3"/>
  <c r="F210" i="3"/>
  <c r="E210" i="3"/>
  <c r="J210" i="4" s="1"/>
  <c r="D210" i="3"/>
  <c r="C210" i="3"/>
  <c r="B210" i="3"/>
  <c r="J209" i="3"/>
  <c r="O209" i="4" s="1"/>
  <c r="H209" i="3"/>
  <c r="G209" i="3"/>
  <c r="F209" i="3"/>
  <c r="E209" i="3"/>
  <c r="J209" i="4" s="1"/>
  <c r="D209" i="3"/>
  <c r="C209" i="3"/>
  <c r="B209" i="3"/>
  <c r="J208" i="3"/>
  <c r="H208" i="3"/>
  <c r="G208" i="3"/>
  <c r="F208" i="3"/>
  <c r="E208" i="3"/>
  <c r="J208" i="4" s="1"/>
  <c r="D208" i="3"/>
  <c r="C208" i="3"/>
  <c r="B208" i="3"/>
  <c r="J207" i="3"/>
  <c r="O207" i="4" s="1"/>
  <c r="H207" i="3"/>
  <c r="G207" i="3"/>
  <c r="F207" i="3"/>
  <c r="E207" i="3"/>
  <c r="J207" i="4" s="1"/>
  <c r="D207" i="3"/>
  <c r="C207" i="3"/>
  <c r="B207" i="3"/>
  <c r="H206" i="3"/>
  <c r="G206" i="3"/>
  <c r="F206" i="3"/>
  <c r="E206" i="3"/>
  <c r="J206" i="4" s="1"/>
  <c r="D206" i="3"/>
  <c r="C206" i="3"/>
  <c r="B206" i="3"/>
  <c r="J205" i="3"/>
  <c r="H205" i="3"/>
  <c r="G205" i="3"/>
  <c r="F205" i="3"/>
  <c r="E205" i="3"/>
  <c r="J205" i="4" s="1"/>
  <c r="D205" i="3"/>
  <c r="C205" i="3"/>
  <c r="B205" i="3"/>
  <c r="J204" i="3"/>
  <c r="H204" i="3"/>
  <c r="G204" i="3"/>
  <c r="F204" i="3"/>
  <c r="E204" i="3"/>
  <c r="J204" i="4" s="1"/>
  <c r="D204" i="3"/>
  <c r="C204" i="3"/>
  <c r="B204" i="3"/>
  <c r="J203" i="3"/>
  <c r="H203" i="3"/>
  <c r="G203" i="3"/>
  <c r="F203" i="3"/>
  <c r="E203" i="3"/>
  <c r="J203" i="4" s="1"/>
  <c r="D203" i="3"/>
  <c r="C203" i="3"/>
  <c r="B203" i="3"/>
  <c r="H202" i="3"/>
  <c r="G202" i="3"/>
  <c r="F202" i="3"/>
  <c r="E202" i="3"/>
  <c r="J202" i="4" s="1"/>
  <c r="D202" i="3"/>
  <c r="C202" i="3"/>
  <c r="B202" i="3"/>
  <c r="J201" i="3"/>
  <c r="H201" i="3"/>
  <c r="G201" i="3"/>
  <c r="F201" i="3"/>
  <c r="E201" i="3"/>
  <c r="J201" i="4" s="1"/>
  <c r="D201" i="3"/>
  <c r="C201" i="3"/>
  <c r="B201" i="3"/>
  <c r="J200" i="3"/>
  <c r="P200" i="4" s="1"/>
  <c r="Q200" i="4" s="1"/>
  <c r="H200" i="3"/>
  <c r="G200" i="3"/>
  <c r="F200" i="3"/>
  <c r="E200" i="3"/>
  <c r="J200" i="4" s="1"/>
  <c r="D200" i="3"/>
  <c r="C200" i="3"/>
  <c r="B200" i="3"/>
  <c r="J199" i="3"/>
  <c r="H199" i="3"/>
  <c r="G199" i="3"/>
  <c r="F199" i="3"/>
  <c r="E199" i="3"/>
  <c r="J199" i="4" s="1"/>
  <c r="D199" i="3"/>
  <c r="C199" i="3"/>
  <c r="B199" i="3"/>
  <c r="H198" i="3"/>
  <c r="G198" i="3"/>
  <c r="F198" i="3"/>
  <c r="E198" i="3"/>
  <c r="J198" i="4" s="1"/>
  <c r="D198" i="3"/>
  <c r="C198" i="3"/>
  <c r="B198" i="3"/>
  <c r="J197" i="3"/>
  <c r="H197" i="3"/>
  <c r="G197" i="3"/>
  <c r="F197" i="3"/>
  <c r="E197" i="3"/>
  <c r="J197" i="4" s="1"/>
  <c r="D197" i="3"/>
  <c r="C197" i="3"/>
  <c r="B197" i="3"/>
  <c r="J196" i="3"/>
  <c r="O196" i="4" s="1"/>
  <c r="H196" i="3"/>
  <c r="G196" i="3"/>
  <c r="F196" i="3"/>
  <c r="E196" i="3"/>
  <c r="J196" i="4" s="1"/>
  <c r="D196" i="3"/>
  <c r="C196" i="3"/>
  <c r="B196" i="3"/>
  <c r="J195" i="3"/>
  <c r="H195" i="3"/>
  <c r="G195" i="3"/>
  <c r="F195" i="3"/>
  <c r="E195" i="3"/>
  <c r="J195" i="4" s="1"/>
  <c r="D195" i="3"/>
  <c r="C195" i="3"/>
  <c r="B195" i="3"/>
  <c r="H194" i="3"/>
  <c r="G194" i="3"/>
  <c r="F194" i="3"/>
  <c r="E194" i="3"/>
  <c r="J194" i="4" s="1"/>
  <c r="D194" i="3"/>
  <c r="C194" i="3"/>
  <c r="B194" i="3"/>
  <c r="J193" i="3"/>
  <c r="H193" i="3"/>
  <c r="G193" i="3"/>
  <c r="F193" i="3"/>
  <c r="E193" i="3"/>
  <c r="J193" i="4" s="1"/>
  <c r="D193" i="3"/>
  <c r="C193" i="3"/>
  <c r="B193" i="3"/>
  <c r="J192" i="3"/>
  <c r="O192" i="4" s="1"/>
  <c r="H192" i="3"/>
  <c r="G192" i="3"/>
  <c r="F192" i="3"/>
  <c r="E192" i="3"/>
  <c r="J192" i="4" s="1"/>
  <c r="D192" i="3"/>
  <c r="C192" i="3"/>
  <c r="B192" i="3"/>
  <c r="J191" i="3"/>
  <c r="H191" i="3"/>
  <c r="G191" i="3"/>
  <c r="F191" i="3"/>
  <c r="E191" i="3"/>
  <c r="J191" i="4" s="1"/>
  <c r="D191" i="3"/>
  <c r="C191" i="3"/>
  <c r="B191" i="3"/>
  <c r="H190" i="3"/>
  <c r="G190" i="3"/>
  <c r="F190" i="3"/>
  <c r="E190" i="3"/>
  <c r="J190" i="4" s="1"/>
  <c r="D190" i="3"/>
  <c r="C190" i="3"/>
  <c r="B190" i="3"/>
  <c r="J189" i="3"/>
  <c r="P189" i="4" s="1"/>
  <c r="Q189" i="4" s="1"/>
  <c r="H189" i="3"/>
  <c r="G189" i="3"/>
  <c r="F189" i="3"/>
  <c r="E189" i="3"/>
  <c r="J189" i="4" s="1"/>
  <c r="D189" i="3"/>
  <c r="C189" i="3"/>
  <c r="B189" i="3"/>
  <c r="J188" i="3"/>
  <c r="H188" i="3"/>
  <c r="G188" i="3"/>
  <c r="F188" i="3"/>
  <c r="E188" i="3"/>
  <c r="J188" i="4" s="1"/>
  <c r="D188" i="3"/>
  <c r="C188" i="3"/>
  <c r="B188" i="3"/>
  <c r="J187" i="3"/>
  <c r="H187" i="3"/>
  <c r="G187" i="3"/>
  <c r="F187" i="3"/>
  <c r="E187" i="3"/>
  <c r="J187" i="4" s="1"/>
  <c r="D187" i="3"/>
  <c r="C187" i="3"/>
  <c r="B187" i="3"/>
  <c r="H186" i="3"/>
  <c r="G186" i="3"/>
  <c r="F186" i="3"/>
  <c r="E186" i="3"/>
  <c r="J186" i="4" s="1"/>
  <c r="D186" i="3"/>
  <c r="C186" i="3"/>
  <c r="B186" i="3"/>
  <c r="J185" i="3"/>
  <c r="P185" i="4" s="1"/>
  <c r="Q185" i="4" s="1"/>
  <c r="H185" i="3"/>
  <c r="G185" i="3"/>
  <c r="F185" i="3"/>
  <c r="E185" i="3"/>
  <c r="J185" i="4" s="1"/>
  <c r="D185" i="3"/>
  <c r="C185" i="3"/>
  <c r="B185" i="3"/>
  <c r="J184" i="3"/>
  <c r="H184" i="3"/>
  <c r="G184" i="3"/>
  <c r="F184" i="3"/>
  <c r="E184" i="3"/>
  <c r="J184" i="4" s="1"/>
  <c r="D184" i="3"/>
  <c r="C184" i="3"/>
  <c r="B184" i="3"/>
  <c r="J183" i="3"/>
  <c r="P183" i="4" s="1"/>
  <c r="Q183" i="4" s="1"/>
  <c r="H183" i="3"/>
  <c r="G183" i="3"/>
  <c r="F183" i="3"/>
  <c r="E183" i="3"/>
  <c r="J183" i="4" s="1"/>
  <c r="D183" i="3"/>
  <c r="C183" i="3"/>
  <c r="B183" i="3"/>
  <c r="H182" i="3"/>
  <c r="G182" i="3"/>
  <c r="F182" i="3"/>
  <c r="E182" i="3"/>
  <c r="J182" i="4" s="1"/>
  <c r="D182" i="3"/>
  <c r="C182" i="3"/>
  <c r="B182" i="3"/>
  <c r="J181" i="3"/>
  <c r="O181" i="4" s="1"/>
  <c r="H181" i="3"/>
  <c r="G181" i="3"/>
  <c r="F181" i="3"/>
  <c r="E181" i="3"/>
  <c r="J181" i="4" s="1"/>
  <c r="D181" i="3"/>
  <c r="C181" i="3"/>
  <c r="B181" i="3"/>
  <c r="J180" i="3"/>
  <c r="H180" i="3"/>
  <c r="G180" i="3"/>
  <c r="F180" i="3"/>
  <c r="E180" i="3"/>
  <c r="J180" i="4" s="1"/>
  <c r="D180" i="3"/>
  <c r="C180" i="3"/>
  <c r="B180" i="3"/>
  <c r="J179" i="3"/>
  <c r="O179" i="4" s="1"/>
  <c r="H179" i="3"/>
  <c r="G179" i="3"/>
  <c r="F179" i="3"/>
  <c r="E179" i="3"/>
  <c r="J179" i="4" s="1"/>
  <c r="D179" i="3"/>
  <c r="C179" i="3"/>
  <c r="B179" i="3"/>
  <c r="H178" i="3"/>
  <c r="G178" i="3"/>
  <c r="F178" i="3"/>
  <c r="E178" i="3"/>
  <c r="J178" i="4" s="1"/>
  <c r="D178" i="3"/>
  <c r="C178" i="3"/>
  <c r="B178" i="3"/>
  <c r="J177" i="3"/>
  <c r="O177" i="4" s="1"/>
  <c r="H177" i="3"/>
  <c r="G177" i="3"/>
  <c r="F177" i="3"/>
  <c r="E177" i="3"/>
  <c r="J177" i="4" s="1"/>
  <c r="D177" i="3"/>
  <c r="C177" i="3"/>
  <c r="B177" i="3"/>
  <c r="J176" i="3"/>
  <c r="H176" i="3"/>
  <c r="G176" i="3"/>
  <c r="F176" i="3"/>
  <c r="E176" i="3"/>
  <c r="J176" i="4" s="1"/>
  <c r="D176" i="3"/>
  <c r="C176" i="3"/>
  <c r="B176" i="3"/>
  <c r="J175" i="3"/>
  <c r="O175" i="4" s="1"/>
  <c r="H175" i="3"/>
  <c r="G175" i="3"/>
  <c r="F175" i="3"/>
  <c r="E175" i="3"/>
  <c r="J175" i="4" s="1"/>
  <c r="D175" i="3"/>
  <c r="C175" i="3"/>
  <c r="B175" i="3"/>
  <c r="H174" i="3"/>
  <c r="G174" i="3"/>
  <c r="F174" i="3"/>
  <c r="E174" i="3"/>
  <c r="J174" i="4" s="1"/>
  <c r="D174" i="3"/>
  <c r="C174" i="3"/>
  <c r="B174" i="3"/>
  <c r="J173" i="3"/>
  <c r="O173" i="4" s="1"/>
  <c r="H173" i="3"/>
  <c r="G173" i="3"/>
  <c r="F173" i="3"/>
  <c r="E173" i="3"/>
  <c r="J173" i="4" s="1"/>
  <c r="D173" i="3"/>
  <c r="C173" i="3"/>
  <c r="B173" i="3"/>
  <c r="J172" i="3"/>
  <c r="H172" i="3"/>
  <c r="G172" i="3"/>
  <c r="F172" i="3"/>
  <c r="E172" i="3"/>
  <c r="J172" i="4" s="1"/>
  <c r="D172" i="3"/>
  <c r="C172" i="3"/>
  <c r="B172" i="3"/>
  <c r="J171" i="3"/>
  <c r="O171" i="4" s="1"/>
  <c r="H171" i="3"/>
  <c r="G171" i="3"/>
  <c r="F171" i="3"/>
  <c r="E171" i="3"/>
  <c r="J171" i="4" s="1"/>
  <c r="D171" i="3"/>
  <c r="C171" i="3"/>
  <c r="B171" i="3"/>
  <c r="H170" i="3"/>
  <c r="G170" i="3"/>
  <c r="F170" i="3"/>
  <c r="E170" i="3"/>
  <c r="J170" i="4" s="1"/>
  <c r="D170" i="3"/>
  <c r="C170" i="3"/>
  <c r="B170" i="3"/>
  <c r="J169" i="3"/>
  <c r="O169" i="4" s="1"/>
  <c r="H169" i="3"/>
  <c r="G169" i="3"/>
  <c r="F169" i="3"/>
  <c r="E169" i="3"/>
  <c r="J169" i="4" s="1"/>
  <c r="D169" i="3"/>
  <c r="C169" i="3"/>
  <c r="B169" i="3"/>
  <c r="J168" i="3"/>
  <c r="H168" i="3"/>
  <c r="G168" i="3"/>
  <c r="F168" i="3"/>
  <c r="E168" i="3"/>
  <c r="J168" i="4" s="1"/>
  <c r="D168" i="3"/>
  <c r="C168" i="3"/>
  <c r="B168" i="3"/>
  <c r="J167" i="3"/>
  <c r="O167" i="4" s="1"/>
  <c r="H167" i="3"/>
  <c r="G167" i="3"/>
  <c r="F167" i="3"/>
  <c r="E167" i="3"/>
  <c r="J167" i="4" s="1"/>
  <c r="D167" i="3"/>
  <c r="C167" i="3"/>
  <c r="B167" i="3"/>
  <c r="H166" i="3"/>
  <c r="G166" i="3"/>
  <c r="F166" i="3"/>
  <c r="E166" i="3"/>
  <c r="J166" i="4" s="1"/>
  <c r="D166" i="3"/>
  <c r="C166" i="3"/>
  <c r="B166" i="3"/>
  <c r="J165" i="3"/>
  <c r="O165" i="4" s="1"/>
  <c r="H165" i="3"/>
  <c r="G165" i="3"/>
  <c r="F165" i="3"/>
  <c r="E165" i="3"/>
  <c r="J165" i="4" s="1"/>
  <c r="D165" i="3"/>
  <c r="C165" i="3"/>
  <c r="B165" i="3"/>
  <c r="J164" i="3"/>
  <c r="H164" i="3"/>
  <c r="G164" i="3"/>
  <c r="F164" i="3"/>
  <c r="E164" i="3"/>
  <c r="J164" i="4" s="1"/>
  <c r="D164" i="3"/>
  <c r="C164" i="3"/>
  <c r="B164" i="3"/>
  <c r="J163" i="3"/>
  <c r="O163" i="4" s="1"/>
  <c r="H163" i="3"/>
  <c r="G163" i="3"/>
  <c r="F163" i="3"/>
  <c r="E163" i="3"/>
  <c r="J163" i="4" s="1"/>
  <c r="D163" i="3"/>
  <c r="C163" i="3"/>
  <c r="B163" i="3"/>
  <c r="H162" i="3"/>
  <c r="G162" i="3"/>
  <c r="F162" i="3"/>
  <c r="E162" i="3"/>
  <c r="J162" i="4" s="1"/>
  <c r="D162" i="3"/>
  <c r="C162" i="3"/>
  <c r="B162" i="3"/>
  <c r="J161" i="3"/>
  <c r="O161" i="4" s="1"/>
  <c r="H161" i="3"/>
  <c r="G161" i="3"/>
  <c r="F161" i="3"/>
  <c r="E161" i="3"/>
  <c r="J161" i="4" s="1"/>
  <c r="D161" i="3"/>
  <c r="C161" i="3"/>
  <c r="B161" i="3"/>
  <c r="J160" i="3"/>
  <c r="H160" i="3"/>
  <c r="G160" i="3"/>
  <c r="F160" i="3"/>
  <c r="E160" i="3"/>
  <c r="J160" i="4" s="1"/>
  <c r="D160" i="3"/>
  <c r="C160" i="3"/>
  <c r="B160" i="3"/>
  <c r="J159" i="3"/>
  <c r="O159" i="4" s="1"/>
  <c r="H159" i="3"/>
  <c r="G159" i="3"/>
  <c r="F159" i="3"/>
  <c r="E159" i="3"/>
  <c r="J159" i="4" s="1"/>
  <c r="D159" i="3"/>
  <c r="C159" i="3"/>
  <c r="B159" i="3"/>
  <c r="H158" i="3"/>
  <c r="G158" i="3"/>
  <c r="F158" i="3"/>
  <c r="E158" i="3"/>
  <c r="J158" i="4" s="1"/>
  <c r="D158" i="3"/>
  <c r="C158" i="3"/>
  <c r="B158" i="3"/>
  <c r="J157" i="3"/>
  <c r="O157" i="4" s="1"/>
  <c r="H157" i="3"/>
  <c r="G157" i="3"/>
  <c r="F157" i="3"/>
  <c r="E157" i="3"/>
  <c r="J157" i="4" s="1"/>
  <c r="D157" i="3"/>
  <c r="C157" i="3"/>
  <c r="B157" i="3"/>
  <c r="J156" i="3"/>
  <c r="H156" i="3"/>
  <c r="G156" i="3"/>
  <c r="F156" i="3"/>
  <c r="E156" i="3"/>
  <c r="J156" i="4" s="1"/>
  <c r="D156" i="3"/>
  <c r="C156" i="3"/>
  <c r="B156" i="3"/>
  <c r="J155" i="3"/>
  <c r="O155" i="4" s="1"/>
  <c r="H155" i="3"/>
  <c r="G155" i="3"/>
  <c r="F155" i="3"/>
  <c r="E155" i="3"/>
  <c r="J155" i="4" s="1"/>
  <c r="D155" i="3"/>
  <c r="C155" i="3"/>
  <c r="B155" i="3"/>
  <c r="H154" i="3"/>
  <c r="G154" i="3"/>
  <c r="F154" i="3"/>
  <c r="E154" i="3"/>
  <c r="J154" i="4" s="1"/>
  <c r="D154" i="3"/>
  <c r="C154" i="3"/>
  <c r="B154" i="3"/>
  <c r="J153" i="3"/>
  <c r="O153" i="4" s="1"/>
  <c r="H153" i="3"/>
  <c r="G153" i="3"/>
  <c r="F153" i="3"/>
  <c r="E153" i="3"/>
  <c r="J153" i="4" s="1"/>
  <c r="D153" i="3"/>
  <c r="C153" i="3"/>
  <c r="B153" i="3"/>
  <c r="J152" i="3"/>
  <c r="H152" i="3"/>
  <c r="G152" i="3"/>
  <c r="F152" i="3"/>
  <c r="E152" i="3"/>
  <c r="J152" i="4" s="1"/>
  <c r="D152" i="3"/>
  <c r="C152" i="3"/>
  <c r="B152" i="3"/>
  <c r="J151" i="3"/>
  <c r="O151" i="4" s="1"/>
  <c r="H151" i="3"/>
  <c r="G151" i="3"/>
  <c r="F151" i="3"/>
  <c r="E151" i="3"/>
  <c r="J151" i="4" s="1"/>
  <c r="D151" i="3"/>
  <c r="C151" i="3"/>
  <c r="B151" i="3"/>
  <c r="H150" i="3"/>
  <c r="G150" i="3"/>
  <c r="F150" i="3"/>
  <c r="E150" i="3"/>
  <c r="J150" i="4" s="1"/>
  <c r="D150" i="3"/>
  <c r="C150" i="3"/>
  <c r="B150" i="3"/>
  <c r="J149" i="3"/>
  <c r="O149" i="4" s="1"/>
  <c r="H149" i="3"/>
  <c r="G149" i="3"/>
  <c r="F149" i="3"/>
  <c r="E149" i="3"/>
  <c r="J149" i="4" s="1"/>
  <c r="D149" i="3"/>
  <c r="C149" i="3"/>
  <c r="B149" i="3"/>
  <c r="J148" i="3"/>
  <c r="H148" i="3"/>
  <c r="G148" i="3"/>
  <c r="F148" i="3"/>
  <c r="E148" i="3"/>
  <c r="J148" i="4" s="1"/>
  <c r="D148" i="3"/>
  <c r="C148" i="3"/>
  <c r="B148" i="3"/>
  <c r="J147" i="3"/>
  <c r="O147" i="4" s="1"/>
  <c r="H147" i="3"/>
  <c r="G147" i="3"/>
  <c r="F147" i="3"/>
  <c r="E147" i="3"/>
  <c r="J147" i="4" s="1"/>
  <c r="D147" i="3"/>
  <c r="C147" i="3"/>
  <c r="B147" i="3"/>
  <c r="H146" i="3"/>
  <c r="G146" i="3"/>
  <c r="F146" i="3"/>
  <c r="E146" i="3"/>
  <c r="J146" i="4" s="1"/>
  <c r="D146" i="3"/>
  <c r="C146" i="3"/>
  <c r="B146" i="3"/>
  <c r="J145" i="3"/>
  <c r="O145" i="4" s="1"/>
  <c r="H145" i="3"/>
  <c r="G145" i="3"/>
  <c r="F145" i="3"/>
  <c r="E145" i="3"/>
  <c r="J145" i="4" s="1"/>
  <c r="D145" i="3"/>
  <c r="C145" i="3"/>
  <c r="B145" i="3"/>
  <c r="J144" i="3"/>
  <c r="H144" i="3"/>
  <c r="G144" i="3"/>
  <c r="F144" i="3"/>
  <c r="E144" i="3"/>
  <c r="J144" i="4" s="1"/>
  <c r="D144" i="3"/>
  <c r="C144" i="3"/>
  <c r="B144" i="3"/>
  <c r="J143" i="3"/>
  <c r="O143" i="4" s="1"/>
  <c r="H143" i="3"/>
  <c r="G143" i="3"/>
  <c r="F143" i="3"/>
  <c r="E143" i="3"/>
  <c r="J143" i="4" s="1"/>
  <c r="D143" i="3"/>
  <c r="C143" i="3"/>
  <c r="B143" i="3"/>
  <c r="H142" i="3"/>
  <c r="G142" i="3"/>
  <c r="F142" i="3"/>
  <c r="E142" i="3"/>
  <c r="J142" i="4" s="1"/>
  <c r="D142" i="3"/>
  <c r="C142" i="3"/>
  <c r="B142" i="3"/>
  <c r="J141" i="3"/>
  <c r="H141" i="3"/>
  <c r="G141" i="3"/>
  <c r="F141" i="3"/>
  <c r="E141" i="3"/>
  <c r="J141" i="4" s="1"/>
  <c r="D141" i="3"/>
  <c r="C141" i="3"/>
  <c r="B141" i="3"/>
  <c r="J140" i="3"/>
  <c r="P140" i="4" s="1"/>
  <c r="Q140" i="4" s="1"/>
  <c r="H140" i="3"/>
  <c r="G140" i="3"/>
  <c r="F140" i="3"/>
  <c r="E140" i="3"/>
  <c r="J140" i="4" s="1"/>
  <c r="D140" i="3"/>
  <c r="C140" i="3"/>
  <c r="B140" i="3"/>
  <c r="J139" i="3"/>
  <c r="H139" i="3"/>
  <c r="G139" i="3"/>
  <c r="F139" i="3"/>
  <c r="E139" i="3"/>
  <c r="J139" i="4" s="1"/>
  <c r="D139" i="3"/>
  <c r="C139" i="3"/>
  <c r="B139" i="3"/>
  <c r="H138" i="3"/>
  <c r="G138" i="3"/>
  <c r="F138" i="3"/>
  <c r="E138" i="3"/>
  <c r="J138" i="4" s="1"/>
  <c r="D138" i="3"/>
  <c r="C138" i="3"/>
  <c r="B138" i="3"/>
  <c r="J137" i="3"/>
  <c r="H137" i="3"/>
  <c r="G137" i="3"/>
  <c r="F137" i="3"/>
  <c r="E137" i="3"/>
  <c r="J137" i="4" s="1"/>
  <c r="D137" i="3"/>
  <c r="C137" i="3"/>
  <c r="B137" i="3"/>
  <c r="J136" i="3"/>
  <c r="P136" i="4" s="1"/>
  <c r="Q136" i="4" s="1"/>
  <c r="H136" i="3"/>
  <c r="G136" i="3"/>
  <c r="F136" i="3"/>
  <c r="E136" i="3"/>
  <c r="J136" i="4" s="1"/>
  <c r="D136" i="3"/>
  <c r="C136" i="3"/>
  <c r="B136" i="3"/>
  <c r="J135" i="3"/>
  <c r="H135" i="3"/>
  <c r="G135" i="3"/>
  <c r="F135" i="3"/>
  <c r="E135" i="3"/>
  <c r="J135" i="4" s="1"/>
  <c r="D135" i="3"/>
  <c r="C135" i="3"/>
  <c r="B135" i="3"/>
  <c r="H134" i="3"/>
  <c r="G134" i="3"/>
  <c r="F134" i="3"/>
  <c r="E134" i="3"/>
  <c r="J134" i="4" s="1"/>
  <c r="D134" i="3"/>
  <c r="C134" i="3"/>
  <c r="B134" i="3"/>
  <c r="J133" i="3"/>
  <c r="H133" i="3"/>
  <c r="G133" i="3"/>
  <c r="F133" i="3"/>
  <c r="E133" i="3"/>
  <c r="J133" i="4" s="1"/>
  <c r="D133" i="3"/>
  <c r="C133" i="3"/>
  <c r="B133" i="3"/>
  <c r="J132" i="3"/>
  <c r="P132" i="4" s="1"/>
  <c r="Q132" i="4" s="1"/>
  <c r="H132" i="3"/>
  <c r="G132" i="3"/>
  <c r="F132" i="3"/>
  <c r="E132" i="3"/>
  <c r="J132" i="4" s="1"/>
  <c r="D132" i="3"/>
  <c r="C132" i="3"/>
  <c r="B132" i="3"/>
  <c r="J131" i="3"/>
  <c r="H131" i="3"/>
  <c r="G131" i="3"/>
  <c r="F131" i="3"/>
  <c r="E131" i="3"/>
  <c r="J131" i="4" s="1"/>
  <c r="D131" i="3"/>
  <c r="C131" i="3"/>
  <c r="B131" i="3"/>
  <c r="H130" i="3"/>
  <c r="G130" i="3"/>
  <c r="F130" i="3"/>
  <c r="E130" i="3"/>
  <c r="J130" i="4" s="1"/>
  <c r="D130" i="3"/>
  <c r="C130" i="3"/>
  <c r="B130" i="3"/>
  <c r="J129" i="3"/>
  <c r="H129" i="3"/>
  <c r="G129" i="3"/>
  <c r="F129" i="3"/>
  <c r="E129" i="3"/>
  <c r="J129" i="4" s="1"/>
  <c r="D129" i="3"/>
  <c r="C129" i="3"/>
  <c r="B129" i="3"/>
  <c r="J128" i="3"/>
  <c r="P128" i="4" s="1"/>
  <c r="Q128" i="4" s="1"/>
  <c r="H128" i="3"/>
  <c r="G128" i="3"/>
  <c r="F128" i="3"/>
  <c r="E128" i="3"/>
  <c r="J128" i="4" s="1"/>
  <c r="D128" i="3"/>
  <c r="C128" i="3"/>
  <c r="B128" i="3"/>
  <c r="J127" i="3"/>
  <c r="H127" i="3"/>
  <c r="G127" i="3"/>
  <c r="F127" i="3"/>
  <c r="E127" i="3"/>
  <c r="J127" i="4" s="1"/>
  <c r="D127" i="3"/>
  <c r="C127" i="3"/>
  <c r="B127" i="3"/>
  <c r="H126" i="3"/>
  <c r="G126" i="3"/>
  <c r="F126" i="3"/>
  <c r="E126" i="3"/>
  <c r="J126" i="4" s="1"/>
  <c r="D126" i="3"/>
  <c r="C126" i="3"/>
  <c r="B126" i="3"/>
  <c r="J125" i="3"/>
  <c r="H125" i="3"/>
  <c r="G125" i="3"/>
  <c r="F125" i="3"/>
  <c r="E125" i="3"/>
  <c r="J125" i="4" s="1"/>
  <c r="D125" i="3"/>
  <c r="C125" i="3"/>
  <c r="B125" i="3"/>
  <c r="J124" i="3"/>
  <c r="P124" i="4" s="1"/>
  <c r="Q124" i="4" s="1"/>
  <c r="H124" i="3"/>
  <c r="G124" i="3"/>
  <c r="F124" i="3"/>
  <c r="E124" i="3"/>
  <c r="J124" i="4" s="1"/>
  <c r="D124" i="3"/>
  <c r="C124" i="3"/>
  <c r="B124" i="3"/>
  <c r="J123" i="3"/>
  <c r="H123" i="3"/>
  <c r="G123" i="3"/>
  <c r="F123" i="3"/>
  <c r="E123" i="3"/>
  <c r="J123" i="4" s="1"/>
  <c r="D123" i="3"/>
  <c r="C123" i="3"/>
  <c r="B123" i="3"/>
  <c r="H122" i="3"/>
  <c r="G122" i="3"/>
  <c r="F122" i="3"/>
  <c r="E122" i="3"/>
  <c r="J122" i="4" s="1"/>
  <c r="D122" i="3"/>
  <c r="C122" i="3"/>
  <c r="B122" i="3"/>
  <c r="J121" i="3"/>
  <c r="H121" i="3"/>
  <c r="G121" i="3"/>
  <c r="F121" i="3"/>
  <c r="E121" i="3"/>
  <c r="J121" i="4" s="1"/>
  <c r="D121" i="3"/>
  <c r="C121" i="3"/>
  <c r="B121" i="3"/>
  <c r="J120" i="3"/>
  <c r="P120" i="4" s="1"/>
  <c r="Q120" i="4" s="1"/>
  <c r="H120" i="3"/>
  <c r="G120" i="3"/>
  <c r="F120" i="3"/>
  <c r="E120" i="3"/>
  <c r="J120" i="4" s="1"/>
  <c r="D120" i="3"/>
  <c r="C120" i="3"/>
  <c r="B120" i="3"/>
  <c r="J119" i="3"/>
  <c r="H119" i="3"/>
  <c r="G119" i="3"/>
  <c r="F119" i="3"/>
  <c r="E119" i="3"/>
  <c r="J119" i="4" s="1"/>
  <c r="D119" i="3"/>
  <c r="C119" i="3"/>
  <c r="B119" i="3"/>
  <c r="H118" i="3"/>
  <c r="G118" i="3"/>
  <c r="F118" i="3"/>
  <c r="E118" i="3"/>
  <c r="J118" i="4" s="1"/>
  <c r="D118" i="3"/>
  <c r="C118" i="3"/>
  <c r="B118" i="3"/>
  <c r="J117" i="3"/>
  <c r="H117" i="3"/>
  <c r="G117" i="3"/>
  <c r="F117" i="3"/>
  <c r="E117" i="3"/>
  <c r="J117" i="4" s="1"/>
  <c r="D117" i="3"/>
  <c r="C117" i="3"/>
  <c r="B117" i="3"/>
  <c r="J116" i="3"/>
  <c r="P116" i="4" s="1"/>
  <c r="Q116" i="4" s="1"/>
  <c r="H116" i="3"/>
  <c r="G116" i="3"/>
  <c r="F116" i="3"/>
  <c r="E116" i="3"/>
  <c r="J116" i="4" s="1"/>
  <c r="D116" i="3"/>
  <c r="C116" i="3"/>
  <c r="B116" i="3"/>
  <c r="J115" i="3"/>
  <c r="H115" i="3"/>
  <c r="G115" i="3"/>
  <c r="F115" i="3"/>
  <c r="E115" i="3"/>
  <c r="J115" i="4" s="1"/>
  <c r="D115" i="3"/>
  <c r="C115" i="3"/>
  <c r="B115" i="3"/>
  <c r="H114" i="3"/>
  <c r="G114" i="3"/>
  <c r="F114" i="3"/>
  <c r="E114" i="3"/>
  <c r="J114" i="4" s="1"/>
  <c r="D114" i="3"/>
  <c r="C114" i="3"/>
  <c r="B114" i="3"/>
  <c r="J113" i="3"/>
  <c r="H113" i="3"/>
  <c r="G113" i="3"/>
  <c r="F113" i="3"/>
  <c r="E113" i="3"/>
  <c r="J113" i="4" s="1"/>
  <c r="D113" i="3"/>
  <c r="C113" i="3"/>
  <c r="B113" i="3"/>
  <c r="J112" i="3"/>
  <c r="P112" i="4" s="1"/>
  <c r="Q112" i="4" s="1"/>
  <c r="H112" i="3"/>
  <c r="G112" i="3"/>
  <c r="F112" i="3"/>
  <c r="E112" i="3"/>
  <c r="J112" i="4" s="1"/>
  <c r="D112" i="3"/>
  <c r="C112" i="3"/>
  <c r="B112" i="3"/>
  <c r="J111" i="3"/>
  <c r="H111" i="3"/>
  <c r="G111" i="3"/>
  <c r="F111" i="3"/>
  <c r="E111" i="3"/>
  <c r="J111" i="4" s="1"/>
  <c r="D111" i="3"/>
  <c r="C111" i="3"/>
  <c r="B111" i="3"/>
  <c r="H110" i="3"/>
  <c r="G110" i="3"/>
  <c r="F110" i="3"/>
  <c r="E110" i="3"/>
  <c r="J110" i="4" s="1"/>
  <c r="D110" i="3"/>
  <c r="C110" i="3"/>
  <c r="B110" i="3"/>
  <c r="J109" i="3"/>
  <c r="H109" i="3"/>
  <c r="G109" i="3"/>
  <c r="F109" i="3"/>
  <c r="E109" i="3"/>
  <c r="J109" i="4" s="1"/>
  <c r="D109" i="3"/>
  <c r="C109" i="3"/>
  <c r="B109" i="3"/>
  <c r="J108" i="3"/>
  <c r="P108" i="4" s="1"/>
  <c r="Q108" i="4" s="1"/>
  <c r="H108" i="3"/>
  <c r="G108" i="3"/>
  <c r="F108" i="3"/>
  <c r="E108" i="3"/>
  <c r="J108" i="4" s="1"/>
  <c r="D108" i="3"/>
  <c r="C108" i="3"/>
  <c r="B108" i="3"/>
  <c r="J107" i="3"/>
  <c r="H107" i="3"/>
  <c r="G107" i="3"/>
  <c r="F107" i="3"/>
  <c r="E107" i="3"/>
  <c r="J107" i="4" s="1"/>
  <c r="D107" i="3"/>
  <c r="C107" i="3"/>
  <c r="B107" i="3"/>
  <c r="H106" i="3"/>
  <c r="G106" i="3"/>
  <c r="F106" i="3"/>
  <c r="E106" i="3"/>
  <c r="J106" i="4" s="1"/>
  <c r="D106" i="3"/>
  <c r="C106" i="3"/>
  <c r="B106" i="3"/>
  <c r="J105" i="3"/>
  <c r="H105" i="3"/>
  <c r="G105" i="3"/>
  <c r="F105" i="3"/>
  <c r="E105" i="3"/>
  <c r="J105" i="4" s="1"/>
  <c r="D105" i="3"/>
  <c r="C105" i="3"/>
  <c r="B105" i="3"/>
  <c r="J104" i="3"/>
  <c r="P104" i="4" s="1"/>
  <c r="Q104" i="4" s="1"/>
  <c r="H104" i="3"/>
  <c r="G104" i="3"/>
  <c r="F104" i="3"/>
  <c r="E104" i="3"/>
  <c r="J104" i="4" s="1"/>
  <c r="D104" i="3"/>
  <c r="C104" i="3"/>
  <c r="B104" i="3"/>
  <c r="J103" i="3"/>
  <c r="H103" i="3"/>
  <c r="G103" i="3"/>
  <c r="F103" i="3"/>
  <c r="E103" i="3"/>
  <c r="J103" i="4" s="1"/>
  <c r="D103" i="3"/>
  <c r="C103" i="3"/>
  <c r="B103" i="3"/>
  <c r="H102" i="3"/>
  <c r="G102" i="3"/>
  <c r="F102" i="3"/>
  <c r="E102" i="3"/>
  <c r="J102" i="4" s="1"/>
  <c r="D102" i="3"/>
  <c r="C102" i="3"/>
  <c r="B102" i="3"/>
  <c r="J101" i="3"/>
  <c r="H101" i="3"/>
  <c r="G101" i="3"/>
  <c r="F101" i="3"/>
  <c r="E101" i="3"/>
  <c r="J101" i="4" s="1"/>
  <c r="D101" i="3"/>
  <c r="C101" i="3"/>
  <c r="B101" i="3"/>
  <c r="J100" i="3"/>
  <c r="P100" i="4" s="1"/>
  <c r="Q100" i="4" s="1"/>
  <c r="H100" i="3"/>
  <c r="G100" i="3"/>
  <c r="F100" i="3"/>
  <c r="E100" i="3"/>
  <c r="J100" i="4" s="1"/>
  <c r="D100" i="3"/>
  <c r="C100" i="3"/>
  <c r="B100" i="3"/>
  <c r="J99" i="3"/>
  <c r="H99" i="3"/>
  <c r="G99" i="3"/>
  <c r="F99" i="3"/>
  <c r="E99" i="3"/>
  <c r="J99" i="4" s="1"/>
  <c r="D99" i="3"/>
  <c r="C99" i="3"/>
  <c r="B99" i="3"/>
  <c r="H98" i="3"/>
  <c r="G98" i="3"/>
  <c r="F98" i="3"/>
  <c r="E98" i="3"/>
  <c r="J98" i="4" s="1"/>
  <c r="D98" i="3"/>
  <c r="C98" i="3"/>
  <c r="B98" i="3"/>
  <c r="J97" i="3"/>
  <c r="H97" i="3"/>
  <c r="G97" i="3"/>
  <c r="F97" i="3"/>
  <c r="E97" i="3"/>
  <c r="J97" i="4" s="1"/>
  <c r="D97" i="3"/>
  <c r="C97" i="3"/>
  <c r="B97" i="3"/>
  <c r="J96" i="3"/>
  <c r="P96" i="4" s="1"/>
  <c r="Q96" i="4" s="1"/>
  <c r="H96" i="3"/>
  <c r="G96" i="3"/>
  <c r="F96" i="3"/>
  <c r="E96" i="3"/>
  <c r="J96" i="4" s="1"/>
  <c r="D96" i="3"/>
  <c r="C96" i="3"/>
  <c r="B96" i="3"/>
  <c r="J95" i="3"/>
  <c r="H95" i="3"/>
  <c r="G95" i="3"/>
  <c r="F95" i="3"/>
  <c r="E95" i="3"/>
  <c r="J95" i="4" s="1"/>
  <c r="D95" i="3"/>
  <c r="C95" i="3"/>
  <c r="B95" i="3"/>
  <c r="H94" i="3"/>
  <c r="G94" i="3"/>
  <c r="F94" i="3"/>
  <c r="E94" i="3"/>
  <c r="J94" i="4" s="1"/>
  <c r="D94" i="3"/>
  <c r="C94" i="3"/>
  <c r="B94" i="3"/>
  <c r="J93" i="3"/>
  <c r="H93" i="3"/>
  <c r="G93" i="3"/>
  <c r="F93" i="3"/>
  <c r="E93" i="3"/>
  <c r="J93" i="4" s="1"/>
  <c r="D93" i="3"/>
  <c r="C93" i="3"/>
  <c r="B93" i="3"/>
  <c r="J92" i="3"/>
  <c r="P92" i="4" s="1"/>
  <c r="Q92" i="4" s="1"/>
  <c r="H92" i="3"/>
  <c r="G92" i="3"/>
  <c r="F92" i="3"/>
  <c r="E92" i="3"/>
  <c r="J92" i="4" s="1"/>
  <c r="D92" i="3"/>
  <c r="C92" i="3"/>
  <c r="B92" i="3"/>
  <c r="J91" i="3"/>
  <c r="H91" i="3"/>
  <c r="G91" i="3"/>
  <c r="F91" i="3"/>
  <c r="E91" i="3"/>
  <c r="J91" i="4" s="1"/>
  <c r="D91" i="3"/>
  <c r="C91" i="3"/>
  <c r="B91" i="3"/>
  <c r="H90" i="3"/>
  <c r="G90" i="3"/>
  <c r="F90" i="3"/>
  <c r="E90" i="3"/>
  <c r="J90" i="4" s="1"/>
  <c r="D90" i="3"/>
  <c r="C90" i="3"/>
  <c r="B90" i="3"/>
  <c r="J89" i="3"/>
  <c r="H89" i="3"/>
  <c r="G89" i="3"/>
  <c r="F89" i="3"/>
  <c r="E89" i="3"/>
  <c r="J89" i="4" s="1"/>
  <c r="D89" i="3"/>
  <c r="C89" i="3"/>
  <c r="B89" i="3"/>
  <c r="J88" i="3"/>
  <c r="P88" i="4" s="1"/>
  <c r="Q88" i="4" s="1"/>
  <c r="H88" i="3"/>
  <c r="G88" i="3"/>
  <c r="F88" i="3"/>
  <c r="E88" i="3"/>
  <c r="J88" i="4" s="1"/>
  <c r="D88" i="3"/>
  <c r="C88" i="3"/>
  <c r="B88" i="3"/>
  <c r="J87" i="3"/>
  <c r="H87" i="3"/>
  <c r="G87" i="3"/>
  <c r="F87" i="3"/>
  <c r="E87" i="3"/>
  <c r="J87" i="4" s="1"/>
  <c r="D87" i="3"/>
  <c r="C87" i="3"/>
  <c r="B87" i="3"/>
  <c r="H86" i="3"/>
  <c r="G86" i="3"/>
  <c r="F86" i="3"/>
  <c r="E86" i="3"/>
  <c r="J86" i="4" s="1"/>
  <c r="D86" i="3"/>
  <c r="C86" i="3"/>
  <c r="B86" i="3"/>
  <c r="J85" i="3"/>
  <c r="H85" i="3"/>
  <c r="G85" i="3"/>
  <c r="F85" i="3"/>
  <c r="E85" i="3"/>
  <c r="J85" i="4" s="1"/>
  <c r="D85" i="3"/>
  <c r="C85" i="3"/>
  <c r="B85" i="3"/>
  <c r="J84" i="3"/>
  <c r="P84" i="4" s="1"/>
  <c r="Q84" i="4" s="1"/>
  <c r="H84" i="3"/>
  <c r="G84" i="3"/>
  <c r="F84" i="3"/>
  <c r="E84" i="3"/>
  <c r="J84" i="4" s="1"/>
  <c r="D84" i="3"/>
  <c r="C84" i="3"/>
  <c r="B84" i="3"/>
  <c r="J83" i="3"/>
  <c r="H83" i="3"/>
  <c r="G83" i="3"/>
  <c r="F83" i="3"/>
  <c r="E83" i="3"/>
  <c r="J83" i="4" s="1"/>
  <c r="D83" i="3"/>
  <c r="C83" i="3"/>
  <c r="B83" i="3"/>
  <c r="H82" i="3"/>
  <c r="G82" i="3"/>
  <c r="F82" i="3"/>
  <c r="E82" i="3"/>
  <c r="J82" i="4" s="1"/>
  <c r="D82" i="3"/>
  <c r="C82" i="3"/>
  <c r="B82" i="3"/>
  <c r="J81" i="3"/>
  <c r="H81" i="3"/>
  <c r="G81" i="3"/>
  <c r="F81" i="3"/>
  <c r="E81" i="3"/>
  <c r="J81" i="4" s="1"/>
  <c r="D81" i="3"/>
  <c r="C81" i="3"/>
  <c r="B81" i="3"/>
  <c r="J80" i="3"/>
  <c r="P80" i="4" s="1"/>
  <c r="Q80" i="4" s="1"/>
  <c r="H80" i="3"/>
  <c r="G80" i="3"/>
  <c r="F80" i="3"/>
  <c r="E80" i="3"/>
  <c r="J80" i="4" s="1"/>
  <c r="D80" i="3"/>
  <c r="C80" i="3"/>
  <c r="B80" i="3"/>
  <c r="J79" i="3"/>
  <c r="H79" i="3"/>
  <c r="G79" i="3"/>
  <c r="F79" i="3"/>
  <c r="E79" i="3"/>
  <c r="J79" i="4" s="1"/>
  <c r="D79" i="3"/>
  <c r="C79" i="3"/>
  <c r="B79" i="3"/>
  <c r="H78" i="3"/>
  <c r="G78" i="3"/>
  <c r="F78" i="3"/>
  <c r="E78" i="3"/>
  <c r="J78" i="4" s="1"/>
  <c r="D78" i="3"/>
  <c r="C78" i="3"/>
  <c r="B78" i="3"/>
  <c r="J77" i="3"/>
  <c r="H77" i="3"/>
  <c r="G77" i="3"/>
  <c r="F77" i="3"/>
  <c r="E77" i="3"/>
  <c r="J77" i="4" s="1"/>
  <c r="D77" i="3"/>
  <c r="C77" i="3"/>
  <c r="B77" i="3"/>
  <c r="J76" i="3"/>
  <c r="P76" i="4" s="1"/>
  <c r="Q76" i="4" s="1"/>
  <c r="H76" i="3"/>
  <c r="G76" i="3"/>
  <c r="F76" i="3"/>
  <c r="E76" i="3"/>
  <c r="J76" i="4" s="1"/>
  <c r="D76" i="3"/>
  <c r="C76" i="3"/>
  <c r="B76" i="3"/>
  <c r="J75" i="3"/>
  <c r="H75" i="3"/>
  <c r="G75" i="3"/>
  <c r="F75" i="3"/>
  <c r="E75" i="3"/>
  <c r="J75" i="4" s="1"/>
  <c r="D75" i="3"/>
  <c r="C75" i="3"/>
  <c r="B75" i="3"/>
  <c r="H74" i="3"/>
  <c r="G74" i="3"/>
  <c r="F74" i="3"/>
  <c r="E74" i="3"/>
  <c r="J74" i="4" s="1"/>
  <c r="D74" i="3"/>
  <c r="C74" i="3"/>
  <c r="B74" i="3"/>
  <c r="J73" i="3"/>
  <c r="H73" i="3"/>
  <c r="G73" i="3"/>
  <c r="F73" i="3"/>
  <c r="E73" i="3"/>
  <c r="J73" i="4" s="1"/>
  <c r="D73" i="3"/>
  <c r="C73" i="3"/>
  <c r="B73" i="3"/>
  <c r="J72" i="3"/>
  <c r="P72" i="4" s="1"/>
  <c r="Q72" i="4" s="1"/>
  <c r="H72" i="3"/>
  <c r="G72" i="3"/>
  <c r="F72" i="3"/>
  <c r="E72" i="3"/>
  <c r="J72" i="4" s="1"/>
  <c r="D72" i="3"/>
  <c r="C72" i="3"/>
  <c r="B72" i="3"/>
  <c r="J71" i="3"/>
  <c r="H71" i="3"/>
  <c r="G71" i="3"/>
  <c r="F71" i="3"/>
  <c r="E71" i="3"/>
  <c r="J71" i="4" s="1"/>
  <c r="D71" i="3"/>
  <c r="C71" i="3"/>
  <c r="B71" i="3"/>
  <c r="H70" i="3"/>
  <c r="G70" i="3"/>
  <c r="F70" i="3"/>
  <c r="E70" i="3"/>
  <c r="J70" i="4" s="1"/>
  <c r="D70" i="3"/>
  <c r="C70" i="3"/>
  <c r="B70" i="3"/>
  <c r="J69" i="3"/>
  <c r="H69" i="3"/>
  <c r="G69" i="3"/>
  <c r="F69" i="3"/>
  <c r="E69" i="3"/>
  <c r="J69" i="4" s="1"/>
  <c r="D69" i="3"/>
  <c r="C69" i="3"/>
  <c r="B69" i="3"/>
  <c r="J68" i="3"/>
  <c r="P68" i="4" s="1"/>
  <c r="Q68" i="4" s="1"/>
  <c r="H68" i="3"/>
  <c r="G68" i="3"/>
  <c r="F68" i="3"/>
  <c r="E68" i="3"/>
  <c r="J68" i="4" s="1"/>
  <c r="D68" i="3"/>
  <c r="C68" i="3"/>
  <c r="B68" i="3"/>
  <c r="J67" i="3"/>
  <c r="H67" i="3"/>
  <c r="G67" i="3"/>
  <c r="F67" i="3"/>
  <c r="E67" i="3"/>
  <c r="J67" i="4" s="1"/>
  <c r="D67" i="3"/>
  <c r="C67" i="3"/>
  <c r="B67" i="3"/>
  <c r="H66" i="3"/>
  <c r="G66" i="3"/>
  <c r="F66" i="3"/>
  <c r="E66" i="3"/>
  <c r="J66" i="4" s="1"/>
  <c r="D66" i="3"/>
  <c r="C66" i="3"/>
  <c r="B66" i="3"/>
  <c r="J65" i="3"/>
  <c r="H65" i="3"/>
  <c r="G65" i="3"/>
  <c r="F65" i="3"/>
  <c r="E65" i="3"/>
  <c r="J65" i="4" s="1"/>
  <c r="D65" i="3"/>
  <c r="C65" i="3"/>
  <c r="B65" i="3"/>
  <c r="J64" i="3"/>
  <c r="P64" i="4" s="1"/>
  <c r="Q64" i="4" s="1"/>
  <c r="H64" i="3"/>
  <c r="G64" i="3"/>
  <c r="F64" i="3"/>
  <c r="E64" i="3"/>
  <c r="J64" i="4" s="1"/>
  <c r="D64" i="3"/>
  <c r="C64" i="3"/>
  <c r="B64" i="3"/>
  <c r="J63" i="3"/>
  <c r="H63" i="3"/>
  <c r="G63" i="3"/>
  <c r="F63" i="3"/>
  <c r="E63" i="3"/>
  <c r="J63" i="4" s="1"/>
  <c r="D63" i="3"/>
  <c r="C63" i="3"/>
  <c r="B63" i="3"/>
  <c r="H62" i="3"/>
  <c r="G62" i="3"/>
  <c r="F62" i="3"/>
  <c r="E62" i="3"/>
  <c r="J62" i="4" s="1"/>
  <c r="D62" i="3"/>
  <c r="C62" i="3"/>
  <c r="B62" i="3"/>
  <c r="J61" i="3"/>
  <c r="H61" i="3"/>
  <c r="G61" i="3"/>
  <c r="F61" i="3"/>
  <c r="E61" i="3"/>
  <c r="J61" i="4" s="1"/>
  <c r="D61" i="3"/>
  <c r="C61" i="3"/>
  <c r="B61" i="3"/>
  <c r="J60" i="3"/>
  <c r="P60" i="4" s="1"/>
  <c r="Q60" i="4" s="1"/>
  <c r="H60" i="3"/>
  <c r="G60" i="3"/>
  <c r="F60" i="3"/>
  <c r="E60" i="3"/>
  <c r="J60" i="4" s="1"/>
  <c r="D60" i="3"/>
  <c r="C60" i="3"/>
  <c r="B60" i="3"/>
  <c r="J59" i="3"/>
  <c r="H59" i="3"/>
  <c r="G59" i="3"/>
  <c r="F59" i="3"/>
  <c r="E59" i="3"/>
  <c r="J59" i="4" s="1"/>
  <c r="D59" i="3"/>
  <c r="C59" i="3"/>
  <c r="B59" i="3"/>
  <c r="H58" i="3"/>
  <c r="G58" i="3"/>
  <c r="F58" i="3"/>
  <c r="E58" i="3"/>
  <c r="J58" i="4" s="1"/>
  <c r="D58" i="3"/>
  <c r="C58" i="3"/>
  <c r="B58" i="3"/>
  <c r="J57" i="3"/>
  <c r="H57" i="3"/>
  <c r="G57" i="3"/>
  <c r="F57" i="3"/>
  <c r="E57" i="3"/>
  <c r="J57" i="4" s="1"/>
  <c r="D57" i="3"/>
  <c r="C57" i="3"/>
  <c r="B57" i="3"/>
  <c r="J56" i="3"/>
  <c r="P56" i="4" s="1"/>
  <c r="Q56" i="4" s="1"/>
  <c r="H56" i="3"/>
  <c r="G56" i="3"/>
  <c r="F56" i="3"/>
  <c r="E56" i="3"/>
  <c r="J56" i="4" s="1"/>
  <c r="D56" i="3"/>
  <c r="C56" i="3"/>
  <c r="B56" i="3"/>
  <c r="J55" i="3"/>
  <c r="H55" i="3"/>
  <c r="G55" i="3"/>
  <c r="F55" i="3"/>
  <c r="E55" i="3"/>
  <c r="J55" i="4" s="1"/>
  <c r="D55" i="3"/>
  <c r="C55" i="3"/>
  <c r="B55" i="3"/>
  <c r="H54" i="3"/>
  <c r="G54" i="3"/>
  <c r="F54" i="3"/>
  <c r="E54" i="3"/>
  <c r="J54" i="4" s="1"/>
  <c r="D54" i="3"/>
  <c r="C54" i="3"/>
  <c r="B54" i="3"/>
  <c r="J53" i="3"/>
  <c r="H53" i="3"/>
  <c r="G53" i="3"/>
  <c r="F53" i="3"/>
  <c r="E53" i="3"/>
  <c r="J53" i="4" s="1"/>
  <c r="D53" i="3"/>
  <c r="C53" i="3"/>
  <c r="B53" i="3"/>
  <c r="J52" i="3"/>
  <c r="P52" i="4" s="1"/>
  <c r="Q52" i="4" s="1"/>
  <c r="H52" i="3"/>
  <c r="G52" i="3"/>
  <c r="F52" i="3"/>
  <c r="E52" i="3"/>
  <c r="J52" i="4" s="1"/>
  <c r="D52" i="3"/>
  <c r="C52" i="3"/>
  <c r="B52" i="3"/>
  <c r="J51" i="3"/>
  <c r="H51" i="3"/>
  <c r="G51" i="3"/>
  <c r="F51" i="3"/>
  <c r="E51" i="3"/>
  <c r="J51" i="4" s="1"/>
  <c r="D51" i="3"/>
  <c r="C51" i="3"/>
  <c r="B51" i="3"/>
  <c r="H50" i="3"/>
  <c r="G50" i="3"/>
  <c r="F50" i="3"/>
  <c r="E50" i="3"/>
  <c r="J50" i="4" s="1"/>
  <c r="D50" i="3"/>
  <c r="C50" i="3"/>
  <c r="B50" i="3"/>
  <c r="J49" i="3"/>
  <c r="H49" i="3"/>
  <c r="G49" i="3"/>
  <c r="F49" i="3"/>
  <c r="E49" i="3"/>
  <c r="J49" i="4" s="1"/>
  <c r="D49" i="3"/>
  <c r="C49" i="3"/>
  <c r="B49" i="3"/>
  <c r="J48" i="3"/>
  <c r="P48" i="4" s="1"/>
  <c r="Q48" i="4" s="1"/>
  <c r="H48" i="3"/>
  <c r="G48" i="3"/>
  <c r="F48" i="3"/>
  <c r="E48" i="3"/>
  <c r="J48" i="4" s="1"/>
  <c r="D48" i="3"/>
  <c r="C48" i="3"/>
  <c r="B48" i="3"/>
  <c r="J47" i="3"/>
  <c r="H47" i="3"/>
  <c r="G47" i="3"/>
  <c r="F47" i="3"/>
  <c r="E47" i="3"/>
  <c r="J47" i="4" s="1"/>
  <c r="D47" i="3"/>
  <c r="C47" i="3"/>
  <c r="B47" i="3"/>
  <c r="H46" i="3"/>
  <c r="G46" i="3"/>
  <c r="F46" i="3"/>
  <c r="E46" i="3"/>
  <c r="J46" i="4" s="1"/>
  <c r="D46" i="3"/>
  <c r="C46" i="3"/>
  <c r="B46" i="3"/>
  <c r="J45" i="3"/>
  <c r="H45" i="3"/>
  <c r="G45" i="3"/>
  <c r="F45" i="3"/>
  <c r="E45" i="3"/>
  <c r="J45" i="4" s="1"/>
  <c r="D45" i="3"/>
  <c r="C45" i="3"/>
  <c r="B45" i="3"/>
  <c r="J44" i="3"/>
  <c r="P44" i="4" s="1"/>
  <c r="Q44" i="4" s="1"/>
  <c r="H44" i="3"/>
  <c r="G44" i="3"/>
  <c r="F44" i="3"/>
  <c r="E44" i="3"/>
  <c r="J44" i="4" s="1"/>
  <c r="D44" i="3"/>
  <c r="C44" i="3"/>
  <c r="B44" i="3"/>
  <c r="J43" i="3"/>
  <c r="H43" i="3"/>
  <c r="G43" i="3"/>
  <c r="F43" i="3"/>
  <c r="E43" i="3"/>
  <c r="J43" i="4" s="1"/>
  <c r="D43" i="3"/>
  <c r="C43" i="3"/>
  <c r="B43" i="3"/>
  <c r="H42" i="3"/>
  <c r="G42" i="3"/>
  <c r="F42" i="3"/>
  <c r="E42" i="3"/>
  <c r="J42" i="4" s="1"/>
  <c r="D42" i="3"/>
  <c r="C42" i="3"/>
  <c r="B42" i="3"/>
  <c r="J41" i="3"/>
  <c r="H41" i="3"/>
  <c r="G41" i="3"/>
  <c r="F41" i="3"/>
  <c r="E41" i="3"/>
  <c r="J41" i="4" s="1"/>
  <c r="D41" i="3"/>
  <c r="C41" i="3"/>
  <c r="B41" i="3"/>
  <c r="J40" i="3"/>
  <c r="P40" i="4" s="1"/>
  <c r="Q40" i="4" s="1"/>
  <c r="H40" i="3"/>
  <c r="G40" i="3"/>
  <c r="F40" i="3"/>
  <c r="E40" i="3"/>
  <c r="J40" i="4" s="1"/>
  <c r="D40" i="3"/>
  <c r="C40" i="3"/>
  <c r="B40" i="3"/>
  <c r="J39" i="3"/>
  <c r="H39" i="3"/>
  <c r="G39" i="3"/>
  <c r="F39" i="3"/>
  <c r="E39" i="3"/>
  <c r="J39" i="4" s="1"/>
  <c r="D39" i="3"/>
  <c r="C39" i="3"/>
  <c r="B39" i="3"/>
  <c r="H38" i="3"/>
  <c r="G38" i="3"/>
  <c r="F38" i="3"/>
  <c r="E38" i="3"/>
  <c r="J38" i="4" s="1"/>
  <c r="D38" i="3"/>
  <c r="C38" i="3"/>
  <c r="B38" i="3"/>
  <c r="J37" i="3"/>
  <c r="H37" i="3"/>
  <c r="G37" i="3"/>
  <c r="F37" i="3"/>
  <c r="E37" i="3"/>
  <c r="J37" i="4" s="1"/>
  <c r="D37" i="3"/>
  <c r="C37" i="3"/>
  <c r="B37" i="3"/>
  <c r="J36" i="3"/>
  <c r="P36" i="4" s="1"/>
  <c r="Q36" i="4" s="1"/>
  <c r="H36" i="3"/>
  <c r="G36" i="3"/>
  <c r="F36" i="3"/>
  <c r="E36" i="3"/>
  <c r="J36" i="4" s="1"/>
  <c r="D36" i="3"/>
  <c r="C36" i="3"/>
  <c r="B36" i="3"/>
  <c r="J35" i="3"/>
  <c r="H35" i="3"/>
  <c r="G35" i="3"/>
  <c r="F35" i="3"/>
  <c r="E35" i="3"/>
  <c r="J35" i="4" s="1"/>
  <c r="D35" i="3"/>
  <c r="C35" i="3"/>
  <c r="B35" i="3"/>
  <c r="H34" i="3"/>
  <c r="G34" i="3"/>
  <c r="F34" i="3"/>
  <c r="E34" i="3"/>
  <c r="J34" i="4" s="1"/>
  <c r="D34" i="3"/>
  <c r="C34" i="3"/>
  <c r="B34" i="3"/>
  <c r="J33" i="3"/>
  <c r="H33" i="3"/>
  <c r="G33" i="3"/>
  <c r="F33" i="3"/>
  <c r="E33" i="3"/>
  <c r="J33" i="4" s="1"/>
  <c r="D33" i="3"/>
  <c r="C33" i="3"/>
  <c r="B33" i="3"/>
  <c r="J32" i="3"/>
  <c r="P32" i="4" s="1"/>
  <c r="Q32" i="4" s="1"/>
  <c r="H32" i="3"/>
  <c r="G32" i="3"/>
  <c r="F32" i="3"/>
  <c r="E32" i="3"/>
  <c r="J32" i="4" s="1"/>
  <c r="D32" i="3"/>
  <c r="C32" i="3"/>
  <c r="B32" i="3"/>
  <c r="J31" i="3"/>
  <c r="H31" i="3"/>
  <c r="G31" i="3"/>
  <c r="F31" i="3"/>
  <c r="E31" i="3"/>
  <c r="J31" i="4" s="1"/>
  <c r="D31" i="3"/>
  <c r="C31" i="3"/>
  <c r="B31" i="3"/>
  <c r="H30" i="3"/>
  <c r="G30" i="3"/>
  <c r="F30" i="3"/>
  <c r="E30" i="3"/>
  <c r="J30" i="4" s="1"/>
  <c r="D30" i="3"/>
  <c r="C30" i="3"/>
  <c r="B30" i="3"/>
  <c r="J29" i="3"/>
  <c r="H29" i="3"/>
  <c r="G29" i="3"/>
  <c r="F29" i="3"/>
  <c r="E29" i="3"/>
  <c r="J29" i="4" s="1"/>
  <c r="D29" i="3"/>
  <c r="C29" i="3"/>
  <c r="B29" i="3"/>
  <c r="J28" i="3"/>
  <c r="P28" i="4" s="1"/>
  <c r="Q28" i="4" s="1"/>
  <c r="H28" i="3"/>
  <c r="G28" i="3"/>
  <c r="F28" i="3"/>
  <c r="E28" i="3"/>
  <c r="J28" i="4" s="1"/>
  <c r="D28" i="3"/>
  <c r="C28" i="3"/>
  <c r="B28" i="3"/>
  <c r="J27" i="3"/>
  <c r="H27" i="3"/>
  <c r="G27" i="3"/>
  <c r="F27" i="3"/>
  <c r="E27" i="3"/>
  <c r="J27" i="4" s="1"/>
  <c r="D27" i="3"/>
  <c r="C27" i="3"/>
  <c r="B27" i="3"/>
  <c r="H26" i="3"/>
  <c r="G26" i="3"/>
  <c r="F26" i="3"/>
  <c r="E26" i="3"/>
  <c r="J26" i="4" s="1"/>
  <c r="D26" i="3"/>
  <c r="C26" i="3"/>
  <c r="B26" i="3"/>
  <c r="J25" i="3"/>
  <c r="H25" i="3"/>
  <c r="G25" i="3"/>
  <c r="F25" i="3"/>
  <c r="E25" i="3"/>
  <c r="J25" i="4" s="1"/>
  <c r="D25" i="3"/>
  <c r="C25" i="3"/>
  <c r="B25" i="3"/>
  <c r="J24" i="3"/>
  <c r="P24" i="4" s="1"/>
  <c r="Q24" i="4" s="1"/>
  <c r="H24" i="3"/>
  <c r="G24" i="3"/>
  <c r="F24" i="3"/>
  <c r="E24" i="3"/>
  <c r="J24" i="4" s="1"/>
  <c r="D24" i="3"/>
  <c r="C24" i="3"/>
  <c r="B24" i="3"/>
  <c r="J23" i="3"/>
  <c r="H23" i="3"/>
  <c r="G23" i="3"/>
  <c r="F23" i="3"/>
  <c r="E23" i="3"/>
  <c r="J23" i="4" s="1"/>
  <c r="D23" i="3"/>
  <c r="C23" i="3"/>
  <c r="B23" i="3"/>
  <c r="H22" i="3"/>
  <c r="G22" i="3"/>
  <c r="F22" i="3"/>
  <c r="E22" i="3"/>
  <c r="J22" i="4" s="1"/>
  <c r="D22" i="3"/>
  <c r="C22" i="3"/>
  <c r="B22" i="3"/>
  <c r="J21" i="3"/>
  <c r="H21" i="3"/>
  <c r="G21" i="3"/>
  <c r="F21" i="3"/>
  <c r="E21" i="3"/>
  <c r="J21" i="4" s="1"/>
  <c r="D21" i="3"/>
  <c r="C21" i="3"/>
  <c r="B21" i="3"/>
  <c r="J20" i="3"/>
  <c r="P20" i="4" s="1"/>
  <c r="Q20" i="4" s="1"/>
  <c r="H20" i="3"/>
  <c r="G20" i="3"/>
  <c r="F20" i="3"/>
  <c r="E20" i="3"/>
  <c r="J20" i="4" s="1"/>
  <c r="D20" i="3"/>
  <c r="C20" i="3"/>
  <c r="B20" i="3"/>
  <c r="J19" i="3"/>
  <c r="H19" i="3"/>
  <c r="G19" i="3"/>
  <c r="F19" i="3"/>
  <c r="E19" i="3"/>
  <c r="J19" i="4" s="1"/>
  <c r="D19" i="3"/>
  <c r="C19" i="3"/>
  <c r="B19" i="3"/>
  <c r="H18" i="3"/>
  <c r="G18" i="3"/>
  <c r="F18" i="3"/>
  <c r="E18" i="3"/>
  <c r="J18" i="4" s="1"/>
  <c r="D18" i="3"/>
  <c r="C18" i="3"/>
  <c r="B18" i="3"/>
  <c r="J17" i="3"/>
  <c r="H17" i="3"/>
  <c r="G17" i="3"/>
  <c r="F17" i="3"/>
  <c r="E17" i="3"/>
  <c r="J17" i="4" s="1"/>
  <c r="D17" i="3"/>
  <c r="C17" i="3"/>
  <c r="B17" i="3"/>
  <c r="J16" i="3"/>
  <c r="P16" i="4" s="1"/>
  <c r="Q16" i="4" s="1"/>
  <c r="H16" i="3"/>
  <c r="G16" i="3"/>
  <c r="F16" i="3"/>
  <c r="E16" i="3"/>
  <c r="J16" i="4" s="1"/>
  <c r="D16" i="3"/>
  <c r="C16" i="3"/>
  <c r="B16" i="3"/>
  <c r="J15" i="3"/>
  <c r="H15" i="3"/>
  <c r="G15" i="3"/>
  <c r="F15" i="3"/>
  <c r="E15" i="3"/>
  <c r="J15" i="4" s="1"/>
  <c r="D15" i="3"/>
  <c r="C15" i="3"/>
  <c r="B15" i="3"/>
  <c r="H14" i="3"/>
  <c r="G14" i="3"/>
  <c r="F14" i="3"/>
  <c r="E14" i="3"/>
  <c r="J14" i="4" s="1"/>
  <c r="D14" i="3"/>
  <c r="C14" i="3"/>
  <c r="B14" i="3"/>
  <c r="J13" i="3"/>
  <c r="O13" i="4" s="1"/>
  <c r="H13" i="3"/>
  <c r="G13" i="3"/>
  <c r="F13" i="3"/>
  <c r="E13" i="3"/>
  <c r="J13" i="4" s="1"/>
  <c r="D13" i="3"/>
  <c r="C13" i="3"/>
  <c r="B13" i="3"/>
  <c r="J12" i="3"/>
  <c r="P12" i="4" s="1"/>
  <c r="Q12" i="4" s="1"/>
  <c r="H12" i="3"/>
  <c r="G12" i="3"/>
  <c r="F12" i="3"/>
  <c r="E12" i="3"/>
  <c r="J12" i="4" s="1"/>
  <c r="D12" i="3"/>
  <c r="C12" i="3"/>
  <c r="B12" i="3"/>
  <c r="J11" i="3"/>
  <c r="O11" i="4" s="1"/>
  <c r="H11" i="3"/>
  <c r="G11" i="3"/>
  <c r="F11" i="3"/>
  <c r="E11" i="3"/>
  <c r="J11" i="4" s="1"/>
  <c r="D11" i="3"/>
  <c r="C11" i="3"/>
  <c r="B11" i="3"/>
  <c r="H10" i="3"/>
  <c r="G10" i="3"/>
  <c r="F10" i="3"/>
  <c r="E10" i="3"/>
  <c r="J10" i="4" s="1"/>
  <c r="D10" i="3"/>
  <c r="I10" i="4" s="1"/>
  <c r="C10" i="3"/>
  <c r="B10" i="3"/>
  <c r="J9" i="3"/>
  <c r="O9" i="4" s="1"/>
  <c r="H9" i="3"/>
  <c r="G9" i="3"/>
  <c r="F9" i="3"/>
  <c r="E9" i="3"/>
  <c r="J9" i="4" s="1"/>
  <c r="D9" i="3"/>
  <c r="I9" i="4" s="1"/>
  <c r="C9" i="3"/>
  <c r="B9" i="3"/>
  <c r="J8" i="3"/>
  <c r="P8" i="4" s="1"/>
  <c r="Q8" i="4" s="1"/>
  <c r="H8" i="3"/>
  <c r="G8" i="3"/>
  <c r="F8" i="3"/>
  <c r="E8" i="3"/>
  <c r="J8" i="4" s="1"/>
  <c r="D8" i="3"/>
  <c r="C8" i="3"/>
  <c r="B8" i="3"/>
  <c r="J7" i="3"/>
  <c r="O7" i="4" s="1"/>
  <c r="H7" i="3"/>
  <c r="G7" i="3"/>
  <c r="F7" i="3"/>
  <c r="E7" i="3"/>
  <c r="J7" i="4" s="1"/>
  <c r="D7" i="3"/>
  <c r="I7" i="4" s="1"/>
  <c r="C7" i="3"/>
  <c r="B7" i="3"/>
  <c r="H6" i="3"/>
  <c r="G6" i="3"/>
  <c r="F6" i="3"/>
  <c r="E6" i="3"/>
  <c r="J6" i="4" s="1"/>
  <c r="D6" i="3"/>
  <c r="C6" i="3"/>
  <c r="B6" i="3"/>
  <c r="J5" i="3"/>
  <c r="P5" i="4" s="1"/>
  <c r="Q5" i="4" s="1"/>
  <c r="H5" i="3"/>
  <c r="G5" i="3"/>
  <c r="F5" i="3"/>
  <c r="E5" i="3"/>
  <c r="J5" i="4" s="1"/>
  <c r="D5" i="3"/>
  <c r="C5" i="3"/>
  <c r="B5" i="3"/>
  <c r="P2000" i="4"/>
  <c r="Q2000" i="4" s="1"/>
  <c r="N2000" i="4"/>
  <c r="M2000" i="4"/>
  <c r="L2000" i="4"/>
  <c r="K2000" i="4"/>
  <c r="H2000" i="4"/>
  <c r="G2000" i="4"/>
  <c r="F2000" i="4"/>
  <c r="D2000" i="4"/>
  <c r="C2000" i="4"/>
  <c r="B2000" i="4"/>
  <c r="N1999" i="4"/>
  <c r="M1999" i="4"/>
  <c r="L1999" i="4"/>
  <c r="K1999" i="4"/>
  <c r="J1999" i="4"/>
  <c r="H1999" i="4"/>
  <c r="G1999" i="4"/>
  <c r="F1999" i="4"/>
  <c r="D1999" i="4"/>
  <c r="C1999" i="4"/>
  <c r="B1999" i="4"/>
  <c r="N1998" i="4"/>
  <c r="M1998" i="4"/>
  <c r="L1998" i="4"/>
  <c r="K1998" i="4"/>
  <c r="H1998" i="4"/>
  <c r="G1998" i="4"/>
  <c r="F1998" i="4"/>
  <c r="D1998" i="4"/>
  <c r="C1998" i="4"/>
  <c r="B1998" i="4"/>
  <c r="N1997" i="4"/>
  <c r="M1997" i="4"/>
  <c r="L1997" i="4"/>
  <c r="K1997" i="4"/>
  <c r="J1997" i="4"/>
  <c r="H1997" i="4"/>
  <c r="G1997" i="4"/>
  <c r="F1997" i="4"/>
  <c r="D1997" i="4"/>
  <c r="C1997" i="4"/>
  <c r="B1997" i="4"/>
  <c r="P1996" i="4"/>
  <c r="Q1996" i="4" s="1"/>
  <c r="N1996" i="4"/>
  <c r="M1996" i="4"/>
  <c r="L1996" i="4"/>
  <c r="K1996" i="4"/>
  <c r="H1996" i="4"/>
  <c r="G1996" i="4"/>
  <c r="F1996" i="4"/>
  <c r="D1996" i="4"/>
  <c r="C1996" i="4"/>
  <c r="B1996" i="4"/>
  <c r="N1995" i="4"/>
  <c r="M1995" i="4"/>
  <c r="L1995" i="4"/>
  <c r="K1995" i="4"/>
  <c r="J1995" i="4"/>
  <c r="I1995" i="4"/>
  <c r="H1995" i="4"/>
  <c r="G1995" i="4"/>
  <c r="F1995" i="4"/>
  <c r="D1995" i="4"/>
  <c r="C1995" i="4"/>
  <c r="B1995" i="4"/>
  <c r="N1994" i="4"/>
  <c r="M1994" i="4"/>
  <c r="L1994" i="4"/>
  <c r="K1994" i="4"/>
  <c r="I1994" i="4"/>
  <c r="H1994" i="4"/>
  <c r="G1994" i="4"/>
  <c r="F1994" i="4"/>
  <c r="D1994" i="4"/>
  <c r="C1994" i="4"/>
  <c r="B1994" i="4"/>
  <c r="N1993" i="4"/>
  <c r="M1993" i="4"/>
  <c r="L1993" i="4"/>
  <c r="K1993" i="4"/>
  <c r="I1993" i="4"/>
  <c r="H1993" i="4"/>
  <c r="G1993" i="4"/>
  <c r="F1993" i="4"/>
  <c r="D1993" i="4"/>
  <c r="C1993" i="4"/>
  <c r="B1993" i="4"/>
  <c r="N1992" i="4"/>
  <c r="M1992" i="4"/>
  <c r="L1992" i="4"/>
  <c r="K1992" i="4"/>
  <c r="I1992" i="4"/>
  <c r="H1992" i="4"/>
  <c r="G1992" i="4"/>
  <c r="F1992" i="4"/>
  <c r="D1992" i="4"/>
  <c r="C1992" i="4"/>
  <c r="B1992" i="4"/>
  <c r="O1991" i="4"/>
  <c r="N1991" i="4"/>
  <c r="M1991" i="4"/>
  <c r="L1991" i="4"/>
  <c r="K1991" i="4"/>
  <c r="H1991" i="4"/>
  <c r="G1991" i="4"/>
  <c r="F1991" i="4"/>
  <c r="D1991" i="4"/>
  <c r="C1991" i="4"/>
  <c r="B1991" i="4"/>
  <c r="N1990" i="4"/>
  <c r="M1990" i="4"/>
  <c r="L1990" i="4"/>
  <c r="K1990" i="4"/>
  <c r="I1990" i="4"/>
  <c r="H1990" i="4"/>
  <c r="G1990" i="4"/>
  <c r="F1990" i="4"/>
  <c r="D1990" i="4"/>
  <c r="C1990" i="4"/>
  <c r="B1990" i="4"/>
  <c r="N1989" i="4"/>
  <c r="M1989" i="4"/>
  <c r="L1989" i="4"/>
  <c r="K1989" i="4"/>
  <c r="I1989" i="4"/>
  <c r="H1989" i="4"/>
  <c r="G1989" i="4"/>
  <c r="F1989" i="4"/>
  <c r="D1989" i="4"/>
  <c r="C1989" i="4"/>
  <c r="B1989" i="4"/>
  <c r="N1988" i="4"/>
  <c r="M1988" i="4"/>
  <c r="L1988" i="4"/>
  <c r="K1988" i="4"/>
  <c r="I1988" i="4"/>
  <c r="H1988" i="4"/>
  <c r="G1988" i="4"/>
  <c r="F1988" i="4"/>
  <c r="D1988" i="4"/>
  <c r="C1988" i="4"/>
  <c r="B1988" i="4"/>
  <c r="N1987" i="4"/>
  <c r="M1987" i="4"/>
  <c r="L1987" i="4"/>
  <c r="K1987" i="4"/>
  <c r="I1987" i="4"/>
  <c r="H1987" i="4"/>
  <c r="G1987" i="4"/>
  <c r="F1987" i="4"/>
  <c r="D1987" i="4"/>
  <c r="C1987" i="4"/>
  <c r="B1987" i="4"/>
  <c r="N1986" i="4"/>
  <c r="M1986" i="4"/>
  <c r="L1986" i="4"/>
  <c r="K1986" i="4"/>
  <c r="H1986" i="4"/>
  <c r="G1986" i="4"/>
  <c r="F1986" i="4"/>
  <c r="D1986" i="4"/>
  <c r="C1986" i="4"/>
  <c r="B1986" i="4"/>
  <c r="N1985" i="4"/>
  <c r="M1985" i="4"/>
  <c r="L1985" i="4"/>
  <c r="K1985" i="4"/>
  <c r="H1985" i="4"/>
  <c r="G1985" i="4"/>
  <c r="F1985" i="4"/>
  <c r="D1985" i="4"/>
  <c r="C1985" i="4"/>
  <c r="B1985" i="4"/>
  <c r="N1984" i="4"/>
  <c r="M1984" i="4"/>
  <c r="L1984" i="4"/>
  <c r="K1984" i="4"/>
  <c r="J1984" i="4"/>
  <c r="H1984" i="4"/>
  <c r="G1984" i="4"/>
  <c r="F1984" i="4"/>
  <c r="D1984" i="4"/>
  <c r="C1984" i="4"/>
  <c r="B1984" i="4"/>
  <c r="P1983" i="4"/>
  <c r="Q1983" i="4" s="1"/>
  <c r="N1983" i="4"/>
  <c r="M1983" i="4"/>
  <c r="L1983" i="4"/>
  <c r="K1983" i="4"/>
  <c r="H1983" i="4"/>
  <c r="G1983" i="4"/>
  <c r="F1983" i="4"/>
  <c r="D1983" i="4"/>
  <c r="C1983" i="4"/>
  <c r="B1983" i="4"/>
  <c r="N1982" i="4"/>
  <c r="M1982" i="4"/>
  <c r="L1982" i="4"/>
  <c r="K1982" i="4"/>
  <c r="J1982" i="4"/>
  <c r="I1982" i="4"/>
  <c r="H1982" i="4"/>
  <c r="G1982" i="4"/>
  <c r="F1982" i="4"/>
  <c r="D1982" i="4"/>
  <c r="C1982" i="4"/>
  <c r="B1982" i="4"/>
  <c r="P1981" i="4"/>
  <c r="Q1981" i="4" s="1"/>
  <c r="N1981" i="4"/>
  <c r="M1981" i="4"/>
  <c r="L1981" i="4"/>
  <c r="K1981" i="4"/>
  <c r="I1981" i="4"/>
  <c r="H1981" i="4"/>
  <c r="G1981" i="4"/>
  <c r="F1981" i="4"/>
  <c r="D1981" i="4"/>
  <c r="C1981" i="4"/>
  <c r="B1981" i="4"/>
  <c r="N1980" i="4"/>
  <c r="M1980" i="4"/>
  <c r="L1980" i="4"/>
  <c r="K1980" i="4"/>
  <c r="J1980" i="4"/>
  <c r="I1980" i="4"/>
  <c r="H1980" i="4"/>
  <c r="G1980" i="4"/>
  <c r="F1980" i="4"/>
  <c r="D1980" i="4"/>
  <c r="C1980" i="4"/>
  <c r="B1980" i="4"/>
  <c r="P1979" i="4"/>
  <c r="Q1979" i="4" s="1"/>
  <c r="N1979" i="4"/>
  <c r="M1979" i="4"/>
  <c r="L1979" i="4"/>
  <c r="K1979" i="4"/>
  <c r="H1979" i="4"/>
  <c r="G1979" i="4"/>
  <c r="F1979" i="4"/>
  <c r="D1979" i="4"/>
  <c r="C1979" i="4"/>
  <c r="B1979" i="4"/>
  <c r="N1978" i="4"/>
  <c r="M1978" i="4"/>
  <c r="L1978" i="4"/>
  <c r="K1978" i="4"/>
  <c r="J1978" i="4"/>
  <c r="I1978" i="4"/>
  <c r="H1978" i="4"/>
  <c r="G1978" i="4"/>
  <c r="F1978" i="4"/>
  <c r="D1978" i="4"/>
  <c r="C1978" i="4"/>
  <c r="B1978" i="4"/>
  <c r="N1977" i="4"/>
  <c r="M1977" i="4"/>
  <c r="L1977" i="4"/>
  <c r="K1977" i="4"/>
  <c r="I1977" i="4"/>
  <c r="H1977" i="4"/>
  <c r="G1977" i="4"/>
  <c r="F1977" i="4"/>
  <c r="D1977" i="4"/>
  <c r="C1977" i="4"/>
  <c r="B1977" i="4"/>
  <c r="O1976" i="4"/>
  <c r="N1976" i="4"/>
  <c r="M1976" i="4"/>
  <c r="L1976" i="4"/>
  <c r="K1976" i="4"/>
  <c r="I1976" i="4"/>
  <c r="H1976" i="4"/>
  <c r="G1976" i="4"/>
  <c r="F1976" i="4"/>
  <c r="D1976" i="4"/>
  <c r="C1976" i="4"/>
  <c r="B1976" i="4"/>
  <c r="N1975" i="4"/>
  <c r="M1975" i="4"/>
  <c r="L1975" i="4"/>
  <c r="K1975" i="4"/>
  <c r="I1975" i="4"/>
  <c r="H1975" i="4"/>
  <c r="G1975" i="4"/>
  <c r="F1975" i="4"/>
  <c r="D1975" i="4"/>
  <c r="C1975" i="4"/>
  <c r="B1975" i="4"/>
  <c r="N1974" i="4"/>
  <c r="M1974" i="4"/>
  <c r="L1974" i="4"/>
  <c r="K1974" i="4"/>
  <c r="I1974" i="4"/>
  <c r="H1974" i="4"/>
  <c r="G1974" i="4"/>
  <c r="F1974" i="4"/>
  <c r="D1974" i="4"/>
  <c r="C1974" i="4"/>
  <c r="B1974" i="4"/>
  <c r="N1973" i="4"/>
  <c r="M1973" i="4"/>
  <c r="L1973" i="4"/>
  <c r="K1973" i="4"/>
  <c r="I1973" i="4"/>
  <c r="H1973" i="4"/>
  <c r="G1973" i="4"/>
  <c r="F1973" i="4"/>
  <c r="D1973" i="4"/>
  <c r="C1973" i="4"/>
  <c r="B1973" i="4"/>
  <c r="N1972" i="4"/>
  <c r="M1972" i="4"/>
  <c r="L1972" i="4"/>
  <c r="K1972" i="4"/>
  <c r="I1972" i="4"/>
  <c r="H1972" i="4"/>
  <c r="G1972" i="4"/>
  <c r="F1972" i="4"/>
  <c r="D1972" i="4"/>
  <c r="C1972" i="4"/>
  <c r="B1972" i="4"/>
  <c r="N1971" i="4"/>
  <c r="M1971" i="4"/>
  <c r="L1971" i="4"/>
  <c r="K1971" i="4"/>
  <c r="I1971" i="4"/>
  <c r="H1971" i="4"/>
  <c r="G1971" i="4"/>
  <c r="F1971" i="4"/>
  <c r="D1971" i="4"/>
  <c r="C1971" i="4"/>
  <c r="B1971" i="4"/>
  <c r="N1970" i="4"/>
  <c r="M1970" i="4"/>
  <c r="L1970" i="4"/>
  <c r="K1970" i="4"/>
  <c r="H1970" i="4"/>
  <c r="G1970" i="4"/>
  <c r="F1970" i="4"/>
  <c r="D1970" i="4"/>
  <c r="C1970" i="4"/>
  <c r="B1970" i="4"/>
  <c r="N1969" i="4"/>
  <c r="M1969" i="4"/>
  <c r="L1969" i="4"/>
  <c r="K1969" i="4"/>
  <c r="J1969" i="4"/>
  <c r="H1969" i="4"/>
  <c r="G1969" i="4"/>
  <c r="F1969" i="4"/>
  <c r="D1969" i="4"/>
  <c r="C1969" i="4"/>
  <c r="B1969" i="4"/>
  <c r="N1968" i="4"/>
  <c r="M1968" i="4"/>
  <c r="L1968" i="4"/>
  <c r="K1968" i="4"/>
  <c r="H1968" i="4"/>
  <c r="G1968" i="4"/>
  <c r="F1968" i="4"/>
  <c r="D1968" i="4"/>
  <c r="C1968" i="4"/>
  <c r="B1968" i="4"/>
  <c r="N1967" i="4"/>
  <c r="M1967" i="4"/>
  <c r="L1967" i="4"/>
  <c r="K1967" i="4"/>
  <c r="J1967" i="4"/>
  <c r="H1967" i="4"/>
  <c r="G1967" i="4"/>
  <c r="F1967" i="4"/>
  <c r="D1967" i="4"/>
  <c r="C1967" i="4"/>
  <c r="B1967" i="4"/>
  <c r="N1966" i="4"/>
  <c r="M1966" i="4"/>
  <c r="L1966" i="4"/>
  <c r="K1966" i="4"/>
  <c r="I1966" i="4"/>
  <c r="H1966" i="4"/>
  <c r="G1966" i="4"/>
  <c r="F1966" i="4"/>
  <c r="D1966" i="4"/>
  <c r="C1966" i="4"/>
  <c r="B1966" i="4"/>
  <c r="N1965" i="4"/>
  <c r="M1965" i="4"/>
  <c r="L1965" i="4"/>
  <c r="K1965" i="4"/>
  <c r="J1965" i="4"/>
  <c r="I1965" i="4"/>
  <c r="H1965" i="4"/>
  <c r="G1965" i="4"/>
  <c r="F1965" i="4"/>
  <c r="D1965" i="4"/>
  <c r="C1965" i="4"/>
  <c r="B1965" i="4"/>
  <c r="P1964" i="4"/>
  <c r="Q1964" i="4" s="1"/>
  <c r="N1964" i="4"/>
  <c r="M1964" i="4"/>
  <c r="L1964" i="4"/>
  <c r="K1964" i="4"/>
  <c r="I1964" i="4"/>
  <c r="H1964" i="4"/>
  <c r="G1964" i="4"/>
  <c r="F1964" i="4"/>
  <c r="D1964" i="4"/>
  <c r="C1964" i="4"/>
  <c r="B1964" i="4"/>
  <c r="N1963" i="4"/>
  <c r="M1963" i="4"/>
  <c r="L1963" i="4"/>
  <c r="K1963" i="4"/>
  <c r="J1963" i="4"/>
  <c r="I1963" i="4"/>
  <c r="H1963" i="4"/>
  <c r="G1963" i="4"/>
  <c r="F1963" i="4"/>
  <c r="D1963" i="4"/>
  <c r="C1963" i="4"/>
  <c r="B1963" i="4"/>
  <c r="N1962" i="4"/>
  <c r="M1962" i="4"/>
  <c r="L1962" i="4"/>
  <c r="K1962" i="4"/>
  <c r="I1962" i="4"/>
  <c r="H1962" i="4"/>
  <c r="G1962" i="4"/>
  <c r="F1962" i="4"/>
  <c r="D1962" i="4"/>
  <c r="C1962" i="4"/>
  <c r="B1962" i="4"/>
  <c r="O1961" i="4"/>
  <c r="N1961" i="4"/>
  <c r="M1961" i="4"/>
  <c r="L1961" i="4"/>
  <c r="K1961" i="4"/>
  <c r="I1961" i="4"/>
  <c r="H1961" i="4"/>
  <c r="G1961" i="4"/>
  <c r="F1961" i="4"/>
  <c r="D1961" i="4"/>
  <c r="C1961" i="4"/>
  <c r="B1961" i="4"/>
  <c r="N1960" i="4"/>
  <c r="M1960" i="4"/>
  <c r="L1960" i="4"/>
  <c r="K1960" i="4"/>
  <c r="I1960" i="4"/>
  <c r="H1960" i="4"/>
  <c r="G1960" i="4"/>
  <c r="F1960" i="4"/>
  <c r="D1960" i="4"/>
  <c r="C1960" i="4"/>
  <c r="B1960" i="4"/>
  <c r="O1959" i="4"/>
  <c r="N1959" i="4"/>
  <c r="M1959" i="4"/>
  <c r="L1959" i="4"/>
  <c r="K1959" i="4"/>
  <c r="I1959" i="4"/>
  <c r="H1959" i="4"/>
  <c r="G1959" i="4"/>
  <c r="F1959" i="4"/>
  <c r="D1959" i="4"/>
  <c r="C1959" i="4"/>
  <c r="B1959" i="4"/>
  <c r="N1958" i="4"/>
  <c r="M1958" i="4"/>
  <c r="L1958" i="4"/>
  <c r="K1958" i="4"/>
  <c r="I1958" i="4"/>
  <c r="H1958" i="4"/>
  <c r="G1958" i="4"/>
  <c r="F1958" i="4"/>
  <c r="D1958" i="4"/>
  <c r="C1958" i="4"/>
  <c r="B1958" i="4"/>
  <c r="N1957" i="4"/>
  <c r="M1957" i="4"/>
  <c r="L1957" i="4"/>
  <c r="K1957" i="4"/>
  <c r="I1957" i="4"/>
  <c r="H1957" i="4"/>
  <c r="G1957" i="4"/>
  <c r="F1957" i="4"/>
  <c r="D1957" i="4"/>
  <c r="C1957" i="4"/>
  <c r="B1957" i="4"/>
  <c r="N1956" i="4"/>
  <c r="M1956" i="4"/>
  <c r="L1956" i="4"/>
  <c r="K1956" i="4"/>
  <c r="I1956" i="4"/>
  <c r="H1956" i="4"/>
  <c r="G1956" i="4"/>
  <c r="F1956" i="4"/>
  <c r="D1956" i="4"/>
  <c r="C1956" i="4"/>
  <c r="B1956" i="4"/>
  <c r="N1955" i="4"/>
  <c r="M1955" i="4"/>
  <c r="L1955" i="4"/>
  <c r="K1955" i="4"/>
  <c r="H1955" i="4"/>
  <c r="G1955" i="4"/>
  <c r="F1955" i="4"/>
  <c r="D1955" i="4"/>
  <c r="C1955" i="4"/>
  <c r="B1955" i="4"/>
  <c r="N1954" i="4"/>
  <c r="M1954" i="4"/>
  <c r="L1954" i="4"/>
  <c r="K1954" i="4"/>
  <c r="H1954" i="4"/>
  <c r="G1954" i="4"/>
  <c r="F1954" i="4"/>
  <c r="D1954" i="4"/>
  <c r="C1954" i="4"/>
  <c r="B1954" i="4"/>
  <c r="P1953" i="4"/>
  <c r="Q1953" i="4" s="1"/>
  <c r="N1953" i="4"/>
  <c r="M1953" i="4"/>
  <c r="L1953" i="4"/>
  <c r="K1953" i="4"/>
  <c r="H1953" i="4"/>
  <c r="G1953" i="4"/>
  <c r="F1953" i="4"/>
  <c r="D1953" i="4"/>
  <c r="C1953" i="4"/>
  <c r="B1953" i="4"/>
  <c r="N1952" i="4"/>
  <c r="M1952" i="4"/>
  <c r="L1952" i="4"/>
  <c r="K1952" i="4"/>
  <c r="J1952" i="4"/>
  <c r="H1952" i="4"/>
  <c r="G1952" i="4"/>
  <c r="F1952" i="4"/>
  <c r="D1952" i="4"/>
  <c r="C1952" i="4"/>
  <c r="B1952" i="4"/>
  <c r="P1951" i="4"/>
  <c r="Q1951" i="4" s="1"/>
  <c r="N1951" i="4"/>
  <c r="M1951" i="4"/>
  <c r="L1951" i="4"/>
  <c r="K1951" i="4"/>
  <c r="H1951" i="4"/>
  <c r="G1951" i="4"/>
  <c r="F1951" i="4"/>
  <c r="D1951" i="4"/>
  <c r="C1951" i="4"/>
  <c r="B1951" i="4"/>
  <c r="N1950" i="4"/>
  <c r="M1950" i="4"/>
  <c r="L1950" i="4"/>
  <c r="K1950" i="4"/>
  <c r="I1950" i="4"/>
  <c r="H1950" i="4"/>
  <c r="G1950" i="4"/>
  <c r="F1950" i="4"/>
  <c r="D1950" i="4"/>
  <c r="C1950" i="4"/>
  <c r="B1950" i="4"/>
  <c r="N1949" i="4"/>
  <c r="M1949" i="4"/>
  <c r="L1949" i="4"/>
  <c r="K1949" i="4"/>
  <c r="I1949" i="4"/>
  <c r="H1949" i="4"/>
  <c r="G1949" i="4"/>
  <c r="F1949" i="4"/>
  <c r="D1949" i="4"/>
  <c r="C1949" i="4"/>
  <c r="B1949" i="4"/>
  <c r="N1948" i="4"/>
  <c r="M1948" i="4"/>
  <c r="L1948" i="4"/>
  <c r="K1948" i="4"/>
  <c r="I1948" i="4"/>
  <c r="H1948" i="4"/>
  <c r="G1948" i="4"/>
  <c r="F1948" i="4"/>
  <c r="D1948" i="4"/>
  <c r="C1948" i="4"/>
  <c r="B1948" i="4"/>
  <c r="P1947" i="4"/>
  <c r="Q1947" i="4" s="1"/>
  <c r="N1947" i="4"/>
  <c r="M1947" i="4"/>
  <c r="L1947" i="4"/>
  <c r="K1947" i="4"/>
  <c r="H1947" i="4"/>
  <c r="G1947" i="4"/>
  <c r="F1947" i="4"/>
  <c r="D1947" i="4"/>
  <c r="C1947" i="4"/>
  <c r="B1947" i="4"/>
  <c r="N1946" i="4"/>
  <c r="M1946" i="4"/>
  <c r="L1946" i="4"/>
  <c r="K1946" i="4"/>
  <c r="J1946" i="4"/>
  <c r="I1946" i="4"/>
  <c r="H1946" i="4"/>
  <c r="G1946" i="4"/>
  <c r="F1946" i="4"/>
  <c r="D1946" i="4"/>
  <c r="C1946" i="4"/>
  <c r="B1946" i="4"/>
  <c r="N1945" i="4"/>
  <c r="M1945" i="4"/>
  <c r="L1945" i="4"/>
  <c r="K1945" i="4"/>
  <c r="I1945" i="4"/>
  <c r="H1945" i="4"/>
  <c r="G1945" i="4"/>
  <c r="F1945" i="4"/>
  <c r="D1945" i="4"/>
  <c r="C1945" i="4"/>
  <c r="B1945" i="4"/>
  <c r="O1944" i="4"/>
  <c r="N1944" i="4"/>
  <c r="M1944" i="4"/>
  <c r="L1944" i="4"/>
  <c r="K1944" i="4"/>
  <c r="I1944" i="4"/>
  <c r="H1944" i="4"/>
  <c r="G1944" i="4"/>
  <c r="F1944" i="4"/>
  <c r="D1944" i="4"/>
  <c r="C1944" i="4"/>
  <c r="B1944" i="4"/>
  <c r="N1943" i="4"/>
  <c r="M1943" i="4"/>
  <c r="L1943" i="4"/>
  <c r="K1943" i="4"/>
  <c r="I1943" i="4"/>
  <c r="H1943" i="4"/>
  <c r="G1943" i="4"/>
  <c r="F1943" i="4"/>
  <c r="D1943" i="4"/>
  <c r="C1943" i="4"/>
  <c r="B1943" i="4"/>
  <c r="N1942" i="4"/>
  <c r="M1942" i="4"/>
  <c r="L1942" i="4"/>
  <c r="K1942" i="4"/>
  <c r="I1942" i="4"/>
  <c r="H1942" i="4"/>
  <c r="G1942" i="4"/>
  <c r="F1942" i="4"/>
  <c r="D1942" i="4"/>
  <c r="C1942" i="4"/>
  <c r="B1942" i="4"/>
  <c r="N1941" i="4"/>
  <c r="M1941" i="4"/>
  <c r="L1941" i="4"/>
  <c r="K1941" i="4"/>
  <c r="I1941" i="4"/>
  <c r="H1941" i="4"/>
  <c r="G1941" i="4"/>
  <c r="F1941" i="4"/>
  <c r="D1941" i="4"/>
  <c r="C1941" i="4"/>
  <c r="B1941" i="4"/>
  <c r="N1940" i="4"/>
  <c r="M1940" i="4"/>
  <c r="L1940" i="4"/>
  <c r="K1940" i="4"/>
  <c r="I1940" i="4"/>
  <c r="H1940" i="4"/>
  <c r="G1940" i="4"/>
  <c r="F1940" i="4"/>
  <c r="D1940" i="4"/>
  <c r="C1940" i="4"/>
  <c r="B1940" i="4"/>
  <c r="N1939" i="4"/>
  <c r="M1939" i="4"/>
  <c r="L1939" i="4"/>
  <c r="K1939" i="4"/>
  <c r="I1939" i="4"/>
  <c r="H1939" i="4"/>
  <c r="G1939" i="4"/>
  <c r="F1939" i="4"/>
  <c r="D1939" i="4"/>
  <c r="C1939" i="4"/>
  <c r="B1939" i="4"/>
  <c r="N1938" i="4"/>
  <c r="M1938" i="4"/>
  <c r="L1938" i="4"/>
  <c r="K1938" i="4"/>
  <c r="H1938" i="4"/>
  <c r="G1938" i="4"/>
  <c r="F1938" i="4"/>
  <c r="D1938" i="4"/>
  <c r="C1938" i="4"/>
  <c r="B1938" i="4"/>
  <c r="N1937" i="4"/>
  <c r="M1937" i="4"/>
  <c r="L1937" i="4"/>
  <c r="K1937" i="4"/>
  <c r="J1937" i="4"/>
  <c r="H1937" i="4"/>
  <c r="G1937" i="4"/>
  <c r="F1937" i="4"/>
  <c r="D1937" i="4"/>
  <c r="C1937" i="4"/>
  <c r="B1937" i="4"/>
  <c r="P1936" i="4"/>
  <c r="Q1936" i="4" s="1"/>
  <c r="N1936" i="4"/>
  <c r="M1936" i="4"/>
  <c r="L1936" i="4"/>
  <c r="K1936" i="4"/>
  <c r="H1936" i="4"/>
  <c r="G1936" i="4"/>
  <c r="F1936" i="4"/>
  <c r="D1936" i="4"/>
  <c r="C1936" i="4"/>
  <c r="B1936" i="4"/>
  <c r="N1935" i="4"/>
  <c r="M1935" i="4"/>
  <c r="L1935" i="4"/>
  <c r="K1935" i="4"/>
  <c r="H1935" i="4"/>
  <c r="G1935" i="4"/>
  <c r="F1935" i="4"/>
  <c r="D1935" i="4"/>
  <c r="C1935" i="4"/>
  <c r="B1935" i="4"/>
  <c r="N1934" i="4"/>
  <c r="M1934" i="4"/>
  <c r="L1934" i="4"/>
  <c r="K1934" i="4"/>
  <c r="I1934" i="4"/>
  <c r="H1934" i="4"/>
  <c r="G1934" i="4"/>
  <c r="F1934" i="4"/>
  <c r="D1934" i="4"/>
  <c r="C1934" i="4"/>
  <c r="B1934" i="4"/>
  <c r="N1933" i="4"/>
  <c r="M1933" i="4"/>
  <c r="L1933" i="4"/>
  <c r="K1933" i="4"/>
  <c r="J1933" i="4"/>
  <c r="I1933" i="4"/>
  <c r="H1933" i="4"/>
  <c r="G1933" i="4"/>
  <c r="F1933" i="4"/>
  <c r="D1933" i="4"/>
  <c r="C1933" i="4"/>
  <c r="B1933" i="4"/>
  <c r="P1932" i="4"/>
  <c r="Q1932" i="4" s="1"/>
  <c r="N1932" i="4"/>
  <c r="M1932" i="4"/>
  <c r="L1932" i="4"/>
  <c r="K1932" i="4"/>
  <c r="I1932" i="4"/>
  <c r="H1932" i="4"/>
  <c r="G1932" i="4"/>
  <c r="F1932" i="4"/>
  <c r="D1932" i="4"/>
  <c r="C1932" i="4"/>
  <c r="B1932" i="4"/>
  <c r="N1931" i="4"/>
  <c r="M1931" i="4"/>
  <c r="L1931" i="4"/>
  <c r="K1931" i="4"/>
  <c r="J1931" i="4"/>
  <c r="I1931" i="4"/>
  <c r="H1931" i="4"/>
  <c r="G1931" i="4"/>
  <c r="F1931" i="4"/>
  <c r="D1931" i="4"/>
  <c r="C1931" i="4"/>
  <c r="B1931" i="4"/>
  <c r="N1930" i="4"/>
  <c r="M1930" i="4"/>
  <c r="L1930" i="4"/>
  <c r="K1930" i="4"/>
  <c r="I1930" i="4"/>
  <c r="H1930" i="4"/>
  <c r="G1930" i="4"/>
  <c r="F1930" i="4"/>
  <c r="D1930" i="4"/>
  <c r="C1930" i="4"/>
  <c r="B1930" i="4"/>
  <c r="N1929" i="4"/>
  <c r="M1929" i="4"/>
  <c r="L1929" i="4"/>
  <c r="K1929" i="4"/>
  <c r="I1929" i="4"/>
  <c r="H1929" i="4"/>
  <c r="G1929" i="4"/>
  <c r="F1929" i="4"/>
  <c r="D1929" i="4"/>
  <c r="C1929" i="4"/>
  <c r="B1929" i="4"/>
  <c r="N1928" i="4"/>
  <c r="M1928" i="4"/>
  <c r="L1928" i="4"/>
  <c r="K1928" i="4"/>
  <c r="I1928" i="4"/>
  <c r="H1928" i="4"/>
  <c r="G1928" i="4"/>
  <c r="F1928" i="4"/>
  <c r="D1928" i="4"/>
  <c r="C1928" i="4"/>
  <c r="B1928" i="4"/>
  <c r="O1927" i="4"/>
  <c r="N1927" i="4"/>
  <c r="M1927" i="4"/>
  <c r="L1927" i="4"/>
  <c r="K1927" i="4"/>
  <c r="H1927" i="4"/>
  <c r="G1927" i="4"/>
  <c r="F1927" i="4"/>
  <c r="D1927" i="4"/>
  <c r="C1927" i="4"/>
  <c r="B1927" i="4"/>
  <c r="N1926" i="4"/>
  <c r="M1926" i="4"/>
  <c r="L1926" i="4"/>
  <c r="K1926" i="4"/>
  <c r="I1926" i="4"/>
  <c r="H1926" i="4"/>
  <c r="G1926" i="4"/>
  <c r="F1926" i="4"/>
  <c r="D1926" i="4"/>
  <c r="C1926" i="4"/>
  <c r="B1926" i="4"/>
  <c r="N1925" i="4"/>
  <c r="M1925" i="4"/>
  <c r="L1925" i="4"/>
  <c r="K1925" i="4"/>
  <c r="I1925" i="4"/>
  <c r="H1925" i="4"/>
  <c r="G1925" i="4"/>
  <c r="F1925" i="4"/>
  <c r="D1925" i="4"/>
  <c r="C1925" i="4"/>
  <c r="B1925" i="4"/>
  <c r="N1924" i="4"/>
  <c r="M1924" i="4"/>
  <c r="L1924" i="4"/>
  <c r="K1924" i="4"/>
  <c r="I1924" i="4"/>
  <c r="H1924" i="4"/>
  <c r="G1924" i="4"/>
  <c r="F1924" i="4"/>
  <c r="D1924" i="4"/>
  <c r="C1924" i="4"/>
  <c r="B1924" i="4"/>
  <c r="N1923" i="4"/>
  <c r="M1923" i="4"/>
  <c r="L1923" i="4"/>
  <c r="K1923" i="4"/>
  <c r="I1923" i="4"/>
  <c r="H1923" i="4"/>
  <c r="G1923" i="4"/>
  <c r="F1923" i="4"/>
  <c r="D1923" i="4"/>
  <c r="C1923" i="4"/>
  <c r="B1923" i="4"/>
  <c r="N1922" i="4"/>
  <c r="M1922" i="4"/>
  <c r="L1922" i="4"/>
  <c r="K1922" i="4"/>
  <c r="H1922" i="4"/>
  <c r="G1922" i="4"/>
  <c r="F1922" i="4"/>
  <c r="D1922" i="4"/>
  <c r="C1922" i="4"/>
  <c r="B1922" i="4"/>
  <c r="P1921" i="4"/>
  <c r="Q1921" i="4" s="1"/>
  <c r="N1921" i="4"/>
  <c r="M1921" i="4"/>
  <c r="L1921" i="4"/>
  <c r="K1921" i="4"/>
  <c r="H1921" i="4"/>
  <c r="G1921" i="4"/>
  <c r="F1921" i="4"/>
  <c r="D1921" i="4"/>
  <c r="C1921" i="4"/>
  <c r="B1921" i="4"/>
  <c r="N1920" i="4"/>
  <c r="M1920" i="4"/>
  <c r="L1920" i="4"/>
  <c r="K1920" i="4"/>
  <c r="J1920" i="4"/>
  <c r="H1920" i="4"/>
  <c r="G1920" i="4"/>
  <c r="F1920" i="4"/>
  <c r="D1920" i="4"/>
  <c r="C1920" i="4"/>
  <c r="B1920" i="4"/>
  <c r="P1919" i="4"/>
  <c r="Q1919" i="4" s="1"/>
  <c r="N1919" i="4"/>
  <c r="M1919" i="4"/>
  <c r="L1919" i="4"/>
  <c r="K1919" i="4"/>
  <c r="H1919" i="4"/>
  <c r="G1919" i="4"/>
  <c r="F1919" i="4"/>
  <c r="D1919" i="4"/>
  <c r="C1919" i="4"/>
  <c r="B1919" i="4"/>
  <c r="N1918" i="4"/>
  <c r="M1918" i="4"/>
  <c r="L1918" i="4"/>
  <c r="K1918" i="4"/>
  <c r="J1918" i="4"/>
  <c r="I1918" i="4"/>
  <c r="H1918" i="4"/>
  <c r="G1918" i="4"/>
  <c r="F1918" i="4"/>
  <c r="D1918" i="4"/>
  <c r="C1918" i="4"/>
  <c r="B1918" i="4"/>
  <c r="P1917" i="4"/>
  <c r="Q1917" i="4" s="1"/>
  <c r="N1917" i="4"/>
  <c r="M1917" i="4"/>
  <c r="L1917" i="4"/>
  <c r="K1917" i="4"/>
  <c r="I1917" i="4"/>
  <c r="H1917" i="4"/>
  <c r="G1917" i="4"/>
  <c r="F1917" i="4"/>
  <c r="D1917" i="4"/>
  <c r="C1917" i="4"/>
  <c r="B1917" i="4"/>
  <c r="N1916" i="4"/>
  <c r="M1916" i="4"/>
  <c r="L1916" i="4"/>
  <c r="K1916" i="4"/>
  <c r="J1916" i="4"/>
  <c r="I1916" i="4"/>
  <c r="H1916" i="4"/>
  <c r="G1916" i="4"/>
  <c r="F1916" i="4"/>
  <c r="D1916" i="4"/>
  <c r="C1916" i="4"/>
  <c r="B1916" i="4"/>
  <c r="P1915" i="4"/>
  <c r="Q1915" i="4" s="1"/>
  <c r="N1915" i="4"/>
  <c r="M1915" i="4"/>
  <c r="L1915" i="4"/>
  <c r="K1915" i="4"/>
  <c r="H1915" i="4"/>
  <c r="G1915" i="4"/>
  <c r="F1915" i="4"/>
  <c r="D1915" i="4"/>
  <c r="C1915" i="4"/>
  <c r="B1915" i="4"/>
  <c r="N1914" i="4"/>
  <c r="M1914" i="4"/>
  <c r="L1914" i="4"/>
  <c r="K1914" i="4"/>
  <c r="J1914" i="4"/>
  <c r="I1914" i="4"/>
  <c r="H1914" i="4"/>
  <c r="G1914" i="4"/>
  <c r="F1914" i="4"/>
  <c r="D1914" i="4"/>
  <c r="C1914" i="4"/>
  <c r="B1914" i="4"/>
  <c r="P1913" i="4"/>
  <c r="Q1913" i="4" s="1"/>
  <c r="N1913" i="4"/>
  <c r="M1913" i="4"/>
  <c r="L1913" i="4"/>
  <c r="K1913" i="4"/>
  <c r="I1913" i="4"/>
  <c r="H1913" i="4"/>
  <c r="G1913" i="4"/>
  <c r="F1913" i="4"/>
  <c r="D1913" i="4"/>
  <c r="C1913" i="4"/>
  <c r="B1913" i="4"/>
  <c r="N1912" i="4"/>
  <c r="M1912" i="4"/>
  <c r="L1912" i="4"/>
  <c r="K1912" i="4"/>
  <c r="J1912" i="4"/>
  <c r="I1912" i="4"/>
  <c r="H1912" i="4"/>
  <c r="G1912" i="4"/>
  <c r="F1912" i="4"/>
  <c r="D1912" i="4"/>
  <c r="C1912" i="4"/>
  <c r="B1912" i="4"/>
  <c r="P1911" i="4"/>
  <c r="Q1911" i="4" s="1"/>
  <c r="N1911" i="4"/>
  <c r="M1911" i="4"/>
  <c r="L1911" i="4"/>
  <c r="K1911" i="4"/>
  <c r="I1911" i="4"/>
  <c r="H1911" i="4"/>
  <c r="G1911" i="4"/>
  <c r="F1911" i="4"/>
  <c r="D1911" i="4"/>
  <c r="C1911" i="4"/>
  <c r="B1911" i="4"/>
  <c r="N1910" i="4"/>
  <c r="M1910" i="4"/>
  <c r="L1910" i="4"/>
  <c r="K1910" i="4"/>
  <c r="I1910" i="4"/>
  <c r="H1910" i="4"/>
  <c r="G1910" i="4"/>
  <c r="F1910" i="4"/>
  <c r="D1910" i="4"/>
  <c r="C1910" i="4"/>
  <c r="B1910" i="4"/>
  <c r="N1909" i="4"/>
  <c r="M1909" i="4"/>
  <c r="L1909" i="4"/>
  <c r="K1909" i="4"/>
  <c r="I1909" i="4"/>
  <c r="H1909" i="4"/>
  <c r="G1909" i="4"/>
  <c r="F1909" i="4"/>
  <c r="D1909" i="4"/>
  <c r="C1909" i="4"/>
  <c r="B1909" i="4"/>
  <c r="N1908" i="4"/>
  <c r="M1908" i="4"/>
  <c r="L1908" i="4"/>
  <c r="K1908" i="4"/>
  <c r="I1908" i="4"/>
  <c r="H1908" i="4"/>
  <c r="G1908" i="4"/>
  <c r="F1908" i="4"/>
  <c r="D1908" i="4"/>
  <c r="C1908" i="4"/>
  <c r="B1908" i="4"/>
  <c r="N1907" i="4"/>
  <c r="M1907" i="4"/>
  <c r="L1907" i="4"/>
  <c r="K1907" i="4"/>
  <c r="I1907" i="4"/>
  <c r="H1907" i="4"/>
  <c r="G1907" i="4"/>
  <c r="F1907" i="4"/>
  <c r="D1907" i="4"/>
  <c r="C1907" i="4"/>
  <c r="B1907" i="4"/>
  <c r="N1906" i="4"/>
  <c r="M1906" i="4"/>
  <c r="L1906" i="4"/>
  <c r="K1906" i="4"/>
  <c r="H1906" i="4"/>
  <c r="G1906" i="4"/>
  <c r="F1906" i="4"/>
  <c r="D1906" i="4"/>
  <c r="C1906" i="4"/>
  <c r="B1906" i="4"/>
  <c r="N1905" i="4"/>
  <c r="M1905" i="4"/>
  <c r="L1905" i="4"/>
  <c r="K1905" i="4"/>
  <c r="H1905" i="4"/>
  <c r="G1905" i="4"/>
  <c r="F1905" i="4"/>
  <c r="D1905" i="4"/>
  <c r="C1905" i="4"/>
  <c r="B1905" i="4"/>
  <c r="O1904" i="4"/>
  <c r="N1904" i="4"/>
  <c r="M1904" i="4"/>
  <c r="L1904" i="4"/>
  <c r="K1904" i="4"/>
  <c r="H1904" i="4"/>
  <c r="G1904" i="4"/>
  <c r="F1904" i="4"/>
  <c r="D1904" i="4"/>
  <c r="C1904" i="4"/>
  <c r="B1904" i="4"/>
  <c r="N1903" i="4"/>
  <c r="M1903" i="4"/>
  <c r="L1903" i="4"/>
  <c r="K1903" i="4"/>
  <c r="H1903" i="4"/>
  <c r="G1903" i="4"/>
  <c r="F1903" i="4"/>
  <c r="D1903" i="4"/>
  <c r="C1903" i="4"/>
  <c r="B1903" i="4"/>
  <c r="N1902" i="4"/>
  <c r="M1902" i="4"/>
  <c r="L1902" i="4"/>
  <c r="K1902" i="4"/>
  <c r="H1902" i="4"/>
  <c r="G1902" i="4"/>
  <c r="F1902" i="4"/>
  <c r="D1902" i="4"/>
  <c r="C1902" i="4"/>
  <c r="B1902" i="4"/>
  <c r="N1901" i="4"/>
  <c r="M1901" i="4"/>
  <c r="L1901" i="4"/>
  <c r="K1901" i="4"/>
  <c r="J1901" i="4"/>
  <c r="H1901" i="4"/>
  <c r="G1901" i="4"/>
  <c r="F1901" i="4"/>
  <c r="D1901" i="4"/>
  <c r="C1901" i="4"/>
  <c r="B1901" i="4"/>
  <c r="P1900" i="4"/>
  <c r="Q1900" i="4" s="1"/>
  <c r="N1900" i="4"/>
  <c r="M1900" i="4"/>
  <c r="L1900" i="4"/>
  <c r="K1900" i="4"/>
  <c r="H1900" i="4"/>
  <c r="G1900" i="4"/>
  <c r="F1900" i="4"/>
  <c r="D1900" i="4"/>
  <c r="C1900" i="4"/>
  <c r="B1900" i="4"/>
  <c r="N1899" i="4"/>
  <c r="M1899" i="4"/>
  <c r="L1899" i="4"/>
  <c r="K1899" i="4"/>
  <c r="J1899" i="4"/>
  <c r="I1899" i="4"/>
  <c r="H1899" i="4"/>
  <c r="G1899" i="4"/>
  <c r="F1899" i="4"/>
  <c r="D1899" i="4"/>
  <c r="C1899" i="4"/>
  <c r="B1899" i="4"/>
  <c r="N1898" i="4"/>
  <c r="M1898" i="4"/>
  <c r="L1898" i="4"/>
  <c r="K1898" i="4"/>
  <c r="I1898" i="4"/>
  <c r="H1898" i="4"/>
  <c r="G1898" i="4"/>
  <c r="F1898" i="4"/>
  <c r="D1898" i="4"/>
  <c r="C1898" i="4"/>
  <c r="B1898" i="4"/>
  <c r="N1897" i="4"/>
  <c r="M1897" i="4"/>
  <c r="L1897" i="4"/>
  <c r="K1897" i="4"/>
  <c r="J1897" i="4"/>
  <c r="I1897" i="4"/>
  <c r="H1897" i="4"/>
  <c r="G1897" i="4"/>
  <c r="F1897" i="4"/>
  <c r="D1897" i="4"/>
  <c r="C1897" i="4"/>
  <c r="B1897" i="4"/>
  <c r="P1896" i="4"/>
  <c r="Q1896" i="4" s="1"/>
  <c r="O1896" i="4"/>
  <c r="N1896" i="4"/>
  <c r="M1896" i="4"/>
  <c r="L1896" i="4"/>
  <c r="K1896" i="4"/>
  <c r="J1896" i="4"/>
  <c r="I1896" i="4"/>
  <c r="H1896" i="4"/>
  <c r="G1896" i="4"/>
  <c r="F1896" i="4"/>
  <c r="D1896" i="4"/>
  <c r="C1896" i="4"/>
  <c r="B1896" i="4"/>
  <c r="P1895" i="4"/>
  <c r="Q1895" i="4" s="1"/>
  <c r="O1895" i="4"/>
  <c r="N1895" i="4"/>
  <c r="M1895" i="4"/>
  <c r="L1895" i="4"/>
  <c r="K1895" i="4"/>
  <c r="J1895" i="4"/>
  <c r="I1895" i="4"/>
  <c r="H1895" i="4"/>
  <c r="G1895" i="4"/>
  <c r="F1895" i="4"/>
  <c r="D1895" i="4"/>
  <c r="C1895" i="4"/>
  <c r="B1895" i="4"/>
  <c r="N1894" i="4"/>
  <c r="M1894" i="4"/>
  <c r="L1894" i="4"/>
  <c r="K1894" i="4"/>
  <c r="I1894" i="4"/>
  <c r="H1894" i="4"/>
  <c r="G1894" i="4"/>
  <c r="F1894" i="4"/>
  <c r="D1894" i="4"/>
  <c r="C1894" i="4"/>
  <c r="B1894" i="4"/>
  <c r="N1893" i="4"/>
  <c r="M1893" i="4"/>
  <c r="L1893" i="4"/>
  <c r="K1893" i="4"/>
  <c r="I1893" i="4"/>
  <c r="H1893" i="4"/>
  <c r="G1893" i="4"/>
  <c r="F1893" i="4"/>
  <c r="D1893" i="4"/>
  <c r="C1893" i="4"/>
  <c r="B1893" i="4"/>
  <c r="N1892" i="4"/>
  <c r="M1892" i="4"/>
  <c r="L1892" i="4"/>
  <c r="K1892" i="4"/>
  <c r="I1892" i="4"/>
  <c r="H1892" i="4"/>
  <c r="G1892" i="4"/>
  <c r="F1892" i="4"/>
  <c r="D1892" i="4"/>
  <c r="C1892" i="4"/>
  <c r="B1892" i="4"/>
  <c r="N1891" i="4"/>
  <c r="M1891" i="4"/>
  <c r="L1891" i="4"/>
  <c r="K1891" i="4"/>
  <c r="H1891" i="4"/>
  <c r="G1891" i="4"/>
  <c r="F1891" i="4"/>
  <c r="D1891" i="4"/>
  <c r="C1891" i="4"/>
  <c r="B1891" i="4"/>
  <c r="N1890" i="4"/>
  <c r="M1890" i="4"/>
  <c r="L1890" i="4"/>
  <c r="K1890" i="4"/>
  <c r="J1890" i="4"/>
  <c r="H1890" i="4"/>
  <c r="G1890" i="4"/>
  <c r="F1890" i="4"/>
  <c r="D1890" i="4"/>
  <c r="C1890" i="4"/>
  <c r="B1890" i="4"/>
  <c r="P1889" i="4"/>
  <c r="Q1889" i="4" s="1"/>
  <c r="O1889" i="4"/>
  <c r="N1889" i="4"/>
  <c r="M1889" i="4"/>
  <c r="L1889" i="4"/>
  <c r="K1889" i="4"/>
  <c r="J1889" i="4"/>
  <c r="H1889" i="4"/>
  <c r="G1889" i="4"/>
  <c r="F1889" i="4"/>
  <c r="D1889" i="4"/>
  <c r="C1889" i="4"/>
  <c r="B1889" i="4"/>
  <c r="P1888" i="4"/>
  <c r="Q1888" i="4" s="1"/>
  <c r="O1888" i="4"/>
  <c r="N1888" i="4"/>
  <c r="M1888" i="4"/>
  <c r="L1888" i="4"/>
  <c r="K1888" i="4"/>
  <c r="J1888" i="4"/>
  <c r="H1888" i="4"/>
  <c r="G1888" i="4"/>
  <c r="F1888" i="4"/>
  <c r="D1888" i="4"/>
  <c r="C1888" i="4"/>
  <c r="B1888" i="4"/>
  <c r="P1887" i="4"/>
  <c r="Q1887" i="4" s="1"/>
  <c r="O1887" i="4"/>
  <c r="N1887" i="4"/>
  <c r="M1887" i="4"/>
  <c r="L1887" i="4"/>
  <c r="K1887" i="4"/>
  <c r="J1887" i="4"/>
  <c r="H1887" i="4"/>
  <c r="G1887" i="4"/>
  <c r="F1887" i="4"/>
  <c r="D1887" i="4"/>
  <c r="C1887" i="4"/>
  <c r="B1887" i="4"/>
  <c r="N1886" i="4"/>
  <c r="M1886" i="4"/>
  <c r="L1886" i="4"/>
  <c r="K1886" i="4"/>
  <c r="I1886" i="4"/>
  <c r="H1886" i="4"/>
  <c r="G1886" i="4"/>
  <c r="F1886" i="4"/>
  <c r="D1886" i="4"/>
  <c r="C1886" i="4"/>
  <c r="B1886" i="4"/>
  <c r="O1885" i="4"/>
  <c r="N1885" i="4"/>
  <c r="M1885" i="4"/>
  <c r="L1885" i="4"/>
  <c r="K1885" i="4"/>
  <c r="I1885" i="4"/>
  <c r="H1885" i="4"/>
  <c r="G1885" i="4"/>
  <c r="F1885" i="4"/>
  <c r="D1885" i="4"/>
  <c r="C1885" i="4"/>
  <c r="B1885" i="4"/>
  <c r="N1884" i="4"/>
  <c r="M1884" i="4"/>
  <c r="L1884" i="4"/>
  <c r="K1884" i="4"/>
  <c r="I1884" i="4"/>
  <c r="H1884" i="4"/>
  <c r="G1884" i="4"/>
  <c r="F1884" i="4"/>
  <c r="D1884" i="4"/>
  <c r="C1884" i="4"/>
  <c r="B1884" i="4"/>
  <c r="P1883" i="4"/>
  <c r="Q1883" i="4" s="1"/>
  <c r="O1883" i="4"/>
  <c r="N1883" i="4"/>
  <c r="M1883" i="4"/>
  <c r="L1883" i="4"/>
  <c r="K1883" i="4"/>
  <c r="J1883" i="4"/>
  <c r="H1883" i="4"/>
  <c r="G1883" i="4"/>
  <c r="F1883" i="4"/>
  <c r="D1883" i="4"/>
  <c r="C1883" i="4"/>
  <c r="B1883" i="4"/>
  <c r="N1882" i="4"/>
  <c r="M1882" i="4"/>
  <c r="L1882" i="4"/>
  <c r="K1882" i="4"/>
  <c r="J1882" i="4"/>
  <c r="I1882" i="4"/>
  <c r="H1882" i="4"/>
  <c r="G1882" i="4"/>
  <c r="F1882" i="4"/>
  <c r="D1882" i="4"/>
  <c r="C1882" i="4"/>
  <c r="B1882" i="4"/>
  <c r="P1881" i="4"/>
  <c r="Q1881" i="4" s="1"/>
  <c r="O1881" i="4"/>
  <c r="N1881" i="4"/>
  <c r="M1881" i="4"/>
  <c r="L1881" i="4"/>
  <c r="K1881" i="4"/>
  <c r="J1881" i="4"/>
  <c r="I1881" i="4"/>
  <c r="H1881" i="4"/>
  <c r="G1881" i="4"/>
  <c r="F1881" i="4"/>
  <c r="D1881" i="4"/>
  <c r="C1881" i="4"/>
  <c r="B1881" i="4"/>
  <c r="P1880" i="4"/>
  <c r="Q1880" i="4" s="1"/>
  <c r="O1880" i="4"/>
  <c r="N1880" i="4"/>
  <c r="M1880" i="4"/>
  <c r="L1880" i="4"/>
  <c r="K1880" i="4"/>
  <c r="J1880" i="4"/>
  <c r="I1880" i="4"/>
  <c r="H1880" i="4"/>
  <c r="G1880" i="4"/>
  <c r="F1880" i="4"/>
  <c r="D1880" i="4"/>
  <c r="C1880" i="4"/>
  <c r="B1880" i="4"/>
  <c r="P1879" i="4"/>
  <c r="Q1879" i="4" s="1"/>
  <c r="O1879" i="4"/>
  <c r="N1879" i="4"/>
  <c r="M1879" i="4"/>
  <c r="L1879" i="4"/>
  <c r="K1879" i="4"/>
  <c r="J1879" i="4"/>
  <c r="I1879" i="4"/>
  <c r="H1879" i="4"/>
  <c r="G1879" i="4"/>
  <c r="F1879" i="4"/>
  <c r="D1879" i="4"/>
  <c r="C1879" i="4"/>
  <c r="B1879" i="4"/>
  <c r="N1878" i="4"/>
  <c r="M1878" i="4"/>
  <c r="L1878" i="4"/>
  <c r="K1878" i="4"/>
  <c r="I1878" i="4"/>
  <c r="H1878" i="4"/>
  <c r="G1878" i="4"/>
  <c r="F1878" i="4"/>
  <c r="D1878" i="4"/>
  <c r="C1878" i="4"/>
  <c r="B1878" i="4"/>
  <c r="N1877" i="4"/>
  <c r="M1877" i="4"/>
  <c r="L1877" i="4"/>
  <c r="K1877" i="4"/>
  <c r="I1877" i="4"/>
  <c r="H1877" i="4"/>
  <c r="G1877" i="4"/>
  <c r="F1877" i="4"/>
  <c r="D1877" i="4"/>
  <c r="C1877" i="4"/>
  <c r="B1877" i="4"/>
  <c r="N1876" i="4"/>
  <c r="M1876" i="4"/>
  <c r="L1876" i="4"/>
  <c r="K1876" i="4"/>
  <c r="I1876" i="4"/>
  <c r="H1876" i="4"/>
  <c r="G1876" i="4"/>
  <c r="F1876" i="4"/>
  <c r="D1876" i="4"/>
  <c r="C1876" i="4"/>
  <c r="B1876" i="4"/>
  <c r="N1875" i="4"/>
  <c r="M1875" i="4"/>
  <c r="L1875" i="4"/>
  <c r="K1875" i="4"/>
  <c r="I1875" i="4"/>
  <c r="H1875" i="4"/>
  <c r="G1875" i="4"/>
  <c r="F1875" i="4"/>
  <c r="D1875" i="4"/>
  <c r="C1875" i="4"/>
  <c r="B1875" i="4"/>
  <c r="N1874" i="4"/>
  <c r="M1874" i="4"/>
  <c r="L1874" i="4"/>
  <c r="K1874" i="4"/>
  <c r="J1874" i="4"/>
  <c r="H1874" i="4"/>
  <c r="G1874" i="4"/>
  <c r="F1874" i="4"/>
  <c r="D1874" i="4"/>
  <c r="C1874" i="4"/>
  <c r="B1874" i="4"/>
  <c r="P1873" i="4"/>
  <c r="Q1873" i="4" s="1"/>
  <c r="O1873" i="4"/>
  <c r="N1873" i="4"/>
  <c r="M1873" i="4"/>
  <c r="L1873" i="4"/>
  <c r="K1873" i="4"/>
  <c r="J1873" i="4"/>
  <c r="H1873" i="4"/>
  <c r="G1873" i="4"/>
  <c r="F1873" i="4"/>
  <c r="D1873" i="4"/>
  <c r="C1873" i="4"/>
  <c r="B1873" i="4"/>
  <c r="P1872" i="4"/>
  <c r="Q1872" i="4" s="1"/>
  <c r="O1872" i="4"/>
  <c r="N1872" i="4"/>
  <c r="M1872" i="4"/>
  <c r="L1872" i="4"/>
  <c r="K1872" i="4"/>
  <c r="J1872" i="4"/>
  <c r="H1872" i="4"/>
  <c r="G1872" i="4"/>
  <c r="F1872" i="4"/>
  <c r="D1872" i="4"/>
  <c r="C1872" i="4"/>
  <c r="B1872" i="4"/>
  <c r="P1871" i="4"/>
  <c r="Q1871" i="4" s="1"/>
  <c r="O1871" i="4"/>
  <c r="N1871" i="4"/>
  <c r="M1871" i="4"/>
  <c r="L1871" i="4"/>
  <c r="K1871" i="4"/>
  <c r="J1871" i="4"/>
  <c r="H1871" i="4"/>
  <c r="G1871" i="4"/>
  <c r="F1871" i="4"/>
  <c r="D1871" i="4"/>
  <c r="C1871" i="4"/>
  <c r="B1871" i="4"/>
  <c r="N1870" i="4"/>
  <c r="M1870" i="4"/>
  <c r="L1870" i="4"/>
  <c r="K1870" i="4"/>
  <c r="J1870" i="4"/>
  <c r="I1870" i="4"/>
  <c r="H1870" i="4"/>
  <c r="G1870" i="4"/>
  <c r="F1870" i="4"/>
  <c r="D1870" i="4"/>
  <c r="C1870" i="4"/>
  <c r="B1870" i="4"/>
  <c r="P1869" i="4"/>
  <c r="Q1869" i="4" s="1"/>
  <c r="O1869" i="4"/>
  <c r="N1869" i="4"/>
  <c r="M1869" i="4"/>
  <c r="L1869" i="4"/>
  <c r="K1869" i="4"/>
  <c r="J1869" i="4"/>
  <c r="I1869" i="4"/>
  <c r="H1869" i="4"/>
  <c r="G1869" i="4"/>
  <c r="F1869" i="4"/>
  <c r="D1869" i="4"/>
  <c r="C1869" i="4"/>
  <c r="B1869" i="4"/>
  <c r="P1868" i="4"/>
  <c r="Q1868" i="4" s="1"/>
  <c r="O1868" i="4"/>
  <c r="N1868" i="4"/>
  <c r="M1868" i="4"/>
  <c r="L1868" i="4"/>
  <c r="K1868" i="4"/>
  <c r="J1868" i="4"/>
  <c r="I1868" i="4"/>
  <c r="H1868" i="4"/>
  <c r="G1868" i="4"/>
  <c r="F1868" i="4"/>
  <c r="D1868" i="4"/>
  <c r="C1868" i="4"/>
  <c r="B1868" i="4"/>
  <c r="P1867" i="4"/>
  <c r="Q1867" i="4" s="1"/>
  <c r="O1867" i="4"/>
  <c r="N1867" i="4"/>
  <c r="M1867" i="4"/>
  <c r="L1867" i="4"/>
  <c r="K1867" i="4"/>
  <c r="J1867" i="4"/>
  <c r="I1867" i="4"/>
  <c r="H1867" i="4"/>
  <c r="G1867" i="4"/>
  <c r="F1867" i="4"/>
  <c r="D1867" i="4"/>
  <c r="C1867" i="4"/>
  <c r="B1867" i="4"/>
  <c r="N1866" i="4"/>
  <c r="M1866" i="4"/>
  <c r="L1866" i="4"/>
  <c r="K1866" i="4"/>
  <c r="I1866" i="4"/>
  <c r="H1866" i="4"/>
  <c r="G1866" i="4"/>
  <c r="F1866" i="4"/>
  <c r="D1866" i="4"/>
  <c r="C1866" i="4"/>
  <c r="B1866" i="4"/>
  <c r="N1865" i="4"/>
  <c r="M1865" i="4"/>
  <c r="L1865" i="4"/>
  <c r="K1865" i="4"/>
  <c r="I1865" i="4"/>
  <c r="H1865" i="4"/>
  <c r="G1865" i="4"/>
  <c r="F1865" i="4"/>
  <c r="D1865" i="4"/>
  <c r="C1865" i="4"/>
  <c r="B1865" i="4"/>
  <c r="N1864" i="4"/>
  <c r="M1864" i="4"/>
  <c r="L1864" i="4"/>
  <c r="K1864" i="4"/>
  <c r="I1864" i="4"/>
  <c r="H1864" i="4"/>
  <c r="G1864" i="4"/>
  <c r="F1864" i="4"/>
  <c r="D1864" i="4"/>
  <c r="C1864" i="4"/>
  <c r="B1864" i="4"/>
  <c r="P1863" i="4"/>
  <c r="Q1863" i="4" s="1"/>
  <c r="O1863" i="4"/>
  <c r="N1863" i="4"/>
  <c r="M1863" i="4"/>
  <c r="L1863" i="4"/>
  <c r="K1863" i="4"/>
  <c r="J1863" i="4"/>
  <c r="H1863" i="4"/>
  <c r="G1863" i="4"/>
  <c r="F1863" i="4"/>
  <c r="D1863" i="4"/>
  <c r="C1863" i="4"/>
  <c r="B1863" i="4"/>
  <c r="N1862" i="4"/>
  <c r="M1862" i="4"/>
  <c r="L1862" i="4"/>
  <c r="K1862" i="4"/>
  <c r="I1862" i="4"/>
  <c r="H1862" i="4"/>
  <c r="G1862" i="4"/>
  <c r="F1862" i="4"/>
  <c r="D1862" i="4"/>
  <c r="C1862" i="4"/>
  <c r="B1862" i="4"/>
  <c r="N1861" i="4"/>
  <c r="M1861" i="4"/>
  <c r="L1861" i="4"/>
  <c r="K1861" i="4"/>
  <c r="I1861" i="4"/>
  <c r="H1861" i="4"/>
  <c r="G1861" i="4"/>
  <c r="F1861" i="4"/>
  <c r="D1861" i="4"/>
  <c r="C1861" i="4"/>
  <c r="B1861" i="4"/>
  <c r="N1860" i="4"/>
  <c r="M1860" i="4"/>
  <c r="L1860" i="4"/>
  <c r="K1860" i="4"/>
  <c r="I1860" i="4"/>
  <c r="H1860" i="4"/>
  <c r="G1860" i="4"/>
  <c r="F1860" i="4"/>
  <c r="D1860" i="4"/>
  <c r="C1860" i="4"/>
  <c r="B1860" i="4"/>
  <c r="N1859" i="4"/>
  <c r="M1859" i="4"/>
  <c r="L1859" i="4"/>
  <c r="K1859" i="4"/>
  <c r="I1859" i="4"/>
  <c r="H1859" i="4"/>
  <c r="G1859" i="4"/>
  <c r="F1859" i="4"/>
  <c r="D1859" i="4"/>
  <c r="C1859" i="4"/>
  <c r="B1859" i="4"/>
  <c r="N1858" i="4"/>
  <c r="M1858" i="4"/>
  <c r="L1858" i="4"/>
  <c r="K1858" i="4"/>
  <c r="J1858" i="4"/>
  <c r="H1858" i="4"/>
  <c r="G1858" i="4"/>
  <c r="F1858" i="4"/>
  <c r="D1858" i="4"/>
  <c r="C1858" i="4"/>
  <c r="B1858" i="4"/>
  <c r="P1857" i="4"/>
  <c r="Q1857" i="4" s="1"/>
  <c r="O1857" i="4"/>
  <c r="N1857" i="4"/>
  <c r="M1857" i="4"/>
  <c r="L1857" i="4"/>
  <c r="K1857" i="4"/>
  <c r="J1857" i="4"/>
  <c r="H1857" i="4"/>
  <c r="G1857" i="4"/>
  <c r="F1857" i="4"/>
  <c r="D1857" i="4"/>
  <c r="C1857" i="4"/>
  <c r="B1857" i="4"/>
  <c r="P1856" i="4"/>
  <c r="Q1856" i="4" s="1"/>
  <c r="O1856" i="4"/>
  <c r="N1856" i="4"/>
  <c r="M1856" i="4"/>
  <c r="L1856" i="4"/>
  <c r="K1856" i="4"/>
  <c r="J1856" i="4"/>
  <c r="H1856" i="4"/>
  <c r="G1856" i="4"/>
  <c r="F1856" i="4"/>
  <c r="D1856" i="4"/>
  <c r="C1856" i="4"/>
  <c r="B1856" i="4"/>
  <c r="P1855" i="4"/>
  <c r="Q1855" i="4" s="1"/>
  <c r="O1855" i="4"/>
  <c r="N1855" i="4"/>
  <c r="M1855" i="4"/>
  <c r="L1855" i="4"/>
  <c r="K1855" i="4"/>
  <c r="J1855" i="4"/>
  <c r="H1855" i="4"/>
  <c r="G1855" i="4"/>
  <c r="F1855" i="4"/>
  <c r="D1855" i="4"/>
  <c r="C1855" i="4"/>
  <c r="B1855" i="4"/>
  <c r="N1854" i="4"/>
  <c r="M1854" i="4"/>
  <c r="L1854" i="4"/>
  <c r="K1854" i="4"/>
  <c r="J1854" i="4"/>
  <c r="I1854" i="4"/>
  <c r="H1854" i="4"/>
  <c r="G1854" i="4"/>
  <c r="F1854" i="4"/>
  <c r="D1854" i="4"/>
  <c r="C1854" i="4"/>
  <c r="B1854" i="4"/>
  <c r="P1853" i="4"/>
  <c r="Q1853" i="4" s="1"/>
  <c r="O1853" i="4"/>
  <c r="N1853" i="4"/>
  <c r="M1853" i="4"/>
  <c r="L1853" i="4"/>
  <c r="K1853" i="4"/>
  <c r="J1853" i="4"/>
  <c r="I1853" i="4"/>
  <c r="H1853" i="4"/>
  <c r="G1853" i="4"/>
  <c r="F1853" i="4"/>
  <c r="D1853" i="4"/>
  <c r="C1853" i="4"/>
  <c r="B1853" i="4"/>
  <c r="P1852" i="4"/>
  <c r="Q1852" i="4" s="1"/>
  <c r="O1852" i="4"/>
  <c r="N1852" i="4"/>
  <c r="M1852" i="4"/>
  <c r="L1852" i="4"/>
  <c r="K1852" i="4"/>
  <c r="J1852" i="4"/>
  <c r="I1852" i="4"/>
  <c r="H1852" i="4"/>
  <c r="G1852" i="4"/>
  <c r="F1852" i="4"/>
  <c r="D1852" i="4"/>
  <c r="C1852" i="4"/>
  <c r="B1852" i="4"/>
  <c r="P1851" i="4"/>
  <c r="Q1851" i="4" s="1"/>
  <c r="O1851" i="4"/>
  <c r="N1851" i="4"/>
  <c r="M1851" i="4"/>
  <c r="L1851" i="4"/>
  <c r="K1851" i="4"/>
  <c r="J1851" i="4"/>
  <c r="I1851" i="4"/>
  <c r="H1851" i="4"/>
  <c r="G1851" i="4"/>
  <c r="F1851" i="4"/>
  <c r="D1851" i="4"/>
  <c r="C1851" i="4"/>
  <c r="B1851" i="4"/>
  <c r="N1850" i="4"/>
  <c r="M1850" i="4"/>
  <c r="L1850" i="4"/>
  <c r="K1850" i="4"/>
  <c r="J1850" i="4"/>
  <c r="I1850" i="4"/>
  <c r="H1850" i="4"/>
  <c r="G1850" i="4"/>
  <c r="F1850" i="4"/>
  <c r="D1850" i="4"/>
  <c r="C1850" i="4"/>
  <c r="B1850" i="4"/>
  <c r="P1849" i="4"/>
  <c r="Q1849" i="4" s="1"/>
  <c r="O1849" i="4"/>
  <c r="N1849" i="4"/>
  <c r="M1849" i="4"/>
  <c r="L1849" i="4"/>
  <c r="K1849" i="4"/>
  <c r="J1849" i="4"/>
  <c r="I1849" i="4"/>
  <c r="H1849" i="4"/>
  <c r="G1849" i="4"/>
  <c r="F1849" i="4"/>
  <c r="D1849" i="4"/>
  <c r="C1849" i="4"/>
  <c r="B1849" i="4"/>
  <c r="P1848" i="4"/>
  <c r="Q1848" i="4" s="1"/>
  <c r="O1848" i="4"/>
  <c r="N1848" i="4"/>
  <c r="M1848" i="4"/>
  <c r="L1848" i="4"/>
  <c r="K1848" i="4"/>
  <c r="J1848" i="4"/>
  <c r="I1848" i="4"/>
  <c r="H1848" i="4"/>
  <c r="G1848" i="4"/>
  <c r="F1848" i="4"/>
  <c r="D1848" i="4"/>
  <c r="C1848" i="4"/>
  <c r="B1848" i="4"/>
  <c r="P1847" i="4"/>
  <c r="Q1847" i="4" s="1"/>
  <c r="O1847" i="4"/>
  <c r="N1847" i="4"/>
  <c r="M1847" i="4"/>
  <c r="L1847" i="4"/>
  <c r="K1847" i="4"/>
  <c r="J1847" i="4"/>
  <c r="I1847" i="4"/>
  <c r="H1847" i="4"/>
  <c r="G1847" i="4"/>
  <c r="F1847" i="4"/>
  <c r="D1847" i="4"/>
  <c r="C1847" i="4"/>
  <c r="B1847" i="4"/>
  <c r="N1846" i="4"/>
  <c r="M1846" i="4"/>
  <c r="L1846" i="4"/>
  <c r="K1846" i="4"/>
  <c r="I1846" i="4"/>
  <c r="H1846" i="4"/>
  <c r="G1846" i="4"/>
  <c r="F1846" i="4"/>
  <c r="D1846" i="4"/>
  <c r="C1846" i="4"/>
  <c r="B1846" i="4"/>
  <c r="N1845" i="4"/>
  <c r="M1845" i="4"/>
  <c r="L1845" i="4"/>
  <c r="K1845" i="4"/>
  <c r="I1845" i="4"/>
  <c r="H1845" i="4"/>
  <c r="G1845" i="4"/>
  <c r="F1845" i="4"/>
  <c r="D1845" i="4"/>
  <c r="C1845" i="4"/>
  <c r="B1845" i="4"/>
  <c r="N1844" i="4"/>
  <c r="M1844" i="4"/>
  <c r="L1844" i="4"/>
  <c r="K1844" i="4"/>
  <c r="I1844" i="4"/>
  <c r="H1844" i="4"/>
  <c r="G1844" i="4"/>
  <c r="F1844" i="4"/>
  <c r="D1844" i="4"/>
  <c r="C1844" i="4"/>
  <c r="B1844" i="4"/>
  <c r="N1843" i="4"/>
  <c r="M1843" i="4"/>
  <c r="L1843" i="4"/>
  <c r="K1843" i="4"/>
  <c r="I1843" i="4"/>
  <c r="H1843" i="4"/>
  <c r="G1843" i="4"/>
  <c r="F1843" i="4"/>
  <c r="D1843" i="4"/>
  <c r="C1843" i="4"/>
  <c r="B1843" i="4"/>
  <c r="N1842" i="4"/>
  <c r="M1842" i="4"/>
  <c r="L1842" i="4"/>
  <c r="K1842" i="4"/>
  <c r="J1842" i="4"/>
  <c r="H1842" i="4"/>
  <c r="G1842" i="4"/>
  <c r="F1842" i="4"/>
  <c r="D1842" i="4"/>
  <c r="C1842" i="4"/>
  <c r="B1842" i="4"/>
  <c r="P1841" i="4"/>
  <c r="Q1841" i="4" s="1"/>
  <c r="O1841" i="4"/>
  <c r="N1841" i="4"/>
  <c r="M1841" i="4"/>
  <c r="L1841" i="4"/>
  <c r="K1841" i="4"/>
  <c r="J1841" i="4"/>
  <c r="H1841" i="4"/>
  <c r="G1841" i="4"/>
  <c r="F1841" i="4"/>
  <c r="D1841" i="4"/>
  <c r="C1841" i="4"/>
  <c r="B1841" i="4"/>
  <c r="P1840" i="4"/>
  <c r="Q1840" i="4" s="1"/>
  <c r="O1840" i="4"/>
  <c r="N1840" i="4"/>
  <c r="M1840" i="4"/>
  <c r="L1840" i="4"/>
  <c r="K1840" i="4"/>
  <c r="J1840" i="4"/>
  <c r="H1840" i="4"/>
  <c r="G1840" i="4"/>
  <c r="F1840" i="4"/>
  <c r="D1840" i="4"/>
  <c r="C1840" i="4"/>
  <c r="B1840" i="4"/>
  <c r="P1839" i="4"/>
  <c r="Q1839" i="4" s="1"/>
  <c r="O1839" i="4"/>
  <c r="N1839" i="4"/>
  <c r="M1839" i="4"/>
  <c r="L1839" i="4"/>
  <c r="K1839" i="4"/>
  <c r="J1839" i="4"/>
  <c r="H1839" i="4"/>
  <c r="G1839" i="4"/>
  <c r="F1839" i="4"/>
  <c r="D1839" i="4"/>
  <c r="C1839" i="4"/>
  <c r="B1839" i="4"/>
  <c r="N1838" i="4"/>
  <c r="M1838" i="4"/>
  <c r="L1838" i="4"/>
  <c r="K1838" i="4"/>
  <c r="J1838" i="4"/>
  <c r="I1838" i="4"/>
  <c r="H1838" i="4"/>
  <c r="G1838" i="4"/>
  <c r="F1838" i="4"/>
  <c r="D1838" i="4"/>
  <c r="C1838" i="4"/>
  <c r="B1838" i="4"/>
  <c r="P1837" i="4"/>
  <c r="Q1837" i="4" s="1"/>
  <c r="O1837" i="4"/>
  <c r="N1837" i="4"/>
  <c r="M1837" i="4"/>
  <c r="L1837" i="4"/>
  <c r="K1837" i="4"/>
  <c r="J1837" i="4"/>
  <c r="I1837" i="4"/>
  <c r="H1837" i="4"/>
  <c r="G1837" i="4"/>
  <c r="F1837" i="4"/>
  <c r="D1837" i="4"/>
  <c r="C1837" i="4"/>
  <c r="B1837" i="4"/>
  <c r="P1836" i="4"/>
  <c r="Q1836" i="4" s="1"/>
  <c r="O1836" i="4"/>
  <c r="N1836" i="4"/>
  <c r="M1836" i="4"/>
  <c r="L1836" i="4"/>
  <c r="K1836" i="4"/>
  <c r="J1836" i="4"/>
  <c r="I1836" i="4"/>
  <c r="H1836" i="4"/>
  <c r="G1836" i="4"/>
  <c r="F1836" i="4"/>
  <c r="D1836" i="4"/>
  <c r="C1836" i="4"/>
  <c r="B1836" i="4"/>
  <c r="P1835" i="4"/>
  <c r="Q1835" i="4" s="1"/>
  <c r="O1835" i="4"/>
  <c r="N1835" i="4"/>
  <c r="M1835" i="4"/>
  <c r="L1835" i="4"/>
  <c r="K1835" i="4"/>
  <c r="J1835" i="4"/>
  <c r="I1835" i="4"/>
  <c r="H1835" i="4"/>
  <c r="G1835" i="4"/>
  <c r="F1835" i="4"/>
  <c r="D1835" i="4"/>
  <c r="C1835" i="4"/>
  <c r="B1835" i="4"/>
  <c r="N1834" i="4"/>
  <c r="M1834" i="4"/>
  <c r="L1834" i="4"/>
  <c r="K1834" i="4"/>
  <c r="J1834" i="4"/>
  <c r="I1834" i="4"/>
  <c r="H1834" i="4"/>
  <c r="G1834" i="4"/>
  <c r="F1834" i="4"/>
  <c r="D1834" i="4"/>
  <c r="C1834" i="4"/>
  <c r="B1834" i="4"/>
  <c r="P1833" i="4"/>
  <c r="Q1833" i="4" s="1"/>
  <c r="O1833" i="4"/>
  <c r="N1833" i="4"/>
  <c r="M1833" i="4"/>
  <c r="L1833" i="4"/>
  <c r="K1833" i="4"/>
  <c r="J1833" i="4"/>
  <c r="I1833" i="4"/>
  <c r="H1833" i="4"/>
  <c r="G1833" i="4"/>
  <c r="F1833" i="4"/>
  <c r="D1833" i="4"/>
  <c r="C1833" i="4"/>
  <c r="B1833" i="4"/>
  <c r="P1832" i="4"/>
  <c r="Q1832" i="4" s="1"/>
  <c r="O1832" i="4"/>
  <c r="N1832" i="4"/>
  <c r="M1832" i="4"/>
  <c r="L1832" i="4"/>
  <c r="K1832" i="4"/>
  <c r="J1832" i="4"/>
  <c r="I1832" i="4"/>
  <c r="H1832" i="4"/>
  <c r="G1832" i="4"/>
  <c r="F1832" i="4"/>
  <c r="D1832" i="4"/>
  <c r="C1832" i="4"/>
  <c r="B1832" i="4"/>
  <c r="P1831" i="4"/>
  <c r="Q1831" i="4" s="1"/>
  <c r="O1831" i="4"/>
  <c r="N1831" i="4"/>
  <c r="M1831" i="4"/>
  <c r="L1831" i="4"/>
  <c r="K1831" i="4"/>
  <c r="J1831" i="4"/>
  <c r="I1831" i="4"/>
  <c r="H1831" i="4"/>
  <c r="G1831" i="4"/>
  <c r="F1831" i="4"/>
  <c r="D1831" i="4"/>
  <c r="C1831" i="4"/>
  <c r="B1831" i="4"/>
  <c r="N1830" i="4"/>
  <c r="M1830" i="4"/>
  <c r="L1830" i="4"/>
  <c r="K1830" i="4"/>
  <c r="I1830" i="4"/>
  <c r="H1830" i="4"/>
  <c r="G1830" i="4"/>
  <c r="F1830" i="4"/>
  <c r="D1830" i="4"/>
  <c r="C1830" i="4"/>
  <c r="B1830" i="4"/>
  <c r="N1829" i="4"/>
  <c r="M1829" i="4"/>
  <c r="L1829" i="4"/>
  <c r="K1829" i="4"/>
  <c r="I1829" i="4"/>
  <c r="H1829" i="4"/>
  <c r="G1829" i="4"/>
  <c r="F1829" i="4"/>
  <c r="D1829" i="4"/>
  <c r="C1829" i="4"/>
  <c r="B1829" i="4"/>
  <c r="N1828" i="4"/>
  <c r="M1828" i="4"/>
  <c r="L1828" i="4"/>
  <c r="K1828" i="4"/>
  <c r="I1828" i="4"/>
  <c r="H1828" i="4"/>
  <c r="G1828" i="4"/>
  <c r="F1828" i="4"/>
  <c r="D1828" i="4"/>
  <c r="C1828" i="4"/>
  <c r="B1828" i="4"/>
  <c r="N1827" i="4"/>
  <c r="M1827" i="4"/>
  <c r="L1827" i="4"/>
  <c r="K1827" i="4"/>
  <c r="H1827" i="4"/>
  <c r="G1827" i="4"/>
  <c r="F1827" i="4"/>
  <c r="D1827" i="4"/>
  <c r="C1827" i="4"/>
  <c r="B1827" i="4"/>
  <c r="N1826" i="4"/>
  <c r="M1826" i="4"/>
  <c r="L1826" i="4"/>
  <c r="K1826" i="4"/>
  <c r="J1826" i="4"/>
  <c r="H1826" i="4"/>
  <c r="G1826" i="4"/>
  <c r="F1826" i="4"/>
  <c r="D1826" i="4"/>
  <c r="C1826" i="4"/>
  <c r="B1826" i="4"/>
  <c r="P1825" i="4"/>
  <c r="Q1825" i="4" s="1"/>
  <c r="O1825" i="4"/>
  <c r="N1825" i="4"/>
  <c r="M1825" i="4"/>
  <c r="L1825" i="4"/>
  <c r="K1825" i="4"/>
  <c r="J1825" i="4"/>
  <c r="H1825" i="4"/>
  <c r="G1825" i="4"/>
  <c r="F1825" i="4"/>
  <c r="D1825" i="4"/>
  <c r="C1825" i="4"/>
  <c r="B1825" i="4"/>
  <c r="P1824" i="4"/>
  <c r="Q1824" i="4" s="1"/>
  <c r="O1824" i="4"/>
  <c r="N1824" i="4"/>
  <c r="M1824" i="4"/>
  <c r="L1824" i="4"/>
  <c r="K1824" i="4"/>
  <c r="J1824" i="4"/>
  <c r="H1824" i="4"/>
  <c r="G1824" i="4"/>
  <c r="F1824" i="4"/>
  <c r="D1824" i="4"/>
  <c r="C1824" i="4"/>
  <c r="B1824" i="4"/>
  <c r="P1823" i="4"/>
  <c r="Q1823" i="4" s="1"/>
  <c r="O1823" i="4"/>
  <c r="N1823" i="4"/>
  <c r="M1823" i="4"/>
  <c r="L1823" i="4"/>
  <c r="K1823" i="4"/>
  <c r="J1823" i="4"/>
  <c r="H1823" i="4"/>
  <c r="G1823" i="4"/>
  <c r="F1823" i="4"/>
  <c r="D1823" i="4"/>
  <c r="C1823" i="4"/>
  <c r="B1823" i="4"/>
  <c r="N1822" i="4"/>
  <c r="M1822" i="4"/>
  <c r="L1822" i="4"/>
  <c r="K1822" i="4"/>
  <c r="I1822" i="4"/>
  <c r="H1822" i="4"/>
  <c r="G1822" i="4"/>
  <c r="F1822" i="4"/>
  <c r="D1822" i="4"/>
  <c r="C1822" i="4"/>
  <c r="B1822" i="4"/>
  <c r="N1821" i="4"/>
  <c r="M1821" i="4"/>
  <c r="L1821" i="4"/>
  <c r="K1821" i="4"/>
  <c r="I1821" i="4"/>
  <c r="H1821" i="4"/>
  <c r="G1821" i="4"/>
  <c r="F1821" i="4"/>
  <c r="D1821" i="4"/>
  <c r="C1821" i="4"/>
  <c r="B1821" i="4"/>
  <c r="N1820" i="4"/>
  <c r="M1820" i="4"/>
  <c r="L1820" i="4"/>
  <c r="K1820" i="4"/>
  <c r="I1820" i="4"/>
  <c r="H1820" i="4"/>
  <c r="G1820" i="4"/>
  <c r="F1820" i="4"/>
  <c r="D1820" i="4"/>
  <c r="C1820" i="4"/>
  <c r="B1820" i="4"/>
  <c r="P1819" i="4"/>
  <c r="Q1819" i="4" s="1"/>
  <c r="O1819" i="4"/>
  <c r="N1819" i="4"/>
  <c r="M1819" i="4"/>
  <c r="L1819" i="4"/>
  <c r="K1819" i="4"/>
  <c r="J1819" i="4"/>
  <c r="H1819" i="4"/>
  <c r="G1819" i="4"/>
  <c r="F1819" i="4"/>
  <c r="D1819" i="4"/>
  <c r="C1819" i="4"/>
  <c r="B1819" i="4"/>
  <c r="N1818" i="4"/>
  <c r="M1818" i="4"/>
  <c r="L1818" i="4"/>
  <c r="K1818" i="4"/>
  <c r="J1818" i="4"/>
  <c r="I1818" i="4"/>
  <c r="H1818" i="4"/>
  <c r="G1818" i="4"/>
  <c r="F1818" i="4"/>
  <c r="D1818" i="4"/>
  <c r="C1818" i="4"/>
  <c r="B1818" i="4"/>
  <c r="P1817" i="4"/>
  <c r="Q1817" i="4" s="1"/>
  <c r="O1817" i="4"/>
  <c r="N1817" i="4"/>
  <c r="M1817" i="4"/>
  <c r="L1817" i="4"/>
  <c r="K1817" i="4"/>
  <c r="J1817" i="4"/>
  <c r="I1817" i="4"/>
  <c r="H1817" i="4"/>
  <c r="G1817" i="4"/>
  <c r="F1817" i="4"/>
  <c r="D1817" i="4"/>
  <c r="C1817" i="4"/>
  <c r="B1817" i="4"/>
  <c r="P1816" i="4"/>
  <c r="Q1816" i="4" s="1"/>
  <c r="O1816" i="4"/>
  <c r="N1816" i="4"/>
  <c r="M1816" i="4"/>
  <c r="L1816" i="4"/>
  <c r="K1816" i="4"/>
  <c r="J1816" i="4"/>
  <c r="I1816" i="4"/>
  <c r="H1816" i="4"/>
  <c r="G1816" i="4"/>
  <c r="F1816" i="4"/>
  <c r="D1816" i="4"/>
  <c r="C1816" i="4"/>
  <c r="B1816" i="4"/>
  <c r="P1815" i="4"/>
  <c r="Q1815" i="4" s="1"/>
  <c r="O1815" i="4"/>
  <c r="N1815" i="4"/>
  <c r="M1815" i="4"/>
  <c r="L1815" i="4"/>
  <c r="K1815" i="4"/>
  <c r="J1815" i="4"/>
  <c r="I1815" i="4"/>
  <c r="H1815" i="4"/>
  <c r="G1815" i="4"/>
  <c r="F1815" i="4"/>
  <c r="D1815" i="4"/>
  <c r="C1815" i="4"/>
  <c r="B1815" i="4"/>
  <c r="N1814" i="4"/>
  <c r="M1814" i="4"/>
  <c r="L1814" i="4"/>
  <c r="K1814" i="4"/>
  <c r="I1814" i="4"/>
  <c r="H1814" i="4"/>
  <c r="G1814" i="4"/>
  <c r="F1814" i="4"/>
  <c r="D1814" i="4"/>
  <c r="C1814" i="4"/>
  <c r="B1814" i="4"/>
  <c r="N1813" i="4"/>
  <c r="M1813" i="4"/>
  <c r="L1813" i="4"/>
  <c r="K1813" i="4"/>
  <c r="I1813" i="4"/>
  <c r="H1813" i="4"/>
  <c r="G1813" i="4"/>
  <c r="F1813" i="4"/>
  <c r="D1813" i="4"/>
  <c r="C1813" i="4"/>
  <c r="B1813" i="4"/>
  <c r="N1812" i="4"/>
  <c r="M1812" i="4"/>
  <c r="L1812" i="4"/>
  <c r="K1812" i="4"/>
  <c r="I1812" i="4"/>
  <c r="H1812" i="4"/>
  <c r="G1812" i="4"/>
  <c r="F1812" i="4"/>
  <c r="D1812" i="4"/>
  <c r="C1812" i="4"/>
  <c r="B1812" i="4"/>
  <c r="N1811" i="4"/>
  <c r="M1811" i="4"/>
  <c r="L1811" i="4"/>
  <c r="K1811" i="4"/>
  <c r="I1811" i="4"/>
  <c r="H1811" i="4"/>
  <c r="G1811" i="4"/>
  <c r="F1811" i="4"/>
  <c r="D1811" i="4"/>
  <c r="C1811" i="4"/>
  <c r="B1811" i="4"/>
  <c r="N1810" i="4"/>
  <c r="M1810" i="4"/>
  <c r="L1810" i="4"/>
  <c r="K1810" i="4"/>
  <c r="J1810" i="4"/>
  <c r="H1810" i="4"/>
  <c r="G1810" i="4"/>
  <c r="F1810" i="4"/>
  <c r="D1810" i="4"/>
  <c r="C1810" i="4"/>
  <c r="B1810" i="4"/>
  <c r="P1809" i="4"/>
  <c r="Q1809" i="4" s="1"/>
  <c r="O1809" i="4"/>
  <c r="N1809" i="4"/>
  <c r="M1809" i="4"/>
  <c r="L1809" i="4"/>
  <c r="K1809" i="4"/>
  <c r="J1809" i="4"/>
  <c r="H1809" i="4"/>
  <c r="G1809" i="4"/>
  <c r="F1809" i="4"/>
  <c r="D1809" i="4"/>
  <c r="C1809" i="4"/>
  <c r="B1809" i="4"/>
  <c r="P1808" i="4"/>
  <c r="Q1808" i="4" s="1"/>
  <c r="O1808" i="4"/>
  <c r="N1808" i="4"/>
  <c r="M1808" i="4"/>
  <c r="L1808" i="4"/>
  <c r="K1808" i="4"/>
  <c r="J1808" i="4"/>
  <c r="H1808" i="4"/>
  <c r="G1808" i="4"/>
  <c r="F1808" i="4"/>
  <c r="D1808" i="4"/>
  <c r="C1808" i="4"/>
  <c r="B1808" i="4"/>
  <c r="P1807" i="4"/>
  <c r="Q1807" i="4" s="1"/>
  <c r="O1807" i="4"/>
  <c r="N1807" i="4"/>
  <c r="M1807" i="4"/>
  <c r="L1807" i="4"/>
  <c r="K1807" i="4"/>
  <c r="J1807" i="4"/>
  <c r="H1807" i="4"/>
  <c r="G1807" i="4"/>
  <c r="F1807" i="4"/>
  <c r="D1807" i="4"/>
  <c r="C1807" i="4"/>
  <c r="B1807" i="4"/>
  <c r="N1806" i="4"/>
  <c r="M1806" i="4"/>
  <c r="L1806" i="4"/>
  <c r="K1806" i="4"/>
  <c r="J1806" i="4"/>
  <c r="I1806" i="4"/>
  <c r="H1806" i="4"/>
  <c r="G1806" i="4"/>
  <c r="F1806" i="4"/>
  <c r="D1806" i="4"/>
  <c r="C1806" i="4"/>
  <c r="B1806" i="4"/>
  <c r="P1805" i="4"/>
  <c r="Q1805" i="4" s="1"/>
  <c r="O1805" i="4"/>
  <c r="N1805" i="4"/>
  <c r="M1805" i="4"/>
  <c r="L1805" i="4"/>
  <c r="K1805" i="4"/>
  <c r="J1805" i="4"/>
  <c r="I1805" i="4"/>
  <c r="H1805" i="4"/>
  <c r="G1805" i="4"/>
  <c r="F1805" i="4"/>
  <c r="D1805" i="4"/>
  <c r="C1805" i="4"/>
  <c r="B1805" i="4"/>
  <c r="P1804" i="4"/>
  <c r="Q1804" i="4" s="1"/>
  <c r="O1804" i="4"/>
  <c r="N1804" i="4"/>
  <c r="M1804" i="4"/>
  <c r="L1804" i="4"/>
  <c r="K1804" i="4"/>
  <c r="J1804" i="4"/>
  <c r="I1804" i="4"/>
  <c r="H1804" i="4"/>
  <c r="G1804" i="4"/>
  <c r="F1804" i="4"/>
  <c r="D1804" i="4"/>
  <c r="C1804" i="4"/>
  <c r="B1804" i="4"/>
  <c r="P1803" i="4"/>
  <c r="Q1803" i="4" s="1"/>
  <c r="O1803" i="4"/>
  <c r="N1803" i="4"/>
  <c r="M1803" i="4"/>
  <c r="L1803" i="4"/>
  <c r="K1803" i="4"/>
  <c r="J1803" i="4"/>
  <c r="I1803" i="4"/>
  <c r="H1803" i="4"/>
  <c r="G1803" i="4"/>
  <c r="F1803" i="4"/>
  <c r="D1803" i="4"/>
  <c r="C1803" i="4"/>
  <c r="B1803" i="4"/>
  <c r="N1802" i="4"/>
  <c r="M1802" i="4"/>
  <c r="L1802" i="4"/>
  <c r="K1802" i="4"/>
  <c r="I1802" i="4"/>
  <c r="H1802" i="4"/>
  <c r="G1802" i="4"/>
  <c r="F1802" i="4"/>
  <c r="D1802" i="4"/>
  <c r="C1802" i="4"/>
  <c r="B1802" i="4"/>
  <c r="N1801" i="4"/>
  <c r="M1801" i="4"/>
  <c r="L1801" i="4"/>
  <c r="K1801" i="4"/>
  <c r="I1801" i="4"/>
  <c r="H1801" i="4"/>
  <c r="G1801" i="4"/>
  <c r="F1801" i="4"/>
  <c r="D1801" i="4"/>
  <c r="C1801" i="4"/>
  <c r="B1801" i="4"/>
  <c r="N1800" i="4"/>
  <c r="M1800" i="4"/>
  <c r="L1800" i="4"/>
  <c r="K1800" i="4"/>
  <c r="I1800" i="4"/>
  <c r="H1800" i="4"/>
  <c r="G1800" i="4"/>
  <c r="F1800" i="4"/>
  <c r="D1800" i="4"/>
  <c r="C1800" i="4"/>
  <c r="B1800" i="4"/>
  <c r="P1799" i="4"/>
  <c r="Q1799" i="4" s="1"/>
  <c r="O1799" i="4"/>
  <c r="N1799" i="4"/>
  <c r="M1799" i="4"/>
  <c r="L1799" i="4"/>
  <c r="K1799" i="4"/>
  <c r="J1799" i="4"/>
  <c r="H1799" i="4"/>
  <c r="G1799" i="4"/>
  <c r="F1799" i="4"/>
  <c r="D1799" i="4"/>
  <c r="C1799" i="4"/>
  <c r="B1799" i="4"/>
  <c r="N1798" i="4"/>
  <c r="M1798" i="4"/>
  <c r="L1798" i="4"/>
  <c r="K1798" i="4"/>
  <c r="I1798" i="4"/>
  <c r="H1798" i="4"/>
  <c r="G1798" i="4"/>
  <c r="F1798" i="4"/>
  <c r="D1798" i="4"/>
  <c r="C1798" i="4"/>
  <c r="B1798" i="4"/>
  <c r="N1797" i="4"/>
  <c r="M1797" i="4"/>
  <c r="L1797" i="4"/>
  <c r="K1797" i="4"/>
  <c r="I1797" i="4"/>
  <c r="H1797" i="4"/>
  <c r="G1797" i="4"/>
  <c r="F1797" i="4"/>
  <c r="D1797" i="4"/>
  <c r="C1797" i="4"/>
  <c r="B1797" i="4"/>
  <c r="N1796" i="4"/>
  <c r="M1796" i="4"/>
  <c r="L1796" i="4"/>
  <c r="K1796" i="4"/>
  <c r="I1796" i="4"/>
  <c r="H1796" i="4"/>
  <c r="G1796" i="4"/>
  <c r="F1796" i="4"/>
  <c r="D1796" i="4"/>
  <c r="C1796" i="4"/>
  <c r="B1796" i="4"/>
  <c r="N1795" i="4"/>
  <c r="M1795" i="4"/>
  <c r="L1795" i="4"/>
  <c r="K1795" i="4"/>
  <c r="I1795" i="4"/>
  <c r="H1795" i="4"/>
  <c r="G1795" i="4"/>
  <c r="F1795" i="4"/>
  <c r="D1795" i="4"/>
  <c r="C1795" i="4"/>
  <c r="B1795" i="4"/>
  <c r="N1794" i="4"/>
  <c r="M1794" i="4"/>
  <c r="L1794" i="4"/>
  <c r="K1794" i="4"/>
  <c r="J1794" i="4"/>
  <c r="H1794" i="4"/>
  <c r="G1794" i="4"/>
  <c r="F1794" i="4"/>
  <c r="D1794" i="4"/>
  <c r="C1794" i="4"/>
  <c r="B1794" i="4"/>
  <c r="P1793" i="4"/>
  <c r="Q1793" i="4" s="1"/>
  <c r="O1793" i="4"/>
  <c r="N1793" i="4"/>
  <c r="M1793" i="4"/>
  <c r="L1793" i="4"/>
  <c r="K1793" i="4"/>
  <c r="J1793" i="4"/>
  <c r="H1793" i="4"/>
  <c r="G1793" i="4"/>
  <c r="F1793" i="4"/>
  <c r="D1793" i="4"/>
  <c r="C1793" i="4"/>
  <c r="B1793" i="4"/>
  <c r="P1792" i="4"/>
  <c r="Q1792" i="4" s="1"/>
  <c r="O1792" i="4"/>
  <c r="N1792" i="4"/>
  <c r="M1792" i="4"/>
  <c r="L1792" i="4"/>
  <c r="K1792" i="4"/>
  <c r="J1792" i="4"/>
  <c r="H1792" i="4"/>
  <c r="G1792" i="4"/>
  <c r="F1792" i="4"/>
  <c r="D1792" i="4"/>
  <c r="C1792" i="4"/>
  <c r="B1792" i="4"/>
  <c r="P1791" i="4"/>
  <c r="Q1791" i="4" s="1"/>
  <c r="O1791" i="4"/>
  <c r="N1791" i="4"/>
  <c r="M1791" i="4"/>
  <c r="L1791" i="4"/>
  <c r="K1791" i="4"/>
  <c r="J1791" i="4"/>
  <c r="H1791" i="4"/>
  <c r="G1791" i="4"/>
  <c r="F1791" i="4"/>
  <c r="D1791" i="4"/>
  <c r="C1791" i="4"/>
  <c r="B1791" i="4"/>
  <c r="N1790" i="4"/>
  <c r="M1790" i="4"/>
  <c r="L1790" i="4"/>
  <c r="K1790" i="4"/>
  <c r="J1790" i="4"/>
  <c r="I1790" i="4"/>
  <c r="H1790" i="4"/>
  <c r="G1790" i="4"/>
  <c r="F1790" i="4"/>
  <c r="D1790" i="4"/>
  <c r="C1790" i="4"/>
  <c r="B1790" i="4"/>
  <c r="P1789" i="4"/>
  <c r="Q1789" i="4" s="1"/>
  <c r="O1789" i="4"/>
  <c r="N1789" i="4"/>
  <c r="M1789" i="4"/>
  <c r="L1789" i="4"/>
  <c r="K1789" i="4"/>
  <c r="J1789" i="4"/>
  <c r="I1789" i="4"/>
  <c r="H1789" i="4"/>
  <c r="G1789" i="4"/>
  <c r="F1789" i="4"/>
  <c r="D1789" i="4"/>
  <c r="C1789" i="4"/>
  <c r="B1789" i="4"/>
  <c r="P1788" i="4"/>
  <c r="Q1788" i="4" s="1"/>
  <c r="O1788" i="4"/>
  <c r="N1788" i="4"/>
  <c r="M1788" i="4"/>
  <c r="L1788" i="4"/>
  <c r="K1788" i="4"/>
  <c r="J1788" i="4"/>
  <c r="I1788" i="4"/>
  <c r="H1788" i="4"/>
  <c r="G1788" i="4"/>
  <c r="F1788" i="4"/>
  <c r="D1788" i="4"/>
  <c r="C1788" i="4"/>
  <c r="B1788" i="4"/>
  <c r="P1787" i="4"/>
  <c r="Q1787" i="4" s="1"/>
  <c r="O1787" i="4"/>
  <c r="N1787" i="4"/>
  <c r="M1787" i="4"/>
  <c r="L1787" i="4"/>
  <c r="K1787" i="4"/>
  <c r="J1787" i="4"/>
  <c r="I1787" i="4"/>
  <c r="H1787" i="4"/>
  <c r="G1787" i="4"/>
  <c r="F1787" i="4"/>
  <c r="D1787" i="4"/>
  <c r="C1787" i="4"/>
  <c r="B1787" i="4"/>
  <c r="N1786" i="4"/>
  <c r="M1786" i="4"/>
  <c r="L1786" i="4"/>
  <c r="K1786" i="4"/>
  <c r="J1786" i="4"/>
  <c r="I1786" i="4"/>
  <c r="H1786" i="4"/>
  <c r="G1786" i="4"/>
  <c r="F1786" i="4"/>
  <c r="D1786" i="4"/>
  <c r="C1786" i="4"/>
  <c r="B1786" i="4"/>
  <c r="P1785" i="4"/>
  <c r="Q1785" i="4" s="1"/>
  <c r="O1785" i="4"/>
  <c r="N1785" i="4"/>
  <c r="M1785" i="4"/>
  <c r="L1785" i="4"/>
  <c r="K1785" i="4"/>
  <c r="J1785" i="4"/>
  <c r="I1785" i="4"/>
  <c r="H1785" i="4"/>
  <c r="G1785" i="4"/>
  <c r="F1785" i="4"/>
  <c r="D1785" i="4"/>
  <c r="C1785" i="4"/>
  <c r="B1785" i="4"/>
  <c r="P1784" i="4"/>
  <c r="Q1784" i="4" s="1"/>
  <c r="O1784" i="4"/>
  <c r="N1784" i="4"/>
  <c r="M1784" i="4"/>
  <c r="L1784" i="4"/>
  <c r="K1784" i="4"/>
  <c r="J1784" i="4"/>
  <c r="I1784" i="4"/>
  <c r="H1784" i="4"/>
  <c r="G1784" i="4"/>
  <c r="F1784" i="4"/>
  <c r="D1784" i="4"/>
  <c r="C1784" i="4"/>
  <c r="B1784" i="4"/>
  <c r="P1783" i="4"/>
  <c r="Q1783" i="4" s="1"/>
  <c r="O1783" i="4"/>
  <c r="N1783" i="4"/>
  <c r="M1783" i="4"/>
  <c r="L1783" i="4"/>
  <c r="K1783" i="4"/>
  <c r="J1783" i="4"/>
  <c r="I1783" i="4"/>
  <c r="H1783" i="4"/>
  <c r="G1783" i="4"/>
  <c r="F1783" i="4"/>
  <c r="D1783" i="4"/>
  <c r="C1783" i="4"/>
  <c r="B1783" i="4"/>
  <c r="N1782" i="4"/>
  <c r="M1782" i="4"/>
  <c r="L1782" i="4"/>
  <c r="K1782" i="4"/>
  <c r="I1782" i="4"/>
  <c r="H1782" i="4"/>
  <c r="G1782" i="4"/>
  <c r="F1782" i="4"/>
  <c r="D1782" i="4"/>
  <c r="C1782" i="4"/>
  <c r="B1782" i="4"/>
  <c r="N1781" i="4"/>
  <c r="M1781" i="4"/>
  <c r="L1781" i="4"/>
  <c r="K1781" i="4"/>
  <c r="I1781" i="4"/>
  <c r="H1781" i="4"/>
  <c r="G1781" i="4"/>
  <c r="F1781" i="4"/>
  <c r="D1781" i="4"/>
  <c r="C1781" i="4"/>
  <c r="B1781" i="4"/>
  <c r="N1780" i="4"/>
  <c r="M1780" i="4"/>
  <c r="L1780" i="4"/>
  <c r="K1780" i="4"/>
  <c r="I1780" i="4"/>
  <c r="H1780" i="4"/>
  <c r="G1780" i="4"/>
  <c r="F1780" i="4"/>
  <c r="D1780" i="4"/>
  <c r="C1780" i="4"/>
  <c r="B1780" i="4"/>
  <c r="N1779" i="4"/>
  <c r="M1779" i="4"/>
  <c r="L1779" i="4"/>
  <c r="K1779" i="4"/>
  <c r="I1779" i="4"/>
  <c r="H1779" i="4"/>
  <c r="G1779" i="4"/>
  <c r="F1779" i="4"/>
  <c r="D1779" i="4"/>
  <c r="C1779" i="4"/>
  <c r="B1779" i="4"/>
  <c r="N1778" i="4"/>
  <c r="M1778" i="4"/>
  <c r="L1778" i="4"/>
  <c r="K1778" i="4"/>
  <c r="J1778" i="4"/>
  <c r="H1778" i="4"/>
  <c r="G1778" i="4"/>
  <c r="F1778" i="4"/>
  <c r="D1778" i="4"/>
  <c r="C1778" i="4"/>
  <c r="B1778" i="4"/>
  <c r="P1777" i="4"/>
  <c r="Q1777" i="4" s="1"/>
  <c r="O1777" i="4"/>
  <c r="N1777" i="4"/>
  <c r="M1777" i="4"/>
  <c r="L1777" i="4"/>
  <c r="K1777" i="4"/>
  <c r="J1777" i="4"/>
  <c r="H1777" i="4"/>
  <c r="G1777" i="4"/>
  <c r="F1777" i="4"/>
  <c r="D1777" i="4"/>
  <c r="C1777" i="4"/>
  <c r="B1777" i="4"/>
  <c r="P1776" i="4"/>
  <c r="Q1776" i="4" s="1"/>
  <c r="O1776" i="4"/>
  <c r="N1776" i="4"/>
  <c r="M1776" i="4"/>
  <c r="L1776" i="4"/>
  <c r="K1776" i="4"/>
  <c r="J1776" i="4"/>
  <c r="H1776" i="4"/>
  <c r="G1776" i="4"/>
  <c r="F1776" i="4"/>
  <c r="D1776" i="4"/>
  <c r="C1776" i="4"/>
  <c r="B1776" i="4"/>
  <c r="P1775" i="4"/>
  <c r="Q1775" i="4" s="1"/>
  <c r="O1775" i="4"/>
  <c r="N1775" i="4"/>
  <c r="M1775" i="4"/>
  <c r="L1775" i="4"/>
  <c r="K1775" i="4"/>
  <c r="J1775" i="4"/>
  <c r="H1775" i="4"/>
  <c r="G1775" i="4"/>
  <c r="F1775" i="4"/>
  <c r="D1775" i="4"/>
  <c r="C1775" i="4"/>
  <c r="B1775" i="4"/>
  <c r="N1774" i="4"/>
  <c r="M1774" i="4"/>
  <c r="L1774" i="4"/>
  <c r="K1774" i="4"/>
  <c r="J1774" i="4"/>
  <c r="I1774" i="4"/>
  <c r="H1774" i="4"/>
  <c r="G1774" i="4"/>
  <c r="F1774" i="4"/>
  <c r="D1774" i="4"/>
  <c r="C1774" i="4"/>
  <c r="B1774" i="4"/>
  <c r="P1773" i="4"/>
  <c r="Q1773" i="4" s="1"/>
  <c r="O1773" i="4"/>
  <c r="N1773" i="4"/>
  <c r="M1773" i="4"/>
  <c r="L1773" i="4"/>
  <c r="K1773" i="4"/>
  <c r="J1773" i="4"/>
  <c r="I1773" i="4"/>
  <c r="H1773" i="4"/>
  <c r="G1773" i="4"/>
  <c r="F1773" i="4"/>
  <c r="D1773" i="4"/>
  <c r="C1773" i="4"/>
  <c r="B1773" i="4"/>
  <c r="P1772" i="4"/>
  <c r="Q1772" i="4" s="1"/>
  <c r="O1772" i="4"/>
  <c r="N1772" i="4"/>
  <c r="M1772" i="4"/>
  <c r="L1772" i="4"/>
  <c r="K1772" i="4"/>
  <c r="J1772" i="4"/>
  <c r="I1772" i="4"/>
  <c r="H1772" i="4"/>
  <c r="G1772" i="4"/>
  <c r="F1772" i="4"/>
  <c r="D1772" i="4"/>
  <c r="C1772" i="4"/>
  <c r="B1772" i="4"/>
  <c r="P1771" i="4"/>
  <c r="Q1771" i="4" s="1"/>
  <c r="O1771" i="4"/>
  <c r="N1771" i="4"/>
  <c r="M1771" i="4"/>
  <c r="L1771" i="4"/>
  <c r="K1771" i="4"/>
  <c r="J1771" i="4"/>
  <c r="I1771" i="4"/>
  <c r="H1771" i="4"/>
  <c r="G1771" i="4"/>
  <c r="F1771" i="4"/>
  <c r="D1771" i="4"/>
  <c r="C1771" i="4"/>
  <c r="B1771" i="4"/>
  <c r="N1770" i="4"/>
  <c r="M1770" i="4"/>
  <c r="L1770" i="4"/>
  <c r="K1770" i="4"/>
  <c r="J1770" i="4"/>
  <c r="I1770" i="4"/>
  <c r="H1770" i="4"/>
  <c r="G1770" i="4"/>
  <c r="F1770" i="4"/>
  <c r="D1770" i="4"/>
  <c r="C1770" i="4"/>
  <c r="B1770" i="4"/>
  <c r="P1769" i="4"/>
  <c r="Q1769" i="4" s="1"/>
  <c r="O1769" i="4"/>
  <c r="N1769" i="4"/>
  <c r="M1769" i="4"/>
  <c r="L1769" i="4"/>
  <c r="K1769" i="4"/>
  <c r="J1769" i="4"/>
  <c r="I1769" i="4"/>
  <c r="H1769" i="4"/>
  <c r="G1769" i="4"/>
  <c r="F1769" i="4"/>
  <c r="D1769" i="4"/>
  <c r="C1769" i="4"/>
  <c r="B1769" i="4"/>
  <c r="P1768" i="4"/>
  <c r="Q1768" i="4" s="1"/>
  <c r="O1768" i="4"/>
  <c r="N1768" i="4"/>
  <c r="M1768" i="4"/>
  <c r="L1768" i="4"/>
  <c r="K1768" i="4"/>
  <c r="J1768" i="4"/>
  <c r="I1768" i="4"/>
  <c r="H1768" i="4"/>
  <c r="G1768" i="4"/>
  <c r="F1768" i="4"/>
  <c r="D1768" i="4"/>
  <c r="C1768" i="4"/>
  <c r="B1768" i="4"/>
  <c r="P1767" i="4"/>
  <c r="Q1767" i="4" s="1"/>
  <c r="O1767" i="4"/>
  <c r="N1767" i="4"/>
  <c r="M1767" i="4"/>
  <c r="L1767" i="4"/>
  <c r="K1767" i="4"/>
  <c r="J1767" i="4"/>
  <c r="I1767" i="4"/>
  <c r="H1767" i="4"/>
  <c r="G1767" i="4"/>
  <c r="F1767" i="4"/>
  <c r="D1767" i="4"/>
  <c r="C1767" i="4"/>
  <c r="B1767" i="4"/>
  <c r="N1766" i="4"/>
  <c r="M1766" i="4"/>
  <c r="L1766" i="4"/>
  <c r="K1766" i="4"/>
  <c r="I1766" i="4"/>
  <c r="H1766" i="4"/>
  <c r="G1766" i="4"/>
  <c r="F1766" i="4"/>
  <c r="D1766" i="4"/>
  <c r="C1766" i="4"/>
  <c r="B1766" i="4"/>
  <c r="N1765" i="4"/>
  <c r="M1765" i="4"/>
  <c r="L1765" i="4"/>
  <c r="K1765" i="4"/>
  <c r="I1765" i="4"/>
  <c r="H1765" i="4"/>
  <c r="G1765" i="4"/>
  <c r="F1765" i="4"/>
  <c r="D1765" i="4"/>
  <c r="C1765" i="4"/>
  <c r="B1765" i="4"/>
  <c r="N1764" i="4"/>
  <c r="M1764" i="4"/>
  <c r="L1764" i="4"/>
  <c r="K1764" i="4"/>
  <c r="I1764" i="4"/>
  <c r="H1764" i="4"/>
  <c r="G1764" i="4"/>
  <c r="F1764" i="4"/>
  <c r="D1764" i="4"/>
  <c r="C1764" i="4"/>
  <c r="B1764" i="4"/>
  <c r="N1763" i="4"/>
  <c r="M1763" i="4"/>
  <c r="L1763" i="4"/>
  <c r="K1763" i="4"/>
  <c r="H1763" i="4"/>
  <c r="G1763" i="4"/>
  <c r="F1763" i="4"/>
  <c r="D1763" i="4"/>
  <c r="C1763" i="4"/>
  <c r="B1763" i="4"/>
  <c r="N1762" i="4"/>
  <c r="M1762" i="4"/>
  <c r="L1762" i="4"/>
  <c r="K1762" i="4"/>
  <c r="J1762" i="4"/>
  <c r="H1762" i="4"/>
  <c r="G1762" i="4"/>
  <c r="F1762" i="4"/>
  <c r="D1762" i="4"/>
  <c r="C1762" i="4"/>
  <c r="B1762" i="4"/>
  <c r="P1761" i="4"/>
  <c r="Q1761" i="4" s="1"/>
  <c r="O1761" i="4"/>
  <c r="N1761" i="4"/>
  <c r="M1761" i="4"/>
  <c r="L1761" i="4"/>
  <c r="K1761" i="4"/>
  <c r="J1761" i="4"/>
  <c r="H1761" i="4"/>
  <c r="G1761" i="4"/>
  <c r="F1761" i="4"/>
  <c r="D1761" i="4"/>
  <c r="C1761" i="4"/>
  <c r="B1761" i="4"/>
  <c r="P1760" i="4"/>
  <c r="Q1760" i="4" s="1"/>
  <c r="O1760" i="4"/>
  <c r="N1760" i="4"/>
  <c r="M1760" i="4"/>
  <c r="L1760" i="4"/>
  <c r="K1760" i="4"/>
  <c r="J1760" i="4"/>
  <c r="H1760" i="4"/>
  <c r="G1760" i="4"/>
  <c r="F1760" i="4"/>
  <c r="D1760" i="4"/>
  <c r="C1760" i="4"/>
  <c r="B1760" i="4"/>
  <c r="P1759" i="4"/>
  <c r="Q1759" i="4" s="1"/>
  <c r="O1759" i="4"/>
  <c r="N1759" i="4"/>
  <c r="M1759" i="4"/>
  <c r="L1759" i="4"/>
  <c r="K1759" i="4"/>
  <c r="J1759" i="4"/>
  <c r="H1759" i="4"/>
  <c r="G1759" i="4"/>
  <c r="F1759" i="4"/>
  <c r="D1759" i="4"/>
  <c r="C1759" i="4"/>
  <c r="B1759" i="4"/>
  <c r="N1758" i="4"/>
  <c r="M1758" i="4"/>
  <c r="L1758" i="4"/>
  <c r="K1758" i="4"/>
  <c r="I1758" i="4"/>
  <c r="H1758" i="4"/>
  <c r="G1758" i="4"/>
  <c r="F1758" i="4"/>
  <c r="D1758" i="4"/>
  <c r="C1758" i="4"/>
  <c r="B1758" i="4"/>
  <c r="N1757" i="4"/>
  <c r="M1757" i="4"/>
  <c r="L1757" i="4"/>
  <c r="K1757" i="4"/>
  <c r="I1757" i="4"/>
  <c r="H1757" i="4"/>
  <c r="G1757" i="4"/>
  <c r="F1757" i="4"/>
  <c r="D1757" i="4"/>
  <c r="C1757" i="4"/>
  <c r="B1757" i="4"/>
  <c r="N1756" i="4"/>
  <c r="M1756" i="4"/>
  <c r="L1756" i="4"/>
  <c r="K1756" i="4"/>
  <c r="I1756" i="4"/>
  <c r="H1756" i="4"/>
  <c r="G1756" i="4"/>
  <c r="F1756" i="4"/>
  <c r="D1756" i="4"/>
  <c r="C1756" i="4"/>
  <c r="B1756" i="4"/>
  <c r="P1755" i="4"/>
  <c r="Q1755" i="4" s="1"/>
  <c r="O1755" i="4"/>
  <c r="N1755" i="4"/>
  <c r="M1755" i="4"/>
  <c r="L1755" i="4"/>
  <c r="K1755" i="4"/>
  <c r="J1755" i="4"/>
  <c r="H1755" i="4"/>
  <c r="G1755" i="4"/>
  <c r="F1755" i="4"/>
  <c r="D1755" i="4"/>
  <c r="C1755" i="4"/>
  <c r="B1755" i="4"/>
  <c r="N1754" i="4"/>
  <c r="M1754" i="4"/>
  <c r="L1754" i="4"/>
  <c r="K1754" i="4"/>
  <c r="J1754" i="4"/>
  <c r="I1754" i="4"/>
  <c r="H1754" i="4"/>
  <c r="G1754" i="4"/>
  <c r="F1754" i="4"/>
  <c r="D1754" i="4"/>
  <c r="C1754" i="4"/>
  <c r="B1754" i="4"/>
  <c r="P1753" i="4"/>
  <c r="Q1753" i="4" s="1"/>
  <c r="O1753" i="4"/>
  <c r="N1753" i="4"/>
  <c r="M1753" i="4"/>
  <c r="L1753" i="4"/>
  <c r="K1753" i="4"/>
  <c r="J1753" i="4"/>
  <c r="I1753" i="4"/>
  <c r="H1753" i="4"/>
  <c r="G1753" i="4"/>
  <c r="F1753" i="4"/>
  <c r="D1753" i="4"/>
  <c r="C1753" i="4"/>
  <c r="B1753" i="4"/>
  <c r="P1752" i="4"/>
  <c r="Q1752" i="4" s="1"/>
  <c r="O1752" i="4"/>
  <c r="N1752" i="4"/>
  <c r="M1752" i="4"/>
  <c r="L1752" i="4"/>
  <c r="K1752" i="4"/>
  <c r="J1752" i="4"/>
  <c r="I1752" i="4"/>
  <c r="H1752" i="4"/>
  <c r="G1752" i="4"/>
  <c r="F1752" i="4"/>
  <c r="D1752" i="4"/>
  <c r="C1752" i="4"/>
  <c r="B1752" i="4"/>
  <c r="P1751" i="4"/>
  <c r="Q1751" i="4" s="1"/>
  <c r="O1751" i="4"/>
  <c r="N1751" i="4"/>
  <c r="M1751" i="4"/>
  <c r="L1751" i="4"/>
  <c r="K1751" i="4"/>
  <c r="J1751" i="4"/>
  <c r="I1751" i="4"/>
  <c r="H1751" i="4"/>
  <c r="G1751" i="4"/>
  <c r="F1751" i="4"/>
  <c r="D1751" i="4"/>
  <c r="C1751" i="4"/>
  <c r="B1751" i="4"/>
  <c r="N1750" i="4"/>
  <c r="M1750" i="4"/>
  <c r="L1750" i="4"/>
  <c r="K1750" i="4"/>
  <c r="I1750" i="4"/>
  <c r="H1750" i="4"/>
  <c r="G1750" i="4"/>
  <c r="F1750" i="4"/>
  <c r="D1750" i="4"/>
  <c r="C1750" i="4"/>
  <c r="B1750" i="4"/>
  <c r="N1749" i="4"/>
  <c r="M1749" i="4"/>
  <c r="L1749" i="4"/>
  <c r="K1749" i="4"/>
  <c r="I1749" i="4"/>
  <c r="H1749" i="4"/>
  <c r="G1749" i="4"/>
  <c r="F1749" i="4"/>
  <c r="D1749" i="4"/>
  <c r="C1749" i="4"/>
  <c r="B1749" i="4"/>
  <c r="N1748" i="4"/>
  <c r="M1748" i="4"/>
  <c r="L1748" i="4"/>
  <c r="K1748" i="4"/>
  <c r="I1748" i="4"/>
  <c r="H1748" i="4"/>
  <c r="G1748" i="4"/>
  <c r="F1748" i="4"/>
  <c r="D1748" i="4"/>
  <c r="C1748" i="4"/>
  <c r="B1748" i="4"/>
  <c r="N1747" i="4"/>
  <c r="M1747" i="4"/>
  <c r="L1747" i="4"/>
  <c r="K1747" i="4"/>
  <c r="I1747" i="4"/>
  <c r="H1747" i="4"/>
  <c r="G1747" i="4"/>
  <c r="F1747" i="4"/>
  <c r="D1747" i="4"/>
  <c r="C1747" i="4"/>
  <c r="B1747" i="4"/>
  <c r="N1746" i="4"/>
  <c r="M1746" i="4"/>
  <c r="L1746" i="4"/>
  <c r="K1746" i="4"/>
  <c r="J1746" i="4"/>
  <c r="H1746" i="4"/>
  <c r="G1746" i="4"/>
  <c r="F1746" i="4"/>
  <c r="D1746" i="4"/>
  <c r="C1746" i="4"/>
  <c r="B1746" i="4"/>
  <c r="P1745" i="4"/>
  <c r="Q1745" i="4" s="1"/>
  <c r="O1745" i="4"/>
  <c r="N1745" i="4"/>
  <c r="M1745" i="4"/>
  <c r="L1745" i="4"/>
  <c r="K1745" i="4"/>
  <c r="J1745" i="4"/>
  <c r="H1745" i="4"/>
  <c r="G1745" i="4"/>
  <c r="F1745" i="4"/>
  <c r="D1745" i="4"/>
  <c r="C1745" i="4"/>
  <c r="B1745" i="4"/>
  <c r="P1744" i="4"/>
  <c r="Q1744" i="4" s="1"/>
  <c r="O1744" i="4"/>
  <c r="N1744" i="4"/>
  <c r="M1744" i="4"/>
  <c r="L1744" i="4"/>
  <c r="K1744" i="4"/>
  <c r="J1744" i="4"/>
  <c r="H1744" i="4"/>
  <c r="G1744" i="4"/>
  <c r="F1744" i="4"/>
  <c r="D1744" i="4"/>
  <c r="C1744" i="4"/>
  <c r="B1744" i="4"/>
  <c r="P1743" i="4"/>
  <c r="Q1743" i="4" s="1"/>
  <c r="O1743" i="4"/>
  <c r="N1743" i="4"/>
  <c r="M1743" i="4"/>
  <c r="L1743" i="4"/>
  <c r="K1743" i="4"/>
  <c r="J1743" i="4"/>
  <c r="H1743" i="4"/>
  <c r="G1743" i="4"/>
  <c r="F1743" i="4"/>
  <c r="D1743" i="4"/>
  <c r="C1743" i="4"/>
  <c r="B1743" i="4"/>
  <c r="N1742" i="4"/>
  <c r="M1742" i="4"/>
  <c r="L1742" i="4"/>
  <c r="K1742" i="4"/>
  <c r="J1742" i="4"/>
  <c r="I1742" i="4"/>
  <c r="H1742" i="4"/>
  <c r="G1742" i="4"/>
  <c r="F1742" i="4"/>
  <c r="D1742" i="4"/>
  <c r="C1742" i="4"/>
  <c r="B1742" i="4"/>
  <c r="P1741" i="4"/>
  <c r="Q1741" i="4" s="1"/>
  <c r="O1741" i="4"/>
  <c r="N1741" i="4"/>
  <c r="M1741" i="4"/>
  <c r="L1741" i="4"/>
  <c r="K1741" i="4"/>
  <c r="J1741" i="4"/>
  <c r="I1741" i="4"/>
  <c r="H1741" i="4"/>
  <c r="G1741" i="4"/>
  <c r="F1741" i="4"/>
  <c r="D1741" i="4"/>
  <c r="C1741" i="4"/>
  <c r="B1741" i="4"/>
  <c r="P1740" i="4"/>
  <c r="Q1740" i="4" s="1"/>
  <c r="O1740" i="4"/>
  <c r="N1740" i="4"/>
  <c r="M1740" i="4"/>
  <c r="L1740" i="4"/>
  <c r="K1740" i="4"/>
  <c r="J1740" i="4"/>
  <c r="I1740" i="4"/>
  <c r="H1740" i="4"/>
  <c r="G1740" i="4"/>
  <c r="F1740" i="4"/>
  <c r="D1740" i="4"/>
  <c r="C1740" i="4"/>
  <c r="B1740" i="4"/>
  <c r="P1739" i="4"/>
  <c r="Q1739" i="4" s="1"/>
  <c r="O1739" i="4"/>
  <c r="N1739" i="4"/>
  <c r="M1739" i="4"/>
  <c r="L1739" i="4"/>
  <c r="K1739" i="4"/>
  <c r="J1739" i="4"/>
  <c r="I1739" i="4"/>
  <c r="H1739" i="4"/>
  <c r="G1739" i="4"/>
  <c r="F1739" i="4"/>
  <c r="D1739" i="4"/>
  <c r="C1739" i="4"/>
  <c r="B1739" i="4"/>
  <c r="N1738" i="4"/>
  <c r="M1738" i="4"/>
  <c r="L1738" i="4"/>
  <c r="K1738" i="4"/>
  <c r="I1738" i="4"/>
  <c r="H1738" i="4"/>
  <c r="G1738" i="4"/>
  <c r="F1738" i="4"/>
  <c r="D1738" i="4"/>
  <c r="C1738" i="4"/>
  <c r="B1738" i="4"/>
  <c r="N1737" i="4"/>
  <c r="M1737" i="4"/>
  <c r="L1737" i="4"/>
  <c r="K1737" i="4"/>
  <c r="I1737" i="4"/>
  <c r="H1737" i="4"/>
  <c r="G1737" i="4"/>
  <c r="F1737" i="4"/>
  <c r="D1737" i="4"/>
  <c r="C1737" i="4"/>
  <c r="B1737" i="4"/>
  <c r="N1736" i="4"/>
  <c r="M1736" i="4"/>
  <c r="L1736" i="4"/>
  <c r="K1736" i="4"/>
  <c r="I1736" i="4"/>
  <c r="H1736" i="4"/>
  <c r="G1736" i="4"/>
  <c r="F1736" i="4"/>
  <c r="D1736" i="4"/>
  <c r="C1736" i="4"/>
  <c r="B1736" i="4"/>
  <c r="P1735" i="4"/>
  <c r="Q1735" i="4" s="1"/>
  <c r="O1735" i="4"/>
  <c r="N1735" i="4"/>
  <c r="M1735" i="4"/>
  <c r="L1735" i="4"/>
  <c r="K1735" i="4"/>
  <c r="J1735" i="4"/>
  <c r="H1735" i="4"/>
  <c r="G1735" i="4"/>
  <c r="F1735" i="4"/>
  <c r="D1735" i="4"/>
  <c r="C1735" i="4"/>
  <c r="B1735" i="4"/>
  <c r="N1734" i="4"/>
  <c r="M1734" i="4"/>
  <c r="L1734" i="4"/>
  <c r="K1734" i="4"/>
  <c r="I1734" i="4"/>
  <c r="H1734" i="4"/>
  <c r="G1734" i="4"/>
  <c r="F1734" i="4"/>
  <c r="D1734" i="4"/>
  <c r="C1734" i="4"/>
  <c r="B1734" i="4"/>
  <c r="N1733" i="4"/>
  <c r="M1733" i="4"/>
  <c r="L1733" i="4"/>
  <c r="K1733" i="4"/>
  <c r="I1733" i="4"/>
  <c r="H1733" i="4"/>
  <c r="G1733" i="4"/>
  <c r="F1733" i="4"/>
  <c r="D1733" i="4"/>
  <c r="C1733" i="4"/>
  <c r="B1733" i="4"/>
  <c r="N1732" i="4"/>
  <c r="M1732" i="4"/>
  <c r="L1732" i="4"/>
  <c r="K1732" i="4"/>
  <c r="I1732" i="4"/>
  <c r="H1732" i="4"/>
  <c r="G1732" i="4"/>
  <c r="F1732" i="4"/>
  <c r="D1732" i="4"/>
  <c r="C1732" i="4"/>
  <c r="B1732" i="4"/>
  <c r="N1731" i="4"/>
  <c r="M1731" i="4"/>
  <c r="L1731" i="4"/>
  <c r="K1731" i="4"/>
  <c r="I1731" i="4"/>
  <c r="H1731" i="4"/>
  <c r="G1731" i="4"/>
  <c r="F1731" i="4"/>
  <c r="D1731" i="4"/>
  <c r="C1731" i="4"/>
  <c r="B1731" i="4"/>
  <c r="N1730" i="4"/>
  <c r="M1730" i="4"/>
  <c r="L1730" i="4"/>
  <c r="K1730" i="4"/>
  <c r="H1730" i="4"/>
  <c r="G1730" i="4"/>
  <c r="F1730" i="4"/>
  <c r="D1730" i="4"/>
  <c r="C1730" i="4"/>
  <c r="B1730" i="4"/>
  <c r="N1729" i="4"/>
  <c r="M1729" i="4"/>
  <c r="L1729" i="4"/>
  <c r="K1729" i="4"/>
  <c r="H1729" i="4"/>
  <c r="G1729" i="4"/>
  <c r="F1729" i="4"/>
  <c r="D1729" i="4"/>
  <c r="C1729" i="4"/>
  <c r="B1729" i="4"/>
  <c r="N1728" i="4"/>
  <c r="M1728" i="4"/>
  <c r="L1728" i="4"/>
  <c r="K1728" i="4"/>
  <c r="H1728" i="4"/>
  <c r="G1728" i="4"/>
  <c r="F1728" i="4"/>
  <c r="D1728" i="4"/>
  <c r="C1728" i="4"/>
  <c r="B1728" i="4"/>
  <c r="N1727" i="4"/>
  <c r="M1727" i="4"/>
  <c r="L1727" i="4"/>
  <c r="K1727" i="4"/>
  <c r="J1727" i="4"/>
  <c r="H1727" i="4"/>
  <c r="G1727" i="4"/>
  <c r="F1727" i="4"/>
  <c r="D1727" i="4"/>
  <c r="C1727" i="4"/>
  <c r="B1727" i="4"/>
  <c r="N1726" i="4"/>
  <c r="M1726" i="4"/>
  <c r="L1726" i="4"/>
  <c r="K1726" i="4"/>
  <c r="J1726" i="4"/>
  <c r="I1726" i="4"/>
  <c r="H1726" i="4"/>
  <c r="G1726" i="4"/>
  <c r="F1726" i="4"/>
  <c r="D1726" i="4"/>
  <c r="C1726" i="4"/>
  <c r="B1726" i="4"/>
  <c r="P1725" i="4"/>
  <c r="Q1725" i="4" s="1"/>
  <c r="O1725" i="4"/>
  <c r="N1725" i="4"/>
  <c r="M1725" i="4"/>
  <c r="L1725" i="4"/>
  <c r="K1725" i="4"/>
  <c r="J1725" i="4"/>
  <c r="I1725" i="4"/>
  <c r="H1725" i="4"/>
  <c r="G1725" i="4"/>
  <c r="F1725" i="4"/>
  <c r="D1725" i="4"/>
  <c r="C1725" i="4"/>
  <c r="B1725" i="4"/>
  <c r="P1724" i="4"/>
  <c r="Q1724" i="4" s="1"/>
  <c r="O1724" i="4"/>
  <c r="N1724" i="4"/>
  <c r="M1724" i="4"/>
  <c r="L1724" i="4"/>
  <c r="K1724" i="4"/>
  <c r="J1724" i="4"/>
  <c r="I1724" i="4"/>
  <c r="H1724" i="4"/>
  <c r="G1724" i="4"/>
  <c r="F1724" i="4"/>
  <c r="D1724" i="4"/>
  <c r="C1724" i="4"/>
  <c r="B1724" i="4"/>
  <c r="P1723" i="4"/>
  <c r="Q1723" i="4" s="1"/>
  <c r="O1723" i="4"/>
  <c r="N1723" i="4"/>
  <c r="M1723" i="4"/>
  <c r="L1723" i="4"/>
  <c r="K1723" i="4"/>
  <c r="J1723" i="4"/>
  <c r="I1723" i="4"/>
  <c r="H1723" i="4"/>
  <c r="G1723" i="4"/>
  <c r="F1723" i="4"/>
  <c r="D1723" i="4"/>
  <c r="C1723" i="4"/>
  <c r="B1723" i="4"/>
  <c r="N1722" i="4"/>
  <c r="M1722" i="4"/>
  <c r="L1722" i="4"/>
  <c r="K1722" i="4"/>
  <c r="I1722" i="4"/>
  <c r="H1722" i="4"/>
  <c r="G1722" i="4"/>
  <c r="F1722" i="4"/>
  <c r="D1722" i="4"/>
  <c r="C1722" i="4"/>
  <c r="B1722" i="4"/>
  <c r="N1721" i="4"/>
  <c r="M1721" i="4"/>
  <c r="L1721" i="4"/>
  <c r="K1721" i="4"/>
  <c r="I1721" i="4"/>
  <c r="H1721" i="4"/>
  <c r="G1721" i="4"/>
  <c r="F1721" i="4"/>
  <c r="D1721" i="4"/>
  <c r="C1721" i="4"/>
  <c r="B1721" i="4"/>
  <c r="N1720" i="4"/>
  <c r="M1720" i="4"/>
  <c r="L1720" i="4"/>
  <c r="K1720" i="4"/>
  <c r="I1720" i="4"/>
  <c r="H1720" i="4"/>
  <c r="G1720" i="4"/>
  <c r="F1720" i="4"/>
  <c r="D1720" i="4"/>
  <c r="C1720" i="4"/>
  <c r="B1720" i="4"/>
  <c r="P1719" i="4"/>
  <c r="Q1719" i="4" s="1"/>
  <c r="O1719" i="4"/>
  <c r="N1719" i="4"/>
  <c r="M1719" i="4"/>
  <c r="L1719" i="4"/>
  <c r="K1719" i="4"/>
  <c r="J1719" i="4"/>
  <c r="H1719" i="4"/>
  <c r="G1719" i="4"/>
  <c r="F1719" i="4"/>
  <c r="D1719" i="4"/>
  <c r="C1719" i="4"/>
  <c r="B1719" i="4"/>
  <c r="N1718" i="4"/>
  <c r="M1718" i="4"/>
  <c r="L1718" i="4"/>
  <c r="K1718" i="4"/>
  <c r="I1718" i="4"/>
  <c r="H1718" i="4"/>
  <c r="G1718" i="4"/>
  <c r="F1718" i="4"/>
  <c r="D1718" i="4"/>
  <c r="C1718" i="4"/>
  <c r="B1718" i="4"/>
  <c r="N1717" i="4"/>
  <c r="M1717" i="4"/>
  <c r="L1717" i="4"/>
  <c r="K1717" i="4"/>
  <c r="I1717" i="4"/>
  <c r="H1717" i="4"/>
  <c r="G1717" i="4"/>
  <c r="F1717" i="4"/>
  <c r="D1717" i="4"/>
  <c r="C1717" i="4"/>
  <c r="B1717" i="4"/>
  <c r="N1716" i="4"/>
  <c r="M1716" i="4"/>
  <c r="L1716" i="4"/>
  <c r="K1716" i="4"/>
  <c r="I1716" i="4"/>
  <c r="H1716" i="4"/>
  <c r="G1716" i="4"/>
  <c r="F1716" i="4"/>
  <c r="D1716" i="4"/>
  <c r="C1716" i="4"/>
  <c r="B1716" i="4"/>
  <c r="N1715" i="4"/>
  <c r="M1715" i="4"/>
  <c r="L1715" i="4"/>
  <c r="K1715" i="4"/>
  <c r="I1715" i="4"/>
  <c r="H1715" i="4"/>
  <c r="G1715" i="4"/>
  <c r="F1715" i="4"/>
  <c r="D1715" i="4"/>
  <c r="C1715" i="4"/>
  <c r="B1715" i="4"/>
  <c r="N1714" i="4"/>
  <c r="M1714" i="4"/>
  <c r="L1714" i="4"/>
  <c r="K1714" i="4"/>
  <c r="J1714" i="4"/>
  <c r="H1714" i="4"/>
  <c r="G1714" i="4"/>
  <c r="F1714" i="4"/>
  <c r="D1714" i="4"/>
  <c r="C1714" i="4"/>
  <c r="B1714" i="4"/>
  <c r="P1713" i="4"/>
  <c r="Q1713" i="4" s="1"/>
  <c r="O1713" i="4"/>
  <c r="N1713" i="4"/>
  <c r="M1713" i="4"/>
  <c r="L1713" i="4"/>
  <c r="K1713" i="4"/>
  <c r="J1713" i="4"/>
  <c r="H1713" i="4"/>
  <c r="G1713" i="4"/>
  <c r="F1713" i="4"/>
  <c r="D1713" i="4"/>
  <c r="C1713" i="4"/>
  <c r="B1713" i="4"/>
  <c r="P1712" i="4"/>
  <c r="Q1712" i="4" s="1"/>
  <c r="O1712" i="4"/>
  <c r="N1712" i="4"/>
  <c r="M1712" i="4"/>
  <c r="L1712" i="4"/>
  <c r="K1712" i="4"/>
  <c r="J1712" i="4"/>
  <c r="H1712" i="4"/>
  <c r="G1712" i="4"/>
  <c r="F1712" i="4"/>
  <c r="D1712" i="4"/>
  <c r="C1712" i="4"/>
  <c r="B1712" i="4"/>
  <c r="P1711" i="4"/>
  <c r="Q1711" i="4" s="1"/>
  <c r="O1711" i="4"/>
  <c r="N1711" i="4"/>
  <c r="M1711" i="4"/>
  <c r="L1711" i="4"/>
  <c r="K1711" i="4"/>
  <c r="J1711" i="4"/>
  <c r="H1711" i="4"/>
  <c r="G1711" i="4"/>
  <c r="F1711" i="4"/>
  <c r="D1711" i="4"/>
  <c r="C1711" i="4"/>
  <c r="B1711" i="4"/>
  <c r="N1710" i="4"/>
  <c r="M1710" i="4"/>
  <c r="L1710" i="4"/>
  <c r="K1710" i="4"/>
  <c r="J1710" i="4"/>
  <c r="I1710" i="4"/>
  <c r="H1710" i="4"/>
  <c r="G1710" i="4"/>
  <c r="F1710" i="4"/>
  <c r="D1710" i="4"/>
  <c r="C1710" i="4"/>
  <c r="B1710" i="4"/>
  <c r="P1709" i="4"/>
  <c r="Q1709" i="4" s="1"/>
  <c r="O1709" i="4"/>
  <c r="N1709" i="4"/>
  <c r="M1709" i="4"/>
  <c r="L1709" i="4"/>
  <c r="K1709" i="4"/>
  <c r="J1709" i="4"/>
  <c r="I1709" i="4"/>
  <c r="H1709" i="4"/>
  <c r="G1709" i="4"/>
  <c r="F1709" i="4"/>
  <c r="D1709" i="4"/>
  <c r="C1709" i="4"/>
  <c r="B1709" i="4"/>
  <c r="P1708" i="4"/>
  <c r="Q1708" i="4" s="1"/>
  <c r="O1708" i="4"/>
  <c r="N1708" i="4"/>
  <c r="M1708" i="4"/>
  <c r="L1708" i="4"/>
  <c r="K1708" i="4"/>
  <c r="J1708" i="4"/>
  <c r="I1708" i="4"/>
  <c r="H1708" i="4"/>
  <c r="G1708" i="4"/>
  <c r="F1708" i="4"/>
  <c r="D1708" i="4"/>
  <c r="C1708" i="4"/>
  <c r="B1708" i="4"/>
  <c r="P1707" i="4"/>
  <c r="Q1707" i="4" s="1"/>
  <c r="O1707" i="4"/>
  <c r="N1707" i="4"/>
  <c r="M1707" i="4"/>
  <c r="L1707" i="4"/>
  <c r="K1707" i="4"/>
  <c r="J1707" i="4"/>
  <c r="I1707" i="4"/>
  <c r="H1707" i="4"/>
  <c r="G1707" i="4"/>
  <c r="F1707" i="4"/>
  <c r="D1707" i="4"/>
  <c r="C1707" i="4"/>
  <c r="B1707" i="4"/>
  <c r="N1706" i="4"/>
  <c r="M1706" i="4"/>
  <c r="L1706" i="4"/>
  <c r="K1706" i="4"/>
  <c r="J1706" i="4"/>
  <c r="I1706" i="4"/>
  <c r="H1706" i="4"/>
  <c r="G1706" i="4"/>
  <c r="F1706" i="4"/>
  <c r="D1706" i="4"/>
  <c r="C1706" i="4"/>
  <c r="B1706" i="4"/>
  <c r="P1705" i="4"/>
  <c r="Q1705" i="4" s="1"/>
  <c r="O1705" i="4"/>
  <c r="N1705" i="4"/>
  <c r="M1705" i="4"/>
  <c r="L1705" i="4"/>
  <c r="K1705" i="4"/>
  <c r="J1705" i="4"/>
  <c r="I1705" i="4"/>
  <c r="H1705" i="4"/>
  <c r="G1705" i="4"/>
  <c r="F1705" i="4"/>
  <c r="D1705" i="4"/>
  <c r="C1705" i="4"/>
  <c r="B1705" i="4"/>
  <c r="P1704" i="4"/>
  <c r="Q1704" i="4" s="1"/>
  <c r="O1704" i="4"/>
  <c r="N1704" i="4"/>
  <c r="M1704" i="4"/>
  <c r="L1704" i="4"/>
  <c r="K1704" i="4"/>
  <c r="J1704" i="4"/>
  <c r="I1704" i="4"/>
  <c r="H1704" i="4"/>
  <c r="G1704" i="4"/>
  <c r="F1704" i="4"/>
  <c r="D1704" i="4"/>
  <c r="C1704" i="4"/>
  <c r="B1704" i="4"/>
  <c r="P1703" i="4"/>
  <c r="Q1703" i="4" s="1"/>
  <c r="O1703" i="4"/>
  <c r="N1703" i="4"/>
  <c r="M1703" i="4"/>
  <c r="L1703" i="4"/>
  <c r="K1703" i="4"/>
  <c r="J1703" i="4"/>
  <c r="I1703" i="4"/>
  <c r="H1703" i="4"/>
  <c r="G1703" i="4"/>
  <c r="F1703" i="4"/>
  <c r="D1703" i="4"/>
  <c r="C1703" i="4"/>
  <c r="B1703" i="4"/>
  <c r="N1702" i="4"/>
  <c r="M1702" i="4"/>
  <c r="L1702" i="4"/>
  <c r="K1702" i="4"/>
  <c r="I1702" i="4"/>
  <c r="H1702" i="4"/>
  <c r="G1702" i="4"/>
  <c r="F1702" i="4"/>
  <c r="D1702" i="4"/>
  <c r="C1702" i="4"/>
  <c r="B1702" i="4"/>
  <c r="N1701" i="4"/>
  <c r="M1701" i="4"/>
  <c r="L1701" i="4"/>
  <c r="K1701" i="4"/>
  <c r="I1701" i="4"/>
  <c r="H1701" i="4"/>
  <c r="G1701" i="4"/>
  <c r="F1701" i="4"/>
  <c r="D1701" i="4"/>
  <c r="C1701" i="4"/>
  <c r="B1701" i="4"/>
  <c r="N1700" i="4"/>
  <c r="M1700" i="4"/>
  <c r="L1700" i="4"/>
  <c r="K1700" i="4"/>
  <c r="I1700" i="4"/>
  <c r="H1700" i="4"/>
  <c r="G1700" i="4"/>
  <c r="F1700" i="4"/>
  <c r="D1700" i="4"/>
  <c r="C1700" i="4"/>
  <c r="B1700" i="4"/>
  <c r="N1699" i="4"/>
  <c r="M1699" i="4"/>
  <c r="L1699" i="4"/>
  <c r="K1699" i="4"/>
  <c r="I1699" i="4"/>
  <c r="H1699" i="4"/>
  <c r="G1699" i="4"/>
  <c r="F1699" i="4"/>
  <c r="D1699" i="4"/>
  <c r="C1699" i="4"/>
  <c r="B1699" i="4"/>
  <c r="N1698" i="4"/>
  <c r="M1698" i="4"/>
  <c r="L1698" i="4"/>
  <c r="K1698" i="4"/>
  <c r="J1698" i="4"/>
  <c r="H1698" i="4"/>
  <c r="G1698" i="4"/>
  <c r="F1698" i="4"/>
  <c r="D1698" i="4"/>
  <c r="C1698" i="4"/>
  <c r="B1698" i="4"/>
  <c r="P1697" i="4"/>
  <c r="Q1697" i="4" s="1"/>
  <c r="O1697" i="4"/>
  <c r="N1697" i="4"/>
  <c r="M1697" i="4"/>
  <c r="L1697" i="4"/>
  <c r="K1697" i="4"/>
  <c r="J1697" i="4"/>
  <c r="H1697" i="4"/>
  <c r="G1697" i="4"/>
  <c r="F1697" i="4"/>
  <c r="D1697" i="4"/>
  <c r="C1697" i="4"/>
  <c r="B1697" i="4"/>
  <c r="P1696" i="4"/>
  <c r="Q1696" i="4" s="1"/>
  <c r="O1696" i="4"/>
  <c r="N1696" i="4"/>
  <c r="M1696" i="4"/>
  <c r="L1696" i="4"/>
  <c r="K1696" i="4"/>
  <c r="J1696" i="4"/>
  <c r="H1696" i="4"/>
  <c r="G1696" i="4"/>
  <c r="F1696" i="4"/>
  <c r="D1696" i="4"/>
  <c r="C1696" i="4"/>
  <c r="B1696" i="4"/>
  <c r="N1695" i="4"/>
  <c r="M1695" i="4"/>
  <c r="L1695" i="4"/>
  <c r="K1695" i="4"/>
  <c r="J1695" i="4"/>
  <c r="H1695" i="4"/>
  <c r="G1695" i="4"/>
  <c r="F1695" i="4"/>
  <c r="D1695" i="4"/>
  <c r="C1695" i="4"/>
  <c r="B1695" i="4"/>
  <c r="N1694" i="4"/>
  <c r="M1694" i="4"/>
  <c r="L1694" i="4"/>
  <c r="K1694" i="4"/>
  <c r="J1694" i="4"/>
  <c r="I1694" i="4"/>
  <c r="H1694" i="4"/>
  <c r="G1694" i="4"/>
  <c r="F1694" i="4"/>
  <c r="D1694" i="4"/>
  <c r="C1694" i="4"/>
  <c r="B1694" i="4"/>
  <c r="P1693" i="4"/>
  <c r="Q1693" i="4" s="1"/>
  <c r="O1693" i="4"/>
  <c r="N1693" i="4"/>
  <c r="M1693" i="4"/>
  <c r="L1693" i="4"/>
  <c r="K1693" i="4"/>
  <c r="J1693" i="4"/>
  <c r="I1693" i="4"/>
  <c r="H1693" i="4"/>
  <c r="G1693" i="4"/>
  <c r="F1693" i="4"/>
  <c r="D1693" i="4"/>
  <c r="C1693" i="4"/>
  <c r="B1693" i="4"/>
  <c r="P1692" i="4"/>
  <c r="Q1692" i="4" s="1"/>
  <c r="O1692" i="4"/>
  <c r="N1692" i="4"/>
  <c r="M1692" i="4"/>
  <c r="L1692" i="4"/>
  <c r="K1692" i="4"/>
  <c r="J1692" i="4"/>
  <c r="I1692" i="4"/>
  <c r="H1692" i="4"/>
  <c r="G1692" i="4"/>
  <c r="F1692" i="4"/>
  <c r="D1692" i="4"/>
  <c r="C1692" i="4"/>
  <c r="B1692" i="4"/>
  <c r="P1691" i="4"/>
  <c r="Q1691" i="4" s="1"/>
  <c r="O1691" i="4"/>
  <c r="N1691" i="4"/>
  <c r="M1691" i="4"/>
  <c r="L1691" i="4"/>
  <c r="K1691" i="4"/>
  <c r="J1691" i="4"/>
  <c r="I1691" i="4"/>
  <c r="H1691" i="4"/>
  <c r="G1691" i="4"/>
  <c r="F1691" i="4"/>
  <c r="D1691" i="4"/>
  <c r="C1691" i="4"/>
  <c r="B1691" i="4"/>
  <c r="N1690" i="4"/>
  <c r="M1690" i="4"/>
  <c r="L1690" i="4"/>
  <c r="K1690" i="4"/>
  <c r="J1690" i="4"/>
  <c r="I1690" i="4"/>
  <c r="H1690" i="4"/>
  <c r="G1690" i="4"/>
  <c r="F1690" i="4"/>
  <c r="D1690" i="4"/>
  <c r="C1690" i="4"/>
  <c r="B1690" i="4"/>
  <c r="P1689" i="4"/>
  <c r="Q1689" i="4" s="1"/>
  <c r="O1689" i="4"/>
  <c r="N1689" i="4"/>
  <c r="M1689" i="4"/>
  <c r="L1689" i="4"/>
  <c r="K1689" i="4"/>
  <c r="J1689" i="4"/>
  <c r="I1689" i="4"/>
  <c r="H1689" i="4"/>
  <c r="G1689" i="4"/>
  <c r="F1689" i="4"/>
  <c r="D1689" i="4"/>
  <c r="C1689" i="4"/>
  <c r="B1689" i="4"/>
  <c r="P1688" i="4"/>
  <c r="Q1688" i="4" s="1"/>
  <c r="O1688" i="4"/>
  <c r="N1688" i="4"/>
  <c r="M1688" i="4"/>
  <c r="L1688" i="4"/>
  <c r="K1688" i="4"/>
  <c r="J1688" i="4"/>
  <c r="I1688" i="4"/>
  <c r="H1688" i="4"/>
  <c r="G1688" i="4"/>
  <c r="F1688" i="4"/>
  <c r="D1688" i="4"/>
  <c r="C1688" i="4"/>
  <c r="B1688" i="4"/>
  <c r="P1687" i="4"/>
  <c r="Q1687" i="4" s="1"/>
  <c r="O1687" i="4"/>
  <c r="N1687" i="4"/>
  <c r="M1687" i="4"/>
  <c r="L1687" i="4"/>
  <c r="K1687" i="4"/>
  <c r="J1687" i="4"/>
  <c r="I1687" i="4"/>
  <c r="H1687" i="4"/>
  <c r="G1687" i="4"/>
  <c r="F1687" i="4"/>
  <c r="D1687" i="4"/>
  <c r="C1687" i="4"/>
  <c r="B1687" i="4"/>
  <c r="N1686" i="4"/>
  <c r="M1686" i="4"/>
  <c r="L1686" i="4"/>
  <c r="K1686" i="4"/>
  <c r="I1686" i="4"/>
  <c r="H1686" i="4"/>
  <c r="G1686" i="4"/>
  <c r="F1686" i="4"/>
  <c r="D1686" i="4"/>
  <c r="C1686" i="4"/>
  <c r="B1686" i="4"/>
  <c r="N1685" i="4"/>
  <c r="M1685" i="4"/>
  <c r="L1685" i="4"/>
  <c r="K1685" i="4"/>
  <c r="I1685" i="4"/>
  <c r="H1685" i="4"/>
  <c r="G1685" i="4"/>
  <c r="F1685" i="4"/>
  <c r="D1685" i="4"/>
  <c r="C1685" i="4"/>
  <c r="B1685" i="4"/>
  <c r="N1684" i="4"/>
  <c r="M1684" i="4"/>
  <c r="L1684" i="4"/>
  <c r="K1684" i="4"/>
  <c r="I1684" i="4"/>
  <c r="H1684" i="4"/>
  <c r="G1684" i="4"/>
  <c r="F1684" i="4"/>
  <c r="D1684" i="4"/>
  <c r="C1684" i="4"/>
  <c r="B1684" i="4"/>
  <c r="N1683" i="4"/>
  <c r="M1683" i="4"/>
  <c r="L1683" i="4"/>
  <c r="K1683" i="4"/>
  <c r="I1683" i="4"/>
  <c r="H1683" i="4"/>
  <c r="G1683" i="4"/>
  <c r="F1683" i="4"/>
  <c r="D1683" i="4"/>
  <c r="C1683" i="4"/>
  <c r="B1683" i="4"/>
  <c r="N1682" i="4"/>
  <c r="M1682" i="4"/>
  <c r="L1682" i="4"/>
  <c r="K1682" i="4"/>
  <c r="J1682" i="4"/>
  <c r="H1682" i="4"/>
  <c r="G1682" i="4"/>
  <c r="F1682" i="4"/>
  <c r="D1682" i="4"/>
  <c r="C1682" i="4"/>
  <c r="B1682" i="4"/>
  <c r="P1681" i="4"/>
  <c r="Q1681" i="4" s="1"/>
  <c r="O1681" i="4"/>
  <c r="N1681" i="4"/>
  <c r="M1681" i="4"/>
  <c r="L1681" i="4"/>
  <c r="K1681" i="4"/>
  <c r="J1681" i="4"/>
  <c r="H1681" i="4"/>
  <c r="G1681" i="4"/>
  <c r="F1681" i="4"/>
  <c r="D1681" i="4"/>
  <c r="C1681" i="4"/>
  <c r="B1681" i="4"/>
  <c r="P1680" i="4"/>
  <c r="Q1680" i="4" s="1"/>
  <c r="O1680" i="4"/>
  <c r="N1680" i="4"/>
  <c r="M1680" i="4"/>
  <c r="L1680" i="4"/>
  <c r="K1680" i="4"/>
  <c r="J1680" i="4"/>
  <c r="H1680" i="4"/>
  <c r="G1680" i="4"/>
  <c r="F1680" i="4"/>
  <c r="D1680" i="4"/>
  <c r="C1680" i="4"/>
  <c r="B1680" i="4"/>
  <c r="P1679" i="4"/>
  <c r="Q1679" i="4" s="1"/>
  <c r="O1679" i="4"/>
  <c r="N1679" i="4"/>
  <c r="M1679" i="4"/>
  <c r="L1679" i="4"/>
  <c r="K1679" i="4"/>
  <c r="J1679" i="4"/>
  <c r="H1679" i="4"/>
  <c r="G1679" i="4"/>
  <c r="F1679" i="4"/>
  <c r="D1679" i="4"/>
  <c r="C1679" i="4"/>
  <c r="B1679" i="4"/>
  <c r="N1678" i="4"/>
  <c r="M1678" i="4"/>
  <c r="L1678" i="4"/>
  <c r="K1678" i="4"/>
  <c r="I1678" i="4"/>
  <c r="H1678" i="4"/>
  <c r="G1678" i="4"/>
  <c r="F1678" i="4"/>
  <c r="D1678" i="4"/>
  <c r="C1678" i="4"/>
  <c r="B1678" i="4"/>
  <c r="N1677" i="4"/>
  <c r="M1677" i="4"/>
  <c r="L1677" i="4"/>
  <c r="K1677" i="4"/>
  <c r="I1677" i="4"/>
  <c r="H1677" i="4"/>
  <c r="G1677" i="4"/>
  <c r="F1677" i="4"/>
  <c r="D1677" i="4"/>
  <c r="C1677" i="4"/>
  <c r="B1677" i="4"/>
  <c r="O1676" i="4"/>
  <c r="N1676" i="4"/>
  <c r="M1676" i="4"/>
  <c r="L1676" i="4"/>
  <c r="K1676" i="4"/>
  <c r="I1676" i="4"/>
  <c r="H1676" i="4"/>
  <c r="G1676" i="4"/>
  <c r="F1676" i="4"/>
  <c r="D1676" i="4"/>
  <c r="C1676" i="4"/>
  <c r="B1676" i="4"/>
  <c r="P1675" i="4"/>
  <c r="Q1675" i="4" s="1"/>
  <c r="O1675" i="4"/>
  <c r="N1675" i="4"/>
  <c r="M1675" i="4"/>
  <c r="L1675" i="4"/>
  <c r="K1675" i="4"/>
  <c r="J1675" i="4"/>
  <c r="H1675" i="4"/>
  <c r="G1675" i="4"/>
  <c r="F1675" i="4"/>
  <c r="D1675" i="4"/>
  <c r="C1675" i="4"/>
  <c r="B1675" i="4"/>
  <c r="N1674" i="4"/>
  <c r="M1674" i="4"/>
  <c r="L1674" i="4"/>
  <c r="K1674" i="4"/>
  <c r="J1674" i="4"/>
  <c r="I1674" i="4"/>
  <c r="H1674" i="4"/>
  <c r="G1674" i="4"/>
  <c r="F1674" i="4"/>
  <c r="D1674" i="4"/>
  <c r="C1674" i="4"/>
  <c r="B1674" i="4"/>
  <c r="P1673" i="4"/>
  <c r="Q1673" i="4" s="1"/>
  <c r="O1673" i="4"/>
  <c r="N1673" i="4"/>
  <c r="M1673" i="4"/>
  <c r="L1673" i="4"/>
  <c r="K1673" i="4"/>
  <c r="J1673" i="4"/>
  <c r="I1673" i="4"/>
  <c r="H1673" i="4"/>
  <c r="G1673" i="4"/>
  <c r="F1673" i="4"/>
  <c r="D1673" i="4"/>
  <c r="C1673" i="4"/>
  <c r="B1673" i="4"/>
  <c r="P1672" i="4"/>
  <c r="Q1672" i="4" s="1"/>
  <c r="O1672" i="4"/>
  <c r="N1672" i="4"/>
  <c r="M1672" i="4"/>
  <c r="L1672" i="4"/>
  <c r="K1672" i="4"/>
  <c r="J1672" i="4"/>
  <c r="I1672" i="4"/>
  <c r="H1672" i="4"/>
  <c r="G1672" i="4"/>
  <c r="F1672" i="4"/>
  <c r="D1672" i="4"/>
  <c r="C1672" i="4"/>
  <c r="B1672" i="4"/>
  <c r="P1671" i="4"/>
  <c r="Q1671" i="4" s="1"/>
  <c r="O1671" i="4"/>
  <c r="N1671" i="4"/>
  <c r="M1671" i="4"/>
  <c r="L1671" i="4"/>
  <c r="K1671" i="4"/>
  <c r="J1671" i="4"/>
  <c r="I1671" i="4"/>
  <c r="H1671" i="4"/>
  <c r="G1671" i="4"/>
  <c r="F1671" i="4"/>
  <c r="D1671" i="4"/>
  <c r="C1671" i="4"/>
  <c r="B1671" i="4"/>
  <c r="N1670" i="4"/>
  <c r="M1670" i="4"/>
  <c r="L1670" i="4"/>
  <c r="K1670" i="4"/>
  <c r="I1670" i="4"/>
  <c r="H1670" i="4"/>
  <c r="G1670" i="4"/>
  <c r="F1670" i="4"/>
  <c r="D1670" i="4"/>
  <c r="C1670" i="4"/>
  <c r="B1670" i="4"/>
  <c r="N1669" i="4"/>
  <c r="M1669" i="4"/>
  <c r="L1669" i="4"/>
  <c r="K1669" i="4"/>
  <c r="I1669" i="4"/>
  <c r="H1669" i="4"/>
  <c r="G1669" i="4"/>
  <c r="F1669" i="4"/>
  <c r="D1669" i="4"/>
  <c r="C1669" i="4"/>
  <c r="B1669" i="4"/>
  <c r="N1668" i="4"/>
  <c r="M1668" i="4"/>
  <c r="L1668" i="4"/>
  <c r="K1668" i="4"/>
  <c r="I1668" i="4"/>
  <c r="H1668" i="4"/>
  <c r="G1668" i="4"/>
  <c r="F1668" i="4"/>
  <c r="D1668" i="4"/>
  <c r="C1668" i="4"/>
  <c r="B1668" i="4"/>
  <c r="N1667" i="4"/>
  <c r="M1667" i="4"/>
  <c r="L1667" i="4"/>
  <c r="K1667" i="4"/>
  <c r="I1667" i="4"/>
  <c r="H1667" i="4"/>
  <c r="G1667" i="4"/>
  <c r="F1667" i="4"/>
  <c r="D1667" i="4"/>
  <c r="C1667" i="4"/>
  <c r="B1667" i="4"/>
  <c r="N1666" i="4"/>
  <c r="M1666" i="4"/>
  <c r="L1666" i="4"/>
  <c r="K1666" i="4"/>
  <c r="J1666" i="4"/>
  <c r="H1666" i="4"/>
  <c r="G1666" i="4"/>
  <c r="F1666" i="4"/>
  <c r="D1666" i="4"/>
  <c r="C1666" i="4"/>
  <c r="B1666" i="4"/>
  <c r="P1665" i="4"/>
  <c r="Q1665" i="4" s="1"/>
  <c r="O1665" i="4"/>
  <c r="N1665" i="4"/>
  <c r="M1665" i="4"/>
  <c r="L1665" i="4"/>
  <c r="K1665" i="4"/>
  <c r="J1665" i="4"/>
  <c r="H1665" i="4"/>
  <c r="G1665" i="4"/>
  <c r="F1665" i="4"/>
  <c r="D1665" i="4"/>
  <c r="C1665" i="4"/>
  <c r="B1665" i="4"/>
  <c r="P1664" i="4"/>
  <c r="Q1664" i="4" s="1"/>
  <c r="O1664" i="4"/>
  <c r="N1664" i="4"/>
  <c r="M1664" i="4"/>
  <c r="L1664" i="4"/>
  <c r="K1664" i="4"/>
  <c r="J1664" i="4"/>
  <c r="H1664" i="4"/>
  <c r="G1664" i="4"/>
  <c r="F1664" i="4"/>
  <c r="D1664" i="4"/>
  <c r="C1664" i="4"/>
  <c r="B1664" i="4"/>
  <c r="N1663" i="4"/>
  <c r="M1663" i="4"/>
  <c r="L1663" i="4"/>
  <c r="K1663" i="4"/>
  <c r="J1663" i="4"/>
  <c r="H1663" i="4"/>
  <c r="G1663" i="4"/>
  <c r="F1663" i="4"/>
  <c r="D1663" i="4"/>
  <c r="C1663" i="4"/>
  <c r="B1663" i="4"/>
  <c r="N1662" i="4"/>
  <c r="M1662" i="4"/>
  <c r="L1662" i="4"/>
  <c r="K1662" i="4"/>
  <c r="J1662" i="4"/>
  <c r="I1662" i="4"/>
  <c r="H1662" i="4"/>
  <c r="G1662" i="4"/>
  <c r="F1662" i="4"/>
  <c r="D1662" i="4"/>
  <c r="C1662" i="4"/>
  <c r="B1662" i="4"/>
  <c r="P1661" i="4"/>
  <c r="Q1661" i="4" s="1"/>
  <c r="O1661" i="4"/>
  <c r="N1661" i="4"/>
  <c r="M1661" i="4"/>
  <c r="L1661" i="4"/>
  <c r="K1661" i="4"/>
  <c r="J1661" i="4"/>
  <c r="I1661" i="4"/>
  <c r="H1661" i="4"/>
  <c r="G1661" i="4"/>
  <c r="F1661" i="4"/>
  <c r="D1661" i="4"/>
  <c r="C1661" i="4"/>
  <c r="B1661" i="4"/>
  <c r="P1660" i="4"/>
  <c r="Q1660" i="4" s="1"/>
  <c r="O1660" i="4"/>
  <c r="N1660" i="4"/>
  <c r="M1660" i="4"/>
  <c r="L1660" i="4"/>
  <c r="K1660" i="4"/>
  <c r="J1660" i="4"/>
  <c r="I1660" i="4"/>
  <c r="H1660" i="4"/>
  <c r="G1660" i="4"/>
  <c r="F1660" i="4"/>
  <c r="D1660" i="4"/>
  <c r="C1660" i="4"/>
  <c r="B1660" i="4"/>
  <c r="P1659" i="4"/>
  <c r="Q1659" i="4" s="1"/>
  <c r="O1659" i="4"/>
  <c r="N1659" i="4"/>
  <c r="M1659" i="4"/>
  <c r="L1659" i="4"/>
  <c r="K1659" i="4"/>
  <c r="H1659" i="4"/>
  <c r="G1659" i="4"/>
  <c r="F1659" i="4"/>
  <c r="D1659" i="4"/>
  <c r="C1659" i="4"/>
  <c r="B1659" i="4"/>
  <c r="N1658" i="4"/>
  <c r="M1658" i="4"/>
  <c r="L1658" i="4"/>
  <c r="K1658" i="4"/>
  <c r="J1658" i="4"/>
  <c r="H1658" i="4"/>
  <c r="G1658" i="4"/>
  <c r="F1658" i="4"/>
  <c r="D1658" i="4"/>
  <c r="C1658" i="4"/>
  <c r="B1658" i="4"/>
  <c r="P1657" i="4"/>
  <c r="Q1657" i="4" s="1"/>
  <c r="O1657" i="4"/>
  <c r="N1657" i="4"/>
  <c r="M1657" i="4"/>
  <c r="L1657" i="4"/>
  <c r="K1657" i="4"/>
  <c r="J1657" i="4"/>
  <c r="H1657" i="4"/>
  <c r="G1657" i="4"/>
  <c r="F1657" i="4"/>
  <c r="D1657" i="4"/>
  <c r="C1657" i="4"/>
  <c r="B1657" i="4"/>
  <c r="P1656" i="4"/>
  <c r="Q1656" i="4" s="1"/>
  <c r="O1656" i="4"/>
  <c r="N1656" i="4"/>
  <c r="M1656" i="4"/>
  <c r="L1656" i="4"/>
  <c r="K1656" i="4"/>
  <c r="J1656" i="4"/>
  <c r="H1656" i="4"/>
  <c r="G1656" i="4"/>
  <c r="F1656" i="4"/>
  <c r="D1656" i="4"/>
  <c r="C1656" i="4"/>
  <c r="B1656" i="4"/>
  <c r="P1655" i="4"/>
  <c r="Q1655" i="4" s="1"/>
  <c r="O1655" i="4"/>
  <c r="N1655" i="4"/>
  <c r="M1655" i="4"/>
  <c r="L1655" i="4"/>
  <c r="K1655" i="4"/>
  <c r="J1655" i="4"/>
  <c r="I1655" i="4"/>
  <c r="H1655" i="4"/>
  <c r="G1655" i="4"/>
  <c r="F1655" i="4"/>
  <c r="D1655" i="4"/>
  <c r="C1655" i="4"/>
  <c r="B1655" i="4"/>
  <c r="N1654" i="4"/>
  <c r="M1654" i="4"/>
  <c r="L1654" i="4"/>
  <c r="K1654" i="4"/>
  <c r="I1654" i="4"/>
  <c r="H1654" i="4"/>
  <c r="G1654" i="4"/>
  <c r="F1654" i="4"/>
  <c r="D1654" i="4"/>
  <c r="C1654" i="4"/>
  <c r="B1654" i="4"/>
  <c r="N1653" i="4"/>
  <c r="M1653" i="4"/>
  <c r="L1653" i="4"/>
  <c r="K1653" i="4"/>
  <c r="I1653" i="4"/>
  <c r="H1653" i="4"/>
  <c r="G1653" i="4"/>
  <c r="F1653" i="4"/>
  <c r="D1653" i="4"/>
  <c r="C1653" i="4"/>
  <c r="B1653" i="4"/>
  <c r="N1652" i="4"/>
  <c r="M1652" i="4"/>
  <c r="L1652" i="4"/>
  <c r="K1652" i="4"/>
  <c r="I1652" i="4"/>
  <c r="H1652" i="4"/>
  <c r="G1652" i="4"/>
  <c r="F1652" i="4"/>
  <c r="D1652" i="4"/>
  <c r="C1652" i="4"/>
  <c r="B1652" i="4"/>
  <c r="N1651" i="4"/>
  <c r="M1651" i="4"/>
  <c r="L1651" i="4"/>
  <c r="K1651" i="4"/>
  <c r="I1651" i="4"/>
  <c r="H1651" i="4"/>
  <c r="G1651" i="4"/>
  <c r="F1651" i="4"/>
  <c r="D1651" i="4"/>
  <c r="C1651" i="4"/>
  <c r="B1651" i="4"/>
  <c r="N1650" i="4"/>
  <c r="M1650" i="4"/>
  <c r="L1650" i="4"/>
  <c r="K1650" i="4"/>
  <c r="H1650" i="4"/>
  <c r="G1650" i="4"/>
  <c r="F1650" i="4"/>
  <c r="D1650" i="4"/>
  <c r="C1650" i="4"/>
  <c r="B1650" i="4"/>
  <c r="N1649" i="4"/>
  <c r="M1649" i="4"/>
  <c r="L1649" i="4"/>
  <c r="K1649" i="4"/>
  <c r="H1649" i="4"/>
  <c r="G1649" i="4"/>
  <c r="F1649" i="4"/>
  <c r="D1649" i="4"/>
  <c r="C1649" i="4"/>
  <c r="B1649" i="4"/>
  <c r="N1648" i="4"/>
  <c r="M1648" i="4"/>
  <c r="L1648" i="4"/>
  <c r="K1648" i="4"/>
  <c r="H1648" i="4"/>
  <c r="G1648" i="4"/>
  <c r="F1648" i="4"/>
  <c r="D1648" i="4"/>
  <c r="C1648" i="4"/>
  <c r="B1648" i="4"/>
  <c r="P1647" i="4"/>
  <c r="Q1647" i="4" s="1"/>
  <c r="N1647" i="4"/>
  <c r="M1647" i="4"/>
  <c r="L1647" i="4"/>
  <c r="K1647" i="4"/>
  <c r="H1647" i="4"/>
  <c r="G1647" i="4"/>
  <c r="F1647" i="4"/>
  <c r="D1647" i="4"/>
  <c r="C1647" i="4"/>
  <c r="B1647" i="4"/>
  <c r="N1646" i="4"/>
  <c r="M1646" i="4"/>
  <c r="L1646" i="4"/>
  <c r="K1646" i="4"/>
  <c r="J1646" i="4"/>
  <c r="H1646" i="4"/>
  <c r="G1646" i="4"/>
  <c r="F1646" i="4"/>
  <c r="D1646" i="4"/>
  <c r="C1646" i="4"/>
  <c r="B1646" i="4"/>
  <c r="P1645" i="4"/>
  <c r="Q1645" i="4" s="1"/>
  <c r="O1645" i="4"/>
  <c r="N1645" i="4"/>
  <c r="M1645" i="4"/>
  <c r="L1645" i="4"/>
  <c r="K1645" i="4"/>
  <c r="J1645" i="4"/>
  <c r="H1645" i="4"/>
  <c r="G1645" i="4"/>
  <c r="F1645" i="4"/>
  <c r="D1645" i="4"/>
  <c r="C1645" i="4"/>
  <c r="B1645" i="4"/>
  <c r="P1644" i="4"/>
  <c r="Q1644" i="4" s="1"/>
  <c r="O1644" i="4"/>
  <c r="N1644" i="4"/>
  <c r="M1644" i="4"/>
  <c r="L1644" i="4"/>
  <c r="K1644" i="4"/>
  <c r="J1644" i="4"/>
  <c r="H1644" i="4"/>
  <c r="G1644" i="4"/>
  <c r="F1644" i="4"/>
  <c r="D1644" i="4"/>
  <c r="C1644" i="4"/>
  <c r="B1644" i="4"/>
  <c r="P1643" i="4"/>
  <c r="Q1643" i="4" s="1"/>
  <c r="O1643" i="4"/>
  <c r="N1643" i="4"/>
  <c r="M1643" i="4"/>
  <c r="L1643" i="4"/>
  <c r="K1643" i="4"/>
  <c r="J1643" i="4"/>
  <c r="I1643" i="4"/>
  <c r="H1643" i="4"/>
  <c r="G1643" i="4"/>
  <c r="F1643" i="4"/>
  <c r="D1643" i="4"/>
  <c r="C1643" i="4"/>
  <c r="B1643" i="4"/>
  <c r="N1642" i="4"/>
  <c r="M1642" i="4"/>
  <c r="L1642" i="4"/>
  <c r="K1642" i="4"/>
  <c r="J1642" i="4"/>
  <c r="I1642" i="4"/>
  <c r="H1642" i="4"/>
  <c r="G1642" i="4"/>
  <c r="F1642" i="4"/>
  <c r="D1642" i="4"/>
  <c r="C1642" i="4"/>
  <c r="B1642" i="4"/>
  <c r="P1641" i="4"/>
  <c r="Q1641" i="4" s="1"/>
  <c r="O1641" i="4"/>
  <c r="N1641" i="4"/>
  <c r="M1641" i="4"/>
  <c r="L1641" i="4"/>
  <c r="K1641" i="4"/>
  <c r="J1641" i="4"/>
  <c r="I1641" i="4"/>
  <c r="H1641" i="4"/>
  <c r="G1641" i="4"/>
  <c r="F1641" i="4"/>
  <c r="D1641" i="4"/>
  <c r="C1641" i="4"/>
  <c r="B1641" i="4"/>
  <c r="P1640" i="4"/>
  <c r="Q1640" i="4" s="1"/>
  <c r="O1640" i="4"/>
  <c r="N1640" i="4"/>
  <c r="M1640" i="4"/>
  <c r="L1640" i="4"/>
  <c r="K1640" i="4"/>
  <c r="J1640" i="4"/>
  <c r="I1640" i="4"/>
  <c r="H1640" i="4"/>
  <c r="G1640" i="4"/>
  <c r="F1640" i="4"/>
  <c r="D1640" i="4"/>
  <c r="C1640" i="4"/>
  <c r="B1640" i="4"/>
  <c r="P1639" i="4"/>
  <c r="Q1639" i="4" s="1"/>
  <c r="O1639" i="4"/>
  <c r="N1639" i="4"/>
  <c r="M1639" i="4"/>
  <c r="L1639" i="4"/>
  <c r="K1639" i="4"/>
  <c r="I1639" i="4"/>
  <c r="H1639" i="4"/>
  <c r="G1639" i="4"/>
  <c r="F1639" i="4"/>
  <c r="D1639" i="4"/>
  <c r="C1639" i="4"/>
  <c r="B1639" i="4"/>
  <c r="N1638" i="4"/>
  <c r="M1638" i="4"/>
  <c r="L1638" i="4"/>
  <c r="K1638" i="4"/>
  <c r="H1638" i="4"/>
  <c r="G1638" i="4"/>
  <c r="F1638" i="4"/>
  <c r="D1638" i="4"/>
  <c r="C1638" i="4"/>
  <c r="B1638" i="4"/>
  <c r="N1637" i="4"/>
  <c r="M1637" i="4"/>
  <c r="L1637" i="4"/>
  <c r="K1637" i="4"/>
  <c r="H1637" i="4"/>
  <c r="G1637" i="4"/>
  <c r="F1637" i="4"/>
  <c r="D1637" i="4"/>
  <c r="C1637" i="4"/>
  <c r="B1637" i="4"/>
  <c r="N1636" i="4"/>
  <c r="M1636" i="4"/>
  <c r="L1636" i="4"/>
  <c r="K1636" i="4"/>
  <c r="H1636" i="4"/>
  <c r="G1636" i="4"/>
  <c r="F1636" i="4"/>
  <c r="D1636" i="4"/>
  <c r="C1636" i="4"/>
  <c r="B1636" i="4"/>
  <c r="N1635" i="4"/>
  <c r="M1635" i="4"/>
  <c r="L1635" i="4"/>
  <c r="K1635" i="4"/>
  <c r="I1635" i="4"/>
  <c r="H1635" i="4"/>
  <c r="G1635" i="4"/>
  <c r="F1635" i="4"/>
  <c r="D1635" i="4"/>
  <c r="C1635" i="4"/>
  <c r="B1635" i="4"/>
  <c r="N1634" i="4"/>
  <c r="M1634" i="4"/>
  <c r="L1634" i="4"/>
  <c r="K1634" i="4"/>
  <c r="J1634" i="4"/>
  <c r="H1634" i="4"/>
  <c r="G1634" i="4"/>
  <c r="F1634" i="4"/>
  <c r="D1634" i="4"/>
  <c r="C1634" i="4"/>
  <c r="B1634" i="4"/>
  <c r="P1633" i="4"/>
  <c r="Q1633" i="4" s="1"/>
  <c r="O1633" i="4"/>
  <c r="N1633" i="4"/>
  <c r="M1633" i="4"/>
  <c r="L1633" i="4"/>
  <c r="K1633" i="4"/>
  <c r="J1633" i="4"/>
  <c r="H1633" i="4"/>
  <c r="G1633" i="4"/>
  <c r="F1633" i="4"/>
  <c r="D1633" i="4"/>
  <c r="C1633" i="4"/>
  <c r="B1633" i="4"/>
  <c r="P1632" i="4"/>
  <c r="Q1632" i="4" s="1"/>
  <c r="O1632" i="4"/>
  <c r="N1632" i="4"/>
  <c r="M1632" i="4"/>
  <c r="L1632" i="4"/>
  <c r="K1632" i="4"/>
  <c r="J1632" i="4"/>
  <c r="H1632" i="4"/>
  <c r="G1632" i="4"/>
  <c r="F1632" i="4"/>
  <c r="D1632" i="4"/>
  <c r="C1632" i="4"/>
  <c r="B1632" i="4"/>
  <c r="N1631" i="4"/>
  <c r="M1631" i="4"/>
  <c r="L1631" i="4"/>
  <c r="K1631" i="4"/>
  <c r="H1631" i="4"/>
  <c r="G1631" i="4"/>
  <c r="F1631" i="4"/>
  <c r="D1631" i="4"/>
  <c r="C1631" i="4"/>
  <c r="B1631" i="4"/>
  <c r="N1630" i="4"/>
  <c r="M1630" i="4"/>
  <c r="L1630" i="4"/>
  <c r="K1630" i="4"/>
  <c r="J1630" i="4"/>
  <c r="H1630" i="4"/>
  <c r="G1630" i="4"/>
  <c r="F1630" i="4"/>
  <c r="D1630" i="4"/>
  <c r="C1630" i="4"/>
  <c r="B1630" i="4"/>
  <c r="P1629" i="4"/>
  <c r="Q1629" i="4" s="1"/>
  <c r="O1629" i="4"/>
  <c r="N1629" i="4"/>
  <c r="M1629" i="4"/>
  <c r="L1629" i="4"/>
  <c r="K1629" i="4"/>
  <c r="J1629" i="4"/>
  <c r="I1629" i="4"/>
  <c r="H1629" i="4"/>
  <c r="G1629" i="4"/>
  <c r="F1629" i="4"/>
  <c r="D1629" i="4"/>
  <c r="C1629" i="4"/>
  <c r="B1629" i="4"/>
  <c r="P1628" i="4"/>
  <c r="Q1628" i="4" s="1"/>
  <c r="O1628" i="4"/>
  <c r="N1628" i="4"/>
  <c r="M1628" i="4"/>
  <c r="L1628" i="4"/>
  <c r="K1628" i="4"/>
  <c r="J1628" i="4"/>
  <c r="H1628" i="4"/>
  <c r="G1628" i="4"/>
  <c r="F1628" i="4"/>
  <c r="D1628" i="4"/>
  <c r="C1628" i="4"/>
  <c r="B1628" i="4"/>
  <c r="P1627" i="4"/>
  <c r="Q1627" i="4" s="1"/>
  <c r="O1627" i="4"/>
  <c r="N1627" i="4"/>
  <c r="M1627" i="4"/>
  <c r="L1627" i="4"/>
  <c r="K1627" i="4"/>
  <c r="J1627" i="4"/>
  <c r="H1627" i="4"/>
  <c r="G1627" i="4"/>
  <c r="F1627" i="4"/>
  <c r="D1627" i="4"/>
  <c r="C1627" i="4"/>
  <c r="B1627" i="4"/>
  <c r="N1626" i="4"/>
  <c r="M1626" i="4"/>
  <c r="L1626" i="4"/>
  <c r="K1626" i="4"/>
  <c r="J1626" i="4"/>
  <c r="I1626" i="4"/>
  <c r="H1626" i="4"/>
  <c r="G1626" i="4"/>
  <c r="F1626" i="4"/>
  <c r="D1626" i="4"/>
  <c r="C1626" i="4"/>
  <c r="B1626" i="4"/>
  <c r="P1625" i="4"/>
  <c r="Q1625" i="4" s="1"/>
  <c r="O1625" i="4"/>
  <c r="N1625" i="4"/>
  <c r="M1625" i="4"/>
  <c r="L1625" i="4"/>
  <c r="K1625" i="4"/>
  <c r="J1625" i="4"/>
  <c r="I1625" i="4"/>
  <c r="H1625" i="4"/>
  <c r="G1625" i="4"/>
  <c r="F1625" i="4"/>
  <c r="D1625" i="4"/>
  <c r="C1625" i="4"/>
  <c r="B1625" i="4"/>
  <c r="P1624" i="4"/>
  <c r="Q1624" i="4" s="1"/>
  <c r="O1624" i="4"/>
  <c r="N1624" i="4"/>
  <c r="M1624" i="4"/>
  <c r="L1624" i="4"/>
  <c r="K1624" i="4"/>
  <c r="J1624" i="4"/>
  <c r="I1624" i="4"/>
  <c r="H1624" i="4"/>
  <c r="G1624" i="4"/>
  <c r="F1624" i="4"/>
  <c r="D1624" i="4"/>
  <c r="C1624" i="4"/>
  <c r="B1624" i="4"/>
  <c r="P1623" i="4"/>
  <c r="Q1623" i="4" s="1"/>
  <c r="O1623" i="4"/>
  <c r="N1623" i="4"/>
  <c r="M1623" i="4"/>
  <c r="L1623" i="4"/>
  <c r="K1623" i="4"/>
  <c r="I1623" i="4"/>
  <c r="H1623" i="4"/>
  <c r="G1623" i="4"/>
  <c r="F1623" i="4"/>
  <c r="D1623" i="4"/>
  <c r="C1623" i="4"/>
  <c r="B1623" i="4"/>
  <c r="N1622" i="4"/>
  <c r="M1622" i="4"/>
  <c r="L1622" i="4"/>
  <c r="K1622" i="4"/>
  <c r="H1622" i="4"/>
  <c r="G1622" i="4"/>
  <c r="F1622" i="4"/>
  <c r="D1622" i="4"/>
  <c r="C1622" i="4"/>
  <c r="B1622" i="4"/>
  <c r="N1621" i="4"/>
  <c r="M1621" i="4"/>
  <c r="L1621" i="4"/>
  <c r="K1621" i="4"/>
  <c r="H1621" i="4"/>
  <c r="G1621" i="4"/>
  <c r="F1621" i="4"/>
  <c r="D1621" i="4"/>
  <c r="C1621" i="4"/>
  <c r="B1621" i="4"/>
  <c r="N1620" i="4"/>
  <c r="M1620" i="4"/>
  <c r="L1620" i="4"/>
  <c r="K1620" i="4"/>
  <c r="H1620" i="4"/>
  <c r="G1620" i="4"/>
  <c r="F1620" i="4"/>
  <c r="D1620" i="4"/>
  <c r="C1620" i="4"/>
  <c r="B1620" i="4"/>
  <c r="N1619" i="4"/>
  <c r="M1619" i="4"/>
  <c r="L1619" i="4"/>
  <c r="K1619" i="4"/>
  <c r="H1619" i="4"/>
  <c r="G1619" i="4"/>
  <c r="F1619" i="4"/>
  <c r="D1619" i="4"/>
  <c r="C1619" i="4"/>
  <c r="B1619" i="4"/>
  <c r="N1618" i="4"/>
  <c r="M1618" i="4"/>
  <c r="L1618" i="4"/>
  <c r="K1618" i="4"/>
  <c r="J1618" i="4"/>
  <c r="H1618" i="4"/>
  <c r="G1618" i="4"/>
  <c r="F1618" i="4"/>
  <c r="D1618" i="4"/>
  <c r="C1618" i="4"/>
  <c r="B1618" i="4"/>
  <c r="P1617" i="4"/>
  <c r="Q1617" i="4" s="1"/>
  <c r="O1617" i="4"/>
  <c r="N1617" i="4"/>
  <c r="M1617" i="4"/>
  <c r="L1617" i="4"/>
  <c r="K1617" i="4"/>
  <c r="J1617" i="4"/>
  <c r="H1617" i="4"/>
  <c r="G1617" i="4"/>
  <c r="F1617" i="4"/>
  <c r="D1617" i="4"/>
  <c r="C1617" i="4"/>
  <c r="B1617" i="4"/>
  <c r="P1616" i="4"/>
  <c r="Q1616" i="4" s="1"/>
  <c r="O1616" i="4"/>
  <c r="N1616" i="4"/>
  <c r="M1616" i="4"/>
  <c r="L1616" i="4"/>
  <c r="K1616" i="4"/>
  <c r="J1616" i="4"/>
  <c r="H1616" i="4"/>
  <c r="G1616" i="4"/>
  <c r="F1616" i="4"/>
  <c r="D1616" i="4"/>
  <c r="C1616" i="4"/>
  <c r="B1616" i="4"/>
  <c r="P1615" i="4"/>
  <c r="Q1615" i="4" s="1"/>
  <c r="O1615" i="4"/>
  <c r="N1615" i="4"/>
  <c r="M1615" i="4"/>
  <c r="L1615" i="4"/>
  <c r="K1615" i="4"/>
  <c r="J1615" i="4"/>
  <c r="H1615" i="4"/>
  <c r="G1615" i="4"/>
  <c r="F1615" i="4"/>
  <c r="D1615" i="4"/>
  <c r="C1615" i="4"/>
  <c r="B1615" i="4"/>
  <c r="N1614" i="4"/>
  <c r="M1614" i="4"/>
  <c r="L1614" i="4"/>
  <c r="K1614" i="4"/>
  <c r="J1614" i="4"/>
  <c r="I1614" i="4"/>
  <c r="H1614" i="4"/>
  <c r="G1614" i="4"/>
  <c r="F1614" i="4"/>
  <c r="D1614" i="4"/>
  <c r="C1614" i="4"/>
  <c r="B1614" i="4"/>
  <c r="P1613" i="4"/>
  <c r="Q1613" i="4" s="1"/>
  <c r="O1613" i="4"/>
  <c r="N1613" i="4"/>
  <c r="M1613" i="4"/>
  <c r="L1613" i="4"/>
  <c r="K1613" i="4"/>
  <c r="J1613" i="4"/>
  <c r="I1613" i="4"/>
  <c r="H1613" i="4"/>
  <c r="G1613" i="4"/>
  <c r="F1613" i="4"/>
  <c r="D1613" i="4"/>
  <c r="C1613" i="4"/>
  <c r="B1613" i="4"/>
  <c r="P1612" i="4"/>
  <c r="Q1612" i="4" s="1"/>
  <c r="O1612" i="4"/>
  <c r="N1612" i="4"/>
  <c r="M1612" i="4"/>
  <c r="L1612" i="4"/>
  <c r="K1612" i="4"/>
  <c r="J1612" i="4"/>
  <c r="I1612" i="4"/>
  <c r="H1612" i="4"/>
  <c r="G1612" i="4"/>
  <c r="F1612" i="4"/>
  <c r="D1612" i="4"/>
  <c r="C1612" i="4"/>
  <c r="B1612" i="4"/>
  <c r="P1611" i="4"/>
  <c r="Q1611" i="4" s="1"/>
  <c r="O1611" i="4"/>
  <c r="N1611" i="4"/>
  <c r="M1611" i="4"/>
  <c r="L1611" i="4"/>
  <c r="K1611" i="4"/>
  <c r="J1611" i="4"/>
  <c r="I1611" i="4"/>
  <c r="H1611" i="4"/>
  <c r="G1611" i="4"/>
  <c r="F1611" i="4"/>
  <c r="D1611" i="4"/>
  <c r="C1611" i="4"/>
  <c r="B1611" i="4"/>
  <c r="N1610" i="4"/>
  <c r="M1610" i="4"/>
  <c r="L1610" i="4"/>
  <c r="K1610" i="4"/>
  <c r="J1610" i="4"/>
  <c r="I1610" i="4"/>
  <c r="H1610" i="4"/>
  <c r="G1610" i="4"/>
  <c r="F1610" i="4"/>
  <c r="D1610" i="4"/>
  <c r="C1610" i="4"/>
  <c r="B1610" i="4"/>
  <c r="P1609" i="4"/>
  <c r="Q1609" i="4" s="1"/>
  <c r="O1609" i="4"/>
  <c r="N1609" i="4"/>
  <c r="M1609" i="4"/>
  <c r="L1609" i="4"/>
  <c r="K1609" i="4"/>
  <c r="J1609" i="4"/>
  <c r="I1609" i="4"/>
  <c r="H1609" i="4"/>
  <c r="G1609" i="4"/>
  <c r="F1609" i="4"/>
  <c r="D1609" i="4"/>
  <c r="C1609" i="4"/>
  <c r="B1609" i="4"/>
  <c r="P1608" i="4"/>
  <c r="Q1608" i="4" s="1"/>
  <c r="O1608" i="4"/>
  <c r="N1608" i="4"/>
  <c r="M1608" i="4"/>
  <c r="L1608" i="4"/>
  <c r="K1608" i="4"/>
  <c r="J1608" i="4"/>
  <c r="I1608" i="4"/>
  <c r="H1608" i="4"/>
  <c r="G1608" i="4"/>
  <c r="F1608" i="4"/>
  <c r="D1608" i="4"/>
  <c r="C1608" i="4"/>
  <c r="B1608" i="4"/>
  <c r="P1607" i="4"/>
  <c r="Q1607" i="4" s="1"/>
  <c r="O1607" i="4"/>
  <c r="N1607" i="4"/>
  <c r="M1607" i="4"/>
  <c r="L1607" i="4"/>
  <c r="K1607" i="4"/>
  <c r="J1607" i="4"/>
  <c r="I1607" i="4"/>
  <c r="H1607" i="4"/>
  <c r="G1607" i="4"/>
  <c r="F1607" i="4"/>
  <c r="D1607" i="4"/>
  <c r="C1607" i="4"/>
  <c r="B1607" i="4"/>
  <c r="N1606" i="4"/>
  <c r="M1606" i="4"/>
  <c r="L1606" i="4"/>
  <c r="K1606" i="4"/>
  <c r="I1606" i="4"/>
  <c r="H1606" i="4"/>
  <c r="G1606" i="4"/>
  <c r="F1606" i="4"/>
  <c r="D1606" i="4"/>
  <c r="C1606" i="4"/>
  <c r="B1606" i="4"/>
  <c r="N1605" i="4"/>
  <c r="M1605" i="4"/>
  <c r="L1605" i="4"/>
  <c r="K1605" i="4"/>
  <c r="I1605" i="4"/>
  <c r="H1605" i="4"/>
  <c r="G1605" i="4"/>
  <c r="F1605" i="4"/>
  <c r="D1605" i="4"/>
  <c r="C1605" i="4"/>
  <c r="B1605" i="4"/>
  <c r="N1604" i="4"/>
  <c r="M1604" i="4"/>
  <c r="L1604" i="4"/>
  <c r="K1604" i="4"/>
  <c r="I1604" i="4"/>
  <c r="H1604" i="4"/>
  <c r="G1604" i="4"/>
  <c r="F1604" i="4"/>
  <c r="D1604" i="4"/>
  <c r="C1604" i="4"/>
  <c r="B1604" i="4"/>
  <c r="N1603" i="4"/>
  <c r="M1603" i="4"/>
  <c r="L1603" i="4"/>
  <c r="K1603" i="4"/>
  <c r="I1603" i="4"/>
  <c r="H1603" i="4"/>
  <c r="G1603" i="4"/>
  <c r="F1603" i="4"/>
  <c r="D1603" i="4"/>
  <c r="C1603" i="4"/>
  <c r="B1603" i="4"/>
  <c r="N1602" i="4"/>
  <c r="M1602" i="4"/>
  <c r="L1602" i="4"/>
  <c r="K1602" i="4"/>
  <c r="J1602" i="4"/>
  <c r="H1602" i="4"/>
  <c r="G1602" i="4"/>
  <c r="F1602" i="4"/>
  <c r="D1602" i="4"/>
  <c r="C1602" i="4"/>
  <c r="B1602" i="4"/>
  <c r="P1601" i="4"/>
  <c r="Q1601" i="4" s="1"/>
  <c r="O1601" i="4"/>
  <c r="N1601" i="4"/>
  <c r="M1601" i="4"/>
  <c r="L1601" i="4"/>
  <c r="K1601" i="4"/>
  <c r="J1601" i="4"/>
  <c r="H1601" i="4"/>
  <c r="G1601" i="4"/>
  <c r="F1601" i="4"/>
  <c r="D1601" i="4"/>
  <c r="C1601" i="4"/>
  <c r="B1601" i="4"/>
  <c r="P1600" i="4"/>
  <c r="Q1600" i="4" s="1"/>
  <c r="O1600" i="4"/>
  <c r="N1600" i="4"/>
  <c r="M1600" i="4"/>
  <c r="L1600" i="4"/>
  <c r="K1600" i="4"/>
  <c r="J1600" i="4"/>
  <c r="H1600" i="4"/>
  <c r="G1600" i="4"/>
  <c r="F1600" i="4"/>
  <c r="D1600" i="4"/>
  <c r="C1600" i="4"/>
  <c r="B1600" i="4"/>
  <c r="N1599" i="4"/>
  <c r="M1599" i="4"/>
  <c r="L1599" i="4"/>
  <c r="K1599" i="4"/>
  <c r="J1599" i="4"/>
  <c r="H1599" i="4"/>
  <c r="G1599" i="4"/>
  <c r="F1599" i="4"/>
  <c r="D1599" i="4"/>
  <c r="C1599" i="4"/>
  <c r="B1599" i="4"/>
  <c r="N1598" i="4"/>
  <c r="M1598" i="4"/>
  <c r="L1598" i="4"/>
  <c r="K1598" i="4"/>
  <c r="J1598" i="4"/>
  <c r="I1598" i="4"/>
  <c r="H1598" i="4"/>
  <c r="G1598" i="4"/>
  <c r="F1598" i="4"/>
  <c r="D1598" i="4"/>
  <c r="C1598" i="4"/>
  <c r="B1598" i="4"/>
  <c r="P1597" i="4"/>
  <c r="Q1597" i="4" s="1"/>
  <c r="O1597" i="4"/>
  <c r="N1597" i="4"/>
  <c r="M1597" i="4"/>
  <c r="L1597" i="4"/>
  <c r="K1597" i="4"/>
  <c r="J1597" i="4"/>
  <c r="I1597" i="4"/>
  <c r="H1597" i="4"/>
  <c r="G1597" i="4"/>
  <c r="F1597" i="4"/>
  <c r="D1597" i="4"/>
  <c r="C1597" i="4"/>
  <c r="B1597" i="4"/>
  <c r="P1596" i="4"/>
  <c r="Q1596" i="4" s="1"/>
  <c r="O1596" i="4"/>
  <c r="N1596" i="4"/>
  <c r="M1596" i="4"/>
  <c r="L1596" i="4"/>
  <c r="K1596" i="4"/>
  <c r="J1596" i="4"/>
  <c r="I1596" i="4"/>
  <c r="H1596" i="4"/>
  <c r="G1596" i="4"/>
  <c r="F1596" i="4"/>
  <c r="D1596" i="4"/>
  <c r="C1596" i="4"/>
  <c r="B1596" i="4"/>
  <c r="P1595" i="4"/>
  <c r="Q1595" i="4" s="1"/>
  <c r="O1595" i="4"/>
  <c r="N1595" i="4"/>
  <c r="M1595" i="4"/>
  <c r="L1595" i="4"/>
  <c r="K1595" i="4"/>
  <c r="J1595" i="4"/>
  <c r="H1595" i="4"/>
  <c r="G1595" i="4"/>
  <c r="F1595" i="4"/>
  <c r="D1595" i="4"/>
  <c r="C1595" i="4"/>
  <c r="B1595" i="4"/>
  <c r="N1594" i="4"/>
  <c r="M1594" i="4"/>
  <c r="L1594" i="4"/>
  <c r="K1594" i="4"/>
  <c r="J1594" i="4"/>
  <c r="I1594" i="4"/>
  <c r="H1594" i="4"/>
  <c r="G1594" i="4"/>
  <c r="F1594" i="4"/>
  <c r="D1594" i="4"/>
  <c r="C1594" i="4"/>
  <c r="B1594" i="4"/>
  <c r="P1593" i="4"/>
  <c r="Q1593" i="4" s="1"/>
  <c r="O1593" i="4"/>
  <c r="N1593" i="4"/>
  <c r="M1593" i="4"/>
  <c r="L1593" i="4"/>
  <c r="K1593" i="4"/>
  <c r="J1593" i="4"/>
  <c r="I1593" i="4"/>
  <c r="H1593" i="4"/>
  <c r="G1593" i="4"/>
  <c r="F1593" i="4"/>
  <c r="D1593" i="4"/>
  <c r="C1593" i="4"/>
  <c r="B1593" i="4"/>
  <c r="P1592" i="4"/>
  <c r="Q1592" i="4" s="1"/>
  <c r="O1592" i="4"/>
  <c r="N1592" i="4"/>
  <c r="M1592" i="4"/>
  <c r="L1592" i="4"/>
  <c r="K1592" i="4"/>
  <c r="J1592" i="4"/>
  <c r="I1592" i="4"/>
  <c r="H1592" i="4"/>
  <c r="G1592" i="4"/>
  <c r="F1592" i="4"/>
  <c r="D1592" i="4"/>
  <c r="C1592" i="4"/>
  <c r="B1592" i="4"/>
  <c r="P1591" i="4"/>
  <c r="Q1591" i="4" s="1"/>
  <c r="O1591" i="4"/>
  <c r="N1591" i="4"/>
  <c r="M1591" i="4"/>
  <c r="L1591" i="4"/>
  <c r="K1591" i="4"/>
  <c r="J1591" i="4"/>
  <c r="I1591" i="4"/>
  <c r="H1591" i="4"/>
  <c r="G1591" i="4"/>
  <c r="F1591" i="4"/>
  <c r="D1591" i="4"/>
  <c r="C1591" i="4"/>
  <c r="B1591" i="4"/>
  <c r="N1590" i="4"/>
  <c r="M1590" i="4"/>
  <c r="L1590" i="4"/>
  <c r="K1590" i="4"/>
  <c r="I1590" i="4"/>
  <c r="H1590" i="4"/>
  <c r="G1590" i="4"/>
  <c r="F1590" i="4"/>
  <c r="D1590" i="4"/>
  <c r="C1590" i="4"/>
  <c r="B1590" i="4"/>
  <c r="N1589" i="4"/>
  <c r="M1589" i="4"/>
  <c r="L1589" i="4"/>
  <c r="K1589" i="4"/>
  <c r="I1589" i="4"/>
  <c r="H1589" i="4"/>
  <c r="G1589" i="4"/>
  <c r="F1589" i="4"/>
  <c r="D1589" i="4"/>
  <c r="C1589" i="4"/>
  <c r="B1589" i="4"/>
  <c r="N1588" i="4"/>
  <c r="M1588" i="4"/>
  <c r="L1588" i="4"/>
  <c r="K1588" i="4"/>
  <c r="I1588" i="4"/>
  <c r="H1588" i="4"/>
  <c r="G1588" i="4"/>
  <c r="F1588" i="4"/>
  <c r="D1588" i="4"/>
  <c r="C1588" i="4"/>
  <c r="B1588" i="4"/>
  <c r="N1587" i="4"/>
  <c r="M1587" i="4"/>
  <c r="L1587" i="4"/>
  <c r="K1587" i="4"/>
  <c r="H1587" i="4"/>
  <c r="G1587" i="4"/>
  <c r="F1587" i="4"/>
  <c r="D1587" i="4"/>
  <c r="C1587" i="4"/>
  <c r="B1587" i="4"/>
  <c r="N1586" i="4"/>
  <c r="M1586" i="4"/>
  <c r="L1586" i="4"/>
  <c r="K1586" i="4"/>
  <c r="J1586" i="4"/>
  <c r="H1586" i="4"/>
  <c r="G1586" i="4"/>
  <c r="F1586" i="4"/>
  <c r="D1586" i="4"/>
  <c r="C1586" i="4"/>
  <c r="B1586" i="4"/>
  <c r="P1585" i="4"/>
  <c r="Q1585" i="4" s="1"/>
  <c r="O1585" i="4"/>
  <c r="N1585" i="4"/>
  <c r="M1585" i="4"/>
  <c r="L1585" i="4"/>
  <c r="K1585" i="4"/>
  <c r="J1585" i="4"/>
  <c r="H1585" i="4"/>
  <c r="G1585" i="4"/>
  <c r="F1585" i="4"/>
  <c r="D1585" i="4"/>
  <c r="C1585" i="4"/>
  <c r="B1585" i="4"/>
  <c r="P1584" i="4"/>
  <c r="Q1584" i="4" s="1"/>
  <c r="O1584" i="4"/>
  <c r="N1584" i="4"/>
  <c r="M1584" i="4"/>
  <c r="L1584" i="4"/>
  <c r="K1584" i="4"/>
  <c r="J1584" i="4"/>
  <c r="H1584" i="4"/>
  <c r="G1584" i="4"/>
  <c r="F1584" i="4"/>
  <c r="D1584" i="4"/>
  <c r="C1584" i="4"/>
  <c r="B1584" i="4"/>
  <c r="P1583" i="4"/>
  <c r="Q1583" i="4" s="1"/>
  <c r="O1583" i="4"/>
  <c r="N1583" i="4"/>
  <c r="M1583" i="4"/>
  <c r="L1583" i="4"/>
  <c r="K1583" i="4"/>
  <c r="J1583" i="4"/>
  <c r="H1583" i="4"/>
  <c r="G1583" i="4"/>
  <c r="F1583" i="4"/>
  <c r="D1583" i="4"/>
  <c r="C1583" i="4"/>
  <c r="B1583" i="4"/>
  <c r="N1582" i="4"/>
  <c r="M1582" i="4"/>
  <c r="L1582" i="4"/>
  <c r="K1582" i="4"/>
  <c r="J1582" i="4"/>
  <c r="I1582" i="4"/>
  <c r="H1582" i="4"/>
  <c r="G1582" i="4"/>
  <c r="F1582" i="4"/>
  <c r="D1582" i="4"/>
  <c r="C1582" i="4"/>
  <c r="B1582" i="4"/>
  <c r="P1581" i="4"/>
  <c r="Q1581" i="4" s="1"/>
  <c r="N1581" i="4"/>
  <c r="M1581" i="4"/>
  <c r="L1581" i="4"/>
  <c r="K1581" i="4"/>
  <c r="I1581" i="4"/>
  <c r="H1581" i="4"/>
  <c r="G1581" i="4"/>
  <c r="F1581" i="4"/>
  <c r="D1581" i="4"/>
  <c r="C1581" i="4"/>
  <c r="B1581" i="4"/>
  <c r="N1580" i="4"/>
  <c r="M1580" i="4"/>
  <c r="L1580" i="4"/>
  <c r="K1580" i="4"/>
  <c r="I1580" i="4"/>
  <c r="H1580" i="4"/>
  <c r="G1580" i="4"/>
  <c r="F1580" i="4"/>
  <c r="D1580" i="4"/>
  <c r="C1580" i="4"/>
  <c r="B1580" i="4"/>
  <c r="P1579" i="4"/>
  <c r="Q1579" i="4" s="1"/>
  <c r="O1579" i="4"/>
  <c r="N1579" i="4"/>
  <c r="M1579" i="4"/>
  <c r="L1579" i="4"/>
  <c r="K1579" i="4"/>
  <c r="J1579" i="4"/>
  <c r="H1579" i="4"/>
  <c r="G1579" i="4"/>
  <c r="F1579" i="4"/>
  <c r="D1579" i="4"/>
  <c r="C1579" i="4"/>
  <c r="B1579" i="4"/>
  <c r="N1578" i="4"/>
  <c r="M1578" i="4"/>
  <c r="L1578" i="4"/>
  <c r="K1578" i="4"/>
  <c r="J1578" i="4"/>
  <c r="I1578" i="4"/>
  <c r="H1578" i="4"/>
  <c r="G1578" i="4"/>
  <c r="F1578" i="4"/>
  <c r="D1578" i="4"/>
  <c r="C1578" i="4"/>
  <c r="B1578" i="4"/>
  <c r="P1577" i="4"/>
  <c r="Q1577" i="4" s="1"/>
  <c r="O1577" i="4"/>
  <c r="N1577" i="4"/>
  <c r="M1577" i="4"/>
  <c r="L1577" i="4"/>
  <c r="K1577" i="4"/>
  <c r="J1577" i="4"/>
  <c r="I1577" i="4"/>
  <c r="H1577" i="4"/>
  <c r="G1577" i="4"/>
  <c r="F1577" i="4"/>
  <c r="D1577" i="4"/>
  <c r="C1577" i="4"/>
  <c r="B1577" i="4"/>
  <c r="P1576" i="4"/>
  <c r="Q1576" i="4" s="1"/>
  <c r="O1576" i="4"/>
  <c r="N1576" i="4"/>
  <c r="M1576" i="4"/>
  <c r="L1576" i="4"/>
  <c r="K1576" i="4"/>
  <c r="J1576" i="4"/>
  <c r="I1576" i="4"/>
  <c r="H1576" i="4"/>
  <c r="G1576" i="4"/>
  <c r="F1576" i="4"/>
  <c r="D1576" i="4"/>
  <c r="C1576" i="4"/>
  <c r="B1576" i="4"/>
  <c r="P1575" i="4"/>
  <c r="Q1575" i="4" s="1"/>
  <c r="O1575" i="4"/>
  <c r="N1575" i="4"/>
  <c r="M1575" i="4"/>
  <c r="L1575" i="4"/>
  <c r="K1575" i="4"/>
  <c r="J1575" i="4"/>
  <c r="I1575" i="4"/>
  <c r="H1575" i="4"/>
  <c r="G1575" i="4"/>
  <c r="F1575" i="4"/>
  <c r="D1575" i="4"/>
  <c r="C1575" i="4"/>
  <c r="B1575" i="4"/>
  <c r="N1574" i="4"/>
  <c r="M1574" i="4"/>
  <c r="L1574" i="4"/>
  <c r="K1574" i="4"/>
  <c r="I1574" i="4"/>
  <c r="H1574" i="4"/>
  <c r="G1574" i="4"/>
  <c r="F1574" i="4"/>
  <c r="D1574" i="4"/>
  <c r="C1574" i="4"/>
  <c r="B1574" i="4"/>
  <c r="N1573" i="4"/>
  <c r="M1573" i="4"/>
  <c r="L1573" i="4"/>
  <c r="K1573" i="4"/>
  <c r="I1573" i="4"/>
  <c r="H1573" i="4"/>
  <c r="G1573" i="4"/>
  <c r="F1573" i="4"/>
  <c r="D1573" i="4"/>
  <c r="C1573" i="4"/>
  <c r="B1573" i="4"/>
  <c r="N1572" i="4"/>
  <c r="M1572" i="4"/>
  <c r="L1572" i="4"/>
  <c r="K1572" i="4"/>
  <c r="I1572" i="4"/>
  <c r="H1572" i="4"/>
  <c r="G1572" i="4"/>
  <c r="F1572" i="4"/>
  <c r="D1572" i="4"/>
  <c r="C1572" i="4"/>
  <c r="B1572" i="4"/>
  <c r="N1571" i="4"/>
  <c r="M1571" i="4"/>
  <c r="L1571" i="4"/>
  <c r="K1571" i="4"/>
  <c r="I1571" i="4"/>
  <c r="H1571" i="4"/>
  <c r="G1571" i="4"/>
  <c r="F1571" i="4"/>
  <c r="D1571" i="4"/>
  <c r="C1571" i="4"/>
  <c r="B1571" i="4"/>
  <c r="N1570" i="4"/>
  <c r="M1570" i="4"/>
  <c r="L1570" i="4"/>
  <c r="K1570" i="4"/>
  <c r="J1570" i="4"/>
  <c r="H1570" i="4"/>
  <c r="G1570" i="4"/>
  <c r="F1570" i="4"/>
  <c r="D1570" i="4"/>
  <c r="C1570" i="4"/>
  <c r="B1570" i="4"/>
  <c r="P1569" i="4"/>
  <c r="Q1569" i="4" s="1"/>
  <c r="O1569" i="4"/>
  <c r="N1569" i="4"/>
  <c r="M1569" i="4"/>
  <c r="L1569" i="4"/>
  <c r="K1569" i="4"/>
  <c r="J1569" i="4"/>
  <c r="H1569" i="4"/>
  <c r="G1569" i="4"/>
  <c r="F1569" i="4"/>
  <c r="D1569" i="4"/>
  <c r="C1569" i="4"/>
  <c r="B1569" i="4"/>
  <c r="P1568" i="4"/>
  <c r="Q1568" i="4" s="1"/>
  <c r="O1568" i="4"/>
  <c r="N1568" i="4"/>
  <c r="M1568" i="4"/>
  <c r="L1568" i="4"/>
  <c r="K1568" i="4"/>
  <c r="J1568" i="4"/>
  <c r="H1568" i="4"/>
  <c r="G1568" i="4"/>
  <c r="F1568" i="4"/>
  <c r="D1568" i="4"/>
  <c r="C1568" i="4"/>
  <c r="B1568" i="4"/>
  <c r="N1567" i="4"/>
  <c r="M1567" i="4"/>
  <c r="L1567" i="4"/>
  <c r="K1567" i="4"/>
  <c r="J1567" i="4"/>
  <c r="H1567" i="4"/>
  <c r="G1567" i="4"/>
  <c r="F1567" i="4"/>
  <c r="D1567" i="4"/>
  <c r="C1567" i="4"/>
  <c r="B1567" i="4"/>
  <c r="N1566" i="4"/>
  <c r="M1566" i="4"/>
  <c r="L1566" i="4"/>
  <c r="K1566" i="4"/>
  <c r="J1566" i="4"/>
  <c r="I1566" i="4"/>
  <c r="H1566" i="4"/>
  <c r="G1566" i="4"/>
  <c r="F1566" i="4"/>
  <c r="D1566" i="4"/>
  <c r="C1566" i="4"/>
  <c r="B1566" i="4"/>
  <c r="P1565" i="4"/>
  <c r="Q1565" i="4" s="1"/>
  <c r="O1565" i="4"/>
  <c r="N1565" i="4"/>
  <c r="M1565" i="4"/>
  <c r="L1565" i="4"/>
  <c r="K1565" i="4"/>
  <c r="J1565" i="4"/>
  <c r="I1565" i="4"/>
  <c r="H1565" i="4"/>
  <c r="G1565" i="4"/>
  <c r="F1565" i="4"/>
  <c r="D1565" i="4"/>
  <c r="C1565" i="4"/>
  <c r="B1565" i="4"/>
  <c r="P1564" i="4"/>
  <c r="Q1564" i="4" s="1"/>
  <c r="O1564" i="4"/>
  <c r="N1564" i="4"/>
  <c r="M1564" i="4"/>
  <c r="L1564" i="4"/>
  <c r="K1564" i="4"/>
  <c r="J1564" i="4"/>
  <c r="I1564" i="4"/>
  <c r="H1564" i="4"/>
  <c r="G1564" i="4"/>
  <c r="F1564" i="4"/>
  <c r="D1564" i="4"/>
  <c r="C1564" i="4"/>
  <c r="B1564" i="4"/>
  <c r="P1563" i="4"/>
  <c r="Q1563" i="4" s="1"/>
  <c r="O1563" i="4"/>
  <c r="N1563" i="4"/>
  <c r="M1563" i="4"/>
  <c r="L1563" i="4"/>
  <c r="K1563" i="4"/>
  <c r="H1563" i="4"/>
  <c r="G1563" i="4"/>
  <c r="F1563" i="4"/>
  <c r="D1563" i="4"/>
  <c r="C1563" i="4"/>
  <c r="B1563" i="4"/>
  <c r="N1562" i="4"/>
  <c r="M1562" i="4"/>
  <c r="L1562" i="4"/>
  <c r="K1562" i="4"/>
  <c r="J1562" i="4"/>
  <c r="H1562" i="4"/>
  <c r="G1562" i="4"/>
  <c r="F1562" i="4"/>
  <c r="D1562" i="4"/>
  <c r="C1562" i="4"/>
  <c r="B1562" i="4"/>
  <c r="P1561" i="4"/>
  <c r="Q1561" i="4" s="1"/>
  <c r="O1561" i="4"/>
  <c r="N1561" i="4"/>
  <c r="M1561" i="4"/>
  <c r="L1561" i="4"/>
  <c r="K1561" i="4"/>
  <c r="J1561" i="4"/>
  <c r="I1561" i="4"/>
  <c r="H1561" i="4"/>
  <c r="G1561" i="4"/>
  <c r="F1561" i="4"/>
  <c r="D1561" i="4"/>
  <c r="C1561" i="4"/>
  <c r="B1561" i="4"/>
  <c r="P1560" i="4"/>
  <c r="Q1560" i="4" s="1"/>
  <c r="O1560" i="4"/>
  <c r="N1560" i="4"/>
  <c r="M1560" i="4"/>
  <c r="L1560" i="4"/>
  <c r="K1560" i="4"/>
  <c r="J1560" i="4"/>
  <c r="H1560" i="4"/>
  <c r="G1560" i="4"/>
  <c r="F1560" i="4"/>
  <c r="D1560" i="4"/>
  <c r="C1560" i="4"/>
  <c r="B1560" i="4"/>
  <c r="P1559" i="4"/>
  <c r="Q1559" i="4" s="1"/>
  <c r="O1559" i="4"/>
  <c r="N1559" i="4"/>
  <c r="M1559" i="4"/>
  <c r="L1559" i="4"/>
  <c r="K1559" i="4"/>
  <c r="J1559" i="4"/>
  <c r="I1559" i="4"/>
  <c r="H1559" i="4"/>
  <c r="G1559" i="4"/>
  <c r="F1559" i="4"/>
  <c r="D1559" i="4"/>
  <c r="C1559" i="4"/>
  <c r="B1559" i="4"/>
  <c r="N1558" i="4"/>
  <c r="M1558" i="4"/>
  <c r="L1558" i="4"/>
  <c r="K1558" i="4"/>
  <c r="I1558" i="4"/>
  <c r="H1558" i="4"/>
  <c r="G1558" i="4"/>
  <c r="F1558" i="4"/>
  <c r="D1558" i="4"/>
  <c r="C1558" i="4"/>
  <c r="B1558" i="4"/>
  <c r="N1557" i="4"/>
  <c r="M1557" i="4"/>
  <c r="L1557" i="4"/>
  <c r="K1557" i="4"/>
  <c r="I1557" i="4"/>
  <c r="H1557" i="4"/>
  <c r="G1557" i="4"/>
  <c r="F1557" i="4"/>
  <c r="D1557" i="4"/>
  <c r="C1557" i="4"/>
  <c r="B1557" i="4"/>
  <c r="N1556" i="4"/>
  <c r="M1556" i="4"/>
  <c r="L1556" i="4"/>
  <c r="K1556" i="4"/>
  <c r="I1556" i="4"/>
  <c r="H1556" i="4"/>
  <c r="G1556" i="4"/>
  <c r="F1556" i="4"/>
  <c r="D1556" i="4"/>
  <c r="C1556" i="4"/>
  <c r="B1556" i="4"/>
  <c r="N1555" i="4"/>
  <c r="M1555" i="4"/>
  <c r="L1555" i="4"/>
  <c r="K1555" i="4"/>
  <c r="I1555" i="4"/>
  <c r="H1555" i="4"/>
  <c r="G1555" i="4"/>
  <c r="F1555" i="4"/>
  <c r="D1555" i="4"/>
  <c r="C1555" i="4"/>
  <c r="B1555" i="4"/>
  <c r="N1554" i="4"/>
  <c r="M1554" i="4"/>
  <c r="L1554" i="4"/>
  <c r="K1554" i="4"/>
  <c r="J1554" i="4"/>
  <c r="H1554" i="4"/>
  <c r="G1554" i="4"/>
  <c r="F1554" i="4"/>
  <c r="D1554" i="4"/>
  <c r="C1554" i="4"/>
  <c r="B1554" i="4"/>
  <c r="P1553" i="4"/>
  <c r="Q1553" i="4" s="1"/>
  <c r="O1553" i="4"/>
  <c r="N1553" i="4"/>
  <c r="M1553" i="4"/>
  <c r="L1553" i="4"/>
  <c r="K1553" i="4"/>
  <c r="J1553" i="4"/>
  <c r="H1553" i="4"/>
  <c r="G1553" i="4"/>
  <c r="F1553" i="4"/>
  <c r="D1553" i="4"/>
  <c r="C1553" i="4"/>
  <c r="B1553" i="4"/>
  <c r="P1552" i="4"/>
  <c r="Q1552" i="4" s="1"/>
  <c r="O1552" i="4"/>
  <c r="N1552" i="4"/>
  <c r="M1552" i="4"/>
  <c r="L1552" i="4"/>
  <c r="K1552" i="4"/>
  <c r="J1552" i="4"/>
  <c r="H1552" i="4"/>
  <c r="G1552" i="4"/>
  <c r="F1552" i="4"/>
  <c r="D1552" i="4"/>
  <c r="C1552" i="4"/>
  <c r="B1552" i="4"/>
  <c r="P1551" i="4"/>
  <c r="Q1551" i="4" s="1"/>
  <c r="O1551" i="4"/>
  <c r="N1551" i="4"/>
  <c r="M1551" i="4"/>
  <c r="L1551" i="4"/>
  <c r="K1551" i="4"/>
  <c r="J1551" i="4"/>
  <c r="H1551" i="4"/>
  <c r="G1551" i="4"/>
  <c r="F1551" i="4"/>
  <c r="D1551" i="4"/>
  <c r="C1551" i="4"/>
  <c r="B1551" i="4"/>
  <c r="N1550" i="4"/>
  <c r="M1550" i="4"/>
  <c r="L1550" i="4"/>
  <c r="K1550" i="4"/>
  <c r="J1550" i="4"/>
  <c r="I1550" i="4"/>
  <c r="H1550" i="4"/>
  <c r="G1550" i="4"/>
  <c r="F1550" i="4"/>
  <c r="D1550" i="4"/>
  <c r="C1550" i="4"/>
  <c r="B1550" i="4"/>
  <c r="P1549" i="4"/>
  <c r="Q1549" i="4" s="1"/>
  <c r="O1549" i="4"/>
  <c r="N1549" i="4"/>
  <c r="M1549" i="4"/>
  <c r="L1549" i="4"/>
  <c r="K1549" i="4"/>
  <c r="J1549" i="4"/>
  <c r="I1549" i="4"/>
  <c r="H1549" i="4"/>
  <c r="G1549" i="4"/>
  <c r="F1549" i="4"/>
  <c r="D1549" i="4"/>
  <c r="C1549" i="4"/>
  <c r="B1549" i="4"/>
  <c r="P1548" i="4"/>
  <c r="Q1548" i="4" s="1"/>
  <c r="O1548" i="4"/>
  <c r="N1548" i="4"/>
  <c r="M1548" i="4"/>
  <c r="L1548" i="4"/>
  <c r="K1548" i="4"/>
  <c r="J1548" i="4"/>
  <c r="I1548" i="4"/>
  <c r="H1548" i="4"/>
  <c r="G1548" i="4"/>
  <c r="F1548" i="4"/>
  <c r="D1548" i="4"/>
  <c r="C1548" i="4"/>
  <c r="B1548" i="4"/>
  <c r="P1547" i="4"/>
  <c r="Q1547" i="4" s="1"/>
  <c r="O1547" i="4"/>
  <c r="N1547" i="4"/>
  <c r="M1547" i="4"/>
  <c r="L1547" i="4"/>
  <c r="K1547" i="4"/>
  <c r="J1547" i="4"/>
  <c r="I1547" i="4"/>
  <c r="H1547" i="4"/>
  <c r="G1547" i="4"/>
  <c r="F1547" i="4"/>
  <c r="D1547" i="4"/>
  <c r="C1547" i="4"/>
  <c r="B1547" i="4"/>
  <c r="N1546" i="4"/>
  <c r="M1546" i="4"/>
  <c r="L1546" i="4"/>
  <c r="K1546" i="4"/>
  <c r="J1546" i="4"/>
  <c r="I1546" i="4"/>
  <c r="H1546" i="4"/>
  <c r="G1546" i="4"/>
  <c r="F1546" i="4"/>
  <c r="D1546" i="4"/>
  <c r="C1546" i="4"/>
  <c r="B1546" i="4"/>
  <c r="P1545" i="4"/>
  <c r="Q1545" i="4" s="1"/>
  <c r="O1545" i="4"/>
  <c r="N1545" i="4"/>
  <c r="M1545" i="4"/>
  <c r="L1545" i="4"/>
  <c r="K1545" i="4"/>
  <c r="J1545" i="4"/>
  <c r="I1545" i="4"/>
  <c r="H1545" i="4"/>
  <c r="G1545" i="4"/>
  <c r="F1545" i="4"/>
  <c r="D1545" i="4"/>
  <c r="C1545" i="4"/>
  <c r="B1545" i="4"/>
  <c r="P1544" i="4"/>
  <c r="Q1544" i="4" s="1"/>
  <c r="O1544" i="4"/>
  <c r="N1544" i="4"/>
  <c r="M1544" i="4"/>
  <c r="L1544" i="4"/>
  <c r="K1544" i="4"/>
  <c r="J1544" i="4"/>
  <c r="I1544" i="4"/>
  <c r="H1544" i="4"/>
  <c r="G1544" i="4"/>
  <c r="F1544" i="4"/>
  <c r="D1544" i="4"/>
  <c r="C1544" i="4"/>
  <c r="B1544" i="4"/>
  <c r="P1543" i="4"/>
  <c r="Q1543" i="4" s="1"/>
  <c r="O1543" i="4"/>
  <c r="N1543" i="4"/>
  <c r="M1543" i="4"/>
  <c r="L1543" i="4"/>
  <c r="K1543" i="4"/>
  <c r="J1543" i="4"/>
  <c r="I1543" i="4"/>
  <c r="H1543" i="4"/>
  <c r="G1543" i="4"/>
  <c r="F1543" i="4"/>
  <c r="D1543" i="4"/>
  <c r="C1543" i="4"/>
  <c r="B1543" i="4"/>
  <c r="N1542" i="4"/>
  <c r="M1542" i="4"/>
  <c r="L1542" i="4"/>
  <c r="K1542" i="4"/>
  <c r="I1542" i="4"/>
  <c r="H1542" i="4"/>
  <c r="G1542" i="4"/>
  <c r="F1542" i="4"/>
  <c r="D1542" i="4"/>
  <c r="C1542" i="4"/>
  <c r="B1542" i="4"/>
  <c r="N1541" i="4"/>
  <c r="M1541" i="4"/>
  <c r="L1541" i="4"/>
  <c r="K1541" i="4"/>
  <c r="I1541" i="4"/>
  <c r="H1541" i="4"/>
  <c r="G1541" i="4"/>
  <c r="F1541" i="4"/>
  <c r="D1541" i="4"/>
  <c r="C1541" i="4"/>
  <c r="B1541" i="4"/>
  <c r="N1540" i="4"/>
  <c r="M1540" i="4"/>
  <c r="L1540" i="4"/>
  <c r="K1540" i="4"/>
  <c r="I1540" i="4"/>
  <c r="H1540" i="4"/>
  <c r="G1540" i="4"/>
  <c r="F1540" i="4"/>
  <c r="D1540" i="4"/>
  <c r="C1540" i="4"/>
  <c r="B1540" i="4"/>
  <c r="N1539" i="4"/>
  <c r="M1539" i="4"/>
  <c r="L1539" i="4"/>
  <c r="K1539" i="4"/>
  <c r="I1539" i="4"/>
  <c r="H1539" i="4"/>
  <c r="G1539" i="4"/>
  <c r="F1539" i="4"/>
  <c r="D1539" i="4"/>
  <c r="C1539" i="4"/>
  <c r="B1539" i="4"/>
  <c r="N1538" i="4"/>
  <c r="M1538" i="4"/>
  <c r="L1538" i="4"/>
  <c r="K1538" i="4"/>
  <c r="J1538" i="4"/>
  <c r="H1538" i="4"/>
  <c r="G1538" i="4"/>
  <c r="F1538" i="4"/>
  <c r="D1538" i="4"/>
  <c r="C1538" i="4"/>
  <c r="B1538" i="4"/>
  <c r="P1537" i="4"/>
  <c r="Q1537" i="4" s="1"/>
  <c r="O1537" i="4"/>
  <c r="N1537" i="4"/>
  <c r="M1537" i="4"/>
  <c r="L1537" i="4"/>
  <c r="K1537" i="4"/>
  <c r="J1537" i="4"/>
  <c r="H1537" i="4"/>
  <c r="G1537" i="4"/>
  <c r="F1537" i="4"/>
  <c r="D1537" i="4"/>
  <c r="C1537" i="4"/>
  <c r="B1537" i="4"/>
  <c r="P1536" i="4"/>
  <c r="Q1536" i="4" s="1"/>
  <c r="O1536" i="4"/>
  <c r="N1536" i="4"/>
  <c r="M1536" i="4"/>
  <c r="L1536" i="4"/>
  <c r="K1536" i="4"/>
  <c r="J1536" i="4"/>
  <c r="H1536" i="4"/>
  <c r="G1536" i="4"/>
  <c r="F1536" i="4"/>
  <c r="D1536" i="4"/>
  <c r="C1536" i="4"/>
  <c r="B1536" i="4"/>
  <c r="N1535" i="4"/>
  <c r="M1535" i="4"/>
  <c r="L1535" i="4"/>
  <c r="K1535" i="4"/>
  <c r="J1535" i="4"/>
  <c r="H1535" i="4"/>
  <c r="G1535" i="4"/>
  <c r="F1535" i="4"/>
  <c r="D1535" i="4"/>
  <c r="C1535" i="4"/>
  <c r="B1535" i="4"/>
  <c r="N1534" i="4"/>
  <c r="M1534" i="4"/>
  <c r="L1534" i="4"/>
  <c r="K1534" i="4"/>
  <c r="J1534" i="4"/>
  <c r="I1534" i="4"/>
  <c r="H1534" i="4"/>
  <c r="G1534" i="4"/>
  <c r="F1534" i="4"/>
  <c r="D1534" i="4"/>
  <c r="C1534" i="4"/>
  <c r="B1534" i="4"/>
  <c r="P1533" i="4"/>
  <c r="Q1533" i="4" s="1"/>
  <c r="O1533" i="4"/>
  <c r="N1533" i="4"/>
  <c r="M1533" i="4"/>
  <c r="L1533" i="4"/>
  <c r="K1533" i="4"/>
  <c r="J1533" i="4"/>
  <c r="I1533" i="4"/>
  <c r="H1533" i="4"/>
  <c r="G1533" i="4"/>
  <c r="F1533" i="4"/>
  <c r="D1533" i="4"/>
  <c r="C1533" i="4"/>
  <c r="B1533" i="4"/>
  <c r="P1532" i="4"/>
  <c r="Q1532" i="4" s="1"/>
  <c r="O1532" i="4"/>
  <c r="N1532" i="4"/>
  <c r="M1532" i="4"/>
  <c r="L1532" i="4"/>
  <c r="K1532" i="4"/>
  <c r="J1532" i="4"/>
  <c r="I1532" i="4"/>
  <c r="H1532" i="4"/>
  <c r="G1532" i="4"/>
  <c r="F1532" i="4"/>
  <c r="D1532" i="4"/>
  <c r="C1532" i="4"/>
  <c r="B1532" i="4"/>
  <c r="P1531" i="4"/>
  <c r="Q1531" i="4" s="1"/>
  <c r="O1531" i="4"/>
  <c r="N1531" i="4"/>
  <c r="M1531" i="4"/>
  <c r="L1531" i="4"/>
  <c r="K1531" i="4"/>
  <c r="J1531" i="4"/>
  <c r="H1531" i="4"/>
  <c r="G1531" i="4"/>
  <c r="F1531" i="4"/>
  <c r="D1531" i="4"/>
  <c r="C1531" i="4"/>
  <c r="B1531" i="4"/>
  <c r="N1530" i="4"/>
  <c r="M1530" i="4"/>
  <c r="L1530" i="4"/>
  <c r="K1530" i="4"/>
  <c r="J1530" i="4"/>
  <c r="I1530" i="4"/>
  <c r="H1530" i="4"/>
  <c r="G1530" i="4"/>
  <c r="F1530" i="4"/>
  <c r="D1530" i="4"/>
  <c r="C1530" i="4"/>
  <c r="B1530" i="4"/>
  <c r="P1529" i="4"/>
  <c r="Q1529" i="4" s="1"/>
  <c r="O1529" i="4"/>
  <c r="N1529" i="4"/>
  <c r="M1529" i="4"/>
  <c r="L1529" i="4"/>
  <c r="K1529" i="4"/>
  <c r="J1529" i="4"/>
  <c r="I1529" i="4"/>
  <c r="H1529" i="4"/>
  <c r="G1529" i="4"/>
  <c r="F1529" i="4"/>
  <c r="D1529" i="4"/>
  <c r="C1529" i="4"/>
  <c r="B1529" i="4"/>
  <c r="P1528" i="4"/>
  <c r="Q1528" i="4" s="1"/>
  <c r="O1528" i="4"/>
  <c r="N1528" i="4"/>
  <c r="M1528" i="4"/>
  <c r="L1528" i="4"/>
  <c r="K1528" i="4"/>
  <c r="J1528" i="4"/>
  <c r="I1528" i="4"/>
  <c r="H1528" i="4"/>
  <c r="G1528" i="4"/>
  <c r="F1528" i="4"/>
  <c r="D1528" i="4"/>
  <c r="C1528" i="4"/>
  <c r="B1528" i="4"/>
  <c r="P1527" i="4"/>
  <c r="Q1527" i="4" s="1"/>
  <c r="O1527" i="4"/>
  <c r="N1527" i="4"/>
  <c r="M1527" i="4"/>
  <c r="L1527" i="4"/>
  <c r="K1527" i="4"/>
  <c r="J1527" i="4"/>
  <c r="I1527" i="4"/>
  <c r="H1527" i="4"/>
  <c r="G1527" i="4"/>
  <c r="F1527" i="4"/>
  <c r="D1527" i="4"/>
  <c r="C1527" i="4"/>
  <c r="B1527" i="4"/>
  <c r="N1526" i="4"/>
  <c r="M1526" i="4"/>
  <c r="L1526" i="4"/>
  <c r="K1526" i="4"/>
  <c r="I1526" i="4"/>
  <c r="H1526" i="4"/>
  <c r="G1526" i="4"/>
  <c r="F1526" i="4"/>
  <c r="D1526" i="4"/>
  <c r="C1526" i="4"/>
  <c r="B1526" i="4"/>
  <c r="N1525" i="4"/>
  <c r="M1525" i="4"/>
  <c r="L1525" i="4"/>
  <c r="K1525" i="4"/>
  <c r="I1525" i="4"/>
  <c r="H1525" i="4"/>
  <c r="G1525" i="4"/>
  <c r="F1525" i="4"/>
  <c r="D1525" i="4"/>
  <c r="C1525" i="4"/>
  <c r="B1525" i="4"/>
  <c r="N1524" i="4"/>
  <c r="M1524" i="4"/>
  <c r="L1524" i="4"/>
  <c r="K1524" i="4"/>
  <c r="I1524" i="4"/>
  <c r="H1524" i="4"/>
  <c r="G1524" i="4"/>
  <c r="F1524" i="4"/>
  <c r="D1524" i="4"/>
  <c r="C1524" i="4"/>
  <c r="B1524" i="4"/>
  <c r="N1523" i="4"/>
  <c r="M1523" i="4"/>
  <c r="L1523" i="4"/>
  <c r="K1523" i="4"/>
  <c r="I1523" i="4"/>
  <c r="H1523" i="4"/>
  <c r="G1523" i="4"/>
  <c r="F1523" i="4"/>
  <c r="D1523" i="4"/>
  <c r="C1523" i="4"/>
  <c r="B1523" i="4"/>
  <c r="N1522" i="4"/>
  <c r="M1522" i="4"/>
  <c r="L1522" i="4"/>
  <c r="K1522" i="4"/>
  <c r="J1522" i="4"/>
  <c r="H1522" i="4"/>
  <c r="G1522" i="4"/>
  <c r="F1522" i="4"/>
  <c r="D1522" i="4"/>
  <c r="C1522" i="4"/>
  <c r="B1522" i="4"/>
  <c r="P1521" i="4"/>
  <c r="Q1521" i="4" s="1"/>
  <c r="O1521" i="4"/>
  <c r="N1521" i="4"/>
  <c r="M1521" i="4"/>
  <c r="L1521" i="4"/>
  <c r="K1521" i="4"/>
  <c r="J1521" i="4"/>
  <c r="H1521" i="4"/>
  <c r="G1521" i="4"/>
  <c r="F1521" i="4"/>
  <c r="D1521" i="4"/>
  <c r="C1521" i="4"/>
  <c r="B1521" i="4"/>
  <c r="P1520" i="4"/>
  <c r="Q1520" i="4" s="1"/>
  <c r="O1520" i="4"/>
  <c r="N1520" i="4"/>
  <c r="M1520" i="4"/>
  <c r="L1520" i="4"/>
  <c r="K1520" i="4"/>
  <c r="J1520" i="4"/>
  <c r="H1520" i="4"/>
  <c r="G1520" i="4"/>
  <c r="F1520" i="4"/>
  <c r="D1520" i="4"/>
  <c r="C1520" i="4"/>
  <c r="B1520" i="4"/>
  <c r="P1519" i="4"/>
  <c r="Q1519" i="4" s="1"/>
  <c r="O1519" i="4"/>
  <c r="N1519" i="4"/>
  <c r="M1519" i="4"/>
  <c r="L1519" i="4"/>
  <c r="K1519" i="4"/>
  <c r="J1519" i="4"/>
  <c r="H1519" i="4"/>
  <c r="G1519" i="4"/>
  <c r="F1519" i="4"/>
  <c r="D1519" i="4"/>
  <c r="C1519" i="4"/>
  <c r="B1519" i="4"/>
  <c r="N1518" i="4"/>
  <c r="M1518" i="4"/>
  <c r="L1518" i="4"/>
  <c r="K1518" i="4"/>
  <c r="J1518" i="4"/>
  <c r="I1518" i="4"/>
  <c r="H1518" i="4"/>
  <c r="G1518" i="4"/>
  <c r="F1518" i="4"/>
  <c r="D1518" i="4"/>
  <c r="C1518" i="4"/>
  <c r="B1518" i="4"/>
  <c r="P1517" i="4"/>
  <c r="Q1517" i="4" s="1"/>
  <c r="O1517" i="4"/>
  <c r="N1517" i="4"/>
  <c r="M1517" i="4"/>
  <c r="L1517" i="4"/>
  <c r="K1517" i="4"/>
  <c r="J1517" i="4"/>
  <c r="I1517" i="4"/>
  <c r="H1517" i="4"/>
  <c r="G1517" i="4"/>
  <c r="F1517" i="4"/>
  <c r="D1517" i="4"/>
  <c r="C1517" i="4"/>
  <c r="B1517" i="4"/>
  <c r="P1516" i="4"/>
  <c r="Q1516" i="4" s="1"/>
  <c r="O1516" i="4"/>
  <c r="N1516" i="4"/>
  <c r="M1516" i="4"/>
  <c r="L1516" i="4"/>
  <c r="K1516" i="4"/>
  <c r="J1516" i="4"/>
  <c r="I1516" i="4"/>
  <c r="H1516" i="4"/>
  <c r="G1516" i="4"/>
  <c r="F1516" i="4"/>
  <c r="D1516" i="4"/>
  <c r="C1516" i="4"/>
  <c r="B1516" i="4"/>
  <c r="P1515" i="4"/>
  <c r="Q1515" i="4" s="1"/>
  <c r="O1515" i="4"/>
  <c r="N1515" i="4"/>
  <c r="M1515" i="4"/>
  <c r="L1515" i="4"/>
  <c r="K1515" i="4"/>
  <c r="J1515" i="4"/>
  <c r="I1515" i="4"/>
  <c r="H1515" i="4"/>
  <c r="G1515" i="4"/>
  <c r="F1515" i="4"/>
  <c r="D1515" i="4"/>
  <c r="C1515" i="4"/>
  <c r="B1515" i="4"/>
  <c r="N1514" i="4"/>
  <c r="M1514" i="4"/>
  <c r="L1514" i="4"/>
  <c r="K1514" i="4"/>
  <c r="J1514" i="4"/>
  <c r="I1514" i="4"/>
  <c r="H1514" i="4"/>
  <c r="G1514" i="4"/>
  <c r="F1514" i="4"/>
  <c r="D1514" i="4"/>
  <c r="C1514" i="4"/>
  <c r="B1514" i="4"/>
  <c r="P1513" i="4"/>
  <c r="Q1513" i="4" s="1"/>
  <c r="O1513" i="4"/>
  <c r="N1513" i="4"/>
  <c r="M1513" i="4"/>
  <c r="L1513" i="4"/>
  <c r="K1513" i="4"/>
  <c r="J1513" i="4"/>
  <c r="I1513" i="4"/>
  <c r="H1513" i="4"/>
  <c r="G1513" i="4"/>
  <c r="F1513" i="4"/>
  <c r="D1513" i="4"/>
  <c r="C1513" i="4"/>
  <c r="B1513" i="4"/>
  <c r="P1512" i="4"/>
  <c r="Q1512" i="4" s="1"/>
  <c r="O1512" i="4"/>
  <c r="N1512" i="4"/>
  <c r="M1512" i="4"/>
  <c r="L1512" i="4"/>
  <c r="K1512" i="4"/>
  <c r="J1512" i="4"/>
  <c r="I1512" i="4"/>
  <c r="H1512" i="4"/>
  <c r="G1512" i="4"/>
  <c r="F1512" i="4"/>
  <c r="D1512" i="4"/>
  <c r="C1512" i="4"/>
  <c r="B1512" i="4"/>
  <c r="P1511" i="4"/>
  <c r="Q1511" i="4" s="1"/>
  <c r="O1511" i="4"/>
  <c r="N1511" i="4"/>
  <c r="M1511" i="4"/>
  <c r="L1511" i="4"/>
  <c r="K1511" i="4"/>
  <c r="J1511" i="4"/>
  <c r="I1511" i="4"/>
  <c r="H1511" i="4"/>
  <c r="G1511" i="4"/>
  <c r="F1511" i="4"/>
  <c r="D1511" i="4"/>
  <c r="C1511" i="4"/>
  <c r="B1511" i="4"/>
  <c r="N1510" i="4"/>
  <c r="M1510" i="4"/>
  <c r="L1510" i="4"/>
  <c r="K1510" i="4"/>
  <c r="I1510" i="4"/>
  <c r="H1510" i="4"/>
  <c r="G1510" i="4"/>
  <c r="F1510" i="4"/>
  <c r="D1510" i="4"/>
  <c r="C1510" i="4"/>
  <c r="B1510" i="4"/>
  <c r="N1509" i="4"/>
  <c r="M1509" i="4"/>
  <c r="L1509" i="4"/>
  <c r="K1509" i="4"/>
  <c r="I1509" i="4"/>
  <c r="H1509" i="4"/>
  <c r="G1509" i="4"/>
  <c r="F1509" i="4"/>
  <c r="D1509" i="4"/>
  <c r="C1509" i="4"/>
  <c r="B1509" i="4"/>
  <c r="N1508" i="4"/>
  <c r="M1508" i="4"/>
  <c r="L1508" i="4"/>
  <c r="K1508" i="4"/>
  <c r="I1508" i="4"/>
  <c r="H1508" i="4"/>
  <c r="G1508" i="4"/>
  <c r="F1508" i="4"/>
  <c r="D1508" i="4"/>
  <c r="C1508" i="4"/>
  <c r="B1508" i="4"/>
  <c r="N1507" i="4"/>
  <c r="M1507" i="4"/>
  <c r="L1507" i="4"/>
  <c r="K1507" i="4"/>
  <c r="I1507" i="4"/>
  <c r="H1507" i="4"/>
  <c r="G1507" i="4"/>
  <c r="F1507" i="4"/>
  <c r="D1507" i="4"/>
  <c r="C1507" i="4"/>
  <c r="B1507" i="4"/>
  <c r="N1506" i="4"/>
  <c r="M1506" i="4"/>
  <c r="L1506" i="4"/>
  <c r="K1506" i="4"/>
  <c r="J1506" i="4"/>
  <c r="H1506" i="4"/>
  <c r="G1506" i="4"/>
  <c r="F1506" i="4"/>
  <c r="D1506" i="4"/>
  <c r="C1506" i="4"/>
  <c r="B1506" i="4"/>
  <c r="P1505" i="4"/>
  <c r="Q1505" i="4" s="1"/>
  <c r="O1505" i="4"/>
  <c r="N1505" i="4"/>
  <c r="M1505" i="4"/>
  <c r="L1505" i="4"/>
  <c r="K1505" i="4"/>
  <c r="J1505" i="4"/>
  <c r="H1505" i="4"/>
  <c r="G1505" i="4"/>
  <c r="F1505" i="4"/>
  <c r="D1505" i="4"/>
  <c r="C1505" i="4"/>
  <c r="B1505" i="4"/>
  <c r="P1504" i="4"/>
  <c r="Q1504" i="4" s="1"/>
  <c r="O1504" i="4"/>
  <c r="N1504" i="4"/>
  <c r="M1504" i="4"/>
  <c r="L1504" i="4"/>
  <c r="K1504" i="4"/>
  <c r="J1504" i="4"/>
  <c r="H1504" i="4"/>
  <c r="G1504" i="4"/>
  <c r="F1504" i="4"/>
  <c r="D1504" i="4"/>
  <c r="C1504" i="4"/>
  <c r="B1504" i="4"/>
  <c r="N1503" i="4"/>
  <c r="M1503" i="4"/>
  <c r="L1503" i="4"/>
  <c r="K1503" i="4"/>
  <c r="J1503" i="4"/>
  <c r="H1503" i="4"/>
  <c r="G1503" i="4"/>
  <c r="F1503" i="4"/>
  <c r="D1503" i="4"/>
  <c r="C1503" i="4"/>
  <c r="B1503" i="4"/>
  <c r="N1502" i="4"/>
  <c r="M1502" i="4"/>
  <c r="L1502" i="4"/>
  <c r="K1502" i="4"/>
  <c r="J1502" i="4"/>
  <c r="I1502" i="4"/>
  <c r="H1502" i="4"/>
  <c r="G1502" i="4"/>
  <c r="F1502" i="4"/>
  <c r="D1502" i="4"/>
  <c r="C1502" i="4"/>
  <c r="B1502" i="4"/>
  <c r="P1501" i="4"/>
  <c r="Q1501" i="4" s="1"/>
  <c r="O1501" i="4"/>
  <c r="N1501" i="4"/>
  <c r="M1501" i="4"/>
  <c r="L1501" i="4"/>
  <c r="K1501" i="4"/>
  <c r="J1501" i="4"/>
  <c r="I1501" i="4"/>
  <c r="H1501" i="4"/>
  <c r="G1501" i="4"/>
  <c r="F1501" i="4"/>
  <c r="D1501" i="4"/>
  <c r="C1501" i="4"/>
  <c r="B1501" i="4"/>
  <c r="P1500" i="4"/>
  <c r="Q1500" i="4" s="1"/>
  <c r="O1500" i="4"/>
  <c r="N1500" i="4"/>
  <c r="M1500" i="4"/>
  <c r="L1500" i="4"/>
  <c r="K1500" i="4"/>
  <c r="J1500" i="4"/>
  <c r="I1500" i="4"/>
  <c r="H1500" i="4"/>
  <c r="G1500" i="4"/>
  <c r="F1500" i="4"/>
  <c r="D1500" i="4"/>
  <c r="C1500" i="4"/>
  <c r="B1500" i="4"/>
  <c r="P1499" i="4"/>
  <c r="Q1499" i="4" s="1"/>
  <c r="O1499" i="4"/>
  <c r="N1499" i="4"/>
  <c r="M1499" i="4"/>
  <c r="L1499" i="4"/>
  <c r="K1499" i="4"/>
  <c r="J1499" i="4"/>
  <c r="H1499" i="4"/>
  <c r="G1499" i="4"/>
  <c r="F1499" i="4"/>
  <c r="D1499" i="4"/>
  <c r="C1499" i="4"/>
  <c r="B1499" i="4"/>
  <c r="N1498" i="4"/>
  <c r="M1498" i="4"/>
  <c r="L1498" i="4"/>
  <c r="K1498" i="4"/>
  <c r="J1498" i="4"/>
  <c r="I1498" i="4"/>
  <c r="H1498" i="4"/>
  <c r="G1498" i="4"/>
  <c r="F1498" i="4"/>
  <c r="D1498" i="4"/>
  <c r="C1498" i="4"/>
  <c r="B1498" i="4"/>
  <c r="P1497" i="4"/>
  <c r="Q1497" i="4" s="1"/>
  <c r="O1497" i="4"/>
  <c r="N1497" i="4"/>
  <c r="M1497" i="4"/>
  <c r="L1497" i="4"/>
  <c r="K1497" i="4"/>
  <c r="J1497" i="4"/>
  <c r="I1497" i="4"/>
  <c r="H1497" i="4"/>
  <c r="G1497" i="4"/>
  <c r="F1497" i="4"/>
  <c r="D1497" i="4"/>
  <c r="C1497" i="4"/>
  <c r="B1497" i="4"/>
  <c r="P1496" i="4"/>
  <c r="Q1496" i="4" s="1"/>
  <c r="O1496" i="4"/>
  <c r="N1496" i="4"/>
  <c r="M1496" i="4"/>
  <c r="L1496" i="4"/>
  <c r="K1496" i="4"/>
  <c r="J1496" i="4"/>
  <c r="I1496" i="4"/>
  <c r="H1496" i="4"/>
  <c r="G1496" i="4"/>
  <c r="F1496" i="4"/>
  <c r="D1496" i="4"/>
  <c r="C1496" i="4"/>
  <c r="B1496" i="4"/>
  <c r="P1495" i="4"/>
  <c r="Q1495" i="4" s="1"/>
  <c r="O1495" i="4"/>
  <c r="N1495" i="4"/>
  <c r="M1495" i="4"/>
  <c r="L1495" i="4"/>
  <c r="K1495" i="4"/>
  <c r="J1495" i="4"/>
  <c r="I1495" i="4"/>
  <c r="H1495" i="4"/>
  <c r="G1495" i="4"/>
  <c r="F1495" i="4"/>
  <c r="D1495" i="4"/>
  <c r="C1495" i="4"/>
  <c r="B1495" i="4"/>
  <c r="N1494" i="4"/>
  <c r="M1494" i="4"/>
  <c r="L1494" i="4"/>
  <c r="K1494" i="4"/>
  <c r="I1494" i="4"/>
  <c r="H1494" i="4"/>
  <c r="G1494" i="4"/>
  <c r="F1494" i="4"/>
  <c r="D1494" i="4"/>
  <c r="C1494" i="4"/>
  <c r="B1494" i="4"/>
  <c r="N1493" i="4"/>
  <c r="M1493" i="4"/>
  <c r="L1493" i="4"/>
  <c r="K1493" i="4"/>
  <c r="I1493" i="4"/>
  <c r="H1493" i="4"/>
  <c r="G1493" i="4"/>
  <c r="F1493" i="4"/>
  <c r="D1493" i="4"/>
  <c r="C1493" i="4"/>
  <c r="B1493" i="4"/>
  <c r="N1492" i="4"/>
  <c r="M1492" i="4"/>
  <c r="L1492" i="4"/>
  <c r="K1492" i="4"/>
  <c r="I1492" i="4"/>
  <c r="H1492" i="4"/>
  <c r="G1492" i="4"/>
  <c r="F1492" i="4"/>
  <c r="D1492" i="4"/>
  <c r="C1492" i="4"/>
  <c r="B1492" i="4"/>
  <c r="N1491" i="4"/>
  <c r="M1491" i="4"/>
  <c r="L1491" i="4"/>
  <c r="K1491" i="4"/>
  <c r="I1491" i="4"/>
  <c r="H1491" i="4"/>
  <c r="G1491" i="4"/>
  <c r="F1491" i="4"/>
  <c r="D1491" i="4"/>
  <c r="C1491" i="4"/>
  <c r="B1491" i="4"/>
  <c r="N1490" i="4"/>
  <c r="M1490" i="4"/>
  <c r="L1490" i="4"/>
  <c r="K1490" i="4"/>
  <c r="J1490" i="4"/>
  <c r="H1490" i="4"/>
  <c r="G1490" i="4"/>
  <c r="F1490" i="4"/>
  <c r="D1490" i="4"/>
  <c r="C1490" i="4"/>
  <c r="B1490" i="4"/>
  <c r="P1489" i="4"/>
  <c r="Q1489" i="4" s="1"/>
  <c r="O1489" i="4"/>
  <c r="N1489" i="4"/>
  <c r="M1489" i="4"/>
  <c r="L1489" i="4"/>
  <c r="K1489" i="4"/>
  <c r="J1489" i="4"/>
  <c r="H1489" i="4"/>
  <c r="G1489" i="4"/>
  <c r="F1489" i="4"/>
  <c r="D1489" i="4"/>
  <c r="C1489" i="4"/>
  <c r="B1489" i="4"/>
  <c r="P1488" i="4"/>
  <c r="Q1488" i="4" s="1"/>
  <c r="O1488" i="4"/>
  <c r="N1488" i="4"/>
  <c r="M1488" i="4"/>
  <c r="L1488" i="4"/>
  <c r="K1488" i="4"/>
  <c r="J1488" i="4"/>
  <c r="H1488" i="4"/>
  <c r="G1488" i="4"/>
  <c r="F1488" i="4"/>
  <c r="D1488" i="4"/>
  <c r="C1488" i="4"/>
  <c r="B1488" i="4"/>
  <c r="P1487" i="4"/>
  <c r="Q1487" i="4" s="1"/>
  <c r="O1487" i="4"/>
  <c r="N1487" i="4"/>
  <c r="M1487" i="4"/>
  <c r="L1487" i="4"/>
  <c r="K1487" i="4"/>
  <c r="J1487" i="4"/>
  <c r="H1487" i="4"/>
  <c r="G1487" i="4"/>
  <c r="F1487" i="4"/>
  <c r="D1487" i="4"/>
  <c r="C1487" i="4"/>
  <c r="B1487" i="4"/>
  <c r="N1486" i="4"/>
  <c r="M1486" i="4"/>
  <c r="L1486" i="4"/>
  <c r="K1486" i="4"/>
  <c r="J1486" i="4"/>
  <c r="I1486" i="4"/>
  <c r="H1486" i="4"/>
  <c r="G1486" i="4"/>
  <c r="F1486" i="4"/>
  <c r="D1486" i="4"/>
  <c r="C1486" i="4"/>
  <c r="B1486" i="4"/>
  <c r="P1485" i="4"/>
  <c r="Q1485" i="4" s="1"/>
  <c r="O1485" i="4"/>
  <c r="N1485" i="4"/>
  <c r="M1485" i="4"/>
  <c r="L1485" i="4"/>
  <c r="K1485" i="4"/>
  <c r="J1485" i="4"/>
  <c r="I1485" i="4"/>
  <c r="H1485" i="4"/>
  <c r="G1485" i="4"/>
  <c r="F1485" i="4"/>
  <c r="D1485" i="4"/>
  <c r="C1485" i="4"/>
  <c r="B1485" i="4"/>
  <c r="P1484" i="4"/>
  <c r="Q1484" i="4" s="1"/>
  <c r="O1484" i="4"/>
  <c r="N1484" i="4"/>
  <c r="M1484" i="4"/>
  <c r="L1484" i="4"/>
  <c r="K1484" i="4"/>
  <c r="J1484" i="4"/>
  <c r="I1484" i="4"/>
  <c r="H1484" i="4"/>
  <c r="G1484" i="4"/>
  <c r="F1484" i="4"/>
  <c r="D1484" i="4"/>
  <c r="C1484" i="4"/>
  <c r="B1484" i="4"/>
  <c r="P1483" i="4"/>
  <c r="Q1483" i="4" s="1"/>
  <c r="O1483" i="4"/>
  <c r="N1483" i="4"/>
  <c r="M1483" i="4"/>
  <c r="L1483" i="4"/>
  <c r="K1483" i="4"/>
  <c r="J1483" i="4"/>
  <c r="I1483" i="4"/>
  <c r="H1483" i="4"/>
  <c r="G1483" i="4"/>
  <c r="F1483" i="4"/>
  <c r="D1483" i="4"/>
  <c r="C1483" i="4"/>
  <c r="B1483" i="4"/>
  <c r="N1482" i="4"/>
  <c r="M1482" i="4"/>
  <c r="L1482" i="4"/>
  <c r="K1482" i="4"/>
  <c r="J1482" i="4"/>
  <c r="I1482" i="4"/>
  <c r="H1482" i="4"/>
  <c r="G1482" i="4"/>
  <c r="F1482" i="4"/>
  <c r="D1482" i="4"/>
  <c r="C1482" i="4"/>
  <c r="B1482" i="4"/>
  <c r="P1481" i="4"/>
  <c r="Q1481" i="4" s="1"/>
  <c r="N1481" i="4"/>
  <c r="M1481" i="4"/>
  <c r="L1481" i="4"/>
  <c r="K1481" i="4"/>
  <c r="I1481" i="4"/>
  <c r="H1481" i="4"/>
  <c r="G1481" i="4"/>
  <c r="F1481" i="4"/>
  <c r="D1481" i="4"/>
  <c r="C1481" i="4"/>
  <c r="B1481" i="4"/>
  <c r="N1480" i="4"/>
  <c r="M1480" i="4"/>
  <c r="L1480" i="4"/>
  <c r="K1480" i="4"/>
  <c r="I1480" i="4"/>
  <c r="H1480" i="4"/>
  <c r="G1480" i="4"/>
  <c r="F1480" i="4"/>
  <c r="D1480" i="4"/>
  <c r="C1480" i="4"/>
  <c r="B1480" i="4"/>
  <c r="P1479" i="4"/>
  <c r="Q1479" i="4" s="1"/>
  <c r="O1479" i="4"/>
  <c r="N1479" i="4"/>
  <c r="M1479" i="4"/>
  <c r="L1479" i="4"/>
  <c r="K1479" i="4"/>
  <c r="J1479" i="4"/>
  <c r="H1479" i="4"/>
  <c r="G1479" i="4"/>
  <c r="F1479" i="4"/>
  <c r="D1479" i="4"/>
  <c r="C1479" i="4"/>
  <c r="B1479" i="4"/>
  <c r="N1478" i="4"/>
  <c r="M1478" i="4"/>
  <c r="L1478" i="4"/>
  <c r="K1478" i="4"/>
  <c r="I1478" i="4"/>
  <c r="H1478" i="4"/>
  <c r="G1478" i="4"/>
  <c r="F1478" i="4"/>
  <c r="D1478" i="4"/>
  <c r="C1478" i="4"/>
  <c r="B1478" i="4"/>
  <c r="N1477" i="4"/>
  <c r="M1477" i="4"/>
  <c r="L1477" i="4"/>
  <c r="K1477" i="4"/>
  <c r="I1477" i="4"/>
  <c r="H1477" i="4"/>
  <c r="G1477" i="4"/>
  <c r="F1477" i="4"/>
  <c r="D1477" i="4"/>
  <c r="C1477" i="4"/>
  <c r="B1477" i="4"/>
  <c r="N1476" i="4"/>
  <c r="M1476" i="4"/>
  <c r="L1476" i="4"/>
  <c r="K1476" i="4"/>
  <c r="I1476" i="4"/>
  <c r="H1476" i="4"/>
  <c r="G1476" i="4"/>
  <c r="F1476" i="4"/>
  <c r="D1476" i="4"/>
  <c r="C1476" i="4"/>
  <c r="B1476" i="4"/>
  <c r="N1475" i="4"/>
  <c r="M1475" i="4"/>
  <c r="L1475" i="4"/>
  <c r="K1475" i="4"/>
  <c r="I1475" i="4"/>
  <c r="H1475" i="4"/>
  <c r="G1475" i="4"/>
  <c r="F1475" i="4"/>
  <c r="D1475" i="4"/>
  <c r="C1475" i="4"/>
  <c r="B1475" i="4"/>
  <c r="N1474" i="4"/>
  <c r="M1474" i="4"/>
  <c r="L1474" i="4"/>
  <c r="K1474" i="4"/>
  <c r="H1474" i="4"/>
  <c r="G1474" i="4"/>
  <c r="F1474" i="4"/>
  <c r="D1474" i="4"/>
  <c r="C1474" i="4"/>
  <c r="B1474" i="4"/>
  <c r="O1473" i="4"/>
  <c r="N1473" i="4"/>
  <c r="M1473" i="4"/>
  <c r="L1473" i="4"/>
  <c r="K1473" i="4"/>
  <c r="H1473" i="4"/>
  <c r="G1473" i="4"/>
  <c r="F1473" i="4"/>
  <c r="D1473" i="4"/>
  <c r="C1473" i="4"/>
  <c r="B1473" i="4"/>
  <c r="P1472" i="4"/>
  <c r="Q1472" i="4" s="1"/>
  <c r="N1472" i="4"/>
  <c r="M1472" i="4"/>
  <c r="L1472" i="4"/>
  <c r="K1472" i="4"/>
  <c r="H1472" i="4"/>
  <c r="G1472" i="4"/>
  <c r="F1472" i="4"/>
  <c r="D1472" i="4"/>
  <c r="C1472" i="4"/>
  <c r="B1472" i="4"/>
  <c r="N1471" i="4"/>
  <c r="M1471" i="4"/>
  <c r="L1471" i="4"/>
  <c r="K1471" i="4"/>
  <c r="J1471" i="4"/>
  <c r="H1471" i="4"/>
  <c r="G1471" i="4"/>
  <c r="F1471" i="4"/>
  <c r="D1471" i="4"/>
  <c r="C1471" i="4"/>
  <c r="B1471" i="4"/>
  <c r="N1470" i="4"/>
  <c r="M1470" i="4"/>
  <c r="L1470" i="4"/>
  <c r="K1470" i="4"/>
  <c r="J1470" i="4"/>
  <c r="I1470" i="4"/>
  <c r="H1470" i="4"/>
  <c r="G1470" i="4"/>
  <c r="F1470" i="4"/>
  <c r="D1470" i="4"/>
  <c r="C1470" i="4"/>
  <c r="B1470" i="4"/>
  <c r="P1469" i="4"/>
  <c r="Q1469" i="4" s="1"/>
  <c r="O1469" i="4"/>
  <c r="N1469" i="4"/>
  <c r="M1469" i="4"/>
  <c r="L1469" i="4"/>
  <c r="K1469" i="4"/>
  <c r="J1469" i="4"/>
  <c r="I1469" i="4"/>
  <c r="H1469" i="4"/>
  <c r="G1469" i="4"/>
  <c r="F1469" i="4"/>
  <c r="D1469" i="4"/>
  <c r="C1469" i="4"/>
  <c r="B1469" i="4"/>
  <c r="P1468" i="4"/>
  <c r="Q1468" i="4" s="1"/>
  <c r="O1468" i="4"/>
  <c r="N1468" i="4"/>
  <c r="M1468" i="4"/>
  <c r="L1468" i="4"/>
  <c r="K1468" i="4"/>
  <c r="J1468" i="4"/>
  <c r="I1468" i="4"/>
  <c r="H1468" i="4"/>
  <c r="G1468" i="4"/>
  <c r="F1468" i="4"/>
  <c r="D1468" i="4"/>
  <c r="C1468" i="4"/>
  <c r="B1468" i="4"/>
  <c r="P1467" i="4"/>
  <c r="Q1467" i="4" s="1"/>
  <c r="O1467" i="4"/>
  <c r="N1467" i="4"/>
  <c r="M1467" i="4"/>
  <c r="L1467" i="4"/>
  <c r="K1467" i="4"/>
  <c r="J1467" i="4"/>
  <c r="H1467" i="4"/>
  <c r="G1467" i="4"/>
  <c r="F1467" i="4"/>
  <c r="D1467" i="4"/>
  <c r="C1467" i="4"/>
  <c r="B1467" i="4"/>
  <c r="N1466" i="4"/>
  <c r="M1466" i="4"/>
  <c r="L1466" i="4"/>
  <c r="K1466" i="4"/>
  <c r="I1466" i="4"/>
  <c r="H1466" i="4"/>
  <c r="G1466" i="4"/>
  <c r="F1466" i="4"/>
  <c r="D1466" i="4"/>
  <c r="C1466" i="4"/>
  <c r="B1466" i="4"/>
  <c r="N1465" i="4"/>
  <c r="M1465" i="4"/>
  <c r="L1465" i="4"/>
  <c r="K1465" i="4"/>
  <c r="I1465" i="4"/>
  <c r="H1465" i="4"/>
  <c r="G1465" i="4"/>
  <c r="F1465" i="4"/>
  <c r="D1465" i="4"/>
  <c r="C1465" i="4"/>
  <c r="B1465" i="4"/>
  <c r="N1464" i="4"/>
  <c r="M1464" i="4"/>
  <c r="L1464" i="4"/>
  <c r="K1464" i="4"/>
  <c r="I1464" i="4"/>
  <c r="H1464" i="4"/>
  <c r="G1464" i="4"/>
  <c r="F1464" i="4"/>
  <c r="D1464" i="4"/>
  <c r="C1464" i="4"/>
  <c r="B1464" i="4"/>
  <c r="P1463" i="4"/>
  <c r="Q1463" i="4" s="1"/>
  <c r="O1463" i="4"/>
  <c r="N1463" i="4"/>
  <c r="M1463" i="4"/>
  <c r="L1463" i="4"/>
  <c r="K1463" i="4"/>
  <c r="J1463" i="4"/>
  <c r="H1463" i="4"/>
  <c r="G1463" i="4"/>
  <c r="F1463" i="4"/>
  <c r="D1463" i="4"/>
  <c r="C1463" i="4"/>
  <c r="B1463" i="4"/>
  <c r="N1462" i="4"/>
  <c r="M1462" i="4"/>
  <c r="L1462" i="4"/>
  <c r="K1462" i="4"/>
  <c r="I1462" i="4"/>
  <c r="H1462" i="4"/>
  <c r="G1462" i="4"/>
  <c r="F1462" i="4"/>
  <c r="D1462" i="4"/>
  <c r="C1462" i="4"/>
  <c r="B1462" i="4"/>
  <c r="N1461" i="4"/>
  <c r="M1461" i="4"/>
  <c r="L1461" i="4"/>
  <c r="K1461" i="4"/>
  <c r="I1461" i="4"/>
  <c r="H1461" i="4"/>
  <c r="G1461" i="4"/>
  <c r="F1461" i="4"/>
  <c r="D1461" i="4"/>
  <c r="C1461" i="4"/>
  <c r="B1461" i="4"/>
  <c r="N1460" i="4"/>
  <c r="M1460" i="4"/>
  <c r="L1460" i="4"/>
  <c r="K1460" i="4"/>
  <c r="I1460" i="4"/>
  <c r="H1460" i="4"/>
  <c r="G1460" i="4"/>
  <c r="F1460" i="4"/>
  <c r="D1460" i="4"/>
  <c r="C1460" i="4"/>
  <c r="B1460" i="4"/>
  <c r="N1459" i="4"/>
  <c r="M1459" i="4"/>
  <c r="L1459" i="4"/>
  <c r="K1459" i="4"/>
  <c r="I1459" i="4"/>
  <c r="H1459" i="4"/>
  <c r="G1459" i="4"/>
  <c r="F1459" i="4"/>
  <c r="D1459" i="4"/>
  <c r="C1459" i="4"/>
  <c r="B1459" i="4"/>
  <c r="N1458" i="4"/>
  <c r="M1458" i="4"/>
  <c r="L1458" i="4"/>
  <c r="K1458" i="4"/>
  <c r="J1458" i="4"/>
  <c r="H1458" i="4"/>
  <c r="G1458" i="4"/>
  <c r="F1458" i="4"/>
  <c r="D1458" i="4"/>
  <c r="C1458" i="4"/>
  <c r="B1458" i="4"/>
  <c r="P1457" i="4"/>
  <c r="Q1457" i="4" s="1"/>
  <c r="O1457" i="4"/>
  <c r="N1457" i="4"/>
  <c r="M1457" i="4"/>
  <c r="L1457" i="4"/>
  <c r="K1457" i="4"/>
  <c r="J1457" i="4"/>
  <c r="H1457" i="4"/>
  <c r="G1457" i="4"/>
  <c r="F1457" i="4"/>
  <c r="D1457" i="4"/>
  <c r="C1457" i="4"/>
  <c r="B1457" i="4"/>
  <c r="P1456" i="4"/>
  <c r="Q1456" i="4" s="1"/>
  <c r="O1456" i="4"/>
  <c r="N1456" i="4"/>
  <c r="M1456" i="4"/>
  <c r="L1456" i="4"/>
  <c r="K1456" i="4"/>
  <c r="J1456" i="4"/>
  <c r="H1456" i="4"/>
  <c r="G1456" i="4"/>
  <c r="F1456" i="4"/>
  <c r="D1456" i="4"/>
  <c r="C1456" i="4"/>
  <c r="B1456" i="4"/>
  <c r="P1455" i="4"/>
  <c r="Q1455" i="4" s="1"/>
  <c r="O1455" i="4"/>
  <c r="N1455" i="4"/>
  <c r="M1455" i="4"/>
  <c r="L1455" i="4"/>
  <c r="K1455" i="4"/>
  <c r="J1455" i="4"/>
  <c r="H1455" i="4"/>
  <c r="G1455" i="4"/>
  <c r="F1455" i="4"/>
  <c r="D1455" i="4"/>
  <c r="C1455" i="4"/>
  <c r="B1455" i="4"/>
  <c r="N1454" i="4"/>
  <c r="M1454" i="4"/>
  <c r="L1454" i="4"/>
  <c r="K1454" i="4"/>
  <c r="J1454" i="4"/>
  <c r="I1454" i="4"/>
  <c r="H1454" i="4"/>
  <c r="G1454" i="4"/>
  <c r="F1454" i="4"/>
  <c r="D1454" i="4"/>
  <c r="C1454" i="4"/>
  <c r="B1454" i="4"/>
  <c r="P1453" i="4"/>
  <c r="Q1453" i="4" s="1"/>
  <c r="O1453" i="4"/>
  <c r="N1453" i="4"/>
  <c r="M1453" i="4"/>
  <c r="L1453" i="4"/>
  <c r="K1453" i="4"/>
  <c r="J1453" i="4"/>
  <c r="I1453" i="4"/>
  <c r="H1453" i="4"/>
  <c r="G1453" i="4"/>
  <c r="F1453" i="4"/>
  <c r="D1453" i="4"/>
  <c r="C1453" i="4"/>
  <c r="B1453" i="4"/>
  <c r="P1452" i="4"/>
  <c r="Q1452" i="4" s="1"/>
  <c r="O1452" i="4"/>
  <c r="N1452" i="4"/>
  <c r="M1452" i="4"/>
  <c r="L1452" i="4"/>
  <c r="K1452" i="4"/>
  <c r="J1452" i="4"/>
  <c r="I1452" i="4"/>
  <c r="H1452" i="4"/>
  <c r="G1452" i="4"/>
  <c r="F1452" i="4"/>
  <c r="D1452" i="4"/>
  <c r="C1452" i="4"/>
  <c r="B1452" i="4"/>
  <c r="P1451" i="4"/>
  <c r="Q1451" i="4" s="1"/>
  <c r="O1451" i="4"/>
  <c r="N1451" i="4"/>
  <c r="M1451" i="4"/>
  <c r="L1451" i="4"/>
  <c r="K1451" i="4"/>
  <c r="J1451" i="4"/>
  <c r="I1451" i="4"/>
  <c r="H1451" i="4"/>
  <c r="G1451" i="4"/>
  <c r="F1451" i="4"/>
  <c r="D1451" i="4"/>
  <c r="C1451" i="4"/>
  <c r="B1451" i="4"/>
  <c r="N1450" i="4"/>
  <c r="M1450" i="4"/>
  <c r="L1450" i="4"/>
  <c r="K1450" i="4"/>
  <c r="J1450" i="4"/>
  <c r="I1450" i="4"/>
  <c r="H1450" i="4"/>
  <c r="G1450" i="4"/>
  <c r="F1450" i="4"/>
  <c r="D1450" i="4"/>
  <c r="C1450" i="4"/>
  <c r="B1450" i="4"/>
  <c r="P1449" i="4"/>
  <c r="Q1449" i="4" s="1"/>
  <c r="O1449" i="4"/>
  <c r="N1449" i="4"/>
  <c r="M1449" i="4"/>
  <c r="L1449" i="4"/>
  <c r="K1449" i="4"/>
  <c r="J1449" i="4"/>
  <c r="I1449" i="4"/>
  <c r="H1449" i="4"/>
  <c r="G1449" i="4"/>
  <c r="F1449" i="4"/>
  <c r="D1449" i="4"/>
  <c r="C1449" i="4"/>
  <c r="B1449" i="4"/>
  <c r="P1448" i="4"/>
  <c r="Q1448" i="4" s="1"/>
  <c r="O1448" i="4"/>
  <c r="N1448" i="4"/>
  <c r="M1448" i="4"/>
  <c r="L1448" i="4"/>
  <c r="K1448" i="4"/>
  <c r="J1448" i="4"/>
  <c r="I1448" i="4"/>
  <c r="H1448" i="4"/>
  <c r="G1448" i="4"/>
  <c r="F1448" i="4"/>
  <c r="D1448" i="4"/>
  <c r="C1448" i="4"/>
  <c r="B1448" i="4"/>
  <c r="P1447" i="4"/>
  <c r="Q1447" i="4" s="1"/>
  <c r="O1447" i="4"/>
  <c r="N1447" i="4"/>
  <c r="M1447" i="4"/>
  <c r="L1447" i="4"/>
  <c r="K1447" i="4"/>
  <c r="J1447" i="4"/>
  <c r="I1447" i="4"/>
  <c r="H1447" i="4"/>
  <c r="G1447" i="4"/>
  <c r="F1447" i="4"/>
  <c r="D1447" i="4"/>
  <c r="C1447" i="4"/>
  <c r="B1447" i="4"/>
  <c r="N1446" i="4"/>
  <c r="M1446" i="4"/>
  <c r="L1446" i="4"/>
  <c r="K1446" i="4"/>
  <c r="I1446" i="4"/>
  <c r="H1446" i="4"/>
  <c r="G1446" i="4"/>
  <c r="F1446" i="4"/>
  <c r="D1446" i="4"/>
  <c r="C1446" i="4"/>
  <c r="B1446" i="4"/>
  <c r="N1445" i="4"/>
  <c r="M1445" i="4"/>
  <c r="L1445" i="4"/>
  <c r="K1445" i="4"/>
  <c r="I1445" i="4"/>
  <c r="H1445" i="4"/>
  <c r="G1445" i="4"/>
  <c r="F1445" i="4"/>
  <c r="D1445" i="4"/>
  <c r="C1445" i="4"/>
  <c r="B1445" i="4"/>
  <c r="N1444" i="4"/>
  <c r="M1444" i="4"/>
  <c r="L1444" i="4"/>
  <c r="K1444" i="4"/>
  <c r="I1444" i="4"/>
  <c r="H1444" i="4"/>
  <c r="G1444" i="4"/>
  <c r="F1444" i="4"/>
  <c r="D1444" i="4"/>
  <c r="C1444" i="4"/>
  <c r="B1444" i="4"/>
  <c r="N1443" i="4"/>
  <c r="M1443" i="4"/>
  <c r="L1443" i="4"/>
  <c r="K1443" i="4"/>
  <c r="I1443" i="4"/>
  <c r="H1443" i="4"/>
  <c r="G1443" i="4"/>
  <c r="F1443" i="4"/>
  <c r="D1443" i="4"/>
  <c r="C1443" i="4"/>
  <c r="B1443" i="4"/>
  <c r="N1442" i="4"/>
  <c r="M1442" i="4"/>
  <c r="L1442" i="4"/>
  <c r="K1442" i="4"/>
  <c r="J1442" i="4"/>
  <c r="H1442" i="4"/>
  <c r="G1442" i="4"/>
  <c r="F1442" i="4"/>
  <c r="D1442" i="4"/>
  <c r="C1442" i="4"/>
  <c r="B1442" i="4"/>
  <c r="P1441" i="4"/>
  <c r="Q1441" i="4" s="1"/>
  <c r="O1441" i="4"/>
  <c r="N1441" i="4"/>
  <c r="M1441" i="4"/>
  <c r="L1441" i="4"/>
  <c r="K1441" i="4"/>
  <c r="J1441" i="4"/>
  <c r="H1441" i="4"/>
  <c r="G1441" i="4"/>
  <c r="F1441" i="4"/>
  <c r="D1441" i="4"/>
  <c r="C1441" i="4"/>
  <c r="B1441" i="4"/>
  <c r="P1440" i="4"/>
  <c r="Q1440" i="4" s="1"/>
  <c r="O1440" i="4"/>
  <c r="N1440" i="4"/>
  <c r="M1440" i="4"/>
  <c r="L1440" i="4"/>
  <c r="K1440" i="4"/>
  <c r="J1440" i="4"/>
  <c r="H1440" i="4"/>
  <c r="G1440" i="4"/>
  <c r="F1440" i="4"/>
  <c r="D1440" i="4"/>
  <c r="C1440" i="4"/>
  <c r="B1440" i="4"/>
  <c r="N1439" i="4"/>
  <c r="M1439" i="4"/>
  <c r="L1439" i="4"/>
  <c r="K1439" i="4"/>
  <c r="J1439" i="4"/>
  <c r="H1439" i="4"/>
  <c r="G1439" i="4"/>
  <c r="F1439" i="4"/>
  <c r="D1439" i="4"/>
  <c r="C1439" i="4"/>
  <c r="B1439" i="4"/>
  <c r="N1438" i="4"/>
  <c r="M1438" i="4"/>
  <c r="L1438" i="4"/>
  <c r="K1438" i="4"/>
  <c r="J1438" i="4"/>
  <c r="I1438" i="4"/>
  <c r="H1438" i="4"/>
  <c r="G1438" i="4"/>
  <c r="F1438" i="4"/>
  <c r="D1438" i="4"/>
  <c r="C1438" i="4"/>
  <c r="B1438" i="4"/>
  <c r="P1437" i="4"/>
  <c r="Q1437" i="4" s="1"/>
  <c r="O1437" i="4"/>
  <c r="N1437" i="4"/>
  <c r="M1437" i="4"/>
  <c r="L1437" i="4"/>
  <c r="K1437" i="4"/>
  <c r="J1437" i="4"/>
  <c r="I1437" i="4"/>
  <c r="H1437" i="4"/>
  <c r="G1437" i="4"/>
  <c r="F1437" i="4"/>
  <c r="D1437" i="4"/>
  <c r="C1437" i="4"/>
  <c r="B1437" i="4"/>
  <c r="P1436" i="4"/>
  <c r="Q1436" i="4" s="1"/>
  <c r="O1436" i="4"/>
  <c r="N1436" i="4"/>
  <c r="M1436" i="4"/>
  <c r="L1436" i="4"/>
  <c r="K1436" i="4"/>
  <c r="J1436" i="4"/>
  <c r="I1436" i="4"/>
  <c r="H1436" i="4"/>
  <c r="G1436" i="4"/>
  <c r="F1436" i="4"/>
  <c r="D1436" i="4"/>
  <c r="C1436" i="4"/>
  <c r="B1436" i="4"/>
  <c r="P1435" i="4"/>
  <c r="Q1435" i="4" s="1"/>
  <c r="O1435" i="4"/>
  <c r="N1435" i="4"/>
  <c r="M1435" i="4"/>
  <c r="L1435" i="4"/>
  <c r="K1435" i="4"/>
  <c r="J1435" i="4"/>
  <c r="H1435" i="4"/>
  <c r="G1435" i="4"/>
  <c r="F1435" i="4"/>
  <c r="D1435" i="4"/>
  <c r="C1435" i="4"/>
  <c r="B1435" i="4"/>
  <c r="N1434" i="4"/>
  <c r="M1434" i="4"/>
  <c r="L1434" i="4"/>
  <c r="K1434" i="4"/>
  <c r="J1434" i="4"/>
  <c r="I1434" i="4"/>
  <c r="H1434" i="4"/>
  <c r="G1434" i="4"/>
  <c r="F1434" i="4"/>
  <c r="D1434" i="4"/>
  <c r="C1434" i="4"/>
  <c r="B1434" i="4"/>
  <c r="P1433" i="4"/>
  <c r="Q1433" i="4" s="1"/>
  <c r="O1433" i="4"/>
  <c r="N1433" i="4"/>
  <c r="M1433" i="4"/>
  <c r="L1433" i="4"/>
  <c r="K1433" i="4"/>
  <c r="J1433" i="4"/>
  <c r="I1433" i="4"/>
  <c r="H1433" i="4"/>
  <c r="G1433" i="4"/>
  <c r="F1433" i="4"/>
  <c r="D1433" i="4"/>
  <c r="C1433" i="4"/>
  <c r="B1433" i="4"/>
  <c r="P1432" i="4"/>
  <c r="Q1432" i="4" s="1"/>
  <c r="O1432" i="4"/>
  <c r="N1432" i="4"/>
  <c r="M1432" i="4"/>
  <c r="L1432" i="4"/>
  <c r="K1432" i="4"/>
  <c r="J1432" i="4"/>
  <c r="I1432" i="4"/>
  <c r="H1432" i="4"/>
  <c r="G1432" i="4"/>
  <c r="F1432" i="4"/>
  <c r="D1432" i="4"/>
  <c r="C1432" i="4"/>
  <c r="B1432" i="4"/>
  <c r="P1431" i="4"/>
  <c r="Q1431" i="4" s="1"/>
  <c r="O1431" i="4"/>
  <c r="N1431" i="4"/>
  <c r="M1431" i="4"/>
  <c r="L1431" i="4"/>
  <c r="K1431" i="4"/>
  <c r="J1431" i="4"/>
  <c r="I1431" i="4"/>
  <c r="H1431" i="4"/>
  <c r="G1431" i="4"/>
  <c r="F1431" i="4"/>
  <c r="D1431" i="4"/>
  <c r="C1431" i="4"/>
  <c r="B1431" i="4"/>
  <c r="N1430" i="4"/>
  <c r="M1430" i="4"/>
  <c r="L1430" i="4"/>
  <c r="K1430" i="4"/>
  <c r="I1430" i="4"/>
  <c r="H1430" i="4"/>
  <c r="G1430" i="4"/>
  <c r="F1430" i="4"/>
  <c r="D1430" i="4"/>
  <c r="C1430" i="4"/>
  <c r="B1430" i="4"/>
  <c r="N1429" i="4"/>
  <c r="M1429" i="4"/>
  <c r="L1429" i="4"/>
  <c r="K1429" i="4"/>
  <c r="I1429" i="4"/>
  <c r="H1429" i="4"/>
  <c r="G1429" i="4"/>
  <c r="F1429" i="4"/>
  <c r="D1429" i="4"/>
  <c r="C1429" i="4"/>
  <c r="B1429" i="4"/>
  <c r="N1428" i="4"/>
  <c r="M1428" i="4"/>
  <c r="L1428" i="4"/>
  <c r="K1428" i="4"/>
  <c r="I1428" i="4"/>
  <c r="H1428" i="4"/>
  <c r="G1428" i="4"/>
  <c r="F1428" i="4"/>
  <c r="D1428" i="4"/>
  <c r="C1428" i="4"/>
  <c r="B1428" i="4"/>
  <c r="N1427" i="4"/>
  <c r="M1427" i="4"/>
  <c r="L1427" i="4"/>
  <c r="K1427" i="4"/>
  <c r="I1427" i="4"/>
  <c r="H1427" i="4"/>
  <c r="G1427" i="4"/>
  <c r="F1427" i="4"/>
  <c r="D1427" i="4"/>
  <c r="C1427" i="4"/>
  <c r="B1427" i="4"/>
  <c r="N1426" i="4"/>
  <c r="M1426" i="4"/>
  <c r="L1426" i="4"/>
  <c r="K1426" i="4"/>
  <c r="J1426" i="4"/>
  <c r="H1426" i="4"/>
  <c r="G1426" i="4"/>
  <c r="F1426" i="4"/>
  <c r="D1426" i="4"/>
  <c r="C1426" i="4"/>
  <c r="B1426" i="4"/>
  <c r="P1425" i="4"/>
  <c r="Q1425" i="4" s="1"/>
  <c r="O1425" i="4"/>
  <c r="N1425" i="4"/>
  <c r="M1425" i="4"/>
  <c r="L1425" i="4"/>
  <c r="K1425" i="4"/>
  <c r="J1425" i="4"/>
  <c r="H1425" i="4"/>
  <c r="G1425" i="4"/>
  <c r="F1425" i="4"/>
  <c r="D1425" i="4"/>
  <c r="C1425" i="4"/>
  <c r="B1425" i="4"/>
  <c r="P1424" i="4"/>
  <c r="Q1424" i="4" s="1"/>
  <c r="O1424" i="4"/>
  <c r="N1424" i="4"/>
  <c r="M1424" i="4"/>
  <c r="L1424" i="4"/>
  <c r="K1424" i="4"/>
  <c r="J1424" i="4"/>
  <c r="H1424" i="4"/>
  <c r="G1424" i="4"/>
  <c r="F1424" i="4"/>
  <c r="D1424" i="4"/>
  <c r="C1424" i="4"/>
  <c r="B1424" i="4"/>
  <c r="P1423" i="4"/>
  <c r="Q1423" i="4" s="1"/>
  <c r="O1423" i="4"/>
  <c r="N1423" i="4"/>
  <c r="M1423" i="4"/>
  <c r="L1423" i="4"/>
  <c r="K1423" i="4"/>
  <c r="J1423" i="4"/>
  <c r="H1423" i="4"/>
  <c r="G1423" i="4"/>
  <c r="F1423" i="4"/>
  <c r="D1423" i="4"/>
  <c r="C1423" i="4"/>
  <c r="B1423" i="4"/>
  <c r="N1422" i="4"/>
  <c r="M1422" i="4"/>
  <c r="L1422" i="4"/>
  <c r="K1422" i="4"/>
  <c r="J1422" i="4"/>
  <c r="I1422" i="4"/>
  <c r="H1422" i="4"/>
  <c r="G1422" i="4"/>
  <c r="F1422" i="4"/>
  <c r="D1422" i="4"/>
  <c r="C1422" i="4"/>
  <c r="B1422" i="4"/>
  <c r="P1421" i="4"/>
  <c r="Q1421" i="4" s="1"/>
  <c r="N1421" i="4"/>
  <c r="M1421" i="4"/>
  <c r="L1421" i="4"/>
  <c r="K1421" i="4"/>
  <c r="I1421" i="4"/>
  <c r="H1421" i="4"/>
  <c r="G1421" i="4"/>
  <c r="F1421" i="4"/>
  <c r="D1421" i="4"/>
  <c r="C1421" i="4"/>
  <c r="B1421" i="4"/>
  <c r="N1420" i="4"/>
  <c r="M1420" i="4"/>
  <c r="L1420" i="4"/>
  <c r="K1420" i="4"/>
  <c r="I1420" i="4"/>
  <c r="H1420" i="4"/>
  <c r="G1420" i="4"/>
  <c r="F1420" i="4"/>
  <c r="D1420" i="4"/>
  <c r="C1420" i="4"/>
  <c r="B1420" i="4"/>
  <c r="P1419" i="4"/>
  <c r="Q1419" i="4" s="1"/>
  <c r="O1419" i="4"/>
  <c r="N1419" i="4"/>
  <c r="M1419" i="4"/>
  <c r="L1419" i="4"/>
  <c r="K1419" i="4"/>
  <c r="J1419" i="4"/>
  <c r="H1419" i="4"/>
  <c r="G1419" i="4"/>
  <c r="F1419" i="4"/>
  <c r="D1419" i="4"/>
  <c r="C1419" i="4"/>
  <c r="B1419" i="4"/>
  <c r="N1418" i="4"/>
  <c r="M1418" i="4"/>
  <c r="L1418" i="4"/>
  <c r="K1418" i="4"/>
  <c r="J1418" i="4"/>
  <c r="I1418" i="4"/>
  <c r="H1418" i="4"/>
  <c r="G1418" i="4"/>
  <c r="F1418" i="4"/>
  <c r="D1418" i="4"/>
  <c r="C1418" i="4"/>
  <c r="B1418" i="4"/>
  <c r="P1417" i="4"/>
  <c r="Q1417" i="4" s="1"/>
  <c r="O1417" i="4"/>
  <c r="N1417" i="4"/>
  <c r="M1417" i="4"/>
  <c r="L1417" i="4"/>
  <c r="K1417" i="4"/>
  <c r="J1417" i="4"/>
  <c r="I1417" i="4"/>
  <c r="H1417" i="4"/>
  <c r="G1417" i="4"/>
  <c r="F1417" i="4"/>
  <c r="D1417" i="4"/>
  <c r="C1417" i="4"/>
  <c r="B1417" i="4"/>
  <c r="P1416" i="4"/>
  <c r="Q1416" i="4" s="1"/>
  <c r="O1416" i="4"/>
  <c r="N1416" i="4"/>
  <c r="M1416" i="4"/>
  <c r="L1416" i="4"/>
  <c r="K1416" i="4"/>
  <c r="J1416" i="4"/>
  <c r="I1416" i="4"/>
  <c r="H1416" i="4"/>
  <c r="G1416" i="4"/>
  <c r="F1416" i="4"/>
  <c r="D1416" i="4"/>
  <c r="C1416" i="4"/>
  <c r="B1416" i="4"/>
  <c r="P1415" i="4"/>
  <c r="Q1415" i="4" s="1"/>
  <c r="O1415" i="4"/>
  <c r="N1415" i="4"/>
  <c r="M1415" i="4"/>
  <c r="L1415" i="4"/>
  <c r="K1415" i="4"/>
  <c r="J1415" i="4"/>
  <c r="I1415" i="4"/>
  <c r="H1415" i="4"/>
  <c r="G1415" i="4"/>
  <c r="F1415" i="4"/>
  <c r="D1415" i="4"/>
  <c r="C1415" i="4"/>
  <c r="B1415" i="4"/>
  <c r="N1414" i="4"/>
  <c r="M1414" i="4"/>
  <c r="L1414" i="4"/>
  <c r="K1414" i="4"/>
  <c r="I1414" i="4"/>
  <c r="H1414" i="4"/>
  <c r="G1414" i="4"/>
  <c r="F1414" i="4"/>
  <c r="D1414" i="4"/>
  <c r="C1414" i="4"/>
  <c r="B1414" i="4"/>
  <c r="N1413" i="4"/>
  <c r="M1413" i="4"/>
  <c r="L1413" i="4"/>
  <c r="K1413" i="4"/>
  <c r="I1413" i="4"/>
  <c r="H1413" i="4"/>
  <c r="G1413" i="4"/>
  <c r="F1413" i="4"/>
  <c r="D1413" i="4"/>
  <c r="C1413" i="4"/>
  <c r="B1413" i="4"/>
  <c r="N1412" i="4"/>
  <c r="M1412" i="4"/>
  <c r="L1412" i="4"/>
  <c r="K1412" i="4"/>
  <c r="I1412" i="4"/>
  <c r="H1412" i="4"/>
  <c r="G1412" i="4"/>
  <c r="F1412" i="4"/>
  <c r="D1412" i="4"/>
  <c r="C1412" i="4"/>
  <c r="B1412" i="4"/>
  <c r="N1411" i="4"/>
  <c r="M1411" i="4"/>
  <c r="L1411" i="4"/>
  <c r="K1411" i="4"/>
  <c r="I1411" i="4"/>
  <c r="H1411" i="4"/>
  <c r="G1411" i="4"/>
  <c r="F1411" i="4"/>
  <c r="D1411" i="4"/>
  <c r="C1411" i="4"/>
  <c r="B1411" i="4"/>
  <c r="N1410" i="4"/>
  <c r="M1410" i="4"/>
  <c r="L1410" i="4"/>
  <c r="K1410" i="4"/>
  <c r="J1410" i="4"/>
  <c r="H1410" i="4"/>
  <c r="G1410" i="4"/>
  <c r="F1410" i="4"/>
  <c r="D1410" i="4"/>
  <c r="C1410" i="4"/>
  <c r="B1410" i="4"/>
  <c r="P1409" i="4"/>
  <c r="Q1409" i="4" s="1"/>
  <c r="O1409" i="4"/>
  <c r="N1409" i="4"/>
  <c r="M1409" i="4"/>
  <c r="L1409" i="4"/>
  <c r="K1409" i="4"/>
  <c r="J1409" i="4"/>
  <c r="H1409" i="4"/>
  <c r="G1409" i="4"/>
  <c r="F1409" i="4"/>
  <c r="D1409" i="4"/>
  <c r="C1409" i="4"/>
  <c r="B1409" i="4"/>
  <c r="P1408" i="4"/>
  <c r="Q1408" i="4" s="1"/>
  <c r="O1408" i="4"/>
  <c r="N1408" i="4"/>
  <c r="M1408" i="4"/>
  <c r="L1408" i="4"/>
  <c r="K1408" i="4"/>
  <c r="J1408" i="4"/>
  <c r="H1408" i="4"/>
  <c r="G1408" i="4"/>
  <c r="F1408" i="4"/>
  <c r="D1408" i="4"/>
  <c r="C1408" i="4"/>
  <c r="B1408" i="4"/>
  <c r="N1407" i="4"/>
  <c r="M1407" i="4"/>
  <c r="L1407" i="4"/>
  <c r="K1407" i="4"/>
  <c r="J1407" i="4"/>
  <c r="H1407" i="4"/>
  <c r="G1407" i="4"/>
  <c r="F1407" i="4"/>
  <c r="D1407" i="4"/>
  <c r="C1407" i="4"/>
  <c r="B1407" i="4"/>
  <c r="N1406" i="4"/>
  <c r="M1406" i="4"/>
  <c r="L1406" i="4"/>
  <c r="K1406" i="4"/>
  <c r="J1406" i="4"/>
  <c r="I1406" i="4"/>
  <c r="H1406" i="4"/>
  <c r="G1406" i="4"/>
  <c r="F1406" i="4"/>
  <c r="D1406" i="4"/>
  <c r="C1406" i="4"/>
  <c r="B1406" i="4"/>
  <c r="P1405" i="4"/>
  <c r="Q1405" i="4" s="1"/>
  <c r="O1405" i="4"/>
  <c r="N1405" i="4"/>
  <c r="M1405" i="4"/>
  <c r="L1405" i="4"/>
  <c r="K1405" i="4"/>
  <c r="J1405" i="4"/>
  <c r="I1405" i="4"/>
  <c r="H1405" i="4"/>
  <c r="G1405" i="4"/>
  <c r="F1405" i="4"/>
  <c r="D1405" i="4"/>
  <c r="C1405" i="4"/>
  <c r="B1405" i="4"/>
  <c r="P1404" i="4"/>
  <c r="Q1404" i="4" s="1"/>
  <c r="O1404" i="4"/>
  <c r="N1404" i="4"/>
  <c r="M1404" i="4"/>
  <c r="L1404" i="4"/>
  <c r="K1404" i="4"/>
  <c r="J1404" i="4"/>
  <c r="I1404" i="4"/>
  <c r="H1404" i="4"/>
  <c r="G1404" i="4"/>
  <c r="F1404" i="4"/>
  <c r="D1404" i="4"/>
  <c r="C1404" i="4"/>
  <c r="B1404" i="4"/>
  <c r="P1403" i="4"/>
  <c r="Q1403" i="4" s="1"/>
  <c r="O1403" i="4"/>
  <c r="N1403" i="4"/>
  <c r="M1403" i="4"/>
  <c r="L1403" i="4"/>
  <c r="K1403" i="4"/>
  <c r="H1403" i="4"/>
  <c r="G1403" i="4"/>
  <c r="F1403" i="4"/>
  <c r="D1403" i="4"/>
  <c r="C1403" i="4"/>
  <c r="B1403" i="4"/>
  <c r="N1402" i="4"/>
  <c r="M1402" i="4"/>
  <c r="L1402" i="4"/>
  <c r="K1402" i="4"/>
  <c r="J1402" i="4"/>
  <c r="H1402" i="4"/>
  <c r="G1402" i="4"/>
  <c r="F1402" i="4"/>
  <c r="D1402" i="4"/>
  <c r="C1402" i="4"/>
  <c r="B1402" i="4"/>
  <c r="P1401" i="4"/>
  <c r="Q1401" i="4" s="1"/>
  <c r="O1401" i="4"/>
  <c r="N1401" i="4"/>
  <c r="M1401" i="4"/>
  <c r="L1401" i="4"/>
  <c r="K1401" i="4"/>
  <c r="J1401" i="4"/>
  <c r="H1401" i="4"/>
  <c r="G1401" i="4"/>
  <c r="F1401" i="4"/>
  <c r="D1401" i="4"/>
  <c r="C1401" i="4"/>
  <c r="B1401" i="4"/>
  <c r="P1400" i="4"/>
  <c r="Q1400" i="4" s="1"/>
  <c r="O1400" i="4"/>
  <c r="N1400" i="4"/>
  <c r="M1400" i="4"/>
  <c r="L1400" i="4"/>
  <c r="K1400" i="4"/>
  <c r="J1400" i="4"/>
  <c r="H1400" i="4"/>
  <c r="G1400" i="4"/>
  <c r="F1400" i="4"/>
  <c r="D1400" i="4"/>
  <c r="C1400" i="4"/>
  <c r="B1400" i="4"/>
  <c r="P1399" i="4"/>
  <c r="Q1399" i="4" s="1"/>
  <c r="O1399" i="4"/>
  <c r="N1399" i="4"/>
  <c r="M1399" i="4"/>
  <c r="L1399" i="4"/>
  <c r="K1399" i="4"/>
  <c r="J1399" i="4"/>
  <c r="I1399" i="4"/>
  <c r="H1399" i="4"/>
  <c r="G1399" i="4"/>
  <c r="F1399" i="4"/>
  <c r="D1399" i="4"/>
  <c r="C1399" i="4"/>
  <c r="B1399" i="4"/>
  <c r="N1398" i="4"/>
  <c r="M1398" i="4"/>
  <c r="L1398" i="4"/>
  <c r="K1398" i="4"/>
  <c r="I1398" i="4"/>
  <c r="H1398" i="4"/>
  <c r="G1398" i="4"/>
  <c r="F1398" i="4"/>
  <c r="D1398" i="4"/>
  <c r="C1398" i="4"/>
  <c r="B1398" i="4"/>
  <c r="N1397" i="4"/>
  <c r="M1397" i="4"/>
  <c r="L1397" i="4"/>
  <c r="K1397" i="4"/>
  <c r="I1397" i="4"/>
  <c r="H1397" i="4"/>
  <c r="G1397" i="4"/>
  <c r="F1397" i="4"/>
  <c r="D1397" i="4"/>
  <c r="C1397" i="4"/>
  <c r="B1397" i="4"/>
  <c r="N1396" i="4"/>
  <c r="M1396" i="4"/>
  <c r="L1396" i="4"/>
  <c r="K1396" i="4"/>
  <c r="I1396" i="4"/>
  <c r="H1396" i="4"/>
  <c r="G1396" i="4"/>
  <c r="F1396" i="4"/>
  <c r="D1396" i="4"/>
  <c r="C1396" i="4"/>
  <c r="B1396" i="4"/>
  <c r="N1395" i="4"/>
  <c r="M1395" i="4"/>
  <c r="L1395" i="4"/>
  <c r="K1395" i="4"/>
  <c r="I1395" i="4"/>
  <c r="H1395" i="4"/>
  <c r="G1395" i="4"/>
  <c r="F1395" i="4"/>
  <c r="D1395" i="4"/>
  <c r="C1395" i="4"/>
  <c r="B1395" i="4"/>
  <c r="N1394" i="4"/>
  <c r="M1394" i="4"/>
  <c r="L1394" i="4"/>
  <c r="K1394" i="4"/>
  <c r="H1394" i="4"/>
  <c r="G1394" i="4"/>
  <c r="F1394" i="4"/>
  <c r="D1394" i="4"/>
  <c r="C1394" i="4"/>
  <c r="B1394" i="4"/>
  <c r="N1393" i="4"/>
  <c r="M1393" i="4"/>
  <c r="L1393" i="4"/>
  <c r="K1393" i="4"/>
  <c r="H1393" i="4"/>
  <c r="G1393" i="4"/>
  <c r="F1393" i="4"/>
  <c r="D1393" i="4"/>
  <c r="C1393" i="4"/>
  <c r="B1393" i="4"/>
  <c r="N1392" i="4"/>
  <c r="M1392" i="4"/>
  <c r="L1392" i="4"/>
  <c r="K1392" i="4"/>
  <c r="J1392" i="4"/>
  <c r="H1392" i="4"/>
  <c r="G1392" i="4"/>
  <c r="F1392" i="4"/>
  <c r="D1392" i="4"/>
  <c r="C1392" i="4"/>
  <c r="B1392" i="4"/>
  <c r="O1391" i="4"/>
  <c r="N1391" i="4"/>
  <c r="M1391" i="4"/>
  <c r="L1391" i="4"/>
  <c r="K1391" i="4"/>
  <c r="H1391" i="4"/>
  <c r="G1391" i="4"/>
  <c r="F1391" i="4"/>
  <c r="D1391" i="4"/>
  <c r="C1391" i="4"/>
  <c r="B1391" i="4"/>
  <c r="N1390" i="4"/>
  <c r="M1390" i="4"/>
  <c r="L1390" i="4"/>
  <c r="K1390" i="4"/>
  <c r="J1390" i="4"/>
  <c r="H1390" i="4"/>
  <c r="G1390" i="4"/>
  <c r="F1390" i="4"/>
  <c r="D1390" i="4"/>
  <c r="C1390" i="4"/>
  <c r="B1390" i="4"/>
  <c r="P1389" i="4"/>
  <c r="Q1389" i="4" s="1"/>
  <c r="O1389" i="4"/>
  <c r="N1389" i="4"/>
  <c r="M1389" i="4"/>
  <c r="L1389" i="4"/>
  <c r="K1389" i="4"/>
  <c r="J1389" i="4"/>
  <c r="H1389" i="4"/>
  <c r="G1389" i="4"/>
  <c r="F1389" i="4"/>
  <c r="D1389" i="4"/>
  <c r="C1389" i="4"/>
  <c r="B1389" i="4"/>
  <c r="P1388" i="4"/>
  <c r="Q1388" i="4" s="1"/>
  <c r="O1388" i="4"/>
  <c r="N1388" i="4"/>
  <c r="M1388" i="4"/>
  <c r="L1388" i="4"/>
  <c r="K1388" i="4"/>
  <c r="J1388" i="4"/>
  <c r="H1388" i="4"/>
  <c r="G1388" i="4"/>
  <c r="F1388" i="4"/>
  <c r="D1388" i="4"/>
  <c r="C1388" i="4"/>
  <c r="B1388" i="4"/>
  <c r="P1387" i="4"/>
  <c r="Q1387" i="4" s="1"/>
  <c r="O1387" i="4"/>
  <c r="N1387" i="4"/>
  <c r="M1387" i="4"/>
  <c r="L1387" i="4"/>
  <c r="K1387" i="4"/>
  <c r="J1387" i="4"/>
  <c r="I1387" i="4"/>
  <c r="H1387" i="4"/>
  <c r="G1387" i="4"/>
  <c r="F1387" i="4"/>
  <c r="D1387" i="4"/>
  <c r="C1387" i="4"/>
  <c r="B1387" i="4"/>
  <c r="N1386" i="4"/>
  <c r="M1386" i="4"/>
  <c r="L1386" i="4"/>
  <c r="K1386" i="4"/>
  <c r="J1386" i="4"/>
  <c r="I1386" i="4"/>
  <c r="H1386" i="4"/>
  <c r="G1386" i="4"/>
  <c r="F1386" i="4"/>
  <c r="D1386" i="4"/>
  <c r="C1386" i="4"/>
  <c r="B1386" i="4"/>
  <c r="P1385" i="4"/>
  <c r="Q1385" i="4" s="1"/>
  <c r="O1385" i="4"/>
  <c r="N1385" i="4"/>
  <c r="M1385" i="4"/>
  <c r="L1385" i="4"/>
  <c r="K1385" i="4"/>
  <c r="J1385" i="4"/>
  <c r="I1385" i="4"/>
  <c r="H1385" i="4"/>
  <c r="G1385" i="4"/>
  <c r="F1385" i="4"/>
  <c r="D1385" i="4"/>
  <c r="C1385" i="4"/>
  <c r="B1385" i="4"/>
  <c r="P1384" i="4"/>
  <c r="Q1384" i="4" s="1"/>
  <c r="O1384" i="4"/>
  <c r="N1384" i="4"/>
  <c r="M1384" i="4"/>
  <c r="L1384" i="4"/>
  <c r="K1384" i="4"/>
  <c r="J1384" i="4"/>
  <c r="I1384" i="4"/>
  <c r="H1384" i="4"/>
  <c r="G1384" i="4"/>
  <c r="F1384" i="4"/>
  <c r="D1384" i="4"/>
  <c r="C1384" i="4"/>
  <c r="B1384" i="4"/>
  <c r="P1383" i="4"/>
  <c r="Q1383" i="4" s="1"/>
  <c r="O1383" i="4"/>
  <c r="N1383" i="4"/>
  <c r="M1383" i="4"/>
  <c r="L1383" i="4"/>
  <c r="K1383" i="4"/>
  <c r="J1383" i="4"/>
  <c r="I1383" i="4"/>
  <c r="H1383" i="4"/>
  <c r="G1383" i="4"/>
  <c r="F1383" i="4"/>
  <c r="D1383" i="4"/>
  <c r="C1383" i="4"/>
  <c r="B1383" i="4"/>
  <c r="N1382" i="4"/>
  <c r="M1382" i="4"/>
  <c r="L1382" i="4"/>
  <c r="K1382" i="4"/>
  <c r="I1382" i="4"/>
  <c r="H1382" i="4"/>
  <c r="G1382" i="4"/>
  <c r="F1382" i="4"/>
  <c r="D1382" i="4"/>
  <c r="C1382" i="4"/>
  <c r="B1382" i="4"/>
  <c r="N1381" i="4"/>
  <c r="M1381" i="4"/>
  <c r="L1381" i="4"/>
  <c r="K1381" i="4"/>
  <c r="H1381" i="4"/>
  <c r="G1381" i="4"/>
  <c r="F1381" i="4"/>
  <c r="D1381" i="4"/>
  <c r="C1381" i="4"/>
  <c r="B1381" i="4"/>
  <c r="N1380" i="4"/>
  <c r="M1380" i="4"/>
  <c r="L1380" i="4"/>
  <c r="K1380" i="4"/>
  <c r="H1380" i="4"/>
  <c r="G1380" i="4"/>
  <c r="F1380" i="4"/>
  <c r="D1380" i="4"/>
  <c r="C1380" i="4"/>
  <c r="B1380" i="4"/>
  <c r="N1379" i="4"/>
  <c r="M1379" i="4"/>
  <c r="L1379" i="4"/>
  <c r="K1379" i="4"/>
  <c r="I1379" i="4"/>
  <c r="H1379" i="4"/>
  <c r="G1379" i="4"/>
  <c r="F1379" i="4"/>
  <c r="D1379" i="4"/>
  <c r="C1379" i="4"/>
  <c r="B1379" i="4"/>
  <c r="N1378" i="4"/>
  <c r="M1378" i="4"/>
  <c r="L1378" i="4"/>
  <c r="K1378" i="4"/>
  <c r="J1378" i="4"/>
  <c r="H1378" i="4"/>
  <c r="G1378" i="4"/>
  <c r="F1378" i="4"/>
  <c r="D1378" i="4"/>
  <c r="C1378" i="4"/>
  <c r="B1378" i="4"/>
  <c r="P1377" i="4"/>
  <c r="Q1377" i="4" s="1"/>
  <c r="O1377" i="4"/>
  <c r="N1377" i="4"/>
  <c r="M1377" i="4"/>
  <c r="L1377" i="4"/>
  <c r="K1377" i="4"/>
  <c r="J1377" i="4"/>
  <c r="H1377" i="4"/>
  <c r="G1377" i="4"/>
  <c r="F1377" i="4"/>
  <c r="D1377" i="4"/>
  <c r="C1377" i="4"/>
  <c r="B1377" i="4"/>
  <c r="P1376" i="4"/>
  <c r="Q1376" i="4" s="1"/>
  <c r="O1376" i="4"/>
  <c r="N1376" i="4"/>
  <c r="M1376" i="4"/>
  <c r="L1376" i="4"/>
  <c r="K1376" i="4"/>
  <c r="J1376" i="4"/>
  <c r="H1376" i="4"/>
  <c r="G1376" i="4"/>
  <c r="F1376" i="4"/>
  <c r="D1376" i="4"/>
  <c r="C1376" i="4"/>
  <c r="B1376" i="4"/>
  <c r="N1375" i="4"/>
  <c r="M1375" i="4"/>
  <c r="L1375" i="4"/>
  <c r="K1375" i="4"/>
  <c r="H1375" i="4"/>
  <c r="G1375" i="4"/>
  <c r="F1375" i="4"/>
  <c r="D1375" i="4"/>
  <c r="C1375" i="4"/>
  <c r="B1375" i="4"/>
  <c r="N1374" i="4"/>
  <c r="M1374" i="4"/>
  <c r="L1374" i="4"/>
  <c r="K1374" i="4"/>
  <c r="J1374" i="4"/>
  <c r="H1374" i="4"/>
  <c r="G1374" i="4"/>
  <c r="F1374" i="4"/>
  <c r="D1374" i="4"/>
  <c r="C1374" i="4"/>
  <c r="B1374" i="4"/>
  <c r="P1373" i="4"/>
  <c r="Q1373" i="4" s="1"/>
  <c r="O1373" i="4"/>
  <c r="N1373" i="4"/>
  <c r="M1373" i="4"/>
  <c r="L1373" i="4"/>
  <c r="K1373" i="4"/>
  <c r="J1373" i="4"/>
  <c r="H1373" i="4"/>
  <c r="G1373" i="4"/>
  <c r="F1373" i="4"/>
  <c r="D1373" i="4"/>
  <c r="C1373" i="4"/>
  <c r="B1373" i="4"/>
  <c r="P1372" i="4"/>
  <c r="Q1372" i="4" s="1"/>
  <c r="O1372" i="4"/>
  <c r="N1372" i="4"/>
  <c r="M1372" i="4"/>
  <c r="L1372" i="4"/>
  <c r="K1372" i="4"/>
  <c r="J1372" i="4"/>
  <c r="H1372" i="4"/>
  <c r="G1372" i="4"/>
  <c r="F1372" i="4"/>
  <c r="D1372" i="4"/>
  <c r="C1372" i="4"/>
  <c r="B1372" i="4"/>
  <c r="P1371" i="4"/>
  <c r="Q1371" i="4" s="1"/>
  <c r="O1371" i="4"/>
  <c r="N1371" i="4"/>
  <c r="M1371" i="4"/>
  <c r="L1371" i="4"/>
  <c r="K1371" i="4"/>
  <c r="J1371" i="4"/>
  <c r="H1371" i="4"/>
  <c r="G1371" i="4"/>
  <c r="F1371" i="4"/>
  <c r="D1371" i="4"/>
  <c r="C1371" i="4"/>
  <c r="B1371" i="4"/>
  <c r="N1370" i="4"/>
  <c r="M1370" i="4"/>
  <c r="L1370" i="4"/>
  <c r="K1370" i="4"/>
  <c r="J1370" i="4"/>
  <c r="I1370" i="4"/>
  <c r="H1370" i="4"/>
  <c r="G1370" i="4"/>
  <c r="F1370" i="4"/>
  <c r="D1370" i="4"/>
  <c r="C1370" i="4"/>
  <c r="B1370" i="4"/>
  <c r="P1369" i="4"/>
  <c r="Q1369" i="4" s="1"/>
  <c r="O1369" i="4"/>
  <c r="N1369" i="4"/>
  <c r="M1369" i="4"/>
  <c r="L1369" i="4"/>
  <c r="K1369" i="4"/>
  <c r="J1369" i="4"/>
  <c r="I1369" i="4"/>
  <c r="H1369" i="4"/>
  <c r="G1369" i="4"/>
  <c r="F1369" i="4"/>
  <c r="D1369" i="4"/>
  <c r="C1369" i="4"/>
  <c r="B1369" i="4"/>
  <c r="P1368" i="4"/>
  <c r="Q1368" i="4" s="1"/>
  <c r="O1368" i="4"/>
  <c r="N1368" i="4"/>
  <c r="M1368" i="4"/>
  <c r="L1368" i="4"/>
  <c r="K1368" i="4"/>
  <c r="J1368" i="4"/>
  <c r="I1368" i="4"/>
  <c r="H1368" i="4"/>
  <c r="G1368" i="4"/>
  <c r="F1368" i="4"/>
  <c r="D1368" i="4"/>
  <c r="C1368" i="4"/>
  <c r="B1368" i="4"/>
  <c r="P1367" i="4"/>
  <c r="Q1367" i="4" s="1"/>
  <c r="O1367" i="4"/>
  <c r="N1367" i="4"/>
  <c r="M1367" i="4"/>
  <c r="L1367" i="4"/>
  <c r="K1367" i="4"/>
  <c r="I1367" i="4"/>
  <c r="H1367" i="4"/>
  <c r="G1367" i="4"/>
  <c r="F1367" i="4"/>
  <c r="D1367" i="4"/>
  <c r="C1367" i="4"/>
  <c r="B1367" i="4"/>
  <c r="N1366" i="4"/>
  <c r="M1366" i="4"/>
  <c r="L1366" i="4"/>
  <c r="K1366" i="4"/>
  <c r="H1366" i="4"/>
  <c r="G1366" i="4"/>
  <c r="F1366" i="4"/>
  <c r="D1366" i="4"/>
  <c r="C1366" i="4"/>
  <c r="B1366" i="4"/>
  <c r="N1365" i="4"/>
  <c r="M1365" i="4"/>
  <c r="L1365" i="4"/>
  <c r="K1365" i="4"/>
  <c r="H1365" i="4"/>
  <c r="G1365" i="4"/>
  <c r="F1365" i="4"/>
  <c r="D1365" i="4"/>
  <c r="C1365" i="4"/>
  <c r="B1365" i="4"/>
  <c r="N1364" i="4"/>
  <c r="M1364" i="4"/>
  <c r="L1364" i="4"/>
  <c r="K1364" i="4"/>
  <c r="H1364" i="4"/>
  <c r="G1364" i="4"/>
  <c r="F1364" i="4"/>
  <c r="D1364" i="4"/>
  <c r="C1364" i="4"/>
  <c r="B1364" i="4"/>
  <c r="N1363" i="4"/>
  <c r="M1363" i="4"/>
  <c r="L1363" i="4"/>
  <c r="K1363" i="4"/>
  <c r="I1363" i="4"/>
  <c r="H1363" i="4"/>
  <c r="G1363" i="4"/>
  <c r="F1363" i="4"/>
  <c r="D1363" i="4"/>
  <c r="C1363" i="4"/>
  <c r="B1363" i="4"/>
  <c r="N1362" i="4"/>
  <c r="M1362" i="4"/>
  <c r="L1362" i="4"/>
  <c r="K1362" i="4"/>
  <c r="J1362" i="4"/>
  <c r="H1362" i="4"/>
  <c r="G1362" i="4"/>
  <c r="F1362" i="4"/>
  <c r="D1362" i="4"/>
  <c r="C1362" i="4"/>
  <c r="B1362" i="4"/>
  <c r="P1361" i="4"/>
  <c r="Q1361" i="4" s="1"/>
  <c r="O1361" i="4"/>
  <c r="N1361" i="4"/>
  <c r="M1361" i="4"/>
  <c r="L1361" i="4"/>
  <c r="K1361" i="4"/>
  <c r="J1361" i="4"/>
  <c r="H1361" i="4"/>
  <c r="G1361" i="4"/>
  <c r="F1361" i="4"/>
  <c r="D1361" i="4"/>
  <c r="C1361" i="4"/>
  <c r="B1361" i="4"/>
  <c r="P1360" i="4"/>
  <c r="Q1360" i="4" s="1"/>
  <c r="O1360" i="4"/>
  <c r="N1360" i="4"/>
  <c r="M1360" i="4"/>
  <c r="L1360" i="4"/>
  <c r="K1360" i="4"/>
  <c r="J1360" i="4"/>
  <c r="H1360" i="4"/>
  <c r="G1360" i="4"/>
  <c r="F1360" i="4"/>
  <c r="D1360" i="4"/>
  <c r="C1360" i="4"/>
  <c r="B1360" i="4"/>
  <c r="P1359" i="4"/>
  <c r="Q1359" i="4" s="1"/>
  <c r="O1359" i="4"/>
  <c r="N1359" i="4"/>
  <c r="M1359" i="4"/>
  <c r="L1359" i="4"/>
  <c r="K1359" i="4"/>
  <c r="J1359" i="4"/>
  <c r="H1359" i="4"/>
  <c r="G1359" i="4"/>
  <c r="F1359" i="4"/>
  <c r="D1359" i="4"/>
  <c r="C1359" i="4"/>
  <c r="B1359" i="4"/>
  <c r="N1358" i="4"/>
  <c r="M1358" i="4"/>
  <c r="L1358" i="4"/>
  <c r="K1358" i="4"/>
  <c r="J1358" i="4"/>
  <c r="I1358" i="4"/>
  <c r="H1358" i="4"/>
  <c r="G1358" i="4"/>
  <c r="F1358" i="4"/>
  <c r="D1358" i="4"/>
  <c r="C1358" i="4"/>
  <c r="B1358" i="4"/>
  <c r="P1357" i="4"/>
  <c r="Q1357" i="4" s="1"/>
  <c r="O1357" i="4"/>
  <c r="N1357" i="4"/>
  <c r="M1357" i="4"/>
  <c r="L1357" i="4"/>
  <c r="K1357" i="4"/>
  <c r="J1357" i="4"/>
  <c r="I1357" i="4"/>
  <c r="H1357" i="4"/>
  <c r="G1357" i="4"/>
  <c r="F1357" i="4"/>
  <c r="D1357" i="4"/>
  <c r="C1357" i="4"/>
  <c r="B1357" i="4"/>
  <c r="P1356" i="4"/>
  <c r="Q1356" i="4" s="1"/>
  <c r="O1356" i="4"/>
  <c r="N1356" i="4"/>
  <c r="M1356" i="4"/>
  <c r="L1356" i="4"/>
  <c r="K1356" i="4"/>
  <c r="J1356" i="4"/>
  <c r="I1356" i="4"/>
  <c r="H1356" i="4"/>
  <c r="G1356" i="4"/>
  <c r="F1356" i="4"/>
  <c r="D1356" i="4"/>
  <c r="C1356" i="4"/>
  <c r="B1356" i="4"/>
  <c r="P1355" i="4"/>
  <c r="Q1355" i="4" s="1"/>
  <c r="O1355" i="4"/>
  <c r="N1355" i="4"/>
  <c r="M1355" i="4"/>
  <c r="L1355" i="4"/>
  <c r="K1355" i="4"/>
  <c r="J1355" i="4"/>
  <c r="I1355" i="4"/>
  <c r="H1355" i="4"/>
  <c r="G1355" i="4"/>
  <c r="F1355" i="4"/>
  <c r="D1355" i="4"/>
  <c r="C1355" i="4"/>
  <c r="B1355" i="4"/>
  <c r="N1354" i="4"/>
  <c r="M1354" i="4"/>
  <c r="L1354" i="4"/>
  <c r="K1354" i="4"/>
  <c r="J1354" i="4"/>
  <c r="I1354" i="4"/>
  <c r="H1354" i="4"/>
  <c r="G1354" i="4"/>
  <c r="F1354" i="4"/>
  <c r="D1354" i="4"/>
  <c r="C1354" i="4"/>
  <c r="B1354" i="4"/>
  <c r="P1353" i="4"/>
  <c r="Q1353" i="4" s="1"/>
  <c r="O1353" i="4"/>
  <c r="N1353" i="4"/>
  <c r="M1353" i="4"/>
  <c r="L1353" i="4"/>
  <c r="K1353" i="4"/>
  <c r="J1353" i="4"/>
  <c r="I1353" i="4"/>
  <c r="H1353" i="4"/>
  <c r="G1353" i="4"/>
  <c r="F1353" i="4"/>
  <c r="D1353" i="4"/>
  <c r="C1353" i="4"/>
  <c r="B1353" i="4"/>
  <c r="P1352" i="4"/>
  <c r="Q1352" i="4" s="1"/>
  <c r="O1352" i="4"/>
  <c r="N1352" i="4"/>
  <c r="M1352" i="4"/>
  <c r="L1352" i="4"/>
  <c r="K1352" i="4"/>
  <c r="J1352" i="4"/>
  <c r="I1352" i="4"/>
  <c r="H1352" i="4"/>
  <c r="G1352" i="4"/>
  <c r="F1352" i="4"/>
  <c r="D1352" i="4"/>
  <c r="C1352" i="4"/>
  <c r="B1352" i="4"/>
  <c r="P1351" i="4"/>
  <c r="Q1351" i="4" s="1"/>
  <c r="O1351" i="4"/>
  <c r="N1351" i="4"/>
  <c r="M1351" i="4"/>
  <c r="L1351" i="4"/>
  <c r="K1351" i="4"/>
  <c r="J1351" i="4"/>
  <c r="I1351" i="4"/>
  <c r="H1351" i="4"/>
  <c r="G1351" i="4"/>
  <c r="F1351" i="4"/>
  <c r="D1351" i="4"/>
  <c r="C1351" i="4"/>
  <c r="B1351" i="4"/>
  <c r="N1350" i="4"/>
  <c r="M1350" i="4"/>
  <c r="L1350" i="4"/>
  <c r="K1350" i="4"/>
  <c r="I1350" i="4"/>
  <c r="H1350" i="4"/>
  <c r="G1350" i="4"/>
  <c r="F1350" i="4"/>
  <c r="D1350" i="4"/>
  <c r="C1350" i="4"/>
  <c r="B1350" i="4"/>
  <c r="N1349" i="4"/>
  <c r="M1349" i="4"/>
  <c r="L1349" i="4"/>
  <c r="K1349" i="4"/>
  <c r="I1349" i="4"/>
  <c r="H1349" i="4"/>
  <c r="G1349" i="4"/>
  <c r="F1349" i="4"/>
  <c r="D1349" i="4"/>
  <c r="C1349" i="4"/>
  <c r="B1349" i="4"/>
  <c r="N1348" i="4"/>
  <c r="M1348" i="4"/>
  <c r="L1348" i="4"/>
  <c r="K1348" i="4"/>
  <c r="I1348" i="4"/>
  <c r="H1348" i="4"/>
  <c r="G1348" i="4"/>
  <c r="F1348" i="4"/>
  <c r="D1348" i="4"/>
  <c r="C1348" i="4"/>
  <c r="B1348" i="4"/>
  <c r="N1347" i="4"/>
  <c r="M1347" i="4"/>
  <c r="L1347" i="4"/>
  <c r="K1347" i="4"/>
  <c r="I1347" i="4"/>
  <c r="H1347" i="4"/>
  <c r="G1347" i="4"/>
  <c r="F1347" i="4"/>
  <c r="D1347" i="4"/>
  <c r="C1347" i="4"/>
  <c r="B1347" i="4"/>
  <c r="N1346" i="4"/>
  <c r="M1346" i="4"/>
  <c r="L1346" i="4"/>
  <c r="K1346" i="4"/>
  <c r="J1346" i="4"/>
  <c r="H1346" i="4"/>
  <c r="G1346" i="4"/>
  <c r="F1346" i="4"/>
  <c r="D1346" i="4"/>
  <c r="C1346" i="4"/>
  <c r="B1346" i="4"/>
  <c r="P1345" i="4"/>
  <c r="Q1345" i="4" s="1"/>
  <c r="O1345" i="4"/>
  <c r="N1345" i="4"/>
  <c r="M1345" i="4"/>
  <c r="L1345" i="4"/>
  <c r="K1345" i="4"/>
  <c r="J1345" i="4"/>
  <c r="H1345" i="4"/>
  <c r="G1345" i="4"/>
  <c r="F1345" i="4"/>
  <c r="D1345" i="4"/>
  <c r="C1345" i="4"/>
  <c r="B1345" i="4"/>
  <c r="P1344" i="4"/>
  <c r="Q1344" i="4" s="1"/>
  <c r="O1344" i="4"/>
  <c r="N1344" i="4"/>
  <c r="M1344" i="4"/>
  <c r="L1344" i="4"/>
  <c r="K1344" i="4"/>
  <c r="J1344" i="4"/>
  <c r="H1344" i="4"/>
  <c r="G1344" i="4"/>
  <c r="F1344" i="4"/>
  <c r="D1344" i="4"/>
  <c r="C1344" i="4"/>
  <c r="B1344" i="4"/>
  <c r="N1343" i="4"/>
  <c r="M1343" i="4"/>
  <c r="L1343" i="4"/>
  <c r="K1343" i="4"/>
  <c r="J1343" i="4"/>
  <c r="H1343" i="4"/>
  <c r="G1343" i="4"/>
  <c r="F1343" i="4"/>
  <c r="D1343" i="4"/>
  <c r="C1343" i="4"/>
  <c r="B1343" i="4"/>
  <c r="N1342" i="4"/>
  <c r="M1342" i="4"/>
  <c r="L1342" i="4"/>
  <c r="K1342" i="4"/>
  <c r="J1342" i="4"/>
  <c r="I1342" i="4"/>
  <c r="H1342" i="4"/>
  <c r="G1342" i="4"/>
  <c r="F1342" i="4"/>
  <c r="D1342" i="4"/>
  <c r="C1342" i="4"/>
  <c r="B1342" i="4"/>
  <c r="P1341" i="4"/>
  <c r="Q1341" i="4" s="1"/>
  <c r="O1341" i="4"/>
  <c r="N1341" i="4"/>
  <c r="M1341" i="4"/>
  <c r="L1341" i="4"/>
  <c r="K1341" i="4"/>
  <c r="J1341" i="4"/>
  <c r="I1341" i="4"/>
  <c r="H1341" i="4"/>
  <c r="G1341" i="4"/>
  <c r="F1341" i="4"/>
  <c r="D1341" i="4"/>
  <c r="C1341" i="4"/>
  <c r="B1341" i="4"/>
  <c r="P1340" i="4"/>
  <c r="Q1340" i="4" s="1"/>
  <c r="O1340" i="4"/>
  <c r="N1340" i="4"/>
  <c r="M1340" i="4"/>
  <c r="L1340" i="4"/>
  <c r="K1340" i="4"/>
  <c r="J1340" i="4"/>
  <c r="I1340" i="4"/>
  <c r="H1340" i="4"/>
  <c r="G1340" i="4"/>
  <c r="F1340" i="4"/>
  <c r="D1340" i="4"/>
  <c r="C1340" i="4"/>
  <c r="B1340" i="4"/>
  <c r="P1339" i="4"/>
  <c r="Q1339" i="4" s="1"/>
  <c r="O1339" i="4"/>
  <c r="N1339" i="4"/>
  <c r="M1339" i="4"/>
  <c r="L1339" i="4"/>
  <c r="K1339" i="4"/>
  <c r="J1339" i="4"/>
  <c r="H1339" i="4"/>
  <c r="G1339" i="4"/>
  <c r="F1339" i="4"/>
  <c r="D1339" i="4"/>
  <c r="C1339" i="4"/>
  <c r="B1339" i="4"/>
  <c r="N1338" i="4"/>
  <c r="M1338" i="4"/>
  <c r="L1338" i="4"/>
  <c r="K1338" i="4"/>
  <c r="J1338" i="4"/>
  <c r="I1338" i="4"/>
  <c r="H1338" i="4"/>
  <c r="G1338" i="4"/>
  <c r="F1338" i="4"/>
  <c r="D1338" i="4"/>
  <c r="C1338" i="4"/>
  <c r="B1338" i="4"/>
  <c r="P1337" i="4"/>
  <c r="Q1337" i="4" s="1"/>
  <c r="O1337" i="4"/>
  <c r="N1337" i="4"/>
  <c r="M1337" i="4"/>
  <c r="L1337" i="4"/>
  <c r="K1337" i="4"/>
  <c r="J1337" i="4"/>
  <c r="I1337" i="4"/>
  <c r="H1337" i="4"/>
  <c r="G1337" i="4"/>
  <c r="F1337" i="4"/>
  <c r="D1337" i="4"/>
  <c r="C1337" i="4"/>
  <c r="B1337" i="4"/>
  <c r="P1336" i="4"/>
  <c r="Q1336" i="4" s="1"/>
  <c r="O1336" i="4"/>
  <c r="N1336" i="4"/>
  <c r="M1336" i="4"/>
  <c r="L1336" i="4"/>
  <c r="K1336" i="4"/>
  <c r="J1336" i="4"/>
  <c r="I1336" i="4"/>
  <c r="H1336" i="4"/>
  <c r="G1336" i="4"/>
  <c r="F1336" i="4"/>
  <c r="D1336" i="4"/>
  <c r="C1336" i="4"/>
  <c r="B1336" i="4"/>
  <c r="P1335" i="4"/>
  <c r="Q1335" i="4" s="1"/>
  <c r="O1335" i="4"/>
  <c r="N1335" i="4"/>
  <c r="M1335" i="4"/>
  <c r="L1335" i="4"/>
  <c r="K1335" i="4"/>
  <c r="J1335" i="4"/>
  <c r="I1335" i="4"/>
  <c r="H1335" i="4"/>
  <c r="G1335" i="4"/>
  <c r="F1335" i="4"/>
  <c r="D1335" i="4"/>
  <c r="C1335" i="4"/>
  <c r="B1335" i="4"/>
  <c r="N1334" i="4"/>
  <c r="M1334" i="4"/>
  <c r="L1334" i="4"/>
  <c r="K1334" i="4"/>
  <c r="I1334" i="4"/>
  <c r="H1334" i="4"/>
  <c r="G1334" i="4"/>
  <c r="F1334" i="4"/>
  <c r="D1334" i="4"/>
  <c r="C1334" i="4"/>
  <c r="B1334" i="4"/>
  <c r="N1333" i="4"/>
  <c r="M1333" i="4"/>
  <c r="L1333" i="4"/>
  <c r="K1333" i="4"/>
  <c r="I1333" i="4"/>
  <c r="H1333" i="4"/>
  <c r="G1333" i="4"/>
  <c r="F1333" i="4"/>
  <c r="D1333" i="4"/>
  <c r="C1333" i="4"/>
  <c r="B1333" i="4"/>
  <c r="N1332" i="4"/>
  <c r="M1332" i="4"/>
  <c r="L1332" i="4"/>
  <c r="K1332" i="4"/>
  <c r="I1332" i="4"/>
  <c r="H1332" i="4"/>
  <c r="G1332" i="4"/>
  <c r="F1332" i="4"/>
  <c r="D1332" i="4"/>
  <c r="C1332" i="4"/>
  <c r="B1332" i="4"/>
  <c r="N1331" i="4"/>
  <c r="M1331" i="4"/>
  <c r="L1331" i="4"/>
  <c r="K1331" i="4"/>
  <c r="H1331" i="4"/>
  <c r="G1331" i="4"/>
  <c r="F1331" i="4"/>
  <c r="D1331" i="4"/>
  <c r="C1331" i="4"/>
  <c r="B1331" i="4"/>
  <c r="N1330" i="4"/>
  <c r="M1330" i="4"/>
  <c r="L1330" i="4"/>
  <c r="K1330" i="4"/>
  <c r="J1330" i="4"/>
  <c r="H1330" i="4"/>
  <c r="G1330" i="4"/>
  <c r="F1330" i="4"/>
  <c r="D1330" i="4"/>
  <c r="C1330" i="4"/>
  <c r="B1330" i="4"/>
  <c r="P1329" i="4"/>
  <c r="Q1329" i="4" s="1"/>
  <c r="O1329" i="4"/>
  <c r="N1329" i="4"/>
  <c r="M1329" i="4"/>
  <c r="L1329" i="4"/>
  <c r="K1329" i="4"/>
  <c r="J1329" i="4"/>
  <c r="H1329" i="4"/>
  <c r="G1329" i="4"/>
  <c r="F1329" i="4"/>
  <c r="D1329" i="4"/>
  <c r="C1329" i="4"/>
  <c r="B1329" i="4"/>
  <c r="P1328" i="4"/>
  <c r="Q1328" i="4" s="1"/>
  <c r="O1328" i="4"/>
  <c r="N1328" i="4"/>
  <c r="M1328" i="4"/>
  <c r="L1328" i="4"/>
  <c r="K1328" i="4"/>
  <c r="J1328" i="4"/>
  <c r="H1328" i="4"/>
  <c r="G1328" i="4"/>
  <c r="F1328" i="4"/>
  <c r="D1328" i="4"/>
  <c r="C1328" i="4"/>
  <c r="B1328" i="4"/>
  <c r="P1327" i="4"/>
  <c r="Q1327" i="4" s="1"/>
  <c r="O1327" i="4"/>
  <c r="N1327" i="4"/>
  <c r="M1327" i="4"/>
  <c r="L1327" i="4"/>
  <c r="K1327" i="4"/>
  <c r="J1327" i="4"/>
  <c r="H1327" i="4"/>
  <c r="G1327" i="4"/>
  <c r="F1327" i="4"/>
  <c r="D1327" i="4"/>
  <c r="C1327" i="4"/>
  <c r="B1327" i="4"/>
  <c r="N1326" i="4"/>
  <c r="M1326" i="4"/>
  <c r="L1326" i="4"/>
  <c r="K1326" i="4"/>
  <c r="I1326" i="4"/>
  <c r="H1326" i="4"/>
  <c r="G1326" i="4"/>
  <c r="F1326" i="4"/>
  <c r="D1326" i="4"/>
  <c r="C1326" i="4"/>
  <c r="B1326" i="4"/>
  <c r="N1325" i="4"/>
  <c r="M1325" i="4"/>
  <c r="L1325" i="4"/>
  <c r="K1325" i="4"/>
  <c r="J1325" i="4"/>
  <c r="I1325" i="4"/>
  <c r="H1325" i="4"/>
  <c r="G1325" i="4"/>
  <c r="F1325" i="4"/>
  <c r="D1325" i="4"/>
  <c r="C1325" i="4"/>
  <c r="B1325" i="4"/>
  <c r="P1324" i="4"/>
  <c r="Q1324" i="4" s="1"/>
  <c r="N1324" i="4"/>
  <c r="M1324" i="4"/>
  <c r="L1324" i="4"/>
  <c r="K1324" i="4"/>
  <c r="I1324" i="4"/>
  <c r="H1324" i="4"/>
  <c r="G1324" i="4"/>
  <c r="F1324" i="4"/>
  <c r="D1324" i="4"/>
  <c r="C1324" i="4"/>
  <c r="B1324" i="4"/>
  <c r="P1323" i="4"/>
  <c r="Q1323" i="4" s="1"/>
  <c r="O1323" i="4"/>
  <c r="N1323" i="4"/>
  <c r="M1323" i="4"/>
  <c r="L1323" i="4"/>
  <c r="K1323" i="4"/>
  <c r="J1323" i="4"/>
  <c r="H1323" i="4"/>
  <c r="G1323" i="4"/>
  <c r="F1323" i="4"/>
  <c r="D1323" i="4"/>
  <c r="C1323" i="4"/>
  <c r="B1323" i="4"/>
  <c r="N1322" i="4"/>
  <c r="M1322" i="4"/>
  <c r="L1322" i="4"/>
  <c r="K1322" i="4"/>
  <c r="J1322" i="4"/>
  <c r="I1322" i="4"/>
  <c r="H1322" i="4"/>
  <c r="G1322" i="4"/>
  <c r="F1322" i="4"/>
  <c r="D1322" i="4"/>
  <c r="C1322" i="4"/>
  <c r="B1322" i="4"/>
  <c r="P1321" i="4"/>
  <c r="Q1321" i="4" s="1"/>
  <c r="O1321" i="4"/>
  <c r="N1321" i="4"/>
  <c r="M1321" i="4"/>
  <c r="L1321" i="4"/>
  <c r="K1321" i="4"/>
  <c r="J1321" i="4"/>
  <c r="I1321" i="4"/>
  <c r="H1321" i="4"/>
  <c r="G1321" i="4"/>
  <c r="F1321" i="4"/>
  <c r="D1321" i="4"/>
  <c r="C1321" i="4"/>
  <c r="B1321" i="4"/>
  <c r="P1320" i="4"/>
  <c r="Q1320" i="4" s="1"/>
  <c r="O1320" i="4"/>
  <c r="N1320" i="4"/>
  <c r="M1320" i="4"/>
  <c r="L1320" i="4"/>
  <c r="K1320" i="4"/>
  <c r="J1320" i="4"/>
  <c r="I1320" i="4"/>
  <c r="H1320" i="4"/>
  <c r="G1320" i="4"/>
  <c r="F1320" i="4"/>
  <c r="D1320" i="4"/>
  <c r="C1320" i="4"/>
  <c r="B1320" i="4"/>
  <c r="P1319" i="4"/>
  <c r="Q1319" i="4" s="1"/>
  <c r="O1319" i="4"/>
  <c r="N1319" i="4"/>
  <c r="M1319" i="4"/>
  <c r="L1319" i="4"/>
  <c r="K1319" i="4"/>
  <c r="J1319" i="4"/>
  <c r="I1319" i="4"/>
  <c r="H1319" i="4"/>
  <c r="G1319" i="4"/>
  <c r="F1319" i="4"/>
  <c r="D1319" i="4"/>
  <c r="C1319" i="4"/>
  <c r="B1319" i="4"/>
  <c r="N1318" i="4"/>
  <c r="M1318" i="4"/>
  <c r="L1318" i="4"/>
  <c r="K1318" i="4"/>
  <c r="I1318" i="4"/>
  <c r="H1318" i="4"/>
  <c r="G1318" i="4"/>
  <c r="F1318" i="4"/>
  <c r="D1318" i="4"/>
  <c r="C1318" i="4"/>
  <c r="B1318" i="4"/>
  <c r="N1317" i="4"/>
  <c r="M1317" i="4"/>
  <c r="L1317" i="4"/>
  <c r="K1317" i="4"/>
  <c r="I1317" i="4"/>
  <c r="H1317" i="4"/>
  <c r="G1317" i="4"/>
  <c r="F1317" i="4"/>
  <c r="D1317" i="4"/>
  <c r="C1317" i="4"/>
  <c r="B1317" i="4"/>
  <c r="N1316" i="4"/>
  <c r="M1316" i="4"/>
  <c r="L1316" i="4"/>
  <c r="K1316" i="4"/>
  <c r="I1316" i="4"/>
  <c r="H1316" i="4"/>
  <c r="G1316" i="4"/>
  <c r="F1316" i="4"/>
  <c r="D1316" i="4"/>
  <c r="C1316" i="4"/>
  <c r="B1316" i="4"/>
  <c r="N1315" i="4"/>
  <c r="M1315" i="4"/>
  <c r="L1315" i="4"/>
  <c r="K1315" i="4"/>
  <c r="I1315" i="4"/>
  <c r="H1315" i="4"/>
  <c r="G1315" i="4"/>
  <c r="F1315" i="4"/>
  <c r="D1315" i="4"/>
  <c r="C1315" i="4"/>
  <c r="B1315" i="4"/>
  <c r="N1314" i="4"/>
  <c r="M1314" i="4"/>
  <c r="L1314" i="4"/>
  <c r="K1314" i="4"/>
  <c r="J1314" i="4"/>
  <c r="H1314" i="4"/>
  <c r="G1314" i="4"/>
  <c r="F1314" i="4"/>
  <c r="D1314" i="4"/>
  <c r="C1314" i="4"/>
  <c r="B1314" i="4"/>
  <c r="P1313" i="4"/>
  <c r="Q1313" i="4" s="1"/>
  <c r="O1313" i="4"/>
  <c r="N1313" i="4"/>
  <c r="M1313" i="4"/>
  <c r="L1313" i="4"/>
  <c r="K1313" i="4"/>
  <c r="J1313" i="4"/>
  <c r="H1313" i="4"/>
  <c r="G1313" i="4"/>
  <c r="F1313" i="4"/>
  <c r="D1313" i="4"/>
  <c r="C1313" i="4"/>
  <c r="B1313" i="4"/>
  <c r="P1312" i="4"/>
  <c r="Q1312" i="4" s="1"/>
  <c r="O1312" i="4"/>
  <c r="N1312" i="4"/>
  <c r="M1312" i="4"/>
  <c r="L1312" i="4"/>
  <c r="K1312" i="4"/>
  <c r="J1312" i="4"/>
  <c r="H1312" i="4"/>
  <c r="G1312" i="4"/>
  <c r="F1312" i="4"/>
  <c r="D1312" i="4"/>
  <c r="C1312" i="4"/>
  <c r="B1312" i="4"/>
  <c r="N1311" i="4"/>
  <c r="M1311" i="4"/>
  <c r="L1311" i="4"/>
  <c r="K1311" i="4"/>
  <c r="J1311" i="4"/>
  <c r="H1311" i="4"/>
  <c r="G1311" i="4"/>
  <c r="F1311" i="4"/>
  <c r="D1311" i="4"/>
  <c r="C1311" i="4"/>
  <c r="B1311" i="4"/>
  <c r="N1310" i="4"/>
  <c r="M1310" i="4"/>
  <c r="L1310" i="4"/>
  <c r="K1310" i="4"/>
  <c r="J1310" i="4"/>
  <c r="I1310" i="4"/>
  <c r="H1310" i="4"/>
  <c r="G1310" i="4"/>
  <c r="F1310" i="4"/>
  <c r="D1310" i="4"/>
  <c r="C1310" i="4"/>
  <c r="B1310" i="4"/>
  <c r="P1309" i="4"/>
  <c r="Q1309" i="4" s="1"/>
  <c r="O1309" i="4"/>
  <c r="N1309" i="4"/>
  <c r="M1309" i="4"/>
  <c r="L1309" i="4"/>
  <c r="K1309" i="4"/>
  <c r="J1309" i="4"/>
  <c r="I1309" i="4"/>
  <c r="H1309" i="4"/>
  <c r="G1309" i="4"/>
  <c r="F1309" i="4"/>
  <c r="D1309" i="4"/>
  <c r="C1309" i="4"/>
  <c r="B1309" i="4"/>
  <c r="P1308" i="4"/>
  <c r="Q1308" i="4" s="1"/>
  <c r="O1308" i="4"/>
  <c r="N1308" i="4"/>
  <c r="M1308" i="4"/>
  <c r="L1308" i="4"/>
  <c r="K1308" i="4"/>
  <c r="J1308" i="4"/>
  <c r="I1308" i="4"/>
  <c r="H1308" i="4"/>
  <c r="G1308" i="4"/>
  <c r="F1308" i="4"/>
  <c r="D1308" i="4"/>
  <c r="C1308" i="4"/>
  <c r="B1308" i="4"/>
  <c r="P1307" i="4"/>
  <c r="Q1307" i="4" s="1"/>
  <c r="O1307" i="4"/>
  <c r="N1307" i="4"/>
  <c r="M1307" i="4"/>
  <c r="L1307" i="4"/>
  <c r="K1307" i="4"/>
  <c r="J1307" i="4"/>
  <c r="H1307" i="4"/>
  <c r="G1307" i="4"/>
  <c r="F1307" i="4"/>
  <c r="D1307" i="4"/>
  <c r="C1307" i="4"/>
  <c r="B1307" i="4"/>
  <c r="N1306" i="4"/>
  <c r="M1306" i="4"/>
  <c r="L1306" i="4"/>
  <c r="K1306" i="4"/>
  <c r="J1306" i="4"/>
  <c r="I1306" i="4"/>
  <c r="H1306" i="4"/>
  <c r="G1306" i="4"/>
  <c r="F1306" i="4"/>
  <c r="D1306" i="4"/>
  <c r="C1306" i="4"/>
  <c r="B1306" i="4"/>
  <c r="P1305" i="4"/>
  <c r="Q1305" i="4" s="1"/>
  <c r="O1305" i="4"/>
  <c r="N1305" i="4"/>
  <c r="M1305" i="4"/>
  <c r="L1305" i="4"/>
  <c r="K1305" i="4"/>
  <c r="J1305" i="4"/>
  <c r="H1305" i="4"/>
  <c r="G1305" i="4"/>
  <c r="F1305" i="4"/>
  <c r="D1305" i="4"/>
  <c r="C1305" i="4"/>
  <c r="B1305" i="4"/>
  <c r="P1304" i="4"/>
  <c r="Q1304" i="4" s="1"/>
  <c r="O1304" i="4"/>
  <c r="N1304" i="4"/>
  <c r="M1304" i="4"/>
  <c r="L1304" i="4"/>
  <c r="K1304" i="4"/>
  <c r="J1304" i="4"/>
  <c r="I1304" i="4"/>
  <c r="H1304" i="4"/>
  <c r="G1304" i="4"/>
  <c r="F1304" i="4"/>
  <c r="D1304" i="4"/>
  <c r="C1304" i="4"/>
  <c r="B1304" i="4"/>
  <c r="P1303" i="4"/>
  <c r="Q1303" i="4" s="1"/>
  <c r="O1303" i="4"/>
  <c r="N1303" i="4"/>
  <c r="M1303" i="4"/>
  <c r="L1303" i="4"/>
  <c r="K1303" i="4"/>
  <c r="J1303" i="4"/>
  <c r="I1303" i="4"/>
  <c r="H1303" i="4"/>
  <c r="G1303" i="4"/>
  <c r="F1303" i="4"/>
  <c r="D1303" i="4"/>
  <c r="C1303" i="4"/>
  <c r="B1303" i="4"/>
  <c r="N1302" i="4"/>
  <c r="M1302" i="4"/>
  <c r="L1302" i="4"/>
  <c r="K1302" i="4"/>
  <c r="I1302" i="4"/>
  <c r="H1302" i="4"/>
  <c r="G1302" i="4"/>
  <c r="F1302" i="4"/>
  <c r="D1302" i="4"/>
  <c r="C1302" i="4"/>
  <c r="B1302" i="4"/>
  <c r="N1301" i="4"/>
  <c r="M1301" i="4"/>
  <c r="L1301" i="4"/>
  <c r="K1301" i="4"/>
  <c r="I1301" i="4"/>
  <c r="H1301" i="4"/>
  <c r="G1301" i="4"/>
  <c r="F1301" i="4"/>
  <c r="D1301" i="4"/>
  <c r="C1301" i="4"/>
  <c r="B1301" i="4"/>
  <c r="N1300" i="4"/>
  <c r="M1300" i="4"/>
  <c r="L1300" i="4"/>
  <c r="K1300" i="4"/>
  <c r="I1300" i="4"/>
  <c r="H1300" i="4"/>
  <c r="G1300" i="4"/>
  <c r="F1300" i="4"/>
  <c r="D1300" i="4"/>
  <c r="C1300" i="4"/>
  <c r="B1300" i="4"/>
  <c r="N1299" i="4"/>
  <c r="M1299" i="4"/>
  <c r="L1299" i="4"/>
  <c r="K1299" i="4"/>
  <c r="I1299" i="4"/>
  <c r="H1299" i="4"/>
  <c r="G1299" i="4"/>
  <c r="F1299" i="4"/>
  <c r="D1299" i="4"/>
  <c r="C1299" i="4"/>
  <c r="B1299" i="4"/>
  <c r="N1298" i="4"/>
  <c r="M1298" i="4"/>
  <c r="L1298" i="4"/>
  <c r="K1298" i="4"/>
  <c r="J1298" i="4"/>
  <c r="H1298" i="4"/>
  <c r="G1298" i="4"/>
  <c r="F1298" i="4"/>
  <c r="D1298" i="4"/>
  <c r="C1298" i="4"/>
  <c r="B1298" i="4"/>
  <c r="P1297" i="4"/>
  <c r="Q1297" i="4" s="1"/>
  <c r="O1297" i="4"/>
  <c r="N1297" i="4"/>
  <c r="M1297" i="4"/>
  <c r="L1297" i="4"/>
  <c r="K1297" i="4"/>
  <c r="J1297" i="4"/>
  <c r="H1297" i="4"/>
  <c r="G1297" i="4"/>
  <c r="F1297" i="4"/>
  <c r="D1297" i="4"/>
  <c r="C1297" i="4"/>
  <c r="B1297" i="4"/>
  <c r="P1296" i="4"/>
  <c r="Q1296" i="4" s="1"/>
  <c r="O1296" i="4"/>
  <c r="N1296" i="4"/>
  <c r="M1296" i="4"/>
  <c r="L1296" i="4"/>
  <c r="K1296" i="4"/>
  <c r="J1296" i="4"/>
  <c r="H1296" i="4"/>
  <c r="G1296" i="4"/>
  <c r="F1296" i="4"/>
  <c r="D1296" i="4"/>
  <c r="C1296" i="4"/>
  <c r="B1296" i="4"/>
  <c r="P1295" i="4"/>
  <c r="Q1295" i="4" s="1"/>
  <c r="O1295" i="4"/>
  <c r="N1295" i="4"/>
  <c r="M1295" i="4"/>
  <c r="L1295" i="4"/>
  <c r="K1295" i="4"/>
  <c r="J1295" i="4"/>
  <c r="H1295" i="4"/>
  <c r="G1295" i="4"/>
  <c r="F1295" i="4"/>
  <c r="D1295" i="4"/>
  <c r="C1295" i="4"/>
  <c r="B1295" i="4"/>
  <c r="N1294" i="4"/>
  <c r="M1294" i="4"/>
  <c r="L1294" i="4"/>
  <c r="K1294" i="4"/>
  <c r="J1294" i="4"/>
  <c r="I1294" i="4"/>
  <c r="H1294" i="4"/>
  <c r="G1294" i="4"/>
  <c r="F1294" i="4"/>
  <c r="D1294" i="4"/>
  <c r="C1294" i="4"/>
  <c r="B1294" i="4"/>
  <c r="P1293" i="4"/>
  <c r="Q1293" i="4" s="1"/>
  <c r="O1293" i="4"/>
  <c r="N1293" i="4"/>
  <c r="M1293" i="4"/>
  <c r="L1293" i="4"/>
  <c r="K1293" i="4"/>
  <c r="J1293" i="4"/>
  <c r="I1293" i="4"/>
  <c r="H1293" i="4"/>
  <c r="G1293" i="4"/>
  <c r="F1293" i="4"/>
  <c r="D1293" i="4"/>
  <c r="C1293" i="4"/>
  <c r="B1293" i="4"/>
  <c r="P1292" i="4"/>
  <c r="Q1292" i="4" s="1"/>
  <c r="O1292" i="4"/>
  <c r="N1292" i="4"/>
  <c r="M1292" i="4"/>
  <c r="L1292" i="4"/>
  <c r="K1292" i="4"/>
  <c r="J1292" i="4"/>
  <c r="I1292" i="4"/>
  <c r="H1292" i="4"/>
  <c r="G1292" i="4"/>
  <c r="F1292" i="4"/>
  <c r="D1292" i="4"/>
  <c r="C1292" i="4"/>
  <c r="B1292" i="4"/>
  <c r="P1291" i="4"/>
  <c r="Q1291" i="4" s="1"/>
  <c r="O1291" i="4"/>
  <c r="N1291" i="4"/>
  <c r="M1291" i="4"/>
  <c r="L1291" i="4"/>
  <c r="K1291" i="4"/>
  <c r="J1291" i="4"/>
  <c r="I1291" i="4"/>
  <c r="H1291" i="4"/>
  <c r="G1291" i="4"/>
  <c r="F1291" i="4"/>
  <c r="D1291" i="4"/>
  <c r="C1291" i="4"/>
  <c r="B1291" i="4"/>
  <c r="N1290" i="4"/>
  <c r="M1290" i="4"/>
  <c r="L1290" i="4"/>
  <c r="K1290" i="4"/>
  <c r="J1290" i="4"/>
  <c r="I1290" i="4"/>
  <c r="H1290" i="4"/>
  <c r="G1290" i="4"/>
  <c r="F1290" i="4"/>
  <c r="D1290" i="4"/>
  <c r="C1290" i="4"/>
  <c r="B1290" i="4"/>
  <c r="P1289" i="4"/>
  <c r="Q1289" i="4" s="1"/>
  <c r="O1289" i="4"/>
  <c r="N1289" i="4"/>
  <c r="M1289" i="4"/>
  <c r="L1289" i="4"/>
  <c r="K1289" i="4"/>
  <c r="J1289" i="4"/>
  <c r="I1289" i="4"/>
  <c r="H1289" i="4"/>
  <c r="G1289" i="4"/>
  <c r="F1289" i="4"/>
  <c r="D1289" i="4"/>
  <c r="C1289" i="4"/>
  <c r="B1289" i="4"/>
  <c r="P1288" i="4"/>
  <c r="Q1288" i="4" s="1"/>
  <c r="O1288" i="4"/>
  <c r="N1288" i="4"/>
  <c r="M1288" i="4"/>
  <c r="L1288" i="4"/>
  <c r="K1288" i="4"/>
  <c r="J1288" i="4"/>
  <c r="I1288" i="4"/>
  <c r="H1288" i="4"/>
  <c r="G1288" i="4"/>
  <c r="F1288" i="4"/>
  <c r="D1288" i="4"/>
  <c r="C1288" i="4"/>
  <c r="B1288" i="4"/>
  <c r="P1287" i="4"/>
  <c r="Q1287" i="4" s="1"/>
  <c r="O1287" i="4"/>
  <c r="N1287" i="4"/>
  <c r="M1287" i="4"/>
  <c r="L1287" i="4"/>
  <c r="K1287" i="4"/>
  <c r="J1287" i="4"/>
  <c r="I1287" i="4"/>
  <c r="H1287" i="4"/>
  <c r="G1287" i="4"/>
  <c r="F1287" i="4"/>
  <c r="D1287" i="4"/>
  <c r="C1287" i="4"/>
  <c r="B1287" i="4"/>
  <c r="N1286" i="4"/>
  <c r="M1286" i="4"/>
  <c r="L1286" i="4"/>
  <c r="K1286" i="4"/>
  <c r="I1286" i="4"/>
  <c r="H1286" i="4"/>
  <c r="G1286" i="4"/>
  <c r="F1286" i="4"/>
  <c r="D1286" i="4"/>
  <c r="C1286" i="4"/>
  <c r="B1286" i="4"/>
  <c r="N1285" i="4"/>
  <c r="M1285" i="4"/>
  <c r="L1285" i="4"/>
  <c r="K1285" i="4"/>
  <c r="I1285" i="4"/>
  <c r="H1285" i="4"/>
  <c r="G1285" i="4"/>
  <c r="F1285" i="4"/>
  <c r="D1285" i="4"/>
  <c r="C1285" i="4"/>
  <c r="B1285" i="4"/>
  <c r="N1284" i="4"/>
  <c r="M1284" i="4"/>
  <c r="L1284" i="4"/>
  <c r="K1284" i="4"/>
  <c r="I1284" i="4"/>
  <c r="H1284" i="4"/>
  <c r="G1284" i="4"/>
  <c r="F1284" i="4"/>
  <c r="D1284" i="4"/>
  <c r="C1284" i="4"/>
  <c r="B1284" i="4"/>
  <c r="N1283" i="4"/>
  <c r="M1283" i="4"/>
  <c r="L1283" i="4"/>
  <c r="K1283" i="4"/>
  <c r="I1283" i="4"/>
  <c r="H1283" i="4"/>
  <c r="G1283" i="4"/>
  <c r="F1283" i="4"/>
  <c r="D1283" i="4"/>
  <c r="C1283" i="4"/>
  <c r="B1283" i="4"/>
  <c r="N1282" i="4"/>
  <c r="M1282" i="4"/>
  <c r="L1282" i="4"/>
  <c r="K1282" i="4"/>
  <c r="J1282" i="4"/>
  <c r="H1282" i="4"/>
  <c r="G1282" i="4"/>
  <c r="F1282" i="4"/>
  <c r="D1282" i="4"/>
  <c r="C1282" i="4"/>
  <c r="B1282" i="4"/>
  <c r="P1281" i="4"/>
  <c r="Q1281" i="4" s="1"/>
  <c r="O1281" i="4"/>
  <c r="N1281" i="4"/>
  <c r="M1281" i="4"/>
  <c r="L1281" i="4"/>
  <c r="K1281" i="4"/>
  <c r="J1281" i="4"/>
  <c r="H1281" i="4"/>
  <c r="G1281" i="4"/>
  <c r="F1281" i="4"/>
  <c r="D1281" i="4"/>
  <c r="C1281" i="4"/>
  <c r="B1281" i="4"/>
  <c r="P1280" i="4"/>
  <c r="Q1280" i="4" s="1"/>
  <c r="O1280" i="4"/>
  <c r="N1280" i="4"/>
  <c r="M1280" i="4"/>
  <c r="L1280" i="4"/>
  <c r="K1280" i="4"/>
  <c r="J1280" i="4"/>
  <c r="H1280" i="4"/>
  <c r="G1280" i="4"/>
  <c r="F1280" i="4"/>
  <c r="D1280" i="4"/>
  <c r="C1280" i="4"/>
  <c r="B1280" i="4"/>
  <c r="N1279" i="4"/>
  <c r="M1279" i="4"/>
  <c r="L1279" i="4"/>
  <c r="K1279" i="4"/>
  <c r="J1279" i="4"/>
  <c r="H1279" i="4"/>
  <c r="G1279" i="4"/>
  <c r="F1279" i="4"/>
  <c r="D1279" i="4"/>
  <c r="C1279" i="4"/>
  <c r="B1279" i="4"/>
  <c r="N1278" i="4"/>
  <c r="M1278" i="4"/>
  <c r="L1278" i="4"/>
  <c r="K1278" i="4"/>
  <c r="J1278" i="4"/>
  <c r="I1278" i="4"/>
  <c r="H1278" i="4"/>
  <c r="G1278" i="4"/>
  <c r="F1278" i="4"/>
  <c r="D1278" i="4"/>
  <c r="C1278" i="4"/>
  <c r="B1278" i="4"/>
  <c r="P1277" i="4"/>
  <c r="Q1277" i="4" s="1"/>
  <c r="O1277" i="4"/>
  <c r="N1277" i="4"/>
  <c r="M1277" i="4"/>
  <c r="L1277" i="4"/>
  <c r="K1277" i="4"/>
  <c r="J1277" i="4"/>
  <c r="I1277" i="4"/>
  <c r="H1277" i="4"/>
  <c r="G1277" i="4"/>
  <c r="F1277" i="4"/>
  <c r="D1277" i="4"/>
  <c r="C1277" i="4"/>
  <c r="B1277" i="4"/>
  <c r="P1276" i="4"/>
  <c r="Q1276" i="4" s="1"/>
  <c r="O1276" i="4"/>
  <c r="N1276" i="4"/>
  <c r="M1276" i="4"/>
  <c r="L1276" i="4"/>
  <c r="K1276" i="4"/>
  <c r="J1276" i="4"/>
  <c r="I1276" i="4"/>
  <c r="H1276" i="4"/>
  <c r="G1276" i="4"/>
  <c r="F1276" i="4"/>
  <c r="D1276" i="4"/>
  <c r="C1276" i="4"/>
  <c r="B1276" i="4"/>
  <c r="P1275" i="4"/>
  <c r="Q1275" i="4" s="1"/>
  <c r="O1275" i="4"/>
  <c r="N1275" i="4"/>
  <c r="M1275" i="4"/>
  <c r="L1275" i="4"/>
  <c r="K1275" i="4"/>
  <c r="J1275" i="4"/>
  <c r="H1275" i="4"/>
  <c r="G1275" i="4"/>
  <c r="F1275" i="4"/>
  <c r="D1275" i="4"/>
  <c r="C1275" i="4"/>
  <c r="B1275" i="4"/>
  <c r="N1274" i="4"/>
  <c r="M1274" i="4"/>
  <c r="L1274" i="4"/>
  <c r="K1274" i="4"/>
  <c r="J1274" i="4"/>
  <c r="I1274" i="4"/>
  <c r="H1274" i="4"/>
  <c r="G1274" i="4"/>
  <c r="F1274" i="4"/>
  <c r="D1274" i="4"/>
  <c r="C1274" i="4"/>
  <c r="B1274" i="4"/>
  <c r="P1273" i="4"/>
  <c r="Q1273" i="4" s="1"/>
  <c r="O1273" i="4"/>
  <c r="N1273" i="4"/>
  <c r="M1273" i="4"/>
  <c r="L1273" i="4"/>
  <c r="K1273" i="4"/>
  <c r="J1273" i="4"/>
  <c r="I1273" i="4"/>
  <c r="H1273" i="4"/>
  <c r="G1273" i="4"/>
  <c r="F1273" i="4"/>
  <c r="D1273" i="4"/>
  <c r="C1273" i="4"/>
  <c r="B1273" i="4"/>
  <c r="P1272" i="4"/>
  <c r="Q1272" i="4" s="1"/>
  <c r="O1272" i="4"/>
  <c r="N1272" i="4"/>
  <c r="M1272" i="4"/>
  <c r="L1272" i="4"/>
  <c r="K1272" i="4"/>
  <c r="J1272" i="4"/>
  <c r="I1272" i="4"/>
  <c r="H1272" i="4"/>
  <c r="G1272" i="4"/>
  <c r="F1272" i="4"/>
  <c r="D1272" i="4"/>
  <c r="C1272" i="4"/>
  <c r="B1272" i="4"/>
  <c r="P1271" i="4"/>
  <c r="Q1271" i="4" s="1"/>
  <c r="O1271" i="4"/>
  <c r="N1271" i="4"/>
  <c r="M1271" i="4"/>
  <c r="L1271" i="4"/>
  <c r="K1271" i="4"/>
  <c r="J1271" i="4"/>
  <c r="I1271" i="4"/>
  <c r="H1271" i="4"/>
  <c r="G1271" i="4"/>
  <c r="F1271" i="4"/>
  <c r="D1271" i="4"/>
  <c r="C1271" i="4"/>
  <c r="B1271" i="4"/>
  <c r="N1270" i="4"/>
  <c r="M1270" i="4"/>
  <c r="L1270" i="4"/>
  <c r="K1270" i="4"/>
  <c r="I1270" i="4"/>
  <c r="H1270" i="4"/>
  <c r="G1270" i="4"/>
  <c r="F1270" i="4"/>
  <c r="D1270" i="4"/>
  <c r="C1270" i="4"/>
  <c r="B1270" i="4"/>
  <c r="N1269" i="4"/>
  <c r="M1269" i="4"/>
  <c r="L1269" i="4"/>
  <c r="K1269" i="4"/>
  <c r="I1269" i="4"/>
  <c r="H1269" i="4"/>
  <c r="G1269" i="4"/>
  <c r="F1269" i="4"/>
  <c r="D1269" i="4"/>
  <c r="C1269" i="4"/>
  <c r="B1269" i="4"/>
  <c r="N1268" i="4"/>
  <c r="M1268" i="4"/>
  <c r="L1268" i="4"/>
  <c r="K1268" i="4"/>
  <c r="I1268" i="4"/>
  <c r="H1268" i="4"/>
  <c r="G1268" i="4"/>
  <c r="F1268" i="4"/>
  <c r="D1268" i="4"/>
  <c r="C1268" i="4"/>
  <c r="B1268" i="4"/>
  <c r="N1267" i="4"/>
  <c r="M1267" i="4"/>
  <c r="L1267" i="4"/>
  <c r="K1267" i="4"/>
  <c r="I1267" i="4"/>
  <c r="H1267" i="4"/>
  <c r="G1267" i="4"/>
  <c r="F1267" i="4"/>
  <c r="D1267" i="4"/>
  <c r="C1267" i="4"/>
  <c r="B1267" i="4"/>
  <c r="N1266" i="4"/>
  <c r="M1266" i="4"/>
  <c r="L1266" i="4"/>
  <c r="K1266" i="4"/>
  <c r="J1266" i="4"/>
  <c r="H1266" i="4"/>
  <c r="G1266" i="4"/>
  <c r="F1266" i="4"/>
  <c r="D1266" i="4"/>
  <c r="C1266" i="4"/>
  <c r="B1266" i="4"/>
  <c r="P1265" i="4"/>
  <c r="Q1265" i="4" s="1"/>
  <c r="O1265" i="4"/>
  <c r="N1265" i="4"/>
  <c r="M1265" i="4"/>
  <c r="L1265" i="4"/>
  <c r="K1265" i="4"/>
  <c r="J1265" i="4"/>
  <c r="H1265" i="4"/>
  <c r="G1265" i="4"/>
  <c r="F1265" i="4"/>
  <c r="D1265" i="4"/>
  <c r="C1265" i="4"/>
  <c r="B1265" i="4"/>
  <c r="P1264" i="4"/>
  <c r="Q1264" i="4" s="1"/>
  <c r="O1264" i="4"/>
  <c r="N1264" i="4"/>
  <c r="M1264" i="4"/>
  <c r="L1264" i="4"/>
  <c r="K1264" i="4"/>
  <c r="J1264" i="4"/>
  <c r="H1264" i="4"/>
  <c r="G1264" i="4"/>
  <c r="F1264" i="4"/>
  <c r="D1264" i="4"/>
  <c r="C1264" i="4"/>
  <c r="B1264" i="4"/>
  <c r="P1263" i="4"/>
  <c r="Q1263" i="4" s="1"/>
  <c r="O1263" i="4"/>
  <c r="N1263" i="4"/>
  <c r="M1263" i="4"/>
  <c r="L1263" i="4"/>
  <c r="K1263" i="4"/>
  <c r="J1263" i="4"/>
  <c r="H1263" i="4"/>
  <c r="G1263" i="4"/>
  <c r="F1263" i="4"/>
  <c r="D1263" i="4"/>
  <c r="C1263" i="4"/>
  <c r="B1263" i="4"/>
  <c r="N1262" i="4"/>
  <c r="M1262" i="4"/>
  <c r="L1262" i="4"/>
  <c r="K1262" i="4"/>
  <c r="J1262" i="4"/>
  <c r="I1262" i="4"/>
  <c r="H1262" i="4"/>
  <c r="G1262" i="4"/>
  <c r="F1262" i="4"/>
  <c r="D1262" i="4"/>
  <c r="C1262" i="4"/>
  <c r="B1262" i="4"/>
  <c r="P1261" i="4"/>
  <c r="Q1261" i="4" s="1"/>
  <c r="O1261" i="4"/>
  <c r="N1261" i="4"/>
  <c r="M1261" i="4"/>
  <c r="L1261" i="4"/>
  <c r="K1261" i="4"/>
  <c r="J1261" i="4"/>
  <c r="I1261" i="4"/>
  <c r="H1261" i="4"/>
  <c r="G1261" i="4"/>
  <c r="F1261" i="4"/>
  <c r="D1261" i="4"/>
  <c r="C1261" i="4"/>
  <c r="B1261" i="4"/>
  <c r="P1260" i="4"/>
  <c r="Q1260" i="4" s="1"/>
  <c r="O1260" i="4"/>
  <c r="N1260" i="4"/>
  <c r="M1260" i="4"/>
  <c r="L1260" i="4"/>
  <c r="K1260" i="4"/>
  <c r="J1260" i="4"/>
  <c r="I1260" i="4"/>
  <c r="H1260" i="4"/>
  <c r="G1260" i="4"/>
  <c r="F1260" i="4"/>
  <c r="D1260" i="4"/>
  <c r="C1260" i="4"/>
  <c r="B1260" i="4"/>
  <c r="P1259" i="4"/>
  <c r="Q1259" i="4" s="1"/>
  <c r="O1259" i="4"/>
  <c r="N1259" i="4"/>
  <c r="M1259" i="4"/>
  <c r="L1259" i="4"/>
  <c r="K1259" i="4"/>
  <c r="J1259" i="4"/>
  <c r="I1259" i="4"/>
  <c r="H1259" i="4"/>
  <c r="G1259" i="4"/>
  <c r="F1259" i="4"/>
  <c r="D1259" i="4"/>
  <c r="C1259" i="4"/>
  <c r="B1259" i="4"/>
  <c r="N1258" i="4"/>
  <c r="M1258" i="4"/>
  <c r="L1258" i="4"/>
  <c r="K1258" i="4"/>
  <c r="J1258" i="4"/>
  <c r="I1258" i="4"/>
  <c r="H1258" i="4"/>
  <c r="G1258" i="4"/>
  <c r="F1258" i="4"/>
  <c r="D1258" i="4"/>
  <c r="C1258" i="4"/>
  <c r="B1258" i="4"/>
  <c r="P1257" i="4"/>
  <c r="Q1257" i="4" s="1"/>
  <c r="O1257" i="4"/>
  <c r="N1257" i="4"/>
  <c r="M1257" i="4"/>
  <c r="L1257" i="4"/>
  <c r="K1257" i="4"/>
  <c r="J1257" i="4"/>
  <c r="I1257" i="4"/>
  <c r="H1257" i="4"/>
  <c r="G1257" i="4"/>
  <c r="F1257" i="4"/>
  <c r="D1257" i="4"/>
  <c r="C1257" i="4"/>
  <c r="B1257" i="4"/>
  <c r="P1256" i="4"/>
  <c r="Q1256" i="4" s="1"/>
  <c r="O1256" i="4"/>
  <c r="N1256" i="4"/>
  <c r="M1256" i="4"/>
  <c r="L1256" i="4"/>
  <c r="K1256" i="4"/>
  <c r="J1256" i="4"/>
  <c r="I1256" i="4"/>
  <c r="H1256" i="4"/>
  <c r="G1256" i="4"/>
  <c r="F1256" i="4"/>
  <c r="D1256" i="4"/>
  <c r="C1256" i="4"/>
  <c r="B1256" i="4"/>
  <c r="P1255" i="4"/>
  <c r="Q1255" i="4" s="1"/>
  <c r="O1255" i="4"/>
  <c r="N1255" i="4"/>
  <c r="M1255" i="4"/>
  <c r="L1255" i="4"/>
  <c r="K1255" i="4"/>
  <c r="J1255" i="4"/>
  <c r="I1255" i="4"/>
  <c r="H1255" i="4"/>
  <c r="G1255" i="4"/>
  <c r="F1255" i="4"/>
  <c r="D1255" i="4"/>
  <c r="C1255" i="4"/>
  <c r="B1255" i="4"/>
  <c r="N1254" i="4"/>
  <c r="M1254" i="4"/>
  <c r="L1254" i="4"/>
  <c r="K1254" i="4"/>
  <c r="I1254" i="4"/>
  <c r="H1254" i="4"/>
  <c r="G1254" i="4"/>
  <c r="F1254" i="4"/>
  <c r="D1254" i="4"/>
  <c r="C1254" i="4"/>
  <c r="B1254" i="4"/>
  <c r="N1253" i="4"/>
  <c r="M1253" i="4"/>
  <c r="L1253" i="4"/>
  <c r="K1253" i="4"/>
  <c r="I1253" i="4"/>
  <c r="H1253" i="4"/>
  <c r="G1253" i="4"/>
  <c r="F1253" i="4"/>
  <c r="D1253" i="4"/>
  <c r="C1253" i="4"/>
  <c r="B1253" i="4"/>
  <c r="N1252" i="4"/>
  <c r="M1252" i="4"/>
  <c r="L1252" i="4"/>
  <c r="K1252" i="4"/>
  <c r="I1252" i="4"/>
  <c r="H1252" i="4"/>
  <c r="G1252" i="4"/>
  <c r="F1252" i="4"/>
  <c r="D1252" i="4"/>
  <c r="C1252" i="4"/>
  <c r="B1252" i="4"/>
  <c r="N1251" i="4"/>
  <c r="M1251" i="4"/>
  <c r="L1251" i="4"/>
  <c r="K1251" i="4"/>
  <c r="I1251" i="4"/>
  <c r="H1251" i="4"/>
  <c r="G1251" i="4"/>
  <c r="F1251" i="4"/>
  <c r="D1251" i="4"/>
  <c r="C1251" i="4"/>
  <c r="B1251" i="4"/>
  <c r="N1250" i="4"/>
  <c r="M1250" i="4"/>
  <c r="L1250" i="4"/>
  <c r="K1250" i="4"/>
  <c r="J1250" i="4"/>
  <c r="H1250" i="4"/>
  <c r="G1250" i="4"/>
  <c r="F1250" i="4"/>
  <c r="D1250" i="4"/>
  <c r="C1250" i="4"/>
  <c r="B1250" i="4"/>
  <c r="P1249" i="4"/>
  <c r="Q1249" i="4" s="1"/>
  <c r="O1249" i="4"/>
  <c r="N1249" i="4"/>
  <c r="M1249" i="4"/>
  <c r="L1249" i="4"/>
  <c r="K1249" i="4"/>
  <c r="J1249" i="4"/>
  <c r="H1249" i="4"/>
  <c r="G1249" i="4"/>
  <c r="F1249" i="4"/>
  <c r="D1249" i="4"/>
  <c r="C1249" i="4"/>
  <c r="B1249" i="4"/>
  <c r="P1248" i="4"/>
  <c r="Q1248" i="4" s="1"/>
  <c r="O1248" i="4"/>
  <c r="N1248" i="4"/>
  <c r="M1248" i="4"/>
  <c r="L1248" i="4"/>
  <c r="K1248" i="4"/>
  <c r="J1248" i="4"/>
  <c r="H1248" i="4"/>
  <c r="G1248" i="4"/>
  <c r="F1248" i="4"/>
  <c r="D1248" i="4"/>
  <c r="C1248" i="4"/>
  <c r="B1248" i="4"/>
  <c r="N1247" i="4"/>
  <c r="M1247" i="4"/>
  <c r="L1247" i="4"/>
  <c r="K1247" i="4"/>
  <c r="J1247" i="4"/>
  <c r="H1247" i="4"/>
  <c r="G1247" i="4"/>
  <c r="F1247" i="4"/>
  <c r="D1247" i="4"/>
  <c r="C1247" i="4"/>
  <c r="B1247" i="4"/>
  <c r="N1246" i="4"/>
  <c r="M1246" i="4"/>
  <c r="L1246" i="4"/>
  <c r="K1246" i="4"/>
  <c r="J1246" i="4"/>
  <c r="I1246" i="4"/>
  <c r="H1246" i="4"/>
  <c r="G1246" i="4"/>
  <c r="F1246" i="4"/>
  <c r="D1246" i="4"/>
  <c r="C1246" i="4"/>
  <c r="B1246" i="4"/>
  <c r="P1245" i="4"/>
  <c r="Q1245" i="4" s="1"/>
  <c r="O1245" i="4"/>
  <c r="N1245" i="4"/>
  <c r="M1245" i="4"/>
  <c r="L1245" i="4"/>
  <c r="K1245" i="4"/>
  <c r="J1245" i="4"/>
  <c r="I1245" i="4"/>
  <c r="H1245" i="4"/>
  <c r="G1245" i="4"/>
  <c r="F1245" i="4"/>
  <c r="D1245" i="4"/>
  <c r="C1245" i="4"/>
  <c r="B1245" i="4"/>
  <c r="P1244" i="4"/>
  <c r="Q1244" i="4" s="1"/>
  <c r="O1244" i="4"/>
  <c r="N1244" i="4"/>
  <c r="M1244" i="4"/>
  <c r="L1244" i="4"/>
  <c r="K1244" i="4"/>
  <c r="J1244" i="4"/>
  <c r="I1244" i="4"/>
  <c r="H1244" i="4"/>
  <c r="G1244" i="4"/>
  <c r="F1244" i="4"/>
  <c r="D1244" i="4"/>
  <c r="C1244" i="4"/>
  <c r="B1244" i="4"/>
  <c r="P1243" i="4"/>
  <c r="Q1243" i="4" s="1"/>
  <c r="O1243" i="4"/>
  <c r="N1243" i="4"/>
  <c r="M1243" i="4"/>
  <c r="L1243" i="4"/>
  <c r="K1243" i="4"/>
  <c r="J1243" i="4"/>
  <c r="H1243" i="4"/>
  <c r="G1243" i="4"/>
  <c r="F1243" i="4"/>
  <c r="D1243" i="4"/>
  <c r="C1243" i="4"/>
  <c r="B1243" i="4"/>
  <c r="N1242" i="4"/>
  <c r="M1242" i="4"/>
  <c r="L1242" i="4"/>
  <c r="K1242" i="4"/>
  <c r="J1242" i="4"/>
  <c r="I1242" i="4"/>
  <c r="H1242" i="4"/>
  <c r="G1242" i="4"/>
  <c r="F1242" i="4"/>
  <c r="D1242" i="4"/>
  <c r="C1242" i="4"/>
  <c r="B1242" i="4"/>
  <c r="P1241" i="4"/>
  <c r="Q1241" i="4" s="1"/>
  <c r="O1241" i="4"/>
  <c r="N1241" i="4"/>
  <c r="M1241" i="4"/>
  <c r="L1241" i="4"/>
  <c r="K1241" i="4"/>
  <c r="J1241" i="4"/>
  <c r="I1241" i="4"/>
  <c r="H1241" i="4"/>
  <c r="G1241" i="4"/>
  <c r="F1241" i="4"/>
  <c r="D1241" i="4"/>
  <c r="C1241" i="4"/>
  <c r="B1241" i="4"/>
  <c r="P1240" i="4"/>
  <c r="Q1240" i="4" s="1"/>
  <c r="O1240" i="4"/>
  <c r="N1240" i="4"/>
  <c r="M1240" i="4"/>
  <c r="L1240" i="4"/>
  <c r="K1240" i="4"/>
  <c r="J1240" i="4"/>
  <c r="I1240" i="4"/>
  <c r="H1240" i="4"/>
  <c r="G1240" i="4"/>
  <c r="F1240" i="4"/>
  <c r="D1240" i="4"/>
  <c r="C1240" i="4"/>
  <c r="B1240" i="4"/>
  <c r="P1239" i="4"/>
  <c r="Q1239" i="4" s="1"/>
  <c r="O1239" i="4"/>
  <c r="N1239" i="4"/>
  <c r="M1239" i="4"/>
  <c r="L1239" i="4"/>
  <c r="K1239" i="4"/>
  <c r="J1239" i="4"/>
  <c r="I1239" i="4"/>
  <c r="H1239" i="4"/>
  <c r="G1239" i="4"/>
  <c r="F1239" i="4"/>
  <c r="D1239" i="4"/>
  <c r="C1239" i="4"/>
  <c r="B1239" i="4"/>
  <c r="N1238" i="4"/>
  <c r="M1238" i="4"/>
  <c r="L1238" i="4"/>
  <c r="K1238" i="4"/>
  <c r="I1238" i="4"/>
  <c r="H1238" i="4"/>
  <c r="G1238" i="4"/>
  <c r="F1238" i="4"/>
  <c r="D1238" i="4"/>
  <c r="C1238" i="4"/>
  <c r="B1238" i="4"/>
  <c r="N1237" i="4"/>
  <c r="M1237" i="4"/>
  <c r="L1237" i="4"/>
  <c r="K1237" i="4"/>
  <c r="I1237" i="4"/>
  <c r="H1237" i="4"/>
  <c r="G1237" i="4"/>
  <c r="F1237" i="4"/>
  <c r="D1237" i="4"/>
  <c r="C1237" i="4"/>
  <c r="B1237" i="4"/>
  <c r="N1236" i="4"/>
  <c r="M1236" i="4"/>
  <c r="L1236" i="4"/>
  <c r="K1236" i="4"/>
  <c r="I1236" i="4"/>
  <c r="H1236" i="4"/>
  <c r="G1236" i="4"/>
  <c r="F1236" i="4"/>
  <c r="D1236" i="4"/>
  <c r="C1236" i="4"/>
  <c r="B1236" i="4"/>
  <c r="N1235" i="4"/>
  <c r="M1235" i="4"/>
  <c r="L1235" i="4"/>
  <c r="K1235" i="4"/>
  <c r="I1235" i="4"/>
  <c r="H1235" i="4"/>
  <c r="G1235" i="4"/>
  <c r="F1235" i="4"/>
  <c r="D1235" i="4"/>
  <c r="C1235" i="4"/>
  <c r="B1235" i="4"/>
  <c r="N1234" i="4"/>
  <c r="M1234" i="4"/>
  <c r="L1234" i="4"/>
  <c r="K1234" i="4"/>
  <c r="J1234" i="4"/>
  <c r="H1234" i="4"/>
  <c r="G1234" i="4"/>
  <c r="F1234" i="4"/>
  <c r="D1234" i="4"/>
  <c r="C1234" i="4"/>
  <c r="B1234" i="4"/>
  <c r="P1233" i="4"/>
  <c r="Q1233" i="4" s="1"/>
  <c r="O1233" i="4"/>
  <c r="N1233" i="4"/>
  <c r="M1233" i="4"/>
  <c r="L1233" i="4"/>
  <c r="K1233" i="4"/>
  <c r="J1233" i="4"/>
  <c r="H1233" i="4"/>
  <c r="G1233" i="4"/>
  <c r="F1233" i="4"/>
  <c r="D1233" i="4"/>
  <c r="C1233" i="4"/>
  <c r="B1233" i="4"/>
  <c r="P1232" i="4"/>
  <c r="Q1232" i="4" s="1"/>
  <c r="O1232" i="4"/>
  <c r="N1232" i="4"/>
  <c r="M1232" i="4"/>
  <c r="L1232" i="4"/>
  <c r="K1232" i="4"/>
  <c r="J1232" i="4"/>
  <c r="H1232" i="4"/>
  <c r="G1232" i="4"/>
  <c r="F1232" i="4"/>
  <c r="D1232" i="4"/>
  <c r="C1232" i="4"/>
  <c r="B1232" i="4"/>
  <c r="P1231" i="4"/>
  <c r="Q1231" i="4" s="1"/>
  <c r="O1231" i="4"/>
  <c r="N1231" i="4"/>
  <c r="M1231" i="4"/>
  <c r="L1231" i="4"/>
  <c r="K1231" i="4"/>
  <c r="J1231" i="4"/>
  <c r="H1231" i="4"/>
  <c r="G1231" i="4"/>
  <c r="F1231" i="4"/>
  <c r="D1231" i="4"/>
  <c r="C1231" i="4"/>
  <c r="B1231" i="4"/>
  <c r="N1230" i="4"/>
  <c r="M1230" i="4"/>
  <c r="L1230" i="4"/>
  <c r="K1230" i="4"/>
  <c r="J1230" i="4"/>
  <c r="I1230" i="4"/>
  <c r="H1230" i="4"/>
  <c r="G1230" i="4"/>
  <c r="F1230" i="4"/>
  <c r="D1230" i="4"/>
  <c r="C1230" i="4"/>
  <c r="B1230" i="4"/>
  <c r="P1229" i="4"/>
  <c r="Q1229" i="4" s="1"/>
  <c r="O1229" i="4"/>
  <c r="N1229" i="4"/>
  <c r="M1229" i="4"/>
  <c r="L1229" i="4"/>
  <c r="K1229" i="4"/>
  <c r="J1229" i="4"/>
  <c r="I1229" i="4"/>
  <c r="H1229" i="4"/>
  <c r="G1229" i="4"/>
  <c r="F1229" i="4"/>
  <c r="D1229" i="4"/>
  <c r="C1229" i="4"/>
  <c r="B1229" i="4"/>
  <c r="P1228" i="4"/>
  <c r="Q1228" i="4" s="1"/>
  <c r="O1228" i="4"/>
  <c r="N1228" i="4"/>
  <c r="M1228" i="4"/>
  <c r="L1228" i="4"/>
  <c r="K1228" i="4"/>
  <c r="J1228" i="4"/>
  <c r="I1228" i="4"/>
  <c r="H1228" i="4"/>
  <c r="G1228" i="4"/>
  <c r="F1228" i="4"/>
  <c r="D1228" i="4"/>
  <c r="C1228" i="4"/>
  <c r="B1228" i="4"/>
  <c r="P1227" i="4"/>
  <c r="Q1227" i="4" s="1"/>
  <c r="O1227" i="4"/>
  <c r="N1227" i="4"/>
  <c r="M1227" i="4"/>
  <c r="L1227" i="4"/>
  <c r="K1227" i="4"/>
  <c r="J1227" i="4"/>
  <c r="I1227" i="4"/>
  <c r="H1227" i="4"/>
  <c r="G1227" i="4"/>
  <c r="F1227" i="4"/>
  <c r="D1227" i="4"/>
  <c r="C1227" i="4"/>
  <c r="B1227" i="4"/>
  <c r="N1226" i="4"/>
  <c r="M1226" i="4"/>
  <c r="L1226" i="4"/>
  <c r="K1226" i="4"/>
  <c r="I1226" i="4"/>
  <c r="H1226" i="4"/>
  <c r="G1226" i="4"/>
  <c r="F1226" i="4"/>
  <c r="D1226" i="4"/>
  <c r="C1226" i="4"/>
  <c r="B1226" i="4"/>
  <c r="O1225" i="4"/>
  <c r="N1225" i="4"/>
  <c r="M1225" i="4"/>
  <c r="L1225" i="4"/>
  <c r="K1225" i="4"/>
  <c r="I1225" i="4"/>
  <c r="H1225" i="4"/>
  <c r="G1225" i="4"/>
  <c r="F1225" i="4"/>
  <c r="D1225" i="4"/>
  <c r="C1225" i="4"/>
  <c r="B1225" i="4"/>
  <c r="N1224" i="4"/>
  <c r="M1224" i="4"/>
  <c r="L1224" i="4"/>
  <c r="K1224" i="4"/>
  <c r="I1224" i="4"/>
  <c r="H1224" i="4"/>
  <c r="G1224" i="4"/>
  <c r="F1224" i="4"/>
  <c r="D1224" i="4"/>
  <c r="C1224" i="4"/>
  <c r="B1224" i="4"/>
  <c r="P1223" i="4"/>
  <c r="Q1223" i="4" s="1"/>
  <c r="O1223" i="4"/>
  <c r="N1223" i="4"/>
  <c r="M1223" i="4"/>
  <c r="L1223" i="4"/>
  <c r="K1223" i="4"/>
  <c r="J1223" i="4"/>
  <c r="H1223" i="4"/>
  <c r="G1223" i="4"/>
  <c r="F1223" i="4"/>
  <c r="D1223" i="4"/>
  <c r="C1223" i="4"/>
  <c r="B1223" i="4"/>
  <c r="N1222" i="4"/>
  <c r="M1222" i="4"/>
  <c r="L1222" i="4"/>
  <c r="K1222" i="4"/>
  <c r="I1222" i="4"/>
  <c r="H1222" i="4"/>
  <c r="G1222" i="4"/>
  <c r="F1222" i="4"/>
  <c r="D1222" i="4"/>
  <c r="C1222" i="4"/>
  <c r="B1222" i="4"/>
  <c r="N1221" i="4"/>
  <c r="M1221" i="4"/>
  <c r="L1221" i="4"/>
  <c r="K1221" i="4"/>
  <c r="I1221" i="4"/>
  <c r="H1221" i="4"/>
  <c r="G1221" i="4"/>
  <c r="F1221" i="4"/>
  <c r="D1221" i="4"/>
  <c r="C1221" i="4"/>
  <c r="B1221" i="4"/>
  <c r="N1220" i="4"/>
  <c r="M1220" i="4"/>
  <c r="L1220" i="4"/>
  <c r="K1220" i="4"/>
  <c r="I1220" i="4"/>
  <c r="H1220" i="4"/>
  <c r="G1220" i="4"/>
  <c r="F1220" i="4"/>
  <c r="D1220" i="4"/>
  <c r="C1220" i="4"/>
  <c r="B1220" i="4"/>
  <c r="N1219" i="4"/>
  <c r="M1219" i="4"/>
  <c r="L1219" i="4"/>
  <c r="K1219" i="4"/>
  <c r="I1219" i="4"/>
  <c r="H1219" i="4"/>
  <c r="G1219" i="4"/>
  <c r="F1219" i="4"/>
  <c r="D1219" i="4"/>
  <c r="C1219" i="4"/>
  <c r="B1219" i="4"/>
  <c r="N1218" i="4"/>
  <c r="M1218" i="4"/>
  <c r="L1218" i="4"/>
  <c r="K1218" i="4"/>
  <c r="H1218" i="4"/>
  <c r="G1218" i="4"/>
  <c r="F1218" i="4"/>
  <c r="D1218" i="4"/>
  <c r="C1218" i="4"/>
  <c r="B1218" i="4"/>
  <c r="P1217" i="4"/>
  <c r="Q1217" i="4" s="1"/>
  <c r="N1217" i="4"/>
  <c r="M1217" i="4"/>
  <c r="L1217" i="4"/>
  <c r="K1217" i="4"/>
  <c r="H1217" i="4"/>
  <c r="G1217" i="4"/>
  <c r="F1217" i="4"/>
  <c r="D1217" i="4"/>
  <c r="C1217" i="4"/>
  <c r="B1217" i="4"/>
  <c r="N1216" i="4"/>
  <c r="M1216" i="4"/>
  <c r="L1216" i="4"/>
  <c r="K1216" i="4"/>
  <c r="H1216" i="4"/>
  <c r="G1216" i="4"/>
  <c r="F1216" i="4"/>
  <c r="D1216" i="4"/>
  <c r="C1216" i="4"/>
  <c r="B1216" i="4"/>
  <c r="N1215" i="4"/>
  <c r="M1215" i="4"/>
  <c r="L1215" i="4"/>
  <c r="K1215" i="4"/>
  <c r="J1215" i="4"/>
  <c r="H1215" i="4"/>
  <c r="G1215" i="4"/>
  <c r="F1215" i="4"/>
  <c r="D1215" i="4"/>
  <c r="C1215" i="4"/>
  <c r="B1215" i="4"/>
  <c r="N1214" i="4"/>
  <c r="M1214" i="4"/>
  <c r="L1214" i="4"/>
  <c r="K1214" i="4"/>
  <c r="J1214" i="4"/>
  <c r="I1214" i="4"/>
  <c r="H1214" i="4"/>
  <c r="G1214" i="4"/>
  <c r="F1214" i="4"/>
  <c r="D1214" i="4"/>
  <c r="C1214" i="4"/>
  <c r="B1214" i="4"/>
  <c r="P1213" i="4"/>
  <c r="Q1213" i="4" s="1"/>
  <c r="O1213" i="4"/>
  <c r="N1213" i="4"/>
  <c r="M1213" i="4"/>
  <c r="L1213" i="4"/>
  <c r="K1213" i="4"/>
  <c r="J1213" i="4"/>
  <c r="I1213" i="4"/>
  <c r="H1213" i="4"/>
  <c r="G1213" i="4"/>
  <c r="F1213" i="4"/>
  <c r="D1213" i="4"/>
  <c r="C1213" i="4"/>
  <c r="B1213" i="4"/>
  <c r="P1212" i="4"/>
  <c r="Q1212" i="4" s="1"/>
  <c r="O1212" i="4"/>
  <c r="N1212" i="4"/>
  <c r="M1212" i="4"/>
  <c r="L1212" i="4"/>
  <c r="K1212" i="4"/>
  <c r="J1212" i="4"/>
  <c r="I1212" i="4"/>
  <c r="H1212" i="4"/>
  <c r="G1212" i="4"/>
  <c r="F1212" i="4"/>
  <c r="D1212" i="4"/>
  <c r="C1212" i="4"/>
  <c r="B1212" i="4"/>
  <c r="P1211" i="4"/>
  <c r="Q1211" i="4" s="1"/>
  <c r="O1211" i="4"/>
  <c r="N1211" i="4"/>
  <c r="M1211" i="4"/>
  <c r="L1211" i="4"/>
  <c r="K1211" i="4"/>
  <c r="J1211" i="4"/>
  <c r="H1211" i="4"/>
  <c r="G1211" i="4"/>
  <c r="F1211" i="4"/>
  <c r="D1211" i="4"/>
  <c r="C1211" i="4"/>
  <c r="B1211" i="4"/>
  <c r="N1210" i="4"/>
  <c r="M1210" i="4"/>
  <c r="L1210" i="4"/>
  <c r="K1210" i="4"/>
  <c r="I1210" i="4"/>
  <c r="H1210" i="4"/>
  <c r="G1210" i="4"/>
  <c r="F1210" i="4"/>
  <c r="D1210" i="4"/>
  <c r="C1210" i="4"/>
  <c r="B1210" i="4"/>
  <c r="N1209" i="4"/>
  <c r="M1209" i="4"/>
  <c r="L1209" i="4"/>
  <c r="K1209" i="4"/>
  <c r="J1209" i="4"/>
  <c r="I1209" i="4"/>
  <c r="H1209" i="4"/>
  <c r="G1209" i="4"/>
  <c r="F1209" i="4"/>
  <c r="D1209" i="4"/>
  <c r="C1209" i="4"/>
  <c r="B1209" i="4"/>
  <c r="P1208" i="4"/>
  <c r="Q1208" i="4" s="1"/>
  <c r="N1208" i="4"/>
  <c r="M1208" i="4"/>
  <c r="L1208" i="4"/>
  <c r="K1208" i="4"/>
  <c r="I1208" i="4"/>
  <c r="H1208" i="4"/>
  <c r="G1208" i="4"/>
  <c r="F1208" i="4"/>
  <c r="D1208" i="4"/>
  <c r="C1208" i="4"/>
  <c r="B1208" i="4"/>
  <c r="P1207" i="4"/>
  <c r="Q1207" i="4" s="1"/>
  <c r="O1207" i="4"/>
  <c r="N1207" i="4"/>
  <c r="M1207" i="4"/>
  <c r="L1207" i="4"/>
  <c r="K1207" i="4"/>
  <c r="J1207" i="4"/>
  <c r="H1207" i="4"/>
  <c r="G1207" i="4"/>
  <c r="F1207" i="4"/>
  <c r="D1207" i="4"/>
  <c r="C1207" i="4"/>
  <c r="B1207" i="4"/>
  <c r="N1206" i="4"/>
  <c r="M1206" i="4"/>
  <c r="L1206" i="4"/>
  <c r="K1206" i="4"/>
  <c r="I1206" i="4"/>
  <c r="H1206" i="4"/>
  <c r="G1206" i="4"/>
  <c r="F1206" i="4"/>
  <c r="D1206" i="4"/>
  <c r="C1206" i="4"/>
  <c r="B1206" i="4"/>
  <c r="N1205" i="4"/>
  <c r="M1205" i="4"/>
  <c r="L1205" i="4"/>
  <c r="K1205" i="4"/>
  <c r="I1205" i="4"/>
  <c r="H1205" i="4"/>
  <c r="G1205" i="4"/>
  <c r="F1205" i="4"/>
  <c r="D1205" i="4"/>
  <c r="C1205" i="4"/>
  <c r="B1205" i="4"/>
  <c r="N1204" i="4"/>
  <c r="M1204" i="4"/>
  <c r="L1204" i="4"/>
  <c r="K1204" i="4"/>
  <c r="I1204" i="4"/>
  <c r="H1204" i="4"/>
  <c r="G1204" i="4"/>
  <c r="F1204" i="4"/>
  <c r="D1204" i="4"/>
  <c r="C1204" i="4"/>
  <c r="B1204" i="4"/>
  <c r="N1203" i="4"/>
  <c r="M1203" i="4"/>
  <c r="L1203" i="4"/>
  <c r="K1203" i="4"/>
  <c r="I1203" i="4"/>
  <c r="H1203" i="4"/>
  <c r="G1203" i="4"/>
  <c r="F1203" i="4"/>
  <c r="D1203" i="4"/>
  <c r="C1203" i="4"/>
  <c r="B1203" i="4"/>
  <c r="N1202" i="4"/>
  <c r="M1202" i="4"/>
  <c r="L1202" i="4"/>
  <c r="K1202" i="4"/>
  <c r="J1202" i="4"/>
  <c r="H1202" i="4"/>
  <c r="G1202" i="4"/>
  <c r="F1202" i="4"/>
  <c r="D1202" i="4"/>
  <c r="C1202" i="4"/>
  <c r="B1202" i="4"/>
  <c r="P1201" i="4"/>
  <c r="Q1201" i="4" s="1"/>
  <c r="O1201" i="4"/>
  <c r="N1201" i="4"/>
  <c r="M1201" i="4"/>
  <c r="L1201" i="4"/>
  <c r="K1201" i="4"/>
  <c r="J1201" i="4"/>
  <c r="H1201" i="4"/>
  <c r="G1201" i="4"/>
  <c r="F1201" i="4"/>
  <c r="D1201" i="4"/>
  <c r="C1201" i="4"/>
  <c r="B1201" i="4"/>
  <c r="P1200" i="4"/>
  <c r="Q1200" i="4" s="1"/>
  <c r="O1200" i="4"/>
  <c r="N1200" i="4"/>
  <c r="M1200" i="4"/>
  <c r="L1200" i="4"/>
  <c r="K1200" i="4"/>
  <c r="J1200" i="4"/>
  <c r="H1200" i="4"/>
  <c r="G1200" i="4"/>
  <c r="F1200" i="4"/>
  <c r="D1200" i="4"/>
  <c r="C1200" i="4"/>
  <c r="B1200" i="4"/>
  <c r="P1199" i="4"/>
  <c r="Q1199" i="4" s="1"/>
  <c r="O1199" i="4"/>
  <c r="N1199" i="4"/>
  <c r="M1199" i="4"/>
  <c r="L1199" i="4"/>
  <c r="K1199" i="4"/>
  <c r="J1199" i="4"/>
  <c r="H1199" i="4"/>
  <c r="G1199" i="4"/>
  <c r="F1199" i="4"/>
  <c r="D1199" i="4"/>
  <c r="C1199" i="4"/>
  <c r="B1199" i="4"/>
  <c r="N1198" i="4"/>
  <c r="M1198" i="4"/>
  <c r="L1198" i="4"/>
  <c r="K1198" i="4"/>
  <c r="J1198" i="4"/>
  <c r="I1198" i="4"/>
  <c r="H1198" i="4"/>
  <c r="G1198" i="4"/>
  <c r="F1198" i="4"/>
  <c r="D1198" i="4"/>
  <c r="C1198" i="4"/>
  <c r="B1198" i="4"/>
  <c r="P1197" i="4"/>
  <c r="Q1197" i="4" s="1"/>
  <c r="O1197" i="4"/>
  <c r="N1197" i="4"/>
  <c r="M1197" i="4"/>
  <c r="L1197" i="4"/>
  <c r="K1197" i="4"/>
  <c r="J1197" i="4"/>
  <c r="I1197" i="4"/>
  <c r="H1197" i="4"/>
  <c r="G1197" i="4"/>
  <c r="F1197" i="4"/>
  <c r="D1197" i="4"/>
  <c r="C1197" i="4"/>
  <c r="B1197" i="4"/>
  <c r="P1196" i="4"/>
  <c r="Q1196" i="4" s="1"/>
  <c r="O1196" i="4"/>
  <c r="N1196" i="4"/>
  <c r="M1196" i="4"/>
  <c r="L1196" i="4"/>
  <c r="K1196" i="4"/>
  <c r="J1196" i="4"/>
  <c r="I1196" i="4"/>
  <c r="H1196" i="4"/>
  <c r="G1196" i="4"/>
  <c r="F1196" i="4"/>
  <c r="D1196" i="4"/>
  <c r="C1196" i="4"/>
  <c r="B1196" i="4"/>
  <c r="P1195" i="4"/>
  <c r="Q1195" i="4" s="1"/>
  <c r="O1195" i="4"/>
  <c r="N1195" i="4"/>
  <c r="M1195" i="4"/>
  <c r="L1195" i="4"/>
  <c r="K1195" i="4"/>
  <c r="J1195" i="4"/>
  <c r="I1195" i="4"/>
  <c r="H1195" i="4"/>
  <c r="G1195" i="4"/>
  <c r="F1195" i="4"/>
  <c r="D1195" i="4"/>
  <c r="C1195" i="4"/>
  <c r="B1195" i="4"/>
  <c r="N1194" i="4"/>
  <c r="M1194" i="4"/>
  <c r="L1194" i="4"/>
  <c r="K1194" i="4"/>
  <c r="J1194" i="4"/>
  <c r="I1194" i="4"/>
  <c r="H1194" i="4"/>
  <c r="G1194" i="4"/>
  <c r="F1194" i="4"/>
  <c r="D1194" i="4"/>
  <c r="C1194" i="4"/>
  <c r="B1194" i="4"/>
  <c r="P1193" i="4"/>
  <c r="Q1193" i="4" s="1"/>
  <c r="O1193" i="4"/>
  <c r="N1193" i="4"/>
  <c r="M1193" i="4"/>
  <c r="L1193" i="4"/>
  <c r="K1193" i="4"/>
  <c r="J1193" i="4"/>
  <c r="I1193" i="4"/>
  <c r="H1193" i="4"/>
  <c r="G1193" i="4"/>
  <c r="F1193" i="4"/>
  <c r="D1193" i="4"/>
  <c r="C1193" i="4"/>
  <c r="B1193" i="4"/>
  <c r="P1192" i="4"/>
  <c r="Q1192" i="4" s="1"/>
  <c r="O1192" i="4"/>
  <c r="N1192" i="4"/>
  <c r="M1192" i="4"/>
  <c r="L1192" i="4"/>
  <c r="K1192" i="4"/>
  <c r="J1192" i="4"/>
  <c r="I1192" i="4"/>
  <c r="H1192" i="4"/>
  <c r="G1192" i="4"/>
  <c r="F1192" i="4"/>
  <c r="D1192" i="4"/>
  <c r="C1192" i="4"/>
  <c r="B1192" i="4"/>
  <c r="P1191" i="4"/>
  <c r="Q1191" i="4" s="1"/>
  <c r="O1191" i="4"/>
  <c r="N1191" i="4"/>
  <c r="M1191" i="4"/>
  <c r="L1191" i="4"/>
  <c r="K1191" i="4"/>
  <c r="J1191" i="4"/>
  <c r="I1191" i="4"/>
  <c r="H1191" i="4"/>
  <c r="G1191" i="4"/>
  <c r="F1191" i="4"/>
  <c r="D1191" i="4"/>
  <c r="C1191" i="4"/>
  <c r="B1191" i="4"/>
  <c r="N1190" i="4"/>
  <c r="M1190" i="4"/>
  <c r="L1190" i="4"/>
  <c r="K1190" i="4"/>
  <c r="I1190" i="4"/>
  <c r="H1190" i="4"/>
  <c r="G1190" i="4"/>
  <c r="F1190" i="4"/>
  <c r="D1190" i="4"/>
  <c r="C1190" i="4"/>
  <c r="B1190" i="4"/>
  <c r="N1189" i="4"/>
  <c r="M1189" i="4"/>
  <c r="L1189" i="4"/>
  <c r="K1189" i="4"/>
  <c r="I1189" i="4"/>
  <c r="H1189" i="4"/>
  <c r="G1189" i="4"/>
  <c r="F1189" i="4"/>
  <c r="D1189" i="4"/>
  <c r="C1189" i="4"/>
  <c r="B1189" i="4"/>
  <c r="N1188" i="4"/>
  <c r="M1188" i="4"/>
  <c r="L1188" i="4"/>
  <c r="K1188" i="4"/>
  <c r="I1188" i="4"/>
  <c r="H1188" i="4"/>
  <c r="G1188" i="4"/>
  <c r="F1188" i="4"/>
  <c r="D1188" i="4"/>
  <c r="C1188" i="4"/>
  <c r="B1188" i="4"/>
  <c r="N1187" i="4"/>
  <c r="M1187" i="4"/>
  <c r="L1187" i="4"/>
  <c r="K1187" i="4"/>
  <c r="I1187" i="4"/>
  <c r="H1187" i="4"/>
  <c r="G1187" i="4"/>
  <c r="F1187" i="4"/>
  <c r="D1187" i="4"/>
  <c r="C1187" i="4"/>
  <c r="B1187" i="4"/>
  <c r="N1186" i="4"/>
  <c r="M1186" i="4"/>
  <c r="L1186" i="4"/>
  <c r="K1186" i="4"/>
  <c r="J1186" i="4"/>
  <c r="H1186" i="4"/>
  <c r="G1186" i="4"/>
  <c r="F1186" i="4"/>
  <c r="D1186" i="4"/>
  <c r="C1186" i="4"/>
  <c r="B1186" i="4"/>
  <c r="P1185" i="4"/>
  <c r="Q1185" i="4" s="1"/>
  <c r="O1185" i="4"/>
  <c r="N1185" i="4"/>
  <c r="M1185" i="4"/>
  <c r="L1185" i="4"/>
  <c r="K1185" i="4"/>
  <c r="J1185" i="4"/>
  <c r="H1185" i="4"/>
  <c r="G1185" i="4"/>
  <c r="F1185" i="4"/>
  <c r="D1185" i="4"/>
  <c r="C1185" i="4"/>
  <c r="B1185" i="4"/>
  <c r="P1184" i="4"/>
  <c r="Q1184" i="4" s="1"/>
  <c r="O1184" i="4"/>
  <c r="N1184" i="4"/>
  <c r="M1184" i="4"/>
  <c r="L1184" i="4"/>
  <c r="K1184" i="4"/>
  <c r="J1184" i="4"/>
  <c r="H1184" i="4"/>
  <c r="G1184" i="4"/>
  <c r="F1184" i="4"/>
  <c r="D1184" i="4"/>
  <c r="C1184" i="4"/>
  <c r="B1184" i="4"/>
  <c r="N1183" i="4"/>
  <c r="M1183" i="4"/>
  <c r="L1183" i="4"/>
  <c r="K1183" i="4"/>
  <c r="J1183" i="4"/>
  <c r="H1183" i="4"/>
  <c r="G1183" i="4"/>
  <c r="F1183" i="4"/>
  <c r="D1183" i="4"/>
  <c r="C1183" i="4"/>
  <c r="B1183" i="4"/>
  <c r="N1182" i="4"/>
  <c r="M1182" i="4"/>
  <c r="L1182" i="4"/>
  <c r="K1182" i="4"/>
  <c r="J1182" i="4"/>
  <c r="I1182" i="4"/>
  <c r="H1182" i="4"/>
  <c r="G1182" i="4"/>
  <c r="F1182" i="4"/>
  <c r="D1182" i="4"/>
  <c r="C1182" i="4"/>
  <c r="B1182" i="4"/>
  <c r="P1181" i="4"/>
  <c r="Q1181" i="4" s="1"/>
  <c r="O1181" i="4"/>
  <c r="N1181" i="4"/>
  <c r="M1181" i="4"/>
  <c r="L1181" i="4"/>
  <c r="K1181" i="4"/>
  <c r="J1181" i="4"/>
  <c r="I1181" i="4"/>
  <c r="H1181" i="4"/>
  <c r="G1181" i="4"/>
  <c r="F1181" i="4"/>
  <c r="D1181" i="4"/>
  <c r="C1181" i="4"/>
  <c r="B1181" i="4"/>
  <c r="P1180" i="4"/>
  <c r="Q1180" i="4" s="1"/>
  <c r="O1180" i="4"/>
  <c r="N1180" i="4"/>
  <c r="M1180" i="4"/>
  <c r="L1180" i="4"/>
  <c r="K1180" i="4"/>
  <c r="J1180" i="4"/>
  <c r="I1180" i="4"/>
  <c r="H1180" i="4"/>
  <c r="G1180" i="4"/>
  <c r="F1180" i="4"/>
  <c r="D1180" i="4"/>
  <c r="C1180" i="4"/>
  <c r="B1180" i="4"/>
  <c r="P1179" i="4"/>
  <c r="Q1179" i="4" s="1"/>
  <c r="O1179" i="4"/>
  <c r="N1179" i="4"/>
  <c r="M1179" i="4"/>
  <c r="L1179" i="4"/>
  <c r="K1179" i="4"/>
  <c r="J1179" i="4"/>
  <c r="H1179" i="4"/>
  <c r="G1179" i="4"/>
  <c r="F1179" i="4"/>
  <c r="D1179" i="4"/>
  <c r="C1179" i="4"/>
  <c r="B1179" i="4"/>
  <c r="N1178" i="4"/>
  <c r="M1178" i="4"/>
  <c r="L1178" i="4"/>
  <c r="K1178" i="4"/>
  <c r="J1178" i="4"/>
  <c r="I1178" i="4"/>
  <c r="H1178" i="4"/>
  <c r="G1178" i="4"/>
  <c r="F1178" i="4"/>
  <c r="D1178" i="4"/>
  <c r="C1178" i="4"/>
  <c r="B1178" i="4"/>
  <c r="P1177" i="4"/>
  <c r="Q1177" i="4" s="1"/>
  <c r="O1177" i="4"/>
  <c r="N1177" i="4"/>
  <c r="M1177" i="4"/>
  <c r="L1177" i="4"/>
  <c r="K1177" i="4"/>
  <c r="J1177" i="4"/>
  <c r="I1177" i="4"/>
  <c r="H1177" i="4"/>
  <c r="G1177" i="4"/>
  <c r="F1177" i="4"/>
  <c r="D1177" i="4"/>
  <c r="C1177" i="4"/>
  <c r="B1177" i="4"/>
  <c r="P1176" i="4"/>
  <c r="Q1176" i="4" s="1"/>
  <c r="O1176" i="4"/>
  <c r="N1176" i="4"/>
  <c r="M1176" i="4"/>
  <c r="L1176" i="4"/>
  <c r="K1176" i="4"/>
  <c r="J1176" i="4"/>
  <c r="I1176" i="4"/>
  <c r="H1176" i="4"/>
  <c r="G1176" i="4"/>
  <c r="F1176" i="4"/>
  <c r="D1176" i="4"/>
  <c r="C1176" i="4"/>
  <c r="B1176" i="4"/>
  <c r="P1175" i="4"/>
  <c r="Q1175" i="4" s="1"/>
  <c r="O1175" i="4"/>
  <c r="N1175" i="4"/>
  <c r="M1175" i="4"/>
  <c r="L1175" i="4"/>
  <c r="K1175" i="4"/>
  <c r="J1175" i="4"/>
  <c r="I1175" i="4"/>
  <c r="H1175" i="4"/>
  <c r="G1175" i="4"/>
  <c r="F1175" i="4"/>
  <c r="D1175" i="4"/>
  <c r="C1175" i="4"/>
  <c r="B1175" i="4"/>
  <c r="N1174" i="4"/>
  <c r="M1174" i="4"/>
  <c r="L1174" i="4"/>
  <c r="K1174" i="4"/>
  <c r="I1174" i="4"/>
  <c r="H1174" i="4"/>
  <c r="G1174" i="4"/>
  <c r="F1174" i="4"/>
  <c r="D1174" i="4"/>
  <c r="C1174" i="4"/>
  <c r="B1174" i="4"/>
  <c r="N1173" i="4"/>
  <c r="M1173" i="4"/>
  <c r="L1173" i="4"/>
  <c r="K1173" i="4"/>
  <c r="I1173" i="4"/>
  <c r="H1173" i="4"/>
  <c r="G1173" i="4"/>
  <c r="F1173" i="4"/>
  <c r="D1173" i="4"/>
  <c r="C1173" i="4"/>
  <c r="B1173" i="4"/>
  <c r="N1172" i="4"/>
  <c r="M1172" i="4"/>
  <c r="L1172" i="4"/>
  <c r="K1172" i="4"/>
  <c r="I1172" i="4"/>
  <c r="H1172" i="4"/>
  <c r="G1172" i="4"/>
  <c r="F1172" i="4"/>
  <c r="D1172" i="4"/>
  <c r="C1172" i="4"/>
  <c r="B1172" i="4"/>
  <c r="N1171" i="4"/>
  <c r="M1171" i="4"/>
  <c r="L1171" i="4"/>
  <c r="K1171" i="4"/>
  <c r="I1171" i="4"/>
  <c r="H1171" i="4"/>
  <c r="G1171" i="4"/>
  <c r="F1171" i="4"/>
  <c r="D1171" i="4"/>
  <c r="C1171" i="4"/>
  <c r="B1171" i="4"/>
  <c r="N1170" i="4"/>
  <c r="M1170" i="4"/>
  <c r="L1170" i="4"/>
  <c r="K1170" i="4"/>
  <c r="J1170" i="4"/>
  <c r="H1170" i="4"/>
  <c r="G1170" i="4"/>
  <c r="F1170" i="4"/>
  <c r="D1170" i="4"/>
  <c r="C1170" i="4"/>
  <c r="B1170" i="4"/>
  <c r="P1169" i="4"/>
  <c r="Q1169" i="4" s="1"/>
  <c r="O1169" i="4"/>
  <c r="N1169" i="4"/>
  <c r="M1169" i="4"/>
  <c r="L1169" i="4"/>
  <c r="K1169" i="4"/>
  <c r="J1169" i="4"/>
  <c r="H1169" i="4"/>
  <c r="G1169" i="4"/>
  <c r="F1169" i="4"/>
  <c r="D1169" i="4"/>
  <c r="C1169" i="4"/>
  <c r="B1169" i="4"/>
  <c r="P1168" i="4"/>
  <c r="Q1168" i="4" s="1"/>
  <c r="O1168" i="4"/>
  <c r="N1168" i="4"/>
  <c r="M1168" i="4"/>
  <c r="L1168" i="4"/>
  <c r="K1168" i="4"/>
  <c r="J1168" i="4"/>
  <c r="H1168" i="4"/>
  <c r="G1168" i="4"/>
  <c r="F1168" i="4"/>
  <c r="D1168" i="4"/>
  <c r="C1168" i="4"/>
  <c r="B1168" i="4"/>
  <c r="P1167" i="4"/>
  <c r="Q1167" i="4" s="1"/>
  <c r="O1167" i="4"/>
  <c r="N1167" i="4"/>
  <c r="M1167" i="4"/>
  <c r="L1167" i="4"/>
  <c r="K1167" i="4"/>
  <c r="J1167" i="4"/>
  <c r="H1167" i="4"/>
  <c r="G1167" i="4"/>
  <c r="F1167" i="4"/>
  <c r="D1167" i="4"/>
  <c r="C1167" i="4"/>
  <c r="B1167" i="4"/>
  <c r="N1166" i="4"/>
  <c r="M1166" i="4"/>
  <c r="L1166" i="4"/>
  <c r="K1166" i="4"/>
  <c r="I1166" i="4"/>
  <c r="H1166" i="4"/>
  <c r="G1166" i="4"/>
  <c r="F1166" i="4"/>
  <c r="D1166" i="4"/>
  <c r="C1166" i="4"/>
  <c r="B1166" i="4"/>
  <c r="O1165" i="4"/>
  <c r="N1165" i="4"/>
  <c r="M1165" i="4"/>
  <c r="L1165" i="4"/>
  <c r="K1165" i="4"/>
  <c r="I1165" i="4"/>
  <c r="H1165" i="4"/>
  <c r="G1165" i="4"/>
  <c r="F1165" i="4"/>
  <c r="D1165" i="4"/>
  <c r="C1165" i="4"/>
  <c r="B1165" i="4"/>
  <c r="N1164" i="4"/>
  <c r="M1164" i="4"/>
  <c r="L1164" i="4"/>
  <c r="K1164" i="4"/>
  <c r="I1164" i="4"/>
  <c r="H1164" i="4"/>
  <c r="G1164" i="4"/>
  <c r="F1164" i="4"/>
  <c r="D1164" i="4"/>
  <c r="C1164" i="4"/>
  <c r="B1164" i="4"/>
  <c r="P1163" i="4"/>
  <c r="Q1163" i="4" s="1"/>
  <c r="O1163" i="4"/>
  <c r="N1163" i="4"/>
  <c r="M1163" i="4"/>
  <c r="L1163" i="4"/>
  <c r="K1163" i="4"/>
  <c r="J1163" i="4"/>
  <c r="H1163" i="4"/>
  <c r="G1163" i="4"/>
  <c r="F1163" i="4"/>
  <c r="D1163" i="4"/>
  <c r="C1163" i="4"/>
  <c r="B1163" i="4"/>
  <c r="N1162" i="4"/>
  <c r="M1162" i="4"/>
  <c r="L1162" i="4"/>
  <c r="K1162" i="4"/>
  <c r="J1162" i="4"/>
  <c r="I1162" i="4"/>
  <c r="H1162" i="4"/>
  <c r="G1162" i="4"/>
  <c r="F1162" i="4"/>
  <c r="D1162" i="4"/>
  <c r="C1162" i="4"/>
  <c r="B1162" i="4"/>
  <c r="P1161" i="4"/>
  <c r="Q1161" i="4" s="1"/>
  <c r="O1161" i="4"/>
  <c r="N1161" i="4"/>
  <c r="M1161" i="4"/>
  <c r="L1161" i="4"/>
  <c r="K1161" i="4"/>
  <c r="J1161" i="4"/>
  <c r="I1161" i="4"/>
  <c r="H1161" i="4"/>
  <c r="G1161" i="4"/>
  <c r="F1161" i="4"/>
  <c r="D1161" i="4"/>
  <c r="C1161" i="4"/>
  <c r="B1161" i="4"/>
  <c r="P1160" i="4"/>
  <c r="Q1160" i="4" s="1"/>
  <c r="O1160" i="4"/>
  <c r="N1160" i="4"/>
  <c r="M1160" i="4"/>
  <c r="L1160" i="4"/>
  <c r="K1160" i="4"/>
  <c r="J1160" i="4"/>
  <c r="I1160" i="4"/>
  <c r="H1160" i="4"/>
  <c r="G1160" i="4"/>
  <c r="F1160" i="4"/>
  <c r="D1160" i="4"/>
  <c r="C1160" i="4"/>
  <c r="B1160" i="4"/>
  <c r="P1159" i="4"/>
  <c r="Q1159" i="4" s="1"/>
  <c r="O1159" i="4"/>
  <c r="N1159" i="4"/>
  <c r="M1159" i="4"/>
  <c r="L1159" i="4"/>
  <c r="K1159" i="4"/>
  <c r="J1159" i="4"/>
  <c r="I1159" i="4"/>
  <c r="H1159" i="4"/>
  <c r="G1159" i="4"/>
  <c r="F1159" i="4"/>
  <c r="D1159" i="4"/>
  <c r="C1159" i="4"/>
  <c r="B1159" i="4"/>
  <c r="N1158" i="4"/>
  <c r="M1158" i="4"/>
  <c r="L1158" i="4"/>
  <c r="K1158" i="4"/>
  <c r="I1158" i="4"/>
  <c r="H1158" i="4"/>
  <c r="G1158" i="4"/>
  <c r="F1158" i="4"/>
  <c r="D1158" i="4"/>
  <c r="C1158" i="4"/>
  <c r="B1158" i="4"/>
  <c r="N1157" i="4"/>
  <c r="M1157" i="4"/>
  <c r="L1157" i="4"/>
  <c r="K1157" i="4"/>
  <c r="I1157" i="4"/>
  <c r="H1157" i="4"/>
  <c r="G1157" i="4"/>
  <c r="F1157" i="4"/>
  <c r="D1157" i="4"/>
  <c r="C1157" i="4"/>
  <c r="B1157" i="4"/>
  <c r="N1156" i="4"/>
  <c r="M1156" i="4"/>
  <c r="L1156" i="4"/>
  <c r="K1156" i="4"/>
  <c r="I1156" i="4"/>
  <c r="H1156" i="4"/>
  <c r="G1156" i="4"/>
  <c r="F1156" i="4"/>
  <c r="D1156" i="4"/>
  <c r="C1156" i="4"/>
  <c r="B1156" i="4"/>
  <c r="N1155" i="4"/>
  <c r="M1155" i="4"/>
  <c r="L1155" i="4"/>
  <c r="K1155" i="4"/>
  <c r="I1155" i="4"/>
  <c r="H1155" i="4"/>
  <c r="G1155" i="4"/>
  <c r="F1155" i="4"/>
  <c r="D1155" i="4"/>
  <c r="C1155" i="4"/>
  <c r="B1155" i="4"/>
  <c r="N1154" i="4"/>
  <c r="M1154" i="4"/>
  <c r="L1154" i="4"/>
  <c r="K1154" i="4"/>
  <c r="J1154" i="4"/>
  <c r="H1154" i="4"/>
  <c r="G1154" i="4"/>
  <c r="F1154" i="4"/>
  <c r="D1154" i="4"/>
  <c r="C1154" i="4"/>
  <c r="B1154" i="4"/>
  <c r="P1153" i="4"/>
  <c r="Q1153" i="4" s="1"/>
  <c r="O1153" i="4"/>
  <c r="N1153" i="4"/>
  <c r="M1153" i="4"/>
  <c r="L1153" i="4"/>
  <c r="K1153" i="4"/>
  <c r="J1153" i="4"/>
  <c r="H1153" i="4"/>
  <c r="G1153" i="4"/>
  <c r="F1153" i="4"/>
  <c r="D1153" i="4"/>
  <c r="C1153" i="4"/>
  <c r="B1153" i="4"/>
  <c r="P1152" i="4"/>
  <c r="Q1152" i="4" s="1"/>
  <c r="O1152" i="4"/>
  <c r="N1152" i="4"/>
  <c r="M1152" i="4"/>
  <c r="L1152" i="4"/>
  <c r="K1152" i="4"/>
  <c r="J1152" i="4"/>
  <c r="H1152" i="4"/>
  <c r="G1152" i="4"/>
  <c r="F1152" i="4"/>
  <c r="D1152" i="4"/>
  <c r="C1152" i="4"/>
  <c r="B1152" i="4"/>
  <c r="N1151" i="4"/>
  <c r="M1151" i="4"/>
  <c r="L1151" i="4"/>
  <c r="K1151" i="4"/>
  <c r="J1151" i="4"/>
  <c r="H1151" i="4"/>
  <c r="G1151" i="4"/>
  <c r="F1151" i="4"/>
  <c r="D1151" i="4"/>
  <c r="C1151" i="4"/>
  <c r="B1151" i="4"/>
  <c r="N1150" i="4"/>
  <c r="M1150" i="4"/>
  <c r="L1150" i="4"/>
  <c r="K1150" i="4"/>
  <c r="J1150" i="4"/>
  <c r="I1150" i="4"/>
  <c r="H1150" i="4"/>
  <c r="G1150" i="4"/>
  <c r="F1150" i="4"/>
  <c r="D1150" i="4"/>
  <c r="C1150" i="4"/>
  <c r="B1150" i="4"/>
  <c r="P1149" i="4"/>
  <c r="Q1149" i="4" s="1"/>
  <c r="O1149" i="4"/>
  <c r="N1149" i="4"/>
  <c r="M1149" i="4"/>
  <c r="L1149" i="4"/>
  <c r="K1149" i="4"/>
  <c r="J1149" i="4"/>
  <c r="I1149" i="4"/>
  <c r="H1149" i="4"/>
  <c r="G1149" i="4"/>
  <c r="F1149" i="4"/>
  <c r="D1149" i="4"/>
  <c r="C1149" i="4"/>
  <c r="B1149" i="4"/>
  <c r="P1148" i="4"/>
  <c r="Q1148" i="4" s="1"/>
  <c r="O1148" i="4"/>
  <c r="N1148" i="4"/>
  <c r="M1148" i="4"/>
  <c r="L1148" i="4"/>
  <c r="K1148" i="4"/>
  <c r="J1148" i="4"/>
  <c r="I1148" i="4"/>
  <c r="H1148" i="4"/>
  <c r="G1148" i="4"/>
  <c r="F1148" i="4"/>
  <c r="D1148" i="4"/>
  <c r="C1148" i="4"/>
  <c r="B1148" i="4"/>
  <c r="P1147" i="4"/>
  <c r="Q1147" i="4" s="1"/>
  <c r="O1147" i="4"/>
  <c r="N1147" i="4"/>
  <c r="M1147" i="4"/>
  <c r="L1147" i="4"/>
  <c r="K1147" i="4"/>
  <c r="H1147" i="4"/>
  <c r="G1147" i="4"/>
  <c r="F1147" i="4"/>
  <c r="D1147" i="4"/>
  <c r="C1147" i="4"/>
  <c r="B1147" i="4"/>
  <c r="N1146" i="4"/>
  <c r="M1146" i="4"/>
  <c r="L1146" i="4"/>
  <c r="K1146" i="4"/>
  <c r="J1146" i="4"/>
  <c r="H1146" i="4"/>
  <c r="G1146" i="4"/>
  <c r="F1146" i="4"/>
  <c r="D1146" i="4"/>
  <c r="C1146" i="4"/>
  <c r="B1146" i="4"/>
  <c r="P1145" i="4"/>
  <c r="Q1145" i="4" s="1"/>
  <c r="O1145" i="4"/>
  <c r="N1145" i="4"/>
  <c r="M1145" i="4"/>
  <c r="L1145" i="4"/>
  <c r="K1145" i="4"/>
  <c r="J1145" i="4"/>
  <c r="H1145" i="4"/>
  <c r="G1145" i="4"/>
  <c r="F1145" i="4"/>
  <c r="D1145" i="4"/>
  <c r="C1145" i="4"/>
  <c r="B1145" i="4"/>
  <c r="P1144" i="4"/>
  <c r="Q1144" i="4" s="1"/>
  <c r="O1144" i="4"/>
  <c r="N1144" i="4"/>
  <c r="M1144" i="4"/>
  <c r="L1144" i="4"/>
  <c r="K1144" i="4"/>
  <c r="J1144" i="4"/>
  <c r="H1144" i="4"/>
  <c r="G1144" i="4"/>
  <c r="F1144" i="4"/>
  <c r="D1144" i="4"/>
  <c r="C1144" i="4"/>
  <c r="B1144" i="4"/>
  <c r="P1143" i="4"/>
  <c r="Q1143" i="4" s="1"/>
  <c r="O1143" i="4"/>
  <c r="N1143" i="4"/>
  <c r="M1143" i="4"/>
  <c r="L1143" i="4"/>
  <c r="K1143" i="4"/>
  <c r="J1143" i="4"/>
  <c r="I1143" i="4"/>
  <c r="H1143" i="4"/>
  <c r="G1143" i="4"/>
  <c r="F1143" i="4"/>
  <c r="D1143" i="4"/>
  <c r="C1143" i="4"/>
  <c r="B1143" i="4"/>
  <c r="N1142" i="4"/>
  <c r="M1142" i="4"/>
  <c r="L1142" i="4"/>
  <c r="K1142" i="4"/>
  <c r="I1142" i="4"/>
  <c r="H1142" i="4"/>
  <c r="G1142" i="4"/>
  <c r="F1142" i="4"/>
  <c r="D1142" i="4"/>
  <c r="C1142" i="4"/>
  <c r="B1142" i="4"/>
  <c r="N1141" i="4"/>
  <c r="M1141" i="4"/>
  <c r="L1141" i="4"/>
  <c r="K1141" i="4"/>
  <c r="I1141" i="4"/>
  <c r="H1141" i="4"/>
  <c r="G1141" i="4"/>
  <c r="F1141" i="4"/>
  <c r="D1141" i="4"/>
  <c r="C1141" i="4"/>
  <c r="B1141" i="4"/>
  <c r="N1140" i="4"/>
  <c r="M1140" i="4"/>
  <c r="L1140" i="4"/>
  <c r="K1140" i="4"/>
  <c r="I1140" i="4"/>
  <c r="H1140" i="4"/>
  <c r="G1140" i="4"/>
  <c r="F1140" i="4"/>
  <c r="D1140" i="4"/>
  <c r="C1140" i="4"/>
  <c r="B1140" i="4"/>
  <c r="N1139" i="4"/>
  <c r="M1139" i="4"/>
  <c r="L1139" i="4"/>
  <c r="K1139" i="4"/>
  <c r="I1139" i="4"/>
  <c r="H1139" i="4"/>
  <c r="G1139" i="4"/>
  <c r="F1139" i="4"/>
  <c r="D1139" i="4"/>
  <c r="C1139" i="4"/>
  <c r="B1139" i="4"/>
  <c r="N1138" i="4"/>
  <c r="M1138" i="4"/>
  <c r="L1138" i="4"/>
  <c r="K1138" i="4"/>
  <c r="H1138" i="4"/>
  <c r="G1138" i="4"/>
  <c r="F1138" i="4"/>
  <c r="D1138" i="4"/>
  <c r="C1138" i="4"/>
  <c r="B1138" i="4"/>
  <c r="N1137" i="4"/>
  <c r="M1137" i="4"/>
  <c r="L1137" i="4"/>
  <c r="K1137" i="4"/>
  <c r="H1137" i="4"/>
  <c r="G1137" i="4"/>
  <c r="F1137" i="4"/>
  <c r="D1137" i="4"/>
  <c r="C1137" i="4"/>
  <c r="B1137" i="4"/>
  <c r="N1136" i="4"/>
  <c r="M1136" i="4"/>
  <c r="L1136" i="4"/>
  <c r="K1136" i="4"/>
  <c r="J1136" i="4"/>
  <c r="H1136" i="4"/>
  <c r="G1136" i="4"/>
  <c r="F1136" i="4"/>
  <c r="D1136" i="4"/>
  <c r="C1136" i="4"/>
  <c r="B1136" i="4"/>
  <c r="O1135" i="4"/>
  <c r="N1135" i="4"/>
  <c r="M1135" i="4"/>
  <c r="L1135" i="4"/>
  <c r="K1135" i="4"/>
  <c r="H1135" i="4"/>
  <c r="G1135" i="4"/>
  <c r="F1135" i="4"/>
  <c r="D1135" i="4"/>
  <c r="C1135" i="4"/>
  <c r="B1135" i="4"/>
  <c r="N1134" i="4"/>
  <c r="M1134" i="4"/>
  <c r="L1134" i="4"/>
  <c r="K1134" i="4"/>
  <c r="J1134" i="4"/>
  <c r="H1134" i="4"/>
  <c r="G1134" i="4"/>
  <c r="F1134" i="4"/>
  <c r="D1134" i="4"/>
  <c r="C1134" i="4"/>
  <c r="B1134" i="4"/>
  <c r="P1133" i="4"/>
  <c r="Q1133" i="4" s="1"/>
  <c r="O1133" i="4"/>
  <c r="N1133" i="4"/>
  <c r="M1133" i="4"/>
  <c r="L1133" i="4"/>
  <c r="K1133" i="4"/>
  <c r="J1133" i="4"/>
  <c r="H1133" i="4"/>
  <c r="G1133" i="4"/>
  <c r="F1133" i="4"/>
  <c r="D1133" i="4"/>
  <c r="C1133" i="4"/>
  <c r="B1133" i="4"/>
  <c r="P1132" i="4"/>
  <c r="Q1132" i="4" s="1"/>
  <c r="O1132" i="4"/>
  <c r="N1132" i="4"/>
  <c r="M1132" i="4"/>
  <c r="L1132" i="4"/>
  <c r="K1132" i="4"/>
  <c r="J1132" i="4"/>
  <c r="H1132" i="4"/>
  <c r="G1132" i="4"/>
  <c r="F1132" i="4"/>
  <c r="D1132" i="4"/>
  <c r="C1132" i="4"/>
  <c r="B1132" i="4"/>
  <c r="P1131" i="4"/>
  <c r="Q1131" i="4" s="1"/>
  <c r="O1131" i="4"/>
  <c r="N1131" i="4"/>
  <c r="M1131" i="4"/>
  <c r="L1131" i="4"/>
  <c r="K1131" i="4"/>
  <c r="J1131" i="4"/>
  <c r="I1131" i="4"/>
  <c r="H1131" i="4"/>
  <c r="G1131" i="4"/>
  <c r="F1131" i="4"/>
  <c r="D1131" i="4"/>
  <c r="C1131" i="4"/>
  <c r="B1131" i="4"/>
  <c r="N1130" i="4"/>
  <c r="M1130" i="4"/>
  <c r="L1130" i="4"/>
  <c r="K1130" i="4"/>
  <c r="J1130" i="4"/>
  <c r="I1130" i="4"/>
  <c r="H1130" i="4"/>
  <c r="G1130" i="4"/>
  <c r="F1130" i="4"/>
  <c r="D1130" i="4"/>
  <c r="C1130" i="4"/>
  <c r="B1130" i="4"/>
  <c r="P1129" i="4"/>
  <c r="Q1129" i="4" s="1"/>
  <c r="O1129" i="4"/>
  <c r="N1129" i="4"/>
  <c r="M1129" i="4"/>
  <c r="L1129" i="4"/>
  <c r="K1129" i="4"/>
  <c r="J1129" i="4"/>
  <c r="I1129" i="4"/>
  <c r="H1129" i="4"/>
  <c r="G1129" i="4"/>
  <c r="F1129" i="4"/>
  <c r="D1129" i="4"/>
  <c r="C1129" i="4"/>
  <c r="B1129" i="4"/>
  <c r="P1128" i="4"/>
  <c r="Q1128" i="4" s="1"/>
  <c r="O1128" i="4"/>
  <c r="N1128" i="4"/>
  <c r="M1128" i="4"/>
  <c r="L1128" i="4"/>
  <c r="K1128" i="4"/>
  <c r="J1128" i="4"/>
  <c r="I1128" i="4"/>
  <c r="H1128" i="4"/>
  <c r="G1128" i="4"/>
  <c r="F1128" i="4"/>
  <c r="D1128" i="4"/>
  <c r="C1128" i="4"/>
  <c r="B1128" i="4"/>
  <c r="P1127" i="4"/>
  <c r="Q1127" i="4" s="1"/>
  <c r="O1127" i="4"/>
  <c r="N1127" i="4"/>
  <c r="M1127" i="4"/>
  <c r="L1127" i="4"/>
  <c r="K1127" i="4"/>
  <c r="J1127" i="4"/>
  <c r="I1127" i="4"/>
  <c r="H1127" i="4"/>
  <c r="G1127" i="4"/>
  <c r="F1127" i="4"/>
  <c r="D1127" i="4"/>
  <c r="C1127" i="4"/>
  <c r="B1127" i="4"/>
  <c r="N1126" i="4"/>
  <c r="M1126" i="4"/>
  <c r="L1126" i="4"/>
  <c r="K1126" i="4"/>
  <c r="I1126" i="4"/>
  <c r="H1126" i="4"/>
  <c r="G1126" i="4"/>
  <c r="F1126" i="4"/>
  <c r="D1126" i="4"/>
  <c r="C1126" i="4"/>
  <c r="B1126" i="4"/>
  <c r="N1125" i="4"/>
  <c r="M1125" i="4"/>
  <c r="L1125" i="4"/>
  <c r="K1125" i="4"/>
  <c r="H1125" i="4"/>
  <c r="G1125" i="4"/>
  <c r="F1125" i="4"/>
  <c r="D1125" i="4"/>
  <c r="C1125" i="4"/>
  <c r="B1125" i="4"/>
  <c r="N1124" i="4"/>
  <c r="M1124" i="4"/>
  <c r="L1124" i="4"/>
  <c r="K1124" i="4"/>
  <c r="H1124" i="4"/>
  <c r="G1124" i="4"/>
  <c r="F1124" i="4"/>
  <c r="D1124" i="4"/>
  <c r="C1124" i="4"/>
  <c r="B1124" i="4"/>
  <c r="N1123" i="4"/>
  <c r="M1123" i="4"/>
  <c r="L1123" i="4"/>
  <c r="K1123" i="4"/>
  <c r="I1123" i="4"/>
  <c r="H1123" i="4"/>
  <c r="G1123" i="4"/>
  <c r="F1123" i="4"/>
  <c r="D1123" i="4"/>
  <c r="C1123" i="4"/>
  <c r="B1123" i="4"/>
  <c r="N1122" i="4"/>
  <c r="M1122" i="4"/>
  <c r="L1122" i="4"/>
  <c r="K1122" i="4"/>
  <c r="J1122" i="4"/>
  <c r="H1122" i="4"/>
  <c r="G1122" i="4"/>
  <c r="F1122" i="4"/>
  <c r="D1122" i="4"/>
  <c r="C1122" i="4"/>
  <c r="B1122" i="4"/>
  <c r="P1121" i="4"/>
  <c r="Q1121" i="4" s="1"/>
  <c r="O1121" i="4"/>
  <c r="N1121" i="4"/>
  <c r="M1121" i="4"/>
  <c r="L1121" i="4"/>
  <c r="K1121" i="4"/>
  <c r="J1121" i="4"/>
  <c r="H1121" i="4"/>
  <c r="G1121" i="4"/>
  <c r="F1121" i="4"/>
  <c r="D1121" i="4"/>
  <c r="C1121" i="4"/>
  <c r="B1121" i="4"/>
  <c r="P1120" i="4"/>
  <c r="Q1120" i="4" s="1"/>
  <c r="O1120" i="4"/>
  <c r="N1120" i="4"/>
  <c r="M1120" i="4"/>
  <c r="L1120" i="4"/>
  <c r="K1120" i="4"/>
  <c r="J1120" i="4"/>
  <c r="I1120" i="4"/>
  <c r="H1120" i="4"/>
  <c r="G1120" i="4"/>
  <c r="F1120" i="4"/>
  <c r="D1120" i="4"/>
  <c r="C1120" i="4"/>
  <c r="B1120" i="4"/>
  <c r="N1119" i="4"/>
  <c r="M1119" i="4"/>
  <c r="L1119" i="4"/>
  <c r="K1119" i="4"/>
  <c r="H1119" i="4"/>
  <c r="G1119" i="4"/>
  <c r="F1119" i="4"/>
  <c r="D1119" i="4"/>
  <c r="C1119" i="4"/>
  <c r="B1119" i="4"/>
  <c r="N1118" i="4"/>
  <c r="M1118" i="4"/>
  <c r="L1118" i="4"/>
  <c r="K1118" i="4"/>
  <c r="J1118" i="4"/>
  <c r="H1118" i="4"/>
  <c r="G1118" i="4"/>
  <c r="F1118" i="4"/>
  <c r="D1118" i="4"/>
  <c r="C1118" i="4"/>
  <c r="B1118" i="4"/>
  <c r="P1117" i="4"/>
  <c r="Q1117" i="4" s="1"/>
  <c r="O1117" i="4"/>
  <c r="N1117" i="4"/>
  <c r="M1117" i="4"/>
  <c r="L1117" i="4"/>
  <c r="K1117" i="4"/>
  <c r="J1117" i="4"/>
  <c r="I1117" i="4"/>
  <c r="H1117" i="4"/>
  <c r="G1117" i="4"/>
  <c r="F1117" i="4"/>
  <c r="D1117" i="4"/>
  <c r="C1117" i="4"/>
  <c r="B1117" i="4"/>
  <c r="P1116" i="4"/>
  <c r="Q1116" i="4" s="1"/>
  <c r="O1116" i="4"/>
  <c r="N1116" i="4"/>
  <c r="M1116" i="4"/>
  <c r="L1116" i="4"/>
  <c r="K1116" i="4"/>
  <c r="J1116" i="4"/>
  <c r="H1116" i="4"/>
  <c r="G1116" i="4"/>
  <c r="F1116" i="4"/>
  <c r="D1116" i="4"/>
  <c r="C1116" i="4"/>
  <c r="B1116" i="4"/>
  <c r="P1115" i="4"/>
  <c r="Q1115" i="4" s="1"/>
  <c r="O1115" i="4"/>
  <c r="N1115" i="4"/>
  <c r="M1115" i="4"/>
  <c r="L1115" i="4"/>
  <c r="K1115" i="4"/>
  <c r="J1115" i="4"/>
  <c r="H1115" i="4"/>
  <c r="G1115" i="4"/>
  <c r="F1115" i="4"/>
  <c r="D1115" i="4"/>
  <c r="C1115" i="4"/>
  <c r="B1115" i="4"/>
  <c r="N1114" i="4"/>
  <c r="M1114" i="4"/>
  <c r="L1114" i="4"/>
  <c r="K1114" i="4"/>
  <c r="J1114" i="4"/>
  <c r="I1114" i="4"/>
  <c r="H1114" i="4"/>
  <c r="G1114" i="4"/>
  <c r="F1114" i="4"/>
  <c r="D1114" i="4"/>
  <c r="C1114" i="4"/>
  <c r="B1114" i="4"/>
  <c r="P1113" i="4"/>
  <c r="Q1113" i="4" s="1"/>
  <c r="O1113" i="4"/>
  <c r="N1113" i="4"/>
  <c r="M1113" i="4"/>
  <c r="L1113" i="4"/>
  <c r="K1113" i="4"/>
  <c r="J1113" i="4"/>
  <c r="I1113" i="4"/>
  <c r="H1113" i="4"/>
  <c r="G1113" i="4"/>
  <c r="F1113" i="4"/>
  <c r="D1113" i="4"/>
  <c r="C1113" i="4"/>
  <c r="B1113" i="4"/>
  <c r="P1112" i="4"/>
  <c r="Q1112" i="4" s="1"/>
  <c r="O1112" i="4"/>
  <c r="N1112" i="4"/>
  <c r="M1112" i="4"/>
  <c r="L1112" i="4"/>
  <c r="K1112" i="4"/>
  <c r="J1112" i="4"/>
  <c r="I1112" i="4"/>
  <c r="H1112" i="4"/>
  <c r="G1112" i="4"/>
  <c r="F1112" i="4"/>
  <c r="D1112" i="4"/>
  <c r="C1112" i="4"/>
  <c r="B1112" i="4"/>
  <c r="P1111" i="4"/>
  <c r="Q1111" i="4" s="1"/>
  <c r="O1111" i="4"/>
  <c r="N1111" i="4"/>
  <c r="M1111" i="4"/>
  <c r="L1111" i="4"/>
  <c r="K1111" i="4"/>
  <c r="J1111" i="4"/>
  <c r="I1111" i="4"/>
  <c r="H1111" i="4"/>
  <c r="G1111" i="4"/>
  <c r="F1111" i="4"/>
  <c r="D1111" i="4"/>
  <c r="C1111" i="4"/>
  <c r="B1111" i="4"/>
  <c r="N1110" i="4"/>
  <c r="M1110" i="4"/>
  <c r="L1110" i="4"/>
  <c r="K1110" i="4"/>
  <c r="I1110" i="4"/>
  <c r="H1110" i="4"/>
  <c r="G1110" i="4"/>
  <c r="F1110" i="4"/>
  <c r="D1110" i="4"/>
  <c r="C1110" i="4"/>
  <c r="B1110" i="4"/>
  <c r="N1109" i="4"/>
  <c r="M1109" i="4"/>
  <c r="L1109" i="4"/>
  <c r="K1109" i="4"/>
  <c r="H1109" i="4"/>
  <c r="G1109" i="4"/>
  <c r="F1109" i="4"/>
  <c r="D1109" i="4"/>
  <c r="C1109" i="4"/>
  <c r="B1109" i="4"/>
  <c r="N1108" i="4"/>
  <c r="M1108" i="4"/>
  <c r="L1108" i="4"/>
  <c r="K1108" i="4"/>
  <c r="H1108" i="4"/>
  <c r="G1108" i="4"/>
  <c r="F1108" i="4"/>
  <c r="D1108" i="4"/>
  <c r="C1108" i="4"/>
  <c r="B1108" i="4"/>
  <c r="N1107" i="4"/>
  <c r="M1107" i="4"/>
  <c r="L1107" i="4"/>
  <c r="K1107" i="4"/>
  <c r="H1107" i="4"/>
  <c r="G1107" i="4"/>
  <c r="F1107" i="4"/>
  <c r="D1107" i="4"/>
  <c r="C1107" i="4"/>
  <c r="B1107" i="4"/>
  <c r="N1106" i="4"/>
  <c r="M1106" i="4"/>
  <c r="L1106" i="4"/>
  <c r="K1106" i="4"/>
  <c r="J1106" i="4"/>
  <c r="H1106" i="4"/>
  <c r="G1106" i="4"/>
  <c r="F1106" i="4"/>
  <c r="D1106" i="4"/>
  <c r="C1106" i="4"/>
  <c r="B1106" i="4"/>
  <c r="P1105" i="4"/>
  <c r="Q1105" i="4" s="1"/>
  <c r="O1105" i="4"/>
  <c r="N1105" i="4"/>
  <c r="M1105" i="4"/>
  <c r="L1105" i="4"/>
  <c r="K1105" i="4"/>
  <c r="J1105" i="4"/>
  <c r="H1105" i="4"/>
  <c r="G1105" i="4"/>
  <c r="F1105" i="4"/>
  <c r="D1105" i="4"/>
  <c r="C1105" i="4"/>
  <c r="B1105" i="4"/>
  <c r="P1104" i="4"/>
  <c r="Q1104" i="4" s="1"/>
  <c r="O1104" i="4"/>
  <c r="N1104" i="4"/>
  <c r="M1104" i="4"/>
  <c r="L1104" i="4"/>
  <c r="K1104" i="4"/>
  <c r="J1104" i="4"/>
  <c r="H1104" i="4"/>
  <c r="G1104" i="4"/>
  <c r="F1104" i="4"/>
  <c r="D1104" i="4"/>
  <c r="C1104" i="4"/>
  <c r="B1104" i="4"/>
  <c r="P1103" i="4"/>
  <c r="Q1103" i="4" s="1"/>
  <c r="O1103" i="4"/>
  <c r="N1103" i="4"/>
  <c r="M1103" i="4"/>
  <c r="L1103" i="4"/>
  <c r="K1103" i="4"/>
  <c r="J1103" i="4"/>
  <c r="H1103" i="4"/>
  <c r="G1103" i="4"/>
  <c r="F1103" i="4"/>
  <c r="D1103" i="4"/>
  <c r="C1103" i="4"/>
  <c r="B1103" i="4"/>
  <c r="N1102" i="4"/>
  <c r="M1102" i="4"/>
  <c r="L1102" i="4"/>
  <c r="K1102" i="4"/>
  <c r="J1102" i="4"/>
  <c r="I1102" i="4"/>
  <c r="H1102" i="4"/>
  <c r="G1102" i="4"/>
  <c r="F1102" i="4"/>
  <c r="D1102" i="4"/>
  <c r="C1102" i="4"/>
  <c r="B1102" i="4"/>
  <c r="P1101" i="4"/>
  <c r="Q1101" i="4" s="1"/>
  <c r="O1101" i="4"/>
  <c r="N1101" i="4"/>
  <c r="M1101" i="4"/>
  <c r="L1101" i="4"/>
  <c r="K1101" i="4"/>
  <c r="J1101" i="4"/>
  <c r="I1101" i="4"/>
  <c r="H1101" i="4"/>
  <c r="G1101" i="4"/>
  <c r="F1101" i="4"/>
  <c r="D1101" i="4"/>
  <c r="C1101" i="4"/>
  <c r="B1101" i="4"/>
  <c r="P1100" i="4"/>
  <c r="Q1100" i="4" s="1"/>
  <c r="O1100" i="4"/>
  <c r="N1100" i="4"/>
  <c r="M1100" i="4"/>
  <c r="L1100" i="4"/>
  <c r="K1100" i="4"/>
  <c r="J1100" i="4"/>
  <c r="I1100" i="4"/>
  <c r="H1100" i="4"/>
  <c r="G1100" i="4"/>
  <c r="F1100" i="4"/>
  <c r="D1100" i="4"/>
  <c r="C1100" i="4"/>
  <c r="B1100" i="4"/>
  <c r="P1099" i="4"/>
  <c r="Q1099" i="4" s="1"/>
  <c r="O1099" i="4"/>
  <c r="N1099" i="4"/>
  <c r="M1099" i="4"/>
  <c r="L1099" i="4"/>
  <c r="K1099" i="4"/>
  <c r="J1099" i="4"/>
  <c r="I1099" i="4"/>
  <c r="H1099" i="4"/>
  <c r="G1099" i="4"/>
  <c r="F1099" i="4"/>
  <c r="D1099" i="4"/>
  <c r="C1099" i="4"/>
  <c r="B1099" i="4"/>
  <c r="N1098" i="4"/>
  <c r="M1098" i="4"/>
  <c r="L1098" i="4"/>
  <c r="K1098" i="4"/>
  <c r="J1098" i="4"/>
  <c r="I1098" i="4"/>
  <c r="H1098" i="4"/>
  <c r="G1098" i="4"/>
  <c r="F1098" i="4"/>
  <c r="D1098" i="4"/>
  <c r="C1098" i="4"/>
  <c r="B1098" i="4"/>
  <c r="P1097" i="4"/>
  <c r="Q1097" i="4" s="1"/>
  <c r="O1097" i="4"/>
  <c r="N1097" i="4"/>
  <c r="M1097" i="4"/>
  <c r="L1097" i="4"/>
  <c r="K1097" i="4"/>
  <c r="J1097" i="4"/>
  <c r="I1097" i="4"/>
  <c r="H1097" i="4"/>
  <c r="G1097" i="4"/>
  <c r="F1097" i="4"/>
  <c r="D1097" i="4"/>
  <c r="C1097" i="4"/>
  <c r="B1097" i="4"/>
  <c r="P1096" i="4"/>
  <c r="Q1096" i="4" s="1"/>
  <c r="O1096" i="4"/>
  <c r="N1096" i="4"/>
  <c r="M1096" i="4"/>
  <c r="L1096" i="4"/>
  <c r="K1096" i="4"/>
  <c r="J1096" i="4"/>
  <c r="I1096" i="4"/>
  <c r="H1096" i="4"/>
  <c r="G1096" i="4"/>
  <c r="F1096" i="4"/>
  <c r="D1096" i="4"/>
  <c r="C1096" i="4"/>
  <c r="B1096" i="4"/>
  <c r="P1095" i="4"/>
  <c r="Q1095" i="4" s="1"/>
  <c r="O1095" i="4"/>
  <c r="N1095" i="4"/>
  <c r="M1095" i="4"/>
  <c r="L1095" i="4"/>
  <c r="K1095" i="4"/>
  <c r="J1095" i="4"/>
  <c r="I1095" i="4"/>
  <c r="H1095" i="4"/>
  <c r="G1095" i="4"/>
  <c r="F1095" i="4"/>
  <c r="D1095" i="4"/>
  <c r="C1095" i="4"/>
  <c r="B1095" i="4"/>
  <c r="N1094" i="4"/>
  <c r="M1094" i="4"/>
  <c r="L1094" i="4"/>
  <c r="K1094" i="4"/>
  <c r="I1094" i="4"/>
  <c r="H1094" i="4"/>
  <c r="G1094" i="4"/>
  <c r="F1094" i="4"/>
  <c r="D1094" i="4"/>
  <c r="C1094" i="4"/>
  <c r="B1094" i="4"/>
  <c r="N1093" i="4"/>
  <c r="M1093" i="4"/>
  <c r="L1093" i="4"/>
  <c r="K1093" i="4"/>
  <c r="I1093" i="4"/>
  <c r="H1093" i="4"/>
  <c r="G1093" i="4"/>
  <c r="F1093" i="4"/>
  <c r="D1093" i="4"/>
  <c r="C1093" i="4"/>
  <c r="B1093" i="4"/>
  <c r="N1092" i="4"/>
  <c r="M1092" i="4"/>
  <c r="L1092" i="4"/>
  <c r="K1092" i="4"/>
  <c r="I1092" i="4"/>
  <c r="H1092" i="4"/>
  <c r="G1092" i="4"/>
  <c r="F1092" i="4"/>
  <c r="D1092" i="4"/>
  <c r="C1092" i="4"/>
  <c r="B1092" i="4"/>
  <c r="N1091" i="4"/>
  <c r="M1091" i="4"/>
  <c r="L1091" i="4"/>
  <c r="K1091" i="4"/>
  <c r="I1091" i="4"/>
  <c r="H1091" i="4"/>
  <c r="G1091" i="4"/>
  <c r="F1091" i="4"/>
  <c r="D1091" i="4"/>
  <c r="C1091" i="4"/>
  <c r="B1091" i="4"/>
  <c r="N1090" i="4"/>
  <c r="M1090" i="4"/>
  <c r="L1090" i="4"/>
  <c r="K1090" i="4"/>
  <c r="J1090" i="4"/>
  <c r="H1090" i="4"/>
  <c r="G1090" i="4"/>
  <c r="F1090" i="4"/>
  <c r="D1090" i="4"/>
  <c r="C1090" i="4"/>
  <c r="B1090" i="4"/>
  <c r="P1089" i="4"/>
  <c r="Q1089" i="4" s="1"/>
  <c r="O1089" i="4"/>
  <c r="N1089" i="4"/>
  <c r="M1089" i="4"/>
  <c r="L1089" i="4"/>
  <c r="K1089" i="4"/>
  <c r="J1089" i="4"/>
  <c r="H1089" i="4"/>
  <c r="G1089" i="4"/>
  <c r="F1089" i="4"/>
  <c r="D1089" i="4"/>
  <c r="C1089" i="4"/>
  <c r="B1089" i="4"/>
  <c r="P1088" i="4"/>
  <c r="Q1088" i="4" s="1"/>
  <c r="O1088" i="4"/>
  <c r="N1088" i="4"/>
  <c r="M1088" i="4"/>
  <c r="L1088" i="4"/>
  <c r="K1088" i="4"/>
  <c r="J1088" i="4"/>
  <c r="H1088" i="4"/>
  <c r="G1088" i="4"/>
  <c r="F1088" i="4"/>
  <c r="D1088" i="4"/>
  <c r="C1088" i="4"/>
  <c r="B1088" i="4"/>
  <c r="N1087" i="4"/>
  <c r="M1087" i="4"/>
  <c r="L1087" i="4"/>
  <c r="K1087" i="4"/>
  <c r="J1087" i="4"/>
  <c r="H1087" i="4"/>
  <c r="G1087" i="4"/>
  <c r="F1087" i="4"/>
  <c r="D1087" i="4"/>
  <c r="C1087" i="4"/>
  <c r="B1087" i="4"/>
  <c r="N1086" i="4"/>
  <c r="M1086" i="4"/>
  <c r="L1086" i="4"/>
  <c r="K1086" i="4"/>
  <c r="J1086" i="4"/>
  <c r="I1086" i="4"/>
  <c r="H1086" i="4"/>
  <c r="G1086" i="4"/>
  <c r="F1086" i="4"/>
  <c r="D1086" i="4"/>
  <c r="C1086" i="4"/>
  <c r="B1086" i="4"/>
  <c r="P1085" i="4"/>
  <c r="Q1085" i="4" s="1"/>
  <c r="O1085" i="4"/>
  <c r="N1085" i="4"/>
  <c r="M1085" i="4"/>
  <c r="L1085" i="4"/>
  <c r="K1085" i="4"/>
  <c r="J1085" i="4"/>
  <c r="I1085" i="4"/>
  <c r="H1085" i="4"/>
  <c r="G1085" i="4"/>
  <c r="F1085" i="4"/>
  <c r="D1085" i="4"/>
  <c r="C1085" i="4"/>
  <c r="B1085" i="4"/>
  <c r="P1084" i="4"/>
  <c r="Q1084" i="4" s="1"/>
  <c r="O1084" i="4"/>
  <c r="N1084" i="4"/>
  <c r="M1084" i="4"/>
  <c r="L1084" i="4"/>
  <c r="K1084" i="4"/>
  <c r="J1084" i="4"/>
  <c r="I1084" i="4"/>
  <c r="H1084" i="4"/>
  <c r="G1084" i="4"/>
  <c r="F1084" i="4"/>
  <c r="D1084" i="4"/>
  <c r="C1084" i="4"/>
  <c r="B1084" i="4"/>
  <c r="P1083" i="4"/>
  <c r="Q1083" i="4" s="1"/>
  <c r="O1083" i="4"/>
  <c r="N1083" i="4"/>
  <c r="M1083" i="4"/>
  <c r="L1083" i="4"/>
  <c r="K1083" i="4"/>
  <c r="J1083" i="4"/>
  <c r="H1083" i="4"/>
  <c r="G1083" i="4"/>
  <c r="F1083" i="4"/>
  <c r="D1083" i="4"/>
  <c r="C1083" i="4"/>
  <c r="B1083" i="4"/>
  <c r="N1082" i="4"/>
  <c r="M1082" i="4"/>
  <c r="L1082" i="4"/>
  <c r="K1082" i="4"/>
  <c r="J1082" i="4"/>
  <c r="I1082" i="4"/>
  <c r="H1082" i="4"/>
  <c r="G1082" i="4"/>
  <c r="F1082" i="4"/>
  <c r="D1082" i="4"/>
  <c r="C1082" i="4"/>
  <c r="B1082" i="4"/>
  <c r="P1081" i="4"/>
  <c r="Q1081" i="4" s="1"/>
  <c r="O1081" i="4"/>
  <c r="N1081" i="4"/>
  <c r="M1081" i="4"/>
  <c r="L1081" i="4"/>
  <c r="K1081" i="4"/>
  <c r="J1081" i="4"/>
  <c r="I1081" i="4"/>
  <c r="H1081" i="4"/>
  <c r="G1081" i="4"/>
  <c r="F1081" i="4"/>
  <c r="D1081" i="4"/>
  <c r="C1081" i="4"/>
  <c r="B1081" i="4"/>
  <c r="P1080" i="4"/>
  <c r="Q1080" i="4" s="1"/>
  <c r="O1080" i="4"/>
  <c r="N1080" i="4"/>
  <c r="M1080" i="4"/>
  <c r="L1080" i="4"/>
  <c r="K1080" i="4"/>
  <c r="J1080" i="4"/>
  <c r="I1080" i="4"/>
  <c r="H1080" i="4"/>
  <c r="G1080" i="4"/>
  <c r="F1080" i="4"/>
  <c r="D1080" i="4"/>
  <c r="C1080" i="4"/>
  <c r="B1080" i="4"/>
  <c r="P1079" i="4"/>
  <c r="Q1079" i="4" s="1"/>
  <c r="O1079" i="4"/>
  <c r="N1079" i="4"/>
  <c r="M1079" i="4"/>
  <c r="L1079" i="4"/>
  <c r="K1079" i="4"/>
  <c r="J1079" i="4"/>
  <c r="I1079" i="4"/>
  <c r="H1079" i="4"/>
  <c r="G1079" i="4"/>
  <c r="F1079" i="4"/>
  <c r="D1079" i="4"/>
  <c r="C1079" i="4"/>
  <c r="B1079" i="4"/>
  <c r="N1078" i="4"/>
  <c r="M1078" i="4"/>
  <c r="L1078" i="4"/>
  <c r="K1078" i="4"/>
  <c r="I1078" i="4"/>
  <c r="H1078" i="4"/>
  <c r="G1078" i="4"/>
  <c r="F1078" i="4"/>
  <c r="D1078" i="4"/>
  <c r="C1078" i="4"/>
  <c r="B1078" i="4"/>
  <c r="N1077" i="4"/>
  <c r="M1077" i="4"/>
  <c r="L1077" i="4"/>
  <c r="K1077" i="4"/>
  <c r="I1077" i="4"/>
  <c r="H1077" i="4"/>
  <c r="G1077" i="4"/>
  <c r="F1077" i="4"/>
  <c r="D1077" i="4"/>
  <c r="C1077" i="4"/>
  <c r="B1077" i="4"/>
  <c r="N1076" i="4"/>
  <c r="M1076" i="4"/>
  <c r="L1076" i="4"/>
  <c r="K1076" i="4"/>
  <c r="I1076" i="4"/>
  <c r="H1076" i="4"/>
  <c r="G1076" i="4"/>
  <c r="F1076" i="4"/>
  <c r="D1076" i="4"/>
  <c r="C1076" i="4"/>
  <c r="B1076" i="4"/>
  <c r="N1075" i="4"/>
  <c r="M1075" i="4"/>
  <c r="L1075" i="4"/>
  <c r="K1075" i="4"/>
  <c r="H1075" i="4"/>
  <c r="G1075" i="4"/>
  <c r="F1075" i="4"/>
  <c r="D1075" i="4"/>
  <c r="C1075" i="4"/>
  <c r="B1075" i="4"/>
  <c r="N1074" i="4"/>
  <c r="M1074" i="4"/>
  <c r="L1074" i="4"/>
  <c r="K1074" i="4"/>
  <c r="J1074" i="4"/>
  <c r="H1074" i="4"/>
  <c r="G1074" i="4"/>
  <c r="F1074" i="4"/>
  <c r="D1074" i="4"/>
  <c r="C1074" i="4"/>
  <c r="B1074" i="4"/>
  <c r="P1073" i="4"/>
  <c r="Q1073" i="4" s="1"/>
  <c r="O1073" i="4"/>
  <c r="N1073" i="4"/>
  <c r="M1073" i="4"/>
  <c r="L1073" i="4"/>
  <c r="K1073" i="4"/>
  <c r="J1073" i="4"/>
  <c r="H1073" i="4"/>
  <c r="G1073" i="4"/>
  <c r="F1073" i="4"/>
  <c r="D1073" i="4"/>
  <c r="C1073" i="4"/>
  <c r="B1073" i="4"/>
  <c r="P1072" i="4"/>
  <c r="Q1072" i="4" s="1"/>
  <c r="O1072" i="4"/>
  <c r="N1072" i="4"/>
  <c r="M1072" i="4"/>
  <c r="L1072" i="4"/>
  <c r="K1072" i="4"/>
  <c r="J1072" i="4"/>
  <c r="H1072" i="4"/>
  <c r="G1072" i="4"/>
  <c r="F1072" i="4"/>
  <c r="D1072" i="4"/>
  <c r="C1072" i="4"/>
  <c r="B1072" i="4"/>
  <c r="P1071" i="4"/>
  <c r="Q1071" i="4" s="1"/>
  <c r="O1071" i="4"/>
  <c r="N1071" i="4"/>
  <c r="M1071" i="4"/>
  <c r="L1071" i="4"/>
  <c r="K1071" i="4"/>
  <c r="J1071" i="4"/>
  <c r="H1071" i="4"/>
  <c r="G1071" i="4"/>
  <c r="F1071" i="4"/>
  <c r="D1071" i="4"/>
  <c r="C1071" i="4"/>
  <c r="B1071" i="4"/>
  <c r="N1070" i="4"/>
  <c r="M1070" i="4"/>
  <c r="L1070" i="4"/>
  <c r="K1070" i="4"/>
  <c r="I1070" i="4"/>
  <c r="H1070" i="4"/>
  <c r="G1070" i="4"/>
  <c r="F1070" i="4"/>
  <c r="D1070" i="4"/>
  <c r="C1070" i="4"/>
  <c r="B1070" i="4"/>
  <c r="O1069" i="4"/>
  <c r="N1069" i="4"/>
  <c r="M1069" i="4"/>
  <c r="L1069" i="4"/>
  <c r="K1069" i="4"/>
  <c r="I1069" i="4"/>
  <c r="H1069" i="4"/>
  <c r="G1069" i="4"/>
  <c r="F1069" i="4"/>
  <c r="D1069" i="4"/>
  <c r="C1069" i="4"/>
  <c r="B1069" i="4"/>
  <c r="N1068" i="4"/>
  <c r="M1068" i="4"/>
  <c r="L1068" i="4"/>
  <c r="K1068" i="4"/>
  <c r="I1068" i="4"/>
  <c r="H1068" i="4"/>
  <c r="G1068" i="4"/>
  <c r="F1068" i="4"/>
  <c r="D1068" i="4"/>
  <c r="C1068" i="4"/>
  <c r="B1068" i="4"/>
  <c r="P1067" i="4"/>
  <c r="Q1067" i="4" s="1"/>
  <c r="O1067" i="4"/>
  <c r="N1067" i="4"/>
  <c r="M1067" i="4"/>
  <c r="L1067" i="4"/>
  <c r="K1067" i="4"/>
  <c r="J1067" i="4"/>
  <c r="H1067" i="4"/>
  <c r="G1067" i="4"/>
  <c r="F1067" i="4"/>
  <c r="D1067" i="4"/>
  <c r="C1067" i="4"/>
  <c r="B1067" i="4"/>
  <c r="N1066" i="4"/>
  <c r="M1066" i="4"/>
  <c r="L1066" i="4"/>
  <c r="K1066" i="4"/>
  <c r="J1066" i="4"/>
  <c r="I1066" i="4"/>
  <c r="H1066" i="4"/>
  <c r="G1066" i="4"/>
  <c r="F1066" i="4"/>
  <c r="D1066" i="4"/>
  <c r="C1066" i="4"/>
  <c r="B1066" i="4"/>
  <c r="P1065" i="4"/>
  <c r="Q1065" i="4" s="1"/>
  <c r="O1065" i="4"/>
  <c r="N1065" i="4"/>
  <c r="M1065" i="4"/>
  <c r="L1065" i="4"/>
  <c r="K1065" i="4"/>
  <c r="J1065" i="4"/>
  <c r="I1065" i="4"/>
  <c r="H1065" i="4"/>
  <c r="G1065" i="4"/>
  <c r="F1065" i="4"/>
  <c r="D1065" i="4"/>
  <c r="C1065" i="4"/>
  <c r="B1065" i="4"/>
  <c r="P1064" i="4"/>
  <c r="Q1064" i="4" s="1"/>
  <c r="O1064" i="4"/>
  <c r="N1064" i="4"/>
  <c r="M1064" i="4"/>
  <c r="L1064" i="4"/>
  <c r="K1064" i="4"/>
  <c r="J1064" i="4"/>
  <c r="I1064" i="4"/>
  <c r="H1064" i="4"/>
  <c r="G1064" i="4"/>
  <c r="F1064" i="4"/>
  <c r="D1064" i="4"/>
  <c r="C1064" i="4"/>
  <c r="B1064" i="4"/>
  <c r="P1063" i="4"/>
  <c r="Q1063" i="4" s="1"/>
  <c r="O1063" i="4"/>
  <c r="N1063" i="4"/>
  <c r="M1063" i="4"/>
  <c r="L1063" i="4"/>
  <c r="K1063" i="4"/>
  <c r="J1063" i="4"/>
  <c r="I1063" i="4"/>
  <c r="H1063" i="4"/>
  <c r="G1063" i="4"/>
  <c r="F1063" i="4"/>
  <c r="D1063" i="4"/>
  <c r="C1063" i="4"/>
  <c r="B1063" i="4"/>
  <c r="N1062" i="4"/>
  <c r="M1062" i="4"/>
  <c r="L1062" i="4"/>
  <c r="K1062" i="4"/>
  <c r="I1062" i="4"/>
  <c r="H1062" i="4"/>
  <c r="G1062" i="4"/>
  <c r="F1062" i="4"/>
  <c r="D1062" i="4"/>
  <c r="C1062" i="4"/>
  <c r="B1062" i="4"/>
  <c r="N1061" i="4"/>
  <c r="M1061" i="4"/>
  <c r="L1061" i="4"/>
  <c r="K1061" i="4"/>
  <c r="I1061" i="4"/>
  <c r="H1061" i="4"/>
  <c r="G1061" i="4"/>
  <c r="F1061" i="4"/>
  <c r="D1061" i="4"/>
  <c r="C1061" i="4"/>
  <c r="B1061" i="4"/>
  <c r="N1060" i="4"/>
  <c r="M1060" i="4"/>
  <c r="L1060" i="4"/>
  <c r="K1060" i="4"/>
  <c r="I1060" i="4"/>
  <c r="H1060" i="4"/>
  <c r="G1060" i="4"/>
  <c r="F1060" i="4"/>
  <c r="D1060" i="4"/>
  <c r="C1060" i="4"/>
  <c r="B1060" i="4"/>
  <c r="N1059" i="4"/>
  <c r="M1059" i="4"/>
  <c r="L1059" i="4"/>
  <c r="K1059" i="4"/>
  <c r="I1059" i="4"/>
  <c r="H1059" i="4"/>
  <c r="G1059" i="4"/>
  <c r="F1059" i="4"/>
  <c r="D1059" i="4"/>
  <c r="C1059" i="4"/>
  <c r="B1059" i="4"/>
  <c r="N1058" i="4"/>
  <c r="M1058" i="4"/>
  <c r="L1058" i="4"/>
  <c r="K1058" i="4"/>
  <c r="J1058" i="4"/>
  <c r="H1058" i="4"/>
  <c r="G1058" i="4"/>
  <c r="F1058" i="4"/>
  <c r="D1058" i="4"/>
  <c r="C1058" i="4"/>
  <c r="B1058" i="4"/>
  <c r="P1057" i="4"/>
  <c r="Q1057" i="4" s="1"/>
  <c r="O1057" i="4"/>
  <c r="N1057" i="4"/>
  <c r="M1057" i="4"/>
  <c r="L1057" i="4"/>
  <c r="K1057" i="4"/>
  <c r="J1057" i="4"/>
  <c r="H1057" i="4"/>
  <c r="G1057" i="4"/>
  <c r="F1057" i="4"/>
  <c r="D1057" i="4"/>
  <c r="C1057" i="4"/>
  <c r="B1057" i="4"/>
  <c r="P1056" i="4"/>
  <c r="Q1056" i="4" s="1"/>
  <c r="O1056" i="4"/>
  <c r="N1056" i="4"/>
  <c r="M1056" i="4"/>
  <c r="L1056" i="4"/>
  <c r="K1056" i="4"/>
  <c r="J1056" i="4"/>
  <c r="H1056" i="4"/>
  <c r="G1056" i="4"/>
  <c r="F1056" i="4"/>
  <c r="D1056" i="4"/>
  <c r="C1056" i="4"/>
  <c r="B1056" i="4"/>
  <c r="N1055" i="4"/>
  <c r="M1055" i="4"/>
  <c r="L1055" i="4"/>
  <c r="K1055" i="4"/>
  <c r="J1055" i="4"/>
  <c r="H1055" i="4"/>
  <c r="G1055" i="4"/>
  <c r="F1055" i="4"/>
  <c r="D1055" i="4"/>
  <c r="C1055" i="4"/>
  <c r="B1055" i="4"/>
  <c r="N1054" i="4"/>
  <c r="M1054" i="4"/>
  <c r="L1054" i="4"/>
  <c r="K1054" i="4"/>
  <c r="J1054" i="4"/>
  <c r="I1054" i="4"/>
  <c r="H1054" i="4"/>
  <c r="G1054" i="4"/>
  <c r="F1054" i="4"/>
  <c r="D1054" i="4"/>
  <c r="C1054" i="4"/>
  <c r="B1054" i="4"/>
  <c r="P1053" i="4"/>
  <c r="Q1053" i="4" s="1"/>
  <c r="O1053" i="4"/>
  <c r="N1053" i="4"/>
  <c r="M1053" i="4"/>
  <c r="L1053" i="4"/>
  <c r="K1053" i="4"/>
  <c r="J1053" i="4"/>
  <c r="I1053" i="4"/>
  <c r="H1053" i="4"/>
  <c r="G1053" i="4"/>
  <c r="F1053" i="4"/>
  <c r="D1053" i="4"/>
  <c r="C1053" i="4"/>
  <c r="B1053" i="4"/>
  <c r="P1052" i="4"/>
  <c r="Q1052" i="4" s="1"/>
  <c r="O1052" i="4"/>
  <c r="N1052" i="4"/>
  <c r="M1052" i="4"/>
  <c r="L1052" i="4"/>
  <c r="K1052" i="4"/>
  <c r="J1052" i="4"/>
  <c r="I1052" i="4"/>
  <c r="H1052" i="4"/>
  <c r="G1052" i="4"/>
  <c r="F1052" i="4"/>
  <c r="D1052" i="4"/>
  <c r="C1052" i="4"/>
  <c r="B1052" i="4"/>
  <c r="P1051" i="4"/>
  <c r="Q1051" i="4" s="1"/>
  <c r="O1051" i="4"/>
  <c r="N1051" i="4"/>
  <c r="M1051" i="4"/>
  <c r="L1051" i="4"/>
  <c r="K1051" i="4"/>
  <c r="H1051" i="4"/>
  <c r="G1051" i="4"/>
  <c r="F1051" i="4"/>
  <c r="D1051" i="4"/>
  <c r="C1051" i="4"/>
  <c r="B1051" i="4"/>
  <c r="N1050" i="4"/>
  <c r="M1050" i="4"/>
  <c r="L1050" i="4"/>
  <c r="K1050" i="4"/>
  <c r="J1050" i="4"/>
  <c r="H1050" i="4"/>
  <c r="G1050" i="4"/>
  <c r="F1050" i="4"/>
  <c r="D1050" i="4"/>
  <c r="C1050" i="4"/>
  <c r="B1050" i="4"/>
  <c r="P1049" i="4"/>
  <c r="Q1049" i="4" s="1"/>
  <c r="O1049" i="4"/>
  <c r="N1049" i="4"/>
  <c r="M1049" i="4"/>
  <c r="L1049" i="4"/>
  <c r="K1049" i="4"/>
  <c r="J1049" i="4"/>
  <c r="H1049" i="4"/>
  <c r="G1049" i="4"/>
  <c r="F1049" i="4"/>
  <c r="D1049" i="4"/>
  <c r="C1049" i="4"/>
  <c r="B1049" i="4"/>
  <c r="P1048" i="4"/>
  <c r="Q1048" i="4" s="1"/>
  <c r="O1048" i="4"/>
  <c r="N1048" i="4"/>
  <c r="M1048" i="4"/>
  <c r="L1048" i="4"/>
  <c r="K1048" i="4"/>
  <c r="J1048" i="4"/>
  <c r="H1048" i="4"/>
  <c r="G1048" i="4"/>
  <c r="F1048" i="4"/>
  <c r="D1048" i="4"/>
  <c r="C1048" i="4"/>
  <c r="B1048" i="4"/>
  <c r="P1047" i="4"/>
  <c r="Q1047" i="4" s="1"/>
  <c r="O1047" i="4"/>
  <c r="N1047" i="4"/>
  <c r="M1047" i="4"/>
  <c r="L1047" i="4"/>
  <c r="K1047" i="4"/>
  <c r="J1047" i="4"/>
  <c r="I1047" i="4"/>
  <c r="H1047" i="4"/>
  <c r="G1047" i="4"/>
  <c r="F1047" i="4"/>
  <c r="D1047" i="4"/>
  <c r="C1047" i="4"/>
  <c r="B1047" i="4"/>
  <c r="N1046" i="4"/>
  <c r="M1046" i="4"/>
  <c r="L1046" i="4"/>
  <c r="K1046" i="4"/>
  <c r="I1046" i="4"/>
  <c r="H1046" i="4"/>
  <c r="G1046" i="4"/>
  <c r="F1046" i="4"/>
  <c r="D1046" i="4"/>
  <c r="C1046" i="4"/>
  <c r="B1046" i="4"/>
  <c r="N1045" i="4"/>
  <c r="M1045" i="4"/>
  <c r="L1045" i="4"/>
  <c r="K1045" i="4"/>
  <c r="I1045" i="4"/>
  <c r="H1045" i="4"/>
  <c r="G1045" i="4"/>
  <c r="F1045" i="4"/>
  <c r="D1045" i="4"/>
  <c r="C1045" i="4"/>
  <c r="B1045" i="4"/>
  <c r="N1044" i="4"/>
  <c r="M1044" i="4"/>
  <c r="L1044" i="4"/>
  <c r="K1044" i="4"/>
  <c r="I1044" i="4"/>
  <c r="H1044" i="4"/>
  <c r="G1044" i="4"/>
  <c r="F1044" i="4"/>
  <c r="D1044" i="4"/>
  <c r="C1044" i="4"/>
  <c r="B1044" i="4"/>
  <c r="N1043" i="4"/>
  <c r="M1043" i="4"/>
  <c r="L1043" i="4"/>
  <c r="K1043" i="4"/>
  <c r="I1043" i="4"/>
  <c r="H1043" i="4"/>
  <c r="G1043" i="4"/>
  <c r="F1043" i="4"/>
  <c r="D1043" i="4"/>
  <c r="C1043" i="4"/>
  <c r="B1043" i="4"/>
  <c r="N1042" i="4"/>
  <c r="M1042" i="4"/>
  <c r="L1042" i="4"/>
  <c r="K1042" i="4"/>
  <c r="J1042" i="4"/>
  <c r="H1042" i="4"/>
  <c r="G1042" i="4"/>
  <c r="F1042" i="4"/>
  <c r="D1042" i="4"/>
  <c r="C1042" i="4"/>
  <c r="B1042" i="4"/>
  <c r="P1041" i="4"/>
  <c r="Q1041" i="4" s="1"/>
  <c r="O1041" i="4"/>
  <c r="N1041" i="4"/>
  <c r="M1041" i="4"/>
  <c r="L1041" i="4"/>
  <c r="K1041" i="4"/>
  <c r="J1041" i="4"/>
  <c r="H1041" i="4"/>
  <c r="G1041" i="4"/>
  <c r="F1041" i="4"/>
  <c r="D1041" i="4"/>
  <c r="C1041" i="4"/>
  <c r="B1041" i="4"/>
  <c r="P1040" i="4"/>
  <c r="Q1040" i="4" s="1"/>
  <c r="O1040" i="4"/>
  <c r="N1040" i="4"/>
  <c r="M1040" i="4"/>
  <c r="L1040" i="4"/>
  <c r="K1040" i="4"/>
  <c r="J1040" i="4"/>
  <c r="H1040" i="4"/>
  <c r="G1040" i="4"/>
  <c r="F1040" i="4"/>
  <c r="D1040" i="4"/>
  <c r="C1040" i="4"/>
  <c r="B1040" i="4"/>
  <c r="P1039" i="4"/>
  <c r="Q1039" i="4" s="1"/>
  <c r="O1039" i="4"/>
  <c r="N1039" i="4"/>
  <c r="M1039" i="4"/>
  <c r="L1039" i="4"/>
  <c r="K1039" i="4"/>
  <c r="J1039" i="4"/>
  <c r="H1039" i="4"/>
  <c r="G1039" i="4"/>
  <c r="F1039" i="4"/>
  <c r="D1039" i="4"/>
  <c r="C1039" i="4"/>
  <c r="B1039" i="4"/>
  <c r="N1038" i="4"/>
  <c r="M1038" i="4"/>
  <c r="L1038" i="4"/>
  <c r="K1038" i="4"/>
  <c r="J1038" i="4"/>
  <c r="I1038" i="4"/>
  <c r="H1038" i="4"/>
  <c r="G1038" i="4"/>
  <c r="F1038" i="4"/>
  <c r="D1038" i="4"/>
  <c r="C1038" i="4"/>
  <c r="B1038" i="4"/>
  <c r="P1037" i="4"/>
  <c r="Q1037" i="4" s="1"/>
  <c r="O1037" i="4"/>
  <c r="N1037" i="4"/>
  <c r="M1037" i="4"/>
  <c r="L1037" i="4"/>
  <c r="K1037" i="4"/>
  <c r="J1037" i="4"/>
  <c r="I1037" i="4"/>
  <c r="H1037" i="4"/>
  <c r="G1037" i="4"/>
  <c r="F1037" i="4"/>
  <c r="D1037" i="4"/>
  <c r="C1037" i="4"/>
  <c r="B1037" i="4"/>
  <c r="P1036" i="4"/>
  <c r="Q1036" i="4" s="1"/>
  <c r="O1036" i="4"/>
  <c r="N1036" i="4"/>
  <c r="M1036" i="4"/>
  <c r="L1036" i="4"/>
  <c r="K1036" i="4"/>
  <c r="J1036" i="4"/>
  <c r="I1036" i="4"/>
  <c r="H1036" i="4"/>
  <c r="G1036" i="4"/>
  <c r="F1036" i="4"/>
  <c r="D1036" i="4"/>
  <c r="C1036" i="4"/>
  <c r="B1036" i="4"/>
  <c r="P1035" i="4"/>
  <c r="Q1035" i="4" s="1"/>
  <c r="O1035" i="4"/>
  <c r="N1035" i="4"/>
  <c r="M1035" i="4"/>
  <c r="L1035" i="4"/>
  <c r="K1035" i="4"/>
  <c r="J1035" i="4"/>
  <c r="I1035" i="4"/>
  <c r="H1035" i="4"/>
  <c r="G1035" i="4"/>
  <c r="F1035" i="4"/>
  <c r="D1035" i="4"/>
  <c r="C1035" i="4"/>
  <c r="B1035" i="4"/>
  <c r="N1034" i="4"/>
  <c r="M1034" i="4"/>
  <c r="L1034" i="4"/>
  <c r="K1034" i="4"/>
  <c r="J1034" i="4"/>
  <c r="I1034" i="4"/>
  <c r="H1034" i="4"/>
  <c r="G1034" i="4"/>
  <c r="F1034" i="4"/>
  <c r="D1034" i="4"/>
  <c r="C1034" i="4"/>
  <c r="B1034" i="4"/>
  <c r="P1033" i="4"/>
  <c r="Q1033" i="4" s="1"/>
  <c r="O1033" i="4"/>
  <c r="N1033" i="4"/>
  <c r="M1033" i="4"/>
  <c r="L1033" i="4"/>
  <c r="K1033" i="4"/>
  <c r="J1033" i="4"/>
  <c r="I1033" i="4"/>
  <c r="H1033" i="4"/>
  <c r="G1033" i="4"/>
  <c r="F1033" i="4"/>
  <c r="D1033" i="4"/>
  <c r="C1033" i="4"/>
  <c r="B1033" i="4"/>
  <c r="P1032" i="4"/>
  <c r="Q1032" i="4" s="1"/>
  <c r="O1032" i="4"/>
  <c r="N1032" i="4"/>
  <c r="M1032" i="4"/>
  <c r="L1032" i="4"/>
  <c r="K1032" i="4"/>
  <c r="J1032" i="4"/>
  <c r="I1032" i="4"/>
  <c r="H1032" i="4"/>
  <c r="G1032" i="4"/>
  <c r="F1032" i="4"/>
  <c r="D1032" i="4"/>
  <c r="C1032" i="4"/>
  <c r="B1032" i="4"/>
  <c r="P1031" i="4"/>
  <c r="Q1031" i="4" s="1"/>
  <c r="O1031" i="4"/>
  <c r="N1031" i="4"/>
  <c r="M1031" i="4"/>
  <c r="L1031" i="4"/>
  <c r="K1031" i="4"/>
  <c r="J1031" i="4"/>
  <c r="I1031" i="4"/>
  <c r="H1031" i="4"/>
  <c r="G1031" i="4"/>
  <c r="F1031" i="4"/>
  <c r="D1031" i="4"/>
  <c r="C1031" i="4"/>
  <c r="B1031" i="4"/>
  <c r="N1030" i="4"/>
  <c r="M1030" i="4"/>
  <c r="L1030" i="4"/>
  <c r="K1030" i="4"/>
  <c r="I1030" i="4"/>
  <c r="H1030" i="4"/>
  <c r="G1030" i="4"/>
  <c r="F1030" i="4"/>
  <c r="D1030" i="4"/>
  <c r="C1030" i="4"/>
  <c r="B1030" i="4"/>
  <c r="N1029" i="4"/>
  <c r="M1029" i="4"/>
  <c r="L1029" i="4"/>
  <c r="K1029" i="4"/>
  <c r="I1029" i="4"/>
  <c r="H1029" i="4"/>
  <c r="G1029" i="4"/>
  <c r="F1029" i="4"/>
  <c r="D1029" i="4"/>
  <c r="C1029" i="4"/>
  <c r="B1029" i="4"/>
  <c r="N1028" i="4"/>
  <c r="M1028" i="4"/>
  <c r="L1028" i="4"/>
  <c r="K1028" i="4"/>
  <c r="I1028" i="4"/>
  <c r="H1028" i="4"/>
  <c r="G1028" i="4"/>
  <c r="F1028" i="4"/>
  <c r="D1028" i="4"/>
  <c r="C1028" i="4"/>
  <c r="B1028" i="4"/>
  <c r="N1027" i="4"/>
  <c r="M1027" i="4"/>
  <c r="L1027" i="4"/>
  <c r="K1027" i="4"/>
  <c r="I1027" i="4"/>
  <c r="H1027" i="4"/>
  <c r="G1027" i="4"/>
  <c r="F1027" i="4"/>
  <c r="D1027" i="4"/>
  <c r="C1027" i="4"/>
  <c r="B1027" i="4"/>
  <c r="N1026" i="4"/>
  <c r="M1026" i="4"/>
  <c r="L1026" i="4"/>
  <c r="K1026" i="4"/>
  <c r="J1026" i="4"/>
  <c r="H1026" i="4"/>
  <c r="G1026" i="4"/>
  <c r="F1026" i="4"/>
  <c r="D1026" i="4"/>
  <c r="C1026" i="4"/>
  <c r="B1026" i="4"/>
  <c r="P1025" i="4"/>
  <c r="Q1025" i="4" s="1"/>
  <c r="O1025" i="4"/>
  <c r="N1025" i="4"/>
  <c r="M1025" i="4"/>
  <c r="L1025" i="4"/>
  <c r="K1025" i="4"/>
  <c r="J1025" i="4"/>
  <c r="H1025" i="4"/>
  <c r="G1025" i="4"/>
  <c r="F1025" i="4"/>
  <c r="D1025" i="4"/>
  <c r="C1025" i="4"/>
  <c r="B1025" i="4"/>
  <c r="P1024" i="4"/>
  <c r="Q1024" i="4" s="1"/>
  <c r="O1024" i="4"/>
  <c r="N1024" i="4"/>
  <c r="M1024" i="4"/>
  <c r="L1024" i="4"/>
  <c r="K1024" i="4"/>
  <c r="J1024" i="4"/>
  <c r="H1024" i="4"/>
  <c r="G1024" i="4"/>
  <c r="F1024" i="4"/>
  <c r="D1024" i="4"/>
  <c r="C1024" i="4"/>
  <c r="B1024" i="4"/>
  <c r="P1023" i="4"/>
  <c r="Q1023" i="4" s="1"/>
  <c r="O1023" i="4"/>
  <c r="N1023" i="4"/>
  <c r="M1023" i="4"/>
  <c r="L1023" i="4"/>
  <c r="K1023" i="4"/>
  <c r="J1023" i="4"/>
  <c r="H1023" i="4"/>
  <c r="G1023" i="4"/>
  <c r="F1023" i="4"/>
  <c r="D1023" i="4"/>
  <c r="C1023" i="4"/>
  <c r="B1023" i="4"/>
  <c r="N1022" i="4"/>
  <c r="M1022" i="4"/>
  <c r="L1022" i="4"/>
  <c r="K1022" i="4"/>
  <c r="J1022" i="4"/>
  <c r="I1022" i="4"/>
  <c r="H1022" i="4"/>
  <c r="G1022" i="4"/>
  <c r="F1022" i="4"/>
  <c r="D1022" i="4"/>
  <c r="C1022" i="4"/>
  <c r="B1022" i="4"/>
  <c r="P1021" i="4"/>
  <c r="Q1021" i="4" s="1"/>
  <c r="O1021" i="4"/>
  <c r="N1021" i="4"/>
  <c r="M1021" i="4"/>
  <c r="L1021" i="4"/>
  <c r="K1021" i="4"/>
  <c r="J1021" i="4"/>
  <c r="I1021" i="4"/>
  <c r="H1021" i="4"/>
  <c r="G1021" i="4"/>
  <c r="F1021" i="4"/>
  <c r="D1021" i="4"/>
  <c r="C1021" i="4"/>
  <c r="B1021" i="4"/>
  <c r="P1020" i="4"/>
  <c r="Q1020" i="4" s="1"/>
  <c r="O1020" i="4"/>
  <c r="N1020" i="4"/>
  <c r="M1020" i="4"/>
  <c r="L1020" i="4"/>
  <c r="K1020" i="4"/>
  <c r="J1020" i="4"/>
  <c r="I1020" i="4"/>
  <c r="H1020" i="4"/>
  <c r="G1020" i="4"/>
  <c r="F1020" i="4"/>
  <c r="D1020" i="4"/>
  <c r="C1020" i="4"/>
  <c r="B1020" i="4"/>
  <c r="P1019" i="4"/>
  <c r="Q1019" i="4" s="1"/>
  <c r="O1019" i="4"/>
  <c r="N1019" i="4"/>
  <c r="M1019" i="4"/>
  <c r="L1019" i="4"/>
  <c r="K1019" i="4"/>
  <c r="J1019" i="4"/>
  <c r="H1019" i="4"/>
  <c r="G1019" i="4"/>
  <c r="F1019" i="4"/>
  <c r="D1019" i="4"/>
  <c r="C1019" i="4"/>
  <c r="B1019" i="4"/>
  <c r="N1018" i="4"/>
  <c r="M1018" i="4"/>
  <c r="L1018" i="4"/>
  <c r="K1018" i="4"/>
  <c r="J1018" i="4"/>
  <c r="I1018" i="4"/>
  <c r="H1018" i="4"/>
  <c r="G1018" i="4"/>
  <c r="F1018" i="4"/>
  <c r="D1018" i="4"/>
  <c r="C1018" i="4"/>
  <c r="B1018" i="4"/>
  <c r="P1017" i="4"/>
  <c r="Q1017" i="4" s="1"/>
  <c r="O1017" i="4"/>
  <c r="N1017" i="4"/>
  <c r="M1017" i="4"/>
  <c r="L1017" i="4"/>
  <c r="K1017" i="4"/>
  <c r="J1017" i="4"/>
  <c r="I1017" i="4"/>
  <c r="H1017" i="4"/>
  <c r="G1017" i="4"/>
  <c r="F1017" i="4"/>
  <c r="D1017" i="4"/>
  <c r="C1017" i="4"/>
  <c r="B1017" i="4"/>
  <c r="P1016" i="4"/>
  <c r="Q1016" i="4" s="1"/>
  <c r="O1016" i="4"/>
  <c r="N1016" i="4"/>
  <c r="M1016" i="4"/>
  <c r="L1016" i="4"/>
  <c r="K1016" i="4"/>
  <c r="J1016" i="4"/>
  <c r="I1016" i="4"/>
  <c r="H1016" i="4"/>
  <c r="G1016" i="4"/>
  <c r="F1016" i="4"/>
  <c r="D1016" i="4"/>
  <c r="C1016" i="4"/>
  <c r="B1016" i="4"/>
  <c r="P1015" i="4"/>
  <c r="Q1015" i="4" s="1"/>
  <c r="O1015" i="4"/>
  <c r="N1015" i="4"/>
  <c r="M1015" i="4"/>
  <c r="L1015" i="4"/>
  <c r="K1015" i="4"/>
  <c r="J1015" i="4"/>
  <c r="I1015" i="4"/>
  <c r="H1015" i="4"/>
  <c r="G1015" i="4"/>
  <c r="F1015" i="4"/>
  <c r="D1015" i="4"/>
  <c r="C1015" i="4"/>
  <c r="B1015" i="4"/>
  <c r="N1014" i="4"/>
  <c r="M1014" i="4"/>
  <c r="L1014" i="4"/>
  <c r="K1014" i="4"/>
  <c r="I1014" i="4"/>
  <c r="H1014" i="4"/>
  <c r="G1014" i="4"/>
  <c r="F1014" i="4"/>
  <c r="D1014" i="4"/>
  <c r="C1014" i="4"/>
  <c r="B1014" i="4"/>
  <c r="N1013" i="4"/>
  <c r="M1013" i="4"/>
  <c r="L1013" i="4"/>
  <c r="K1013" i="4"/>
  <c r="I1013" i="4"/>
  <c r="H1013" i="4"/>
  <c r="G1013" i="4"/>
  <c r="F1013" i="4"/>
  <c r="D1013" i="4"/>
  <c r="C1013" i="4"/>
  <c r="B1013" i="4"/>
  <c r="N1012" i="4"/>
  <c r="M1012" i="4"/>
  <c r="L1012" i="4"/>
  <c r="K1012" i="4"/>
  <c r="I1012" i="4"/>
  <c r="H1012" i="4"/>
  <c r="G1012" i="4"/>
  <c r="F1012" i="4"/>
  <c r="D1012" i="4"/>
  <c r="C1012" i="4"/>
  <c r="B1012" i="4"/>
  <c r="N1011" i="4"/>
  <c r="M1011" i="4"/>
  <c r="L1011" i="4"/>
  <c r="K1011" i="4"/>
  <c r="I1011" i="4"/>
  <c r="H1011" i="4"/>
  <c r="G1011" i="4"/>
  <c r="F1011" i="4"/>
  <c r="D1011" i="4"/>
  <c r="C1011" i="4"/>
  <c r="B1011" i="4"/>
  <c r="N1010" i="4"/>
  <c r="M1010" i="4"/>
  <c r="L1010" i="4"/>
  <c r="K1010" i="4"/>
  <c r="J1010" i="4"/>
  <c r="H1010" i="4"/>
  <c r="G1010" i="4"/>
  <c r="F1010" i="4"/>
  <c r="D1010" i="4"/>
  <c r="C1010" i="4"/>
  <c r="B1010" i="4"/>
  <c r="P1009" i="4"/>
  <c r="Q1009" i="4" s="1"/>
  <c r="O1009" i="4"/>
  <c r="N1009" i="4"/>
  <c r="M1009" i="4"/>
  <c r="L1009" i="4"/>
  <c r="K1009" i="4"/>
  <c r="J1009" i="4"/>
  <c r="H1009" i="4"/>
  <c r="G1009" i="4"/>
  <c r="F1009" i="4"/>
  <c r="D1009" i="4"/>
  <c r="C1009" i="4"/>
  <c r="B1009" i="4"/>
  <c r="P1008" i="4"/>
  <c r="Q1008" i="4" s="1"/>
  <c r="O1008" i="4"/>
  <c r="N1008" i="4"/>
  <c r="M1008" i="4"/>
  <c r="L1008" i="4"/>
  <c r="K1008" i="4"/>
  <c r="J1008" i="4"/>
  <c r="H1008" i="4"/>
  <c r="G1008" i="4"/>
  <c r="F1008" i="4"/>
  <c r="D1008" i="4"/>
  <c r="C1008" i="4"/>
  <c r="B1008" i="4"/>
  <c r="P1007" i="4"/>
  <c r="Q1007" i="4" s="1"/>
  <c r="O1007" i="4"/>
  <c r="N1007" i="4"/>
  <c r="M1007" i="4"/>
  <c r="L1007" i="4"/>
  <c r="K1007" i="4"/>
  <c r="J1007" i="4"/>
  <c r="H1007" i="4"/>
  <c r="G1007" i="4"/>
  <c r="F1007" i="4"/>
  <c r="D1007" i="4"/>
  <c r="C1007" i="4"/>
  <c r="B1007" i="4"/>
  <c r="N1006" i="4"/>
  <c r="M1006" i="4"/>
  <c r="L1006" i="4"/>
  <c r="K1006" i="4"/>
  <c r="I1006" i="4"/>
  <c r="H1006" i="4"/>
  <c r="G1006" i="4"/>
  <c r="F1006" i="4"/>
  <c r="D1006" i="4"/>
  <c r="C1006" i="4"/>
  <c r="B1006" i="4"/>
  <c r="O1005" i="4"/>
  <c r="N1005" i="4"/>
  <c r="M1005" i="4"/>
  <c r="L1005" i="4"/>
  <c r="K1005" i="4"/>
  <c r="I1005" i="4"/>
  <c r="H1005" i="4"/>
  <c r="G1005" i="4"/>
  <c r="F1005" i="4"/>
  <c r="D1005" i="4"/>
  <c r="C1005" i="4"/>
  <c r="B1005" i="4"/>
  <c r="N1004" i="4"/>
  <c r="M1004" i="4"/>
  <c r="L1004" i="4"/>
  <c r="K1004" i="4"/>
  <c r="I1004" i="4"/>
  <c r="H1004" i="4"/>
  <c r="G1004" i="4"/>
  <c r="F1004" i="4"/>
  <c r="D1004" i="4"/>
  <c r="C1004" i="4"/>
  <c r="B1004" i="4"/>
  <c r="P1003" i="4"/>
  <c r="Q1003" i="4" s="1"/>
  <c r="O1003" i="4"/>
  <c r="N1003" i="4"/>
  <c r="M1003" i="4"/>
  <c r="L1003" i="4"/>
  <c r="K1003" i="4"/>
  <c r="J1003" i="4"/>
  <c r="H1003" i="4"/>
  <c r="G1003" i="4"/>
  <c r="F1003" i="4"/>
  <c r="D1003" i="4"/>
  <c r="C1003" i="4"/>
  <c r="B1003" i="4"/>
  <c r="N1002" i="4"/>
  <c r="M1002" i="4"/>
  <c r="L1002" i="4"/>
  <c r="K1002" i="4"/>
  <c r="J1002" i="4"/>
  <c r="I1002" i="4"/>
  <c r="H1002" i="4"/>
  <c r="G1002" i="4"/>
  <c r="F1002" i="4"/>
  <c r="D1002" i="4"/>
  <c r="C1002" i="4"/>
  <c r="B1002" i="4"/>
  <c r="P1001" i="4"/>
  <c r="Q1001" i="4" s="1"/>
  <c r="O1001" i="4"/>
  <c r="N1001" i="4"/>
  <c r="M1001" i="4"/>
  <c r="L1001" i="4"/>
  <c r="K1001" i="4"/>
  <c r="J1001" i="4"/>
  <c r="I1001" i="4"/>
  <c r="H1001" i="4"/>
  <c r="G1001" i="4"/>
  <c r="F1001" i="4"/>
  <c r="D1001" i="4"/>
  <c r="C1001" i="4"/>
  <c r="B1001" i="4"/>
  <c r="P1000" i="4"/>
  <c r="Q1000" i="4" s="1"/>
  <c r="O1000" i="4"/>
  <c r="N1000" i="4"/>
  <c r="M1000" i="4"/>
  <c r="L1000" i="4"/>
  <c r="K1000" i="4"/>
  <c r="J1000" i="4"/>
  <c r="I1000" i="4"/>
  <c r="H1000" i="4"/>
  <c r="G1000" i="4"/>
  <c r="F1000" i="4"/>
  <c r="D1000" i="4"/>
  <c r="C1000" i="4"/>
  <c r="B1000" i="4"/>
  <c r="P999" i="4"/>
  <c r="Q999" i="4" s="1"/>
  <c r="O999" i="4"/>
  <c r="N999" i="4"/>
  <c r="M999" i="4"/>
  <c r="L999" i="4"/>
  <c r="K999" i="4"/>
  <c r="J999" i="4"/>
  <c r="I999" i="4"/>
  <c r="H999" i="4"/>
  <c r="G999" i="4"/>
  <c r="F999" i="4"/>
  <c r="D999" i="4"/>
  <c r="C999" i="4"/>
  <c r="B999" i="4"/>
  <c r="N998" i="4"/>
  <c r="M998" i="4"/>
  <c r="L998" i="4"/>
  <c r="K998" i="4"/>
  <c r="I998" i="4"/>
  <c r="H998" i="4"/>
  <c r="G998" i="4"/>
  <c r="F998" i="4"/>
  <c r="D998" i="4"/>
  <c r="C998" i="4"/>
  <c r="B998" i="4"/>
  <c r="N997" i="4"/>
  <c r="M997" i="4"/>
  <c r="L997" i="4"/>
  <c r="K997" i="4"/>
  <c r="I997" i="4"/>
  <c r="H997" i="4"/>
  <c r="G997" i="4"/>
  <c r="F997" i="4"/>
  <c r="D997" i="4"/>
  <c r="C997" i="4"/>
  <c r="B997" i="4"/>
  <c r="N996" i="4"/>
  <c r="M996" i="4"/>
  <c r="L996" i="4"/>
  <c r="K996" i="4"/>
  <c r="I996" i="4"/>
  <c r="H996" i="4"/>
  <c r="G996" i="4"/>
  <c r="F996" i="4"/>
  <c r="D996" i="4"/>
  <c r="C996" i="4"/>
  <c r="B996" i="4"/>
  <c r="N995" i="4"/>
  <c r="M995" i="4"/>
  <c r="L995" i="4"/>
  <c r="K995" i="4"/>
  <c r="I995" i="4"/>
  <c r="H995" i="4"/>
  <c r="G995" i="4"/>
  <c r="F995" i="4"/>
  <c r="D995" i="4"/>
  <c r="C995" i="4"/>
  <c r="B995" i="4"/>
  <c r="N994" i="4"/>
  <c r="M994" i="4"/>
  <c r="L994" i="4"/>
  <c r="K994" i="4"/>
  <c r="J994" i="4"/>
  <c r="H994" i="4"/>
  <c r="G994" i="4"/>
  <c r="F994" i="4"/>
  <c r="D994" i="4"/>
  <c r="C994" i="4"/>
  <c r="B994" i="4"/>
  <c r="P993" i="4"/>
  <c r="Q993" i="4" s="1"/>
  <c r="O993" i="4"/>
  <c r="N993" i="4"/>
  <c r="M993" i="4"/>
  <c r="L993" i="4"/>
  <c r="K993" i="4"/>
  <c r="J993" i="4"/>
  <c r="H993" i="4"/>
  <c r="G993" i="4"/>
  <c r="F993" i="4"/>
  <c r="D993" i="4"/>
  <c r="C993" i="4"/>
  <c r="B993" i="4"/>
  <c r="P992" i="4"/>
  <c r="Q992" i="4" s="1"/>
  <c r="O992" i="4"/>
  <c r="N992" i="4"/>
  <c r="M992" i="4"/>
  <c r="L992" i="4"/>
  <c r="K992" i="4"/>
  <c r="J992" i="4"/>
  <c r="H992" i="4"/>
  <c r="G992" i="4"/>
  <c r="F992" i="4"/>
  <c r="D992" i="4"/>
  <c r="C992" i="4"/>
  <c r="B992" i="4"/>
  <c r="P991" i="4"/>
  <c r="Q991" i="4" s="1"/>
  <c r="O991" i="4"/>
  <c r="N991" i="4"/>
  <c r="M991" i="4"/>
  <c r="L991" i="4"/>
  <c r="K991" i="4"/>
  <c r="J991" i="4"/>
  <c r="H991" i="4"/>
  <c r="G991" i="4"/>
  <c r="F991" i="4"/>
  <c r="D991" i="4"/>
  <c r="C991" i="4"/>
  <c r="B991" i="4"/>
  <c r="N990" i="4"/>
  <c r="M990" i="4"/>
  <c r="L990" i="4"/>
  <c r="K990" i="4"/>
  <c r="J990" i="4"/>
  <c r="I990" i="4"/>
  <c r="H990" i="4"/>
  <c r="G990" i="4"/>
  <c r="F990" i="4"/>
  <c r="D990" i="4"/>
  <c r="C990" i="4"/>
  <c r="B990" i="4"/>
  <c r="P989" i="4"/>
  <c r="Q989" i="4" s="1"/>
  <c r="O989" i="4"/>
  <c r="N989" i="4"/>
  <c r="M989" i="4"/>
  <c r="L989" i="4"/>
  <c r="K989" i="4"/>
  <c r="J989" i="4"/>
  <c r="I989" i="4"/>
  <c r="H989" i="4"/>
  <c r="G989" i="4"/>
  <c r="F989" i="4"/>
  <c r="D989" i="4"/>
  <c r="C989" i="4"/>
  <c r="B989" i="4"/>
  <c r="P988" i="4"/>
  <c r="Q988" i="4" s="1"/>
  <c r="O988" i="4"/>
  <c r="N988" i="4"/>
  <c r="M988" i="4"/>
  <c r="L988" i="4"/>
  <c r="K988" i="4"/>
  <c r="J988" i="4"/>
  <c r="I988" i="4"/>
  <c r="H988" i="4"/>
  <c r="G988" i="4"/>
  <c r="F988" i="4"/>
  <c r="D988" i="4"/>
  <c r="C988" i="4"/>
  <c r="B988" i="4"/>
  <c r="P987" i="4"/>
  <c r="Q987" i="4" s="1"/>
  <c r="O987" i="4"/>
  <c r="N987" i="4"/>
  <c r="M987" i="4"/>
  <c r="L987" i="4"/>
  <c r="K987" i="4"/>
  <c r="I987" i="4"/>
  <c r="H987" i="4"/>
  <c r="G987" i="4"/>
  <c r="F987" i="4"/>
  <c r="D987" i="4"/>
  <c r="C987" i="4"/>
  <c r="B987" i="4"/>
  <c r="N986" i="4"/>
  <c r="M986" i="4"/>
  <c r="L986" i="4"/>
  <c r="K986" i="4"/>
  <c r="J986" i="4"/>
  <c r="I986" i="4"/>
  <c r="H986" i="4"/>
  <c r="G986" i="4"/>
  <c r="F986" i="4"/>
  <c r="D986" i="4"/>
  <c r="C986" i="4"/>
  <c r="B986" i="4"/>
  <c r="P985" i="4"/>
  <c r="Q985" i="4" s="1"/>
  <c r="O985" i="4"/>
  <c r="N985" i="4"/>
  <c r="M985" i="4"/>
  <c r="L985" i="4"/>
  <c r="K985" i="4"/>
  <c r="J985" i="4"/>
  <c r="H985" i="4"/>
  <c r="G985" i="4"/>
  <c r="F985" i="4"/>
  <c r="D985" i="4"/>
  <c r="C985" i="4"/>
  <c r="B985" i="4"/>
  <c r="P984" i="4"/>
  <c r="Q984" i="4" s="1"/>
  <c r="O984" i="4"/>
  <c r="N984" i="4"/>
  <c r="M984" i="4"/>
  <c r="L984" i="4"/>
  <c r="K984" i="4"/>
  <c r="J984" i="4"/>
  <c r="I984" i="4"/>
  <c r="H984" i="4"/>
  <c r="G984" i="4"/>
  <c r="F984" i="4"/>
  <c r="D984" i="4"/>
  <c r="C984" i="4"/>
  <c r="B984" i="4"/>
  <c r="P983" i="4"/>
  <c r="Q983" i="4" s="1"/>
  <c r="O983" i="4"/>
  <c r="N983" i="4"/>
  <c r="M983" i="4"/>
  <c r="L983" i="4"/>
  <c r="K983" i="4"/>
  <c r="J983" i="4"/>
  <c r="I983" i="4"/>
  <c r="H983" i="4"/>
  <c r="G983" i="4"/>
  <c r="F983" i="4"/>
  <c r="D983" i="4"/>
  <c r="C983" i="4"/>
  <c r="B983" i="4"/>
  <c r="N982" i="4"/>
  <c r="M982" i="4"/>
  <c r="L982" i="4"/>
  <c r="K982" i="4"/>
  <c r="I982" i="4"/>
  <c r="H982" i="4"/>
  <c r="G982" i="4"/>
  <c r="F982" i="4"/>
  <c r="D982" i="4"/>
  <c r="C982" i="4"/>
  <c r="B982" i="4"/>
  <c r="N981" i="4"/>
  <c r="M981" i="4"/>
  <c r="L981" i="4"/>
  <c r="K981" i="4"/>
  <c r="I981" i="4"/>
  <c r="H981" i="4"/>
  <c r="G981" i="4"/>
  <c r="F981" i="4"/>
  <c r="D981" i="4"/>
  <c r="C981" i="4"/>
  <c r="B981" i="4"/>
  <c r="N980" i="4"/>
  <c r="M980" i="4"/>
  <c r="L980" i="4"/>
  <c r="K980" i="4"/>
  <c r="I980" i="4"/>
  <c r="H980" i="4"/>
  <c r="G980" i="4"/>
  <c r="F980" i="4"/>
  <c r="D980" i="4"/>
  <c r="C980" i="4"/>
  <c r="B980" i="4"/>
  <c r="N979" i="4"/>
  <c r="M979" i="4"/>
  <c r="L979" i="4"/>
  <c r="K979" i="4"/>
  <c r="I979" i="4"/>
  <c r="H979" i="4"/>
  <c r="G979" i="4"/>
  <c r="F979" i="4"/>
  <c r="D979" i="4"/>
  <c r="C979" i="4"/>
  <c r="B979" i="4"/>
  <c r="N978" i="4"/>
  <c r="M978" i="4"/>
  <c r="L978" i="4"/>
  <c r="K978" i="4"/>
  <c r="J978" i="4"/>
  <c r="H978" i="4"/>
  <c r="G978" i="4"/>
  <c r="F978" i="4"/>
  <c r="D978" i="4"/>
  <c r="C978" i="4"/>
  <c r="B978" i="4"/>
  <c r="P977" i="4"/>
  <c r="Q977" i="4" s="1"/>
  <c r="O977" i="4"/>
  <c r="N977" i="4"/>
  <c r="M977" i="4"/>
  <c r="L977" i="4"/>
  <c r="K977" i="4"/>
  <c r="J977" i="4"/>
  <c r="H977" i="4"/>
  <c r="G977" i="4"/>
  <c r="F977" i="4"/>
  <c r="D977" i="4"/>
  <c r="C977" i="4"/>
  <c r="B977" i="4"/>
  <c r="P976" i="4"/>
  <c r="Q976" i="4" s="1"/>
  <c r="O976" i="4"/>
  <c r="N976" i="4"/>
  <c r="M976" i="4"/>
  <c r="L976" i="4"/>
  <c r="K976" i="4"/>
  <c r="J976" i="4"/>
  <c r="H976" i="4"/>
  <c r="G976" i="4"/>
  <c r="F976" i="4"/>
  <c r="D976" i="4"/>
  <c r="C976" i="4"/>
  <c r="B976" i="4"/>
  <c r="P975" i="4"/>
  <c r="Q975" i="4" s="1"/>
  <c r="O975" i="4"/>
  <c r="N975" i="4"/>
  <c r="M975" i="4"/>
  <c r="L975" i="4"/>
  <c r="K975" i="4"/>
  <c r="J975" i="4"/>
  <c r="H975" i="4"/>
  <c r="G975" i="4"/>
  <c r="F975" i="4"/>
  <c r="D975" i="4"/>
  <c r="C975" i="4"/>
  <c r="B975" i="4"/>
  <c r="N974" i="4"/>
  <c r="M974" i="4"/>
  <c r="L974" i="4"/>
  <c r="K974" i="4"/>
  <c r="J974" i="4"/>
  <c r="I974" i="4"/>
  <c r="H974" i="4"/>
  <c r="G974" i="4"/>
  <c r="F974" i="4"/>
  <c r="D974" i="4"/>
  <c r="C974" i="4"/>
  <c r="B974" i="4"/>
  <c r="P973" i="4"/>
  <c r="Q973" i="4" s="1"/>
  <c r="O973" i="4"/>
  <c r="N973" i="4"/>
  <c r="M973" i="4"/>
  <c r="L973" i="4"/>
  <c r="K973" i="4"/>
  <c r="J973" i="4"/>
  <c r="I973" i="4"/>
  <c r="H973" i="4"/>
  <c r="G973" i="4"/>
  <c r="F973" i="4"/>
  <c r="D973" i="4"/>
  <c r="C973" i="4"/>
  <c r="B973" i="4"/>
  <c r="P972" i="4"/>
  <c r="Q972" i="4" s="1"/>
  <c r="O972" i="4"/>
  <c r="N972" i="4"/>
  <c r="M972" i="4"/>
  <c r="L972" i="4"/>
  <c r="K972" i="4"/>
  <c r="J972" i="4"/>
  <c r="I972" i="4"/>
  <c r="H972" i="4"/>
  <c r="G972" i="4"/>
  <c r="F972" i="4"/>
  <c r="D972" i="4"/>
  <c r="C972" i="4"/>
  <c r="B972" i="4"/>
  <c r="P971" i="4"/>
  <c r="Q971" i="4" s="1"/>
  <c r="O971" i="4"/>
  <c r="N971" i="4"/>
  <c r="M971" i="4"/>
  <c r="L971" i="4"/>
  <c r="K971" i="4"/>
  <c r="J971" i="4"/>
  <c r="I971" i="4"/>
  <c r="H971" i="4"/>
  <c r="G971" i="4"/>
  <c r="F971" i="4"/>
  <c r="D971" i="4"/>
  <c r="C971" i="4"/>
  <c r="B971" i="4"/>
  <c r="N970" i="4"/>
  <c r="M970" i="4"/>
  <c r="L970" i="4"/>
  <c r="K970" i="4"/>
  <c r="J970" i="4"/>
  <c r="I970" i="4"/>
  <c r="H970" i="4"/>
  <c r="G970" i="4"/>
  <c r="F970" i="4"/>
  <c r="D970" i="4"/>
  <c r="C970" i="4"/>
  <c r="B970" i="4"/>
  <c r="P969" i="4"/>
  <c r="Q969" i="4" s="1"/>
  <c r="O969" i="4"/>
  <c r="N969" i="4"/>
  <c r="M969" i="4"/>
  <c r="L969" i="4"/>
  <c r="K969" i="4"/>
  <c r="J969" i="4"/>
  <c r="I969" i="4"/>
  <c r="H969" i="4"/>
  <c r="G969" i="4"/>
  <c r="F969" i="4"/>
  <c r="D969" i="4"/>
  <c r="C969" i="4"/>
  <c r="B969" i="4"/>
  <c r="P968" i="4"/>
  <c r="Q968" i="4" s="1"/>
  <c r="O968" i="4"/>
  <c r="N968" i="4"/>
  <c r="M968" i="4"/>
  <c r="L968" i="4"/>
  <c r="K968" i="4"/>
  <c r="J968" i="4"/>
  <c r="I968" i="4"/>
  <c r="H968" i="4"/>
  <c r="G968" i="4"/>
  <c r="F968" i="4"/>
  <c r="D968" i="4"/>
  <c r="C968" i="4"/>
  <c r="B968" i="4"/>
  <c r="P967" i="4"/>
  <c r="Q967" i="4" s="1"/>
  <c r="O967" i="4"/>
  <c r="N967" i="4"/>
  <c r="M967" i="4"/>
  <c r="L967" i="4"/>
  <c r="K967" i="4"/>
  <c r="J967" i="4"/>
  <c r="I967" i="4"/>
  <c r="H967" i="4"/>
  <c r="G967" i="4"/>
  <c r="F967" i="4"/>
  <c r="D967" i="4"/>
  <c r="C967" i="4"/>
  <c r="B967" i="4"/>
  <c r="N966" i="4"/>
  <c r="M966" i="4"/>
  <c r="L966" i="4"/>
  <c r="K966" i="4"/>
  <c r="I966" i="4"/>
  <c r="H966" i="4"/>
  <c r="G966" i="4"/>
  <c r="F966" i="4"/>
  <c r="D966" i="4"/>
  <c r="C966" i="4"/>
  <c r="B966" i="4"/>
  <c r="N965" i="4"/>
  <c r="M965" i="4"/>
  <c r="L965" i="4"/>
  <c r="K965" i="4"/>
  <c r="I965" i="4"/>
  <c r="H965" i="4"/>
  <c r="G965" i="4"/>
  <c r="F965" i="4"/>
  <c r="D965" i="4"/>
  <c r="C965" i="4"/>
  <c r="B965" i="4"/>
  <c r="N964" i="4"/>
  <c r="M964" i="4"/>
  <c r="L964" i="4"/>
  <c r="K964" i="4"/>
  <c r="I964" i="4"/>
  <c r="H964" i="4"/>
  <c r="G964" i="4"/>
  <c r="F964" i="4"/>
  <c r="D964" i="4"/>
  <c r="C964" i="4"/>
  <c r="B964" i="4"/>
  <c r="N963" i="4"/>
  <c r="M963" i="4"/>
  <c r="L963" i="4"/>
  <c r="K963" i="4"/>
  <c r="I963" i="4"/>
  <c r="H963" i="4"/>
  <c r="G963" i="4"/>
  <c r="F963" i="4"/>
  <c r="D963" i="4"/>
  <c r="C963" i="4"/>
  <c r="B963" i="4"/>
  <c r="N962" i="4"/>
  <c r="M962" i="4"/>
  <c r="L962" i="4"/>
  <c r="K962" i="4"/>
  <c r="J962" i="4"/>
  <c r="H962" i="4"/>
  <c r="G962" i="4"/>
  <c r="F962" i="4"/>
  <c r="D962" i="4"/>
  <c r="C962" i="4"/>
  <c r="B962" i="4"/>
  <c r="P961" i="4"/>
  <c r="Q961" i="4" s="1"/>
  <c r="O961" i="4"/>
  <c r="N961" i="4"/>
  <c r="M961" i="4"/>
  <c r="L961" i="4"/>
  <c r="K961" i="4"/>
  <c r="J961" i="4"/>
  <c r="H961" i="4"/>
  <c r="G961" i="4"/>
  <c r="F961" i="4"/>
  <c r="D961" i="4"/>
  <c r="C961" i="4"/>
  <c r="B961" i="4"/>
  <c r="P960" i="4"/>
  <c r="Q960" i="4" s="1"/>
  <c r="O960" i="4"/>
  <c r="N960" i="4"/>
  <c r="M960" i="4"/>
  <c r="L960" i="4"/>
  <c r="K960" i="4"/>
  <c r="J960" i="4"/>
  <c r="H960" i="4"/>
  <c r="G960" i="4"/>
  <c r="F960" i="4"/>
  <c r="D960" i="4"/>
  <c r="C960" i="4"/>
  <c r="B960" i="4"/>
  <c r="P959" i="4"/>
  <c r="Q959" i="4" s="1"/>
  <c r="O959" i="4"/>
  <c r="N959" i="4"/>
  <c r="M959" i="4"/>
  <c r="L959" i="4"/>
  <c r="K959" i="4"/>
  <c r="J959" i="4"/>
  <c r="H959" i="4"/>
  <c r="G959" i="4"/>
  <c r="F959" i="4"/>
  <c r="D959" i="4"/>
  <c r="C959" i="4"/>
  <c r="B959" i="4"/>
  <c r="N958" i="4"/>
  <c r="M958" i="4"/>
  <c r="L958" i="4"/>
  <c r="K958" i="4"/>
  <c r="J958" i="4"/>
  <c r="I958" i="4"/>
  <c r="H958" i="4"/>
  <c r="G958" i="4"/>
  <c r="F958" i="4"/>
  <c r="D958" i="4"/>
  <c r="C958" i="4"/>
  <c r="B958" i="4"/>
  <c r="P957" i="4"/>
  <c r="Q957" i="4" s="1"/>
  <c r="O957" i="4"/>
  <c r="N957" i="4"/>
  <c r="M957" i="4"/>
  <c r="L957" i="4"/>
  <c r="K957" i="4"/>
  <c r="J957" i="4"/>
  <c r="I957" i="4"/>
  <c r="H957" i="4"/>
  <c r="G957" i="4"/>
  <c r="F957" i="4"/>
  <c r="D957" i="4"/>
  <c r="C957" i="4"/>
  <c r="B957" i="4"/>
  <c r="P956" i="4"/>
  <c r="Q956" i="4" s="1"/>
  <c r="O956" i="4"/>
  <c r="N956" i="4"/>
  <c r="M956" i="4"/>
  <c r="L956" i="4"/>
  <c r="K956" i="4"/>
  <c r="J956" i="4"/>
  <c r="I956" i="4"/>
  <c r="H956" i="4"/>
  <c r="G956" i="4"/>
  <c r="F956" i="4"/>
  <c r="D956" i="4"/>
  <c r="C956" i="4"/>
  <c r="B956" i="4"/>
  <c r="P955" i="4"/>
  <c r="Q955" i="4" s="1"/>
  <c r="O955" i="4"/>
  <c r="N955" i="4"/>
  <c r="M955" i="4"/>
  <c r="L955" i="4"/>
  <c r="K955" i="4"/>
  <c r="J955" i="4"/>
  <c r="I955" i="4"/>
  <c r="H955" i="4"/>
  <c r="G955" i="4"/>
  <c r="F955" i="4"/>
  <c r="D955" i="4"/>
  <c r="C955" i="4"/>
  <c r="B955" i="4"/>
  <c r="N954" i="4"/>
  <c r="M954" i="4"/>
  <c r="L954" i="4"/>
  <c r="K954" i="4"/>
  <c r="J954" i="4"/>
  <c r="I954" i="4"/>
  <c r="H954" i="4"/>
  <c r="G954" i="4"/>
  <c r="F954" i="4"/>
  <c r="D954" i="4"/>
  <c r="C954" i="4"/>
  <c r="B954" i="4"/>
  <c r="P953" i="4"/>
  <c r="Q953" i="4" s="1"/>
  <c r="O953" i="4"/>
  <c r="N953" i="4"/>
  <c r="M953" i="4"/>
  <c r="L953" i="4"/>
  <c r="K953" i="4"/>
  <c r="J953" i="4"/>
  <c r="I953" i="4"/>
  <c r="H953" i="4"/>
  <c r="G953" i="4"/>
  <c r="F953" i="4"/>
  <c r="D953" i="4"/>
  <c r="C953" i="4"/>
  <c r="B953" i="4"/>
  <c r="P952" i="4"/>
  <c r="Q952" i="4" s="1"/>
  <c r="O952" i="4"/>
  <c r="N952" i="4"/>
  <c r="M952" i="4"/>
  <c r="L952" i="4"/>
  <c r="K952" i="4"/>
  <c r="J952" i="4"/>
  <c r="I952" i="4"/>
  <c r="H952" i="4"/>
  <c r="G952" i="4"/>
  <c r="F952" i="4"/>
  <c r="D952" i="4"/>
  <c r="C952" i="4"/>
  <c r="B952" i="4"/>
  <c r="P951" i="4"/>
  <c r="Q951" i="4" s="1"/>
  <c r="O951" i="4"/>
  <c r="N951" i="4"/>
  <c r="M951" i="4"/>
  <c r="L951" i="4"/>
  <c r="K951" i="4"/>
  <c r="J951" i="4"/>
  <c r="I951" i="4"/>
  <c r="H951" i="4"/>
  <c r="G951" i="4"/>
  <c r="F951" i="4"/>
  <c r="D951" i="4"/>
  <c r="C951" i="4"/>
  <c r="B951" i="4"/>
  <c r="N950" i="4"/>
  <c r="M950" i="4"/>
  <c r="L950" i="4"/>
  <c r="K950" i="4"/>
  <c r="I950" i="4"/>
  <c r="H950" i="4"/>
  <c r="G950" i="4"/>
  <c r="F950" i="4"/>
  <c r="D950" i="4"/>
  <c r="C950" i="4"/>
  <c r="B950" i="4"/>
  <c r="N949" i="4"/>
  <c r="M949" i="4"/>
  <c r="L949" i="4"/>
  <c r="K949" i="4"/>
  <c r="I949" i="4"/>
  <c r="H949" i="4"/>
  <c r="G949" i="4"/>
  <c r="F949" i="4"/>
  <c r="D949" i="4"/>
  <c r="C949" i="4"/>
  <c r="B949" i="4"/>
  <c r="N948" i="4"/>
  <c r="M948" i="4"/>
  <c r="L948" i="4"/>
  <c r="K948" i="4"/>
  <c r="I948" i="4"/>
  <c r="H948" i="4"/>
  <c r="G948" i="4"/>
  <c r="F948" i="4"/>
  <c r="D948" i="4"/>
  <c r="C948" i="4"/>
  <c r="B948" i="4"/>
  <c r="N947" i="4"/>
  <c r="M947" i="4"/>
  <c r="L947" i="4"/>
  <c r="K947" i="4"/>
  <c r="I947" i="4"/>
  <c r="H947" i="4"/>
  <c r="G947" i="4"/>
  <c r="F947" i="4"/>
  <c r="D947" i="4"/>
  <c r="C947" i="4"/>
  <c r="B947" i="4"/>
  <c r="N946" i="4"/>
  <c r="M946" i="4"/>
  <c r="L946" i="4"/>
  <c r="K946" i="4"/>
  <c r="J946" i="4"/>
  <c r="H946" i="4"/>
  <c r="G946" i="4"/>
  <c r="F946" i="4"/>
  <c r="D946" i="4"/>
  <c r="C946" i="4"/>
  <c r="B946" i="4"/>
  <c r="P945" i="4"/>
  <c r="Q945" i="4" s="1"/>
  <c r="O945" i="4"/>
  <c r="N945" i="4"/>
  <c r="M945" i="4"/>
  <c r="L945" i="4"/>
  <c r="K945" i="4"/>
  <c r="J945" i="4"/>
  <c r="H945" i="4"/>
  <c r="G945" i="4"/>
  <c r="F945" i="4"/>
  <c r="D945" i="4"/>
  <c r="C945" i="4"/>
  <c r="B945" i="4"/>
  <c r="P944" i="4"/>
  <c r="Q944" i="4" s="1"/>
  <c r="O944" i="4"/>
  <c r="N944" i="4"/>
  <c r="M944" i="4"/>
  <c r="L944" i="4"/>
  <c r="K944" i="4"/>
  <c r="J944" i="4"/>
  <c r="H944" i="4"/>
  <c r="G944" i="4"/>
  <c r="F944" i="4"/>
  <c r="D944" i="4"/>
  <c r="C944" i="4"/>
  <c r="B944" i="4"/>
  <c r="P943" i="4"/>
  <c r="Q943" i="4" s="1"/>
  <c r="O943" i="4"/>
  <c r="N943" i="4"/>
  <c r="M943" i="4"/>
  <c r="L943" i="4"/>
  <c r="K943" i="4"/>
  <c r="J943" i="4"/>
  <c r="H943" i="4"/>
  <c r="G943" i="4"/>
  <c r="F943" i="4"/>
  <c r="D943" i="4"/>
  <c r="C943" i="4"/>
  <c r="B943" i="4"/>
  <c r="N942" i="4"/>
  <c r="M942" i="4"/>
  <c r="L942" i="4"/>
  <c r="K942" i="4"/>
  <c r="I942" i="4"/>
  <c r="H942" i="4"/>
  <c r="G942" i="4"/>
  <c r="F942" i="4"/>
  <c r="D942" i="4"/>
  <c r="C942" i="4"/>
  <c r="B942" i="4"/>
  <c r="O941" i="4"/>
  <c r="N941" i="4"/>
  <c r="M941" i="4"/>
  <c r="L941" i="4"/>
  <c r="K941" i="4"/>
  <c r="I941" i="4"/>
  <c r="H941" i="4"/>
  <c r="G941" i="4"/>
  <c r="F941" i="4"/>
  <c r="D941" i="4"/>
  <c r="C941" i="4"/>
  <c r="B941" i="4"/>
  <c r="N940" i="4"/>
  <c r="M940" i="4"/>
  <c r="L940" i="4"/>
  <c r="K940" i="4"/>
  <c r="I940" i="4"/>
  <c r="H940" i="4"/>
  <c r="G940" i="4"/>
  <c r="F940" i="4"/>
  <c r="D940" i="4"/>
  <c r="C940" i="4"/>
  <c r="B940" i="4"/>
  <c r="P939" i="4"/>
  <c r="Q939" i="4" s="1"/>
  <c r="O939" i="4"/>
  <c r="N939" i="4"/>
  <c r="M939" i="4"/>
  <c r="L939" i="4"/>
  <c r="K939" i="4"/>
  <c r="J939" i="4"/>
  <c r="H939" i="4"/>
  <c r="G939" i="4"/>
  <c r="F939" i="4"/>
  <c r="D939" i="4"/>
  <c r="C939" i="4"/>
  <c r="B939" i="4"/>
  <c r="N938" i="4"/>
  <c r="M938" i="4"/>
  <c r="L938" i="4"/>
  <c r="K938" i="4"/>
  <c r="J938" i="4"/>
  <c r="I938" i="4"/>
  <c r="H938" i="4"/>
  <c r="G938" i="4"/>
  <c r="F938" i="4"/>
  <c r="D938" i="4"/>
  <c r="C938" i="4"/>
  <c r="B938" i="4"/>
  <c r="P937" i="4"/>
  <c r="Q937" i="4" s="1"/>
  <c r="O937" i="4"/>
  <c r="N937" i="4"/>
  <c r="M937" i="4"/>
  <c r="L937" i="4"/>
  <c r="K937" i="4"/>
  <c r="J937" i="4"/>
  <c r="I937" i="4"/>
  <c r="H937" i="4"/>
  <c r="G937" i="4"/>
  <c r="F937" i="4"/>
  <c r="D937" i="4"/>
  <c r="C937" i="4"/>
  <c r="B937" i="4"/>
  <c r="P936" i="4"/>
  <c r="Q936" i="4" s="1"/>
  <c r="O936" i="4"/>
  <c r="N936" i="4"/>
  <c r="M936" i="4"/>
  <c r="L936" i="4"/>
  <c r="K936" i="4"/>
  <c r="J936" i="4"/>
  <c r="I936" i="4"/>
  <c r="H936" i="4"/>
  <c r="G936" i="4"/>
  <c r="F936" i="4"/>
  <c r="D936" i="4"/>
  <c r="C936" i="4"/>
  <c r="B936" i="4"/>
  <c r="P935" i="4"/>
  <c r="Q935" i="4" s="1"/>
  <c r="O935" i="4"/>
  <c r="N935" i="4"/>
  <c r="M935" i="4"/>
  <c r="L935" i="4"/>
  <c r="K935" i="4"/>
  <c r="J935" i="4"/>
  <c r="I935" i="4"/>
  <c r="H935" i="4"/>
  <c r="G935" i="4"/>
  <c r="F935" i="4"/>
  <c r="D935" i="4"/>
  <c r="C935" i="4"/>
  <c r="B935" i="4"/>
  <c r="N934" i="4"/>
  <c r="M934" i="4"/>
  <c r="L934" i="4"/>
  <c r="K934" i="4"/>
  <c r="I934" i="4"/>
  <c r="H934" i="4"/>
  <c r="G934" i="4"/>
  <c r="F934" i="4"/>
  <c r="D934" i="4"/>
  <c r="C934" i="4"/>
  <c r="B934" i="4"/>
  <c r="N933" i="4"/>
  <c r="M933" i="4"/>
  <c r="L933" i="4"/>
  <c r="K933" i="4"/>
  <c r="I933" i="4"/>
  <c r="H933" i="4"/>
  <c r="G933" i="4"/>
  <c r="F933" i="4"/>
  <c r="D933" i="4"/>
  <c r="C933" i="4"/>
  <c r="B933" i="4"/>
  <c r="N932" i="4"/>
  <c r="M932" i="4"/>
  <c r="L932" i="4"/>
  <c r="K932" i="4"/>
  <c r="I932" i="4"/>
  <c r="H932" i="4"/>
  <c r="G932" i="4"/>
  <c r="F932" i="4"/>
  <c r="D932" i="4"/>
  <c r="C932" i="4"/>
  <c r="B932" i="4"/>
  <c r="N931" i="4"/>
  <c r="M931" i="4"/>
  <c r="L931" i="4"/>
  <c r="K931" i="4"/>
  <c r="I931" i="4"/>
  <c r="H931" i="4"/>
  <c r="G931" i="4"/>
  <c r="F931" i="4"/>
  <c r="D931" i="4"/>
  <c r="C931" i="4"/>
  <c r="B931" i="4"/>
  <c r="N930" i="4"/>
  <c r="M930" i="4"/>
  <c r="L930" i="4"/>
  <c r="K930" i="4"/>
  <c r="J930" i="4"/>
  <c r="H930" i="4"/>
  <c r="G930" i="4"/>
  <c r="F930" i="4"/>
  <c r="D930" i="4"/>
  <c r="C930" i="4"/>
  <c r="B930" i="4"/>
  <c r="P929" i="4"/>
  <c r="Q929" i="4" s="1"/>
  <c r="O929" i="4"/>
  <c r="N929" i="4"/>
  <c r="M929" i="4"/>
  <c r="L929" i="4"/>
  <c r="K929" i="4"/>
  <c r="J929" i="4"/>
  <c r="H929" i="4"/>
  <c r="G929" i="4"/>
  <c r="F929" i="4"/>
  <c r="D929" i="4"/>
  <c r="C929" i="4"/>
  <c r="B929" i="4"/>
  <c r="P928" i="4"/>
  <c r="Q928" i="4" s="1"/>
  <c r="O928" i="4"/>
  <c r="N928" i="4"/>
  <c r="M928" i="4"/>
  <c r="L928" i="4"/>
  <c r="K928" i="4"/>
  <c r="J928" i="4"/>
  <c r="H928" i="4"/>
  <c r="G928" i="4"/>
  <c r="F928" i="4"/>
  <c r="D928" i="4"/>
  <c r="C928" i="4"/>
  <c r="B928" i="4"/>
  <c r="P927" i="4"/>
  <c r="Q927" i="4" s="1"/>
  <c r="O927" i="4"/>
  <c r="N927" i="4"/>
  <c r="M927" i="4"/>
  <c r="L927" i="4"/>
  <c r="K927" i="4"/>
  <c r="J927" i="4"/>
  <c r="H927" i="4"/>
  <c r="G927" i="4"/>
  <c r="F927" i="4"/>
  <c r="D927" i="4"/>
  <c r="C927" i="4"/>
  <c r="B927" i="4"/>
  <c r="N926" i="4"/>
  <c r="M926" i="4"/>
  <c r="L926" i="4"/>
  <c r="K926" i="4"/>
  <c r="J926" i="4"/>
  <c r="I926" i="4"/>
  <c r="H926" i="4"/>
  <c r="G926" i="4"/>
  <c r="F926" i="4"/>
  <c r="D926" i="4"/>
  <c r="C926" i="4"/>
  <c r="B926" i="4"/>
  <c r="P925" i="4"/>
  <c r="Q925" i="4" s="1"/>
  <c r="O925" i="4"/>
  <c r="N925" i="4"/>
  <c r="M925" i="4"/>
  <c r="L925" i="4"/>
  <c r="K925" i="4"/>
  <c r="J925" i="4"/>
  <c r="I925" i="4"/>
  <c r="H925" i="4"/>
  <c r="G925" i="4"/>
  <c r="F925" i="4"/>
  <c r="D925" i="4"/>
  <c r="C925" i="4"/>
  <c r="B925" i="4"/>
  <c r="P924" i="4"/>
  <c r="Q924" i="4" s="1"/>
  <c r="O924" i="4"/>
  <c r="N924" i="4"/>
  <c r="M924" i="4"/>
  <c r="L924" i="4"/>
  <c r="K924" i="4"/>
  <c r="J924" i="4"/>
  <c r="I924" i="4"/>
  <c r="H924" i="4"/>
  <c r="G924" i="4"/>
  <c r="F924" i="4"/>
  <c r="D924" i="4"/>
  <c r="C924" i="4"/>
  <c r="B924" i="4"/>
  <c r="P923" i="4"/>
  <c r="Q923" i="4" s="1"/>
  <c r="O923" i="4"/>
  <c r="N923" i="4"/>
  <c r="M923" i="4"/>
  <c r="L923" i="4"/>
  <c r="K923" i="4"/>
  <c r="I923" i="4"/>
  <c r="H923" i="4"/>
  <c r="G923" i="4"/>
  <c r="F923" i="4"/>
  <c r="D923" i="4"/>
  <c r="C923" i="4"/>
  <c r="B923" i="4"/>
  <c r="N922" i="4"/>
  <c r="M922" i="4"/>
  <c r="L922" i="4"/>
  <c r="K922" i="4"/>
  <c r="J922" i="4"/>
  <c r="I922" i="4"/>
  <c r="H922" i="4"/>
  <c r="G922" i="4"/>
  <c r="F922" i="4"/>
  <c r="D922" i="4"/>
  <c r="C922" i="4"/>
  <c r="B922" i="4"/>
  <c r="P921" i="4"/>
  <c r="Q921" i="4" s="1"/>
  <c r="O921" i="4"/>
  <c r="N921" i="4"/>
  <c r="M921" i="4"/>
  <c r="L921" i="4"/>
  <c r="K921" i="4"/>
  <c r="J921" i="4"/>
  <c r="H921" i="4"/>
  <c r="G921" i="4"/>
  <c r="F921" i="4"/>
  <c r="D921" i="4"/>
  <c r="C921" i="4"/>
  <c r="B921" i="4"/>
  <c r="P920" i="4"/>
  <c r="Q920" i="4" s="1"/>
  <c r="O920" i="4"/>
  <c r="N920" i="4"/>
  <c r="M920" i="4"/>
  <c r="L920" i="4"/>
  <c r="K920" i="4"/>
  <c r="J920" i="4"/>
  <c r="I920" i="4"/>
  <c r="H920" i="4"/>
  <c r="G920" i="4"/>
  <c r="F920" i="4"/>
  <c r="D920" i="4"/>
  <c r="C920" i="4"/>
  <c r="B920" i="4"/>
  <c r="P919" i="4"/>
  <c r="Q919" i="4" s="1"/>
  <c r="O919" i="4"/>
  <c r="N919" i="4"/>
  <c r="M919" i="4"/>
  <c r="L919" i="4"/>
  <c r="K919" i="4"/>
  <c r="J919" i="4"/>
  <c r="I919" i="4"/>
  <c r="H919" i="4"/>
  <c r="G919" i="4"/>
  <c r="F919" i="4"/>
  <c r="D919" i="4"/>
  <c r="C919" i="4"/>
  <c r="B919" i="4"/>
  <c r="N918" i="4"/>
  <c r="M918" i="4"/>
  <c r="L918" i="4"/>
  <c r="K918" i="4"/>
  <c r="I918" i="4"/>
  <c r="H918" i="4"/>
  <c r="G918" i="4"/>
  <c r="F918" i="4"/>
  <c r="D918" i="4"/>
  <c r="C918" i="4"/>
  <c r="B918" i="4"/>
  <c r="N917" i="4"/>
  <c r="M917" i="4"/>
  <c r="L917" i="4"/>
  <c r="K917" i="4"/>
  <c r="I917" i="4"/>
  <c r="H917" i="4"/>
  <c r="G917" i="4"/>
  <c r="F917" i="4"/>
  <c r="D917" i="4"/>
  <c r="C917" i="4"/>
  <c r="B917" i="4"/>
  <c r="N916" i="4"/>
  <c r="M916" i="4"/>
  <c r="L916" i="4"/>
  <c r="K916" i="4"/>
  <c r="I916" i="4"/>
  <c r="H916" i="4"/>
  <c r="G916" i="4"/>
  <c r="F916" i="4"/>
  <c r="D916" i="4"/>
  <c r="C916" i="4"/>
  <c r="B916" i="4"/>
  <c r="N915" i="4"/>
  <c r="M915" i="4"/>
  <c r="L915" i="4"/>
  <c r="K915" i="4"/>
  <c r="I915" i="4"/>
  <c r="H915" i="4"/>
  <c r="G915" i="4"/>
  <c r="F915" i="4"/>
  <c r="D915" i="4"/>
  <c r="C915" i="4"/>
  <c r="B915" i="4"/>
  <c r="N914" i="4"/>
  <c r="M914" i="4"/>
  <c r="L914" i="4"/>
  <c r="K914" i="4"/>
  <c r="J914" i="4"/>
  <c r="H914" i="4"/>
  <c r="G914" i="4"/>
  <c r="F914" i="4"/>
  <c r="D914" i="4"/>
  <c r="C914" i="4"/>
  <c r="B914" i="4"/>
  <c r="P913" i="4"/>
  <c r="Q913" i="4" s="1"/>
  <c r="O913" i="4"/>
  <c r="N913" i="4"/>
  <c r="M913" i="4"/>
  <c r="L913" i="4"/>
  <c r="K913" i="4"/>
  <c r="J913" i="4"/>
  <c r="H913" i="4"/>
  <c r="G913" i="4"/>
  <c r="F913" i="4"/>
  <c r="D913" i="4"/>
  <c r="C913" i="4"/>
  <c r="B913" i="4"/>
  <c r="P912" i="4"/>
  <c r="Q912" i="4" s="1"/>
  <c r="O912" i="4"/>
  <c r="N912" i="4"/>
  <c r="M912" i="4"/>
  <c r="L912" i="4"/>
  <c r="K912" i="4"/>
  <c r="J912" i="4"/>
  <c r="H912" i="4"/>
  <c r="G912" i="4"/>
  <c r="F912" i="4"/>
  <c r="D912" i="4"/>
  <c r="C912" i="4"/>
  <c r="B912" i="4"/>
  <c r="P911" i="4"/>
  <c r="Q911" i="4" s="1"/>
  <c r="O911" i="4"/>
  <c r="N911" i="4"/>
  <c r="M911" i="4"/>
  <c r="L911" i="4"/>
  <c r="K911" i="4"/>
  <c r="J911" i="4"/>
  <c r="H911" i="4"/>
  <c r="G911" i="4"/>
  <c r="F911" i="4"/>
  <c r="D911" i="4"/>
  <c r="C911" i="4"/>
  <c r="B911" i="4"/>
  <c r="N910" i="4"/>
  <c r="M910" i="4"/>
  <c r="L910" i="4"/>
  <c r="K910" i="4"/>
  <c r="J910" i="4"/>
  <c r="I910" i="4"/>
  <c r="H910" i="4"/>
  <c r="G910" i="4"/>
  <c r="F910" i="4"/>
  <c r="D910" i="4"/>
  <c r="C910" i="4"/>
  <c r="B910" i="4"/>
  <c r="P909" i="4"/>
  <c r="Q909" i="4" s="1"/>
  <c r="O909" i="4"/>
  <c r="N909" i="4"/>
  <c r="M909" i="4"/>
  <c r="L909" i="4"/>
  <c r="K909" i="4"/>
  <c r="J909" i="4"/>
  <c r="I909" i="4"/>
  <c r="H909" i="4"/>
  <c r="G909" i="4"/>
  <c r="F909" i="4"/>
  <c r="D909" i="4"/>
  <c r="C909" i="4"/>
  <c r="B909" i="4"/>
  <c r="P908" i="4"/>
  <c r="Q908" i="4" s="1"/>
  <c r="O908" i="4"/>
  <c r="N908" i="4"/>
  <c r="M908" i="4"/>
  <c r="L908" i="4"/>
  <c r="K908" i="4"/>
  <c r="J908" i="4"/>
  <c r="I908" i="4"/>
  <c r="H908" i="4"/>
  <c r="G908" i="4"/>
  <c r="F908" i="4"/>
  <c r="D908" i="4"/>
  <c r="C908" i="4"/>
  <c r="B908" i="4"/>
  <c r="P907" i="4"/>
  <c r="Q907" i="4" s="1"/>
  <c r="O907" i="4"/>
  <c r="N907" i="4"/>
  <c r="M907" i="4"/>
  <c r="L907" i="4"/>
  <c r="K907" i="4"/>
  <c r="J907" i="4"/>
  <c r="I907" i="4"/>
  <c r="H907" i="4"/>
  <c r="G907" i="4"/>
  <c r="F907" i="4"/>
  <c r="D907" i="4"/>
  <c r="C907" i="4"/>
  <c r="B907" i="4"/>
  <c r="N906" i="4"/>
  <c r="M906" i="4"/>
  <c r="L906" i="4"/>
  <c r="K906" i="4"/>
  <c r="J906" i="4"/>
  <c r="I906" i="4"/>
  <c r="H906" i="4"/>
  <c r="G906" i="4"/>
  <c r="F906" i="4"/>
  <c r="D906" i="4"/>
  <c r="C906" i="4"/>
  <c r="B906" i="4"/>
  <c r="P905" i="4"/>
  <c r="Q905" i="4" s="1"/>
  <c r="O905" i="4"/>
  <c r="N905" i="4"/>
  <c r="M905" i="4"/>
  <c r="L905" i="4"/>
  <c r="K905" i="4"/>
  <c r="J905" i="4"/>
  <c r="I905" i="4"/>
  <c r="H905" i="4"/>
  <c r="G905" i="4"/>
  <c r="F905" i="4"/>
  <c r="D905" i="4"/>
  <c r="C905" i="4"/>
  <c r="B905" i="4"/>
  <c r="P904" i="4"/>
  <c r="Q904" i="4" s="1"/>
  <c r="O904" i="4"/>
  <c r="N904" i="4"/>
  <c r="M904" i="4"/>
  <c r="L904" i="4"/>
  <c r="K904" i="4"/>
  <c r="J904" i="4"/>
  <c r="I904" i="4"/>
  <c r="H904" i="4"/>
  <c r="G904" i="4"/>
  <c r="F904" i="4"/>
  <c r="D904" i="4"/>
  <c r="C904" i="4"/>
  <c r="B904" i="4"/>
  <c r="P903" i="4"/>
  <c r="Q903" i="4" s="1"/>
  <c r="O903" i="4"/>
  <c r="N903" i="4"/>
  <c r="M903" i="4"/>
  <c r="L903" i="4"/>
  <c r="K903" i="4"/>
  <c r="J903" i="4"/>
  <c r="I903" i="4"/>
  <c r="H903" i="4"/>
  <c r="G903" i="4"/>
  <c r="F903" i="4"/>
  <c r="D903" i="4"/>
  <c r="C903" i="4"/>
  <c r="B903" i="4"/>
  <c r="N902" i="4"/>
  <c r="M902" i="4"/>
  <c r="L902" i="4"/>
  <c r="K902" i="4"/>
  <c r="I902" i="4"/>
  <c r="H902" i="4"/>
  <c r="G902" i="4"/>
  <c r="F902" i="4"/>
  <c r="D902" i="4"/>
  <c r="C902" i="4"/>
  <c r="B902" i="4"/>
  <c r="N901" i="4"/>
  <c r="M901" i="4"/>
  <c r="L901" i="4"/>
  <c r="K901" i="4"/>
  <c r="I901" i="4"/>
  <c r="H901" i="4"/>
  <c r="G901" i="4"/>
  <c r="F901" i="4"/>
  <c r="D901" i="4"/>
  <c r="C901" i="4"/>
  <c r="B901" i="4"/>
  <c r="N900" i="4"/>
  <c r="M900" i="4"/>
  <c r="L900" i="4"/>
  <c r="K900" i="4"/>
  <c r="I900" i="4"/>
  <c r="H900" i="4"/>
  <c r="G900" i="4"/>
  <c r="F900" i="4"/>
  <c r="D900" i="4"/>
  <c r="C900" i="4"/>
  <c r="B900" i="4"/>
  <c r="N899" i="4"/>
  <c r="M899" i="4"/>
  <c r="L899" i="4"/>
  <c r="K899" i="4"/>
  <c r="I899" i="4"/>
  <c r="H899" i="4"/>
  <c r="G899" i="4"/>
  <c r="F899" i="4"/>
  <c r="D899" i="4"/>
  <c r="C899" i="4"/>
  <c r="B899" i="4"/>
  <c r="N898" i="4"/>
  <c r="M898" i="4"/>
  <c r="L898" i="4"/>
  <c r="K898" i="4"/>
  <c r="J898" i="4"/>
  <c r="H898" i="4"/>
  <c r="G898" i="4"/>
  <c r="F898" i="4"/>
  <c r="D898" i="4"/>
  <c r="C898" i="4"/>
  <c r="B898" i="4"/>
  <c r="P897" i="4"/>
  <c r="Q897" i="4" s="1"/>
  <c r="O897" i="4"/>
  <c r="N897" i="4"/>
  <c r="M897" i="4"/>
  <c r="L897" i="4"/>
  <c r="K897" i="4"/>
  <c r="J897" i="4"/>
  <c r="H897" i="4"/>
  <c r="G897" i="4"/>
  <c r="F897" i="4"/>
  <c r="D897" i="4"/>
  <c r="C897" i="4"/>
  <c r="B897" i="4"/>
  <c r="P896" i="4"/>
  <c r="Q896" i="4" s="1"/>
  <c r="O896" i="4"/>
  <c r="N896" i="4"/>
  <c r="M896" i="4"/>
  <c r="L896" i="4"/>
  <c r="K896" i="4"/>
  <c r="J896" i="4"/>
  <c r="H896" i="4"/>
  <c r="G896" i="4"/>
  <c r="F896" i="4"/>
  <c r="D896" i="4"/>
  <c r="C896" i="4"/>
  <c r="B896" i="4"/>
  <c r="P895" i="4"/>
  <c r="Q895" i="4" s="1"/>
  <c r="O895" i="4"/>
  <c r="N895" i="4"/>
  <c r="M895" i="4"/>
  <c r="L895" i="4"/>
  <c r="K895" i="4"/>
  <c r="J895" i="4"/>
  <c r="H895" i="4"/>
  <c r="G895" i="4"/>
  <c r="F895" i="4"/>
  <c r="D895" i="4"/>
  <c r="C895" i="4"/>
  <c r="B895" i="4"/>
  <c r="N894" i="4"/>
  <c r="M894" i="4"/>
  <c r="L894" i="4"/>
  <c r="K894" i="4"/>
  <c r="J894" i="4"/>
  <c r="I894" i="4"/>
  <c r="H894" i="4"/>
  <c r="G894" i="4"/>
  <c r="F894" i="4"/>
  <c r="D894" i="4"/>
  <c r="C894" i="4"/>
  <c r="B894" i="4"/>
  <c r="P893" i="4"/>
  <c r="Q893" i="4" s="1"/>
  <c r="O893" i="4"/>
  <c r="N893" i="4"/>
  <c r="M893" i="4"/>
  <c r="L893" i="4"/>
  <c r="K893" i="4"/>
  <c r="J893" i="4"/>
  <c r="I893" i="4"/>
  <c r="H893" i="4"/>
  <c r="G893" i="4"/>
  <c r="F893" i="4"/>
  <c r="D893" i="4"/>
  <c r="C893" i="4"/>
  <c r="B893" i="4"/>
  <c r="P892" i="4"/>
  <c r="Q892" i="4" s="1"/>
  <c r="O892" i="4"/>
  <c r="N892" i="4"/>
  <c r="M892" i="4"/>
  <c r="L892" i="4"/>
  <c r="K892" i="4"/>
  <c r="J892" i="4"/>
  <c r="I892" i="4"/>
  <c r="H892" i="4"/>
  <c r="G892" i="4"/>
  <c r="F892" i="4"/>
  <c r="D892" i="4"/>
  <c r="C892" i="4"/>
  <c r="B892" i="4"/>
  <c r="P891" i="4"/>
  <c r="Q891" i="4" s="1"/>
  <c r="O891" i="4"/>
  <c r="N891" i="4"/>
  <c r="M891" i="4"/>
  <c r="L891" i="4"/>
  <c r="K891" i="4"/>
  <c r="J891" i="4"/>
  <c r="I891" i="4"/>
  <c r="H891" i="4"/>
  <c r="G891" i="4"/>
  <c r="F891" i="4"/>
  <c r="D891" i="4"/>
  <c r="C891" i="4"/>
  <c r="B891" i="4"/>
  <c r="N890" i="4"/>
  <c r="M890" i="4"/>
  <c r="L890" i="4"/>
  <c r="K890" i="4"/>
  <c r="J890" i="4"/>
  <c r="I890" i="4"/>
  <c r="H890" i="4"/>
  <c r="G890" i="4"/>
  <c r="F890" i="4"/>
  <c r="D890" i="4"/>
  <c r="C890" i="4"/>
  <c r="B890" i="4"/>
  <c r="P889" i="4"/>
  <c r="Q889" i="4" s="1"/>
  <c r="O889" i="4"/>
  <c r="N889" i="4"/>
  <c r="M889" i="4"/>
  <c r="L889" i="4"/>
  <c r="K889" i="4"/>
  <c r="J889" i="4"/>
  <c r="I889" i="4"/>
  <c r="H889" i="4"/>
  <c r="G889" i="4"/>
  <c r="F889" i="4"/>
  <c r="D889" i="4"/>
  <c r="C889" i="4"/>
  <c r="B889" i="4"/>
  <c r="P888" i="4"/>
  <c r="Q888" i="4" s="1"/>
  <c r="O888" i="4"/>
  <c r="N888" i="4"/>
  <c r="M888" i="4"/>
  <c r="L888" i="4"/>
  <c r="K888" i="4"/>
  <c r="J888" i="4"/>
  <c r="I888" i="4"/>
  <c r="H888" i="4"/>
  <c r="G888" i="4"/>
  <c r="F888" i="4"/>
  <c r="D888" i="4"/>
  <c r="C888" i="4"/>
  <c r="B888" i="4"/>
  <c r="P887" i="4"/>
  <c r="Q887" i="4" s="1"/>
  <c r="O887" i="4"/>
  <c r="N887" i="4"/>
  <c r="M887" i="4"/>
  <c r="L887" i="4"/>
  <c r="K887" i="4"/>
  <c r="J887" i="4"/>
  <c r="I887" i="4"/>
  <c r="H887" i="4"/>
  <c r="G887" i="4"/>
  <c r="F887" i="4"/>
  <c r="D887" i="4"/>
  <c r="C887" i="4"/>
  <c r="B887" i="4"/>
  <c r="N886" i="4"/>
  <c r="M886" i="4"/>
  <c r="L886" i="4"/>
  <c r="K886" i="4"/>
  <c r="I886" i="4"/>
  <c r="H886" i="4"/>
  <c r="G886" i="4"/>
  <c r="F886" i="4"/>
  <c r="D886" i="4"/>
  <c r="C886" i="4"/>
  <c r="B886" i="4"/>
  <c r="N885" i="4"/>
  <c r="M885" i="4"/>
  <c r="L885" i="4"/>
  <c r="K885" i="4"/>
  <c r="I885" i="4"/>
  <c r="H885" i="4"/>
  <c r="G885" i="4"/>
  <c r="F885" i="4"/>
  <c r="D885" i="4"/>
  <c r="C885" i="4"/>
  <c r="B885" i="4"/>
  <c r="N884" i="4"/>
  <c r="M884" i="4"/>
  <c r="L884" i="4"/>
  <c r="K884" i="4"/>
  <c r="I884" i="4"/>
  <c r="H884" i="4"/>
  <c r="G884" i="4"/>
  <c r="F884" i="4"/>
  <c r="D884" i="4"/>
  <c r="C884" i="4"/>
  <c r="B884" i="4"/>
  <c r="N883" i="4"/>
  <c r="M883" i="4"/>
  <c r="L883" i="4"/>
  <c r="K883" i="4"/>
  <c r="I883" i="4"/>
  <c r="H883" i="4"/>
  <c r="G883" i="4"/>
  <c r="F883" i="4"/>
  <c r="D883" i="4"/>
  <c r="C883" i="4"/>
  <c r="B883" i="4"/>
  <c r="N882" i="4"/>
  <c r="M882" i="4"/>
  <c r="L882" i="4"/>
  <c r="K882" i="4"/>
  <c r="J882" i="4"/>
  <c r="H882" i="4"/>
  <c r="G882" i="4"/>
  <c r="F882" i="4"/>
  <c r="D882" i="4"/>
  <c r="C882" i="4"/>
  <c r="B882" i="4"/>
  <c r="P881" i="4"/>
  <c r="Q881" i="4" s="1"/>
  <c r="O881" i="4"/>
  <c r="N881" i="4"/>
  <c r="M881" i="4"/>
  <c r="L881" i="4"/>
  <c r="K881" i="4"/>
  <c r="J881" i="4"/>
  <c r="H881" i="4"/>
  <c r="G881" i="4"/>
  <c r="F881" i="4"/>
  <c r="D881" i="4"/>
  <c r="C881" i="4"/>
  <c r="B881" i="4"/>
  <c r="P880" i="4"/>
  <c r="Q880" i="4" s="1"/>
  <c r="O880" i="4"/>
  <c r="N880" i="4"/>
  <c r="M880" i="4"/>
  <c r="L880" i="4"/>
  <c r="K880" i="4"/>
  <c r="J880" i="4"/>
  <c r="H880" i="4"/>
  <c r="G880" i="4"/>
  <c r="F880" i="4"/>
  <c r="D880" i="4"/>
  <c r="C880" i="4"/>
  <c r="B880" i="4"/>
  <c r="P879" i="4"/>
  <c r="Q879" i="4" s="1"/>
  <c r="O879" i="4"/>
  <c r="N879" i="4"/>
  <c r="M879" i="4"/>
  <c r="L879" i="4"/>
  <c r="K879" i="4"/>
  <c r="J879" i="4"/>
  <c r="H879" i="4"/>
  <c r="G879" i="4"/>
  <c r="F879" i="4"/>
  <c r="D879" i="4"/>
  <c r="C879" i="4"/>
  <c r="B879" i="4"/>
  <c r="N878" i="4"/>
  <c r="M878" i="4"/>
  <c r="L878" i="4"/>
  <c r="K878" i="4"/>
  <c r="I878" i="4"/>
  <c r="H878" i="4"/>
  <c r="G878" i="4"/>
  <c r="F878" i="4"/>
  <c r="D878" i="4"/>
  <c r="C878" i="4"/>
  <c r="B878" i="4"/>
  <c r="O877" i="4"/>
  <c r="N877" i="4"/>
  <c r="M877" i="4"/>
  <c r="L877" i="4"/>
  <c r="K877" i="4"/>
  <c r="I877" i="4"/>
  <c r="H877" i="4"/>
  <c r="G877" i="4"/>
  <c r="F877" i="4"/>
  <c r="D877" i="4"/>
  <c r="C877" i="4"/>
  <c r="B877" i="4"/>
  <c r="N876" i="4"/>
  <c r="M876" i="4"/>
  <c r="L876" i="4"/>
  <c r="K876" i="4"/>
  <c r="I876" i="4"/>
  <c r="H876" i="4"/>
  <c r="G876" i="4"/>
  <c r="F876" i="4"/>
  <c r="D876" i="4"/>
  <c r="C876" i="4"/>
  <c r="B876" i="4"/>
  <c r="P875" i="4"/>
  <c r="Q875" i="4" s="1"/>
  <c r="O875" i="4"/>
  <c r="N875" i="4"/>
  <c r="M875" i="4"/>
  <c r="L875" i="4"/>
  <c r="K875" i="4"/>
  <c r="J875" i="4"/>
  <c r="H875" i="4"/>
  <c r="G875" i="4"/>
  <c r="F875" i="4"/>
  <c r="D875" i="4"/>
  <c r="C875" i="4"/>
  <c r="B875" i="4"/>
  <c r="N874" i="4"/>
  <c r="M874" i="4"/>
  <c r="L874" i="4"/>
  <c r="K874" i="4"/>
  <c r="J874" i="4"/>
  <c r="I874" i="4"/>
  <c r="H874" i="4"/>
  <c r="G874" i="4"/>
  <c r="F874" i="4"/>
  <c r="D874" i="4"/>
  <c r="C874" i="4"/>
  <c r="B874" i="4"/>
  <c r="P873" i="4"/>
  <c r="Q873" i="4" s="1"/>
  <c r="O873" i="4"/>
  <c r="N873" i="4"/>
  <c r="M873" i="4"/>
  <c r="L873" i="4"/>
  <c r="K873" i="4"/>
  <c r="J873" i="4"/>
  <c r="I873" i="4"/>
  <c r="H873" i="4"/>
  <c r="G873" i="4"/>
  <c r="F873" i="4"/>
  <c r="D873" i="4"/>
  <c r="C873" i="4"/>
  <c r="B873" i="4"/>
  <c r="P872" i="4"/>
  <c r="Q872" i="4" s="1"/>
  <c r="O872" i="4"/>
  <c r="N872" i="4"/>
  <c r="M872" i="4"/>
  <c r="L872" i="4"/>
  <c r="K872" i="4"/>
  <c r="J872" i="4"/>
  <c r="I872" i="4"/>
  <c r="H872" i="4"/>
  <c r="G872" i="4"/>
  <c r="F872" i="4"/>
  <c r="D872" i="4"/>
  <c r="C872" i="4"/>
  <c r="B872" i="4"/>
  <c r="P871" i="4"/>
  <c r="Q871" i="4" s="1"/>
  <c r="O871" i="4"/>
  <c r="N871" i="4"/>
  <c r="M871" i="4"/>
  <c r="L871" i="4"/>
  <c r="K871" i="4"/>
  <c r="J871" i="4"/>
  <c r="I871" i="4"/>
  <c r="H871" i="4"/>
  <c r="G871" i="4"/>
  <c r="F871" i="4"/>
  <c r="D871" i="4"/>
  <c r="C871" i="4"/>
  <c r="B871" i="4"/>
  <c r="N870" i="4"/>
  <c r="M870" i="4"/>
  <c r="L870" i="4"/>
  <c r="K870" i="4"/>
  <c r="I870" i="4"/>
  <c r="H870" i="4"/>
  <c r="G870" i="4"/>
  <c r="F870" i="4"/>
  <c r="D870" i="4"/>
  <c r="C870" i="4"/>
  <c r="B870" i="4"/>
  <c r="N869" i="4"/>
  <c r="M869" i="4"/>
  <c r="L869" i="4"/>
  <c r="K869" i="4"/>
  <c r="I869" i="4"/>
  <c r="H869" i="4"/>
  <c r="G869" i="4"/>
  <c r="F869" i="4"/>
  <c r="D869" i="4"/>
  <c r="C869" i="4"/>
  <c r="B869" i="4"/>
  <c r="N868" i="4"/>
  <c r="M868" i="4"/>
  <c r="L868" i="4"/>
  <c r="K868" i="4"/>
  <c r="I868" i="4"/>
  <c r="H868" i="4"/>
  <c r="G868" i="4"/>
  <c r="F868" i="4"/>
  <c r="D868" i="4"/>
  <c r="C868" i="4"/>
  <c r="B868" i="4"/>
  <c r="N867" i="4"/>
  <c r="M867" i="4"/>
  <c r="L867" i="4"/>
  <c r="K867" i="4"/>
  <c r="I867" i="4"/>
  <c r="H867" i="4"/>
  <c r="G867" i="4"/>
  <c r="F867" i="4"/>
  <c r="D867" i="4"/>
  <c r="C867" i="4"/>
  <c r="B867" i="4"/>
  <c r="N866" i="4"/>
  <c r="M866" i="4"/>
  <c r="L866" i="4"/>
  <c r="K866" i="4"/>
  <c r="J866" i="4"/>
  <c r="H866" i="4"/>
  <c r="G866" i="4"/>
  <c r="F866" i="4"/>
  <c r="D866" i="4"/>
  <c r="C866" i="4"/>
  <c r="B866" i="4"/>
  <c r="P865" i="4"/>
  <c r="Q865" i="4" s="1"/>
  <c r="O865" i="4"/>
  <c r="N865" i="4"/>
  <c r="M865" i="4"/>
  <c r="L865" i="4"/>
  <c r="K865" i="4"/>
  <c r="J865" i="4"/>
  <c r="H865" i="4"/>
  <c r="G865" i="4"/>
  <c r="F865" i="4"/>
  <c r="D865" i="4"/>
  <c r="C865" i="4"/>
  <c r="B865" i="4"/>
  <c r="P864" i="4"/>
  <c r="Q864" i="4" s="1"/>
  <c r="O864" i="4"/>
  <c r="N864" i="4"/>
  <c r="M864" i="4"/>
  <c r="L864" i="4"/>
  <c r="K864" i="4"/>
  <c r="J864" i="4"/>
  <c r="H864" i="4"/>
  <c r="G864" i="4"/>
  <c r="F864" i="4"/>
  <c r="D864" i="4"/>
  <c r="C864" i="4"/>
  <c r="B864" i="4"/>
  <c r="P863" i="4"/>
  <c r="Q863" i="4" s="1"/>
  <c r="O863" i="4"/>
  <c r="N863" i="4"/>
  <c r="M863" i="4"/>
  <c r="L863" i="4"/>
  <c r="K863" i="4"/>
  <c r="J863" i="4"/>
  <c r="H863" i="4"/>
  <c r="G863" i="4"/>
  <c r="F863" i="4"/>
  <c r="D863" i="4"/>
  <c r="C863" i="4"/>
  <c r="B863" i="4"/>
  <c r="N862" i="4"/>
  <c r="M862" i="4"/>
  <c r="L862" i="4"/>
  <c r="K862" i="4"/>
  <c r="J862" i="4"/>
  <c r="I862" i="4"/>
  <c r="H862" i="4"/>
  <c r="G862" i="4"/>
  <c r="F862" i="4"/>
  <c r="D862" i="4"/>
  <c r="C862" i="4"/>
  <c r="B862" i="4"/>
  <c r="P861" i="4"/>
  <c r="Q861" i="4" s="1"/>
  <c r="O861" i="4"/>
  <c r="N861" i="4"/>
  <c r="M861" i="4"/>
  <c r="L861" i="4"/>
  <c r="K861" i="4"/>
  <c r="J861" i="4"/>
  <c r="I861" i="4"/>
  <c r="H861" i="4"/>
  <c r="G861" i="4"/>
  <c r="F861" i="4"/>
  <c r="D861" i="4"/>
  <c r="C861" i="4"/>
  <c r="B861" i="4"/>
  <c r="P860" i="4"/>
  <c r="Q860" i="4" s="1"/>
  <c r="O860" i="4"/>
  <c r="N860" i="4"/>
  <c r="M860" i="4"/>
  <c r="L860" i="4"/>
  <c r="K860" i="4"/>
  <c r="J860" i="4"/>
  <c r="I860" i="4"/>
  <c r="H860" i="4"/>
  <c r="G860" i="4"/>
  <c r="F860" i="4"/>
  <c r="D860" i="4"/>
  <c r="C860" i="4"/>
  <c r="B860" i="4"/>
  <c r="P859" i="4"/>
  <c r="Q859" i="4" s="1"/>
  <c r="O859" i="4"/>
  <c r="N859" i="4"/>
  <c r="M859" i="4"/>
  <c r="L859" i="4"/>
  <c r="K859" i="4"/>
  <c r="J859" i="4"/>
  <c r="H859" i="4"/>
  <c r="G859" i="4"/>
  <c r="F859" i="4"/>
  <c r="D859" i="4"/>
  <c r="C859" i="4"/>
  <c r="B859" i="4"/>
  <c r="N858" i="4"/>
  <c r="M858" i="4"/>
  <c r="L858" i="4"/>
  <c r="K858" i="4"/>
  <c r="J858" i="4"/>
  <c r="I858" i="4"/>
  <c r="H858" i="4"/>
  <c r="G858" i="4"/>
  <c r="F858" i="4"/>
  <c r="D858" i="4"/>
  <c r="C858" i="4"/>
  <c r="B858" i="4"/>
  <c r="P857" i="4"/>
  <c r="Q857" i="4" s="1"/>
  <c r="O857" i="4"/>
  <c r="N857" i="4"/>
  <c r="M857" i="4"/>
  <c r="L857" i="4"/>
  <c r="K857" i="4"/>
  <c r="J857" i="4"/>
  <c r="H857" i="4"/>
  <c r="G857" i="4"/>
  <c r="F857" i="4"/>
  <c r="D857" i="4"/>
  <c r="C857" i="4"/>
  <c r="B857" i="4"/>
  <c r="P856" i="4"/>
  <c r="Q856" i="4" s="1"/>
  <c r="O856" i="4"/>
  <c r="N856" i="4"/>
  <c r="M856" i="4"/>
  <c r="L856" i="4"/>
  <c r="K856" i="4"/>
  <c r="J856" i="4"/>
  <c r="I856" i="4"/>
  <c r="H856" i="4"/>
  <c r="G856" i="4"/>
  <c r="F856" i="4"/>
  <c r="D856" i="4"/>
  <c r="C856" i="4"/>
  <c r="B856" i="4"/>
  <c r="P855" i="4"/>
  <c r="Q855" i="4" s="1"/>
  <c r="O855" i="4"/>
  <c r="N855" i="4"/>
  <c r="M855" i="4"/>
  <c r="L855" i="4"/>
  <c r="K855" i="4"/>
  <c r="J855" i="4"/>
  <c r="I855" i="4"/>
  <c r="H855" i="4"/>
  <c r="G855" i="4"/>
  <c r="F855" i="4"/>
  <c r="D855" i="4"/>
  <c r="C855" i="4"/>
  <c r="B855" i="4"/>
  <c r="N854" i="4"/>
  <c r="M854" i="4"/>
  <c r="L854" i="4"/>
  <c r="K854" i="4"/>
  <c r="I854" i="4"/>
  <c r="H854" i="4"/>
  <c r="G854" i="4"/>
  <c r="F854" i="4"/>
  <c r="D854" i="4"/>
  <c r="C854" i="4"/>
  <c r="B854" i="4"/>
  <c r="N853" i="4"/>
  <c r="M853" i="4"/>
  <c r="L853" i="4"/>
  <c r="K853" i="4"/>
  <c r="I853" i="4"/>
  <c r="H853" i="4"/>
  <c r="G853" i="4"/>
  <c r="F853" i="4"/>
  <c r="D853" i="4"/>
  <c r="C853" i="4"/>
  <c r="B853" i="4"/>
  <c r="N852" i="4"/>
  <c r="M852" i="4"/>
  <c r="L852" i="4"/>
  <c r="K852" i="4"/>
  <c r="I852" i="4"/>
  <c r="H852" i="4"/>
  <c r="G852" i="4"/>
  <c r="F852" i="4"/>
  <c r="D852" i="4"/>
  <c r="C852" i="4"/>
  <c r="B852" i="4"/>
  <c r="N851" i="4"/>
  <c r="M851" i="4"/>
  <c r="L851" i="4"/>
  <c r="K851" i="4"/>
  <c r="I851" i="4"/>
  <c r="H851" i="4"/>
  <c r="G851" i="4"/>
  <c r="F851" i="4"/>
  <c r="D851" i="4"/>
  <c r="C851" i="4"/>
  <c r="B851" i="4"/>
  <c r="N850" i="4"/>
  <c r="M850" i="4"/>
  <c r="L850" i="4"/>
  <c r="K850" i="4"/>
  <c r="J850" i="4"/>
  <c r="H850" i="4"/>
  <c r="G850" i="4"/>
  <c r="F850" i="4"/>
  <c r="D850" i="4"/>
  <c r="C850" i="4"/>
  <c r="B850" i="4"/>
  <c r="P849" i="4"/>
  <c r="Q849" i="4" s="1"/>
  <c r="O849" i="4"/>
  <c r="N849" i="4"/>
  <c r="M849" i="4"/>
  <c r="L849" i="4"/>
  <c r="K849" i="4"/>
  <c r="J849" i="4"/>
  <c r="H849" i="4"/>
  <c r="G849" i="4"/>
  <c r="F849" i="4"/>
  <c r="D849" i="4"/>
  <c r="C849" i="4"/>
  <c r="B849" i="4"/>
  <c r="P848" i="4"/>
  <c r="Q848" i="4" s="1"/>
  <c r="O848" i="4"/>
  <c r="N848" i="4"/>
  <c r="M848" i="4"/>
  <c r="L848" i="4"/>
  <c r="K848" i="4"/>
  <c r="J848" i="4"/>
  <c r="H848" i="4"/>
  <c r="G848" i="4"/>
  <c r="F848" i="4"/>
  <c r="D848" i="4"/>
  <c r="C848" i="4"/>
  <c r="B848" i="4"/>
  <c r="P847" i="4"/>
  <c r="Q847" i="4" s="1"/>
  <c r="O847" i="4"/>
  <c r="N847" i="4"/>
  <c r="M847" i="4"/>
  <c r="L847" i="4"/>
  <c r="K847" i="4"/>
  <c r="J847" i="4"/>
  <c r="H847" i="4"/>
  <c r="G847" i="4"/>
  <c r="F847" i="4"/>
  <c r="D847" i="4"/>
  <c r="C847" i="4"/>
  <c r="B847" i="4"/>
  <c r="N846" i="4"/>
  <c r="M846" i="4"/>
  <c r="L846" i="4"/>
  <c r="K846" i="4"/>
  <c r="J846" i="4"/>
  <c r="I846" i="4"/>
  <c r="H846" i="4"/>
  <c r="G846" i="4"/>
  <c r="F846" i="4"/>
  <c r="D846" i="4"/>
  <c r="C846" i="4"/>
  <c r="B846" i="4"/>
  <c r="P845" i="4"/>
  <c r="Q845" i="4" s="1"/>
  <c r="O845" i="4"/>
  <c r="N845" i="4"/>
  <c r="M845" i="4"/>
  <c r="L845" i="4"/>
  <c r="K845" i="4"/>
  <c r="J845" i="4"/>
  <c r="I845" i="4"/>
  <c r="H845" i="4"/>
  <c r="G845" i="4"/>
  <c r="F845" i="4"/>
  <c r="D845" i="4"/>
  <c r="C845" i="4"/>
  <c r="B845" i="4"/>
  <c r="P844" i="4"/>
  <c r="Q844" i="4" s="1"/>
  <c r="O844" i="4"/>
  <c r="N844" i="4"/>
  <c r="M844" i="4"/>
  <c r="L844" i="4"/>
  <c r="K844" i="4"/>
  <c r="J844" i="4"/>
  <c r="I844" i="4"/>
  <c r="H844" i="4"/>
  <c r="G844" i="4"/>
  <c r="F844" i="4"/>
  <c r="D844" i="4"/>
  <c r="C844" i="4"/>
  <c r="B844" i="4"/>
  <c r="P843" i="4"/>
  <c r="Q843" i="4" s="1"/>
  <c r="O843" i="4"/>
  <c r="N843" i="4"/>
  <c r="M843" i="4"/>
  <c r="L843" i="4"/>
  <c r="K843" i="4"/>
  <c r="J843" i="4"/>
  <c r="I843" i="4"/>
  <c r="H843" i="4"/>
  <c r="G843" i="4"/>
  <c r="F843" i="4"/>
  <c r="D843" i="4"/>
  <c r="C843" i="4"/>
  <c r="B843" i="4"/>
  <c r="N842" i="4"/>
  <c r="M842" i="4"/>
  <c r="L842" i="4"/>
  <c r="K842" i="4"/>
  <c r="J842" i="4"/>
  <c r="I842" i="4"/>
  <c r="H842" i="4"/>
  <c r="G842" i="4"/>
  <c r="F842" i="4"/>
  <c r="D842" i="4"/>
  <c r="C842" i="4"/>
  <c r="B842" i="4"/>
  <c r="P841" i="4"/>
  <c r="Q841" i="4" s="1"/>
  <c r="O841" i="4"/>
  <c r="N841" i="4"/>
  <c r="M841" i="4"/>
  <c r="L841" i="4"/>
  <c r="K841" i="4"/>
  <c r="J841" i="4"/>
  <c r="I841" i="4"/>
  <c r="H841" i="4"/>
  <c r="G841" i="4"/>
  <c r="F841" i="4"/>
  <c r="D841" i="4"/>
  <c r="C841" i="4"/>
  <c r="B841" i="4"/>
  <c r="P840" i="4"/>
  <c r="Q840" i="4" s="1"/>
  <c r="O840" i="4"/>
  <c r="N840" i="4"/>
  <c r="M840" i="4"/>
  <c r="L840" i="4"/>
  <c r="K840" i="4"/>
  <c r="J840" i="4"/>
  <c r="I840" i="4"/>
  <c r="H840" i="4"/>
  <c r="G840" i="4"/>
  <c r="F840" i="4"/>
  <c r="D840" i="4"/>
  <c r="C840" i="4"/>
  <c r="B840" i="4"/>
  <c r="P839" i="4"/>
  <c r="Q839" i="4" s="1"/>
  <c r="O839" i="4"/>
  <c r="N839" i="4"/>
  <c r="M839" i="4"/>
  <c r="L839" i="4"/>
  <c r="K839" i="4"/>
  <c r="J839" i="4"/>
  <c r="I839" i="4"/>
  <c r="H839" i="4"/>
  <c r="G839" i="4"/>
  <c r="F839" i="4"/>
  <c r="D839" i="4"/>
  <c r="C839" i="4"/>
  <c r="B839" i="4"/>
  <c r="N838" i="4"/>
  <c r="M838" i="4"/>
  <c r="L838" i="4"/>
  <c r="K838" i="4"/>
  <c r="I838" i="4"/>
  <c r="H838" i="4"/>
  <c r="G838" i="4"/>
  <c r="F838" i="4"/>
  <c r="D838" i="4"/>
  <c r="C838" i="4"/>
  <c r="B838" i="4"/>
  <c r="N837" i="4"/>
  <c r="M837" i="4"/>
  <c r="L837" i="4"/>
  <c r="K837" i="4"/>
  <c r="I837" i="4"/>
  <c r="H837" i="4"/>
  <c r="G837" i="4"/>
  <c r="F837" i="4"/>
  <c r="D837" i="4"/>
  <c r="C837" i="4"/>
  <c r="B837" i="4"/>
  <c r="N836" i="4"/>
  <c r="M836" i="4"/>
  <c r="L836" i="4"/>
  <c r="K836" i="4"/>
  <c r="I836" i="4"/>
  <c r="H836" i="4"/>
  <c r="G836" i="4"/>
  <c r="F836" i="4"/>
  <c r="D836" i="4"/>
  <c r="C836" i="4"/>
  <c r="B836" i="4"/>
  <c r="N835" i="4"/>
  <c r="M835" i="4"/>
  <c r="L835" i="4"/>
  <c r="K835" i="4"/>
  <c r="I835" i="4"/>
  <c r="H835" i="4"/>
  <c r="G835" i="4"/>
  <c r="F835" i="4"/>
  <c r="D835" i="4"/>
  <c r="C835" i="4"/>
  <c r="B835" i="4"/>
  <c r="N834" i="4"/>
  <c r="M834" i="4"/>
  <c r="L834" i="4"/>
  <c r="K834" i="4"/>
  <c r="J834" i="4"/>
  <c r="H834" i="4"/>
  <c r="G834" i="4"/>
  <c r="F834" i="4"/>
  <c r="D834" i="4"/>
  <c r="C834" i="4"/>
  <c r="B834" i="4"/>
  <c r="P833" i="4"/>
  <c r="Q833" i="4" s="1"/>
  <c r="O833" i="4"/>
  <c r="N833" i="4"/>
  <c r="M833" i="4"/>
  <c r="L833" i="4"/>
  <c r="K833" i="4"/>
  <c r="J833" i="4"/>
  <c r="H833" i="4"/>
  <c r="G833" i="4"/>
  <c r="F833" i="4"/>
  <c r="D833" i="4"/>
  <c r="C833" i="4"/>
  <c r="B833" i="4"/>
  <c r="P832" i="4"/>
  <c r="Q832" i="4" s="1"/>
  <c r="O832" i="4"/>
  <c r="N832" i="4"/>
  <c r="M832" i="4"/>
  <c r="L832" i="4"/>
  <c r="K832" i="4"/>
  <c r="J832" i="4"/>
  <c r="H832" i="4"/>
  <c r="G832" i="4"/>
  <c r="F832" i="4"/>
  <c r="D832" i="4"/>
  <c r="C832" i="4"/>
  <c r="B832" i="4"/>
  <c r="P831" i="4"/>
  <c r="Q831" i="4" s="1"/>
  <c r="O831" i="4"/>
  <c r="N831" i="4"/>
  <c r="M831" i="4"/>
  <c r="L831" i="4"/>
  <c r="K831" i="4"/>
  <c r="J831" i="4"/>
  <c r="H831" i="4"/>
  <c r="G831" i="4"/>
  <c r="F831" i="4"/>
  <c r="D831" i="4"/>
  <c r="C831" i="4"/>
  <c r="B831" i="4"/>
  <c r="N830" i="4"/>
  <c r="M830" i="4"/>
  <c r="L830" i="4"/>
  <c r="K830" i="4"/>
  <c r="J830" i="4"/>
  <c r="I830" i="4"/>
  <c r="H830" i="4"/>
  <c r="G830" i="4"/>
  <c r="F830" i="4"/>
  <c r="D830" i="4"/>
  <c r="C830" i="4"/>
  <c r="B830" i="4"/>
  <c r="P829" i="4"/>
  <c r="Q829" i="4" s="1"/>
  <c r="O829" i="4"/>
  <c r="N829" i="4"/>
  <c r="M829" i="4"/>
  <c r="L829" i="4"/>
  <c r="K829" i="4"/>
  <c r="J829" i="4"/>
  <c r="I829" i="4"/>
  <c r="H829" i="4"/>
  <c r="G829" i="4"/>
  <c r="F829" i="4"/>
  <c r="D829" i="4"/>
  <c r="C829" i="4"/>
  <c r="B829" i="4"/>
  <c r="P828" i="4"/>
  <c r="Q828" i="4" s="1"/>
  <c r="O828" i="4"/>
  <c r="N828" i="4"/>
  <c r="M828" i="4"/>
  <c r="L828" i="4"/>
  <c r="K828" i="4"/>
  <c r="J828" i="4"/>
  <c r="I828" i="4"/>
  <c r="H828" i="4"/>
  <c r="G828" i="4"/>
  <c r="F828" i="4"/>
  <c r="D828" i="4"/>
  <c r="C828" i="4"/>
  <c r="B828" i="4"/>
  <c r="P827" i="4"/>
  <c r="Q827" i="4" s="1"/>
  <c r="O827" i="4"/>
  <c r="N827" i="4"/>
  <c r="M827" i="4"/>
  <c r="L827" i="4"/>
  <c r="K827" i="4"/>
  <c r="J827" i="4"/>
  <c r="H827" i="4"/>
  <c r="G827" i="4"/>
  <c r="F827" i="4"/>
  <c r="D827" i="4"/>
  <c r="C827" i="4"/>
  <c r="B827" i="4"/>
  <c r="N826" i="4"/>
  <c r="M826" i="4"/>
  <c r="L826" i="4"/>
  <c r="K826" i="4"/>
  <c r="J826" i="4"/>
  <c r="I826" i="4"/>
  <c r="H826" i="4"/>
  <c r="G826" i="4"/>
  <c r="F826" i="4"/>
  <c r="D826" i="4"/>
  <c r="C826" i="4"/>
  <c r="B826" i="4"/>
  <c r="P825" i="4"/>
  <c r="Q825" i="4" s="1"/>
  <c r="O825" i="4"/>
  <c r="N825" i="4"/>
  <c r="M825" i="4"/>
  <c r="L825" i="4"/>
  <c r="K825" i="4"/>
  <c r="J825" i="4"/>
  <c r="I825" i="4"/>
  <c r="H825" i="4"/>
  <c r="G825" i="4"/>
  <c r="F825" i="4"/>
  <c r="D825" i="4"/>
  <c r="C825" i="4"/>
  <c r="B825" i="4"/>
  <c r="P824" i="4"/>
  <c r="Q824" i="4" s="1"/>
  <c r="O824" i="4"/>
  <c r="N824" i="4"/>
  <c r="M824" i="4"/>
  <c r="L824" i="4"/>
  <c r="K824" i="4"/>
  <c r="J824" i="4"/>
  <c r="I824" i="4"/>
  <c r="H824" i="4"/>
  <c r="G824" i="4"/>
  <c r="F824" i="4"/>
  <c r="D824" i="4"/>
  <c r="C824" i="4"/>
  <c r="B824" i="4"/>
  <c r="P823" i="4"/>
  <c r="Q823" i="4" s="1"/>
  <c r="O823" i="4"/>
  <c r="N823" i="4"/>
  <c r="M823" i="4"/>
  <c r="L823" i="4"/>
  <c r="K823" i="4"/>
  <c r="J823" i="4"/>
  <c r="I823" i="4"/>
  <c r="H823" i="4"/>
  <c r="G823" i="4"/>
  <c r="F823" i="4"/>
  <c r="D823" i="4"/>
  <c r="C823" i="4"/>
  <c r="B823" i="4"/>
  <c r="N822" i="4"/>
  <c r="M822" i="4"/>
  <c r="L822" i="4"/>
  <c r="K822" i="4"/>
  <c r="I822" i="4"/>
  <c r="H822" i="4"/>
  <c r="G822" i="4"/>
  <c r="F822" i="4"/>
  <c r="D822" i="4"/>
  <c r="C822" i="4"/>
  <c r="B822" i="4"/>
  <c r="N821" i="4"/>
  <c r="M821" i="4"/>
  <c r="L821" i="4"/>
  <c r="K821" i="4"/>
  <c r="I821" i="4"/>
  <c r="H821" i="4"/>
  <c r="G821" i="4"/>
  <c r="F821" i="4"/>
  <c r="D821" i="4"/>
  <c r="C821" i="4"/>
  <c r="B821" i="4"/>
  <c r="N820" i="4"/>
  <c r="M820" i="4"/>
  <c r="L820" i="4"/>
  <c r="K820" i="4"/>
  <c r="I820" i="4"/>
  <c r="H820" i="4"/>
  <c r="G820" i="4"/>
  <c r="F820" i="4"/>
  <c r="D820" i="4"/>
  <c r="C820" i="4"/>
  <c r="B820" i="4"/>
  <c r="N819" i="4"/>
  <c r="M819" i="4"/>
  <c r="L819" i="4"/>
  <c r="K819" i="4"/>
  <c r="I819" i="4"/>
  <c r="H819" i="4"/>
  <c r="G819" i="4"/>
  <c r="F819" i="4"/>
  <c r="D819" i="4"/>
  <c r="C819" i="4"/>
  <c r="B819" i="4"/>
  <c r="N818" i="4"/>
  <c r="M818" i="4"/>
  <c r="L818" i="4"/>
  <c r="K818" i="4"/>
  <c r="J818" i="4"/>
  <c r="H818" i="4"/>
  <c r="G818" i="4"/>
  <c r="F818" i="4"/>
  <c r="D818" i="4"/>
  <c r="C818" i="4"/>
  <c r="B818" i="4"/>
  <c r="P817" i="4"/>
  <c r="Q817" i="4" s="1"/>
  <c r="O817" i="4"/>
  <c r="N817" i="4"/>
  <c r="M817" i="4"/>
  <c r="L817" i="4"/>
  <c r="K817" i="4"/>
  <c r="J817" i="4"/>
  <c r="H817" i="4"/>
  <c r="G817" i="4"/>
  <c r="F817" i="4"/>
  <c r="D817" i="4"/>
  <c r="C817" i="4"/>
  <c r="B817" i="4"/>
  <c r="P816" i="4"/>
  <c r="Q816" i="4" s="1"/>
  <c r="O816" i="4"/>
  <c r="N816" i="4"/>
  <c r="M816" i="4"/>
  <c r="L816" i="4"/>
  <c r="K816" i="4"/>
  <c r="J816" i="4"/>
  <c r="H816" i="4"/>
  <c r="G816" i="4"/>
  <c r="F816" i="4"/>
  <c r="D816" i="4"/>
  <c r="C816" i="4"/>
  <c r="B816" i="4"/>
  <c r="P815" i="4"/>
  <c r="Q815" i="4" s="1"/>
  <c r="O815" i="4"/>
  <c r="N815" i="4"/>
  <c r="M815" i="4"/>
  <c r="L815" i="4"/>
  <c r="K815" i="4"/>
  <c r="J815" i="4"/>
  <c r="H815" i="4"/>
  <c r="G815" i="4"/>
  <c r="F815" i="4"/>
  <c r="D815" i="4"/>
  <c r="C815" i="4"/>
  <c r="B815" i="4"/>
  <c r="N814" i="4"/>
  <c r="M814" i="4"/>
  <c r="L814" i="4"/>
  <c r="K814" i="4"/>
  <c r="I814" i="4"/>
  <c r="H814" i="4"/>
  <c r="G814" i="4"/>
  <c r="F814" i="4"/>
  <c r="D814" i="4"/>
  <c r="C814" i="4"/>
  <c r="B814" i="4"/>
  <c r="N813" i="4"/>
  <c r="M813" i="4"/>
  <c r="L813" i="4"/>
  <c r="K813" i="4"/>
  <c r="J813" i="4"/>
  <c r="I813" i="4"/>
  <c r="H813" i="4"/>
  <c r="G813" i="4"/>
  <c r="F813" i="4"/>
  <c r="D813" i="4"/>
  <c r="C813" i="4"/>
  <c r="B813" i="4"/>
  <c r="P812" i="4"/>
  <c r="Q812" i="4" s="1"/>
  <c r="N812" i="4"/>
  <c r="M812" i="4"/>
  <c r="L812" i="4"/>
  <c r="K812" i="4"/>
  <c r="I812" i="4"/>
  <c r="H812" i="4"/>
  <c r="G812" i="4"/>
  <c r="F812" i="4"/>
  <c r="D812" i="4"/>
  <c r="C812" i="4"/>
  <c r="B812" i="4"/>
  <c r="P811" i="4"/>
  <c r="Q811" i="4" s="1"/>
  <c r="O811" i="4"/>
  <c r="N811" i="4"/>
  <c r="M811" i="4"/>
  <c r="L811" i="4"/>
  <c r="K811" i="4"/>
  <c r="J811" i="4"/>
  <c r="H811" i="4"/>
  <c r="G811" i="4"/>
  <c r="F811" i="4"/>
  <c r="D811" i="4"/>
  <c r="C811" i="4"/>
  <c r="B811" i="4"/>
  <c r="N810" i="4"/>
  <c r="M810" i="4"/>
  <c r="L810" i="4"/>
  <c r="K810" i="4"/>
  <c r="J810" i="4"/>
  <c r="I810" i="4"/>
  <c r="H810" i="4"/>
  <c r="G810" i="4"/>
  <c r="F810" i="4"/>
  <c r="D810" i="4"/>
  <c r="C810" i="4"/>
  <c r="B810" i="4"/>
  <c r="P809" i="4"/>
  <c r="Q809" i="4" s="1"/>
  <c r="O809" i="4"/>
  <c r="N809" i="4"/>
  <c r="M809" i="4"/>
  <c r="L809" i="4"/>
  <c r="K809" i="4"/>
  <c r="J809" i="4"/>
  <c r="I809" i="4"/>
  <c r="H809" i="4"/>
  <c r="G809" i="4"/>
  <c r="F809" i="4"/>
  <c r="D809" i="4"/>
  <c r="C809" i="4"/>
  <c r="B809" i="4"/>
  <c r="P808" i="4"/>
  <c r="Q808" i="4" s="1"/>
  <c r="O808" i="4"/>
  <c r="N808" i="4"/>
  <c r="M808" i="4"/>
  <c r="L808" i="4"/>
  <c r="K808" i="4"/>
  <c r="J808" i="4"/>
  <c r="I808" i="4"/>
  <c r="H808" i="4"/>
  <c r="G808" i="4"/>
  <c r="F808" i="4"/>
  <c r="D808" i="4"/>
  <c r="C808" i="4"/>
  <c r="B808" i="4"/>
  <c r="P807" i="4"/>
  <c r="Q807" i="4" s="1"/>
  <c r="O807" i="4"/>
  <c r="N807" i="4"/>
  <c r="M807" i="4"/>
  <c r="L807" i="4"/>
  <c r="K807" i="4"/>
  <c r="J807" i="4"/>
  <c r="I807" i="4"/>
  <c r="H807" i="4"/>
  <c r="G807" i="4"/>
  <c r="F807" i="4"/>
  <c r="D807" i="4"/>
  <c r="C807" i="4"/>
  <c r="B807" i="4"/>
  <c r="N806" i="4"/>
  <c r="M806" i="4"/>
  <c r="L806" i="4"/>
  <c r="K806" i="4"/>
  <c r="I806" i="4"/>
  <c r="H806" i="4"/>
  <c r="G806" i="4"/>
  <c r="F806" i="4"/>
  <c r="D806" i="4"/>
  <c r="C806" i="4"/>
  <c r="B806" i="4"/>
  <c r="N805" i="4"/>
  <c r="M805" i="4"/>
  <c r="L805" i="4"/>
  <c r="K805" i="4"/>
  <c r="I805" i="4"/>
  <c r="H805" i="4"/>
  <c r="G805" i="4"/>
  <c r="F805" i="4"/>
  <c r="D805" i="4"/>
  <c r="C805" i="4"/>
  <c r="B805" i="4"/>
  <c r="N804" i="4"/>
  <c r="M804" i="4"/>
  <c r="L804" i="4"/>
  <c r="K804" i="4"/>
  <c r="I804" i="4"/>
  <c r="H804" i="4"/>
  <c r="G804" i="4"/>
  <c r="F804" i="4"/>
  <c r="D804" i="4"/>
  <c r="C804" i="4"/>
  <c r="B804" i="4"/>
  <c r="N803" i="4"/>
  <c r="M803" i="4"/>
  <c r="L803" i="4"/>
  <c r="K803" i="4"/>
  <c r="I803" i="4"/>
  <c r="H803" i="4"/>
  <c r="G803" i="4"/>
  <c r="F803" i="4"/>
  <c r="D803" i="4"/>
  <c r="C803" i="4"/>
  <c r="B803" i="4"/>
  <c r="N802" i="4"/>
  <c r="M802" i="4"/>
  <c r="L802" i="4"/>
  <c r="K802" i="4"/>
  <c r="J802" i="4"/>
  <c r="H802" i="4"/>
  <c r="G802" i="4"/>
  <c r="F802" i="4"/>
  <c r="D802" i="4"/>
  <c r="C802" i="4"/>
  <c r="B802" i="4"/>
  <c r="P801" i="4"/>
  <c r="Q801" i="4" s="1"/>
  <c r="O801" i="4"/>
  <c r="N801" i="4"/>
  <c r="M801" i="4"/>
  <c r="L801" i="4"/>
  <c r="K801" i="4"/>
  <c r="J801" i="4"/>
  <c r="H801" i="4"/>
  <c r="G801" i="4"/>
  <c r="F801" i="4"/>
  <c r="D801" i="4"/>
  <c r="C801" i="4"/>
  <c r="B801" i="4"/>
  <c r="P800" i="4"/>
  <c r="Q800" i="4" s="1"/>
  <c r="O800" i="4"/>
  <c r="N800" i="4"/>
  <c r="M800" i="4"/>
  <c r="L800" i="4"/>
  <c r="K800" i="4"/>
  <c r="J800" i="4"/>
  <c r="H800" i="4"/>
  <c r="G800" i="4"/>
  <c r="F800" i="4"/>
  <c r="D800" i="4"/>
  <c r="C800" i="4"/>
  <c r="B800" i="4"/>
  <c r="P799" i="4"/>
  <c r="Q799" i="4" s="1"/>
  <c r="O799" i="4"/>
  <c r="N799" i="4"/>
  <c r="M799" i="4"/>
  <c r="L799" i="4"/>
  <c r="K799" i="4"/>
  <c r="J799" i="4"/>
  <c r="I799" i="4"/>
  <c r="H799" i="4"/>
  <c r="G799" i="4"/>
  <c r="F799" i="4"/>
  <c r="D799" i="4"/>
  <c r="C799" i="4"/>
  <c r="B799" i="4"/>
  <c r="N798" i="4"/>
  <c r="M798" i="4"/>
  <c r="L798" i="4"/>
  <c r="K798" i="4"/>
  <c r="J798" i="4"/>
  <c r="I798" i="4"/>
  <c r="H798" i="4"/>
  <c r="G798" i="4"/>
  <c r="F798" i="4"/>
  <c r="D798" i="4"/>
  <c r="C798" i="4"/>
  <c r="B798" i="4"/>
  <c r="P797" i="4"/>
  <c r="Q797" i="4" s="1"/>
  <c r="O797" i="4"/>
  <c r="N797" i="4"/>
  <c r="M797" i="4"/>
  <c r="L797" i="4"/>
  <c r="K797" i="4"/>
  <c r="J797" i="4"/>
  <c r="I797" i="4"/>
  <c r="H797" i="4"/>
  <c r="G797" i="4"/>
  <c r="F797" i="4"/>
  <c r="D797" i="4"/>
  <c r="C797" i="4"/>
  <c r="B797" i="4"/>
  <c r="P796" i="4"/>
  <c r="Q796" i="4" s="1"/>
  <c r="O796" i="4"/>
  <c r="N796" i="4"/>
  <c r="M796" i="4"/>
  <c r="L796" i="4"/>
  <c r="K796" i="4"/>
  <c r="J796" i="4"/>
  <c r="I796" i="4"/>
  <c r="H796" i="4"/>
  <c r="G796" i="4"/>
  <c r="F796" i="4"/>
  <c r="D796" i="4"/>
  <c r="C796" i="4"/>
  <c r="B796" i="4"/>
  <c r="P795" i="4"/>
  <c r="Q795" i="4" s="1"/>
  <c r="O795" i="4"/>
  <c r="N795" i="4"/>
  <c r="M795" i="4"/>
  <c r="L795" i="4"/>
  <c r="K795" i="4"/>
  <c r="I795" i="4"/>
  <c r="H795" i="4"/>
  <c r="G795" i="4"/>
  <c r="F795" i="4"/>
  <c r="D795" i="4"/>
  <c r="C795" i="4"/>
  <c r="B795" i="4"/>
  <c r="N794" i="4"/>
  <c r="M794" i="4"/>
  <c r="L794" i="4"/>
  <c r="K794" i="4"/>
  <c r="J794" i="4"/>
  <c r="I794" i="4"/>
  <c r="H794" i="4"/>
  <c r="G794" i="4"/>
  <c r="F794" i="4"/>
  <c r="D794" i="4"/>
  <c r="C794" i="4"/>
  <c r="B794" i="4"/>
  <c r="P793" i="4"/>
  <c r="Q793" i="4" s="1"/>
  <c r="O793" i="4"/>
  <c r="N793" i="4"/>
  <c r="M793" i="4"/>
  <c r="L793" i="4"/>
  <c r="K793" i="4"/>
  <c r="J793" i="4"/>
  <c r="H793" i="4"/>
  <c r="G793" i="4"/>
  <c r="F793" i="4"/>
  <c r="D793" i="4"/>
  <c r="C793" i="4"/>
  <c r="B793" i="4"/>
  <c r="P792" i="4"/>
  <c r="Q792" i="4" s="1"/>
  <c r="O792" i="4"/>
  <c r="N792" i="4"/>
  <c r="M792" i="4"/>
  <c r="L792" i="4"/>
  <c r="K792" i="4"/>
  <c r="J792" i="4"/>
  <c r="I792" i="4"/>
  <c r="H792" i="4"/>
  <c r="G792" i="4"/>
  <c r="F792" i="4"/>
  <c r="D792" i="4"/>
  <c r="C792" i="4"/>
  <c r="B792" i="4"/>
  <c r="P791" i="4"/>
  <c r="Q791" i="4" s="1"/>
  <c r="O791" i="4"/>
  <c r="N791" i="4"/>
  <c r="M791" i="4"/>
  <c r="L791" i="4"/>
  <c r="K791" i="4"/>
  <c r="J791" i="4"/>
  <c r="I791" i="4"/>
  <c r="H791" i="4"/>
  <c r="G791" i="4"/>
  <c r="F791" i="4"/>
  <c r="D791" i="4"/>
  <c r="C791" i="4"/>
  <c r="B791" i="4"/>
  <c r="N790" i="4"/>
  <c r="M790" i="4"/>
  <c r="L790" i="4"/>
  <c r="K790" i="4"/>
  <c r="I790" i="4"/>
  <c r="H790" i="4"/>
  <c r="G790" i="4"/>
  <c r="F790" i="4"/>
  <c r="D790" i="4"/>
  <c r="C790" i="4"/>
  <c r="B790" i="4"/>
  <c r="N789" i="4"/>
  <c r="M789" i="4"/>
  <c r="L789" i="4"/>
  <c r="K789" i="4"/>
  <c r="I789" i="4"/>
  <c r="H789" i="4"/>
  <c r="G789" i="4"/>
  <c r="F789" i="4"/>
  <c r="D789" i="4"/>
  <c r="C789" i="4"/>
  <c r="B789" i="4"/>
  <c r="N788" i="4"/>
  <c r="M788" i="4"/>
  <c r="L788" i="4"/>
  <c r="K788" i="4"/>
  <c r="I788" i="4"/>
  <c r="H788" i="4"/>
  <c r="G788" i="4"/>
  <c r="F788" i="4"/>
  <c r="D788" i="4"/>
  <c r="C788" i="4"/>
  <c r="B788" i="4"/>
  <c r="N787" i="4"/>
  <c r="M787" i="4"/>
  <c r="L787" i="4"/>
  <c r="K787" i="4"/>
  <c r="I787" i="4"/>
  <c r="H787" i="4"/>
  <c r="G787" i="4"/>
  <c r="F787" i="4"/>
  <c r="D787" i="4"/>
  <c r="C787" i="4"/>
  <c r="B787" i="4"/>
  <c r="N786" i="4"/>
  <c r="M786" i="4"/>
  <c r="L786" i="4"/>
  <c r="K786" i="4"/>
  <c r="J786" i="4"/>
  <c r="H786" i="4"/>
  <c r="G786" i="4"/>
  <c r="F786" i="4"/>
  <c r="D786" i="4"/>
  <c r="C786" i="4"/>
  <c r="B786" i="4"/>
  <c r="P785" i="4"/>
  <c r="Q785" i="4" s="1"/>
  <c r="O785" i="4"/>
  <c r="N785" i="4"/>
  <c r="M785" i="4"/>
  <c r="L785" i="4"/>
  <c r="K785" i="4"/>
  <c r="J785" i="4"/>
  <c r="H785" i="4"/>
  <c r="G785" i="4"/>
  <c r="F785" i="4"/>
  <c r="D785" i="4"/>
  <c r="C785" i="4"/>
  <c r="B785" i="4"/>
  <c r="P784" i="4"/>
  <c r="Q784" i="4" s="1"/>
  <c r="O784" i="4"/>
  <c r="N784" i="4"/>
  <c r="M784" i="4"/>
  <c r="L784" i="4"/>
  <c r="K784" i="4"/>
  <c r="J784" i="4"/>
  <c r="H784" i="4"/>
  <c r="G784" i="4"/>
  <c r="F784" i="4"/>
  <c r="D784" i="4"/>
  <c r="C784" i="4"/>
  <c r="B784" i="4"/>
  <c r="P783" i="4"/>
  <c r="Q783" i="4" s="1"/>
  <c r="O783" i="4"/>
  <c r="N783" i="4"/>
  <c r="M783" i="4"/>
  <c r="L783" i="4"/>
  <c r="K783" i="4"/>
  <c r="J783" i="4"/>
  <c r="H783" i="4"/>
  <c r="G783" i="4"/>
  <c r="F783" i="4"/>
  <c r="D783" i="4"/>
  <c r="C783" i="4"/>
  <c r="B783" i="4"/>
  <c r="N782" i="4"/>
  <c r="M782" i="4"/>
  <c r="L782" i="4"/>
  <c r="K782" i="4"/>
  <c r="J782" i="4"/>
  <c r="I782" i="4"/>
  <c r="H782" i="4"/>
  <c r="G782" i="4"/>
  <c r="F782" i="4"/>
  <c r="D782" i="4"/>
  <c r="C782" i="4"/>
  <c r="B782" i="4"/>
  <c r="P781" i="4"/>
  <c r="Q781" i="4" s="1"/>
  <c r="O781" i="4"/>
  <c r="N781" i="4"/>
  <c r="M781" i="4"/>
  <c r="L781" i="4"/>
  <c r="K781" i="4"/>
  <c r="J781" i="4"/>
  <c r="I781" i="4"/>
  <c r="H781" i="4"/>
  <c r="G781" i="4"/>
  <c r="F781" i="4"/>
  <c r="D781" i="4"/>
  <c r="C781" i="4"/>
  <c r="B781" i="4"/>
  <c r="P780" i="4"/>
  <c r="Q780" i="4" s="1"/>
  <c r="O780" i="4"/>
  <c r="N780" i="4"/>
  <c r="M780" i="4"/>
  <c r="L780" i="4"/>
  <c r="K780" i="4"/>
  <c r="J780" i="4"/>
  <c r="I780" i="4"/>
  <c r="H780" i="4"/>
  <c r="G780" i="4"/>
  <c r="F780" i="4"/>
  <c r="D780" i="4"/>
  <c r="C780" i="4"/>
  <c r="B780" i="4"/>
  <c r="P779" i="4"/>
  <c r="Q779" i="4" s="1"/>
  <c r="O779" i="4"/>
  <c r="N779" i="4"/>
  <c r="M779" i="4"/>
  <c r="L779" i="4"/>
  <c r="K779" i="4"/>
  <c r="J779" i="4"/>
  <c r="I779" i="4"/>
  <c r="H779" i="4"/>
  <c r="G779" i="4"/>
  <c r="F779" i="4"/>
  <c r="D779" i="4"/>
  <c r="C779" i="4"/>
  <c r="B779" i="4"/>
  <c r="N778" i="4"/>
  <c r="M778" i="4"/>
  <c r="L778" i="4"/>
  <c r="K778" i="4"/>
  <c r="J778" i="4"/>
  <c r="I778" i="4"/>
  <c r="H778" i="4"/>
  <c r="G778" i="4"/>
  <c r="F778" i="4"/>
  <c r="D778" i="4"/>
  <c r="C778" i="4"/>
  <c r="B778" i="4"/>
  <c r="P777" i="4"/>
  <c r="Q777" i="4" s="1"/>
  <c r="O777" i="4"/>
  <c r="N777" i="4"/>
  <c r="M777" i="4"/>
  <c r="L777" i="4"/>
  <c r="K777" i="4"/>
  <c r="J777" i="4"/>
  <c r="I777" i="4"/>
  <c r="H777" i="4"/>
  <c r="G777" i="4"/>
  <c r="F777" i="4"/>
  <c r="D777" i="4"/>
  <c r="C777" i="4"/>
  <c r="B777" i="4"/>
  <c r="P776" i="4"/>
  <c r="Q776" i="4" s="1"/>
  <c r="O776" i="4"/>
  <c r="N776" i="4"/>
  <c r="M776" i="4"/>
  <c r="L776" i="4"/>
  <c r="K776" i="4"/>
  <c r="J776" i="4"/>
  <c r="I776" i="4"/>
  <c r="H776" i="4"/>
  <c r="G776" i="4"/>
  <c r="F776" i="4"/>
  <c r="D776" i="4"/>
  <c r="C776" i="4"/>
  <c r="B776" i="4"/>
  <c r="P775" i="4"/>
  <c r="Q775" i="4" s="1"/>
  <c r="O775" i="4"/>
  <c r="N775" i="4"/>
  <c r="M775" i="4"/>
  <c r="L775" i="4"/>
  <c r="K775" i="4"/>
  <c r="J775" i="4"/>
  <c r="I775" i="4"/>
  <c r="H775" i="4"/>
  <c r="G775" i="4"/>
  <c r="F775" i="4"/>
  <c r="D775" i="4"/>
  <c r="C775" i="4"/>
  <c r="B775" i="4"/>
  <c r="N774" i="4"/>
  <c r="M774" i="4"/>
  <c r="L774" i="4"/>
  <c r="K774" i="4"/>
  <c r="I774" i="4"/>
  <c r="H774" i="4"/>
  <c r="G774" i="4"/>
  <c r="F774" i="4"/>
  <c r="D774" i="4"/>
  <c r="C774" i="4"/>
  <c r="B774" i="4"/>
  <c r="O773" i="4"/>
  <c r="N773" i="4"/>
  <c r="M773" i="4"/>
  <c r="L773" i="4"/>
  <c r="K773" i="4"/>
  <c r="I773" i="4"/>
  <c r="H773" i="4"/>
  <c r="G773" i="4"/>
  <c r="F773" i="4"/>
  <c r="D773" i="4"/>
  <c r="C773" i="4"/>
  <c r="B773" i="4"/>
  <c r="N772" i="4"/>
  <c r="M772" i="4"/>
  <c r="L772" i="4"/>
  <c r="K772" i="4"/>
  <c r="I772" i="4"/>
  <c r="H772" i="4"/>
  <c r="G772" i="4"/>
  <c r="F772" i="4"/>
  <c r="D772" i="4"/>
  <c r="C772" i="4"/>
  <c r="B772" i="4"/>
  <c r="N771" i="4"/>
  <c r="M771" i="4"/>
  <c r="L771" i="4"/>
  <c r="K771" i="4"/>
  <c r="I771" i="4"/>
  <c r="H771" i="4"/>
  <c r="G771" i="4"/>
  <c r="F771" i="4"/>
  <c r="D771" i="4"/>
  <c r="C771" i="4"/>
  <c r="B771" i="4"/>
  <c r="N770" i="4"/>
  <c r="M770" i="4"/>
  <c r="L770" i="4"/>
  <c r="K770" i="4"/>
  <c r="J770" i="4"/>
  <c r="H770" i="4"/>
  <c r="G770" i="4"/>
  <c r="F770" i="4"/>
  <c r="D770" i="4"/>
  <c r="C770" i="4"/>
  <c r="B770" i="4"/>
  <c r="P769" i="4"/>
  <c r="Q769" i="4" s="1"/>
  <c r="O769" i="4"/>
  <c r="N769" i="4"/>
  <c r="M769" i="4"/>
  <c r="L769" i="4"/>
  <c r="K769" i="4"/>
  <c r="J769" i="4"/>
  <c r="H769" i="4"/>
  <c r="G769" i="4"/>
  <c r="F769" i="4"/>
  <c r="D769" i="4"/>
  <c r="C769" i="4"/>
  <c r="B769" i="4"/>
  <c r="P768" i="4"/>
  <c r="Q768" i="4" s="1"/>
  <c r="O768" i="4"/>
  <c r="N768" i="4"/>
  <c r="M768" i="4"/>
  <c r="L768" i="4"/>
  <c r="K768" i="4"/>
  <c r="J768" i="4"/>
  <c r="H768" i="4"/>
  <c r="G768" i="4"/>
  <c r="F768" i="4"/>
  <c r="D768" i="4"/>
  <c r="C768" i="4"/>
  <c r="B768" i="4"/>
  <c r="P767" i="4"/>
  <c r="Q767" i="4" s="1"/>
  <c r="O767" i="4"/>
  <c r="N767" i="4"/>
  <c r="M767" i="4"/>
  <c r="L767" i="4"/>
  <c r="K767" i="4"/>
  <c r="J767" i="4"/>
  <c r="I767" i="4"/>
  <c r="H767" i="4"/>
  <c r="G767" i="4"/>
  <c r="F767" i="4"/>
  <c r="D767" i="4"/>
  <c r="C767" i="4"/>
  <c r="B767" i="4"/>
  <c r="N766" i="4"/>
  <c r="M766" i="4"/>
  <c r="L766" i="4"/>
  <c r="K766" i="4"/>
  <c r="J766" i="4"/>
  <c r="I766" i="4"/>
  <c r="H766" i="4"/>
  <c r="G766" i="4"/>
  <c r="F766" i="4"/>
  <c r="D766" i="4"/>
  <c r="C766" i="4"/>
  <c r="B766" i="4"/>
  <c r="P765" i="4"/>
  <c r="Q765" i="4" s="1"/>
  <c r="O765" i="4"/>
  <c r="N765" i="4"/>
  <c r="M765" i="4"/>
  <c r="L765" i="4"/>
  <c r="K765" i="4"/>
  <c r="J765" i="4"/>
  <c r="I765" i="4"/>
  <c r="H765" i="4"/>
  <c r="G765" i="4"/>
  <c r="F765" i="4"/>
  <c r="D765" i="4"/>
  <c r="C765" i="4"/>
  <c r="B765" i="4"/>
  <c r="P764" i="4"/>
  <c r="Q764" i="4" s="1"/>
  <c r="O764" i="4"/>
  <c r="N764" i="4"/>
  <c r="M764" i="4"/>
  <c r="L764" i="4"/>
  <c r="K764" i="4"/>
  <c r="J764" i="4"/>
  <c r="I764" i="4"/>
  <c r="H764" i="4"/>
  <c r="G764" i="4"/>
  <c r="F764" i="4"/>
  <c r="D764" i="4"/>
  <c r="C764" i="4"/>
  <c r="B764" i="4"/>
  <c r="P763" i="4"/>
  <c r="Q763" i="4" s="1"/>
  <c r="O763" i="4"/>
  <c r="N763" i="4"/>
  <c r="M763" i="4"/>
  <c r="L763" i="4"/>
  <c r="K763" i="4"/>
  <c r="J763" i="4"/>
  <c r="H763" i="4"/>
  <c r="G763" i="4"/>
  <c r="F763" i="4"/>
  <c r="D763" i="4"/>
  <c r="C763" i="4"/>
  <c r="B763" i="4"/>
  <c r="N762" i="4"/>
  <c r="M762" i="4"/>
  <c r="L762" i="4"/>
  <c r="K762" i="4"/>
  <c r="J762" i="4"/>
  <c r="I762" i="4"/>
  <c r="H762" i="4"/>
  <c r="G762" i="4"/>
  <c r="F762" i="4"/>
  <c r="D762" i="4"/>
  <c r="C762" i="4"/>
  <c r="B762" i="4"/>
  <c r="P761" i="4"/>
  <c r="Q761" i="4" s="1"/>
  <c r="O761" i="4"/>
  <c r="N761" i="4"/>
  <c r="M761" i="4"/>
  <c r="L761" i="4"/>
  <c r="K761" i="4"/>
  <c r="J761" i="4"/>
  <c r="I761" i="4"/>
  <c r="H761" i="4"/>
  <c r="G761" i="4"/>
  <c r="F761" i="4"/>
  <c r="D761" i="4"/>
  <c r="C761" i="4"/>
  <c r="B761" i="4"/>
  <c r="P760" i="4"/>
  <c r="Q760" i="4" s="1"/>
  <c r="O760" i="4"/>
  <c r="N760" i="4"/>
  <c r="M760" i="4"/>
  <c r="L760" i="4"/>
  <c r="K760" i="4"/>
  <c r="J760" i="4"/>
  <c r="I760" i="4"/>
  <c r="H760" i="4"/>
  <c r="G760" i="4"/>
  <c r="F760" i="4"/>
  <c r="D760" i="4"/>
  <c r="C760" i="4"/>
  <c r="B760" i="4"/>
  <c r="P759" i="4"/>
  <c r="Q759" i="4" s="1"/>
  <c r="O759" i="4"/>
  <c r="N759" i="4"/>
  <c r="M759" i="4"/>
  <c r="L759" i="4"/>
  <c r="K759" i="4"/>
  <c r="J759" i="4"/>
  <c r="I759" i="4"/>
  <c r="H759" i="4"/>
  <c r="G759" i="4"/>
  <c r="F759" i="4"/>
  <c r="D759" i="4"/>
  <c r="C759" i="4"/>
  <c r="B759" i="4"/>
  <c r="N758" i="4"/>
  <c r="M758" i="4"/>
  <c r="L758" i="4"/>
  <c r="K758" i="4"/>
  <c r="I758" i="4"/>
  <c r="H758" i="4"/>
  <c r="G758" i="4"/>
  <c r="F758" i="4"/>
  <c r="D758" i="4"/>
  <c r="C758" i="4"/>
  <c r="B758" i="4"/>
  <c r="N757" i="4"/>
  <c r="M757" i="4"/>
  <c r="L757" i="4"/>
  <c r="K757" i="4"/>
  <c r="I757" i="4"/>
  <c r="H757" i="4"/>
  <c r="G757" i="4"/>
  <c r="F757" i="4"/>
  <c r="D757" i="4"/>
  <c r="C757" i="4"/>
  <c r="B757" i="4"/>
  <c r="N756" i="4"/>
  <c r="M756" i="4"/>
  <c r="L756" i="4"/>
  <c r="K756" i="4"/>
  <c r="I756" i="4"/>
  <c r="H756" i="4"/>
  <c r="G756" i="4"/>
  <c r="F756" i="4"/>
  <c r="D756" i="4"/>
  <c r="C756" i="4"/>
  <c r="B756" i="4"/>
  <c r="N755" i="4"/>
  <c r="M755" i="4"/>
  <c r="L755" i="4"/>
  <c r="K755" i="4"/>
  <c r="I755" i="4"/>
  <c r="H755" i="4"/>
  <c r="G755" i="4"/>
  <c r="F755" i="4"/>
  <c r="D755" i="4"/>
  <c r="C755" i="4"/>
  <c r="B755" i="4"/>
  <c r="N754" i="4"/>
  <c r="M754" i="4"/>
  <c r="L754" i="4"/>
  <c r="K754" i="4"/>
  <c r="J754" i="4"/>
  <c r="H754" i="4"/>
  <c r="G754" i="4"/>
  <c r="F754" i="4"/>
  <c r="D754" i="4"/>
  <c r="C754" i="4"/>
  <c r="B754" i="4"/>
  <c r="P753" i="4"/>
  <c r="Q753" i="4" s="1"/>
  <c r="O753" i="4"/>
  <c r="N753" i="4"/>
  <c r="M753" i="4"/>
  <c r="L753" i="4"/>
  <c r="K753" i="4"/>
  <c r="J753" i="4"/>
  <c r="H753" i="4"/>
  <c r="G753" i="4"/>
  <c r="F753" i="4"/>
  <c r="D753" i="4"/>
  <c r="C753" i="4"/>
  <c r="B753" i="4"/>
  <c r="P752" i="4"/>
  <c r="Q752" i="4" s="1"/>
  <c r="O752" i="4"/>
  <c r="N752" i="4"/>
  <c r="M752" i="4"/>
  <c r="L752" i="4"/>
  <c r="K752" i="4"/>
  <c r="J752" i="4"/>
  <c r="H752" i="4"/>
  <c r="G752" i="4"/>
  <c r="F752" i="4"/>
  <c r="D752" i="4"/>
  <c r="C752" i="4"/>
  <c r="B752" i="4"/>
  <c r="P751" i="4"/>
  <c r="Q751" i="4" s="1"/>
  <c r="O751" i="4"/>
  <c r="N751" i="4"/>
  <c r="M751" i="4"/>
  <c r="L751" i="4"/>
  <c r="K751" i="4"/>
  <c r="J751" i="4"/>
  <c r="H751" i="4"/>
  <c r="G751" i="4"/>
  <c r="F751" i="4"/>
  <c r="D751" i="4"/>
  <c r="C751" i="4"/>
  <c r="B751" i="4"/>
  <c r="N750" i="4"/>
  <c r="M750" i="4"/>
  <c r="L750" i="4"/>
  <c r="K750" i="4"/>
  <c r="J750" i="4"/>
  <c r="I750" i="4"/>
  <c r="H750" i="4"/>
  <c r="G750" i="4"/>
  <c r="F750" i="4"/>
  <c r="D750" i="4"/>
  <c r="C750" i="4"/>
  <c r="B750" i="4"/>
  <c r="P749" i="4"/>
  <c r="Q749" i="4" s="1"/>
  <c r="N749" i="4"/>
  <c r="M749" i="4"/>
  <c r="L749" i="4"/>
  <c r="K749" i="4"/>
  <c r="I749" i="4"/>
  <c r="H749" i="4"/>
  <c r="G749" i="4"/>
  <c r="F749" i="4"/>
  <c r="D749" i="4"/>
  <c r="C749" i="4"/>
  <c r="B749" i="4"/>
  <c r="N748" i="4"/>
  <c r="M748" i="4"/>
  <c r="L748" i="4"/>
  <c r="K748" i="4"/>
  <c r="J748" i="4"/>
  <c r="I748" i="4"/>
  <c r="H748" i="4"/>
  <c r="G748" i="4"/>
  <c r="F748" i="4"/>
  <c r="D748" i="4"/>
  <c r="C748" i="4"/>
  <c r="B748" i="4"/>
  <c r="P747" i="4"/>
  <c r="Q747" i="4" s="1"/>
  <c r="O747" i="4"/>
  <c r="N747" i="4"/>
  <c r="M747" i="4"/>
  <c r="L747" i="4"/>
  <c r="K747" i="4"/>
  <c r="J747" i="4"/>
  <c r="H747" i="4"/>
  <c r="G747" i="4"/>
  <c r="F747" i="4"/>
  <c r="D747" i="4"/>
  <c r="C747" i="4"/>
  <c r="B747" i="4"/>
  <c r="N746" i="4"/>
  <c r="M746" i="4"/>
  <c r="L746" i="4"/>
  <c r="K746" i="4"/>
  <c r="J746" i="4"/>
  <c r="I746" i="4"/>
  <c r="H746" i="4"/>
  <c r="G746" i="4"/>
  <c r="F746" i="4"/>
  <c r="D746" i="4"/>
  <c r="C746" i="4"/>
  <c r="B746" i="4"/>
  <c r="P745" i="4"/>
  <c r="Q745" i="4" s="1"/>
  <c r="O745" i="4"/>
  <c r="N745" i="4"/>
  <c r="M745" i="4"/>
  <c r="L745" i="4"/>
  <c r="K745" i="4"/>
  <c r="J745" i="4"/>
  <c r="I745" i="4"/>
  <c r="H745" i="4"/>
  <c r="G745" i="4"/>
  <c r="F745" i="4"/>
  <c r="D745" i="4"/>
  <c r="C745" i="4"/>
  <c r="B745" i="4"/>
  <c r="P744" i="4"/>
  <c r="Q744" i="4" s="1"/>
  <c r="O744" i="4"/>
  <c r="N744" i="4"/>
  <c r="M744" i="4"/>
  <c r="L744" i="4"/>
  <c r="K744" i="4"/>
  <c r="J744" i="4"/>
  <c r="I744" i="4"/>
  <c r="H744" i="4"/>
  <c r="G744" i="4"/>
  <c r="F744" i="4"/>
  <c r="D744" i="4"/>
  <c r="C744" i="4"/>
  <c r="B744" i="4"/>
  <c r="P743" i="4"/>
  <c r="Q743" i="4" s="1"/>
  <c r="O743" i="4"/>
  <c r="N743" i="4"/>
  <c r="M743" i="4"/>
  <c r="L743" i="4"/>
  <c r="K743" i="4"/>
  <c r="J743" i="4"/>
  <c r="I743" i="4"/>
  <c r="H743" i="4"/>
  <c r="G743" i="4"/>
  <c r="F743" i="4"/>
  <c r="D743" i="4"/>
  <c r="C743" i="4"/>
  <c r="B743" i="4"/>
  <c r="N742" i="4"/>
  <c r="M742" i="4"/>
  <c r="L742" i="4"/>
  <c r="K742" i="4"/>
  <c r="I742" i="4"/>
  <c r="H742" i="4"/>
  <c r="G742" i="4"/>
  <c r="F742" i="4"/>
  <c r="D742" i="4"/>
  <c r="C742" i="4"/>
  <c r="B742" i="4"/>
  <c r="N741" i="4"/>
  <c r="M741" i="4"/>
  <c r="L741" i="4"/>
  <c r="K741" i="4"/>
  <c r="I741" i="4"/>
  <c r="H741" i="4"/>
  <c r="G741" i="4"/>
  <c r="F741" i="4"/>
  <c r="D741" i="4"/>
  <c r="C741" i="4"/>
  <c r="B741" i="4"/>
  <c r="N740" i="4"/>
  <c r="M740" i="4"/>
  <c r="L740" i="4"/>
  <c r="K740" i="4"/>
  <c r="I740" i="4"/>
  <c r="H740" i="4"/>
  <c r="G740" i="4"/>
  <c r="F740" i="4"/>
  <c r="D740" i="4"/>
  <c r="C740" i="4"/>
  <c r="B740" i="4"/>
  <c r="N739" i="4"/>
  <c r="M739" i="4"/>
  <c r="L739" i="4"/>
  <c r="K739" i="4"/>
  <c r="I739" i="4"/>
  <c r="H739" i="4"/>
  <c r="G739" i="4"/>
  <c r="F739" i="4"/>
  <c r="D739" i="4"/>
  <c r="C739" i="4"/>
  <c r="B739" i="4"/>
  <c r="N738" i="4"/>
  <c r="M738" i="4"/>
  <c r="L738" i="4"/>
  <c r="K738" i="4"/>
  <c r="J738" i="4"/>
  <c r="H738" i="4"/>
  <c r="G738" i="4"/>
  <c r="F738" i="4"/>
  <c r="D738" i="4"/>
  <c r="C738" i="4"/>
  <c r="B738" i="4"/>
  <c r="P737" i="4"/>
  <c r="Q737" i="4" s="1"/>
  <c r="O737" i="4"/>
  <c r="N737" i="4"/>
  <c r="M737" i="4"/>
  <c r="L737" i="4"/>
  <c r="K737" i="4"/>
  <c r="J737" i="4"/>
  <c r="H737" i="4"/>
  <c r="G737" i="4"/>
  <c r="F737" i="4"/>
  <c r="D737" i="4"/>
  <c r="C737" i="4"/>
  <c r="B737" i="4"/>
  <c r="P736" i="4"/>
  <c r="Q736" i="4" s="1"/>
  <c r="O736" i="4"/>
  <c r="N736" i="4"/>
  <c r="M736" i="4"/>
  <c r="L736" i="4"/>
  <c r="K736" i="4"/>
  <c r="J736" i="4"/>
  <c r="H736" i="4"/>
  <c r="G736" i="4"/>
  <c r="F736" i="4"/>
  <c r="D736" i="4"/>
  <c r="C736" i="4"/>
  <c r="B736" i="4"/>
  <c r="P735" i="4"/>
  <c r="Q735" i="4" s="1"/>
  <c r="O735" i="4"/>
  <c r="N735" i="4"/>
  <c r="M735" i="4"/>
  <c r="L735" i="4"/>
  <c r="K735" i="4"/>
  <c r="J735" i="4"/>
  <c r="I735" i="4"/>
  <c r="H735" i="4"/>
  <c r="G735" i="4"/>
  <c r="F735" i="4"/>
  <c r="D735" i="4"/>
  <c r="C735" i="4"/>
  <c r="B735" i="4"/>
  <c r="N734" i="4"/>
  <c r="M734" i="4"/>
  <c r="L734" i="4"/>
  <c r="K734" i="4"/>
  <c r="J734" i="4"/>
  <c r="I734" i="4"/>
  <c r="H734" i="4"/>
  <c r="G734" i="4"/>
  <c r="F734" i="4"/>
  <c r="D734" i="4"/>
  <c r="C734" i="4"/>
  <c r="B734" i="4"/>
  <c r="P733" i="4"/>
  <c r="Q733" i="4" s="1"/>
  <c r="O733" i="4"/>
  <c r="N733" i="4"/>
  <c r="M733" i="4"/>
  <c r="L733" i="4"/>
  <c r="K733" i="4"/>
  <c r="J733" i="4"/>
  <c r="I733" i="4"/>
  <c r="H733" i="4"/>
  <c r="G733" i="4"/>
  <c r="F733" i="4"/>
  <c r="D733" i="4"/>
  <c r="C733" i="4"/>
  <c r="B733" i="4"/>
  <c r="P732" i="4"/>
  <c r="Q732" i="4" s="1"/>
  <c r="O732" i="4"/>
  <c r="N732" i="4"/>
  <c r="M732" i="4"/>
  <c r="L732" i="4"/>
  <c r="K732" i="4"/>
  <c r="J732" i="4"/>
  <c r="I732" i="4"/>
  <c r="H732" i="4"/>
  <c r="G732" i="4"/>
  <c r="F732" i="4"/>
  <c r="D732" i="4"/>
  <c r="C732" i="4"/>
  <c r="B732" i="4"/>
  <c r="P731" i="4"/>
  <c r="Q731" i="4" s="1"/>
  <c r="O731" i="4"/>
  <c r="N731" i="4"/>
  <c r="M731" i="4"/>
  <c r="L731" i="4"/>
  <c r="K731" i="4"/>
  <c r="H731" i="4"/>
  <c r="G731" i="4"/>
  <c r="F731" i="4"/>
  <c r="D731" i="4"/>
  <c r="C731" i="4"/>
  <c r="B731" i="4"/>
  <c r="N730" i="4"/>
  <c r="M730" i="4"/>
  <c r="L730" i="4"/>
  <c r="K730" i="4"/>
  <c r="J730" i="4"/>
  <c r="H730" i="4"/>
  <c r="G730" i="4"/>
  <c r="F730" i="4"/>
  <c r="D730" i="4"/>
  <c r="C730" i="4"/>
  <c r="B730" i="4"/>
  <c r="P729" i="4"/>
  <c r="Q729" i="4" s="1"/>
  <c r="O729" i="4"/>
  <c r="N729" i="4"/>
  <c r="M729" i="4"/>
  <c r="L729" i="4"/>
  <c r="K729" i="4"/>
  <c r="J729" i="4"/>
  <c r="H729" i="4"/>
  <c r="G729" i="4"/>
  <c r="F729" i="4"/>
  <c r="D729" i="4"/>
  <c r="C729" i="4"/>
  <c r="B729" i="4"/>
  <c r="P728" i="4"/>
  <c r="Q728" i="4" s="1"/>
  <c r="O728" i="4"/>
  <c r="N728" i="4"/>
  <c r="M728" i="4"/>
  <c r="L728" i="4"/>
  <c r="K728" i="4"/>
  <c r="J728" i="4"/>
  <c r="H728" i="4"/>
  <c r="G728" i="4"/>
  <c r="F728" i="4"/>
  <c r="D728" i="4"/>
  <c r="C728" i="4"/>
  <c r="B728" i="4"/>
  <c r="P727" i="4"/>
  <c r="Q727" i="4" s="1"/>
  <c r="O727" i="4"/>
  <c r="N727" i="4"/>
  <c r="M727" i="4"/>
  <c r="L727" i="4"/>
  <c r="K727" i="4"/>
  <c r="J727" i="4"/>
  <c r="I727" i="4"/>
  <c r="H727" i="4"/>
  <c r="G727" i="4"/>
  <c r="F727" i="4"/>
  <c r="D727" i="4"/>
  <c r="C727" i="4"/>
  <c r="B727" i="4"/>
  <c r="N726" i="4"/>
  <c r="M726" i="4"/>
  <c r="L726" i="4"/>
  <c r="K726" i="4"/>
  <c r="I726" i="4"/>
  <c r="H726" i="4"/>
  <c r="G726" i="4"/>
  <c r="F726" i="4"/>
  <c r="D726" i="4"/>
  <c r="C726" i="4"/>
  <c r="B726" i="4"/>
  <c r="N725" i="4"/>
  <c r="M725" i="4"/>
  <c r="L725" i="4"/>
  <c r="K725" i="4"/>
  <c r="I725" i="4"/>
  <c r="H725" i="4"/>
  <c r="G725" i="4"/>
  <c r="F725" i="4"/>
  <c r="D725" i="4"/>
  <c r="C725" i="4"/>
  <c r="B725" i="4"/>
  <c r="N724" i="4"/>
  <c r="M724" i="4"/>
  <c r="L724" i="4"/>
  <c r="K724" i="4"/>
  <c r="I724" i="4"/>
  <c r="H724" i="4"/>
  <c r="G724" i="4"/>
  <c r="F724" i="4"/>
  <c r="D724" i="4"/>
  <c r="C724" i="4"/>
  <c r="B724" i="4"/>
  <c r="N723" i="4"/>
  <c r="M723" i="4"/>
  <c r="L723" i="4"/>
  <c r="K723" i="4"/>
  <c r="I723" i="4"/>
  <c r="H723" i="4"/>
  <c r="G723" i="4"/>
  <c r="F723" i="4"/>
  <c r="D723" i="4"/>
  <c r="C723" i="4"/>
  <c r="B723" i="4"/>
  <c r="N722" i="4"/>
  <c r="M722" i="4"/>
  <c r="L722" i="4"/>
  <c r="K722" i="4"/>
  <c r="J722" i="4"/>
  <c r="H722" i="4"/>
  <c r="G722" i="4"/>
  <c r="F722" i="4"/>
  <c r="D722" i="4"/>
  <c r="C722" i="4"/>
  <c r="B722" i="4"/>
  <c r="P721" i="4"/>
  <c r="Q721" i="4" s="1"/>
  <c r="O721" i="4"/>
  <c r="N721" i="4"/>
  <c r="M721" i="4"/>
  <c r="L721" i="4"/>
  <c r="K721" i="4"/>
  <c r="J721" i="4"/>
  <c r="H721" i="4"/>
  <c r="G721" i="4"/>
  <c r="F721" i="4"/>
  <c r="D721" i="4"/>
  <c r="C721" i="4"/>
  <c r="B721" i="4"/>
  <c r="P720" i="4"/>
  <c r="Q720" i="4" s="1"/>
  <c r="O720" i="4"/>
  <c r="N720" i="4"/>
  <c r="M720" i="4"/>
  <c r="L720" i="4"/>
  <c r="K720" i="4"/>
  <c r="J720" i="4"/>
  <c r="H720" i="4"/>
  <c r="G720" i="4"/>
  <c r="F720" i="4"/>
  <c r="D720" i="4"/>
  <c r="C720" i="4"/>
  <c r="B720" i="4"/>
  <c r="P719" i="4"/>
  <c r="Q719" i="4" s="1"/>
  <c r="O719" i="4"/>
  <c r="N719" i="4"/>
  <c r="M719" i="4"/>
  <c r="L719" i="4"/>
  <c r="K719" i="4"/>
  <c r="J719" i="4"/>
  <c r="H719" i="4"/>
  <c r="G719" i="4"/>
  <c r="F719" i="4"/>
  <c r="D719" i="4"/>
  <c r="C719" i="4"/>
  <c r="B719" i="4"/>
  <c r="N718" i="4"/>
  <c r="M718" i="4"/>
  <c r="L718" i="4"/>
  <c r="K718" i="4"/>
  <c r="J718" i="4"/>
  <c r="I718" i="4"/>
  <c r="H718" i="4"/>
  <c r="G718" i="4"/>
  <c r="F718" i="4"/>
  <c r="D718" i="4"/>
  <c r="C718" i="4"/>
  <c r="B718" i="4"/>
  <c r="P717" i="4"/>
  <c r="Q717" i="4" s="1"/>
  <c r="O717" i="4"/>
  <c r="N717" i="4"/>
  <c r="M717" i="4"/>
  <c r="L717" i="4"/>
  <c r="K717" i="4"/>
  <c r="J717" i="4"/>
  <c r="I717" i="4"/>
  <c r="H717" i="4"/>
  <c r="G717" i="4"/>
  <c r="F717" i="4"/>
  <c r="D717" i="4"/>
  <c r="C717" i="4"/>
  <c r="B717" i="4"/>
  <c r="P716" i="4"/>
  <c r="Q716" i="4" s="1"/>
  <c r="O716" i="4"/>
  <c r="N716" i="4"/>
  <c r="M716" i="4"/>
  <c r="L716" i="4"/>
  <c r="K716" i="4"/>
  <c r="J716" i="4"/>
  <c r="I716" i="4"/>
  <c r="H716" i="4"/>
  <c r="G716" i="4"/>
  <c r="F716" i="4"/>
  <c r="D716" i="4"/>
  <c r="C716" i="4"/>
  <c r="B716" i="4"/>
  <c r="P715" i="4"/>
  <c r="Q715" i="4" s="1"/>
  <c r="O715" i="4"/>
  <c r="N715" i="4"/>
  <c r="M715" i="4"/>
  <c r="L715" i="4"/>
  <c r="K715" i="4"/>
  <c r="J715" i="4"/>
  <c r="I715" i="4"/>
  <c r="H715" i="4"/>
  <c r="G715" i="4"/>
  <c r="F715" i="4"/>
  <c r="D715" i="4"/>
  <c r="C715" i="4"/>
  <c r="B715" i="4"/>
  <c r="N714" i="4"/>
  <c r="M714" i="4"/>
  <c r="L714" i="4"/>
  <c r="K714" i="4"/>
  <c r="J714" i="4"/>
  <c r="I714" i="4"/>
  <c r="H714" i="4"/>
  <c r="G714" i="4"/>
  <c r="F714" i="4"/>
  <c r="D714" i="4"/>
  <c r="C714" i="4"/>
  <c r="B714" i="4"/>
  <c r="P713" i="4"/>
  <c r="Q713" i="4" s="1"/>
  <c r="O713" i="4"/>
  <c r="N713" i="4"/>
  <c r="M713" i="4"/>
  <c r="L713" i="4"/>
  <c r="K713" i="4"/>
  <c r="J713" i="4"/>
  <c r="I713" i="4"/>
  <c r="H713" i="4"/>
  <c r="G713" i="4"/>
  <c r="F713" i="4"/>
  <c r="D713" i="4"/>
  <c r="C713" i="4"/>
  <c r="B713" i="4"/>
  <c r="P712" i="4"/>
  <c r="Q712" i="4" s="1"/>
  <c r="O712" i="4"/>
  <c r="N712" i="4"/>
  <c r="M712" i="4"/>
  <c r="L712" i="4"/>
  <c r="K712" i="4"/>
  <c r="J712" i="4"/>
  <c r="I712" i="4"/>
  <c r="H712" i="4"/>
  <c r="G712" i="4"/>
  <c r="F712" i="4"/>
  <c r="D712" i="4"/>
  <c r="C712" i="4"/>
  <c r="B712" i="4"/>
  <c r="P711" i="4"/>
  <c r="Q711" i="4" s="1"/>
  <c r="O711" i="4"/>
  <c r="N711" i="4"/>
  <c r="M711" i="4"/>
  <c r="L711" i="4"/>
  <c r="K711" i="4"/>
  <c r="J711" i="4"/>
  <c r="I711" i="4"/>
  <c r="H711" i="4"/>
  <c r="G711" i="4"/>
  <c r="F711" i="4"/>
  <c r="D711" i="4"/>
  <c r="C711" i="4"/>
  <c r="B711" i="4"/>
  <c r="N710" i="4"/>
  <c r="M710" i="4"/>
  <c r="L710" i="4"/>
  <c r="K710" i="4"/>
  <c r="I710" i="4"/>
  <c r="H710" i="4"/>
  <c r="G710" i="4"/>
  <c r="F710" i="4"/>
  <c r="D710" i="4"/>
  <c r="C710" i="4"/>
  <c r="B710" i="4"/>
  <c r="N709" i="4"/>
  <c r="M709" i="4"/>
  <c r="L709" i="4"/>
  <c r="K709" i="4"/>
  <c r="I709" i="4"/>
  <c r="H709" i="4"/>
  <c r="G709" i="4"/>
  <c r="F709" i="4"/>
  <c r="D709" i="4"/>
  <c r="C709" i="4"/>
  <c r="B709" i="4"/>
  <c r="N708" i="4"/>
  <c r="M708" i="4"/>
  <c r="L708" i="4"/>
  <c r="K708" i="4"/>
  <c r="I708" i="4"/>
  <c r="H708" i="4"/>
  <c r="G708" i="4"/>
  <c r="F708" i="4"/>
  <c r="D708" i="4"/>
  <c r="C708" i="4"/>
  <c r="B708" i="4"/>
  <c r="N707" i="4"/>
  <c r="M707" i="4"/>
  <c r="L707" i="4"/>
  <c r="K707" i="4"/>
  <c r="I707" i="4"/>
  <c r="H707" i="4"/>
  <c r="G707" i="4"/>
  <c r="F707" i="4"/>
  <c r="D707" i="4"/>
  <c r="C707" i="4"/>
  <c r="B707" i="4"/>
  <c r="N706" i="4"/>
  <c r="M706" i="4"/>
  <c r="L706" i="4"/>
  <c r="K706" i="4"/>
  <c r="J706" i="4"/>
  <c r="H706" i="4"/>
  <c r="G706" i="4"/>
  <c r="F706" i="4"/>
  <c r="D706" i="4"/>
  <c r="C706" i="4"/>
  <c r="B706" i="4"/>
  <c r="P705" i="4"/>
  <c r="Q705" i="4" s="1"/>
  <c r="O705" i="4"/>
  <c r="N705" i="4"/>
  <c r="M705" i="4"/>
  <c r="L705" i="4"/>
  <c r="K705" i="4"/>
  <c r="J705" i="4"/>
  <c r="H705" i="4"/>
  <c r="G705" i="4"/>
  <c r="F705" i="4"/>
  <c r="D705" i="4"/>
  <c r="C705" i="4"/>
  <c r="B705" i="4"/>
  <c r="P704" i="4"/>
  <c r="Q704" i="4" s="1"/>
  <c r="O704" i="4"/>
  <c r="N704" i="4"/>
  <c r="M704" i="4"/>
  <c r="L704" i="4"/>
  <c r="K704" i="4"/>
  <c r="J704" i="4"/>
  <c r="H704" i="4"/>
  <c r="G704" i="4"/>
  <c r="F704" i="4"/>
  <c r="D704" i="4"/>
  <c r="C704" i="4"/>
  <c r="B704" i="4"/>
  <c r="P703" i="4"/>
  <c r="Q703" i="4" s="1"/>
  <c r="O703" i="4"/>
  <c r="N703" i="4"/>
  <c r="M703" i="4"/>
  <c r="L703" i="4"/>
  <c r="K703" i="4"/>
  <c r="J703" i="4"/>
  <c r="H703" i="4"/>
  <c r="G703" i="4"/>
  <c r="F703" i="4"/>
  <c r="D703" i="4"/>
  <c r="C703" i="4"/>
  <c r="B703" i="4"/>
  <c r="N702" i="4"/>
  <c r="M702" i="4"/>
  <c r="L702" i="4"/>
  <c r="K702" i="4"/>
  <c r="J702" i="4"/>
  <c r="I702" i="4"/>
  <c r="H702" i="4"/>
  <c r="G702" i="4"/>
  <c r="F702" i="4"/>
  <c r="D702" i="4"/>
  <c r="C702" i="4"/>
  <c r="B702" i="4"/>
  <c r="P701" i="4"/>
  <c r="Q701" i="4" s="1"/>
  <c r="O701" i="4"/>
  <c r="N701" i="4"/>
  <c r="M701" i="4"/>
  <c r="L701" i="4"/>
  <c r="K701" i="4"/>
  <c r="J701" i="4"/>
  <c r="I701" i="4"/>
  <c r="H701" i="4"/>
  <c r="G701" i="4"/>
  <c r="F701" i="4"/>
  <c r="D701" i="4"/>
  <c r="C701" i="4"/>
  <c r="B701" i="4"/>
  <c r="P700" i="4"/>
  <c r="Q700" i="4" s="1"/>
  <c r="O700" i="4"/>
  <c r="N700" i="4"/>
  <c r="M700" i="4"/>
  <c r="L700" i="4"/>
  <c r="K700" i="4"/>
  <c r="J700" i="4"/>
  <c r="I700" i="4"/>
  <c r="H700" i="4"/>
  <c r="G700" i="4"/>
  <c r="F700" i="4"/>
  <c r="D700" i="4"/>
  <c r="C700" i="4"/>
  <c r="B700" i="4"/>
  <c r="P699" i="4"/>
  <c r="Q699" i="4" s="1"/>
  <c r="O699" i="4"/>
  <c r="N699" i="4"/>
  <c r="M699" i="4"/>
  <c r="L699" i="4"/>
  <c r="K699" i="4"/>
  <c r="J699" i="4"/>
  <c r="H699" i="4"/>
  <c r="G699" i="4"/>
  <c r="F699" i="4"/>
  <c r="D699" i="4"/>
  <c r="C699" i="4"/>
  <c r="B699" i="4"/>
  <c r="N698" i="4"/>
  <c r="M698" i="4"/>
  <c r="L698" i="4"/>
  <c r="K698" i="4"/>
  <c r="J698" i="4"/>
  <c r="I698" i="4"/>
  <c r="H698" i="4"/>
  <c r="G698" i="4"/>
  <c r="F698" i="4"/>
  <c r="D698" i="4"/>
  <c r="C698" i="4"/>
  <c r="B698" i="4"/>
  <c r="P697" i="4"/>
  <c r="Q697" i="4" s="1"/>
  <c r="O697" i="4"/>
  <c r="N697" i="4"/>
  <c r="M697" i="4"/>
  <c r="L697" i="4"/>
  <c r="K697" i="4"/>
  <c r="J697" i="4"/>
  <c r="I697" i="4"/>
  <c r="H697" i="4"/>
  <c r="G697" i="4"/>
  <c r="F697" i="4"/>
  <c r="D697" i="4"/>
  <c r="C697" i="4"/>
  <c r="B697" i="4"/>
  <c r="P696" i="4"/>
  <c r="Q696" i="4" s="1"/>
  <c r="O696" i="4"/>
  <c r="N696" i="4"/>
  <c r="M696" i="4"/>
  <c r="L696" i="4"/>
  <c r="K696" i="4"/>
  <c r="J696" i="4"/>
  <c r="I696" i="4"/>
  <c r="H696" i="4"/>
  <c r="G696" i="4"/>
  <c r="F696" i="4"/>
  <c r="D696" i="4"/>
  <c r="C696" i="4"/>
  <c r="B696" i="4"/>
  <c r="P695" i="4"/>
  <c r="Q695" i="4" s="1"/>
  <c r="O695" i="4"/>
  <c r="N695" i="4"/>
  <c r="M695" i="4"/>
  <c r="L695" i="4"/>
  <c r="K695" i="4"/>
  <c r="J695" i="4"/>
  <c r="I695" i="4"/>
  <c r="H695" i="4"/>
  <c r="G695" i="4"/>
  <c r="F695" i="4"/>
  <c r="D695" i="4"/>
  <c r="C695" i="4"/>
  <c r="B695" i="4"/>
  <c r="N694" i="4"/>
  <c r="M694" i="4"/>
  <c r="L694" i="4"/>
  <c r="K694" i="4"/>
  <c r="I694" i="4"/>
  <c r="H694" i="4"/>
  <c r="G694" i="4"/>
  <c r="F694" i="4"/>
  <c r="D694" i="4"/>
  <c r="C694" i="4"/>
  <c r="B694" i="4"/>
  <c r="N693" i="4"/>
  <c r="M693" i="4"/>
  <c r="L693" i="4"/>
  <c r="K693" i="4"/>
  <c r="I693" i="4"/>
  <c r="H693" i="4"/>
  <c r="G693" i="4"/>
  <c r="F693" i="4"/>
  <c r="D693" i="4"/>
  <c r="C693" i="4"/>
  <c r="B693" i="4"/>
  <c r="N692" i="4"/>
  <c r="M692" i="4"/>
  <c r="L692" i="4"/>
  <c r="K692" i="4"/>
  <c r="I692" i="4"/>
  <c r="H692" i="4"/>
  <c r="G692" i="4"/>
  <c r="F692" i="4"/>
  <c r="D692" i="4"/>
  <c r="C692" i="4"/>
  <c r="B692" i="4"/>
  <c r="N691" i="4"/>
  <c r="M691" i="4"/>
  <c r="L691" i="4"/>
  <c r="K691" i="4"/>
  <c r="I691" i="4"/>
  <c r="H691" i="4"/>
  <c r="G691" i="4"/>
  <c r="F691" i="4"/>
  <c r="D691" i="4"/>
  <c r="C691" i="4"/>
  <c r="B691" i="4"/>
  <c r="N690" i="4"/>
  <c r="M690" i="4"/>
  <c r="L690" i="4"/>
  <c r="K690" i="4"/>
  <c r="I690" i="4"/>
  <c r="H690" i="4"/>
  <c r="G690" i="4"/>
  <c r="F690" i="4"/>
  <c r="D690" i="4"/>
  <c r="C690" i="4"/>
  <c r="B690" i="4"/>
  <c r="N689" i="4"/>
  <c r="M689" i="4"/>
  <c r="L689" i="4"/>
  <c r="K689" i="4"/>
  <c r="I689" i="4"/>
  <c r="H689" i="4"/>
  <c r="G689" i="4"/>
  <c r="F689" i="4"/>
  <c r="D689" i="4"/>
  <c r="C689" i="4"/>
  <c r="B689" i="4"/>
  <c r="N688" i="4"/>
  <c r="M688" i="4"/>
  <c r="L688" i="4"/>
  <c r="K688" i="4"/>
  <c r="I688" i="4"/>
  <c r="H688" i="4"/>
  <c r="G688" i="4"/>
  <c r="F688" i="4"/>
  <c r="D688" i="4"/>
  <c r="C688" i="4"/>
  <c r="B688" i="4"/>
  <c r="N687" i="4"/>
  <c r="M687" i="4"/>
  <c r="L687" i="4"/>
  <c r="K687" i="4"/>
  <c r="I687" i="4"/>
  <c r="H687" i="4"/>
  <c r="G687" i="4"/>
  <c r="F687" i="4"/>
  <c r="D687" i="4"/>
  <c r="C687" i="4"/>
  <c r="B687" i="4"/>
  <c r="N686" i="4"/>
  <c r="M686" i="4"/>
  <c r="L686" i="4"/>
  <c r="K686" i="4"/>
  <c r="I686" i="4"/>
  <c r="H686" i="4"/>
  <c r="G686" i="4"/>
  <c r="F686" i="4"/>
  <c r="D686" i="4"/>
  <c r="C686" i="4"/>
  <c r="B686" i="4"/>
  <c r="N685" i="4"/>
  <c r="M685" i="4"/>
  <c r="L685" i="4"/>
  <c r="K685" i="4"/>
  <c r="I685" i="4"/>
  <c r="H685" i="4"/>
  <c r="G685" i="4"/>
  <c r="F685" i="4"/>
  <c r="D685" i="4"/>
  <c r="C685" i="4"/>
  <c r="B685" i="4"/>
  <c r="N684" i="4"/>
  <c r="M684" i="4"/>
  <c r="L684" i="4"/>
  <c r="K684" i="4"/>
  <c r="I684" i="4"/>
  <c r="H684" i="4"/>
  <c r="G684" i="4"/>
  <c r="F684" i="4"/>
  <c r="D684" i="4"/>
  <c r="C684" i="4"/>
  <c r="B684" i="4"/>
  <c r="N683" i="4"/>
  <c r="M683" i="4"/>
  <c r="L683" i="4"/>
  <c r="K683" i="4"/>
  <c r="I683" i="4"/>
  <c r="H683" i="4"/>
  <c r="G683" i="4"/>
  <c r="F683" i="4"/>
  <c r="D683" i="4"/>
  <c r="C683" i="4"/>
  <c r="B683" i="4"/>
  <c r="N682" i="4"/>
  <c r="M682" i="4"/>
  <c r="L682" i="4"/>
  <c r="K682" i="4"/>
  <c r="I682" i="4"/>
  <c r="H682" i="4"/>
  <c r="G682" i="4"/>
  <c r="F682" i="4"/>
  <c r="D682" i="4"/>
  <c r="C682" i="4"/>
  <c r="B682" i="4"/>
  <c r="N681" i="4"/>
  <c r="M681" i="4"/>
  <c r="L681" i="4"/>
  <c r="K681" i="4"/>
  <c r="I681" i="4"/>
  <c r="H681" i="4"/>
  <c r="G681" i="4"/>
  <c r="F681" i="4"/>
  <c r="D681" i="4"/>
  <c r="C681" i="4"/>
  <c r="B681" i="4"/>
  <c r="N680" i="4"/>
  <c r="M680" i="4"/>
  <c r="L680" i="4"/>
  <c r="K680" i="4"/>
  <c r="I680" i="4"/>
  <c r="H680" i="4"/>
  <c r="G680" i="4"/>
  <c r="F680" i="4"/>
  <c r="D680" i="4"/>
  <c r="C680" i="4"/>
  <c r="B680" i="4"/>
  <c r="N679" i="4"/>
  <c r="M679" i="4"/>
  <c r="L679" i="4"/>
  <c r="K679" i="4"/>
  <c r="I679" i="4"/>
  <c r="H679" i="4"/>
  <c r="G679" i="4"/>
  <c r="F679" i="4"/>
  <c r="D679" i="4"/>
  <c r="C679" i="4"/>
  <c r="B679" i="4"/>
  <c r="N678" i="4"/>
  <c r="M678" i="4"/>
  <c r="L678" i="4"/>
  <c r="K678" i="4"/>
  <c r="I678" i="4"/>
  <c r="H678" i="4"/>
  <c r="G678" i="4"/>
  <c r="F678" i="4"/>
  <c r="D678" i="4"/>
  <c r="C678" i="4"/>
  <c r="B678" i="4"/>
  <c r="N677" i="4"/>
  <c r="M677" i="4"/>
  <c r="L677" i="4"/>
  <c r="K677" i="4"/>
  <c r="I677" i="4"/>
  <c r="H677" i="4"/>
  <c r="G677" i="4"/>
  <c r="F677" i="4"/>
  <c r="D677" i="4"/>
  <c r="C677" i="4"/>
  <c r="B677" i="4"/>
  <c r="N676" i="4"/>
  <c r="M676" i="4"/>
  <c r="L676" i="4"/>
  <c r="K676" i="4"/>
  <c r="I676" i="4"/>
  <c r="H676" i="4"/>
  <c r="G676" i="4"/>
  <c r="F676" i="4"/>
  <c r="D676" i="4"/>
  <c r="C676" i="4"/>
  <c r="B676" i="4"/>
  <c r="N675" i="4"/>
  <c r="M675" i="4"/>
  <c r="L675" i="4"/>
  <c r="K675" i="4"/>
  <c r="I675" i="4"/>
  <c r="H675" i="4"/>
  <c r="G675" i="4"/>
  <c r="F675" i="4"/>
  <c r="D675" i="4"/>
  <c r="C675" i="4"/>
  <c r="B675" i="4"/>
  <c r="N674" i="4"/>
  <c r="M674" i="4"/>
  <c r="L674" i="4"/>
  <c r="K674" i="4"/>
  <c r="I674" i="4"/>
  <c r="H674" i="4"/>
  <c r="G674" i="4"/>
  <c r="F674" i="4"/>
  <c r="D674" i="4"/>
  <c r="C674" i="4"/>
  <c r="B674" i="4"/>
  <c r="N673" i="4"/>
  <c r="M673" i="4"/>
  <c r="L673" i="4"/>
  <c r="K673" i="4"/>
  <c r="I673" i="4"/>
  <c r="H673" i="4"/>
  <c r="G673" i="4"/>
  <c r="F673" i="4"/>
  <c r="D673" i="4"/>
  <c r="C673" i="4"/>
  <c r="B673" i="4"/>
  <c r="N672" i="4"/>
  <c r="M672" i="4"/>
  <c r="L672" i="4"/>
  <c r="K672" i="4"/>
  <c r="I672" i="4"/>
  <c r="H672" i="4"/>
  <c r="G672" i="4"/>
  <c r="F672" i="4"/>
  <c r="D672" i="4"/>
  <c r="C672" i="4"/>
  <c r="B672" i="4"/>
  <c r="N671" i="4"/>
  <c r="M671" i="4"/>
  <c r="L671" i="4"/>
  <c r="K671" i="4"/>
  <c r="I671" i="4"/>
  <c r="H671" i="4"/>
  <c r="G671" i="4"/>
  <c r="F671" i="4"/>
  <c r="D671" i="4"/>
  <c r="C671" i="4"/>
  <c r="B671" i="4"/>
  <c r="N670" i="4"/>
  <c r="M670" i="4"/>
  <c r="L670" i="4"/>
  <c r="K670" i="4"/>
  <c r="I670" i="4"/>
  <c r="H670" i="4"/>
  <c r="G670" i="4"/>
  <c r="F670" i="4"/>
  <c r="D670" i="4"/>
  <c r="C670" i="4"/>
  <c r="B670" i="4"/>
  <c r="N669" i="4"/>
  <c r="M669" i="4"/>
  <c r="L669" i="4"/>
  <c r="K669" i="4"/>
  <c r="I669" i="4"/>
  <c r="H669" i="4"/>
  <c r="G669" i="4"/>
  <c r="F669" i="4"/>
  <c r="D669" i="4"/>
  <c r="C669" i="4"/>
  <c r="B669" i="4"/>
  <c r="N668" i="4"/>
  <c r="M668" i="4"/>
  <c r="L668" i="4"/>
  <c r="K668" i="4"/>
  <c r="I668" i="4"/>
  <c r="H668" i="4"/>
  <c r="G668" i="4"/>
  <c r="F668" i="4"/>
  <c r="D668" i="4"/>
  <c r="C668" i="4"/>
  <c r="B668" i="4"/>
  <c r="N667" i="4"/>
  <c r="M667" i="4"/>
  <c r="L667" i="4"/>
  <c r="K667" i="4"/>
  <c r="I667" i="4"/>
  <c r="H667" i="4"/>
  <c r="G667" i="4"/>
  <c r="F667" i="4"/>
  <c r="D667" i="4"/>
  <c r="C667" i="4"/>
  <c r="B667" i="4"/>
  <c r="N666" i="4"/>
  <c r="M666" i="4"/>
  <c r="L666" i="4"/>
  <c r="K666" i="4"/>
  <c r="I666" i="4"/>
  <c r="H666" i="4"/>
  <c r="G666" i="4"/>
  <c r="F666" i="4"/>
  <c r="D666" i="4"/>
  <c r="C666" i="4"/>
  <c r="B666" i="4"/>
  <c r="N665" i="4"/>
  <c r="M665" i="4"/>
  <c r="L665" i="4"/>
  <c r="K665" i="4"/>
  <c r="I665" i="4"/>
  <c r="H665" i="4"/>
  <c r="G665" i="4"/>
  <c r="F665" i="4"/>
  <c r="D665" i="4"/>
  <c r="C665" i="4"/>
  <c r="B665" i="4"/>
  <c r="N664" i="4"/>
  <c r="M664" i="4"/>
  <c r="L664" i="4"/>
  <c r="K664" i="4"/>
  <c r="I664" i="4"/>
  <c r="H664" i="4"/>
  <c r="G664" i="4"/>
  <c r="F664" i="4"/>
  <c r="D664" i="4"/>
  <c r="C664" i="4"/>
  <c r="B664" i="4"/>
  <c r="N663" i="4"/>
  <c r="M663" i="4"/>
  <c r="L663" i="4"/>
  <c r="K663" i="4"/>
  <c r="I663" i="4"/>
  <c r="H663" i="4"/>
  <c r="G663" i="4"/>
  <c r="F663" i="4"/>
  <c r="D663" i="4"/>
  <c r="C663" i="4"/>
  <c r="B663" i="4"/>
  <c r="N662" i="4"/>
  <c r="M662" i="4"/>
  <c r="L662" i="4"/>
  <c r="K662" i="4"/>
  <c r="I662" i="4"/>
  <c r="H662" i="4"/>
  <c r="G662" i="4"/>
  <c r="F662" i="4"/>
  <c r="D662" i="4"/>
  <c r="C662" i="4"/>
  <c r="B662" i="4"/>
  <c r="N661" i="4"/>
  <c r="M661" i="4"/>
  <c r="L661" i="4"/>
  <c r="K661" i="4"/>
  <c r="I661" i="4"/>
  <c r="H661" i="4"/>
  <c r="G661" i="4"/>
  <c r="F661" i="4"/>
  <c r="D661" i="4"/>
  <c r="C661" i="4"/>
  <c r="B661" i="4"/>
  <c r="N660" i="4"/>
  <c r="M660" i="4"/>
  <c r="L660" i="4"/>
  <c r="K660" i="4"/>
  <c r="I660" i="4"/>
  <c r="H660" i="4"/>
  <c r="G660" i="4"/>
  <c r="F660" i="4"/>
  <c r="D660" i="4"/>
  <c r="C660" i="4"/>
  <c r="B660" i="4"/>
  <c r="N659" i="4"/>
  <c r="M659" i="4"/>
  <c r="L659" i="4"/>
  <c r="K659" i="4"/>
  <c r="I659" i="4"/>
  <c r="H659" i="4"/>
  <c r="G659" i="4"/>
  <c r="F659" i="4"/>
  <c r="D659" i="4"/>
  <c r="C659" i="4"/>
  <c r="B659" i="4"/>
  <c r="N658" i="4"/>
  <c r="M658" i="4"/>
  <c r="L658" i="4"/>
  <c r="K658" i="4"/>
  <c r="I658" i="4"/>
  <c r="H658" i="4"/>
  <c r="G658" i="4"/>
  <c r="F658" i="4"/>
  <c r="D658" i="4"/>
  <c r="C658" i="4"/>
  <c r="B658" i="4"/>
  <c r="N657" i="4"/>
  <c r="M657" i="4"/>
  <c r="L657" i="4"/>
  <c r="K657" i="4"/>
  <c r="I657" i="4"/>
  <c r="H657" i="4"/>
  <c r="G657" i="4"/>
  <c r="F657" i="4"/>
  <c r="D657" i="4"/>
  <c r="C657" i="4"/>
  <c r="B657" i="4"/>
  <c r="N656" i="4"/>
  <c r="M656" i="4"/>
  <c r="L656" i="4"/>
  <c r="K656" i="4"/>
  <c r="I656" i="4"/>
  <c r="H656" i="4"/>
  <c r="G656" i="4"/>
  <c r="F656" i="4"/>
  <c r="D656" i="4"/>
  <c r="C656" i="4"/>
  <c r="B656" i="4"/>
  <c r="N655" i="4"/>
  <c r="M655" i="4"/>
  <c r="L655" i="4"/>
  <c r="K655" i="4"/>
  <c r="I655" i="4"/>
  <c r="H655" i="4"/>
  <c r="G655" i="4"/>
  <c r="F655" i="4"/>
  <c r="D655" i="4"/>
  <c r="C655" i="4"/>
  <c r="B655" i="4"/>
  <c r="N654" i="4"/>
  <c r="M654" i="4"/>
  <c r="L654" i="4"/>
  <c r="K654" i="4"/>
  <c r="I654" i="4"/>
  <c r="H654" i="4"/>
  <c r="G654" i="4"/>
  <c r="F654" i="4"/>
  <c r="D654" i="4"/>
  <c r="C654" i="4"/>
  <c r="B654" i="4"/>
  <c r="N653" i="4"/>
  <c r="M653" i="4"/>
  <c r="L653" i="4"/>
  <c r="K653" i="4"/>
  <c r="I653" i="4"/>
  <c r="H653" i="4"/>
  <c r="G653" i="4"/>
  <c r="F653" i="4"/>
  <c r="D653" i="4"/>
  <c r="C653" i="4"/>
  <c r="B653" i="4"/>
  <c r="N652" i="4"/>
  <c r="M652" i="4"/>
  <c r="L652" i="4"/>
  <c r="K652" i="4"/>
  <c r="I652" i="4"/>
  <c r="H652" i="4"/>
  <c r="G652" i="4"/>
  <c r="F652" i="4"/>
  <c r="D652" i="4"/>
  <c r="C652" i="4"/>
  <c r="B652" i="4"/>
  <c r="N651" i="4"/>
  <c r="M651" i="4"/>
  <c r="L651" i="4"/>
  <c r="K651" i="4"/>
  <c r="I651" i="4"/>
  <c r="H651" i="4"/>
  <c r="G651" i="4"/>
  <c r="F651" i="4"/>
  <c r="D651" i="4"/>
  <c r="C651" i="4"/>
  <c r="B651" i="4"/>
  <c r="N650" i="4"/>
  <c r="M650" i="4"/>
  <c r="L650" i="4"/>
  <c r="K650" i="4"/>
  <c r="I650" i="4"/>
  <c r="H650" i="4"/>
  <c r="G650" i="4"/>
  <c r="F650" i="4"/>
  <c r="D650" i="4"/>
  <c r="C650" i="4"/>
  <c r="B650" i="4"/>
  <c r="N649" i="4"/>
  <c r="M649" i="4"/>
  <c r="L649" i="4"/>
  <c r="K649" i="4"/>
  <c r="I649" i="4"/>
  <c r="H649" i="4"/>
  <c r="G649" i="4"/>
  <c r="F649" i="4"/>
  <c r="D649" i="4"/>
  <c r="C649" i="4"/>
  <c r="B649" i="4"/>
  <c r="N648" i="4"/>
  <c r="M648" i="4"/>
  <c r="L648" i="4"/>
  <c r="K648" i="4"/>
  <c r="I648" i="4"/>
  <c r="H648" i="4"/>
  <c r="G648" i="4"/>
  <c r="F648" i="4"/>
  <c r="D648" i="4"/>
  <c r="C648" i="4"/>
  <c r="B648" i="4"/>
  <c r="N647" i="4"/>
  <c r="M647" i="4"/>
  <c r="L647" i="4"/>
  <c r="K647" i="4"/>
  <c r="I647" i="4"/>
  <c r="H647" i="4"/>
  <c r="G647" i="4"/>
  <c r="F647" i="4"/>
  <c r="D647" i="4"/>
  <c r="C647" i="4"/>
  <c r="B647" i="4"/>
  <c r="N646" i="4"/>
  <c r="M646" i="4"/>
  <c r="L646" i="4"/>
  <c r="K646" i="4"/>
  <c r="I646" i="4"/>
  <c r="H646" i="4"/>
  <c r="G646" i="4"/>
  <c r="F646" i="4"/>
  <c r="D646" i="4"/>
  <c r="C646" i="4"/>
  <c r="B646" i="4"/>
  <c r="N645" i="4"/>
  <c r="M645" i="4"/>
  <c r="L645" i="4"/>
  <c r="K645" i="4"/>
  <c r="I645" i="4"/>
  <c r="H645" i="4"/>
  <c r="G645" i="4"/>
  <c r="F645" i="4"/>
  <c r="D645" i="4"/>
  <c r="C645" i="4"/>
  <c r="B645" i="4"/>
  <c r="N644" i="4"/>
  <c r="M644" i="4"/>
  <c r="L644" i="4"/>
  <c r="K644" i="4"/>
  <c r="I644" i="4"/>
  <c r="H644" i="4"/>
  <c r="G644" i="4"/>
  <c r="F644" i="4"/>
  <c r="D644" i="4"/>
  <c r="C644" i="4"/>
  <c r="B644" i="4"/>
  <c r="N643" i="4"/>
  <c r="M643" i="4"/>
  <c r="L643" i="4"/>
  <c r="K643" i="4"/>
  <c r="I643" i="4"/>
  <c r="H643" i="4"/>
  <c r="G643" i="4"/>
  <c r="F643" i="4"/>
  <c r="D643" i="4"/>
  <c r="C643" i="4"/>
  <c r="B643" i="4"/>
  <c r="N642" i="4"/>
  <c r="M642" i="4"/>
  <c r="L642" i="4"/>
  <c r="K642" i="4"/>
  <c r="I642" i="4"/>
  <c r="H642" i="4"/>
  <c r="G642" i="4"/>
  <c r="F642" i="4"/>
  <c r="D642" i="4"/>
  <c r="C642" i="4"/>
  <c r="B642" i="4"/>
  <c r="N641" i="4"/>
  <c r="M641" i="4"/>
  <c r="L641" i="4"/>
  <c r="K641" i="4"/>
  <c r="I641" i="4"/>
  <c r="H641" i="4"/>
  <c r="G641" i="4"/>
  <c r="F641" i="4"/>
  <c r="D641" i="4"/>
  <c r="C641" i="4"/>
  <c r="B641" i="4"/>
  <c r="N640" i="4"/>
  <c r="M640" i="4"/>
  <c r="L640" i="4"/>
  <c r="K640" i="4"/>
  <c r="I640" i="4"/>
  <c r="H640" i="4"/>
  <c r="G640" i="4"/>
  <c r="F640" i="4"/>
  <c r="D640" i="4"/>
  <c r="C640" i="4"/>
  <c r="B640" i="4"/>
  <c r="N639" i="4"/>
  <c r="M639" i="4"/>
  <c r="L639" i="4"/>
  <c r="K639" i="4"/>
  <c r="I639" i="4"/>
  <c r="H639" i="4"/>
  <c r="G639" i="4"/>
  <c r="F639" i="4"/>
  <c r="D639" i="4"/>
  <c r="C639" i="4"/>
  <c r="B639" i="4"/>
  <c r="N638" i="4"/>
  <c r="M638" i="4"/>
  <c r="L638" i="4"/>
  <c r="K638" i="4"/>
  <c r="I638" i="4"/>
  <c r="H638" i="4"/>
  <c r="G638" i="4"/>
  <c r="F638" i="4"/>
  <c r="D638" i="4"/>
  <c r="C638" i="4"/>
  <c r="B638" i="4"/>
  <c r="N637" i="4"/>
  <c r="M637" i="4"/>
  <c r="L637" i="4"/>
  <c r="K637" i="4"/>
  <c r="I637" i="4"/>
  <c r="H637" i="4"/>
  <c r="G637" i="4"/>
  <c r="F637" i="4"/>
  <c r="D637" i="4"/>
  <c r="C637" i="4"/>
  <c r="B637" i="4"/>
  <c r="N636" i="4"/>
  <c r="M636" i="4"/>
  <c r="L636" i="4"/>
  <c r="K636" i="4"/>
  <c r="I636" i="4"/>
  <c r="H636" i="4"/>
  <c r="G636" i="4"/>
  <c r="F636" i="4"/>
  <c r="D636" i="4"/>
  <c r="C636" i="4"/>
  <c r="B636" i="4"/>
  <c r="N635" i="4"/>
  <c r="M635" i="4"/>
  <c r="L635" i="4"/>
  <c r="K635" i="4"/>
  <c r="I635" i="4"/>
  <c r="H635" i="4"/>
  <c r="G635" i="4"/>
  <c r="F635" i="4"/>
  <c r="D635" i="4"/>
  <c r="C635" i="4"/>
  <c r="B635" i="4"/>
  <c r="N634" i="4"/>
  <c r="M634" i="4"/>
  <c r="L634" i="4"/>
  <c r="K634" i="4"/>
  <c r="I634" i="4"/>
  <c r="H634" i="4"/>
  <c r="G634" i="4"/>
  <c r="F634" i="4"/>
  <c r="D634" i="4"/>
  <c r="C634" i="4"/>
  <c r="B634" i="4"/>
  <c r="N633" i="4"/>
  <c r="M633" i="4"/>
  <c r="L633" i="4"/>
  <c r="K633" i="4"/>
  <c r="I633" i="4"/>
  <c r="H633" i="4"/>
  <c r="G633" i="4"/>
  <c r="F633" i="4"/>
  <c r="D633" i="4"/>
  <c r="C633" i="4"/>
  <c r="B633" i="4"/>
  <c r="N632" i="4"/>
  <c r="M632" i="4"/>
  <c r="L632" i="4"/>
  <c r="K632" i="4"/>
  <c r="I632" i="4"/>
  <c r="H632" i="4"/>
  <c r="G632" i="4"/>
  <c r="F632" i="4"/>
  <c r="D632" i="4"/>
  <c r="C632" i="4"/>
  <c r="B632" i="4"/>
  <c r="N631" i="4"/>
  <c r="M631" i="4"/>
  <c r="L631" i="4"/>
  <c r="K631" i="4"/>
  <c r="I631" i="4"/>
  <c r="H631" i="4"/>
  <c r="G631" i="4"/>
  <c r="F631" i="4"/>
  <c r="D631" i="4"/>
  <c r="C631" i="4"/>
  <c r="B631" i="4"/>
  <c r="N630" i="4"/>
  <c r="M630" i="4"/>
  <c r="L630" i="4"/>
  <c r="K630" i="4"/>
  <c r="I630" i="4"/>
  <c r="H630" i="4"/>
  <c r="G630" i="4"/>
  <c r="F630" i="4"/>
  <c r="D630" i="4"/>
  <c r="C630" i="4"/>
  <c r="B630" i="4"/>
  <c r="N629" i="4"/>
  <c r="M629" i="4"/>
  <c r="L629" i="4"/>
  <c r="K629" i="4"/>
  <c r="I629" i="4"/>
  <c r="H629" i="4"/>
  <c r="G629" i="4"/>
  <c r="F629" i="4"/>
  <c r="D629" i="4"/>
  <c r="C629" i="4"/>
  <c r="B629" i="4"/>
  <c r="N628" i="4"/>
  <c r="M628" i="4"/>
  <c r="L628" i="4"/>
  <c r="K628" i="4"/>
  <c r="I628" i="4"/>
  <c r="H628" i="4"/>
  <c r="G628" i="4"/>
  <c r="F628" i="4"/>
  <c r="D628" i="4"/>
  <c r="C628" i="4"/>
  <c r="B628" i="4"/>
  <c r="N627" i="4"/>
  <c r="M627" i="4"/>
  <c r="L627" i="4"/>
  <c r="K627" i="4"/>
  <c r="I627" i="4"/>
  <c r="H627" i="4"/>
  <c r="G627" i="4"/>
  <c r="F627" i="4"/>
  <c r="D627" i="4"/>
  <c r="C627" i="4"/>
  <c r="B627" i="4"/>
  <c r="N626" i="4"/>
  <c r="M626" i="4"/>
  <c r="L626" i="4"/>
  <c r="K626" i="4"/>
  <c r="I626" i="4"/>
  <c r="H626" i="4"/>
  <c r="G626" i="4"/>
  <c r="F626" i="4"/>
  <c r="D626" i="4"/>
  <c r="C626" i="4"/>
  <c r="B626" i="4"/>
  <c r="N625" i="4"/>
  <c r="M625" i="4"/>
  <c r="L625" i="4"/>
  <c r="K625" i="4"/>
  <c r="I625" i="4"/>
  <c r="H625" i="4"/>
  <c r="G625" i="4"/>
  <c r="F625" i="4"/>
  <c r="D625" i="4"/>
  <c r="C625" i="4"/>
  <c r="B625" i="4"/>
  <c r="N624" i="4"/>
  <c r="M624" i="4"/>
  <c r="L624" i="4"/>
  <c r="K624" i="4"/>
  <c r="I624" i="4"/>
  <c r="H624" i="4"/>
  <c r="G624" i="4"/>
  <c r="F624" i="4"/>
  <c r="D624" i="4"/>
  <c r="C624" i="4"/>
  <c r="B624" i="4"/>
  <c r="N623" i="4"/>
  <c r="M623" i="4"/>
  <c r="L623" i="4"/>
  <c r="K623" i="4"/>
  <c r="I623" i="4"/>
  <c r="H623" i="4"/>
  <c r="G623" i="4"/>
  <c r="F623" i="4"/>
  <c r="D623" i="4"/>
  <c r="C623" i="4"/>
  <c r="B623" i="4"/>
  <c r="N622" i="4"/>
  <c r="M622" i="4"/>
  <c r="L622" i="4"/>
  <c r="K622" i="4"/>
  <c r="I622" i="4"/>
  <c r="H622" i="4"/>
  <c r="G622" i="4"/>
  <c r="F622" i="4"/>
  <c r="D622" i="4"/>
  <c r="C622" i="4"/>
  <c r="B622" i="4"/>
  <c r="N621" i="4"/>
  <c r="M621" i="4"/>
  <c r="L621" i="4"/>
  <c r="K621" i="4"/>
  <c r="I621" i="4"/>
  <c r="H621" i="4"/>
  <c r="G621" i="4"/>
  <c r="F621" i="4"/>
  <c r="D621" i="4"/>
  <c r="C621" i="4"/>
  <c r="B621" i="4"/>
  <c r="N620" i="4"/>
  <c r="M620" i="4"/>
  <c r="L620" i="4"/>
  <c r="K620" i="4"/>
  <c r="I620" i="4"/>
  <c r="H620" i="4"/>
  <c r="G620" i="4"/>
  <c r="F620" i="4"/>
  <c r="D620" i="4"/>
  <c r="C620" i="4"/>
  <c r="B620" i="4"/>
  <c r="N619" i="4"/>
  <c r="M619" i="4"/>
  <c r="L619" i="4"/>
  <c r="K619" i="4"/>
  <c r="I619" i="4"/>
  <c r="H619" i="4"/>
  <c r="G619" i="4"/>
  <c r="F619" i="4"/>
  <c r="D619" i="4"/>
  <c r="C619" i="4"/>
  <c r="B619" i="4"/>
  <c r="N618" i="4"/>
  <c r="M618" i="4"/>
  <c r="L618" i="4"/>
  <c r="K618" i="4"/>
  <c r="I618" i="4"/>
  <c r="H618" i="4"/>
  <c r="G618" i="4"/>
  <c r="F618" i="4"/>
  <c r="D618" i="4"/>
  <c r="C618" i="4"/>
  <c r="B618" i="4"/>
  <c r="N617" i="4"/>
  <c r="M617" i="4"/>
  <c r="L617" i="4"/>
  <c r="K617" i="4"/>
  <c r="I617" i="4"/>
  <c r="H617" i="4"/>
  <c r="G617" i="4"/>
  <c r="F617" i="4"/>
  <c r="D617" i="4"/>
  <c r="C617" i="4"/>
  <c r="B617" i="4"/>
  <c r="N616" i="4"/>
  <c r="M616" i="4"/>
  <c r="L616" i="4"/>
  <c r="K616" i="4"/>
  <c r="I616" i="4"/>
  <c r="H616" i="4"/>
  <c r="G616" i="4"/>
  <c r="F616" i="4"/>
  <c r="D616" i="4"/>
  <c r="C616" i="4"/>
  <c r="B616" i="4"/>
  <c r="N615" i="4"/>
  <c r="M615" i="4"/>
  <c r="L615" i="4"/>
  <c r="K615" i="4"/>
  <c r="I615" i="4"/>
  <c r="H615" i="4"/>
  <c r="G615" i="4"/>
  <c r="F615" i="4"/>
  <c r="D615" i="4"/>
  <c r="C615" i="4"/>
  <c r="B615" i="4"/>
  <c r="N614" i="4"/>
  <c r="M614" i="4"/>
  <c r="L614" i="4"/>
  <c r="K614" i="4"/>
  <c r="I614" i="4"/>
  <c r="H614" i="4"/>
  <c r="G614" i="4"/>
  <c r="F614" i="4"/>
  <c r="D614" i="4"/>
  <c r="C614" i="4"/>
  <c r="B614" i="4"/>
  <c r="N613" i="4"/>
  <c r="M613" i="4"/>
  <c r="L613" i="4"/>
  <c r="K613" i="4"/>
  <c r="I613" i="4"/>
  <c r="H613" i="4"/>
  <c r="G613" i="4"/>
  <c r="F613" i="4"/>
  <c r="D613" i="4"/>
  <c r="C613" i="4"/>
  <c r="B613" i="4"/>
  <c r="N612" i="4"/>
  <c r="M612" i="4"/>
  <c r="L612" i="4"/>
  <c r="K612" i="4"/>
  <c r="I612" i="4"/>
  <c r="H612" i="4"/>
  <c r="G612" i="4"/>
  <c r="F612" i="4"/>
  <c r="D612" i="4"/>
  <c r="C612" i="4"/>
  <c r="B612" i="4"/>
  <c r="N611" i="4"/>
  <c r="M611" i="4"/>
  <c r="L611" i="4"/>
  <c r="K611" i="4"/>
  <c r="I611" i="4"/>
  <c r="H611" i="4"/>
  <c r="G611" i="4"/>
  <c r="F611" i="4"/>
  <c r="D611" i="4"/>
  <c r="C611" i="4"/>
  <c r="B611" i="4"/>
  <c r="N610" i="4"/>
  <c r="M610" i="4"/>
  <c r="L610" i="4"/>
  <c r="K610" i="4"/>
  <c r="I610" i="4"/>
  <c r="H610" i="4"/>
  <c r="G610" i="4"/>
  <c r="F610" i="4"/>
  <c r="D610" i="4"/>
  <c r="C610" i="4"/>
  <c r="B610" i="4"/>
  <c r="N609" i="4"/>
  <c r="M609" i="4"/>
  <c r="L609" i="4"/>
  <c r="K609" i="4"/>
  <c r="I609" i="4"/>
  <c r="H609" i="4"/>
  <c r="G609" i="4"/>
  <c r="F609" i="4"/>
  <c r="D609" i="4"/>
  <c r="C609" i="4"/>
  <c r="B609" i="4"/>
  <c r="N608" i="4"/>
  <c r="M608" i="4"/>
  <c r="L608" i="4"/>
  <c r="K608" i="4"/>
  <c r="I608" i="4"/>
  <c r="H608" i="4"/>
  <c r="G608" i="4"/>
  <c r="F608" i="4"/>
  <c r="D608" i="4"/>
  <c r="C608" i="4"/>
  <c r="B608" i="4"/>
  <c r="N607" i="4"/>
  <c r="M607" i="4"/>
  <c r="L607" i="4"/>
  <c r="K607" i="4"/>
  <c r="I607" i="4"/>
  <c r="H607" i="4"/>
  <c r="G607" i="4"/>
  <c r="F607" i="4"/>
  <c r="D607" i="4"/>
  <c r="C607" i="4"/>
  <c r="B607" i="4"/>
  <c r="N606" i="4"/>
  <c r="M606" i="4"/>
  <c r="L606" i="4"/>
  <c r="K606" i="4"/>
  <c r="I606" i="4"/>
  <c r="H606" i="4"/>
  <c r="G606" i="4"/>
  <c r="F606" i="4"/>
  <c r="D606" i="4"/>
  <c r="C606" i="4"/>
  <c r="B606" i="4"/>
  <c r="N605" i="4"/>
  <c r="M605" i="4"/>
  <c r="L605" i="4"/>
  <c r="K605" i="4"/>
  <c r="I605" i="4"/>
  <c r="H605" i="4"/>
  <c r="G605" i="4"/>
  <c r="F605" i="4"/>
  <c r="D605" i="4"/>
  <c r="C605" i="4"/>
  <c r="B605" i="4"/>
  <c r="N604" i="4"/>
  <c r="M604" i="4"/>
  <c r="L604" i="4"/>
  <c r="K604" i="4"/>
  <c r="I604" i="4"/>
  <c r="H604" i="4"/>
  <c r="G604" i="4"/>
  <c r="F604" i="4"/>
  <c r="D604" i="4"/>
  <c r="C604" i="4"/>
  <c r="B604" i="4"/>
  <c r="N603" i="4"/>
  <c r="M603" i="4"/>
  <c r="L603" i="4"/>
  <c r="K603" i="4"/>
  <c r="I603" i="4"/>
  <c r="H603" i="4"/>
  <c r="G603" i="4"/>
  <c r="F603" i="4"/>
  <c r="D603" i="4"/>
  <c r="C603" i="4"/>
  <c r="B603" i="4"/>
  <c r="N602" i="4"/>
  <c r="M602" i="4"/>
  <c r="L602" i="4"/>
  <c r="K602" i="4"/>
  <c r="I602" i="4"/>
  <c r="H602" i="4"/>
  <c r="G602" i="4"/>
  <c r="F602" i="4"/>
  <c r="D602" i="4"/>
  <c r="C602" i="4"/>
  <c r="B602" i="4"/>
  <c r="N601" i="4"/>
  <c r="M601" i="4"/>
  <c r="L601" i="4"/>
  <c r="K601" i="4"/>
  <c r="I601" i="4"/>
  <c r="H601" i="4"/>
  <c r="G601" i="4"/>
  <c r="F601" i="4"/>
  <c r="D601" i="4"/>
  <c r="C601" i="4"/>
  <c r="B601" i="4"/>
  <c r="N600" i="4"/>
  <c r="M600" i="4"/>
  <c r="L600" i="4"/>
  <c r="K600" i="4"/>
  <c r="I600" i="4"/>
  <c r="H600" i="4"/>
  <c r="G600" i="4"/>
  <c r="F600" i="4"/>
  <c r="D600" i="4"/>
  <c r="C600" i="4"/>
  <c r="B600" i="4"/>
  <c r="N599" i="4"/>
  <c r="M599" i="4"/>
  <c r="L599" i="4"/>
  <c r="K599" i="4"/>
  <c r="I599" i="4"/>
  <c r="H599" i="4"/>
  <c r="G599" i="4"/>
  <c r="F599" i="4"/>
  <c r="D599" i="4"/>
  <c r="C599" i="4"/>
  <c r="B599" i="4"/>
  <c r="N598" i="4"/>
  <c r="M598" i="4"/>
  <c r="L598" i="4"/>
  <c r="K598" i="4"/>
  <c r="I598" i="4"/>
  <c r="H598" i="4"/>
  <c r="G598" i="4"/>
  <c r="F598" i="4"/>
  <c r="D598" i="4"/>
  <c r="C598" i="4"/>
  <c r="B598" i="4"/>
  <c r="N597" i="4"/>
  <c r="M597" i="4"/>
  <c r="L597" i="4"/>
  <c r="K597" i="4"/>
  <c r="I597" i="4"/>
  <c r="H597" i="4"/>
  <c r="G597" i="4"/>
  <c r="F597" i="4"/>
  <c r="D597" i="4"/>
  <c r="C597" i="4"/>
  <c r="B597" i="4"/>
  <c r="N596" i="4"/>
  <c r="M596" i="4"/>
  <c r="L596" i="4"/>
  <c r="K596" i="4"/>
  <c r="I596" i="4"/>
  <c r="H596" i="4"/>
  <c r="G596" i="4"/>
  <c r="F596" i="4"/>
  <c r="D596" i="4"/>
  <c r="C596" i="4"/>
  <c r="B596" i="4"/>
  <c r="N595" i="4"/>
  <c r="M595" i="4"/>
  <c r="L595" i="4"/>
  <c r="K595" i="4"/>
  <c r="I595" i="4"/>
  <c r="H595" i="4"/>
  <c r="G595" i="4"/>
  <c r="F595" i="4"/>
  <c r="D595" i="4"/>
  <c r="C595" i="4"/>
  <c r="B595" i="4"/>
  <c r="N594" i="4"/>
  <c r="M594" i="4"/>
  <c r="L594" i="4"/>
  <c r="K594" i="4"/>
  <c r="I594" i="4"/>
  <c r="H594" i="4"/>
  <c r="G594" i="4"/>
  <c r="F594" i="4"/>
  <c r="D594" i="4"/>
  <c r="C594" i="4"/>
  <c r="B594" i="4"/>
  <c r="N593" i="4"/>
  <c r="M593" i="4"/>
  <c r="L593" i="4"/>
  <c r="K593" i="4"/>
  <c r="I593" i="4"/>
  <c r="H593" i="4"/>
  <c r="G593" i="4"/>
  <c r="F593" i="4"/>
  <c r="D593" i="4"/>
  <c r="C593" i="4"/>
  <c r="B593" i="4"/>
  <c r="N592" i="4"/>
  <c r="M592" i="4"/>
  <c r="L592" i="4"/>
  <c r="K592" i="4"/>
  <c r="I592" i="4"/>
  <c r="H592" i="4"/>
  <c r="G592" i="4"/>
  <c r="F592" i="4"/>
  <c r="D592" i="4"/>
  <c r="C592" i="4"/>
  <c r="B592" i="4"/>
  <c r="N591" i="4"/>
  <c r="M591" i="4"/>
  <c r="L591" i="4"/>
  <c r="K591" i="4"/>
  <c r="I591" i="4"/>
  <c r="H591" i="4"/>
  <c r="G591" i="4"/>
  <c r="F591" i="4"/>
  <c r="D591" i="4"/>
  <c r="C591" i="4"/>
  <c r="B591" i="4"/>
  <c r="N590" i="4"/>
  <c r="M590" i="4"/>
  <c r="L590" i="4"/>
  <c r="K590" i="4"/>
  <c r="I590" i="4"/>
  <c r="H590" i="4"/>
  <c r="G590" i="4"/>
  <c r="F590" i="4"/>
  <c r="D590" i="4"/>
  <c r="C590" i="4"/>
  <c r="B590" i="4"/>
  <c r="N589" i="4"/>
  <c r="M589" i="4"/>
  <c r="L589" i="4"/>
  <c r="K589" i="4"/>
  <c r="I589" i="4"/>
  <c r="H589" i="4"/>
  <c r="G589" i="4"/>
  <c r="F589" i="4"/>
  <c r="D589" i="4"/>
  <c r="C589" i="4"/>
  <c r="B589" i="4"/>
  <c r="N588" i="4"/>
  <c r="M588" i="4"/>
  <c r="L588" i="4"/>
  <c r="K588" i="4"/>
  <c r="I588" i="4"/>
  <c r="H588" i="4"/>
  <c r="G588" i="4"/>
  <c r="F588" i="4"/>
  <c r="D588" i="4"/>
  <c r="C588" i="4"/>
  <c r="B588" i="4"/>
  <c r="N587" i="4"/>
  <c r="M587" i="4"/>
  <c r="L587" i="4"/>
  <c r="K587" i="4"/>
  <c r="I587" i="4"/>
  <c r="H587" i="4"/>
  <c r="G587" i="4"/>
  <c r="F587" i="4"/>
  <c r="D587" i="4"/>
  <c r="C587" i="4"/>
  <c r="B587" i="4"/>
  <c r="N586" i="4"/>
  <c r="M586" i="4"/>
  <c r="L586" i="4"/>
  <c r="K586" i="4"/>
  <c r="I586" i="4"/>
  <c r="H586" i="4"/>
  <c r="G586" i="4"/>
  <c r="F586" i="4"/>
  <c r="D586" i="4"/>
  <c r="C586" i="4"/>
  <c r="B586" i="4"/>
  <c r="N585" i="4"/>
  <c r="M585" i="4"/>
  <c r="L585" i="4"/>
  <c r="K585" i="4"/>
  <c r="I585" i="4"/>
  <c r="H585" i="4"/>
  <c r="G585" i="4"/>
  <c r="F585" i="4"/>
  <c r="D585" i="4"/>
  <c r="C585" i="4"/>
  <c r="B585" i="4"/>
  <c r="N584" i="4"/>
  <c r="M584" i="4"/>
  <c r="L584" i="4"/>
  <c r="K584" i="4"/>
  <c r="I584" i="4"/>
  <c r="H584" i="4"/>
  <c r="G584" i="4"/>
  <c r="F584" i="4"/>
  <c r="D584" i="4"/>
  <c r="C584" i="4"/>
  <c r="B584" i="4"/>
  <c r="N583" i="4"/>
  <c r="M583" i="4"/>
  <c r="L583" i="4"/>
  <c r="K583" i="4"/>
  <c r="I583" i="4"/>
  <c r="H583" i="4"/>
  <c r="G583" i="4"/>
  <c r="F583" i="4"/>
  <c r="D583" i="4"/>
  <c r="C583" i="4"/>
  <c r="B583" i="4"/>
  <c r="N582" i="4"/>
  <c r="M582" i="4"/>
  <c r="L582" i="4"/>
  <c r="K582" i="4"/>
  <c r="I582" i="4"/>
  <c r="H582" i="4"/>
  <c r="G582" i="4"/>
  <c r="F582" i="4"/>
  <c r="D582" i="4"/>
  <c r="C582" i="4"/>
  <c r="B582" i="4"/>
  <c r="N581" i="4"/>
  <c r="M581" i="4"/>
  <c r="L581" i="4"/>
  <c r="K581" i="4"/>
  <c r="I581" i="4"/>
  <c r="H581" i="4"/>
  <c r="G581" i="4"/>
  <c r="F581" i="4"/>
  <c r="D581" i="4"/>
  <c r="C581" i="4"/>
  <c r="B581" i="4"/>
  <c r="N580" i="4"/>
  <c r="M580" i="4"/>
  <c r="L580" i="4"/>
  <c r="K580" i="4"/>
  <c r="I580" i="4"/>
  <c r="H580" i="4"/>
  <c r="G580" i="4"/>
  <c r="F580" i="4"/>
  <c r="D580" i="4"/>
  <c r="C580" i="4"/>
  <c r="B580" i="4"/>
  <c r="N579" i="4"/>
  <c r="M579" i="4"/>
  <c r="L579" i="4"/>
  <c r="K579" i="4"/>
  <c r="I579" i="4"/>
  <c r="H579" i="4"/>
  <c r="G579" i="4"/>
  <c r="F579" i="4"/>
  <c r="D579" i="4"/>
  <c r="C579" i="4"/>
  <c r="B579" i="4"/>
  <c r="N578" i="4"/>
  <c r="M578" i="4"/>
  <c r="L578" i="4"/>
  <c r="K578" i="4"/>
  <c r="I578" i="4"/>
  <c r="H578" i="4"/>
  <c r="G578" i="4"/>
  <c r="F578" i="4"/>
  <c r="D578" i="4"/>
  <c r="C578" i="4"/>
  <c r="B578" i="4"/>
  <c r="N577" i="4"/>
  <c r="M577" i="4"/>
  <c r="L577" i="4"/>
  <c r="K577" i="4"/>
  <c r="I577" i="4"/>
  <c r="H577" i="4"/>
  <c r="G577" i="4"/>
  <c r="F577" i="4"/>
  <c r="D577" i="4"/>
  <c r="C577" i="4"/>
  <c r="B577" i="4"/>
  <c r="N576" i="4"/>
  <c r="M576" i="4"/>
  <c r="L576" i="4"/>
  <c r="K576" i="4"/>
  <c r="I576" i="4"/>
  <c r="H576" i="4"/>
  <c r="G576" i="4"/>
  <c r="F576" i="4"/>
  <c r="D576" i="4"/>
  <c r="C576" i="4"/>
  <c r="B576" i="4"/>
  <c r="N575" i="4"/>
  <c r="M575" i="4"/>
  <c r="L575" i="4"/>
  <c r="K575" i="4"/>
  <c r="I575" i="4"/>
  <c r="H575" i="4"/>
  <c r="G575" i="4"/>
  <c r="F575" i="4"/>
  <c r="D575" i="4"/>
  <c r="C575" i="4"/>
  <c r="B575" i="4"/>
  <c r="N574" i="4"/>
  <c r="M574" i="4"/>
  <c r="L574" i="4"/>
  <c r="K574" i="4"/>
  <c r="I574" i="4"/>
  <c r="H574" i="4"/>
  <c r="G574" i="4"/>
  <c r="F574" i="4"/>
  <c r="D574" i="4"/>
  <c r="C574" i="4"/>
  <c r="B574" i="4"/>
  <c r="N573" i="4"/>
  <c r="M573" i="4"/>
  <c r="L573" i="4"/>
  <c r="K573" i="4"/>
  <c r="I573" i="4"/>
  <c r="H573" i="4"/>
  <c r="G573" i="4"/>
  <c r="F573" i="4"/>
  <c r="D573" i="4"/>
  <c r="C573" i="4"/>
  <c r="B573" i="4"/>
  <c r="N572" i="4"/>
  <c r="M572" i="4"/>
  <c r="L572" i="4"/>
  <c r="K572" i="4"/>
  <c r="I572" i="4"/>
  <c r="H572" i="4"/>
  <c r="G572" i="4"/>
  <c r="F572" i="4"/>
  <c r="D572" i="4"/>
  <c r="C572" i="4"/>
  <c r="B572" i="4"/>
  <c r="N571" i="4"/>
  <c r="M571" i="4"/>
  <c r="L571" i="4"/>
  <c r="K571" i="4"/>
  <c r="I571" i="4"/>
  <c r="H571" i="4"/>
  <c r="G571" i="4"/>
  <c r="F571" i="4"/>
  <c r="D571" i="4"/>
  <c r="C571" i="4"/>
  <c r="B571" i="4"/>
  <c r="N570" i="4"/>
  <c r="M570" i="4"/>
  <c r="L570" i="4"/>
  <c r="K570" i="4"/>
  <c r="I570" i="4"/>
  <c r="H570" i="4"/>
  <c r="G570" i="4"/>
  <c r="F570" i="4"/>
  <c r="D570" i="4"/>
  <c r="C570" i="4"/>
  <c r="B570" i="4"/>
  <c r="N569" i="4"/>
  <c r="M569" i="4"/>
  <c r="L569" i="4"/>
  <c r="K569" i="4"/>
  <c r="I569" i="4"/>
  <c r="H569" i="4"/>
  <c r="G569" i="4"/>
  <c r="F569" i="4"/>
  <c r="D569" i="4"/>
  <c r="C569" i="4"/>
  <c r="B569" i="4"/>
  <c r="N568" i="4"/>
  <c r="M568" i="4"/>
  <c r="L568" i="4"/>
  <c r="K568" i="4"/>
  <c r="I568" i="4"/>
  <c r="H568" i="4"/>
  <c r="G568" i="4"/>
  <c r="F568" i="4"/>
  <c r="D568" i="4"/>
  <c r="C568" i="4"/>
  <c r="B568" i="4"/>
  <c r="N567" i="4"/>
  <c r="M567" i="4"/>
  <c r="L567" i="4"/>
  <c r="K567" i="4"/>
  <c r="I567" i="4"/>
  <c r="H567" i="4"/>
  <c r="G567" i="4"/>
  <c r="F567" i="4"/>
  <c r="D567" i="4"/>
  <c r="C567" i="4"/>
  <c r="B567" i="4"/>
  <c r="N566" i="4"/>
  <c r="M566" i="4"/>
  <c r="L566" i="4"/>
  <c r="K566" i="4"/>
  <c r="I566" i="4"/>
  <c r="H566" i="4"/>
  <c r="G566" i="4"/>
  <c r="F566" i="4"/>
  <c r="D566" i="4"/>
  <c r="C566" i="4"/>
  <c r="B566" i="4"/>
  <c r="N565" i="4"/>
  <c r="M565" i="4"/>
  <c r="L565" i="4"/>
  <c r="K565" i="4"/>
  <c r="I565" i="4"/>
  <c r="H565" i="4"/>
  <c r="G565" i="4"/>
  <c r="F565" i="4"/>
  <c r="D565" i="4"/>
  <c r="C565" i="4"/>
  <c r="B565" i="4"/>
  <c r="N564" i="4"/>
  <c r="M564" i="4"/>
  <c r="L564" i="4"/>
  <c r="K564" i="4"/>
  <c r="I564" i="4"/>
  <c r="H564" i="4"/>
  <c r="G564" i="4"/>
  <c r="F564" i="4"/>
  <c r="D564" i="4"/>
  <c r="C564" i="4"/>
  <c r="B564" i="4"/>
  <c r="N563" i="4"/>
  <c r="M563" i="4"/>
  <c r="L563" i="4"/>
  <c r="K563" i="4"/>
  <c r="I563" i="4"/>
  <c r="H563" i="4"/>
  <c r="G563" i="4"/>
  <c r="F563" i="4"/>
  <c r="D563" i="4"/>
  <c r="C563" i="4"/>
  <c r="B563" i="4"/>
  <c r="N562" i="4"/>
  <c r="M562" i="4"/>
  <c r="L562" i="4"/>
  <c r="K562" i="4"/>
  <c r="I562" i="4"/>
  <c r="H562" i="4"/>
  <c r="G562" i="4"/>
  <c r="F562" i="4"/>
  <c r="D562" i="4"/>
  <c r="C562" i="4"/>
  <c r="B562" i="4"/>
  <c r="N561" i="4"/>
  <c r="M561" i="4"/>
  <c r="L561" i="4"/>
  <c r="K561" i="4"/>
  <c r="I561" i="4"/>
  <c r="H561" i="4"/>
  <c r="G561" i="4"/>
  <c r="F561" i="4"/>
  <c r="D561" i="4"/>
  <c r="C561" i="4"/>
  <c r="B561" i="4"/>
  <c r="N560" i="4"/>
  <c r="M560" i="4"/>
  <c r="L560" i="4"/>
  <c r="K560" i="4"/>
  <c r="I560" i="4"/>
  <c r="H560" i="4"/>
  <c r="G560" i="4"/>
  <c r="F560" i="4"/>
  <c r="D560" i="4"/>
  <c r="C560" i="4"/>
  <c r="B560" i="4"/>
  <c r="N559" i="4"/>
  <c r="M559" i="4"/>
  <c r="L559" i="4"/>
  <c r="K559" i="4"/>
  <c r="I559" i="4"/>
  <c r="H559" i="4"/>
  <c r="G559" i="4"/>
  <c r="F559" i="4"/>
  <c r="D559" i="4"/>
  <c r="C559" i="4"/>
  <c r="B559" i="4"/>
  <c r="N558" i="4"/>
  <c r="M558" i="4"/>
  <c r="L558" i="4"/>
  <c r="K558" i="4"/>
  <c r="I558" i="4"/>
  <c r="H558" i="4"/>
  <c r="G558" i="4"/>
  <c r="F558" i="4"/>
  <c r="D558" i="4"/>
  <c r="C558" i="4"/>
  <c r="B558" i="4"/>
  <c r="N557" i="4"/>
  <c r="M557" i="4"/>
  <c r="L557" i="4"/>
  <c r="K557" i="4"/>
  <c r="I557" i="4"/>
  <c r="H557" i="4"/>
  <c r="G557" i="4"/>
  <c r="F557" i="4"/>
  <c r="D557" i="4"/>
  <c r="C557" i="4"/>
  <c r="B557" i="4"/>
  <c r="N556" i="4"/>
  <c r="M556" i="4"/>
  <c r="L556" i="4"/>
  <c r="K556" i="4"/>
  <c r="I556" i="4"/>
  <c r="H556" i="4"/>
  <c r="G556" i="4"/>
  <c r="F556" i="4"/>
  <c r="D556" i="4"/>
  <c r="C556" i="4"/>
  <c r="B556" i="4"/>
  <c r="N555" i="4"/>
  <c r="M555" i="4"/>
  <c r="L555" i="4"/>
  <c r="K555" i="4"/>
  <c r="I555" i="4"/>
  <c r="H555" i="4"/>
  <c r="G555" i="4"/>
  <c r="F555" i="4"/>
  <c r="D555" i="4"/>
  <c r="C555" i="4"/>
  <c r="B555" i="4"/>
  <c r="N554" i="4"/>
  <c r="M554" i="4"/>
  <c r="L554" i="4"/>
  <c r="K554" i="4"/>
  <c r="I554" i="4"/>
  <c r="H554" i="4"/>
  <c r="G554" i="4"/>
  <c r="F554" i="4"/>
  <c r="D554" i="4"/>
  <c r="C554" i="4"/>
  <c r="B554" i="4"/>
  <c r="N553" i="4"/>
  <c r="M553" i="4"/>
  <c r="L553" i="4"/>
  <c r="K553" i="4"/>
  <c r="I553" i="4"/>
  <c r="H553" i="4"/>
  <c r="G553" i="4"/>
  <c r="F553" i="4"/>
  <c r="D553" i="4"/>
  <c r="C553" i="4"/>
  <c r="B553" i="4"/>
  <c r="N552" i="4"/>
  <c r="M552" i="4"/>
  <c r="L552" i="4"/>
  <c r="K552" i="4"/>
  <c r="I552" i="4"/>
  <c r="H552" i="4"/>
  <c r="G552" i="4"/>
  <c r="F552" i="4"/>
  <c r="D552" i="4"/>
  <c r="C552" i="4"/>
  <c r="B552" i="4"/>
  <c r="N551" i="4"/>
  <c r="M551" i="4"/>
  <c r="L551" i="4"/>
  <c r="K551" i="4"/>
  <c r="I551" i="4"/>
  <c r="H551" i="4"/>
  <c r="G551" i="4"/>
  <c r="F551" i="4"/>
  <c r="D551" i="4"/>
  <c r="C551" i="4"/>
  <c r="B551" i="4"/>
  <c r="N550" i="4"/>
  <c r="M550" i="4"/>
  <c r="L550" i="4"/>
  <c r="K550" i="4"/>
  <c r="I550" i="4"/>
  <c r="H550" i="4"/>
  <c r="G550" i="4"/>
  <c r="F550" i="4"/>
  <c r="D550" i="4"/>
  <c r="C550" i="4"/>
  <c r="B550" i="4"/>
  <c r="N549" i="4"/>
  <c r="M549" i="4"/>
  <c r="L549" i="4"/>
  <c r="K549" i="4"/>
  <c r="I549" i="4"/>
  <c r="H549" i="4"/>
  <c r="G549" i="4"/>
  <c r="F549" i="4"/>
  <c r="D549" i="4"/>
  <c r="C549" i="4"/>
  <c r="B549" i="4"/>
  <c r="N548" i="4"/>
  <c r="M548" i="4"/>
  <c r="L548" i="4"/>
  <c r="K548" i="4"/>
  <c r="I548" i="4"/>
  <c r="H548" i="4"/>
  <c r="G548" i="4"/>
  <c r="F548" i="4"/>
  <c r="D548" i="4"/>
  <c r="C548" i="4"/>
  <c r="B548" i="4"/>
  <c r="N547" i="4"/>
  <c r="M547" i="4"/>
  <c r="L547" i="4"/>
  <c r="K547" i="4"/>
  <c r="I547" i="4"/>
  <c r="H547" i="4"/>
  <c r="G547" i="4"/>
  <c r="F547" i="4"/>
  <c r="D547" i="4"/>
  <c r="C547" i="4"/>
  <c r="B547" i="4"/>
  <c r="N546" i="4"/>
  <c r="M546" i="4"/>
  <c r="L546" i="4"/>
  <c r="K546" i="4"/>
  <c r="I546" i="4"/>
  <c r="H546" i="4"/>
  <c r="G546" i="4"/>
  <c r="F546" i="4"/>
  <c r="D546" i="4"/>
  <c r="C546" i="4"/>
  <c r="B546" i="4"/>
  <c r="N545" i="4"/>
  <c r="M545" i="4"/>
  <c r="L545" i="4"/>
  <c r="K545" i="4"/>
  <c r="I545" i="4"/>
  <c r="H545" i="4"/>
  <c r="G545" i="4"/>
  <c r="F545" i="4"/>
  <c r="D545" i="4"/>
  <c r="C545" i="4"/>
  <c r="B545" i="4"/>
  <c r="N544" i="4"/>
  <c r="M544" i="4"/>
  <c r="L544" i="4"/>
  <c r="K544" i="4"/>
  <c r="I544" i="4"/>
  <c r="H544" i="4"/>
  <c r="G544" i="4"/>
  <c r="F544" i="4"/>
  <c r="D544" i="4"/>
  <c r="C544" i="4"/>
  <c r="B544" i="4"/>
  <c r="N543" i="4"/>
  <c r="M543" i="4"/>
  <c r="L543" i="4"/>
  <c r="K543" i="4"/>
  <c r="I543" i="4"/>
  <c r="H543" i="4"/>
  <c r="G543" i="4"/>
  <c r="F543" i="4"/>
  <c r="D543" i="4"/>
  <c r="C543" i="4"/>
  <c r="B543" i="4"/>
  <c r="N542" i="4"/>
  <c r="M542" i="4"/>
  <c r="L542" i="4"/>
  <c r="K542" i="4"/>
  <c r="I542" i="4"/>
  <c r="H542" i="4"/>
  <c r="G542" i="4"/>
  <c r="F542" i="4"/>
  <c r="D542" i="4"/>
  <c r="C542" i="4"/>
  <c r="B542" i="4"/>
  <c r="N541" i="4"/>
  <c r="M541" i="4"/>
  <c r="L541" i="4"/>
  <c r="K541" i="4"/>
  <c r="I541" i="4"/>
  <c r="H541" i="4"/>
  <c r="G541" i="4"/>
  <c r="F541" i="4"/>
  <c r="D541" i="4"/>
  <c r="C541" i="4"/>
  <c r="B541" i="4"/>
  <c r="N540" i="4"/>
  <c r="M540" i="4"/>
  <c r="L540" i="4"/>
  <c r="K540" i="4"/>
  <c r="I540" i="4"/>
  <c r="H540" i="4"/>
  <c r="G540" i="4"/>
  <c r="F540" i="4"/>
  <c r="D540" i="4"/>
  <c r="C540" i="4"/>
  <c r="B540" i="4"/>
  <c r="N539" i="4"/>
  <c r="M539" i="4"/>
  <c r="L539" i="4"/>
  <c r="K539" i="4"/>
  <c r="I539" i="4"/>
  <c r="H539" i="4"/>
  <c r="G539" i="4"/>
  <c r="F539" i="4"/>
  <c r="D539" i="4"/>
  <c r="C539" i="4"/>
  <c r="B539" i="4"/>
  <c r="N538" i="4"/>
  <c r="M538" i="4"/>
  <c r="L538" i="4"/>
  <c r="K538" i="4"/>
  <c r="I538" i="4"/>
  <c r="H538" i="4"/>
  <c r="G538" i="4"/>
  <c r="F538" i="4"/>
  <c r="D538" i="4"/>
  <c r="C538" i="4"/>
  <c r="B538" i="4"/>
  <c r="N537" i="4"/>
  <c r="M537" i="4"/>
  <c r="L537" i="4"/>
  <c r="K537" i="4"/>
  <c r="I537" i="4"/>
  <c r="H537" i="4"/>
  <c r="G537" i="4"/>
  <c r="F537" i="4"/>
  <c r="D537" i="4"/>
  <c r="C537" i="4"/>
  <c r="B537" i="4"/>
  <c r="N536" i="4"/>
  <c r="M536" i="4"/>
  <c r="L536" i="4"/>
  <c r="K536" i="4"/>
  <c r="I536" i="4"/>
  <c r="H536" i="4"/>
  <c r="G536" i="4"/>
  <c r="F536" i="4"/>
  <c r="D536" i="4"/>
  <c r="C536" i="4"/>
  <c r="B536" i="4"/>
  <c r="N535" i="4"/>
  <c r="M535" i="4"/>
  <c r="L535" i="4"/>
  <c r="K535" i="4"/>
  <c r="I535" i="4"/>
  <c r="H535" i="4"/>
  <c r="G535" i="4"/>
  <c r="F535" i="4"/>
  <c r="D535" i="4"/>
  <c r="C535" i="4"/>
  <c r="B535" i="4"/>
  <c r="N534" i="4"/>
  <c r="M534" i="4"/>
  <c r="L534" i="4"/>
  <c r="K534" i="4"/>
  <c r="I534" i="4"/>
  <c r="H534" i="4"/>
  <c r="G534" i="4"/>
  <c r="F534" i="4"/>
  <c r="D534" i="4"/>
  <c r="C534" i="4"/>
  <c r="B534" i="4"/>
  <c r="N533" i="4"/>
  <c r="M533" i="4"/>
  <c r="L533" i="4"/>
  <c r="K533" i="4"/>
  <c r="I533" i="4"/>
  <c r="H533" i="4"/>
  <c r="G533" i="4"/>
  <c r="F533" i="4"/>
  <c r="D533" i="4"/>
  <c r="C533" i="4"/>
  <c r="B533" i="4"/>
  <c r="N532" i="4"/>
  <c r="M532" i="4"/>
  <c r="L532" i="4"/>
  <c r="K532" i="4"/>
  <c r="I532" i="4"/>
  <c r="H532" i="4"/>
  <c r="G532" i="4"/>
  <c r="F532" i="4"/>
  <c r="D532" i="4"/>
  <c r="C532" i="4"/>
  <c r="B532" i="4"/>
  <c r="N531" i="4"/>
  <c r="M531" i="4"/>
  <c r="L531" i="4"/>
  <c r="K531" i="4"/>
  <c r="I531" i="4"/>
  <c r="H531" i="4"/>
  <c r="G531" i="4"/>
  <c r="F531" i="4"/>
  <c r="D531" i="4"/>
  <c r="C531" i="4"/>
  <c r="B531" i="4"/>
  <c r="N530" i="4"/>
  <c r="M530" i="4"/>
  <c r="L530" i="4"/>
  <c r="K530" i="4"/>
  <c r="I530" i="4"/>
  <c r="H530" i="4"/>
  <c r="G530" i="4"/>
  <c r="F530" i="4"/>
  <c r="D530" i="4"/>
  <c r="C530" i="4"/>
  <c r="B530" i="4"/>
  <c r="N529" i="4"/>
  <c r="M529" i="4"/>
  <c r="L529" i="4"/>
  <c r="K529" i="4"/>
  <c r="I529" i="4"/>
  <c r="H529" i="4"/>
  <c r="G529" i="4"/>
  <c r="F529" i="4"/>
  <c r="D529" i="4"/>
  <c r="C529" i="4"/>
  <c r="B529" i="4"/>
  <c r="N528" i="4"/>
  <c r="M528" i="4"/>
  <c r="L528" i="4"/>
  <c r="K528" i="4"/>
  <c r="I528" i="4"/>
  <c r="H528" i="4"/>
  <c r="G528" i="4"/>
  <c r="F528" i="4"/>
  <c r="D528" i="4"/>
  <c r="C528" i="4"/>
  <c r="B528" i="4"/>
  <c r="N527" i="4"/>
  <c r="M527" i="4"/>
  <c r="L527" i="4"/>
  <c r="K527" i="4"/>
  <c r="I527" i="4"/>
  <c r="H527" i="4"/>
  <c r="G527" i="4"/>
  <c r="F527" i="4"/>
  <c r="D527" i="4"/>
  <c r="C527" i="4"/>
  <c r="B527" i="4"/>
  <c r="N526" i="4"/>
  <c r="M526" i="4"/>
  <c r="L526" i="4"/>
  <c r="K526" i="4"/>
  <c r="I526" i="4"/>
  <c r="H526" i="4"/>
  <c r="G526" i="4"/>
  <c r="F526" i="4"/>
  <c r="D526" i="4"/>
  <c r="C526" i="4"/>
  <c r="B526" i="4"/>
  <c r="N525" i="4"/>
  <c r="M525" i="4"/>
  <c r="L525" i="4"/>
  <c r="K525" i="4"/>
  <c r="I525" i="4"/>
  <c r="H525" i="4"/>
  <c r="G525" i="4"/>
  <c r="F525" i="4"/>
  <c r="D525" i="4"/>
  <c r="C525" i="4"/>
  <c r="B525" i="4"/>
  <c r="N524" i="4"/>
  <c r="M524" i="4"/>
  <c r="L524" i="4"/>
  <c r="K524" i="4"/>
  <c r="I524" i="4"/>
  <c r="H524" i="4"/>
  <c r="G524" i="4"/>
  <c r="F524" i="4"/>
  <c r="D524" i="4"/>
  <c r="C524" i="4"/>
  <c r="B524" i="4"/>
  <c r="N523" i="4"/>
  <c r="M523" i="4"/>
  <c r="L523" i="4"/>
  <c r="K523" i="4"/>
  <c r="I523" i="4"/>
  <c r="H523" i="4"/>
  <c r="G523" i="4"/>
  <c r="F523" i="4"/>
  <c r="D523" i="4"/>
  <c r="C523" i="4"/>
  <c r="B523" i="4"/>
  <c r="N522" i="4"/>
  <c r="M522" i="4"/>
  <c r="L522" i="4"/>
  <c r="K522" i="4"/>
  <c r="I522" i="4"/>
  <c r="H522" i="4"/>
  <c r="G522" i="4"/>
  <c r="F522" i="4"/>
  <c r="D522" i="4"/>
  <c r="C522" i="4"/>
  <c r="B522" i="4"/>
  <c r="N521" i="4"/>
  <c r="M521" i="4"/>
  <c r="L521" i="4"/>
  <c r="K521" i="4"/>
  <c r="I521" i="4"/>
  <c r="H521" i="4"/>
  <c r="G521" i="4"/>
  <c r="F521" i="4"/>
  <c r="D521" i="4"/>
  <c r="C521" i="4"/>
  <c r="B521" i="4"/>
  <c r="N520" i="4"/>
  <c r="M520" i="4"/>
  <c r="L520" i="4"/>
  <c r="K520" i="4"/>
  <c r="I520" i="4"/>
  <c r="H520" i="4"/>
  <c r="G520" i="4"/>
  <c r="F520" i="4"/>
  <c r="D520" i="4"/>
  <c r="C520" i="4"/>
  <c r="B520" i="4"/>
  <c r="N519" i="4"/>
  <c r="M519" i="4"/>
  <c r="L519" i="4"/>
  <c r="K519" i="4"/>
  <c r="I519" i="4"/>
  <c r="H519" i="4"/>
  <c r="G519" i="4"/>
  <c r="F519" i="4"/>
  <c r="D519" i="4"/>
  <c r="C519" i="4"/>
  <c r="B519" i="4"/>
  <c r="N518" i="4"/>
  <c r="M518" i="4"/>
  <c r="L518" i="4"/>
  <c r="K518" i="4"/>
  <c r="I518" i="4"/>
  <c r="H518" i="4"/>
  <c r="G518" i="4"/>
  <c r="F518" i="4"/>
  <c r="D518" i="4"/>
  <c r="C518" i="4"/>
  <c r="B518" i="4"/>
  <c r="N517" i="4"/>
  <c r="M517" i="4"/>
  <c r="L517" i="4"/>
  <c r="K517" i="4"/>
  <c r="I517" i="4"/>
  <c r="H517" i="4"/>
  <c r="G517" i="4"/>
  <c r="F517" i="4"/>
  <c r="D517" i="4"/>
  <c r="C517" i="4"/>
  <c r="B517" i="4"/>
  <c r="N516" i="4"/>
  <c r="M516" i="4"/>
  <c r="L516" i="4"/>
  <c r="K516" i="4"/>
  <c r="I516" i="4"/>
  <c r="H516" i="4"/>
  <c r="G516" i="4"/>
  <c r="F516" i="4"/>
  <c r="D516" i="4"/>
  <c r="C516" i="4"/>
  <c r="B516" i="4"/>
  <c r="N515" i="4"/>
  <c r="M515" i="4"/>
  <c r="L515" i="4"/>
  <c r="K515" i="4"/>
  <c r="I515" i="4"/>
  <c r="H515" i="4"/>
  <c r="G515" i="4"/>
  <c r="F515" i="4"/>
  <c r="D515" i="4"/>
  <c r="C515" i="4"/>
  <c r="B515" i="4"/>
  <c r="N514" i="4"/>
  <c r="M514" i="4"/>
  <c r="L514" i="4"/>
  <c r="K514" i="4"/>
  <c r="I514" i="4"/>
  <c r="H514" i="4"/>
  <c r="G514" i="4"/>
  <c r="F514" i="4"/>
  <c r="D514" i="4"/>
  <c r="C514" i="4"/>
  <c r="B514" i="4"/>
  <c r="N513" i="4"/>
  <c r="M513" i="4"/>
  <c r="L513" i="4"/>
  <c r="K513" i="4"/>
  <c r="I513" i="4"/>
  <c r="H513" i="4"/>
  <c r="G513" i="4"/>
  <c r="F513" i="4"/>
  <c r="D513" i="4"/>
  <c r="C513" i="4"/>
  <c r="B513" i="4"/>
  <c r="N512" i="4"/>
  <c r="M512" i="4"/>
  <c r="L512" i="4"/>
  <c r="K512" i="4"/>
  <c r="I512" i="4"/>
  <c r="H512" i="4"/>
  <c r="G512" i="4"/>
  <c r="F512" i="4"/>
  <c r="D512" i="4"/>
  <c r="C512" i="4"/>
  <c r="B512" i="4"/>
  <c r="N511" i="4"/>
  <c r="M511" i="4"/>
  <c r="L511" i="4"/>
  <c r="K511" i="4"/>
  <c r="I511" i="4"/>
  <c r="H511" i="4"/>
  <c r="G511" i="4"/>
  <c r="F511" i="4"/>
  <c r="D511" i="4"/>
  <c r="C511" i="4"/>
  <c r="B511" i="4"/>
  <c r="N510" i="4"/>
  <c r="M510" i="4"/>
  <c r="L510" i="4"/>
  <c r="K510" i="4"/>
  <c r="I510" i="4"/>
  <c r="H510" i="4"/>
  <c r="G510" i="4"/>
  <c r="F510" i="4"/>
  <c r="D510" i="4"/>
  <c r="C510" i="4"/>
  <c r="B510" i="4"/>
  <c r="N509" i="4"/>
  <c r="M509" i="4"/>
  <c r="L509" i="4"/>
  <c r="K509" i="4"/>
  <c r="I509" i="4"/>
  <c r="H509" i="4"/>
  <c r="G509" i="4"/>
  <c r="F509" i="4"/>
  <c r="D509" i="4"/>
  <c r="C509" i="4"/>
  <c r="B509" i="4"/>
  <c r="N508" i="4"/>
  <c r="M508" i="4"/>
  <c r="L508" i="4"/>
  <c r="K508" i="4"/>
  <c r="I508" i="4"/>
  <c r="H508" i="4"/>
  <c r="G508" i="4"/>
  <c r="F508" i="4"/>
  <c r="D508" i="4"/>
  <c r="C508" i="4"/>
  <c r="B508" i="4"/>
  <c r="N507" i="4"/>
  <c r="M507" i="4"/>
  <c r="L507" i="4"/>
  <c r="K507" i="4"/>
  <c r="I507" i="4"/>
  <c r="H507" i="4"/>
  <c r="G507" i="4"/>
  <c r="F507" i="4"/>
  <c r="D507" i="4"/>
  <c r="C507" i="4"/>
  <c r="B507" i="4"/>
  <c r="N506" i="4"/>
  <c r="M506" i="4"/>
  <c r="L506" i="4"/>
  <c r="K506" i="4"/>
  <c r="I506" i="4"/>
  <c r="H506" i="4"/>
  <c r="G506" i="4"/>
  <c r="F506" i="4"/>
  <c r="D506" i="4"/>
  <c r="C506" i="4"/>
  <c r="B506" i="4"/>
  <c r="N505" i="4"/>
  <c r="M505" i="4"/>
  <c r="L505" i="4"/>
  <c r="K505" i="4"/>
  <c r="I505" i="4"/>
  <c r="H505" i="4"/>
  <c r="G505" i="4"/>
  <c r="F505" i="4"/>
  <c r="D505" i="4"/>
  <c r="C505" i="4"/>
  <c r="B505" i="4"/>
  <c r="N504" i="4"/>
  <c r="M504" i="4"/>
  <c r="L504" i="4"/>
  <c r="K504" i="4"/>
  <c r="I504" i="4"/>
  <c r="H504" i="4"/>
  <c r="G504" i="4"/>
  <c r="F504" i="4"/>
  <c r="D504" i="4"/>
  <c r="C504" i="4"/>
  <c r="B504" i="4"/>
  <c r="N503" i="4"/>
  <c r="M503" i="4"/>
  <c r="L503" i="4"/>
  <c r="K503" i="4"/>
  <c r="I503" i="4"/>
  <c r="H503" i="4"/>
  <c r="G503" i="4"/>
  <c r="F503" i="4"/>
  <c r="D503" i="4"/>
  <c r="C503" i="4"/>
  <c r="B503" i="4"/>
  <c r="N502" i="4"/>
  <c r="M502" i="4"/>
  <c r="L502" i="4"/>
  <c r="K502" i="4"/>
  <c r="I502" i="4"/>
  <c r="H502" i="4"/>
  <c r="G502" i="4"/>
  <c r="F502" i="4"/>
  <c r="D502" i="4"/>
  <c r="C502" i="4"/>
  <c r="B502" i="4"/>
  <c r="N501" i="4"/>
  <c r="M501" i="4"/>
  <c r="L501" i="4"/>
  <c r="K501" i="4"/>
  <c r="I501" i="4"/>
  <c r="H501" i="4"/>
  <c r="G501" i="4"/>
  <c r="F501" i="4"/>
  <c r="D501" i="4"/>
  <c r="C501" i="4"/>
  <c r="B501" i="4"/>
  <c r="N500" i="4"/>
  <c r="M500" i="4"/>
  <c r="L500" i="4"/>
  <c r="K500" i="4"/>
  <c r="I500" i="4"/>
  <c r="H500" i="4"/>
  <c r="G500" i="4"/>
  <c r="F500" i="4"/>
  <c r="D500" i="4"/>
  <c r="C500" i="4"/>
  <c r="B500" i="4"/>
  <c r="N499" i="4"/>
  <c r="M499" i="4"/>
  <c r="L499" i="4"/>
  <c r="K499" i="4"/>
  <c r="I499" i="4"/>
  <c r="H499" i="4"/>
  <c r="G499" i="4"/>
  <c r="F499" i="4"/>
  <c r="D499" i="4"/>
  <c r="C499" i="4"/>
  <c r="B499" i="4"/>
  <c r="N498" i="4"/>
  <c r="M498" i="4"/>
  <c r="L498" i="4"/>
  <c r="K498" i="4"/>
  <c r="I498" i="4"/>
  <c r="H498" i="4"/>
  <c r="G498" i="4"/>
  <c r="F498" i="4"/>
  <c r="D498" i="4"/>
  <c r="C498" i="4"/>
  <c r="B498" i="4"/>
  <c r="N497" i="4"/>
  <c r="M497" i="4"/>
  <c r="L497" i="4"/>
  <c r="K497" i="4"/>
  <c r="I497" i="4"/>
  <c r="H497" i="4"/>
  <c r="G497" i="4"/>
  <c r="F497" i="4"/>
  <c r="D497" i="4"/>
  <c r="C497" i="4"/>
  <c r="B497" i="4"/>
  <c r="N496" i="4"/>
  <c r="M496" i="4"/>
  <c r="L496" i="4"/>
  <c r="K496" i="4"/>
  <c r="I496" i="4"/>
  <c r="H496" i="4"/>
  <c r="G496" i="4"/>
  <c r="F496" i="4"/>
  <c r="D496" i="4"/>
  <c r="C496" i="4"/>
  <c r="B496" i="4"/>
  <c r="N495" i="4"/>
  <c r="M495" i="4"/>
  <c r="L495" i="4"/>
  <c r="K495" i="4"/>
  <c r="I495" i="4"/>
  <c r="H495" i="4"/>
  <c r="G495" i="4"/>
  <c r="F495" i="4"/>
  <c r="D495" i="4"/>
  <c r="C495" i="4"/>
  <c r="B495" i="4"/>
  <c r="N494" i="4"/>
  <c r="M494" i="4"/>
  <c r="L494" i="4"/>
  <c r="K494" i="4"/>
  <c r="I494" i="4"/>
  <c r="H494" i="4"/>
  <c r="G494" i="4"/>
  <c r="F494" i="4"/>
  <c r="D494" i="4"/>
  <c r="C494" i="4"/>
  <c r="B494" i="4"/>
  <c r="N493" i="4"/>
  <c r="M493" i="4"/>
  <c r="L493" i="4"/>
  <c r="K493" i="4"/>
  <c r="I493" i="4"/>
  <c r="H493" i="4"/>
  <c r="G493" i="4"/>
  <c r="F493" i="4"/>
  <c r="D493" i="4"/>
  <c r="C493" i="4"/>
  <c r="B493" i="4"/>
  <c r="N492" i="4"/>
  <c r="M492" i="4"/>
  <c r="L492" i="4"/>
  <c r="K492" i="4"/>
  <c r="I492" i="4"/>
  <c r="H492" i="4"/>
  <c r="G492" i="4"/>
  <c r="F492" i="4"/>
  <c r="D492" i="4"/>
  <c r="C492" i="4"/>
  <c r="B492" i="4"/>
  <c r="N491" i="4"/>
  <c r="M491" i="4"/>
  <c r="L491" i="4"/>
  <c r="K491" i="4"/>
  <c r="I491" i="4"/>
  <c r="H491" i="4"/>
  <c r="G491" i="4"/>
  <c r="F491" i="4"/>
  <c r="D491" i="4"/>
  <c r="C491" i="4"/>
  <c r="B491" i="4"/>
  <c r="N490" i="4"/>
  <c r="M490" i="4"/>
  <c r="L490" i="4"/>
  <c r="K490" i="4"/>
  <c r="I490" i="4"/>
  <c r="H490" i="4"/>
  <c r="G490" i="4"/>
  <c r="F490" i="4"/>
  <c r="D490" i="4"/>
  <c r="C490" i="4"/>
  <c r="B490" i="4"/>
  <c r="N489" i="4"/>
  <c r="M489" i="4"/>
  <c r="L489" i="4"/>
  <c r="K489" i="4"/>
  <c r="I489" i="4"/>
  <c r="H489" i="4"/>
  <c r="G489" i="4"/>
  <c r="F489" i="4"/>
  <c r="D489" i="4"/>
  <c r="C489" i="4"/>
  <c r="B489" i="4"/>
  <c r="N488" i="4"/>
  <c r="M488" i="4"/>
  <c r="L488" i="4"/>
  <c r="K488" i="4"/>
  <c r="I488" i="4"/>
  <c r="H488" i="4"/>
  <c r="G488" i="4"/>
  <c r="F488" i="4"/>
  <c r="D488" i="4"/>
  <c r="C488" i="4"/>
  <c r="B488" i="4"/>
  <c r="N487" i="4"/>
  <c r="M487" i="4"/>
  <c r="L487" i="4"/>
  <c r="K487" i="4"/>
  <c r="I487" i="4"/>
  <c r="H487" i="4"/>
  <c r="G487" i="4"/>
  <c r="F487" i="4"/>
  <c r="D487" i="4"/>
  <c r="C487" i="4"/>
  <c r="B487" i="4"/>
  <c r="N486" i="4"/>
  <c r="M486" i="4"/>
  <c r="L486" i="4"/>
  <c r="K486" i="4"/>
  <c r="I486" i="4"/>
  <c r="H486" i="4"/>
  <c r="G486" i="4"/>
  <c r="F486" i="4"/>
  <c r="D486" i="4"/>
  <c r="C486" i="4"/>
  <c r="B486" i="4"/>
  <c r="N485" i="4"/>
  <c r="M485" i="4"/>
  <c r="L485" i="4"/>
  <c r="K485" i="4"/>
  <c r="I485" i="4"/>
  <c r="H485" i="4"/>
  <c r="G485" i="4"/>
  <c r="F485" i="4"/>
  <c r="D485" i="4"/>
  <c r="C485" i="4"/>
  <c r="B485" i="4"/>
  <c r="N484" i="4"/>
  <c r="M484" i="4"/>
  <c r="L484" i="4"/>
  <c r="K484" i="4"/>
  <c r="I484" i="4"/>
  <c r="H484" i="4"/>
  <c r="G484" i="4"/>
  <c r="F484" i="4"/>
  <c r="D484" i="4"/>
  <c r="C484" i="4"/>
  <c r="B484" i="4"/>
  <c r="N483" i="4"/>
  <c r="M483" i="4"/>
  <c r="L483" i="4"/>
  <c r="K483" i="4"/>
  <c r="I483" i="4"/>
  <c r="H483" i="4"/>
  <c r="G483" i="4"/>
  <c r="F483" i="4"/>
  <c r="D483" i="4"/>
  <c r="C483" i="4"/>
  <c r="B483" i="4"/>
  <c r="N482" i="4"/>
  <c r="M482" i="4"/>
  <c r="L482" i="4"/>
  <c r="K482" i="4"/>
  <c r="I482" i="4"/>
  <c r="H482" i="4"/>
  <c r="G482" i="4"/>
  <c r="F482" i="4"/>
  <c r="D482" i="4"/>
  <c r="C482" i="4"/>
  <c r="B482" i="4"/>
  <c r="N481" i="4"/>
  <c r="M481" i="4"/>
  <c r="L481" i="4"/>
  <c r="K481" i="4"/>
  <c r="I481" i="4"/>
  <c r="H481" i="4"/>
  <c r="G481" i="4"/>
  <c r="F481" i="4"/>
  <c r="D481" i="4"/>
  <c r="C481" i="4"/>
  <c r="B481" i="4"/>
  <c r="N480" i="4"/>
  <c r="M480" i="4"/>
  <c r="L480" i="4"/>
  <c r="K480" i="4"/>
  <c r="I480" i="4"/>
  <c r="H480" i="4"/>
  <c r="G480" i="4"/>
  <c r="F480" i="4"/>
  <c r="D480" i="4"/>
  <c r="C480" i="4"/>
  <c r="B480" i="4"/>
  <c r="N479" i="4"/>
  <c r="M479" i="4"/>
  <c r="L479" i="4"/>
  <c r="K479" i="4"/>
  <c r="I479" i="4"/>
  <c r="H479" i="4"/>
  <c r="G479" i="4"/>
  <c r="F479" i="4"/>
  <c r="D479" i="4"/>
  <c r="C479" i="4"/>
  <c r="B479" i="4"/>
  <c r="N478" i="4"/>
  <c r="M478" i="4"/>
  <c r="L478" i="4"/>
  <c r="K478" i="4"/>
  <c r="I478" i="4"/>
  <c r="H478" i="4"/>
  <c r="G478" i="4"/>
  <c r="F478" i="4"/>
  <c r="D478" i="4"/>
  <c r="C478" i="4"/>
  <c r="B478" i="4"/>
  <c r="N477" i="4"/>
  <c r="M477" i="4"/>
  <c r="L477" i="4"/>
  <c r="K477" i="4"/>
  <c r="I477" i="4"/>
  <c r="H477" i="4"/>
  <c r="G477" i="4"/>
  <c r="F477" i="4"/>
  <c r="D477" i="4"/>
  <c r="C477" i="4"/>
  <c r="B477" i="4"/>
  <c r="N476" i="4"/>
  <c r="M476" i="4"/>
  <c r="L476" i="4"/>
  <c r="K476" i="4"/>
  <c r="I476" i="4"/>
  <c r="H476" i="4"/>
  <c r="G476" i="4"/>
  <c r="F476" i="4"/>
  <c r="D476" i="4"/>
  <c r="C476" i="4"/>
  <c r="B476" i="4"/>
  <c r="N475" i="4"/>
  <c r="M475" i="4"/>
  <c r="L475" i="4"/>
  <c r="K475" i="4"/>
  <c r="I475" i="4"/>
  <c r="H475" i="4"/>
  <c r="G475" i="4"/>
  <c r="F475" i="4"/>
  <c r="D475" i="4"/>
  <c r="C475" i="4"/>
  <c r="B475" i="4"/>
  <c r="N474" i="4"/>
  <c r="M474" i="4"/>
  <c r="L474" i="4"/>
  <c r="K474" i="4"/>
  <c r="I474" i="4"/>
  <c r="H474" i="4"/>
  <c r="G474" i="4"/>
  <c r="F474" i="4"/>
  <c r="D474" i="4"/>
  <c r="C474" i="4"/>
  <c r="B474" i="4"/>
  <c r="N473" i="4"/>
  <c r="M473" i="4"/>
  <c r="L473" i="4"/>
  <c r="K473" i="4"/>
  <c r="I473" i="4"/>
  <c r="H473" i="4"/>
  <c r="G473" i="4"/>
  <c r="F473" i="4"/>
  <c r="D473" i="4"/>
  <c r="C473" i="4"/>
  <c r="B473" i="4"/>
  <c r="N472" i="4"/>
  <c r="M472" i="4"/>
  <c r="L472" i="4"/>
  <c r="K472" i="4"/>
  <c r="I472" i="4"/>
  <c r="H472" i="4"/>
  <c r="G472" i="4"/>
  <c r="F472" i="4"/>
  <c r="D472" i="4"/>
  <c r="C472" i="4"/>
  <c r="B472" i="4"/>
  <c r="N471" i="4"/>
  <c r="M471" i="4"/>
  <c r="L471" i="4"/>
  <c r="K471" i="4"/>
  <c r="I471" i="4"/>
  <c r="H471" i="4"/>
  <c r="G471" i="4"/>
  <c r="F471" i="4"/>
  <c r="D471" i="4"/>
  <c r="C471" i="4"/>
  <c r="B471" i="4"/>
  <c r="N470" i="4"/>
  <c r="M470" i="4"/>
  <c r="L470" i="4"/>
  <c r="K470" i="4"/>
  <c r="I470" i="4"/>
  <c r="H470" i="4"/>
  <c r="G470" i="4"/>
  <c r="F470" i="4"/>
  <c r="D470" i="4"/>
  <c r="C470" i="4"/>
  <c r="B470" i="4"/>
  <c r="N469" i="4"/>
  <c r="M469" i="4"/>
  <c r="L469" i="4"/>
  <c r="K469" i="4"/>
  <c r="I469" i="4"/>
  <c r="H469" i="4"/>
  <c r="G469" i="4"/>
  <c r="F469" i="4"/>
  <c r="D469" i="4"/>
  <c r="C469" i="4"/>
  <c r="B469" i="4"/>
  <c r="N468" i="4"/>
  <c r="M468" i="4"/>
  <c r="L468" i="4"/>
  <c r="K468" i="4"/>
  <c r="I468" i="4"/>
  <c r="H468" i="4"/>
  <c r="G468" i="4"/>
  <c r="F468" i="4"/>
  <c r="D468" i="4"/>
  <c r="C468" i="4"/>
  <c r="B468" i="4"/>
  <c r="N467" i="4"/>
  <c r="M467" i="4"/>
  <c r="L467" i="4"/>
  <c r="K467" i="4"/>
  <c r="I467" i="4"/>
  <c r="H467" i="4"/>
  <c r="G467" i="4"/>
  <c r="F467" i="4"/>
  <c r="D467" i="4"/>
  <c r="C467" i="4"/>
  <c r="B467" i="4"/>
  <c r="N466" i="4"/>
  <c r="M466" i="4"/>
  <c r="L466" i="4"/>
  <c r="K466" i="4"/>
  <c r="I466" i="4"/>
  <c r="H466" i="4"/>
  <c r="G466" i="4"/>
  <c r="F466" i="4"/>
  <c r="D466" i="4"/>
  <c r="C466" i="4"/>
  <c r="B466" i="4"/>
  <c r="N465" i="4"/>
  <c r="M465" i="4"/>
  <c r="L465" i="4"/>
  <c r="K465" i="4"/>
  <c r="I465" i="4"/>
  <c r="H465" i="4"/>
  <c r="G465" i="4"/>
  <c r="F465" i="4"/>
  <c r="D465" i="4"/>
  <c r="C465" i="4"/>
  <c r="B465" i="4"/>
  <c r="N464" i="4"/>
  <c r="M464" i="4"/>
  <c r="L464" i="4"/>
  <c r="K464" i="4"/>
  <c r="I464" i="4"/>
  <c r="H464" i="4"/>
  <c r="G464" i="4"/>
  <c r="F464" i="4"/>
  <c r="D464" i="4"/>
  <c r="C464" i="4"/>
  <c r="B464" i="4"/>
  <c r="N463" i="4"/>
  <c r="M463" i="4"/>
  <c r="L463" i="4"/>
  <c r="K463" i="4"/>
  <c r="I463" i="4"/>
  <c r="H463" i="4"/>
  <c r="G463" i="4"/>
  <c r="F463" i="4"/>
  <c r="D463" i="4"/>
  <c r="C463" i="4"/>
  <c r="B463" i="4"/>
  <c r="N462" i="4"/>
  <c r="M462" i="4"/>
  <c r="L462" i="4"/>
  <c r="K462" i="4"/>
  <c r="I462" i="4"/>
  <c r="H462" i="4"/>
  <c r="G462" i="4"/>
  <c r="F462" i="4"/>
  <c r="D462" i="4"/>
  <c r="C462" i="4"/>
  <c r="B462" i="4"/>
  <c r="N461" i="4"/>
  <c r="M461" i="4"/>
  <c r="L461" i="4"/>
  <c r="K461" i="4"/>
  <c r="I461" i="4"/>
  <c r="H461" i="4"/>
  <c r="G461" i="4"/>
  <c r="F461" i="4"/>
  <c r="D461" i="4"/>
  <c r="C461" i="4"/>
  <c r="B461" i="4"/>
  <c r="N460" i="4"/>
  <c r="M460" i="4"/>
  <c r="L460" i="4"/>
  <c r="K460" i="4"/>
  <c r="I460" i="4"/>
  <c r="H460" i="4"/>
  <c r="G460" i="4"/>
  <c r="F460" i="4"/>
  <c r="D460" i="4"/>
  <c r="C460" i="4"/>
  <c r="B460" i="4"/>
  <c r="N459" i="4"/>
  <c r="M459" i="4"/>
  <c r="L459" i="4"/>
  <c r="K459" i="4"/>
  <c r="I459" i="4"/>
  <c r="H459" i="4"/>
  <c r="G459" i="4"/>
  <c r="F459" i="4"/>
  <c r="D459" i="4"/>
  <c r="C459" i="4"/>
  <c r="B459" i="4"/>
  <c r="N458" i="4"/>
  <c r="M458" i="4"/>
  <c r="L458" i="4"/>
  <c r="K458" i="4"/>
  <c r="I458" i="4"/>
  <c r="H458" i="4"/>
  <c r="G458" i="4"/>
  <c r="F458" i="4"/>
  <c r="D458" i="4"/>
  <c r="C458" i="4"/>
  <c r="B458" i="4"/>
  <c r="N457" i="4"/>
  <c r="M457" i="4"/>
  <c r="L457" i="4"/>
  <c r="K457" i="4"/>
  <c r="I457" i="4"/>
  <c r="H457" i="4"/>
  <c r="G457" i="4"/>
  <c r="F457" i="4"/>
  <c r="D457" i="4"/>
  <c r="C457" i="4"/>
  <c r="B457" i="4"/>
  <c r="N456" i="4"/>
  <c r="M456" i="4"/>
  <c r="L456" i="4"/>
  <c r="K456" i="4"/>
  <c r="I456" i="4"/>
  <c r="H456" i="4"/>
  <c r="G456" i="4"/>
  <c r="F456" i="4"/>
  <c r="D456" i="4"/>
  <c r="C456" i="4"/>
  <c r="B456" i="4"/>
  <c r="N455" i="4"/>
  <c r="M455" i="4"/>
  <c r="L455" i="4"/>
  <c r="K455" i="4"/>
  <c r="I455" i="4"/>
  <c r="H455" i="4"/>
  <c r="G455" i="4"/>
  <c r="F455" i="4"/>
  <c r="D455" i="4"/>
  <c r="C455" i="4"/>
  <c r="B455" i="4"/>
  <c r="N454" i="4"/>
  <c r="M454" i="4"/>
  <c r="L454" i="4"/>
  <c r="K454" i="4"/>
  <c r="I454" i="4"/>
  <c r="H454" i="4"/>
  <c r="G454" i="4"/>
  <c r="F454" i="4"/>
  <c r="D454" i="4"/>
  <c r="C454" i="4"/>
  <c r="B454" i="4"/>
  <c r="N453" i="4"/>
  <c r="M453" i="4"/>
  <c r="L453" i="4"/>
  <c r="K453" i="4"/>
  <c r="I453" i="4"/>
  <c r="H453" i="4"/>
  <c r="G453" i="4"/>
  <c r="F453" i="4"/>
  <c r="D453" i="4"/>
  <c r="C453" i="4"/>
  <c r="B453" i="4"/>
  <c r="N452" i="4"/>
  <c r="M452" i="4"/>
  <c r="L452" i="4"/>
  <c r="K452" i="4"/>
  <c r="I452" i="4"/>
  <c r="H452" i="4"/>
  <c r="G452" i="4"/>
  <c r="F452" i="4"/>
  <c r="D452" i="4"/>
  <c r="C452" i="4"/>
  <c r="B452" i="4"/>
  <c r="N451" i="4"/>
  <c r="M451" i="4"/>
  <c r="L451" i="4"/>
  <c r="K451" i="4"/>
  <c r="I451" i="4"/>
  <c r="H451" i="4"/>
  <c r="G451" i="4"/>
  <c r="F451" i="4"/>
  <c r="D451" i="4"/>
  <c r="C451" i="4"/>
  <c r="B451" i="4"/>
  <c r="N450" i="4"/>
  <c r="M450" i="4"/>
  <c r="L450" i="4"/>
  <c r="K450" i="4"/>
  <c r="I450" i="4"/>
  <c r="H450" i="4"/>
  <c r="G450" i="4"/>
  <c r="F450" i="4"/>
  <c r="D450" i="4"/>
  <c r="C450" i="4"/>
  <c r="B450" i="4"/>
  <c r="N449" i="4"/>
  <c r="M449" i="4"/>
  <c r="L449" i="4"/>
  <c r="K449" i="4"/>
  <c r="I449" i="4"/>
  <c r="H449" i="4"/>
  <c r="G449" i="4"/>
  <c r="F449" i="4"/>
  <c r="D449" i="4"/>
  <c r="C449" i="4"/>
  <c r="B449" i="4"/>
  <c r="N448" i="4"/>
  <c r="M448" i="4"/>
  <c r="L448" i="4"/>
  <c r="K448" i="4"/>
  <c r="I448" i="4"/>
  <c r="H448" i="4"/>
  <c r="G448" i="4"/>
  <c r="F448" i="4"/>
  <c r="D448" i="4"/>
  <c r="C448" i="4"/>
  <c r="B448" i="4"/>
  <c r="N447" i="4"/>
  <c r="M447" i="4"/>
  <c r="L447" i="4"/>
  <c r="K447" i="4"/>
  <c r="I447" i="4"/>
  <c r="H447" i="4"/>
  <c r="G447" i="4"/>
  <c r="F447" i="4"/>
  <c r="D447" i="4"/>
  <c r="C447" i="4"/>
  <c r="B447" i="4"/>
  <c r="N446" i="4"/>
  <c r="M446" i="4"/>
  <c r="L446" i="4"/>
  <c r="K446" i="4"/>
  <c r="I446" i="4"/>
  <c r="H446" i="4"/>
  <c r="G446" i="4"/>
  <c r="F446" i="4"/>
  <c r="D446" i="4"/>
  <c r="C446" i="4"/>
  <c r="B446" i="4"/>
  <c r="N445" i="4"/>
  <c r="M445" i="4"/>
  <c r="L445" i="4"/>
  <c r="K445" i="4"/>
  <c r="I445" i="4"/>
  <c r="H445" i="4"/>
  <c r="G445" i="4"/>
  <c r="F445" i="4"/>
  <c r="D445" i="4"/>
  <c r="C445" i="4"/>
  <c r="B445" i="4"/>
  <c r="N444" i="4"/>
  <c r="M444" i="4"/>
  <c r="L444" i="4"/>
  <c r="K444" i="4"/>
  <c r="I444" i="4"/>
  <c r="H444" i="4"/>
  <c r="G444" i="4"/>
  <c r="F444" i="4"/>
  <c r="D444" i="4"/>
  <c r="C444" i="4"/>
  <c r="B444" i="4"/>
  <c r="N443" i="4"/>
  <c r="M443" i="4"/>
  <c r="L443" i="4"/>
  <c r="K443" i="4"/>
  <c r="I443" i="4"/>
  <c r="H443" i="4"/>
  <c r="G443" i="4"/>
  <c r="F443" i="4"/>
  <c r="D443" i="4"/>
  <c r="C443" i="4"/>
  <c r="B443" i="4"/>
  <c r="N442" i="4"/>
  <c r="M442" i="4"/>
  <c r="L442" i="4"/>
  <c r="K442" i="4"/>
  <c r="I442" i="4"/>
  <c r="H442" i="4"/>
  <c r="G442" i="4"/>
  <c r="F442" i="4"/>
  <c r="D442" i="4"/>
  <c r="C442" i="4"/>
  <c r="B442" i="4"/>
  <c r="N441" i="4"/>
  <c r="M441" i="4"/>
  <c r="L441" i="4"/>
  <c r="K441" i="4"/>
  <c r="I441" i="4"/>
  <c r="H441" i="4"/>
  <c r="G441" i="4"/>
  <c r="F441" i="4"/>
  <c r="D441" i="4"/>
  <c r="C441" i="4"/>
  <c r="B441" i="4"/>
  <c r="N440" i="4"/>
  <c r="M440" i="4"/>
  <c r="L440" i="4"/>
  <c r="K440" i="4"/>
  <c r="I440" i="4"/>
  <c r="H440" i="4"/>
  <c r="G440" i="4"/>
  <c r="F440" i="4"/>
  <c r="D440" i="4"/>
  <c r="C440" i="4"/>
  <c r="B440" i="4"/>
  <c r="N439" i="4"/>
  <c r="M439" i="4"/>
  <c r="L439" i="4"/>
  <c r="K439" i="4"/>
  <c r="I439" i="4"/>
  <c r="H439" i="4"/>
  <c r="G439" i="4"/>
  <c r="F439" i="4"/>
  <c r="D439" i="4"/>
  <c r="C439" i="4"/>
  <c r="B439" i="4"/>
  <c r="N438" i="4"/>
  <c r="M438" i="4"/>
  <c r="L438" i="4"/>
  <c r="K438" i="4"/>
  <c r="I438" i="4"/>
  <c r="H438" i="4"/>
  <c r="G438" i="4"/>
  <c r="F438" i="4"/>
  <c r="D438" i="4"/>
  <c r="C438" i="4"/>
  <c r="B438" i="4"/>
  <c r="N437" i="4"/>
  <c r="M437" i="4"/>
  <c r="L437" i="4"/>
  <c r="K437" i="4"/>
  <c r="I437" i="4"/>
  <c r="H437" i="4"/>
  <c r="G437" i="4"/>
  <c r="F437" i="4"/>
  <c r="D437" i="4"/>
  <c r="C437" i="4"/>
  <c r="B437" i="4"/>
  <c r="N436" i="4"/>
  <c r="M436" i="4"/>
  <c r="L436" i="4"/>
  <c r="K436" i="4"/>
  <c r="I436" i="4"/>
  <c r="H436" i="4"/>
  <c r="G436" i="4"/>
  <c r="F436" i="4"/>
  <c r="D436" i="4"/>
  <c r="C436" i="4"/>
  <c r="B436" i="4"/>
  <c r="N435" i="4"/>
  <c r="M435" i="4"/>
  <c r="L435" i="4"/>
  <c r="K435" i="4"/>
  <c r="I435" i="4"/>
  <c r="H435" i="4"/>
  <c r="G435" i="4"/>
  <c r="F435" i="4"/>
  <c r="D435" i="4"/>
  <c r="C435" i="4"/>
  <c r="B435" i="4"/>
  <c r="N434" i="4"/>
  <c r="M434" i="4"/>
  <c r="L434" i="4"/>
  <c r="K434" i="4"/>
  <c r="I434" i="4"/>
  <c r="H434" i="4"/>
  <c r="G434" i="4"/>
  <c r="F434" i="4"/>
  <c r="D434" i="4"/>
  <c r="C434" i="4"/>
  <c r="B434" i="4"/>
  <c r="N433" i="4"/>
  <c r="M433" i="4"/>
  <c r="L433" i="4"/>
  <c r="K433" i="4"/>
  <c r="I433" i="4"/>
  <c r="H433" i="4"/>
  <c r="G433" i="4"/>
  <c r="F433" i="4"/>
  <c r="D433" i="4"/>
  <c r="C433" i="4"/>
  <c r="B433" i="4"/>
  <c r="N432" i="4"/>
  <c r="M432" i="4"/>
  <c r="L432" i="4"/>
  <c r="K432" i="4"/>
  <c r="I432" i="4"/>
  <c r="H432" i="4"/>
  <c r="G432" i="4"/>
  <c r="F432" i="4"/>
  <c r="D432" i="4"/>
  <c r="C432" i="4"/>
  <c r="B432" i="4"/>
  <c r="N431" i="4"/>
  <c r="M431" i="4"/>
  <c r="L431" i="4"/>
  <c r="K431" i="4"/>
  <c r="I431" i="4"/>
  <c r="H431" i="4"/>
  <c r="G431" i="4"/>
  <c r="F431" i="4"/>
  <c r="D431" i="4"/>
  <c r="C431" i="4"/>
  <c r="B431" i="4"/>
  <c r="N430" i="4"/>
  <c r="M430" i="4"/>
  <c r="L430" i="4"/>
  <c r="K430" i="4"/>
  <c r="I430" i="4"/>
  <c r="H430" i="4"/>
  <c r="G430" i="4"/>
  <c r="F430" i="4"/>
  <c r="D430" i="4"/>
  <c r="C430" i="4"/>
  <c r="B430" i="4"/>
  <c r="N429" i="4"/>
  <c r="M429" i="4"/>
  <c r="L429" i="4"/>
  <c r="K429" i="4"/>
  <c r="I429" i="4"/>
  <c r="H429" i="4"/>
  <c r="G429" i="4"/>
  <c r="F429" i="4"/>
  <c r="D429" i="4"/>
  <c r="C429" i="4"/>
  <c r="B429" i="4"/>
  <c r="N428" i="4"/>
  <c r="M428" i="4"/>
  <c r="L428" i="4"/>
  <c r="K428" i="4"/>
  <c r="I428" i="4"/>
  <c r="H428" i="4"/>
  <c r="G428" i="4"/>
  <c r="F428" i="4"/>
  <c r="D428" i="4"/>
  <c r="C428" i="4"/>
  <c r="B428" i="4"/>
  <c r="N427" i="4"/>
  <c r="M427" i="4"/>
  <c r="L427" i="4"/>
  <c r="K427" i="4"/>
  <c r="I427" i="4"/>
  <c r="H427" i="4"/>
  <c r="G427" i="4"/>
  <c r="F427" i="4"/>
  <c r="D427" i="4"/>
  <c r="C427" i="4"/>
  <c r="B427" i="4"/>
  <c r="N426" i="4"/>
  <c r="M426" i="4"/>
  <c r="L426" i="4"/>
  <c r="K426" i="4"/>
  <c r="I426" i="4"/>
  <c r="H426" i="4"/>
  <c r="G426" i="4"/>
  <c r="F426" i="4"/>
  <c r="D426" i="4"/>
  <c r="C426" i="4"/>
  <c r="B426" i="4"/>
  <c r="N425" i="4"/>
  <c r="M425" i="4"/>
  <c r="L425" i="4"/>
  <c r="K425" i="4"/>
  <c r="I425" i="4"/>
  <c r="H425" i="4"/>
  <c r="G425" i="4"/>
  <c r="F425" i="4"/>
  <c r="D425" i="4"/>
  <c r="C425" i="4"/>
  <c r="B425" i="4"/>
  <c r="N424" i="4"/>
  <c r="M424" i="4"/>
  <c r="L424" i="4"/>
  <c r="K424" i="4"/>
  <c r="I424" i="4"/>
  <c r="H424" i="4"/>
  <c r="G424" i="4"/>
  <c r="F424" i="4"/>
  <c r="D424" i="4"/>
  <c r="C424" i="4"/>
  <c r="B424" i="4"/>
  <c r="N423" i="4"/>
  <c r="M423" i="4"/>
  <c r="L423" i="4"/>
  <c r="K423" i="4"/>
  <c r="I423" i="4"/>
  <c r="H423" i="4"/>
  <c r="G423" i="4"/>
  <c r="F423" i="4"/>
  <c r="D423" i="4"/>
  <c r="C423" i="4"/>
  <c r="B423" i="4"/>
  <c r="N422" i="4"/>
  <c r="M422" i="4"/>
  <c r="L422" i="4"/>
  <c r="K422" i="4"/>
  <c r="I422" i="4"/>
  <c r="H422" i="4"/>
  <c r="G422" i="4"/>
  <c r="F422" i="4"/>
  <c r="D422" i="4"/>
  <c r="C422" i="4"/>
  <c r="B422" i="4"/>
  <c r="N421" i="4"/>
  <c r="M421" i="4"/>
  <c r="L421" i="4"/>
  <c r="K421" i="4"/>
  <c r="I421" i="4"/>
  <c r="H421" i="4"/>
  <c r="G421" i="4"/>
  <c r="F421" i="4"/>
  <c r="D421" i="4"/>
  <c r="C421" i="4"/>
  <c r="B421" i="4"/>
  <c r="N420" i="4"/>
  <c r="M420" i="4"/>
  <c r="L420" i="4"/>
  <c r="K420" i="4"/>
  <c r="I420" i="4"/>
  <c r="H420" i="4"/>
  <c r="G420" i="4"/>
  <c r="F420" i="4"/>
  <c r="D420" i="4"/>
  <c r="C420" i="4"/>
  <c r="B420" i="4"/>
  <c r="N419" i="4"/>
  <c r="M419" i="4"/>
  <c r="L419" i="4"/>
  <c r="K419" i="4"/>
  <c r="I419" i="4"/>
  <c r="H419" i="4"/>
  <c r="G419" i="4"/>
  <c r="F419" i="4"/>
  <c r="D419" i="4"/>
  <c r="C419" i="4"/>
  <c r="B419" i="4"/>
  <c r="N418" i="4"/>
  <c r="M418" i="4"/>
  <c r="L418" i="4"/>
  <c r="K418" i="4"/>
  <c r="I418" i="4"/>
  <c r="H418" i="4"/>
  <c r="G418" i="4"/>
  <c r="F418" i="4"/>
  <c r="D418" i="4"/>
  <c r="C418" i="4"/>
  <c r="B418" i="4"/>
  <c r="N417" i="4"/>
  <c r="M417" i="4"/>
  <c r="L417" i="4"/>
  <c r="K417" i="4"/>
  <c r="I417" i="4"/>
  <c r="H417" i="4"/>
  <c r="G417" i="4"/>
  <c r="F417" i="4"/>
  <c r="D417" i="4"/>
  <c r="C417" i="4"/>
  <c r="B417" i="4"/>
  <c r="N416" i="4"/>
  <c r="M416" i="4"/>
  <c r="L416" i="4"/>
  <c r="K416" i="4"/>
  <c r="I416" i="4"/>
  <c r="H416" i="4"/>
  <c r="G416" i="4"/>
  <c r="F416" i="4"/>
  <c r="D416" i="4"/>
  <c r="C416" i="4"/>
  <c r="B416" i="4"/>
  <c r="N415" i="4"/>
  <c r="M415" i="4"/>
  <c r="L415" i="4"/>
  <c r="K415" i="4"/>
  <c r="I415" i="4"/>
  <c r="H415" i="4"/>
  <c r="G415" i="4"/>
  <c r="F415" i="4"/>
  <c r="D415" i="4"/>
  <c r="C415" i="4"/>
  <c r="B415" i="4"/>
  <c r="N414" i="4"/>
  <c r="M414" i="4"/>
  <c r="L414" i="4"/>
  <c r="K414" i="4"/>
  <c r="I414" i="4"/>
  <c r="H414" i="4"/>
  <c r="G414" i="4"/>
  <c r="F414" i="4"/>
  <c r="D414" i="4"/>
  <c r="C414" i="4"/>
  <c r="B414" i="4"/>
  <c r="N413" i="4"/>
  <c r="M413" i="4"/>
  <c r="L413" i="4"/>
  <c r="K413" i="4"/>
  <c r="I413" i="4"/>
  <c r="H413" i="4"/>
  <c r="G413" i="4"/>
  <c r="F413" i="4"/>
  <c r="D413" i="4"/>
  <c r="C413" i="4"/>
  <c r="B413" i="4"/>
  <c r="N412" i="4"/>
  <c r="M412" i="4"/>
  <c r="L412" i="4"/>
  <c r="K412" i="4"/>
  <c r="I412" i="4"/>
  <c r="H412" i="4"/>
  <c r="G412" i="4"/>
  <c r="F412" i="4"/>
  <c r="D412" i="4"/>
  <c r="C412" i="4"/>
  <c r="B412" i="4"/>
  <c r="N411" i="4"/>
  <c r="M411" i="4"/>
  <c r="L411" i="4"/>
  <c r="K411" i="4"/>
  <c r="I411" i="4"/>
  <c r="H411" i="4"/>
  <c r="G411" i="4"/>
  <c r="F411" i="4"/>
  <c r="D411" i="4"/>
  <c r="C411" i="4"/>
  <c r="B411" i="4"/>
  <c r="N410" i="4"/>
  <c r="M410" i="4"/>
  <c r="L410" i="4"/>
  <c r="K410" i="4"/>
  <c r="I410" i="4"/>
  <c r="H410" i="4"/>
  <c r="G410" i="4"/>
  <c r="F410" i="4"/>
  <c r="D410" i="4"/>
  <c r="C410" i="4"/>
  <c r="B410" i="4"/>
  <c r="N409" i="4"/>
  <c r="M409" i="4"/>
  <c r="L409" i="4"/>
  <c r="K409" i="4"/>
  <c r="I409" i="4"/>
  <c r="H409" i="4"/>
  <c r="G409" i="4"/>
  <c r="F409" i="4"/>
  <c r="D409" i="4"/>
  <c r="C409" i="4"/>
  <c r="B409" i="4"/>
  <c r="N408" i="4"/>
  <c r="M408" i="4"/>
  <c r="L408" i="4"/>
  <c r="K408" i="4"/>
  <c r="I408" i="4"/>
  <c r="H408" i="4"/>
  <c r="G408" i="4"/>
  <c r="F408" i="4"/>
  <c r="D408" i="4"/>
  <c r="C408" i="4"/>
  <c r="B408" i="4"/>
  <c r="N407" i="4"/>
  <c r="M407" i="4"/>
  <c r="L407" i="4"/>
  <c r="K407" i="4"/>
  <c r="I407" i="4"/>
  <c r="H407" i="4"/>
  <c r="G407" i="4"/>
  <c r="F407" i="4"/>
  <c r="D407" i="4"/>
  <c r="C407" i="4"/>
  <c r="B407" i="4"/>
  <c r="N406" i="4"/>
  <c r="M406" i="4"/>
  <c r="L406" i="4"/>
  <c r="K406" i="4"/>
  <c r="I406" i="4"/>
  <c r="H406" i="4"/>
  <c r="G406" i="4"/>
  <c r="F406" i="4"/>
  <c r="D406" i="4"/>
  <c r="C406" i="4"/>
  <c r="B406" i="4"/>
  <c r="N405" i="4"/>
  <c r="M405" i="4"/>
  <c r="L405" i="4"/>
  <c r="K405" i="4"/>
  <c r="I405" i="4"/>
  <c r="H405" i="4"/>
  <c r="G405" i="4"/>
  <c r="F405" i="4"/>
  <c r="D405" i="4"/>
  <c r="C405" i="4"/>
  <c r="B405" i="4"/>
  <c r="N404" i="4"/>
  <c r="M404" i="4"/>
  <c r="L404" i="4"/>
  <c r="K404" i="4"/>
  <c r="I404" i="4"/>
  <c r="H404" i="4"/>
  <c r="G404" i="4"/>
  <c r="F404" i="4"/>
  <c r="D404" i="4"/>
  <c r="C404" i="4"/>
  <c r="B404" i="4"/>
  <c r="N403" i="4"/>
  <c r="M403" i="4"/>
  <c r="L403" i="4"/>
  <c r="K403" i="4"/>
  <c r="I403" i="4"/>
  <c r="H403" i="4"/>
  <c r="G403" i="4"/>
  <c r="F403" i="4"/>
  <c r="D403" i="4"/>
  <c r="C403" i="4"/>
  <c r="B403" i="4"/>
  <c r="N402" i="4"/>
  <c r="M402" i="4"/>
  <c r="L402" i="4"/>
  <c r="K402" i="4"/>
  <c r="I402" i="4"/>
  <c r="H402" i="4"/>
  <c r="G402" i="4"/>
  <c r="F402" i="4"/>
  <c r="D402" i="4"/>
  <c r="C402" i="4"/>
  <c r="B402" i="4"/>
  <c r="N401" i="4"/>
  <c r="M401" i="4"/>
  <c r="L401" i="4"/>
  <c r="K401" i="4"/>
  <c r="I401" i="4"/>
  <c r="H401" i="4"/>
  <c r="G401" i="4"/>
  <c r="F401" i="4"/>
  <c r="D401" i="4"/>
  <c r="C401" i="4"/>
  <c r="B401" i="4"/>
  <c r="N400" i="4"/>
  <c r="M400" i="4"/>
  <c r="L400" i="4"/>
  <c r="K400" i="4"/>
  <c r="I400" i="4"/>
  <c r="H400" i="4"/>
  <c r="G400" i="4"/>
  <c r="F400" i="4"/>
  <c r="D400" i="4"/>
  <c r="C400" i="4"/>
  <c r="B400" i="4"/>
  <c r="N399" i="4"/>
  <c r="M399" i="4"/>
  <c r="L399" i="4"/>
  <c r="K399" i="4"/>
  <c r="I399" i="4"/>
  <c r="H399" i="4"/>
  <c r="G399" i="4"/>
  <c r="F399" i="4"/>
  <c r="D399" i="4"/>
  <c r="C399" i="4"/>
  <c r="B399" i="4"/>
  <c r="N398" i="4"/>
  <c r="M398" i="4"/>
  <c r="L398" i="4"/>
  <c r="K398" i="4"/>
  <c r="I398" i="4"/>
  <c r="H398" i="4"/>
  <c r="G398" i="4"/>
  <c r="F398" i="4"/>
  <c r="D398" i="4"/>
  <c r="C398" i="4"/>
  <c r="B398" i="4"/>
  <c r="N397" i="4"/>
  <c r="M397" i="4"/>
  <c r="L397" i="4"/>
  <c r="K397" i="4"/>
  <c r="I397" i="4"/>
  <c r="H397" i="4"/>
  <c r="G397" i="4"/>
  <c r="F397" i="4"/>
  <c r="D397" i="4"/>
  <c r="C397" i="4"/>
  <c r="B397" i="4"/>
  <c r="N396" i="4"/>
  <c r="M396" i="4"/>
  <c r="L396" i="4"/>
  <c r="K396" i="4"/>
  <c r="I396" i="4"/>
  <c r="H396" i="4"/>
  <c r="G396" i="4"/>
  <c r="F396" i="4"/>
  <c r="D396" i="4"/>
  <c r="C396" i="4"/>
  <c r="B396" i="4"/>
  <c r="N395" i="4"/>
  <c r="M395" i="4"/>
  <c r="L395" i="4"/>
  <c r="K395" i="4"/>
  <c r="I395" i="4"/>
  <c r="H395" i="4"/>
  <c r="G395" i="4"/>
  <c r="F395" i="4"/>
  <c r="D395" i="4"/>
  <c r="C395" i="4"/>
  <c r="B395" i="4"/>
  <c r="N394" i="4"/>
  <c r="M394" i="4"/>
  <c r="L394" i="4"/>
  <c r="K394" i="4"/>
  <c r="I394" i="4"/>
  <c r="H394" i="4"/>
  <c r="G394" i="4"/>
  <c r="F394" i="4"/>
  <c r="D394" i="4"/>
  <c r="C394" i="4"/>
  <c r="B394" i="4"/>
  <c r="N393" i="4"/>
  <c r="M393" i="4"/>
  <c r="L393" i="4"/>
  <c r="K393" i="4"/>
  <c r="I393" i="4"/>
  <c r="H393" i="4"/>
  <c r="G393" i="4"/>
  <c r="F393" i="4"/>
  <c r="D393" i="4"/>
  <c r="C393" i="4"/>
  <c r="B393" i="4"/>
  <c r="N392" i="4"/>
  <c r="M392" i="4"/>
  <c r="L392" i="4"/>
  <c r="K392" i="4"/>
  <c r="I392" i="4"/>
  <c r="H392" i="4"/>
  <c r="G392" i="4"/>
  <c r="F392" i="4"/>
  <c r="D392" i="4"/>
  <c r="C392" i="4"/>
  <c r="B392" i="4"/>
  <c r="N391" i="4"/>
  <c r="M391" i="4"/>
  <c r="L391" i="4"/>
  <c r="K391" i="4"/>
  <c r="I391" i="4"/>
  <c r="H391" i="4"/>
  <c r="G391" i="4"/>
  <c r="F391" i="4"/>
  <c r="D391" i="4"/>
  <c r="C391" i="4"/>
  <c r="B391" i="4"/>
  <c r="N390" i="4"/>
  <c r="M390" i="4"/>
  <c r="L390" i="4"/>
  <c r="K390" i="4"/>
  <c r="I390" i="4"/>
  <c r="H390" i="4"/>
  <c r="G390" i="4"/>
  <c r="F390" i="4"/>
  <c r="D390" i="4"/>
  <c r="C390" i="4"/>
  <c r="B390" i="4"/>
  <c r="N389" i="4"/>
  <c r="M389" i="4"/>
  <c r="L389" i="4"/>
  <c r="K389" i="4"/>
  <c r="I389" i="4"/>
  <c r="H389" i="4"/>
  <c r="G389" i="4"/>
  <c r="F389" i="4"/>
  <c r="D389" i="4"/>
  <c r="C389" i="4"/>
  <c r="B389" i="4"/>
  <c r="N388" i="4"/>
  <c r="M388" i="4"/>
  <c r="L388" i="4"/>
  <c r="K388" i="4"/>
  <c r="I388" i="4"/>
  <c r="H388" i="4"/>
  <c r="G388" i="4"/>
  <c r="F388" i="4"/>
  <c r="D388" i="4"/>
  <c r="C388" i="4"/>
  <c r="B388" i="4"/>
  <c r="N387" i="4"/>
  <c r="M387" i="4"/>
  <c r="L387" i="4"/>
  <c r="K387" i="4"/>
  <c r="I387" i="4"/>
  <c r="H387" i="4"/>
  <c r="G387" i="4"/>
  <c r="F387" i="4"/>
  <c r="D387" i="4"/>
  <c r="C387" i="4"/>
  <c r="B387" i="4"/>
  <c r="N386" i="4"/>
  <c r="M386" i="4"/>
  <c r="L386" i="4"/>
  <c r="K386" i="4"/>
  <c r="I386" i="4"/>
  <c r="H386" i="4"/>
  <c r="G386" i="4"/>
  <c r="F386" i="4"/>
  <c r="D386" i="4"/>
  <c r="C386" i="4"/>
  <c r="B386" i="4"/>
  <c r="N385" i="4"/>
  <c r="M385" i="4"/>
  <c r="L385" i="4"/>
  <c r="K385" i="4"/>
  <c r="I385" i="4"/>
  <c r="H385" i="4"/>
  <c r="G385" i="4"/>
  <c r="F385" i="4"/>
  <c r="D385" i="4"/>
  <c r="C385" i="4"/>
  <c r="B385" i="4"/>
  <c r="N384" i="4"/>
  <c r="M384" i="4"/>
  <c r="L384" i="4"/>
  <c r="K384" i="4"/>
  <c r="I384" i="4"/>
  <c r="H384" i="4"/>
  <c r="G384" i="4"/>
  <c r="F384" i="4"/>
  <c r="D384" i="4"/>
  <c r="C384" i="4"/>
  <c r="B384" i="4"/>
  <c r="N383" i="4"/>
  <c r="M383" i="4"/>
  <c r="L383" i="4"/>
  <c r="K383" i="4"/>
  <c r="I383" i="4"/>
  <c r="H383" i="4"/>
  <c r="G383" i="4"/>
  <c r="F383" i="4"/>
  <c r="D383" i="4"/>
  <c r="C383" i="4"/>
  <c r="B383" i="4"/>
  <c r="N382" i="4"/>
  <c r="M382" i="4"/>
  <c r="L382" i="4"/>
  <c r="K382" i="4"/>
  <c r="I382" i="4"/>
  <c r="H382" i="4"/>
  <c r="G382" i="4"/>
  <c r="F382" i="4"/>
  <c r="D382" i="4"/>
  <c r="C382" i="4"/>
  <c r="B382" i="4"/>
  <c r="N381" i="4"/>
  <c r="M381" i="4"/>
  <c r="L381" i="4"/>
  <c r="K381" i="4"/>
  <c r="I381" i="4"/>
  <c r="H381" i="4"/>
  <c r="G381" i="4"/>
  <c r="F381" i="4"/>
  <c r="D381" i="4"/>
  <c r="C381" i="4"/>
  <c r="B381" i="4"/>
  <c r="N380" i="4"/>
  <c r="M380" i="4"/>
  <c r="L380" i="4"/>
  <c r="K380" i="4"/>
  <c r="I380" i="4"/>
  <c r="H380" i="4"/>
  <c r="G380" i="4"/>
  <c r="F380" i="4"/>
  <c r="D380" i="4"/>
  <c r="C380" i="4"/>
  <c r="B380" i="4"/>
  <c r="N379" i="4"/>
  <c r="M379" i="4"/>
  <c r="L379" i="4"/>
  <c r="K379" i="4"/>
  <c r="I379" i="4"/>
  <c r="H379" i="4"/>
  <c r="G379" i="4"/>
  <c r="F379" i="4"/>
  <c r="D379" i="4"/>
  <c r="C379" i="4"/>
  <c r="B379" i="4"/>
  <c r="N378" i="4"/>
  <c r="M378" i="4"/>
  <c r="L378" i="4"/>
  <c r="K378" i="4"/>
  <c r="I378" i="4"/>
  <c r="H378" i="4"/>
  <c r="G378" i="4"/>
  <c r="F378" i="4"/>
  <c r="D378" i="4"/>
  <c r="C378" i="4"/>
  <c r="B378" i="4"/>
  <c r="N377" i="4"/>
  <c r="M377" i="4"/>
  <c r="L377" i="4"/>
  <c r="K377" i="4"/>
  <c r="I377" i="4"/>
  <c r="H377" i="4"/>
  <c r="G377" i="4"/>
  <c r="F377" i="4"/>
  <c r="D377" i="4"/>
  <c r="C377" i="4"/>
  <c r="B377" i="4"/>
  <c r="N376" i="4"/>
  <c r="M376" i="4"/>
  <c r="L376" i="4"/>
  <c r="K376" i="4"/>
  <c r="I376" i="4"/>
  <c r="H376" i="4"/>
  <c r="G376" i="4"/>
  <c r="F376" i="4"/>
  <c r="D376" i="4"/>
  <c r="C376" i="4"/>
  <c r="B376" i="4"/>
  <c r="N375" i="4"/>
  <c r="M375" i="4"/>
  <c r="L375" i="4"/>
  <c r="K375" i="4"/>
  <c r="I375" i="4"/>
  <c r="H375" i="4"/>
  <c r="G375" i="4"/>
  <c r="F375" i="4"/>
  <c r="D375" i="4"/>
  <c r="C375" i="4"/>
  <c r="B375" i="4"/>
  <c r="N374" i="4"/>
  <c r="M374" i="4"/>
  <c r="L374" i="4"/>
  <c r="K374" i="4"/>
  <c r="I374" i="4"/>
  <c r="H374" i="4"/>
  <c r="G374" i="4"/>
  <c r="F374" i="4"/>
  <c r="D374" i="4"/>
  <c r="C374" i="4"/>
  <c r="B374" i="4"/>
  <c r="N373" i="4"/>
  <c r="M373" i="4"/>
  <c r="L373" i="4"/>
  <c r="K373" i="4"/>
  <c r="I373" i="4"/>
  <c r="H373" i="4"/>
  <c r="G373" i="4"/>
  <c r="F373" i="4"/>
  <c r="D373" i="4"/>
  <c r="C373" i="4"/>
  <c r="B373" i="4"/>
  <c r="N372" i="4"/>
  <c r="M372" i="4"/>
  <c r="L372" i="4"/>
  <c r="K372" i="4"/>
  <c r="I372" i="4"/>
  <c r="H372" i="4"/>
  <c r="G372" i="4"/>
  <c r="F372" i="4"/>
  <c r="D372" i="4"/>
  <c r="C372" i="4"/>
  <c r="B372" i="4"/>
  <c r="N371" i="4"/>
  <c r="M371" i="4"/>
  <c r="L371" i="4"/>
  <c r="K371" i="4"/>
  <c r="I371" i="4"/>
  <c r="H371" i="4"/>
  <c r="G371" i="4"/>
  <c r="F371" i="4"/>
  <c r="D371" i="4"/>
  <c r="C371" i="4"/>
  <c r="B371" i="4"/>
  <c r="N370" i="4"/>
  <c r="M370" i="4"/>
  <c r="L370" i="4"/>
  <c r="K370" i="4"/>
  <c r="I370" i="4"/>
  <c r="H370" i="4"/>
  <c r="G370" i="4"/>
  <c r="F370" i="4"/>
  <c r="D370" i="4"/>
  <c r="C370" i="4"/>
  <c r="B370" i="4"/>
  <c r="N369" i="4"/>
  <c r="M369" i="4"/>
  <c r="L369" i="4"/>
  <c r="K369" i="4"/>
  <c r="I369" i="4"/>
  <c r="H369" i="4"/>
  <c r="G369" i="4"/>
  <c r="F369" i="4"/>
  <c r="D369" i="4"/>
  <c r="C369" i="4"/>
  <c r="B369" i="4"/>
  <c r="N368" i="4"/>
  <c r="M368" i="4"/>
  <c r="L368" i="4"/>
  <c r="K368" i="4"/>
  <c r="I368" i="4"/>
  <c r="H368" i="4"/>
  <c r="G368" i="4"/>
  <c r="F368" i="4"/>
  <c r="D368" i="4"/>
  <c r="C368" i="4"/>
  <c r="B368" i="4"/>
  <c r="N367" i="4"/>
  <c r="M367" i="4"/>
  <c r="L367" i="4"/>
  <c r="K367" i="4"/>
  <c r="I367" i="4"/>
  <c r="H367" i="4"/>
  <c r="G367" i="4"/>
  <c r="F367" i="4"/>
  <c r="D367" i="4"/>
  <c r="C367" i="4"/>
  <c r="B367" i="4"/>
  <c r="N366" i="4"/>
  <c r="M366" i="4"/>
  <c r="L366" i="4"/>
  <c r="K366" i="4"/>
  <c r="I366" i="4"/>
  <c r="H366" i="4"/>
  <c r="G366" i="4"/>
  <c r="F366" i="4"/>
  <c r="D366" i="4"/>
  <c r="C366" i="4"/>
  <c r="B366" i="4"/>
  <c r="N365" i="4"/>
  <c r="M365" i="4"/>
  <c r="L365" i="4"/>
  <c r="K365" i="4"/>
  <c r="I365" i="4"/>
  <c r="H365" i="4"/>
  <c r="G365" i="4"/>
  <c r="F365" i="4"/>
  <c r="D365" i="4"/>
  <c r="C365" i="4"/>
  <c r="B365" i="4"/>
  <c r="N364" i="4"/>
  <c r="M364" i="4"/>
  <c r="L364" i="4"/>
  <c r="K364" i="4"/>
  <c r="I364" i="4"/>
  <c r="H364" i="4"/>
  <c r="G364" i="4"/>
  <c r="F364" i="4"/>
  <c r="D364" i="4"/>
  <c r="C364" i="4"/>
  <c r="B364" i="4"/>
  <c r="N363" i="4"/>
  <c r="M363" i="4"/>
  <c r="L363" i="4"/>
  <c r="K363" i="4"/>
  <c r="I363" i="4"/>
  <c r="H363" i="4"/>
  <c r="G363" i="4"/>
  <c r="F363" i="4"/>
  <c r="D363" i="4"/>
  <c r="C363" i="4"/>
  <c r="B363" i="4"/>
  <c r="N362" i="4"/>
  <c r="M362" i="4"/>
  <c r="L362" i="4"/>
  <c r="K362" i="4"/>
  <c r="I362" i="4"/>
  <c r="H362" i="4"/>
  <c r="G362" i="4"/>
  <c r="F362" i="4"/>
  <c r="D362" i="4"/>
  <c r="C362" i="4"/>
  <c r="B362" i="4"/>
  <c r="N361" i="4"/>
  <c r="M361" i="4"/>
  <c r="L361" i="4"/>
  <c r="K361" i="4"/>
  <c r="I361" i="4"/>
  <c r="H361" i="4"/>
  <c r="G361" i="4"/>
  <c r="F361" i="4"/>
  <c r="D361" i="4"/>
  <c r="C361" i="4"/>
  <c r="B361" i="4"/>
  <c r="N360" i="4"/>
  <c r="M360" i="4"/>
  <c r="L360" i="4"/>
  <c r="K360" i="4"/>
  <c r="I360" i="4"/>
  <c r="H360" i="4"/>
  <c r="G360" i="4"/>
  <c r="F360" i="4"/>
  <c r="D360" i="4"/>
  <c r="C360" i="4"/>
  <c r="B360" i="4"/>
  <c r="N359" i="4"/>
  <c r="M359" i="4"/>
  <c r="L359" i="4"/>
  <c r="K359" i="4"/>
  <c r="I359" i="4"/>
  <c r="H359" i="4"/>
  <c r="G359" i="4"/>
  <c r="F359" i="4"/>
  <c r="D359" i="4"/>
  <c r="C359" i="4"/>
  <c r="B359" i="4"/>
  <c r="N358" i="4"/>
  <c r="M358" i="4"/>
  <c r="L358" i="4"/>
  <c r="K358" i="4"/>
  <c r="I358" i="4"/>
  <c r="H358" i="4"/>
  <c r="G358" i="4"/>
  <c r="F358" i="4"/>
  <c r="D358" i="4"/>
  <c r="C358" i="4"/>
  <c r="B358" i="4"/>
  <c r="N357" i="4"/>
  <c r="M357" i="4"/>
  <c r="L357" i="4"/>
  <c r="K357" i="4"/>
  <c r="I357" i="4"/>
  <c r="H357" i="4"/>
  <c r="G357" i="4"/>
  <c r="F357" i="4"/>
  <c r="D357" i="4"/>
  <c r="C357" i="4"/>
  <c r="B357" i="4"/>
  <c r="N356" i="4"/>
  <c r="M356" i="4"/>
  <c r="L356" i="4"/>
  <c r="K356" i="4"/>
  <c r="I356" i="4"/>
  <c r="H356" i="4"/>
  <c r="G356" i="4"/>
  <c r="F356" i="4"/>
  <c r="D356" i="4"/>
  <c r="C356" i="4"/>
  <c r="B356" i="4"/>
  <c r="N355" i="4"/>
  <c r="M355" i="4"/>
  <c r="L355" i="4"/>
  <c r="K355" i="4"/>
  <c r="I355" i="4"/>
  <c r="H355" i="4"/>
  <c r="G355" i="4"/>
  <c r="F355" i="4"/>
  <c r="D355" i="4"/>
  <c r="C355" i="4"/>
  <c r="B355" i="4"/>
  <c r="N354" i="4"/>
  <c r="M354" i="4"/>
  <c r="L354" i="4"/>
  <c r="K354" i="4"/>
  <c r="I354" i="4"/>
  <c r="H354" i="4"/>
  <c r="G354" i="4"/>
  <c r="F354" i="4"/>
  <c r="D354" i="4"/>
  <c r="C354" i="4"/>
  <c r="B354" i="4"/>
  <c r="N353" i="4"/>
  <c r="M353" i="4"/>
  <c r="L353" i="4"/>
  <c r="K353" i="4"/>
  <c r="I353" i="4"/>
  <c r="H353" i="4"/>
  <c r="G353" i="4"/>
  <c r="F353" i="4"/>
  <c r="D353" i="4"/>
  <c r="C353" i="4"/>
  <c r="B353" i="4"/>
  <c r="N352" i="4"/>
  <c r="M352" i="4"/>
  <c r="L352" i="4"/>
  <c r="K352" i="4"/>
  <c r="I352" i="4"/>
  <c r="H352" i="4"/>
  <c r="G352" i="4"/>
  <c r="F352" i="4"/>
  <c r="D352" i="4"/>
  <c r="C352" i="4"/>
  <c r="B352" i="4"/>
  <c r="N351" i="4"/>
  <c r="M351" i="4"/>
  <c r="L351" i="4"/>
  <c r="K351" i="4"/>
  <c r="I351" i="4"/>
  <c r="H351" i="4"/>
  <c r="G351" i="4"/>
  <c r="F351" i="4"/>
  <c r="D351" i="4"/>
  <c r="C351" i="4"/>
  <c r="B351" i="4"/>
  <c r="N350" i="4"/>
  <c r="M350" i="4"/>
  <c r="L350" i="4"/>
  <c r="K350" i="4"/>
  <c r="I350" i="4"/>
  <c r="H350" i="4"/>
  <c r="G350" i="4"/>
  <c r="F350" i="4"/>
  <c r="D350" i="4"/>
  <c r="C350" i="4"/>
  <c r="B350" i="4"/>
  <c r="N349" i="4"/>
  <c r="M349" i="4"/>
  <c r="L349" i="4"/>
  <c r="K349" i="4"/>
  <c r="I349" i="4"/>
  <c r="H349" i="4"/>
  <c r="G349" i="4"/>
  <c r="F349" i="4"/>
  <c r="D349" i="4"/>
  <c r="C349" i="4"/>
  <c r="B349" i="4"/>
  <c r="N348" i="4"/>
  <c r="M348" i="4"/>
  <c r="L348" i="4"/>
  <c r="K348" i="4"/>
  <c r="I348" i="4"/>
  <c r="H348" i="4"/>
  <c r="G348" i="4"/>
  <c r="F348" i="4"/>
  <c r="D348" i="4"/>
  <c r="C348" i="4"/>
  <c r="B348" i="4"/>
  <c r="N347" i="4"/>
  <c r="M347" i="4"/>
  <c r="L347" i="4"/>
  <c r="K347" i="4"/>
  <c r="I347" i="4"/>
  <c r="H347" i="4"/>
  <c r="G347" i="4"/>
  <c r="F347" i="4"/>
  <c r="D347" i="4"/>
  <c r="C347" i="4"/>
  <c r="B347" i="4"/>
  <c r="N346" i="4"/>
  <c r="M346" i="4"/>
  <c r="L346" i="4"/>
  <c r="K346" i="4"/>
  <c r="I346" i="4"/>
  <c r="H346" i="4"/>
  <c r="G346" i="4"/>
  <c r="F346" i="4"/>
  <c r="D346" i="4"/>
  <c r="C346" i="4"/>
  <c r="B346" i="4"/>
  <c r="N345" i="4"/>
  <c r="M345" i="4"/>
  <c r="L345" i="4"/>
  <c r="K345" i="4"/>
  <c r="I345" i="4"/>
  <c r="H345" i="4"/>
  <c r="G345" i="4"/>
  <c r="F345" i="4"/>
  <c r="D345" i="4"/>
  <c r="C345" i="4"/>
  <c r="B345" i="4"/>
  <c r="N344" i="4"/>
  <c r="M344" i="4"/>
  <c r="L344" i="4"/>
  <c r="K344" i="4"/>
  <c r="I344" i="4"/>
  <c r="H344" i="4"/>
  <c r="G344" i="4"/>
  <c r="F344" i="4"/>
  <c r="D344" i="4"/>
  <c r="C344" i="4"/>
  <c r="B344" i="4"/>
  <c r="N343" i="4"/>
  <c r="M343" i="4"/>
  <c r="L343" i="4"/>
  <c r="K343" i="4"/>
  <c r="I343" i="4"/>
  <c r="H343" i="4"/>
  <c r="G343" i="4"/>
  <c r="F343" i="4"/>
  <c r="D343" i="4"/>
  <c r="C343" i="4"/>
  <c r="B343" i="4"/>
  <c r="N342" i="4"/>
  <c r="M342" i="4"/>
  <c r="L342" i="4"/>
  <c r="K342" i="4"/>
  <c r="I342" i="4"/>
  <c r="H342" i="4"/>
  <c r="G342" i="4"/>
  <c r="F342" i="4"/>
  <c r="D342" i="4"/>
  <c r="C342" i="4"/>
  <c r="B342" i="4"/>
  <c r="N341" i="4"/>
  <c r="M341" i="4"/>
  <c r="L341" i="4"/>
  <c r="K341" i="4"/>
  <c r="I341" i="4"/>
  <c r="H341" i="4"/>
  <c r="G341" i="4"/>
  <c r="F341" i="4"/>
  <c r="D341" i="4"/>
  <c r="C341" i="4"/>
  <c r="B341" i="4"/>
  <c r="N340" i="4"/>
  <c r="M340" i="4"/>
  <c r="L340" i="4"/>
  <c r="K340" i="4"/>
  <c r="I340" i="4"/>
  <c r="H340" i="4"/>
  <c r="G340" i="4"/>
  <c r="F340" i="4"/>
  <c r="D340" i="4"/>
  <c r="C340" i="4"/>
  <c r="B340" i="4"/>
  <c r="N339" i="4"/>
  <c r="M339" i="4"/>
  <c r="L339" i="4"/>
  <c r="K339" i="4"/>
  <c r="I339" i="4"/>
  <c r="H339" i="4"/>
  <c r="G339" i="4"/>
  <c r="F339" i="4"/>
  <c r="D339" i="4"/>
  <c r="C339" i="4"/>
  <c r="B339" i="4"/>
  <c r="N338" i="4"/>
  <c r="M338" i="4"/>
  <c r="L338" i="4"/>
  <c r="K338" i="4"/>
  <c r="I338" i="4"/>
  <c r="H338" i="4"/>
  <c r="G338" i="4"/>
  <c r="F338" i="4"/>
  <c r="D338" i="4"/>
  <c r="C338" i="4"/>
  <c r="B338" i="4"/>
  <c r="N337" i="4"/>
  <c r="M337" i="4"/>
  <c r="L337" i="4"/>
  <c r="K337" i="4"/>
  <c r="I337" i="4"/>
  <c r="H337" i="4"/>
  <c r="G337" i="4"/>
  <c r="F337" i="4"/>
  <c r="D337" i="4"/>
  <c r="C337" i="4"/>
  <c r="B337" i="4"/>
  <c r="N336" i="4"/>
  <c r="M336" i="4"/>
  <c r="L336" i="4"/>
  <c r="K336" i="4"/>
  <c r="I336" i="4"/>
  <c r="H336" i="4"/>
  <c r="G336" i="4"/>
  <c r="F336" i="4"/>
  <c r="D336" i="4"/>
  <c r="C336" i="4"/>
  <c r="B336" i="4"/>
  <c r="N335" i="4"/>
  <c r="M335" i="4"/>
  <c r="L335" i="4"/>
  <c r="K335" i="4"/>
  <c r="I335" i="4"/>
  <c r="H335" i="4"/>
  <c r="G335" i="4"/>
  <c r="F335" i="4"/>
  <c r="D335" i="4"/>
  <c r="C335" i="4"/>
  <c r="B335" i="4"/>
  <c r="N334" i="4"/>
  <c r="M334" i="4"/>
  <c r="L334" i="4"/>
  <c r="K334" i="4"/>
  <c r="I334" i="4"/>
  <c r="H334" i="4"/>
  <c r="G334" i="4"/>
  <c r="F334" i="4"/>
  <c r="D334" i="4"/>
  <c r="C334" i="4"/>
  <c r="B334" i="4"/>
  <c r="N333" i="4"/>
  <c r="M333" i="4"/>
  <c r="L333" i="4"/>
  <c r="K333" i="4"/>
  <c r="I333" i="4"/>
  <c r="H333" i="4"/>
  <c r="G333" i="4"/>
  <c r="F333" i="4"/>
  <c r="D333" i="4"/>
  <c r="C333" i="4"/>
  <c r="B333" i="4"/>
  <c r="N332" i="4"/>
  <c r="M332" i="4"/>
  <c r="L332" i="4"/>
  <c r="K332" i="4"/>
  <c r="I332" i="4"/>
  <c r="H332" i="4"/>
  <c r="G332" i="4"/>
  <c r="F332" i="4"/>
  <c r="D332" i="4"/>
  <c r="C332" i="4"/>
  <c r="B332" i="4"/>
  <c r="N331" i="4"/>
  <c r="M331" i="4"/>
  <c r="L331" i="4"/>
  <c r="K331" i="4"/>
  <c r="I331" i="4"/>
  <c r="H331" i="4"/>
  <c r="G331" i="4"/>
  <c r="F331" i="4"/>
  <c r="D331" i="4"/>
  <c r="C331" i="4"/>
  <c r="B331" i="4"/>
  <c r="N330" i="4"/>
  <c r="M330" i="4"/>
  <c r="L330" i="4"/>
  <c r="K330" i="4"/>
  <c r="I330" i="4"/>
  <c r="H330" i="4"/>
  <c r="G330" i="4"/>
  <c r="F330" i="4"/>
  <c r="D330" i="4"/>
  <c r="C330" i="4"/>
  <c r="B330" i="4"/>
  <c r="N329" i="4"/>
  <c r="M329" i="4"/>
  <c r="L329" i="4"/>
  <c r="K329" i="4"/>
  <c r="I329" i="4"/>
  <c r="H329" i="4"/>
  <c r="G329" i="4"/>
  <c r="F329" i="4"/>
  <c r="D329" i="4"/>
  <c r="C329" i="4"/>
  <c r="B329" i="4"/>
  <c r="N328" i="4"/>
  <c r="M328" i="4"/>
  <c r="L328" i="4"/>
  <c r="K328" i="4"/>
  <c r="I328" i="4"/>
  <c r="H328" i="4"/>
  <c r="G328" i="4"/>
  <c r="F328" i="4"/>
  <c r="D328" i="4"/>
  <c r="C328" i="4"/>
  <c r="B328" i="4"/>
  <c r="N327" i="4"/>
  <c r="M327" i="4"/>
  <c r="L327" i="4"/>
  <c r="K327" i="4"/>
  <c r="I327" i="4"/>
  <c r="H327" i="4"/>
  <c r="G327" i="4"/>
  <c r="F327" i="4"/>
  <c r="D327" i="4"/>
  <c r="C327" i="4"/>
  <c r="B327" i="4"/>
  <c r="N326" i="4"/>
  <c r="M326" i="4"/>
  <c r="L326" i="4"/>
  <c r="K326" i="4"/>
  <c r="I326" i="4"/>
  <c r="H326" i="4"/>
  <c r="G326" i="4"/>
  <c r="F326" i="4"/>
  <c r="D326" i="4"/>
  <c r="C326" i="4"/>
  <c r="B326" i="4"/>
  <c r="N325" i="4"/>
  <c r="M325" i="4"/>
  <c r="L325" i="4"/>
  <c r="K325" i="4"/>
  <c r="I325" i="4"/>
  <c r="H325" i="4"/>
  <c r="G325" i="4"/>
  <c r="F325" i="4"/>
  <c r="D325" i="4"/>
  <c r="C325" i="4"/>
  <c r="B325" i="4"/>
  <c r="N324" i="4"/>
  <c r="M324" i="4"/>
  <c r="L324" i="4"/>
  <c r="K324" i="4"/>
  <c r="I324" i="4"/>
  <c r="H324" i="4"/>
  <c r="G324" i="4"/>
  <c r="F324" i="4"/>
  <c r="D324" i="4"/>
  <c r="C324" i="4"/>
  <c r="B324" i="4"/>
  <c r="N323" i="4"/>
  <c r="M323" i="4"/>
  <c r="L323" i="4"/>
  <c r="K323" i="4"/>
  <c r="I323" i="4"/>
  <c r="H323" i="4"/>
  <c r="G323" i="4"/>
  <c r="F323" i="4"/>
  <c r="D323" i="4"/>
  <c r="C323" i="4"/>
  <c r="B323" i="4"/>
  <c r="N322" i="4"/>
  <c r="M322" i="4"/>
  <c r="L322" i="4"/>
  <c r="K322" i="4"/>
  <c r="I322" i="4"/>
  <c r="H322" i="4"/>
  <c r="G322" i="4"/>
  <c r="F322" i="4"/>
  <c r="D322" i="4"/>
  <c r="C322" i="4"/>
  <c r="B322" i="4"/>
  <c r="N321" i="4"/>
  <c r="M321" i="4"/>
  <c r="L321" i="4"/>
  <c r="K321" i="4"/>
  <c r="I321" i="4"/>
  <c r="H321" i="4"/>
  <c r="G321" i="4"/>
  <c r="F321" i="4"/>
  <c r="D321" i="4"/>
  <c r="C321" i="4"/>
  <c r="B321" i="4"/>
  <c r="N320" i="4"/>
  <c r="M320" i="4"/>
  <c r="L320" i="4"/>
  <c r="K320" i="4"/>
  <c r="I320" i="4"/>
  <c r="H320" i="4"/>
  <c r="G320" i="4"/>
  <c r="F320" i="4"/>
  <c r="D320" i="4"/>
  <c r="C320" i="4"/>
  <c r="B320" i="4"/>
  <c r="N319" i="4"/>
  <c r="M319" i="4"/>
  <c r="L319" i="4"/>
  <c r="K319" i="4"/>
  <c r="I319" i="4"/>
  <c r="H319" i="4"/>
  <c r="G319" i="4"/>
  <c r="F319" i="4"/>
  <c r="D319" i="4"/>
  <c r="C319" i="4"/>
  <c r="B319" i="4"/>
  <c r="N318" i="4"/>
  <c r="M318" i="4"/>
  <c r="L318" i="4"/>
  <c r="K318" i="4"/>
  <c r="I318" i="4"/>
  <c r="H318" i="4"/>
  <c r="G318" i="4"/>
  <c r="F318" i="4"/>
  <c r="D318" i="4"/>
  <c r="C318" i="4"/>
  <c r="B318" i="4"/>
  <c r="N317" i="4"/>
  <c r="M317" i="4"/>
  <c r="L317" i="4"/>
  <c r="K317" i="4"/>
  <c r="I317" i="4"/>
  <c r="H317" i="4"/>
  <c r="G317" i="4"/>
  <c r="F317" i="4"/>
  <c r="D317" i="4"/>
  <c r="C317" i="4"/>
  <c r="B317" i="4"/>
  <c r="N316" i="4"/>
  <c r="M316" i="4"/>
  <c r="L316" i="4"/>
  <c r="K316" i="4"/>
  <c r="I316" i="4"/>
  <c r="H316" i="4"/>
  <c r="G316" i="4"/>
  <c r="F316" i="4"/>
  <c r="D316" i="4"/>
  <c r="C316" i="4"/>
  <c r="B316" i="4"/>
  <c r="N315" i="4"/>
  <c r="M315" i="4"/>
  <c r="L315" i="4"/>
  <c r="K315" i="4"/>
  <c r="I315" i="4"/>
  <c r="H315" i="4"/>
  <c r="G315" i="4"/>
  <c r="F315" i="4"/>
  <c r="D315" i="4"/>
  <c r="C315" i="4"/>
  <c r="B315" i="4"/>
  <c r="N314" i="4"/>
  <c r="M314" i="4"/>
  <c r="L314" i="4"/>
  <c r="K314" i="4"/>
  <c r="I314" i="4"/>
  <c r="H314" i="4"/>
  <c r="G314" i="4"/>
  <c r="F314" i="4"/>
  <c r="D314" i="4"/>
  <c r="C314" i="4"/>
  <c r="B314" i="4"/>
  <c r="N313" i="4"/>
  <c r="M313" i="4"/>
  <c r="L313" i="4"/>
  <c r="K313" i="4"/>
  <c r="I313" i="4"/>
  <c r="H313" i="4"/>
  <c r="G313" i="4"/>
  <c r="F313" i="4"/>
  <c r="D313" i="4"/>
  <c r="C313" i="4"/>
  <c r="B313" i="4"/>
  <c r="N312" i="4"/>
  <c r="M312" i="4"/>
  <c r="L312" i="4"/>
  <c r="K312" i="4"/>
  <c r="I312" i="4"/>
  <c r="H312" i="4"/>
  <c r="G312" i="4"/>
  <c r="F312" i="4"/>
  <c r="D312" i="4"/>
  <c r="C312" i="4"/>
  <c r="B312" i="4"/>
  <c r="N311" i="4"/>
  <c r="M311" i="4"/>
  <c r="L311" i="4"/>
  <c r="K311" i="4"/>
  <c r="I311" i="4"/>
  <c r="H311" i="4"/>
  <c r="G311" i="4"/>
  <c r="F311" i="4"/>
  <c r="D311" i="4"/>
  <c r="C311" i="4"/>
  <c r="B311" i="4"/>
  <c r="N310" i="4"/>
  <c r="M310" i="4"/>
  <c r="L310" i="4"/>
  <c r="K310" i="4"/>
  <c r="I310" i="4"/>
  <c r="H310" i="4"/>
  <c r="G310" i="4"/>
  <c r="F310" i="4"/>
  <c r="D310" i="4"/>
  <c r="C310" i="4"/>
  <c r="B310" i="4"/>
  <c r="N309" i="4"/>
  <c r="M309" i="4"/>
  <c r="L309" i="4"/>
  <c r="K309" i="4"/>
  <c r="I309" i="4"/>
  <c r="H309" i="4"/>
  <c r="G309" i="4"/>
  <c r="F309" i="4"/>
  <c r="D309" i="4"/>
  <c r="C309" i="4"/>
  <c r="B309" i="4"/>
  <c r="N308" i="4"/>
  <c r="M308" i="4"/>
  <c r="L308" i="4"/>
  <c r="K308" i="4"/>
  <c r="I308" i="4"/>
  <c r="H308" i="4"/>
  <c r="G308" i="4"/>
  <c r="F308" i="4"/>
  <c r="D308" i="4"/>
  <c r="C308" i="4"/>
  <c r="B308" i="4"/>
  <c r="N307" i="4"/>
  <c r="M307" i="4"/>
  <c r="L307" i="4"/>
  <c r="K307" i="4"/>
  <c r="I307" i="4"/>
  <c r="H307" i="4"/>
  <c r="G307" i="4"/>
  <c r="F307" i="4"/>
  <c r="D307" i="4"/>
  <c r="C307" i="4"/>
  <c r="B307" i="4"/>
  <c r="N306" i="4"/>
  <c r="M306" i="4"/>
  <c r="L306" i="4"/>
  <c r="K306" i="4"/>
  <c r="I306" i="4"/>
  <c r="H306" i="4"/>
  <c r="G306" i="4"/>
  <c r="F306" i="4"/>
  <c r="D306" i="4"/>
  <c r="C306" i="4"/>
  <c r="B306" i="4"/>
  <c r="N305" i="4"/>
  <c r="M305" i="4"/>
  <c r="L305" i="4"/>
  <c r="K305" i="4"/>
  <c r="I305" i="4"/>
  <c r="H305" i="4"/>
  <c r="G305" i="4"/>
  <c r="F305" i="4"/>
  <c r="D305" i="4"/>
  <c r="C305" i="4"/>
  <c r="B305" i="4"/>
  <c r="N304" i="4"/>
  <c r="M304" i="4"/>
  <c r="L304" i="4"/>
  <c r="K304" i="4"/>
  <c r="I304" i="4"/>
  <c r="H304" i="4"/>
  <c r="G304" i="4"/>
  <c r="F304" i="4"/>
  <c r="D304" i="4"/>
  <c r="C304" i="4"/>
  <c r="B304" i="4"/>
  <c r="N303" i="4"/>
  <c r="M303" i="4"/>
  <c r="L303" i="4"/>
  <c r="K303" i="4"/>
  <c r="I303" i="4"/>
  <c r="H303" i="4"/>
  <c r="G303" i="4"/>
  <c r="F303" i="4"/>
  <c r="D303" i="4"/>
  <c r="C303" i="4"/>
  <c r="B303" i="4"/>
  <c r="N302" i="4"/>
  <c r="M302" i="4"/>
  <c r="L302" i="4"/>
  <c r="K302" i="4"/>
  <c r="I302" i="4"/>
  <c r="H302" i="4"/>
  <c r="G302" i="4"/>
  <c r="F302" i="4"/>
  <c r="D302" i="4"/>
  <c r="C302" i="4"/>
  <c r="B302" i="4"/>
  <c r="N301" i="4"/>
  <c r="M301" i="4"/>
  <c r="L301" i="4"/>
  <c r="K301" i="4"/>
  <c r="I301" i="4"/>
  <c r="H301" i="4"/>
  <c r="G301" i="4"/>
  <c r="F301" i="4"/>
  <c r="D301" i="4"/>
  <c r="C301" i="4"/>
  <c r="B301" i="4"/>
  <c r="N300" i="4"/>
  <c r="M300" i="4"/>
  <c r="L300" i="4"/>
  <c r="K300" i="4"/>
  <c r="I300" i="4"/>
  <c r="H300" i="4"/>
  <c r="G300" i="4"/>
  <c r="F300" i="4"/>
  <c r="D300" i="4"/>
  <c r="C300" i="4"/>
  <c r="B300" i="4"/>
  <c r="N299" i="4"/>
  <c r="M299" i="4"/>
  <c r="L299" i="4"/>
  <c r="K299" i="4"/>
  <c r="I299" i="4"/>
  <c r="H299" i="4"/>
  <c r="G299" i="4"/>
  <c r="F299" i="4"/>
  <c r="D299" i="4"/>
  <c r="C299" i="4"/>
  <c r="B299" i="4"/>
  <c r="N298" i="4"/>
  <c r="M298" i="4"/>
  <c r="L298" i="4"/>
  <c r="K298" i="4"/>
  <c r="I298" i="4"/>
  <c r="H298" i="4"/>
  <c r="G298" i="4"/>
  <c r="F298" i="4"/>
  <c r="D298" i="4"/>
  <c r="C298" i="4"/>
  <c r="B298" i="4"/>
  <c r="N297" i="4"/>
  <c r="M297" i="4"/>
  <c r="L297" i="4"/>
  <c r="K297" i="4"/>
  <c r="I297" i="4"/>
  <c r="H297" i="4"/>
  <c r="G297" i="4"/>
  <c r="F297" i="4"/>
  <c r="D297" i="4"/>
  <c r="C297" i="4"/>
  <c r="B297" i="4"/>
  <c r="N296" i="4"/>
  <c r="M296" i="4"/>
  <c r="L296" i="4"/>
  <c r="K296" i="4"/>
  <c r="I296" i="4"/>
  <c r="H296" i="4"/>
  <c r="G296" i="4"/>
  <c r="F296" i="4"/>
  <c r="D296" i="4"/>
  <c r="C296" i="4"/>
  <c r="B296" i="4"/>
  <c r="N295" i="4"/>
  <c r="M295" i="4"/>
  <c r="L295" i="4"/>
  <c r="K295" i="4"/>
  <c r="I295" i="4"/>
  <c r="H295" i="4"/>
  <c r="G295" i="4"/>
  <c r="F295" i="4"/>
  <c r="D295" i="4"/>
  <c r="C295" i="4"/>
  <c r="B295" i="4"/>
  <c r="N294" i="4"/>
  <c r="M294" i="4"/>
  <c r="L294" i="4"/>
  <c r="K294" i="4"/>
  <c r="I294" i="4"/>
  <c r="H294" i="4"/>
  <c r="G294" i="4"/>
  <c r="F294" i="4"/>
  <c r="D294" i="4"/>
  <c r="C294" i="4"/>
  <c r="B294" i="4"/>
  <c r="N293" i="4"/>
  <c r="M293" i="4"/>
  <c r="L293" i="4"/>
  <c r="K293" i="4"/>
  <c r="I293" i="4"/>
  <c r="H293" i="4"/>
  <c r="G293" i="4"/>
  <c r="F293" i="4"/>
  <c r="D293" i="4"/>
  <c r="C293" i="4"/>
  <c r="B293" i="4"/>
  <c r="N292" i="4"/>
  <c r="M292" i="4"/>
  <c r="L292" i="4"/>
  <c r="K292" i="4"/>
  <c r="I292" i="4"/>
  <c r="H292" i="4"/>
  <c r="G292" i="4"/>
  <c r="F292" i="4"/>
  <c r="D292" i="4"/>
  <c r="C292" i="4"/>
  <c r="B292" i="4"/>
  <c r="N291" i="4"/>
  <c r="M291" i="4"/>
  <c r="L291" i="4"/>
  <c r="K291" i="4"/>
  <c r="I291" i="4"/>
  <c r="H291" i="4"/>
  <c r="G291" i="4"/>
  <c r="F291" i="4"/>
  <c r="D291" i="4"/>
  <c r="C291" i="4"/>
  <c r="B291" i="4"/>
  <c r="N290" i="4"/>
  <c r="M290" i="4"/>
  <c r="L290" i="4"/>
  <c r="K290" i="4"/>
  <c r="I290" i="4"/>
  <c r="H290" i="4"/>
  <c r="G290" i="4"/>
  <c r="F290" i="4"/>
  <c r="D290" i="4"/>
  <c r="C290" i="4"/>
  <c r="B290" i="4"/>
  <c r="N289" i="4"/>
  <c r="M289" i="4"/>
  <c r="L289" i="4"/>
  <c r="K289" i="4"/>
  <c r="I289" i="4"/>
  <c r="H289" i="4"/>
  <c r="G289" i="4"/>
  <c r="F289" i="4"/>
  <c r="D289" i="4"/>
  <c r="C289" i="4"/>
  <c r="B289" i="4"/>
  <c r="N288" i="4"/>
  <c r="M288" i="4"/>
  <c r="L288" i="4"/>
  <c r="K288" i="4"/>
  <c r="I288" i="4"/>
  <c r="H288" i="4"/>
  <c r="G288" i="4"/>
  <c r="F288" i="4"/>
  <c r="D288" i="4"/>
  <c r="C288" i="4"/>
  <c r="B288" i="4"/>
  <c r="N287" i="4"/>
  <c r="M287" i="4"/>
  <c r="L287" i="4"/>
  <c r="K287" i="4"/>
  <c r="I287" i="4"/>
  <c r="H287" i="4"/>
  <c r="G287" i="4"/>
  <c r="F287" i="4"/>
  <c r="D287" i="4"/>
  <c r="C287" i="4"/>
  <c r="B287" i="4"/>
  <c r="N286" i="4"/>
  <c r="M286" i="4"/>
  <c r="L286" i="4"/>
  <c r="K286" i="4"/>
  <c r="I286" i="4"/>
  <c r="H286" i="4"/>
  <c r="G286" i="4"/>
  <c r="F286" i="4"/>
  <c r="D286" i="4"/>
  <c r="C286" i="4"/>
  <c r="B286" i="4"/>
  <c r="N285" i="4"/>
  <c r="M285" i="4"/>
  <c r="L285" i="4"/>
  <c r="K285" i="4"/>
  <c r="I285" i="4"/>
  <c r="H285" i="4"/>
  <c r="G285" i="4"/>
  <c r="F285" i="4"/>
  <c r="D285" i="4"/>
  <c r="C285" i="4"/>
  <c r="B285" i="4"/>
  <c r="N284" i="4"/>
  <c r="M284" i="4"/>
  <c r="L284" i="4"/>
  <c r="K284" i="4"/>
  <c r="I284" i="4"/>
  <c r="H284" i="4"/>
  <c r="G284" i="4"/>
  <c r="F284" i="4"/>
  <c r="D284" i="4"/>
  <c r="C284" i="4"/>
  <c r="B284" i="4"/>
  <c r="N283" i="4"/>
  <c r="M283" i="4"/>
  <c r="L283" i="4"/>
  <c r="K283" i="4"/>
  <c r="I283" i="4"/>
  <c r="H283" i="4"/>
  <c r="G283" i="4"/>
  <c r="F283" i="4"/>
  <c r="D283" i="4"/>
  <c r="C283" i="4"/>
  <c r="B283" i="4"/>
  <c r="N282" i="4"/>
  <c r="M282" i="4"/>
  <c r="L282" i="4"/>
  <c r="K282" i="4"/>
  <c r="I282" i="4"/>
  <c r="H282" i="4"/>
  <c r="G282" i="4"/>
  <c r="F282" i="4"/>
  <c r="D282" i="4"/>
  <c r="C282" i="4"/>
  <c r="B282" i="4"/>
  <c r="N281" i="4"/>
  <c r="M281" i="4"/>
  <c r="L281" i="4"/>
  <c r="K281" i="4"/>
  <c r="I281" i="4"/>
  <c r="H281" i="4"/>
  <c r="G281" i="4"/>
  <c r="F281" i="4"/>
  <c r="D281" i="4"/>
  <c r="C281" i="4"/>
  <c r="B281" i="4"/>
  <c r="N280" i="4"/>
  <c r="M280" i="4"/>
  <c r="L280" i="4"/>
  <c r="K280" i="4"/>
  <c r="I280" i="4"/>
  <c r="H280" i="4"/>
  <c r="G280" i="4"/>
  <c r="F280" i="4"/>
  <c r="D280" i="4"/>
  <c r="C280" i="4"/>
  <c r="B280" i="4"/>
  <c r="N279" i="4"/>
  <c r="M279" i="4"/>
  <c r="L279" i="4"/>
  <c r="K279" i="4"/>
  <c r="I279" i="4"/>
  <c r="H279" i="4"/>
  <c r="G279" i="4"/>
  <c r="F279" i="4"/>
  <c r="D279" i="4"/>
  <c r="C279" i="4"/>
  <c r="B279" i="4"/>
  <c r="N278" i="4"/>
  <c r="M278" i="4"/>
  <c r="L278" i="4"/>
  <c r="K278" i="4"/>
  <c r="I278" i="4"/>
  <c r="H278" i="4"/>
  <c r="G278" i="4"/>
  <c r="F278" i="4"/>
  <c r="D278" i="4"/>
  <c r="C278" i="4"/>
  <c r="B278" i="4"/>
  <c r="N277" i="4"/>
  <c r="M277" i="4"/>
  <c r="L277" i="4"/>
  <c r="K277" i="4"/>
  <c r="I277" i="4"/>
  <c r="H277" i="4"/>
  <c r="G277" i="4"/>
  <c r="F277" i="4"/>
  <c r="D277" i="4"/>
  <c r="C277" i="4"/>
  <c r="B277" i="4"/>
  <c r="N276" i="4"/>
  <c r="M276" i="4"/>
  <c r="L276" i="4"/>
  <c r="K276" i="4"/>
  <c r="I276" i="4"/>
  <c r="H276" i="4"/>
  <c r="G276" i="4"/>
  <c r="F276" i="4"/>
  <c r="D276" i="4"/>
  <c r="C276" i="4"/>
  <c r="B276" i="4"/>
  <c r="N275" i="4"/>
  <c r="M275" i="4"/>
  <c r="L275" i="4"/>
  <c r="K275" i="4"/>
  <c r="I275" i="4"/>
  <c r="H275" i="4"/>
  <c r="G275" i="4"/>
  <c r="F275" i="4"/>
  <c r="D275" i="4"/>
  <c r="C275" i="4"/>
  <c r="B275" i="4"/>
  <c r="N274" i="4"/>
  <c r="M274" i="4"/>
  <c r="L274" i="4"/>
  <c r="K274" i="4"/>
  <c r="I274" i="4"/>
  <c r="H274" i="4"/>
  <c r="G274" i="4"/>
  <c r="F274" i="4"/>
  <c r="D274" i="4"/>
  <c r="C274" i="4"/>
  <c r="B274" i="4"/>
  <c r="N273" i="4"/>
  <c r="M273" i="4"/>
  <c r="L273" i="4"/>
  <c r="K273" i="4"/>
  <c r="I273" i="4"/>
  <c r="H273" i="4"/>
  <c r="G273" i="4"/>
  <c r="F273" i="4"/>
  <c r="D273" i="4"/>
  <c r="C273" i="4"/>
  <c r="B273" i="4"/>
  <c r="N272" i="4"/>
  <c r="M272" i="4"/>
  <c r="L272" i="4"/>
  <c r="K272" i="4"/>
  <c r="I272" i="4"/>
  <c r="H272" i="4"/>
  <c r="G272" i="4"/>
  <c r="F272" i="4"/>
  <c r="D272" i="4"/>
  <c r="C272" i="4"/>
  <c r="B272" i="4"/>
  <c r="N271" i="4"/>
  <c r="M271" i="4"/>
  <c r="L271" i="4"/>
  <c r="K271" i="4"/>
  <c r="I271" i="4"/>
  <c r="H271" i="4"/>
  <c r="G271" i="4"/>
  <c r="F271" i="4"/>
  <c r="D271" i="4"/>
  <c r="C271" i="4"/>
  <c r="B271" i="4"/>
  <c r="N270" i="4"/>
  <c r="M270" i="4"/>
  <c r="L270" i="4"/>
  <c r="K270" i="4"/>
  <c r="I270" i="4"/>
  <c r="H270" i="4"/>
  <c r="G270" i="4"/>
  <c r="F270" i="4"/>
  <c r="D270" i="4"/>
  <c r="C270" i="4"/>
  <c r="B270" i="4"/>
  <c r="N269" i="4"/>
  <c r="M269" i="4"/>
  <c r="L269" i="4"/>
  <c r="K269" i="4"/>
  <c r="I269" i="4"/>
  <c r="H269" i="4"/>
  <c r="G269" i="4"/>
  <c r="F269" i="4"/>
  <c r="D269" i="4"/>
  <c r="C269" i="4"/>
  <c r="B269" i="4"/>
  <c r="N268" i="4"/>
  <c r="M268" i="4"/>
  <c r="L268" i="4"/>
  <c r="K268" i="4"/>
  <c r="I268" i="4"/>
  <c r="H268" i="4"/>
  <c r="G268" i="4"/>
  <c r="F268" i="4"/>
  <c r="D268" i="4"/>
  <c r="C268" i="4"/>
  <c r="B268" i="4"/>
  <c r="N267" i="4"/>
  <c r="M267" i="4"/>
  <c r="L267" i="4"/>
  <c r="K267" i="4"/>
  <c r="I267" i="4"/>
  <c r="H267" i="4"/>
  <c r="G267" i="4"/>
  <c r="F267" i="4"/>
  <c r="D267" i="4"/>
  <c r="C267" i="4"/>
  <c r="B267" i="4"/>
  <c r="N266" i="4"/>
  <c r="M266" i="4"/>
  <c r="L266" i="4"/>
  <c r="K266" i="4"/>
  <c r="I266" i="4"/>
  <c r="H266" i="4"/>
  <c r="G266" i="4"/>
  <c r="F266" i="4"/>
  <c r="D266" i="4"/>
  <c r="C266" i="4"/>
  <c r="B266" i="4"/>
  <c r="N265" i="4"/>
  <c r="M265" i="4"/>
  <c r="L265" i="4"/>
  <c r="K265" i="4"/>
  <c r="I265" i="4"/>
  <c r="H265" i="4"/>
  <c r="G265" i="4"/>
  <c r="F265" i="4"/>
  <c r="D265" i="4"/>
  <c r="C265" i="4"/>
  <c r="B265" i="4"/>
  <c r="N264" i="4"/>
  <c r="M264" i="4"/>
  <c r="L264" i="4"/>
  <c r="K264" i="4"/>
  <c r="I264" i="4"/>
  <c r="H264" i="4"/>
  <c r="G264" i="4"/>
  <c r="F264" i="4"/>
  <c r="D264" i="4"/>
  <c r="C264" i="4"/>
  <c r="B264" i="4"/>
  <c r="N263" i="4"/>
  <c r="M263" i="4"/>
  <c r="L263" i="4"/>
  <c r="K263" i="4"/>
  <c r="I263" i="4"/>
  <c r="H263" i="4"/>
  <c r="G263" i="4"/>
  <c r="F263" i="4"/>
  <c r="D263" i="4"/>
  <c r="C263" i="4"/>
  <c r="B263" i="4"/>
  <c r="N262" i="4"/>
  <c r="M262" i="4"/>
  <c r="L262" i="4"/>
  <c r="K262" i="4"/>
  <c r="I262" i="4"/>
  <c r="H262" i="4"/>
  <c r="G262" i="4"/>
  <c r="F262" i="4"/>
  <c r="D262" i="4"/>
  <c r="C262" i="4"/>
  <c r="B262" i="4"/>
  <c r="N261" i="4"/>
  <c r="M261" i="4"/>
  <c r="L261" i="4"/>
  <c r="K261" i="4"/>
  <c r="I261" i="4"/>
  <c r="H261" i="4"/>
  <c r="G261" i="4"/>
  <c r="F261" i="4"/>
  <c r="D261" i="4"/>
  <c r="C261" i="4"/>
  <c r="B261" i="4"/>
  <c r="N260" i="4"/>
  <c r="M260" i="4"/>
  <c r="L260" i="4"/>
  <c r="K260" i="4"/>
  <c r="I260" i="4"/>
  <c r="H260" i="4"/>
  <c r="G260" i="4"/>
  <c r="F260" i="4"/>
  <c r="D260" i="4"/>
  <c r="C260" i="4"/>
  <c r="B260" i="4"/>
  <c r="N259" i="4"/>
  <c r="M259" i="4"/>
  <c r="L259" i="4"/>
  <c r="K259" i="4"/>
  <c r="I259" i="4"/>
  <c r="H259" i="4"/>
  <c r="G259" i="4"/>
  <c r="F259" i="4"/>
  <c r="D259" i="4"/>
  <c r="C259" i="4"/>
  <c r="B259" i="4"/>
  <c r="N258" i="4"/>
  <c r="M258" i="4"/>
  <c r="L258" i="4"/>
  <c r="K258" i="4"/>
  <c r="I258" i="4"/>
  <c r="H258" i="4"/>
  <c r="G258" i="4"/>
  <c r="F258" i="4"/>
  <c r="D258" i="4"/>
  <c r="C258" i="4"/>
  <c r="B258" i="4"/>
  <c r="N257" i="4"/>
  <c r="M257" i="4"/>
  <c r="L257" i="4"/>
  <c r="K257" i="4"/>
  <c r="I257" i="4"/>
  <c r="H257" i="4"/>
  <c r="G257" i="4"/>
  <c r="F257" i="4"/>
  <c r="D257" i="4"/>
  <c r="C257" i="4"/>
  <c r="B257" i="4"/>
  <c r="N256" i="4"/>
  <c r="M256" i="4"/>
  <c r="L256" i="4"/>
  <c r="K256" i="4"/>
  <c r="I256" i="4"/>
  <c r="H256" i="4"/>
  <c r="G256" i="4"/>
  <c r="F256" i="4"/>
  <c r="D256" i="4"/>
  <c r="C256" i="4"/>
  <c r="B256" i="4"/>
  <c r="N255" i="4"/>
  <c r="M255" i="4"/>
  <c r="L255" i="4"/>
  <c r="K255" i="4"/>
  <c r="I255" i="4"/>
  <c r="H255" i="4"/>
  <c r="G255" i="4"/>
  <c r="F255" i="4"/>
  <c r="D255" i="4"/>
  <c r="C255" i="4"/>
  <c r="B255" i="4"/>
  <c r="N254" i="4"/>
  <c r="M254" i="4"/>
  <c r="L254" i="4"/>
  <c r="K254" i="4"/>
  <c r="I254" i="4"/>
  <c r="H254" i="4"/>
  <c r="G254" i="4"/>
  <c r="F254" i="4"/>
  <c r="D254" i="4"/>
  <c r="C254" i="4"/>
  <c r="B254" i="4"/>
  <c r="N253" i="4"/>
  <c r="M253" i="4"/>
  <c r="L253" i="4"/>
  <c r="K253" i="4"/>
  <c r="I253" i="4"/>
  <c r="H253" i="4"/>
  <c r="G253" i="4"/>
  <c r="F253" i="4"/>
  <c r="D253" i="4"/>
  <c r="C253" i="4"/>
  <c r="B253" i="4"/>
  <c r="N252" i="4"/>
  <c r="M252" i="4"/>
  <c r="L252" i="4"/>
  <c r="K252" i="4"/>
  <c r="I252" i="4"/>
  <c r="H252" i="4"/>
  <c r="G252" i="4"/>
  <c r="F252" i="4"/>
  <c r="D252" i="4"/>
  <c r="C252" i="4"/>
  <c r="B252" i="4"/>
  <c r="N251" i="4"/>
  <c r="M251" i="4"/>
  <c r="L251" i="4"/>
  <c r="K251" i="4"/>
  <c r="I251" i="4"/>
  <c r="H251" i="4"/>
  <c r="G251" i="4"/>
  <c r="F251" i="4"/>
  <c r="D251" i="4"/>
  <c r="C251" i="4"/>
  <c r="B251" i="4"/>
  <c r="N250" i="4"/>
  <c r="M250" i="4"/>
  <c r="L250" i="4"/>
  <c r="K250" i="4"/>
  <c r="I250" i="4"/>
  <c r="H250" i="4"/>
  <c r="G250" i="4"/>
  <c r="F250" i="4"/>
  <c r="D250" i="4"/>
  <c r="C250" i="4"/>
  <c r="B250" i="4"/>
  <c r="N249" i="4"/>
  <c r="M249" i="4"/>
  <c r="L249" i="4"/>
  <c r="K249" i="4"/>
  <c r="I249" i="4"/>
  <c r="H249" i="4"/>
  <c r="G249" i="4"/>
  <c r="F249" i="4"/>
  <c r="D249" i="4"/>
  <c r="C249" i="4"/>
  <c r="B249" i="4"/>
  <c r="N248" i="4"/>
  <c r="M248" i="4"/>
  <c r="L248" i="4"/>
  <c r="K248" i="4"/>
  <c r="I248" i="4"/>
  <c r="H248" i="4"/>
  <c r="G248" i="4"/>
  <c r="F248" i="4"/>
  <c r="D248" i="4"/>
  <c r="C248" i="4"/>
  <c r="B248" i="4"/>
  <c r="N247" i="4"/>
  <c r="M247" i="4"/>
  <c r="L247" i="4"/>
  <c r="K247" i="4"/>
  <c r="I247" i="4"/>
  <c r="H247" i="4"/>
  <c r="G247" i="4"/>
  <c r="F247" i="4"/>
  <c r="D247" i="4"/>
  <c r="C247" i="4"/>
  <c r="B247" i="4"/>
  <c r="N246" i="4"/>
  <c r="M246" i="4"/>
  <c r="L246" i="4"/>
  <c r="K246" i="4"/>
  <c r="I246" i="4"/>
  <c r="H246" i="4"/>
  <c r="G246" i="4"/>
  <c r="F246" i="4"/>
  <c r="D246" i="4"/>
  <c r="C246" i="4"/>
  <c r="B246" i="4"/>
  <c r="N245" i="4"/>
  <c r="M245" i="4"/>
  <c r="L245" i="4"/>
  <c r="K245" i="4"/>
  <c r="I245" i="4"/>
  <c r="H245" i="4"/>
  <c r="G245" i="4"/>
  <c r="F245" i="4"/>
  <c r="D245" i="4"/>
  <c r="C245" i="4"/>
  <c r="B245" i="4"/>
  <c r="N244" i="4"/>
  <c r="M244" i="4"/>
  <c r="L244" i="4"/>
  <c r="K244" i="4"/>
  <c r="I244" i="4"/>
  <c r="H244" i="4"/>
  <c r="G244" i="4"/>
  <c r="F244" i="4"/>
  <c r="D244" i="4"/>
  <c r="C244" i="4"/>
  <c r="B244" i="4"/>
  <c r="N243" i="4"/>
  <c r="M243" i="4"/>
  <c r="L243" i="4"/>
  <c r="K243" i="4"/>
  <c r="I243" i="4"/>
  <c r="H243" i="4"/>
  <c r="G243" i="4"/>
  <c r="F243" i="4"/>
  <c r="D243" i="4"/>
  <c r="C243" i="4"/>
  <c r="B243" i="4"/>
  <c r="N242" i="4"/>
  <c r="M242" i="4"/>
  <c r="L242" i="4"/>
  <c r="K242" i="4"/>
  <c r="I242" i="4"/>
  <c r="H242" i="4"/>
  <c r="G242" i="4"/>
  <c r="F242" i="4"/>
  <c r="D242" i="4"/>
  <c r="C242" i="4"/>
  <c r="B242" i="4"/>
  <c r="N241" i="4"/>
  <c r="M241" i="4"/>
  <c r="L241" i="4"/>
  <c r="K241" i="4"/>
  <c r="I241" i="4"/>
  <c r="H241" i="4"/>
  <c r="G241" i="4"/>
  <c r="F241" i="4"/>
  <c r="D241" i="4"/>
  <c r="C241" i="4"/>
  <c r="B241" i="4"/>
  <c r="N240" i="4"/>
  <c r="M240" i="4"/>
  <c r="L240" i="4"/>
  <c r="K240" i="4"/>
  <c r="I240" i="4"/>
  <c r="H240" i="4"/>
  <c r="G240" i="4"/>
  <c r="F240" i="4"/>
  <c r="D240" i="4"/>
  <c r="C240" i="4"/>
  <c r="B240" i="4"/>
  <c r="N239" i="4"/>
  <c r="M239" i="4"/>
  <c r="L239" i="4"/>
  <c r="K239" i="4"/>
  <c r="I239" i="4"/>
  <c r="H239" i="4"/>
  <c r="G239" i="4"/>
  <c r="F239" i="4"/>
  <c r="D239" i="4"/>
  <c r="C239" i="4"/>
  <c r="B239" i="4"/>
  <c r="N238" i="4"/>
  <c r="M238" i="4"/>
  <c r="L238" i="4"/>
  <c r="K238" i="4"/>
  <c r="I238" i="4"/>
  <c r="H238" i="4"/>
  <c r="G238" i="4"/>
  <c r="F238" i="4"/>
  <c r="D238" i="4"/>
  <c r="C238" i="4"/>
  <c r="B238" i="4"/>
  <c r="N237" i="4"/>
  <c r="M237" i="4"/>
  <c r="L237" i="4"/>
  <c r="K237" i="4"/>
  <c r="I237" i="4"/>
  <c r="H237" i="4"/>
  <c r="G237" i="4"/>
  <c r="F237" i="4"/>
  <c r="D237" i="4"/>
  <c r="C237" i="4"/>
  <c r="B237" i="4"/>
  <c r="N236" i="4"/>
  <c r="M236" i="4"/>
  <c r="L236" i="4"/>
  <c r="K236" i="4"/>
  <c r="I236" i="4"/>
  <c r="H236" i="4"/>
  <c r="G236" i="4"/>
  <c r="F236" i="4"/>
  <c r="D236" i="4"/>
  <c r="C236" i="4"/>
  <c r="B236" i="4"/>
  <c r="N235" i="4"/>
  <c r="M235" i="4"/>
  <c r="L235" i="4"/>
  <c r="K235" i="4"/>
  <c r="I235" i="4"/>
  <c r="H235" i="4"/>
  <c r="G235" i="4"/>
  <c r="F235" i="4"/>
  <c r="D235" i="4"/>
  <c r="C235" i="4"/>
  <c r="B235" i="4"/>
  <c r="N234" i="4"/>
  <c r="M234" i="4"/>
  <c r="L234" i="4"/>
  <c r="K234" i="4"/>
  <c r="I234" i="4"/>
  <c r="H234" i="4"/>
  <c r="G234" i="4"/>
  <c r="F234" i="4"/>
  <c r="D234" i="4"/>
  <c r="C234" i="4"/>
  <c r="B234" i="4"/>
  <c r="N233" i="4"/>
  <c r="M233" i="4"/>
  <c r="L233" i="4"/>
  <c r="K233" i="4"/>
  <c r="I233" i="4"/>
  <c r="H233" i="4"/>
  <c r="G233" i="4"/>
  <c r="F233" i="4"/>
  <c r="D233" i="4"/>
  <c r="C233" i="4"/>
  <c r="B233" i="4"/>
  <c r="N232" i="4"/>
  <c r="M232" i="4"/>
  <c r="L232" i="4"/>
  <c r="K232" i="4"/>
  <c r="I232" i="4"/>
  <c r="H232" i="4"/>
  <c r="G232" i="4"/>
  <c r="F232" i="4"/>
  <c r="D232" i="4"/>
  <c r="C232" i="4"/>
  <c r="B232" i="4"/>
  <c r="N231" i="4"/>
  <c r="M231" i="4"/>
  <c r="L231" i="4"/>
  <c r="K231" i="4"/>
  <c r="I231" i="4"/>
  <c r="H231" i="4"/>
  <c r="G231" i="4"/>
  <c r="F231" i="4"/>
  <c r="D231" i="4"/>
  <c r="C231" i="4"/>
  <c r="B231" i="4"/>
  <c r="N230" i="4"/>
  <c r="M230" i="4"/>
  <c r="L230" i="4"/>
  <c r="K230" i="4"/>
  <c r="I230" i="4"/>
  <c r="H230" i="4"/>
  <c r="G230" i="4"/>
  <c r="F230" i="4"/>
  <c r="D230" i="4"/>
  <c r="C230" i="4"/>
  <c r="B230" i="4"/>
  <c r="N229" i="4"/>
  <c r="M229" i="4"/>
  <c r="L229" i="4"/>
  <c r="K229" i="4"/>
  <c r="I229" i="4"/>
  <c r="H229" i="4"/>
  <c r="G229" i="4"/>
  <c r="F229" i="4"/>
  <c r="D229" i="4"/>
  <c r="C229" i="4"/>
  <c r="B229" i="4"/>
  <c r="N228" i="4"/>
  <c r="M228" i="4"/>
  <c r="L228" i="4"/>
  <c r="K228" i="4"/>
  <c r="I228" i="4"/>
  <c r="H228" i="4"/>
  <c r="G228" i="4"/>
  <c r="F228" i="4"/>
  <c r="D228" i="4"/>
  <c r="C228" i="4"/>
  <c r="B228" i="4"/>
  <c r="N227" i="4"/>
  <c r="M227" i="4"/>
  <c r="L227" i="4"/>
  <c r="K227" i="4"/>
  <c r="I227" i="4"/>
  <c r="H227" i="4"/>
  <c r="G227" i="4"/>
  <c r="F227" i="4"/>
  <c r="D227" i="4"/>
  <c r="C227" i="4"/>
  <c r="B227" i="4"/>
  <c r="N226" i="4"/>
  <c r="M226" i="4"/>
  <c r="L226" i="4"/>
  <c r="K226" i="4"/>
  <c r="I226" i="4"/>
  <c r="H226" i="4"/>
  <c r="G226" i="4"/>
  <c r="F226" i="4"/>
  <c r="D226" i="4"/>
  <c r="C226" i="4"/>
  <c r="B226" i="4"/>
  <c r="N225" i="4"/>
  <c r="M225" i="4"/>
  <c r="L225" i="4"/>
  <c r="K225" i="4"/>
  <c r="I225" i="4"/>
  <c r="H225" i="4"/>
  <c r="G225" i="4"/>
  <c r="F225" i="4"/>
  <c r="D225" i="4"/>
  <c r="C225" i="4"/>
  <c r="B225" i="4"/>
  <c r="N224" i="4"/>
  <c r="M224" i="4"/>
  <c r="L224" i="4"/>
  <c r="K224" i="4"/>
  <c r="I224" i="4"/>
  <c r="H224" i="4"/>
  <c r="G224" i="4"/>
  <c r="F224" i="4"/>
  <c r="D224" i="4"/>
  <c r="C224" i="4"/>
  <c r="B224" i="4"/>
  <c r="N223" i="4"/>
  <c r="M223" i="4"/>
  <c r="L223" i="4"/>
  <c r="K223" i="4"/>
  <c r="I223" i="4"/>
  <c r="H223" i="4"/>
  <c r="G223" i="4"/>
  <c r="F223" i="4"/>
  <c r="D223" i="4"/>
  <c r="C223" i="4"/>
  <c r="B223" i="4"/>
  <c r="N222" i="4"/>
  <c r="M222" i="4"/>
  <c r="L222" i="4"/>
  <c r="K222" i="4"/>
  <c r="I222" i="4"/>
  <c r="H222" i="4"/>
  <c r="G222" i="4"/>
  <c r="F222" i="4"/>
  <c r="D222" i="4"/>
  <c r="C222" i="4"/>
  <c r="B222" i="4"/>
  <c r="N221" i="4"/>
  <c r="M221" i="4"/>
  <c r="L221" i="4"/>
  <c r="K221" i="4"/>
  <c r="I221" i="4"/>
  <c r="H221" i="4"/>
  <c r="G221" i="4"/>
  <c r="F221" i="4"/>
  <c r="D221" i="4"/>
  <c r="C221" i="4"/>
  <c r="B221" i="4"/>
  <c r="N220" i="4"/>
  <c r="M220" i="4"/>
  <c r="L220" i="4"/>
  <c r="K220" i="4"/>
  <c r="I220" i="4"/>
  <c r="H220" i="4"/>
  <c r="G220" i="4"/>
  <c r="F220" i="4"/>
  <c r="D220" i="4"/>
  <c r="C220" i="4"/>
  <c r="B220" i="4"/>
  <c r="N219" i="4"/>
  <c r="M219" i="4"/>
  <c r="L219" i="4"/>
  <c r="K219" i="4"/>
  <c r="I219" i="4"/>
  <c r="H219" i="4"/>
  <c r="G219" i="4"/>
  <c r="F219" i="4"/>
  <c r="D219" i="4"/>
  <c r="C219" i="4"/>
  <c r="B219" i="4"/>
  <c r="N218" i="4"/>
  <c r="M218" i="4"/>
  <c r="L218" i="4"/>
  <c r="K218" i="4"/>
  <c r="I218" i="4"/>
  <c r="H218" i="4"/>
  <c r="G218" i="4"/>
  <c r="F218" i="4"/>
  <c r="D218" i="4"/>
  <c r="C218" i="4"/>
  <c r="B218" i="4"/>
  <c r="N217" i="4"/>
  <c r="M217" i="4"/>
  <c r="L217" i="4"/>
  <c r="K217" i="4"/>
  <c r="I217" i="4"/>
  <c r="H217" i="4"/>
  <c r="G217" i="4"/>
  <c r="F217" i="4"/>
  <c r="D217" i="4"/>
  <c r="C217" i="4"/>
  <c r="B217" i="4"/>
  <c r="N216" i="4"/>
  <c r="M216" i="4"/>
  <c r="L216" i="4"/>
  <c r="K216" i="4"/>
  <c r="I216" i="4"/>
  <c r="H216" i="4"/>
  <c r="G216" i="4"/>
  <c r="F216" i="4"/>
  <c r="D216" i="4"/>
  <c r="C216" i="4"/>
  <c r="B216" i="4"/>
  <c r="N215" i="4"/>
  <c r="M215" i="4"/>
  <c r="L215" i="4"/>
  <c r="K215" i="4"/>
  <c r="I215" i="4"/>
  <c r="H215" i="4"/>
  <c r="G215" i="4"/>
  <c r="F215" i="4"/>
  <c r="D215" i="4"/>
  <c r="C215" i="4"/>
  <c r="B215" i="4"/>
  <c r="N214" i="4"/>
  <c r="M214" i="4"/>
  <c r="L214" i="4"/>
  <c r="K214" i="4"/>
  <c r="I214" i="4"/>
  <c r="H214" i="4"/>
  <c r="G214" i="4"/>
  <c r="F214" i="4"/>
  <c r="D214" i="4"/>
  <c r="C214" i="4"/>
  <c r="B214" i="4"/>
  <c r="N213" i="4"/>
  <c r="M213" i="4"/>
  <c r="L213" i="4"/>
  <c r="K213" i="4"/>
  <c r="I213" i="4"/>
  <c r="H213" i="4"/>
  <c r="G213" i="4"/>
  <c r="F213" i="4"/>
  <c r="D213" i="4"/>
  <c r="C213" i="4"/>
  <c r="B213" i="4"/>
  <c r="N212" i="4"/>
  <c r="M212" i="4"/>
  <c r="L212" i="4"/>
  <c r="K212" i="4"/>
  <c r="I212" i="4"/>
  <c r="H212" i="4"/>
  <c r="G212" i="4"/>
  <c r="F212" i="4"/>
  <c r="D212" i="4"/>
  <c r="C212" i="4"/>
  <c r="B212" i="4"/>
  <c r="N211" i="4"/>
  <c r="M211" i="4"/>
  <c r="L211" i="4"/>
  <c r="K211" i="4"/>
  <c r="I211" i="4"/>
  <c r="H211" i="4"/>
  <c r="G211" i="4"/>
  <c r="F211" i="4"/>
  <c r="D211" i="4"/>
  <c r="C211" i="4"/>
  <c r="B211" i="4"/>
  <c r="N210" i="4"/>
  <c r="M210" i="4"/>
  <c r="L210" i="4"/>
  <c r="K210" i="4"/>
  <c r="I210" i="4"/>
  <c r="H210" i="4"/>
  <c r="G210" i="4"/>
  <c r="F210" i="4"/>
  <c r="D210" i="4"/>
  <c r="C210" i="4"/>
  <c r="B210" i="4"/>
  <c r="N209" i="4"/>
  <c r="M209" i="4"/>
  <c r="L209" i="4"/>
  <c r="K209" i="4"/>
  <c r="I209" i="4"/>
  <c r="H209" i="4"/>
  <c r="G209" i="4"/>
  <c r="F209" i="4"/>
  <c r="D209" i="4"/>
  <c r="C209" i="4"/>
  <c r="B209" i="4"/>
  <c r="N208" i="4"/>
  <c r="M208" i="4"/>
  <c r="L208" i="4"/>
  <c r="K208" i="4"/>
  <c r="I208" i="4"/>
  <c r="H208" i="4"/>
  <c r="G208" i="4"/>
  <c r="F208" i="4"/>
  <c r="D208" i="4"/>
  <c r="C208" i="4"/>
  <c r="B208" i="4"/>
  <c r="N207" i="4"/>
  <c r="M207" i="4"/>
  <c r="L207" i="4"/>
  <c r="K207" i="4"/>
  <c r="I207" i="4"/>
  <c r="H207" i="4"/>
  <c r="G207" i="4"/>
  <c r="F207" i="4"/>
  <c r="D207" i="4"/>
  <c r="C207" i="4"/>
  <c r="B207" i="4"/>
  <c r="N206" i="4"/>
  <c r="M206" i="4"/>
  <c r="L206" i="4"/>
  <c r="K206" i="4"/>
  <c r="I206" i="4"/>
  <c r="H206" i="4"/>
  <c r="G206" i="4"/>
  <c r="F206" i="4"/>
  <c r="D206" i="4"/>
  <c r="C206" i="4"/>
  <c r="B206" i="4"/>
  <c r="N205" i="4"/>
  <c r="M205" i="4"/>
  <c r="L205" i="4"/>
  <c r="K205" i="4"/>
  <c r="I205" i="4"/>
  <c r="H205" i="4"/>
  <c r="G205" i="4"/>
  <c r="F205" i="4"/>
  <c r="D205" i="4"/>
  <c r="C205" i="4"/>
  <c r="B205" i="4"/>
  <c r="N204" i="4"/>
  <c r="M204" i="4"/>
  <c r="L204" i="4"/>
  <c r="K204" i="4"/>
  <c r="I204" i="4"/>
  <c r="H204" i="4"/>
  <c r="G204" i="4"/>
  <c r="F204" i="4"/>
  <c r="D204" i="4"/>
  <c r="C204" i="4"/>
  <c r="B204" i="4"/>
  <c r="N203" i="4"/>
  <c r="M203" i="4"/>
  <c r="L203" i="4"/>
  <c r="K203" i="4"/>
  <c r="I203" i="4"/>
  <c r="H203" i="4"/>
  <c r="G203" i="4"/>
  <c r="F203" i="4"/>
  <c r="D203" i="4"/>
  <c r="C203" i="4"/>
  <c r="B203" i="4"/>
  <c r="N202" i="4"/>
  <c r="M202" i="4"/>
  <c r="L202" i="4"/>
  <c r="K202" i="4"/>
  <c r="I202" i="4"/>
  <c r="H202" i="4"/>
  <c r="G202" i="4"/>
  <c r="F202" i="4"/>
  <c r="D202" i="4"/>
  <c r="C202" i="4"/>
  <c r="B202" i="4"/>
  <c r="N201" i="4"/>
  <c r="M201" i="4"/>
  <c r="L201" i="4"/>
  <c r="K201" i="4"/>
  <c r="I201" i="4"/>
  <c r="H201" i="4"/>
  <c r="G201" i="4"/>
  <c r="F201" i="4"/>
  <c r="D201" i="4"/>
  <c r="C201" i="4"/>
  <c r="B201" i="4"/>
  <c r="N200" i="4"/>
  <c r="M200" i="4"/>
  <c r="L200" i="4"/>
  <c r="K200" i="4"/>
  <c r="I200" i="4"/>
  <c r="H200" i="4"/>
  <c r="G200" i="4"/>
  <c r="F200" i="4"/>
  <c r="D200" i="4"/>
  <c r="C200" i="4"/>
  <c r="B200" i="4"/>
  <c r="N199" i="4"/>
  <c r="M199" i="4"/>
  <c r="L199" i="4"/>
  <c r="K199" i="4"/>
  <c r="I199" i="4"/>
  <c r="H199" i="4"/>
  <c r="G199" i="4"/>
  <c r="F199" i="4"/>
  <c r="D199" i="4"/>
  <c r="C199" i="4"/>
  <c r="B199" i="4"/>
  <c r="N198" i="4"/>
  <c r="M198" i="4"/>
  <c r="L198" i="4"/>
  <c r="K198" i="4"/>
  <c r="I198" i="4"/>
  <c r="H198" i="4"/>
  <c r="G198" i="4"/>
  <c r="F198" i="4"/>
  <c r="D198" i="4"/>
  <c r="C198" i="4"/>
  <c r="B198" i="4"/>
  <c r="N197" i="4"/>
  <c r="M197" i="4"/>
  <c r="L197" i="4"/>
  <c r="K197" i="4"/>
  <c r="I197" i="4"/>
  <c r="H197" i="4"/>
  <c r="G197" i="4"/>
  <c r="F197" i="4"/>
  <c r="D197" i="4"/>
  <c r="C197" i="4"/>
  <c r="B197" i="4"/>
  <c r="N196" i="4"/>
  <c r="M196" i="4"/>
  <c r="L196" i="4"/>
  <c r="K196" i="4"/>
  <c r="I196" i="4"/>
  <c r="H196" i="4"/>
  <c r="G196" i="4"/>
  <c r="F196" i="4"/>
  <c r="D196" i="4"/>
  <c r="C196" i="4"/>
  <c r="B196" i="4"/>
  <c r="N195" i="4"/>
  <c r="M195" i="4"/>
  <c r="L195" i="4"/>
  <c r="K195" i="4"/>
  <c r="I195" i="4"/>
  <c r="H195" i="4"/>
  <c r="G195" i="4"/>
  <c r="F195" i="4"/>
  <c r="D195" i="4"/>
  <c r="C195" i="4"/>
  <c r="B195" i="4"/>
  <c r="N194" i="4"/>
  <c r="M194" i="4"/>
  <c r="L194" i="4"/>
  <c r="K194" i="4"/>
  <c r="I194" i="4"/>
  <c r="H194" i="4"/>
  <c r="G194" i="4"/>
  <c r="F194" i="4"/>
  <c r="D194" i="4"/>
  <c r="C194" i="4"/>
  <c r="B194" i="4"/>
  <c r="N193" i="4"/>
  <c r="M193" i="4"/>
  <c r="L193" i="4"/>
  <c r="K193" i="4"/>
  <c r="I193" i="4"/>
  <c r="H193" i="4"/>
  <c r="G193" i="4"/>
  <c r="F193" i="4"/>
  <c r="D193" i="4"/>
  <c r="C193" i="4"/>
  <c r="B193" i="4"/>
  <c r="N192" i="4"/>
  <c r="M192" i="4"/>
  <c r="L192" i="4"/>
  <c r="K192" i="4"/>
  <c r="I192" i="4"/>
  <c r="H192" i="4"/>
  <c r="G192" i="4"/>
  <c r="F192" i="4"/>
  <c r="D192" i="4"/>
  <c r="C192" i="4"/>
  <c r="B192" i="4"/>
  <c r="N191" i="4"/>
  <c r="M191" i="4"/>
  <c r="L191" i="4"/>
  <c r="K191" i="4"/>
  <c r="I191" i="4"/>
  <c r="H191" i="4"/>
  <c r="G191" i="4"/>
  <c r="F191" i="4"/>
  <c r="D191" i="4"/>
  <c r="C191" i="4"/>
  <c r="B191" i="4"/>
  <c r="N190" i="4"/>
  <c r="M190" i="4"/>
  <c r="L190" i="4"/>
  <c r="K190" i="4"/>
  <c r="I190" i="4"/>
  <c r="H190" i="4"/>
  <c r="G190" i="4"/>
  <c r="F190" i="4"/>
  <c r="D190" i="4"/>
  <c r="C190" i="4"/>
  <c r="B190" i="4"/>
  <c r="N189" i="4"/>
  <c r="M189" i="4"/>
  <c r="L189" i="4"/>
  <c r="K189" i="4"/>
  <c r="I189" i="4"/>
  <c r="H189" i="4"/>
  <c r="G189" i="4"/>
  <c r="F189" i="4"/>
  <c r="D189" i="4"/>
  <c r="C189" i="4"/>
  <c r="B189" i="4"/>
  <c r="N188" i="4"/>
  <c r="M188" i="4"/>
  <c r="L188" i="4"/>
  <c r="K188" i="4"/>
  <c r="I188" i="4"/>
  <c r="H188" i="4"/>
  <c r="G188" i="4"/>
  <c r="F188" i="4"/>
  <c r="D188" i="4"/>
  <c r="C188" i="4"/>
  <c r="B188" i="4"/>
  <c r="N187" i="4"/>
  <c r="M187" i="4"/>
  <c r="L187" i="4"/>
  <c r="K187" i="4"/>
  <c r="I187" i="4"/>
  <c r="H187" i="4"/>
  <c r="G187" i="4"/>
  <c r="F187" i="4"/>
  <c r="D187" i="4"/>
  <c r="C187" i="4"/>
  <c r="B187" i="4"/>
  <c r="N186" i="4"/>
  <c r="M186" i="4"/>
  <c r="L186" i="4"/>
  <c r="K186" i="4"/>
  <c r="I186" i="4"/>
  <c r="H186" i="4"/>
  <c r="G186" i="4"/>
  <c r="F186" i="4"/>
  <c r="D186" i="4"/>
  <c r="C186" i="4"/>
  <c r="B186" i="4"/>
  <c r="N185" i="4"/>
  <c r="M185" i="4"/>
  <c r="L185" i="4"/>
  <c r="K185" i="4"/>
  <c r="I185" i="4"/>
  <c r="H185" i="4"/>
  <c r="G185" i="4"/>
  <c r="F185" i="4"/>
  <c r="D185" i="4"/>
  <c r="C185" i="4"/>
  <c r="B185" i="4"/>
  <c r="N184" i="4"/>
  <c r="M184" i="4"/>
  <c r="L184" i="4"/>
  <c r="K184" i="4"/>
  <c r="I184" i="4"/>
  <c r="H184" i="4"/>
  <c r="G184" i="4"/>
  <c r="F184" i="4"/>
  <c r="D184" i="4"/>
  <c r="C184" i="4"/>
  <c r="B184" i="4"/>
  <c r="N183" i="4"/>
  <c r="M183" i="4"/>
  <c r="L183" i="4"/>
  <c r="K183" i="4"/>
  <c r="I183" i="4"/>
  <c r="H183" i="4"/>
  <c r="G183" i="4"/>
  <c r="F183" i="4"/>
  <c r="D183" i="4"/>
  <c r="C183" i="4"/>
  <c r="B183" i="4"/>
  <c r="N182" i="4"/>
  <c r="M182" i="4"/>
  <c r="L182" i="4"/>
  <c r="K182" i="4"/>
  <c r="I182" i="4"/>
  <c r="H182" i="4"/>
  <c r="G182" i="4"/>
  <c r="F182" i="4"/>
  <c r="D182" i="4"/>
  <c r="C182" i="4"/>
  <c r="B182" i="4"/>
  <c r="N181" i="4"/>
  <c r="M181" i="4"/>
  <c r="L181" i="4"/>
  <c r="K181" i="4"/>
  <c r="I181" i="4"/>
  <c r="H181" i="4"/>
  <c r="G181" i="4"/>
  <c r="F181" i="4"/>
  <c r="D181" i="4"/>
  <c r="C181" i="4"/>
  <c r="B181" i="4"/>
  <c r="N180" i="4"/>
  <c r="M180" i="4"/>
  <c r="L180" i="4"/>
  <c r="K180" i="4"/>
  <c r="I180" i="4"/>
  <c r="H180" i="4"/>
  <c r="G180" i="4"/>
  <c r="F180" i="4"/>
  <c r="D180" i="4"/>
  <c r="C180" i="4"/>
  <c r="B180" i="4"/>
  <c r="N179" i="4"/>
  <c r="M179" i="4"/>
  <c r="L179" i="4"/>
  <c r="K179" i="4"/>
  <c r="I179" i="4"/>
  <c r="H179" i="4"/>
  <c r="G179" i="4"/>
  <c r="F179" i="4"/>
  <c r="D179" i="4"/>
  <c r="C179" i="4"/>
  <c r="B179" i="4"/>
  <c r="N178" i="4"/>
  <c r="M178" i="4"/>
  <c r="L178" i="4"/>
  <c r="K178" i="4"/>
  <c r="I178" i="4"/>
  <c r="H178" i="4"/>
  <c r="G178" i="4"/>
  <c r="F178" i="4"/>
  <c r="D178" i="4"/>
  <c r="C178" i="4"/>
  <c r="B178" i="4"/>
  <c r="N177" i="4"/>
  <c r="M177" i="4"/>
  <c r="L177" i="4"/>
  <c r="K177" i="4"/>
  <c r="I177" i="4"/>
  <c r="H177" i="4"/>
  <c r="G177" i="4"/>
  <c r="F177" i="4"/>
  <c r="D177" i="4"/>
  <c r="C177" i="4"/>
  <c r="B177" i="4"/>
  <c r="N176" i="4"/>
  <c r="M176" i="4"/>
  <c r="L176" i="4"/>
  <c r="K176" i="4"/>
  <c r="I176" i="4"/>
  <c r="H176" i="4"/>
  <c r="G176" i="4"/>
  <c r="F176" i="4"/>
  <c r="D176" i="4"/>
  <c r="C176" i="4"/>
  <c r="B176" i="4"/>
  <c r="N175" i="4"/>
  <c r="M175" i="4"/>
  <c r="L175" i="4"/>
  <c r="K175" i="4"/>
  <c r="I175" i="4"/>
  <c r="H175" i="4"/>
  <c r="G175" i="4"/>
  <c r="F175" i="4"/>
  <c r="D175" i="4"/>
  <c r="C175" i="4"/>
  <c r="B175" i="4"/>
  <c r="N174" i="4"/>
  <c r="M174" i="4"/>
  <c r="L174" i="4"/>
  <c r="K174" i="4"/>
  <c r="I174" i="4"/>
  <c r="H174" i="4"/>
  <c r="G174" i="4"/>
  <c r="F174" i="4"/>
  <c r="D174" i="4"/>
  <c r="C174" i="4"/>
  <c r="B174" i="4"/>
  <c r="N173" i="4"/>
  <c r="M173" i="4"/>
  <c r="L173" i="4"/>
  <c r="K173" i="4"/>
  <c r="I173" i="4"/>
  <c r="H173" i="4"/>
  <c r="G173" i="4"/>
  <c r="F173" i="4"/>
  <c r="D173" i="4"/>
  <c r="C173" i="4"/>
  <c r="B173" i="4"/>
  <c r="N172" i="4"/>
  <c r="M172" i="4"/>
  <c r="L172" i="4"/>
  <c r="K172" i="4"/>
  <c r="I172" i="4"/>
  <c r="H172" i="4"/>
  <c r="G172" i="4"/>
  <c r="F172" i="4"/>
  <c r="D172" i="4"/>
  <c r="C172" i="4"/>
  <c r="B172" i="4"/>
  <c r="N171" i="4"/>
  <c r="M171" i="4"/>
  <c r="L171" i="4"/>
  <c r="K171" i="4"/>
  <c r="I171" i="4"/>
  <c r="H171" i="4"/>
  <c r="G171" i="4"/>
  <c r="F171" i="4"/>
  <c r="D171" i="4"/>
  <c r="C171" i="4"/>
  <c r="B171" i="4"/>
  <c r="N170" i="4"/>
  <c r="M170" i="4"/>
  <c r="L170" i="4"/>
  <c r="K170" i="4"/>
  <c r="I170" i="4"/>
  <c r="H170" i="4"/>
  <c r="G170" i="4"/>
  <c r="F170" i="4"/>
  <c r="D170" i="4"/>
  <c r="C170" i="4"/>
  <c r="B170" i="4"/>
  <c r="N169" i="4"/>
  <c r="M169" i="4"/>
  <c r="L169" i="4"/>
  <c r="K169" i="4"/>
  <c r="I169" i="4"/>
  <c r="H169" i="4"/>
  <c r="G169" i="4"/>
  <c r="F169" i="4"/>
  <c r="D169" i="4"/>
  <c r="C169" i="4"/>
  <c r="B169" i="4"/>
  <c r="N168" i="4"/>
  <c r="M168" i="4"/>
  <c r="L168" i="4"/>
  <c r="K168" i="4"/>
  <c r="I168" i="4"/>
  <c r="H168" i="4"/>
  <c r="G168" i="4"/>
  <c r="F168" i="4"/>
  <c r="D168" i="4"/>
  <c r="C168" i="4"/>
  <c r="B168" i="4"/>
  <c r="N167" i="4"/>
  <c r="M167" i="4"/>
  <c r="L167" i="4"/>
  <c r="K167" i="4"/>
  <c r="I167" i="4"/>
  <c r="H167" i="4"/>
  <c r="G167" i="4"/>
  <c r="F167" i="4"/>
  <c r="D167" i="4"/>
  <c r="C167" i="4"/>
  <c r="B167" i="4"/>
  <c r="N166" i="4"/>
  <c r="M166" i="4"/>
  <c r="L166" i="4"/>
  <c r="K166" i="4"/>
  <c r="I166" i="4"/>
  <c r="H166" i="4"/>
  <c r="G166" i="4"/>
  <c r="F166" i="4"/>
  <c r="D166" i="4"/>
  <c r="C166" i="4"/>
  <c r="B166" i="4"/>
  <c r="N165" i="4"/>
  <c r="M165" i="4"/>
  <c r="L165" i="4"/>
  <c r="K165" i="4"/>
  <c r="I165" i="4"/>
  <c r="H165" i="4"/>
  <c r="G165" i="4"/>
  <c r="F165" i="4"/>
  <c r="D165" i="4"/>
  <c r="C165" i="4"/>
  <c r="B165" i="4"/>
  <c r="N164" i="4"/>
  <c r="M164" i="4"/>
  <c r="L164" i="4"/>
  <c r="K164" i="4"/>
  <c r="I164" i="4"/>
  <c r="H164" i="4"/>
  <c r="G164" i="4"/>
  <c r="F164" i="4"/>
  <c r="D164" i="4"/>
  <c r="C164" i="4"/>
  <c r="B164" i="4"/>
  <c r="N163" i="4"/>
  <c r="M163" i="4"/>
  <c r="L163" i="4"/>
  <c r="K163" i="4"/>
  <c r="I163" i="4"/>
  <c r="H163" i="4"/>
  <c r="G163" i="4"/>
  <c r="F163" i="4"/>
  <c r="D163" i="4"/>
  <c r="C163" i="4"/>
  <c r="B163" i="4"/>
  <c r="N162" i="4"/>
  <c r="M162" i="4"/>
  <c r="L162" i="4"/>
  <c r="K162" i="4"/>
  <c r="I162" i="4"/>
  <c r="H162" i="4"/>
  <c r="G162" i="4"/>
  <c r="F162" i="4"/>
  <c r="D162" i="4"/>
  <c r="C162" i="4"/>
  <c r="B162" i="4"/>
  <c r="N161" i="4"/>
  <c r="M161" i="4"/>
  <c r="L161" i="4"/>
  <c r="K161" i="4"/>
  <c r="I161" i="4"/>
  <c r="H161" i="4"/>
  <c r="G161" i="4"/>
  <c r="F161" i="4"/>
  <c r="D161" i="4"/>
  <c r="C161" i="4"/>
  <c r="B161" i="4"/>
  <c r="N160" i="4"/>
  <c r="M160" i="4"/>
  <c r="L160" i="4"/>
  <c r="K160" i="4"/>
  <c r="I160" i="4"/>
  <c r="H160" i="4"/>
  <c r="G160" i="4"/>
  <c r="F160" i="4"/>
  <c r="D160" i="4"/>
  <c r="C160" i="4"/>
  <c r="B160" i="4"/>
  <c r="N159" i="4"/>
  <c r="M159" i="4"/>
  <c r="L159" i="4"/>
  <c r="K159" i="4"/>
  <c r="I159" i="4"/>
  <c r="H159" i="4"/>
  <c r="G159" i="4"/>
  <c r="F159" i="4"/>
  <c r="D159" i="4"/>
  <c r="C159" i="4"/>
  <c r="B159" i="4"/>
  <c r="N158" i="4"/>
  <c r="M158" i="4"/>
  <c r="L158" i="4"/>
  <c r="K158" i="4"/>
  <c r="I158" i="4"/>
  <c r="H158" i="4"/>
  <c r="G158" i="4"/>
  <c r="F158" i="4"/>
  <c r="D158" i="4"/>
  <c r="C158" i="4"/>
  <c r="B158" i="4"/>
  <c r="N157" i="4"/>
  <c r="M157" i="4"/>
  <c r="L157" i="4"/>
  <c r="K157" i="4"/>
  <c r="I157" i="4"/>
  <c r="H157" i="4"/>
  <c r="G157" i="4"/>
  <c r="F157" i="4"/>
  <c r="D157" i="4"/>
  <c r="C157" i="4"/>
  <c r="B157" i="4"/>
  <c r="N156" i="4"/>
  <c r="M156" i="4"/>
  <c r="L156" i="4"/>
  <c r="K156" i="4"/>
  <c r="I156" i="4"/>
  <c r="H156" i="4"/>
  <c r="G156" i="4"/>
  <c r="F156" i="4"/>
  <c r="D156" i="4"/>
  <c r="C156" i="4"/>
  <c r="B156" i="4"/>
  <c r="N155" i="4"/>
  <c r="M155" i="4"/>
  <c r="L155" i="4"/>
  <c r="K155" i="4"/>
  <c r="I155" i="4"/>
  <c r="H155" i="4"/>
  <c r="G155" i="4"/>
  <c r="F155" i="4"/>
  <c r="D155" i="4"/>
  <c r="C155" i="4"/>
  <c r="B155" i="4"/>
  <c r="N154" i="4"/>
  <c r="M154" i="4"/>
  <c r="L154" i="4"/>
  <c r="K154" i="4"/>
  <c r="I154" i="4"/>
  <c r="H154" i="4"/>
  <c r="G154" i="4"/>
  <c r="F154" i="4"/>
  <c r="D154" i="4"/>
  <c r="C154" i="4"/>
  <c r="B154" i="4"/>
  <c r="N153" i="4"/>
  <c r="M153" i="4"/>
  <c r="L153" i="4"/>
  <c r="K153" i="4"/>
  <c r="I153" i="4"/>
  <c r="H153" i="4"/>
  <c r="G153" i="4"/>
  <c r="F153" i="4"/>
  <c r="D153" i="4"/>
  <c r="C153" i="4"/>
  <c r="B153" i="4"/>
  <c r="N152" i="4"/>
  <c r="M152" i="4"/>
  <c r="L152" i="4"/>
  <c r="K152" i="4"/>
  <c r="I152" i="4"/>
  <c r="H152" i="4"/>
  <c r="G152" i="4"/>
  <c r="F152" i="4"/>
  <c r="D152" i="4"/>
  <c r="C152" i="4"/>
  <c r="B152" i="4"/>
  <c r="N151" i="4"/>
  <c r="M151" i="4"/>
  <c r="L151" i="4"/>
  <c r="K151" i="4"/>
  <c r="I151" i="4"/>
  <c r="H151" i="4"/>
  <c r="G151" i="4"/>
  <c r="F151" i="4"/>
  <c r="D151" i="4"/>
  <c r="C151" i="4"/>
  <c r="B151" i="4"/>
  <c r="N150" i="4"/>
  <c r="M150" i="4"/>
  <c r="L150" i="4"/>
  <c r="K150" i="4"/>
  <c r="I150" i="4"/>
  <c r="H150" i="4"/>
  <c r="G150" i="4"/>
  <c r="F150" i="4"/>
  <c r="D150" i="4"/>
  <c r="C150" i="4"/>
  <c r="B150" i="4"/>
  <c r="N149" i="4"/>
  <c r="M149" i="4"/>
  <c r="L149" i="4"/>
  <c r="K149" i="4"/>
  <c r="I149" i="4"/>
  <c r="H149" i="4"/>
  <c r="G149" i="4"/>
  <c r="F149" i="4"/>
  <c r="D149" i="4"/>
  <c r="C149" i="4"/>
  <c r="B149" i="4"/>
  <c r="N148" i="4"/>
  <c r="M148" i="4"/>
  <c r="L148" i="4"/>
  <c r="K148" i="4"/>
  <c r="I148" i="4"/>
  <c r="H148" i="4"/>
  <c r="G148" i="4"/>
  <c r="F148" i="4"/>
  <c r="D148" i="4"/>
  <c r="C148" i="4"/>
  <c r="B148" i="4"/>
  <c r="N147" i="4"/>
  <c r="M147" i="4"/>
  <c r="L147" i="4"/>
  <c r="K147" i="4"/>
  <c r="I147" i="4"/>
  <c r="H147" i="4"/>
  <c r="G147" i="4"/>
  <c r="F147" i="4"/>
  <c r="D147" i="4"/>
  <c r="C147" i="4"/>
  <c r="B147" i="4"/>
  <c r="N146" i="4"/>
  <c r="M146" i="4"/>
  <c r="L146" i="4"/>
  <c r="K146" i="4"/>
  <c r="I146" i="4"/>
  <c r="H146" i="4"/>
  <c r="G146" i="4"/>
  <c r="F146" i="4"/>
  <c r="D146" i="4"/>
  <c r="C146" i="4"/>
  <c r="B146" i="4"/>
  <c r="N145" i="4"/>
  <c r="M145" i="4"/>
  <c r="L145" i="4"/>
  <c r="K145" i="4"/>
  <c r="I145" i="4"/>
  <c r="H145" i="4"/>
  <c r="G145" i="4"/>
  <c r="F145" i="4"/>
  <c r="D145" i="4"/>
  <c r="C145" i="4"/>
  <c r="B145" i="4"/>
  <c r="N144" i="4"/>
  <c r="M144" i="4"/>
  <c r="L144" i="4"/>
  <c r="K144" i="4"/>
  <c r="I144" i="4"/>
  <c r="H144" i="4"/>
  <c r="G144" i="4"/>
  <c r="F144" i="4"/>
  <c r="D144" i="4"/>
  <c r="C144" i="4"/>
  <c r="B144" i="4"/>
  <c r="N143" i="4"/>
  <c r="M143" i="4"/>
  <c r="L143" i="4"/>
  <c r="K143" i="4"/>
  <c r="I143" i="4"/>
  <c r="H143" i="4"/>
  <c r="G143" i="4"/>
  <c r="F143" i="4"/>
  <c r="D143" i="4"/>
  <c r="C143" i="4"/>
  <c r="B143" i="4"/>
  <c r="N142" i="4"/>
  <c r="M142" i="4"/>
  <c r="L142" i="4"/>
  <c r="K142" i="4"/>
  <c r="I142" i="4"/>
  <c r="H142" i="4"/>
  <c r="G142" i="4"/>
  <c r="F142" i="4"/>
  <c r="D142" i="4"/>
  <c r="C142" i="4"/>
  <c r="B142" i="4"/>
  <c r="N141" i="4"/>
  <c r="M141" i="4"/>
  <c r="L141" i="4"/>
  <c r="K141" i="4"/>
  <c r="I141" i="4"/>
  <c r="H141" i="4"/>
  <c r="G141" i="4"/>
  <c r="F141" i="4"/>
  <c r="D141" i="4"/>
  <c r="C141" i="4"/>
  <c r="B141" i="4"/>
  <c r="N140" i="4"/>
  <c r="M140" i="4"/>
  <c r="L140" i="4"/>
  <c r="K140" i="4"/>
  <c r="I140" i="4"/>
  <c r="H140" i="4"/>
  <c r="G140" i="4"/>
  <c r="F140" i="4"/>
  <c r="D140" i="4"/>
  <c r="C140" i="4"/>
  <c r="B140" i="4"/>
  <c r="N139" i="4"/>
  <c r="M139" i="4"/>
  <c r="L139" i="4"/>
  <c r="K139" i="4"/>
  <c r="I139" i="4"/>
  <c r="H139" i="4"/>
  <c r="G139" i="4"/>
  <c r="F139" i="4"/>
  <c r="D139" i="4"/>
  <c r="C139" i="4"/>
  <c r="B139" i="4"/>
  <c r="N138" i="4"/>
  <c r="M138" i="4"/>
  <c r="L138" i="4"/>
  <c r="K138" i="4"/>
  <c r="I138" i="4"/>
  <c r="H138" i="4"/>
  <c r="G138" i="4"/>
  <c r="F138" i="4"/>
  <c r="D138" i="4"/>
  <c r="C138" i="4"/>
  <c r="B138" i="4"/>
  <c r="N137" i="4"/>
  <c r="M137" i="4"/>
  <c r="L137" i="4"/>
  <c r="K137" i="4"/>
  <c r="I137" i="4"/>
  <c r="H137" i="4"/>
  <c r="G137" i="4"/>
  <c r="F137" i="4"/>
  <c r="D137" i="4"/>
  <c r="C137" i="4"/>
  <c r="B137" i="4"/>
  <c r="N136" i="4"/>
  <c r="M136" i="4"/>
  <c r="L136" i="4"/>
  <c r="K136" i="4"/>
  <c r="I136" i="4"/>
  <c r="H136" i="4"/>
  <c r="G136" i="4"/>
  <c r="F136" i="4"/>
  <c r="D136" i="4"/>
  <c r="C136" i="4"/>
  <c r="B136" i="4"/>
  <c r="N135" i="4"/>
  <c r="M135" i="4"/>
  <c r="L135" i="4"/>
  <c r="K135" i="4"/>
  <c r="I135" i="4"/>
  <c r="H135" i="4"/>
  <c r="G135" i="4"/>
  <c r="F135" i="4"/>
  <c r="D135" i="4"/>
  <c r="C135" i="4"/>
  <c r="B135" i="4"/>
  <c r="N134" i="4"/>
  <c r="M134" i="4"/>
  <c r="L134" i="4"/>
  <c r="K134" i="4"/>
  <c r="I134" i="4"/>
  <c r="H134" i="4"/>
  <c r="G134" i="4"/>
  <c r="F134" i="4"/>
  <c r="D134" i="4"/>
  <c r="C134" i="4"/>
  <c r="B134" i="4"/>
  <c r="N133" i="4"/>
  <c r="M133" i="4"/>
  <c r="L133" i="4"/>
  <c r="K133" i="4"/>
  <c r="I133" i="4"/>
  <c r="H133" i="4"/>
  <c r="G133" i="4"/>
  <c r="F133" i="4"/>
  <c r="D133" i="4"/>
  <c r="C133" i="4"/>
  <c r="B133" i="4"/>
  <c r="N132" i="4"/>
  <c r="M132" i="4"/>
  <c r="L132" i="4"/>
  <c r="K132" i="4"/>
  <c r="I132" i="4"/>
  <c r="H132" i="4"/>
  <c r="G132" i="4"/>
  <c r="F132" i="4"/>
  <c r="D132" i="4"/>
  <c r="C132" i="4"/>
  <c r="B132" i="4"/>
  <c r="N131" i="4"/>
  <c r="M131" i="4"/>
  <c r="L131" i="4"/>
  <c r="K131" i="4"/>
  <c r="I131" i="4"/>
  <c r="H131" i="4"/>
  <c r="G131" i="4"/>
  <c r="F131" i="4"/>
  <c r="D131" i="4"/>
  <c r="C131" i="4"/>
  <c r="B131" i="4"/>
  <c r="N130" i="4"/>
  <c r="M130" i="4"/>
  <c r="L130" i="4"/>
  <c r="K130" i="4"/>
  <c r="I130" i="4"/>
  <c r="H130" i="4"/>
  <c r="G130" i="4"/>
  <c r="F130" i="4"/>
  <c r="D130" i="4"/>
  <c r="C130" i="4"/>
  <c r="B130" i="4"/>
  <c r="N129" i="4"/>
  <c r="M129" i="4"/>
  <c r="L129" i="4"/>
  <c r="K129" i="4"/>
  <c r="I129" i="4"/>
  <c r="H129" i="4"/>
  <c r="G129" i="4"/>
  <c r="F129" i="4"/>
  <c r="D129" i="4"/>
  <c r="C129" i="4"/>
  <c r="B129" i="4"/>
  <c r="N128" i="4"/>
  <c r="M128" i="4"/>
  <c r="L128" i="4"/>
  <c r="K128" i="4"/>
  <c r="I128" i="4"/>
  <c r="H128" i="4"/>
  <c r="G128" i="4"/>
  <c r="F128" i="4"/>
  <c r="D128" i="4"/>
  <c r="C128" i="4"/>
  <c r="B128" i="4"/>
  <c r="N127" i="4"/>
  <c r="M127" i="4"/>
  <c r="L127" i="4"/>
  <c r="K127" i="4"/>
  <c r="I127" i="4"/>
  <c r="H127" i="4"/>
  <c r="G127" i="4"/>
  <c r="F127" i="4"/>
  <c r="D127" i="4"/>
  <c r="C127" i="4"/>
  <c r="B127" i="4"/>
  <c r="N126" i="4"/>
  <c r="M126" i="4"/>
  <c r="L126" i="4"/>
  <c r="K126" i="4"/>
  <c r="I126" i="4"/>
  <c r="H126" i="4"/>
  <c r="G126" i="4"/>
  <c r="F126" i="4"/>
  <c r="D126" i="4"/>
  <c r="C126" i="4"/>
  <c r="B126" i="4"/>
  <c r="N125" i="4"/>
  <c r="M125" i="4"/>
  <c r="L125" i="4"/>
  <c r="K125" i="4"/>
  <c r="I125" i="4"/>
  <c r="H125" i="4"/>
  <c r="G125" i="4"/>
  <c r="F125" i="4"/>
  <c r="D125" i="4"/>
  <c r="C125" i="4"/>
  <c r="B125" i="4"/>
  <c r="N124" i="4"/>
  <c r="M124" i="4"/>
  <c r="L124" i="4"/>
  <c r="K124" i="4"/>
  <c r="I124" i="4"/>
  <c r="H124" i="4"/>
  <c r="G124" i="4"/>
  <c r="F124" i="4"/>
  <c r="D124" i="4"/>
  <c r="C124" i="4"/>
  <c r="B124" i="4"/>
  <c r="N123" i="4"/>
  <c r="M123" i="4"/>
  <c r="L123" i="4"/>
  <c r="K123" i="4"/>
  <c r="I123" i="4"/>
  <c r="H123" i="4"/>
  <c r="G123" i="4"/>
  <c r="F123" i="4"/>
  <c r="D123" i="4"/>
  <c r="C123" i="4"/>
  <c r="B123" i="4"/>
  <c r="N122" i="4"/>
  <c r="M122" i="4"/>
  <c r="L122" i="4"/>
  <c r="K122" i="4"/>
  <c r="I122" i="4"/>
  <c r="H122" i="4"/>
  <c r="G122" i="4"/>
  <c r="F122" i="4"/>
  <c r="D122" i="4"/>
  <c r="C122" i="4"/>
  <c r="B122" i="4"/>
  <c r="N121" i="4"/>
  <c r="M121" i="4"/>
  <c r="L121" i="4"/>
  <c r="K121" i="4"/>
  <c r="I121" i="4"/>
  <c r="H121" i="4"/>
  <c r="G121" i="4"/>
  <c r="F121" i="4"/>
  <c r="D121" i="4"/>
  <c r="C121" i="4"/>
  <c r="B121" i="4"/>
  <c r="N120" i="4"/>
  <c r="M120" i="4"/>
  <c r="L120" i="4"/>
  <c r="K120" i="4"/>
  <c r="I120" i="4"/>
  <c r="H120" i="4"/>
  <c r="G120" i="4"/>
  <c r="F120" i="4"/>
  <c r="D120" i="4"/>
  <c r="C120" i="4"/>
  <c r="B120" i="4"/>
  <c r="N119" i="4"/>
  <c r="M119" i="4"/>
  <c r="L119" i="4"/>
  <c r="K119" i="4"/>
  <c r="I119" i="4"/>
  <c r="H119" i="4"/>
  <c r="G119" i="4"/>
  <c r="F119" i="4"/>
  <c r="D119" i="4"/>
  <c r="C119" i="4"/>
  <c r="B119" i="4"/>
  <c r="N118" i="4"/>
  <c r="M118" i="4"/>
  <c r="L118" i="4"/>
  <c r="K118" i="4"/>
  <c r="I118" i="4"/>
  <c r="H118" i="4"/>
  <c r="G118" i="4"/>
  <c r="F118" i="4"/>
  <c r="D118" i="4"/>
  <c r="C118" i="4"/>
  <c r="B118" i="4"/>
  <c r="N117" i="4"/>
  <c r="M117" i="4"/>
  <c r="L117" i="4"/>
  <c r="K117" i="4"/>
  <c r="I117" i="4"/>
  <c r="H117" i="4"/>
  <c r="G117" i="4"/>
  <c r="F117" i="4"/>
  <c r="D117" i="4"/>
  <c r="C117" i="4"/>
  <c r="B117" i="4"/>
  <c r="N116" i="4"/>
  <c r="M116" i="4"/>
  <c r="L116" i="4"/>
  <c r="K116" i="4"/>
  <c r="I116" i="4"/>
  <c r="H116" i="4"/>
  <c r="G116" i="4"/>
  <c r="F116" i="4"/>
  <c r="D116" i="4"/>
  <c r="C116" i="4"/>
  <c r="B116" i="4"/>
  <c r="N115" i="4"/>
  <c r="M115" i="4"/>
  <c r="L115" i="4"/>
  <c r="K115" i="4"/>
  <c r="I115" i="4"/>
  <c r="H115" i="4"/>
  <c r="G115" i="4"/>
  <c r="F115" i="4"/>
  <c r="D115" i="4"/>
  <c r="C115" i="4"/>
  <c r="B115" i="4"/>
  <c r="N114" i="4"/>
  <c r="M114" i="4"/>
  <c r="L114" i="4"/>
  <c r="K114" i="4"/>
  <c r="I114" i="4"/>
  <c r="H114" i="4"/>
  <c r="G114" i="4"/>
  <c r="F114" i="4"/>
  <c r="D114" i="4"/>
  <c r="C114" i="4"/>
  <c r="B114" i="4"/>
  <c r="N113" i="4"/>
  <c r="M113" i="4"/>
  <c r="L113" i="4"/>
  <c r="K113" i="4"/>
  <c r="I113" i="4"/>
  <c r="H113" i="4"/>
  <c r="G113" i="4"/>
  <c r="F113" i="4"/>
  <c r="D113" i="4"/>
  <c r="C113" i="4"/>
  <c r="B113" i="4"/>
  <c r="N112" i="4"/>
  <c r="M112" i="4"/>
  <c r="L112" i="4"/>
  <c r="K112" i="4"/>
  <c r="I112" i="4"/>
  <c r="H112" i="4"/>
  <c r="G112" i="4"/>
  <c r="F112" i="4"/>
  <c r="D112" i="4"/>
  <c r="C112" i="4"/>
  <c r="B112" i="4"/>
  <c r="N111" i="4"/>
  <c r="M111" i="4"/>
  <c r="L111" i="4"/>
  <c r="K111" i="4"/>
  <c r="I111" i="4"/>
  <c r="H111" i="4"/>
  <c r="G111" i="4"/>
  <c r="F111" i="4"/>
  <c r="D111" i="4"/>
  <c r="C111" i="4"/>
  <c r="B111" i="4"/>
  <c r="N110" i="4"/>
  <c r="M110" i="4"/>
  <c r="L110" i="4"/>
  <c r="K110" i="4"/>
  <c r="I110" i="4"/>
  <c r="H110" i="4"/>
  <c r="G110" i="4"/>
  <c r="F110" i="4"/>
  <c r="D110" i="4"/>
  <c r="C110" i="4"/>
  <c r="B110" i="4"/>
  <c r="N109" i="4"/>
  <c r="M109" i="4"/>
  <c r="L109" i="4"/>
  <c r="K109" i="4"/>
  <c r="I109" i="4"/>
  <c r="H109" i="4"/>
  <c r="G109" i="4"/>
  <c r="F109" i="4"/>
  <c r="D109" i="4"/>
  <c r="C109" i="4"/>
  <c r="B109" i="4"/>
  <c r="N108" i="4"/>
  <c r="M108" i="4"/>
  <c r="L108" i="4"/>
  <c r="K108" i="4"/>
  <c r="I108" i="4"/>
  <c r="H108" i="4"/>
  <c r="G108" i="4"/>
  <c r="F108" i="4"/>
  <c r="D108" i="4"/>
  <c r="C108" i="4"/>
  <c r="B108" i="4"/>
  <c r="N107" i="4"/>
  <c r="M107" i="4"/>
  <c r="L107" i="4"/>
  <c r="K107" i="4"/>
  <c r="I107" i="4"/>
  <c r="H107" i="4"/>
  <c r="G107" i="4"/>
  <c r="F107" i="4"/>
  <c r="D107" i="4"/>
  <c r="C107" i="4"/>
  <c r="B107" i="4"/>
  <c r="N106" i="4"/>
  <c r="M106" i="4"/>
  <c r="L106" i="4"/>
  <c r="K106" i="4"/>
  <c r="I106" i="4"/>
  <c r="H106" i="4"/>
  <c r="G106" i="4"/>
  <c r="F106" i="4"/>
  <c r="D106" i="4"/>
  <c r="C106" i="4"/>
  <c r="B106" i="4"/>
  <c r="N105" i="4"/>
  <c r="M105" i="4"/>
  <c r="L105" i="4"/>
  <c r="K105" i="4"/>
  <c r="I105" i="4"/>
  <c r="H105" i="4"/>
  <c r="G105" i="4"/>
  <c r="F105" i="4"/>
  <c r="D105" i="4"/>
  <c r="C105" i="4"/>
  <c r="B105" i="4"/>
  <c r="N104" i="4"/>
  <c r="M104" i="4"/>
  <c r="L104" i="4"/>
  <c r="K104" i="4"/>
  <c r="I104" i="4"/>
  <c r="H104" i="4"/>
  <c r="G104" i="4"/>
  <c r="F104" i="4"/>
  <c r="D104" i="4"/>
  <c r="C104" i="4"/>
  <c r="B104" i="4"/>
  <c r="N103" i="4"/>
  <c r="M103" i="4"/>
  <c r="L103" i="4"/>
  <c r="K103" i="4"/>
  <c r="I103" i="4"/>
  <c r="H103" i="4"/>
  <c r="G103" i="4"/>
  <c r="F103" i="4"/>
  <c r="D103" i="4"/>
  <c r="C103" i="4"/>
  <c r="B103" i="4"/>
  <c r="N102" i="4"/>
  <c r="M102" i="4"/>
  <c r="L102" i="4"/>
  <c r="K102" i="4"/>
  <c r="I102" i="4"/>
  <c r="H102" i="4"/>
  <c r="G102" i="4"/>
  <c r="F102" i="4"/>
  <c r="D102" i="4"/>
  <c r="C102" i="4"/>
  <c r="B102" i="4"/>
  <c r="N101" i="4"/>
  <c r="M101" i="4"/>
  <c r="L101" i="4"/>
  <c r="K101" i="4"/>
  <c r="I101" i="4"/>
  <c r="H101" i="4"/>
  <c r="G101" i="4"/>
  <c r="F101" i="4"/>
  <c r="D101" i="4"/>
  <c r="C101" i="4"/>
  <c r="B101" i="4"/>
  <c r="N100" i="4"/>
  <c r="M100" i="4"/>
  <c r="L100" i="4"/>
  <c r="K100" i="4"/>
  <c r="I100" i="4"/>
  <c r="H100" i="4"/>
  <c r="G100" i="4"/>
  <c r="F100" i="4"/>
  <c r="D100" i="4"/>
  <c r="C100" i="4"/>
  <c r="B100" i="4"/>
  <c r="N99" i="4"/>
  <c r="M99" i="4"/>
  <c r="L99" i="4"/>
  <c r="K99" i="4"/>
  <c r="I99" i="4"/>
  <c r="H99" i="4"/>
  <c r="G99" i="4"/>
  <c r="F99" i="4"/>
  <c r="D99" i="4"/>
  <c r="C99" i="4"/>
  <c r="B99" i="4"/>
  <c r="N98" i="4"/>
  <c r="M98" i="4"/>
  <c r="L98" i="4"/>
  <c r="K98" i="4"/>
  <c r="I98" i="4"/>
  <c r="H98" i="4"/>
  <c r="G98" i="4"/>
  <c r="F98" i="4"/>
  <c r="D98" i="4"/>
  <c r="C98" i="4"/>
  <c r="B98" i="4"/>
  <c r="N97" i="4"/>
  <c r="M97" i="4"/>
  <c r="L97" i="4"/>
  <c r="K97" i="4"/>
  <c r="I97" i="4"/>
  <c r="H97" i="4"/>
  <c r="G97" i="4"/>
  <c r="F97" i="4"/>
  <c r="D97" i="4"/>
  <c r="C97" i="4"/>
  <c r="B97" i="4"/>
  <c r="N96" i="4"/>
  <c r="M96" i="4"/>
  <c r="L96" i="4"/>
  <c r="K96" i="4"/>
  <c r="I96" i="4"/>
  <c r="H96" i="4"/>
  <c r="G96" i="4"/>
  <c r="F96" i="4"/>
  <c r="D96" i="4"/>
  <c r="C96" i="4"/>
  <c r="B96" i="4"/>
  <c r="N95" i="4"/>
  <c r="M95" i="4"/>
  <c r="L95" i="4"/>
  <c r="K95" i="4"/>
  <c r="I95" i="4"/>
  <c r="H95" i="4"/>
  <c r="G95" i="4"/>
  <c r="F95" i="4"/>
  <c r="D95" i="4"/>
  <c r="C95" i="4"/>
  <c r="B95" i="4"/>
  <c r="N94" i="4"/>
  <c r="M94" i="4"/>
  <c r="L94" i="4"/>
  <c r="K94" i="4"/>
  <c r="I94" i="4"/>
  <c r="H94" i="4"/>
  <c r="G94" i="4"/>
  <c r="F94" i="4"/>
  <c r="D94" i="4"/>
  <c r="C94" i="4"/>
  <c r="B94" i="4"/>
  <c r="N93" i="4"/>
  <c r="M93" i="4"/>
  <c r="L93" i="4"/>
  <c r="K93" i="4"/>
  <c r="I93" i="4"/>
  <c r="H93" i="4"/>
  <c r="G93" i="4"/>
  <c r="F93" i="4"/>
  <c r="D93" i="4"/>
  <c r="C93" i="4"/>
  <c r="B93" i="4"/>
  <c r="N92" i="4"/>
  <c r="M92" i="4"/>
  <c r="L92" i="4"/>
  <c r="K92" i="4"/>
  <c r="I92" i="4"/>
  <c r="H92" i="4"/>
  <c r="G92" i="4"/>
  <c r="F92" i="4"/>
  <c r="D92" i="4"/>
  <c r="C92" i="4"/>
  <c r="B92" i="4"/>
  <c r="N91" i="4"/>
  <c r="M91" i="4"/>
  <c r="L91" i="4"/>
  <c r="K91" i="4"/>
  <c r="I91" i="4"/>
  <c r="H91" i="4"/>
  <c r="G91" i="4"/>
  <c r="F91" i="4"/>
  <c r="D91" i="4"/>
  <c r="C91" i="4"/>
  <c r="B91" i="4"/>
  <c r="N90" i="4"/>
  <c r="M90" i="4"/>
  <c r="L90" i="4"/>
  <c r="K90" i="4"/>
  <c r="I90" i="4"/>
  <c r="H90" i="4"/>
  <c r="G90" i="4"/>
  <c r="F90" i="4"/>
  <c r="D90" i="4"/>
  <c r="C90" i="4"/>
  <c r="B90" i="4"/>
  <c r="N89" i="4"/>
  <c r="M89" i="4"/>
  <c r="L89" i="4"/>
  <c r="K89" i="4"/>
  <c r="I89" i="4"/>
  <c r="H89" i="4"/>
  <c r="G89" i="4"/>
  <c r="F89" i="4"/>
  <c r="D89" i="4"/>
  <c r="C89" i="4"/>
  <c r="B89" i="4"/>
  <c r="N88" i="4"/>
  <c r="M88" i="4"/>
  <c r="L88" i="4"/>
  <c r="K88" i="4"/>
  <c r="I88" i="4"/>
  <c r="H88" i="4"/>
  <c r="G88" i="4"/>
  <c r="F88" i="4"/>
  <c r="D88" i="4"/>
  <c r="C88" i="4"/>
  <c r="B88" i="4"/>
  <c r="N87" i="4"/>
  <c r="M87" i="4"/>
  <c r="L87" i="4"/>
  <c r="K87" i="4"/>
  <c r="I87" i="4"/>
  <c r="H87" i="4"/>
  <c r="G87" i="4"/>
  <c r="F87" i="4"/>
  <c r="D87" i="4"/>
  <c r="C87" i="4"/>
  <c r="B87" i="4"/>
  <c r="N86" i="4"/>
  <c r="M86" i="4"/>
  <c r="L86" i="4"/>
  <c r="K86" i="4"/>
  <c r="I86" i="4"/>
  <c r="H86" i="4"/>
  <c r="G86" i="4"/>
  <c r="F86" i="4"/>
  <c r="D86" i="4"/>
  <c r="C86" i="4"/>
  <c r="B86" i="4"/>
  <c r="N85" i="4"/>
  <c r="M85" i="4"/>
  <c r="L85" i="4"/>
  <c r="K85" i="4"/>
  <c r="I85" i="4"/>
  <c r="H85" i="4"/>
  <c r="G85" i="4"/>
  <c r="F85" i="4"/>
  <c r="D85" i="4"/>
  <c r="C85" i="4"/>
  <c r="B85" i="4"/>
  <c r="N84" i="4"/>
  <c r="M84" i="4"/>
  <c r="L84" i="4"/>
  <c r="K84" i="4"/>
  <c r="I84" i="4"/>
  <c r="H84" i="4"/>
  <c r="G84" i="4"/>
  <c r="F84" i="4"/>
  <c r="D84" i="4"/>
  <c r="C84" i="4"/>
  <c r="B84" i="4"/>
  <c r="N83" i="4"/>
  <c r="M83" i="4"/>
  <c r="L83" i="4"/>
  <c r="K83" i="4"/>
  <c r="I83" i="4"/>
  <c r="H83" i="4"/>
  <c r="G83" i="4"/>
  <c r="F83" i="4"/>
  <c r="D83" i="4"/>
  <c r="C83" i="4"/>
  <c r="B83" i="4"/>
  <c r="N82" i="4"/>
  <c r="M82" i="4"/>
  <c r="L82" i="4"/>
  <c r="K82" i="4"/>
  <c r="I82" i="4"/>
  <c r="H82" i="4"/>
  <c r="G82" i="4"/>
  <c r="F82" i="4"/>
  <c r="D82" i="4"/>
  <c r="C82" i="4"/>
  <c r="B82" i="4"/>
  <c r="N81" i="4"/>
  <c r="M81" i="4"/>
  <c r="L81" i="4"/>
  <c r="K81" i="4"/>
  <c r="I81" i="4"/>
  <c r="H81" i="4"/>
  <c r="G81" i="4"/>
  <c r="F81" i="4"/>
  <c r="D81" i="4"/>
  <c r="C81" i="4"/>
  <c r="B81" i="4"/>
  <c r="N80" i="4"/>
  <c r="M80" i="4"/>
  <c r="L80" i="4"/>
  <c r="K80" i="4"/>
  <c r="I80" i="4"/>
  <c r="H80" i="4"/>
  <c r="G80" i="4"/>
  <c r="F80" i="4"/>
  <c r="D80" i="4"/>
  <c r="C80" i="4"/>
  <c r="B80" i="4"/>
  <c r="N79" i="4"/>
  <c r="M79" i="4"/>
  <c r="L79" i="4"/>
  <c r="K79" i="4"/>
  <c r="I79" i="4"/>
  <c r="H79" i="4"/>
  <c r="G79" i="4"/>
  <c r="F79" i="4"/>
  <c r="D79" i="4"/>
  <c r="C79" i="4"/>
  <c r="B79" i="4"/>
  <c r="N78" i="4"/>
  <c r="M78" i="4"/>
  <c r="L78" i="4"/>
  <c r="K78" i="4"/>
  <c r="I78" i="4"/>
  <c r="H78" i="4"/>
  <c r="G78" i="4"/>
  <c r="F78" i="4"/>
  <c r="D78" i="4"/>
  <c r="C78" i="4"/>
  <c r="B78" i="4"/>
  <c r="N77" i="4"/>
  <c r="M77" i="4"/>
  <c r="L77" i="4"/>
  <c r="K77" i="4"/>
  <c r="I77" i="4"/>
  <c r="H77" i="4"/>
  <c r="G77" i="4"/>
  <c r="F77" i="4"/>
  <c r="D77" i="4"/>
  <c r="C77" i="4"/>
  <c r="B77" i="4"/>
  <c r="N76" i="4"/>
  <c r="M76" i="4"/>
  <c r="L76" i="4"/>
  <c r="K76" i="4"/>
  <c r="I76" i="4"/>
  <c r="H76" i="4"/>
  <c r="G76" i="4"/>
  <c r="F76" i="4"/>
  <c r="D76" i="4"/>
  <c r="C76" i="4"/>
  <c r="B76" i="4"/>
  <c r="N75" i="4"/>
  <c r="M75" i="4"/>
  <c r="L75" i="4"/>
  <c r="K75" i="4"/>
  <c r="I75" i="4"/>
  <c r="H75" i="4"/>
  <c r="G75" i="4"/>
  <c r="F75" i="4"/>
  <c r="D75" i="4"/>
  <c r="C75" i="4"/>
  <c r="B75" i="4"/>
  <c r="N74" i="4"/>
  <c r="M74" i="4"/>
  <c r="L74" i="4"/>
  <c r="K74" i="4"/>
  <c r="I74" i="4"/>
  <c r="H74" i="4"/>
  <c r="G74" i="4"/>
  <c r="F74" i="4"/>
  <c r="D74" i="4"/>
  <c r="C74" i="4"/>
  <c r="B74" i="4"/>
  <c r="N73" i="4"/>
  <c r="M73" i="4"/>
  <c r="L73" i="4"/>
  <c r="K73" i="4"/>
  <c r="I73" i="4"/>
  <c r="H73" i="4"/>
  <c r="G73" i="4"/>
  <c r="F73" i="4"/>
  <c r="D73" i="4"/>
  <c r="C73" i="4"/>
  <c r="B73" i="4"/>
  <c r="N72" i="4"/>
  <c r="M72" i="4"/>
  <c r="L72" i="4"/>
  <c r="K72" i="4"/>
  <c r="I72" i="4"/>
  <c r="H72" i="4"/>
  <c r="G72" i="4"/>
  <c r="F72" i="4"/>
  <c r="D72" i="4"/>
  <c r="C72" i="4"/>
  <c r="B72" i="4"/>
  <c r="N71" i="4"/>
  <c r="M71" i="4"/>
  <c r="L71" i="4"/>
  <c r="K71" i="4"/>
  <c r="I71" i="4"/>
  <c r="H71" i="4"/>
  <c r="G71" i="4"/>
  <c r="F71" i="4"/>
  <c r="D71" i="4"/>
  <c r="C71" i="4"/>
  <c r="B71" i="4"/>
  <c r="N70" i="4"/>
  <c r="M70" i="4"/>
  <c r="L70" i="4"/>
  <c r="K70" i="4"/>
  <c r="I70" i="4"/>
  <c r="H70" i="4"/>
  <c r="G70" i="4"/>
  <c r="F70" i="4"/>
  <c r="D70" i="4"/>
  <c r="C70" i="4"/>
  <c r="B70" i="4"/>
  <c r="N69" i="4"/>
  <c r="M69" i="4"/>
  <c r="L69" i="4"/>
  <c r="K69" i="4"/>
  <c r="I69" i="4"/>
  <c r="H69" i="4"/>
  <c r="G69" i="4"/>
  <c r="F69" i="4"/>
  <c r="D69" i="4"/>
  <c r="C69" i="4"/>
  <c r="B69" i="4"/>
  <c r="N68" i="4"/>
  <c r="M68" i="4"/>
  <c r="L68" i="4"/>
  <c r="K68" i="4"/>
  <c r="I68" i="4"/>
  <c r="H68" i="4"/>
  <c r="G68" i="4"/>
  <c r="F68" i="4"/>
  <c r="D68" i="4"/>
  <c r="C68" i="4"/>
  <c r="B68" i="4"/>
  <c r="N67" i="4"/>
  <c r="M67" i="4"/>
  <c r="L67" i="4"/>
  <c r="K67" i="4"/>
  <c r="I67" i="4"/>
  <c r="H67" i="4"/>
  <c r="G67" i="4"/>
  <c r="F67" i="4"/>
  <c r="D67" i="4"/>
  <c r="C67" i="4"/>
  <c r="B67" i="4"/>
  <c r="N66" i="4"/>
  <c r="M66" i="4"/>
  <c r="L66" i="4"/>
  <c r="K66" i="4"/>
  <c r="I66" i="4"/>
  <c r="H66" i="4"/>
  <c r="G66" i="4"/>
  <c r="F66" i="4"/>
  <c r="D66" i="4"/>
  <c r="C66" i="4"/>
  <c r="B66" i="4"/>
  <c r="N65" i="4"/>
  <c r="M65" i="4"/>
  <c r="L65" i="4"/>
  <c r="K65" i="4"/>
  <c r="I65" i="4"/>
  <c r="H65" i="4"/>
  <c r="G65" i="4"/>
  <c r="F65" i="4"/>
  <c r="D65" i="4"/>
  <c r="C65" i="4"/>
  <c r="B65" i="4"/>
  <c r="N64" i="4"/>
  <c r="M64" i="4"/>
  <c r="L64" i="4"/>
  <c r="K64" i="4"/>
  <c r="I64" i="4"/>
  <c r="H64" i="4"/>
  <c r="G64" i="4"/>
  <c r="F64" i="4"/>
  <c r="D64" i="4"/>
  <c r="C64" i="4"/>
  <c r="B64" i="4"/>
  <c r="N63" i="4"/>
  <c r="M63" i="4"/>
  <c r="L63" i="4"/>
  <c r="K63" i="4"/>
  <c r="I63" i="4"/>
  <c r="H63" i="4"/>
  <c r="G63" i="4"/>
  <c r="F63" i="4"/>
  <c r="D63" i="4"/>
  <c r="C63" i="4"/>
  <c r="B63" i="4"/>
  <c r="N62" i="4"/>
  <c r="M62" i="4"/>
  <c r="L62" i="4"/>
  <c r="K62" i="4"/>
  <c r="I62" i="4"/>
  <c r="H62" i="4"/>
  <c r="G62" i="4"/>
  <c r="F62" i="4"/>
  <c r="D62" i="4"/>
  <c r="C62" i="4"/>
  <c r="B62" i="4"/>
  <c r="N61" i="4"/>
  <c r="M61" i="4"/>
  <c r="L61" i="4"/>
  <c r="K61" i="4"/>
  <c r="I61" i="4"/>
  <c r="H61" i="4"/>
  <c r="G61" i="4"/>
  <c r="F61" i="4"/>
  <c r="D61" i="4"/>
  <c r="C61" i="4"/>
  <c r="B61" i="4"/>
  <c r="N60" i="4"/>
  <c r="M60" i="4"/>
  <c r="L60" i="4"/>
  <c r="K60" i="4"/>
  <c r="I60" i="4"/>
  <c r="H60" i="4"/>
  <c r="G60" i="4"/>
  <c r="F60" i="4"/>
  <c r="D60" i="4"/>
  <c r="C60" i="4"/>
  <c r="B60" i="4"/>
  <c r="N59" i="4"/>
  <c r="M59" i="4"/>
  <c r="L59" i="4"/>
  <c r="K59" i="4"/>
  <c r="I59" i="4"/>
  <c r="H59" i="4"/>
  <c r="G59" i="4"/>
  <c r="F59" i="4"/>
  <c r="D59" i="4"/>
  <c r="C59" i="4"/>
  <c r="B59" i="4"/>
  <c r="N58" i="4"/>
  <c r="M58" i="4"/>
  <c r="L58" i="4"/>
  <c r="K58" i="4"/>
  <c r="I58" i="4"/>
  <c r="H58" i="4"/>
  <c r="G58" i="4"/>
  <c r="F58" i="4"/>
  <c r="D58" i="4"/>
  <c r="C58" i="4"/>
  <c r="B58" i="4"/>
  <c r="N57" i="4"/>
  <c r="M57" i="4"/>
  <c r="L57" i="4"/>
  <c r="K57" i="4"/>
  <c r="I57" i="4"/>
  <c r="H57" i="4"/>
  <c r="G57" i="4"/>
  <c r="F57" i="4"/>
  <c r="D57" i="4"/>
  <c r="C57" i="4"/>
  <c r="B57" i="4"/>
  <c r="N56" i="4"/>
  <c r="M56" i="4"/>
  <c r="L56" i="4"/>
  <c r="K56" i="4"/>
  <c r="I56" i="4"/>
  <c r="H56" i="4"/>
  <c r="G56" i="4"/>
  <c r="F56" i="4"/>
  <c r="D56" i="4"/>
  <c r="C56" i="4"/>
  <c r="B56" i="4"/>
  <c r="N55" i="4"/>
  <c r="M55" i="4"/>
  <c r="L55" i="4"/>
  <c r="K55" i="4"/>
  <c r="I55" i="4"/>
  <c r="H55" i="4"/>
  <c r="G55" i="4"/>
  <c r="F55" i="4"/>
  <c r="D55" i="4"/>
  <c r="C55" i="4"/>
  <c r="B55" i="4"/>
  <c r="N54" i="4"/>
  <c r="M54" i="4"/>
  <c r="L54" i="4"/>
  <c r="K54" i="4"/>
  <c r="I54" i="4"/>
  <c r="H54" i="4"/>
  <c r="G54" i="4"/>
  <c r="F54" i="4"/>
  <c r="D54" i="4"/>
  <c r="C54" i="4"/>
  <c r="B54" i="4"/>
  <c r="N53" i="4"/>
  <c r="M53" i="4"/>
  <c r="L53" i="4"/>
  <c r="K53" i="4"/>
  <c r="I53" i="4"/>
  <c r="H53" i="4"/>
  <c r="G53" i="4"/>
  <c r="F53" i="4"/>
  <c r="D53" i="4"/>
  <c r="C53" i="4"/>
  <c r="B53" i="4"/>
  <c r="N52" i="4"/>
  <c r="M52" i="4"/>
  <c r="L52" i="4"/>
  <c r="K52" i="4"/>
  <c r="I52" i="4"/>
  <c r="H52" i="4"/>
  <c r="G52" i="4"/>
  <c r="F52" i="4"/>
  <c r="D52" i="4"/>
  <c r="C52" i="4"/>
  <c r="B52" i="4"/>
  <c r="N51" i="4"/>
  <c r="M51" i="4"/>
  <c r="L51" i="4"/>
  <c r="K51" i="4"/>
  <c r="I51" i="4"/>
  <c r="H51" i="4"/>
  <c r="G51" i="4"/>
  <c r="F51" i="4"/>
  <c r="D51" i="4"/>
  <c r="C51" i="4"/>
  <c r="B51" i="4"/>
  <c r="N50" i="4"/>
  <c r="M50" i="4"/>
  <c r="L50" i="4"/>
  <c r="K50" i="4"/>
  <c r="I50" i="4"/>
  <c r="H50" i="4"/>
  <c r="G50" i="4"/>
  <c r="F50" i="4"/>
  <c r="D50" i="4"/>
  <c r="C50" i="4"/>
  <c r="B50" i="4"/>
  <c r="N49" i="4"/>
  <c r="M49" i="4"/>
  <c r="L49" i="4"/>
  <c r="K49" i="4"/>
  <c r="I49" i="4"/>
  <c r="H49" i="4"/>
  <c r="G49" i="4"/>
  <c r="F49" i="4"/>
  <c r="D49" i="4"/>
  <c r="C49" i="4"/>
  <c r="B49" i="4"/>
  <c r="N48" i="4"/>
  <c r="M48" i="4"/>
  <c r="L48" i="4"/>
  <c r="K48" i="4"/>
  <c r="I48" i="4"/>
  <c r="H48" i="4"/>
  <c r="G48" i="4"/>
  <c r="F48" i="4"/>
  <c r="D48" i="4"/>
  <c r="C48" i="4"/>
  <c r="B48" i="4"/>
  <c r="N47" i="4"/>
  <c r="M47" i="4"/>
  <c r="L47" i="4"/>
  <c r="K47" i="4"/>
  <c r="I47" i="4"/>
  <c r="H47" i="4"/>
  <c r="G47" i="4"/>
  <c r="F47" i="4"/>
  <c r="D47" i="4"/>
  <c r="C47" i="4"/>
  <c r="B47" i="4"/>
  <c r="N46" i="4"/>
  <c r="M46" i="4"/>
  <c r="L46" i="4"/>
  <c r="K46" i="4"/>
  <c r="I46" i="4"/>
  <c r="H46" i="4"/>
  <c r="G46" i="4"/>
  <c r="F46" i="4"/>
  <c r="D46" i="4"/>
  <c r="C46" i="4"/>
  <c r="B46" i="4"/>
  <c r="N45" i="4"/>
  <c r="M45" i="4"/>
  <c r="L45" i="4"/>
  <c r="K45" i="4"/>
  <c r="I45" i="4"/>
  <c r="H45" i="4"/>
  <c r="G45" i="4"/>
  <c r="F45" i="4"/>
  <c r="D45" i="4"/>
  <c r="C45" i="4"/>
  <c r="B45" i="4"/>
  <c r="N44" i="4"/>
  <c r="M44" i="4"/>
  <c r="L44" i="4"/>
  <c r="K44" i="4"/>
  <c r="I44" i="4"/>
  <c r="H44" i="4"/>
  <c r="G44" i="4"/>
  <c r="F44" i="4"/>
  <c r="D44" i="4"/>
  <c r="C44" i="4"/>
  <c r="B44" i="4"/>
  <c r="N43" i="4"/>
  <c r="M43" i="4"/>
  <c r="L43" i="4"/>
  <c r="K43" i="4"/>
  <c r="I43" i="4"/>
  <c r="H43" i="4"/>
  <c r="G43" i="4"/>
  <c r="F43" i="4"/>
  <c r="D43" i="4"/>
  <c r="C43" i="4"/>
  <c r="B43" i="4"/>
  <c r="N42" i="4"/>
  <c r="M42" i="4"/>
  <c r="L42" i="4"/>
  <c r="K42" i="4"/>
  <c r="I42" i="4"/>
  <c r="H42" i="4"/>
  <c r="G42" i="4"/>
  <c r="F42" i="4"/>
  <c r="D42" i="4"/>
  <c r="C42" i="4"/>
  <c r="B42" i="4"/>
  <c r="N41" i="4"/>
  <c r="M41" i="4"/>
  <c r="L41" i="4"/>
  <c r="K41" i="4"/>
  <c r="I41" i="4"/>
  <c r="H41" i="4"/>
  <c r="G41" i="4"/>
  <c r="F41" i="4"/>
  <c r="D41" i="4"/>
  <c r="C41" i="4"/>
  <c r="B41" i="4"/>
  <c r="N40" i="4"/>
  <c r="M40" i="4"/>
  <c r="L40" i="4"/>
  <c r="K40" i="4"/>
  <c r="I40" i="4"/>
  <c r="H40" i="4"/>
  <c r="G40" i="4"/>
  <c r="F40" i="4"/>
  <c r="D40" i="4"/>
  <c r="C40" i="4"/>
  <c r="B40" i="4"/>
  <c r="N39" i="4"/>
  <c r="M39" i="4"/>
  <c r="L39" i="4"/>
  <c r="K39" i="4"/>
  <c r="I39" i="4"/>
  <c r="H39" i="4"/>
  <c r="G39" i="4"/>
  <c r="F39" i="4"/>
  <c r="D39" i="4"/>
  <c r="C39" i="4"/>
  <c r="B39" i="4"/>
  <c r="N38" i="4"/>
  <c r="M38" i="4"/>
  <c r="L38" i="4"/>
  <c r="K38" i="4"/>
  <c r="I38" i="4"/>
  <c r="H38" i="4"/>
  <c r="G38" i="4"/>
  <c r="F38" i="4"/>
  <c r="D38" i="4"/>
  <c r="C38" i="4"/>
  <c r="B38" i="4"/>
  <c r="N37" i="4"/>
  <c r="M37" i="4"/>
  <c r="L37" i="4"/>
  <c r="K37" i="4"/>
  <c r="I37" i="4"/>
  <c r="H37" i="4"/>
  <c r="G37" i="4"/>
  <c r="F37" i="4"/>
  <c r="D37" i="4"/>
  <c r="C37" i="4"/>
  <c r="B37" i="4"/>
  <c r="N36" i="4"/>
  <c r="M36" i="4"/>
  <c r="L36" i="4"/>
  <c r="K36" i="4"/>
  <c r="I36" i="4"/>
  <c r="H36" i="4"/>
  <c r="G36" i="4"/>
  <c r="F36" i="4"/>
  <c r="D36" i="4"/>
  <c r="C36" i="4"/>
  <c r="B36" i="4"/>
  <c r="N35" i="4"/>
  <c r="M35" i="4"/>
  <c r="L35" i="4"/>
  <c r="K35" i="4"/>
  <c r="I35" i="4"/>
  <c r="H35" i="4"/>
  <c r="G35" i="4"/>
  <c r="F35" i="4"/>
  <c r="D35" i="4"/>
  <c r="C35" i="4"/>
  <c r="B35" i="4"/>
  <c r="N34" i="4"/>
  <c r="M34" i="4"/>
  <c r="L34" i="4"/>
  <c r="K34" i="4"/>
  <c r="I34" i="4"/>
  <c r="H34" i="4"/>
  <c r="G34" i="4"/>
  <c r="F34" i="4"/>
  <c r="D34" i="4"/>
  <c r="C34" i="4"/>
  <c r="B34" i="4"/>
  <c r="N33" i="4"/>
  <c r="M33" i="4"/>
  <c r="L33" i="4"/>
  <c r="K33" i="4"/>
  <c r="I33" i="4"/>
  <c r="H33" i="4"/>
  <c r="G33" i="4"/>
  <c r="F33" i="4"/>
  <c r="D33" i="4"/>
  <c r="C33" i="4"/>
  <c r="B33" i="4"/>
  <c r="N32" i="4"/>
  <c r="M32" i="4"/>
  <c r="L32" i="4"/>
  <c r="K32" i="4"/>
  <c r="I32" i="4"/>
  <c r="H32" i="4"/>
  <c r="G32" i="4"/>
  <c r="F32" i="4"/>
  <c r="D32" i="4"/>
  <c r="C32" i="4"/>
  <c r="B32" i="4"/>
  <c r="N31" i="4"/>
  <c r="M31" i="4"/>
  <c r="L31" i="4"/>
  <c r="K31" i="4"/>
  <c r="I31" i="4"/>
  <c r="H31" i="4"/>
  <c r="G31" i="4"/>
  <c r="F31" i="4"/>
  <c r="D31" i="4"/>
  <c r="C31" i="4"/>
  <c r="B31" i="4"/>
  <c r="N30" i="4"/>
  <c r="M30" i="4"/>
  <c r="L30" i="4"/>
  <c r="K30" i="4"/>
  <c r="I30" i="4"/>
  <c r="H30" i="4"/>
  <c r="G30" i="4"/>
  <c r="F30" i="4"/>
  <c r="D30" i="4"/>
  <c r="C30" i="4"/>
  <c r="B30" i="4"/>
  <c r="N29" i="4"/>
  <c r="M29" i="4"/>
  <c r="L29" i="4"/>
  <c r="K29" i="4"/>
  <c r="I29" i="4"/>
  <c r="H29" i="4"/>
  <c r="G29" i="4"/>
  <c r="F29" i="4"/>
  <c r="D29" i="4"/>
  <c r="C29" i="4"/>
  <c r="B29" i="4"/>
  <c r="N28" i="4"/>
  <c r="M28" i="4"/>
  <c r="L28" i="4"/>
  <c r="K28" i="4"/>
  <c r="I28" i="4"/>
  <c r="H28" i="4"/>
  <c r="G28" i="4"/>
  <c r="F28" i="4"/>
  <c r="D28" i="4"/>
  <c r="C28" i="4"/>
  <c r="B28" i="4"/>
  <c r="N27" i="4"/>
  <c r="M27" i="4"/>
  <c r="L27" i="4"/>
  <c r="K27" i="4"/>
  <c r="I27" i="4"/>
  <c r="H27" i="4"/>
  <c r="G27" i="4"/>
  <c r="F27" i="4"/>
  <c r="D27" i="4"/>
  <c r="C27" i="4"/>
  <c r="B27" i="4"/>
  <c r="N26" i="4"/>
  <c r="M26" i="4"/>
  <c r="L26" i="4"/>
  <c r="K26" i="4"/>
  <c r="I26" i="4"/>
  <c r="H26" i="4"/>
  <c r="G26" i="4"/>
  <c r="F26" i="4"/>
  <c r="D26" i="4"/>
  <c r="C26" i="4"/>
  <c r="B26" i="4"/>
  <c r="N25" i="4"/>
  <c r="M25" i="4"/>
  <c r="L25" i="4"/>
  <c r="K25" i="4"/>
  <c r="I25" i="4"/>
  <c r="H25" i="4"/>
  <c r="G25" i="4"/>
  <c r="F25" i="4"/>
  <c r="D25" i="4"/>
  <c r="C25" i="4"/>
  <c r="B25" i="4"/>
  <c r="N24" i="4"/>
  <c r="M24" i="4"/>
  <c r="L24" i="4"/>
  <c r="K24" i="4"/>
  <c r="I24" i="4"/>
  <c r="H24" i="4"/>
  <c r="G24" i="4"/>
  <c r="F24" i="4"/>
  <c r="D24" i="4"/>
  <c r="C24" i="4"/>
  <c r="B24" i="4"/>
  <c r="N23" i="4"/>
  <c r="M23" i="4"/>
  <c r="L23" i="4"/>
  <c r="K23" i="4"/>
  <c r="I23" i="4"/>
  <c r="H23" i="4"/>
  <c r="G23" i="4"/>
  <c r="F23" i="4"/>
  <c r="D23" i="4"/>
  <c r="C23" i="4"/>
  <c r="B23" i="4"/>
  <c r="N22" i="4"/>
  <c r="M22" i="4"/>
  <c r="L22" i="4"/>
  <c r="K22" i="4"/>
  <c r="I22" i="4"/>
  <c r="H22" i="4"/>
  <c r="G22" i="4"/>
  <c r="F22" i="4"/>
  <c r="D22" i="4"/>
  <c r="C22" i="4"/>
  <c r="B22" i="4"/>
  <c r="N21" i="4"/>
  <c r="M21" i="4"/>
  <c r="L21" i="4"/>
  <c r="K21" i="4"/>
  <c r="I21" i="4"/>
  <c r="H21" i="4"/>
  <c r="G21" i="4"/>
  <c r="F21" i="4"/>
  <c r="D21" i="4"/>
  <c r="C21" i="4"/>
  <c r="B21" i="4"/>
  <c r="N20" i="4"/>
  <c r="M20" i="4"/>
  <c r="L20" i="4"/>
  <c r="K20" i="4"/>
  <c r="I20" i="4"/>
  <c r="H20" i="4"/>
  <c r="G20" i="4"/>
  <c r="F20" i="4"/>
  <c r="D20" i="4"/>
  <c r="C20" i="4"/>
  <c r="B20" i="4"/>
  <c r="N19" i="4"/>
  <c r="M19" i="4"/>
  <c r="L19" i="4"/>
  <c r="K19" i="4"/>
  <c r="I19" i="4"/>
  <c r="H19" i="4"/>
  <c r="G19" i="4"/>
  <c r="F19" i="4"/>
  <c r="D19" i="4"/>
  <c r="C19" i="4"/>
  <c r="B19" i="4"/>
  <c r="N18" i="4"/>
  <c r="M18" i="4"/>
  <c r="L18" i="4"/>
  <c r="K18" i="4"/>
  <c r="I18" i="4"/>
  <c r="H18" i="4"/>
  <c r="G18" i="4"/>
  <c r="F18" i="4"/>
  <c r="D18" i="4"/>
  <c r="C18" i="4"/>
  <c r="B18" i="4"/>
  <c r="N17" i="4"/>
  <c r="M17" i="4"/>
  <c r="L17" i="4"/>
  <c r="K17" i="4"/>
  <c r="I17" i="4"/>
  <c r="H17" i="4"/>
  <c r="G17" i="4"/>
  <c r="F17" i="4"/>
  <c r="D17" i="4"/>
  <c r="C17" i="4"/>
  <c r="B17" i="4"/>
  <c r="N16" i="4"/>
  <c r="M16" i="4"/>
  <c r="L16" i="4"/>
  <c r="K16" i="4"/>
  <c r="I16" i="4"/>
  <c r="H16" i="4"/>
  <c r="G16" i="4"/>
  <c r="F16" i="4"/>
  <c r="D16" i="4"/>
  <c r="C16" i="4"/>
  <c r="B16" i="4"/>
  <c r="N15" i="4"/>
  <c r="M15" i="4"/>
  <c r="L15" i="4"/>
  <c r="K15" i="4"/>
  <c r="I15" i="4"/>
  <c r="H15" i="4"/>
  <c r="G15" i="4"/>
  <c r="F15" i="4"/>
  <c r="D15" i="4"/>
  <c r="C15" i="4"/>
  <c r="B15" i="4"/>
  <c r="N14" i="4"/>
  <c r="M14" i="4"/>
  <c r="L14" i="4"/>
  <c r="K14" i="4"/>
  <c r="I14" i="4"/>
  <c r="H14" i="4"/>
  <c r="G14" i="4"/>
  <c r="F14" i="4"/>
  <c r="D14" i="4"/>
  <c r="C14" i="4"/>
  <c r="B14" i="4"/>
  <c r="N13" i="4"/>
  <c r="M13" i="4"/>
  <c r="L13" i="4"/>
  <c r="K13" i="4"/>
  <c r="I13" i="4"/>
  <c r="H13" i="4"/>
  <c r="G13" i="4"/>
  <c r="F13" i="4"/>
  <c r="D13" i="4"/>
  <c r="C13" i="4"/>
  <c r="B13" i="4"/>
  <c r="N12" i="4"/>
  <c r="M12" i="4"/>
  <c r="L12" i="4"/>
  <c r="K12" i="4"/>
  <c r="I12" i="4"/>
  <c r="H12" i="4"/>
  <c r="G12" i="4"/>
  <c r="F12" i="4"/>
  <c r="D12" i="4"/>
  <c r="C12" i="4"/>
  <c r="B12" i="4"/>
  <c r="N11" i="4"/>
  <c r="M11" i="4"/>
  <c r="L11" i="4"/>
  <c r="K11" i="4"/>
  <c r="I11" i="4"/>
  <c r="H11" i="4"/>
  <c r="G11" i="4"/>
  <c r="F11" i="4"/>
  <c r="D11" i="4"/>
  <c r="C11" i="4"/>
  <c r="B11" i="4"/>
  <c r="N10" i="4"/>
  <c r="M10" i="4"/>
  <c r="L10" i="4"/>
  <c r="K10" i="4"/>
  <c r="H10" i="4"/>
  <c r="G10" i="4"/>
  <c r="F10" i="4"/>
  <c r="D10" i="4"/>
  <c r="C10" i="4"/>
  <c r="B10" i="4"/>
  <c r="N9" i="4"/>
  <c r="M9" i="4"/>
  <c r="L9" i="4"/>
  <c r="K9" i="4"/>
  <c r="H9" i="4"/>
  <c r="G9" i="4"/>
  <c r="F9" i="4"/>
  <c r="D9" i="4"/>
  <c r="C9" i="4"/>
  <c r="B9" i="4"/>
  <c r="N8" i="4"/>
  <c r="M8" i="4"/>
  <c r="L8" i="4"/>
  <c r="K8" i="4"/>
  <c r="I8" i="4"/>
  <c r="H8" i="4"/>
  <c r="G8" i="4"/>
  <c r="F8" i="4"/>
  <c r="D8" i="4"/>
  <c r="C8" i="4"/>
  <c r="B8" i="4"/>
  <c r="N7" i="4"/>
  <c r="M7" i="4"/>
  <c r="L7" i="4"/>
  <c r="K7" i="4"/>
  <c r="H7" i="4"/>
  <c r="G7" i="4"/>
  <c r="F7" i="4"/>
  <c r="D7" i="4"/>
  <c r="C7" i="4"/>
  <c r="B7" i="4"/>
  <c r="N6" i="4"/>
  <c r="M6" i="4"/>
  <c r="L6" i="4"/>
  <c r="K6" i="4"/>
  <c r="I6" i="4"/>
  <c r="H6" i="4"/>
  <c r="G6" i="4"/>
  <c r="F6" i="4"/>
  <c r="D6" i="4"/>
  <c r="C6" i="4"/>
  <c r="B6" i="4"/>
  <c r="N5" i="4"/>
  <c r="M5" i="4"/>
  <c r="L5" i="4"/>
  <c r="K5" i="4"/>
  <c r="I5" i="4"/>
  <c r="H5" i="4"/>
  <c r="G5" i="4"/>
  <c r="F5" i="4"/>
  <c r="D5" i="4"/>
  <c r="C5" i="4"/>
  <c r="B5" i="4"/>
  <c r="O2001" i="4" l="1"/>
  <c r="P2001" i="4"/>
  <c r="Q2001" i="4" s="1"/>
  <c r="P1728" i="4"/>
  <c r="Q1728" i="4" s="1"/>
  <c r="O1728" i="4"/>
  <c r="P1756" i="4"/>
  <c r="Q1756" i="4" s="1"/>
  <c r="O1756" i="4"/>
  <c r="P1820" i="4"/>
  <c r="Q1820" i="4" s="1"/>
  <c r="O1820" i="4"/>
  <c r="P1864" i="4"/>
  <c r="Q1864" i="4" s="1"/>
  <c r="O1864" i="4"/>
  <c r="P1884" i="4"/>
  <c r="Q1884" i="4" s="1"/>
  <c r="O1884" i="4"/>
  <c r="O1949" i="4"/>
  <c r="P1949" i="4"/>
  <c r="Q1949" i="4" s="1"/>
  <c r="O748" i="4"/>
  <c r="O813" i="4"/>
  <c r="O1136" i="4"/>
  <c r="O1209" i="4"/>
  <c r="O1325" i="4"/>
  <c r="O1392" i="4"/>
  <c r="O1737" i="4"/>
  <c r="O1929" i="4"/>
  <c r="P1736" i="4"/>
  <c r="Q1736" i="4" s="1"/>
  <c r="O1736" i="4"/>
  <c r="P1993" i="4"/>
  <c r="Q1993" i="4" s="1"/>
  <c r="O1993" i="4"/>
  <c r="O876" i="4"/>
  <c r="O940" i="4"/>
  <c r="O1004" i="4"/>
  <c r="O1068" i="4"/>
  <c r="O1137" i="4"/>
  <c r="O1164" i="4"/>
  <c r="O1216" i="4"/>
  <c r="O1224" i="4"/>
  <c r="O1393" i="4"/>
  <c r="O1420" i="4"/>
  <c r="O1464" i="4"/>
  <c r="O1465" i="4"/>
  <c r="O1480" i="4"/>
  <c r="O1649" i="4"/>
  <c r="O1721" i="4"/>
  <c r="O1757" i="4"/>
  <c r="O1801" i="4"/>
  <c r="P1677" i="4"/>
  <c r="Q1677" i="4" s="1"/>
  <c r="O1677" i="4"/>
  <c r="P1720" i="4"/>
  <c r="Q1720" i="4" s="1"/>
  <c r="O1720" i="4"/>
  <c r="P1800" i="4"/>
  <c r="Q1800" i="4" s="1"/>
  <c r="O1800" i="4"/>
  <c r="O1580" i="4"/>
  <c r="P1648" i="4"/>
  <c r="Q1648" i="4" s="1"/>
  <c r="P1729" i="4"/>
  <c r="Q1729" i="4" s="1"/>
  <c r="O1821" i="4"/>
  <c r="O1865" i="4"/>
  <c r="P1055" i="4"/>
  <c r="Q1055" i="4" s="1"/>
  <c r="O1055" i="4"/>
  <c r="P1087" i="4"/>
  <c r="Q1087" i="4" s="1"/>
  <c r="O1087" i="4"/>
  <c r="P1119" i="4"/>
  <c r="Q1119" i="4" s="1"/>
  <c r="O1119" i="4"/>
  <c r="P1151" i="4"/>
  <c r="Q1151" i="4" s="1"/>
  <c r="O1151" i="4"/>
  <c r="P1183" i="4"/>
  <c r="Q1183" i="4" s="1"/>
  <c r="O1183" i="4"/>
  <c r="P1215" i="4"/>
  <c r="Q1215" i="4" s="1"/>
  <c r="O1215" i="4"/>
  <c r="P1247" i="4"/>
  <c r="Q1247" i="4" s="1"/>
  <c r="O1247" i="4"/>
  <c r="P1279" i="4"/>
  <c r="Q1279" i="4" s="1"/>
  <c r="O1279" i="4"/>
  <c r="P1311" i="4"/>
  <c r="Q1311" i="4" s="1"/>
  <c r="O1311" i="4"/>
  <c r="P1343" i="4"/>
  <c r="Q1343" i="4" s="1"/>
  <c r="O1343" i="4"/>
  <c r="P1375" i="4"/>
  <c r="Q1375" i="4" s="1"/>
  <c r="O1375" i="4"/>
  <c r="P1407" i="4"/>
  <c r="Q1407" i="4" s="1"/>
  <c r="O1407" i="4"/>
  <c r="P1439" i="4"/>
  <c r="Q1439" i="4" s="1"/>
  <c r="O1439" i="4"/>
  <c r="P1471" i="4"/>
  <c r="Q1471" i="4" s="1"/>
  <c r="O1471" i="4"/>
  <c r="P1503" i="4"/>
  <c r="Q1503" i="4" s="1"/>
  <c r="O1503" i="4"/>
  <c r="P1535" i="4"/>
  <c r="Q1535" i="4" s="1"/>
  <c r="O1535" i="4"/>
  <c r="P1567" i="4"/>
  <c r="Q1567" i="4" s="1"/>
  <c r="O1567" i="4"/>
  <c r="P1599" i="4"/>
  <c r="Q1599" i="4" s="1"/>
  <c r="O1599" i="4"/>
  <c r="P1631" i="4"/>
  <c r="Q1631" i="4" s="1"/>
  <c r="O1631" i="4"/>
  <c r="P1663" i="4"/>
  <c r="Q1663" i="4" s="1"/>
  <c r="O1663" i="4"/>
  <c r="O1695" i="4"/>
  <c r="P1695" i="4"/>
  <c r="Q1695" i="4" s="1"/>
  <c r="O1727" i="4"/>
  <c r="P1727" i="4"/>
  <c r="Q1727" i="4" s="1"/>
  <c r="O884" i="4"/>
  <c r="P1968" i="4"/>
  <c r="Q1968" i="4" s="1"/>
  <c r="O1985" i="4"/>
  <c r="P1985" i="4"/>
  <c r="Q1985" i="4" s="1"/>
  <c r="O269" i="4"/>
  <c r="O898" i="4"/>
  <c r="O397" i="4"/>
  <c r="O741" i="4"/>
  <c r="O805" i="4"/>
  <c r="P1012" i="4"/>
  <c r="Q1012" i="4" s="1"/>
  <c r="O1221" i="4"/>
  <c r="O15" i="4"/>
  <c r="P15" i="4"/>
  <c r="Q15" i="4" s="1"/>
  <c r="O17" i="4"/>
  <c r="P17" i="4"/>
  <c r="Q17" i="4" s="1"/>
  <c r="O19" i="4"/>
  <c r="P19" i="4"/>
  <c r="Q19" i="4" s="1"/>
  <c r="O21" i="4"/>
  <c r="P21" i="4"/>
  <c r="Q21" i="4" s="1"/>
  <c r="O23" i="4"/>
  <c r="P23" i="4"/>
  <c r="Q23" i="4" s="1"/>
  <c r="O25" i="4"/>
  <c r="P25" i="4"/>
  <c r="Q25" i="4" s="1"/>
  <c r="O27" i="4"/>
  <c r="P27" i="4"/>
  <c r="Q27" i="4" s="1"/>
  <c r="O29" i="4"/>
  <c r="P29" i="4"/>
  <c r="Q29" i="4" s="1"/>
  <c r="O31" i="4"/>
  <c r="P31" i="4"/>
  <c r="Q31" i="4" s="1"/>
  <c r="O33" i="4"/>
  <c r="P33" i="4"/>
  <c r="Q33" i="4" s="1"/>
  <c r="O35" i="4"/>
  <c r="P35" i="4"/>
  <c r="Q35" i="4" s="1"/>
  <c r="O37" i="4"/>
  <c r="P37" i="4"/>
  <c r="Q37" i="4" s="1"/>
  <c r="O39" i="4"/>
  <c r="P39" i="4"/>
  <c r="Q39" i="4" s="1"/>
  <c r="O41" i="4"/>
  <c r="P41" i="4"/>
  <c r="Q41" i="4" s="1"/>
  <c r="O43" i="4"/>
  <c r="P43" i="4"/>
  <c r="Q43" i="4" s="1"/>
  <c r="O45" i="4"/>
  <c r="P45" i="4"/>
  <c r="Q45" i="4" s="1"/>
  <c r="O47" i="4"/>
  <c r="P47" i="4"/>
  <c r="Q47" i="4" s="1"/>
  <c r="O49" i="4"/>
  <c r="P49" i="4"/>
  <c r="Q49" i="4" s="1"/>
  <c r="O51" i="4"/>
  <c r="P51" i="4"/>
  <c r="Q51" i="4" s="1"/>
  <c r="O53" i="4"/>
  <c r="P53" i="4"/>
  <c r="Q53" i="4" s="1"/>
  <c r="O55" i="4"/>
  <c r="P55" i="4"/>
  <c r="Q55" i="4" s="1"/>
  <c r="O57" i="4"/>
  <c r="P57" i="4"/>
  <c r="Q57" i="4" s="1"/>
  <c r="O59" i="4"/>
  <c r="P59" i="4"/>
  <c r="Q59" i="4" s="1"/>
  <c r="P301" i="4"/>
  <c r="Q301" i="4" s="1"/>
  <c r="O301" i="4"/>
  <c r="P333" i="4"/>
  <c r="Q333" i="4" s="1"/>
  <c r="O333" i="4"/>
  <c r="P365" i="4"/>
  <c r="Q365" i="4" s="1"/>
  <c r="O365" i="4"/>
  <c r="O468" i="4"/>
  <c r="P468" i="4"/>
  <c r="Q468" i="4" s="1"/>
  <c r="P7" i="4"/>
  <c r="Q7" i="4" s="1"/>
  <c r="P9" i="4"/>
  <c r="Q9" i="4" s="1"/>
  <c r="P11" i="4"/>
  <c r="Q11" i="4" s="1"/>
  <c r="P13" i="4"/>
  <c r="Q13" i="4" s="1"/>
  <c r="O739" i="4"/>
  <c r="O771" i="4"/>
  <c r="O803" i="4"/>
  <c r="O836" i="4"/>
  <c r="P915" i="4"/>
  <c r="Q915" i="4" s="1"/>
  <c r="P917" i="4"/>
  <c r="Q917" i="4" s="1"/>
  <c r="P947" i="4"/>
  <c r="Q947" i="4" s="1"/>
  <c r="P949" i="4"/>
  <c r="Q949" i="4" s="1"/>
  <c r="P979" i="4"/>
  <c r="Q979" i="4" s="1"/>
  <c r="P981" i="4"/>
  <c r="Q981" i="4" s="1"/>
  <c r="O1140" i="4"/>
  <c r="P1187" i="4"/>
  <c r="Q1187" i="4" s="1"/>
  <c r="P1189" i="4"/>
  <c r="Q1189" i="4" s="1"/>
  <c r="O1381" i="4"/>
  <c r="P1827" i="4"/>
  <c r="Q1827" i="4" s="1"/>
  <c r="P1829" i="4"/>
  <c r="Q1829" i="4" s="1"/>
  <c r="O725" i="4"/>
  <c r="O757" i="4"/>
  <c r="O789" i="4"/>
  <c r="O852" i="4"/>
  <c r="O1076" i="4"/>
  <c r="P707" i="4"/>
  <c r="Q707" i="4" s="1"/>
  <c r="P709" i="4"/>
  <c r="Q709" i="4" s="1"/>
  <c r="O723" i="4"/>
  <c r="O755" i="4"/>
  <c r="O787" i="4"/>
  <c r="O819" i="4"/>
  <c r="O868" i="4"/>
  <c r="P899" i="4"/>
  <c r="Q899" i="4" s="1"/>
  <c r="P901" i="4"/>
  <c r="Q901" i="4" s="1"/>
  <c r="P931" i="4"/>
  <c r="Q931" i="4" s="1"/>
  <c r="P933" i="4"/>
  <c r="Q933" i="4" s="1"/>
  <c r="P963" i="4"/>
  <c r="Q963" i="4" s="1"/>
  <c r="P965" i="4"/>
  <c r="Q965" i="4" s="1"/>
  <c r="P995" i="4"/>
  <c r="Q995" i="4" s="1"/>
  <c r="P997" i="4"/>
  <c r="Q997" i="4" s="1"/>
  <c r="P1252" i="4"/>
  <c r="Q1252" i="4" s="1"/>
  <c r="O67" i="4"/>
  <c r="P67" i="4"/>
  <c r="Q67" i="4" s="1"/>
  <c r="O89" i="4"/>
  <c r="P89" i="4"/>
  <c r="Q89" i="4" s="1"/>
  <c r="O93" i="4"/>
  <c r="P93" i="4"/>
  <c r="Q93" i="4" s="1"/>
  <c r="O101" i="4"/>
  <c r="P101" i="4"/>
  <c r="Q101" i="4" s="1"/>
  <c r="O105" i="4"/>
  <c r="P105" i="4"/>
  <c r="Q105" i="4" s="1"/>
  <c r="O107" i="4"/>
  <c r="P107" i="4"/>
  <c r="Q107" i="4" s="1"/>
  <c r="O109" i="4"/>
  <c r="P109" i="4"/>
  <c r="Q109" i="4" s="1"/>
  <c r="O111" i="4"/>
  <c r="P111" i="4"/>
  <c r="Q111" i="4" s="1"/>
  <c r="O113" i="4"/>
  <c r="P113" i="4"/>
  <c r="Q113" i="4" s="1"/>
  <c r="O115" i="4"/>
  <c r="P115" i="4"/>
  <c r="Q115" i="4" s="1"/>
  <c r="O117" i="4"/>
  <c r="P117" i="4"/>
  <c r="Q117" i="4" s="1"/>
  <c r="O119" i="4"/>
  <c r="P119" i="4"/>
  <c r="Q119" i="4" s="1"/>
  <c r="O121" i="4"/>
  <c r="P121" i="4"/>
  <c r="Q121" i="4" s="1"/>
  <c r="O123" i="4"/>
  <c r="P123" i="4"/>
  <c r="Q123" i="4" s="1"/>
  <c r="O125" i="4"/>
  <c r="P125" i="4"/>
  <c r="Q125" i="4" s="1"/>
  <c r="O127" i="4"/>
  <c r="P127" i="4"/>
  <c r="Q127" i="4" s="1"/>
  <c r="O129" i="4"/>
  <c r="P129" i="4"/>
  <c r="Q129" i="4" s="1"/>
  <c r="O131" i="4"/>
  <c r="P131" i="4"/>
  <c r="Q131" i="4" s="1"/>
  <c r="O133" i="4"/>
  <c r="P133" i="4"/>
  <c r="Q133" i="4" s="1"/>
  <c r="O135" i="4"/>
  <c r="P135" i="4"/>
  <c r="Q135" i="4" s="1"/>
  <c r="P138" i="4"/>
  <c r="Q138" i="4" s="1"/>
  <c r="O138" i="4"/>
  <c r="P204" i="4"/>
  <c r="Q204" i="4" s="1"/>
  <c r="O204" i="4"/>
  <c r="P221" i="4"/>
  <c r="Q221" i="4" s="1"/>
  <c r="O221" i="4"/>
  <c r="P229" i="4"/>
  <c r="Q229" i="4" s="1"/>
  <c r="O229" i="4"/>
  <c r="P245" i="4"/>
  <c r="Q245" i="4" s="1"/>
  <c r="O245" i="4"/>
  <c r="P253" i="4"/>
  <c r="Q253" i="4" s="1"/>
  <c r="O253" i="4"/>
  <c r="P261" i="4"/>
  <c r="Q261" i="4" s="1"/>
  <c r="O261" i="4"/>
  <c r="P277" i="4"/>
  <c r="Q277" i="4" s="1"/>
  <c r="O277" i="4"/>
  <c r="P285" i="4"/>
  <c r="Q285" i="4" s="1"/>
  <c r="O285" i="4"/>
  <c r="P293" i="4"/>
  <c r="Q293" i="4" s="1"/>
  <c r="O293" i="4"/>
  <c r="P309" i="4"/>
  <c r="Q309" i="4" s="1"/>
  <c r="O309" i="4"/>
  <c r="P317" i="4"/>
  <c r="Q317" i="4" s="1"/>
  <c r="O317" i="4"/>
  <c r="P325" i="4"/>
  <c r="Q325" i="4" s="1"/>
  <c r="O325" i="4"/>
  <c r="P341" i="4"/>
  <c r="Q341" i="4" s="1"/>
  <c r="O341" i="4"/>
  <c r="P349" i="4"/>
  <c r="Q349" i="4" s="1"/>
  <c r="O349" i="4"/>
  <c r="P357" i="4"/>
  <c r="Q357" i="4" s="1"/>
  <c r="O357" i="4"/>
  <c r="P373" i="4"/>
  <c r="Q373" i="4" s="1"/>
  <c r="O373" i="4"/>
  <c r="P381" i="4"/>
  <c r="Q381" i="4" s="1"/>
  <c r="O381" i="4"/>
  <c r="P389" i="4"/>
  <c r="Q389" i="4" s="1"/>
  <c r="O389" i="4"/>
  <c r="P405" i="4"/>
  <c r="Q405" i="4" s="1"/>
  <c r="O405" i="4"/>
  <c r="P446" i="4"/>
  <c r="Q446" i="4" s="1"/>
  <c r="O446" i="4"/>
  <c r="O61" i="4"/>
  <c r="P61" i="4"/>
  <c r="Q61" i="4" s="1"/>
  <c r="O71" i="4"/>
  <c r="P71" i="4"/>
  <c r="Q71" i="4" s="1"/>
  <c r="O81" i="4"/>
  <c r="P81" i="4"/>
  <c r="Q81" i="4" s="1"/>
  <c r="O85" i="4"/>
  <c r="P85" i="4"/>
  <c r="Q85" i="4" s="1"/>
  <c r="O91" i="4"/>
  <c r="P91" i="4"/>
  <c r="Q91" i="4" s="1"/>
  <c r="O97" i="4"/>
  <c r="P97" i="4"/>
  <c r="Q97" i="4" s="1"/>
  <c r="O63" i="4"/>
  <c r="P63" i="4"/>
  <c r="Q63" i="4" s="1"/>
  <c r="O69" i="4"/>
  <c r="P69" i="4"/>
  <c r="Q69" i="4" s="1"/>
  <c r="O77" i="4"/>
  <c r="P77" i="4"/>
  <c r="Q77" i="4" s="1"/>
  <c r="O87" i="4"/>
  <c r="P87" i="4"/>
  <c r="Q87" i="4" s="1"/>
  <c r="O99" i="4"/>
  <c r="P99" i="4"/>
  <c r="Q99" i="4" s="1"/>
  <c r="O103" i="4"/>
  <c r="P103" i="4"/>
  <c r="Q103" i="4" s="1"/>
  <c r="P187" i="4"/>
  <c r="Q187" i="4" s="1"/>
  <c r="O187" i="4"/>
  <c r="O65" i="4"/>
  <c r="P65" i="4"/>
  <c r="Q65" i="4" s="1"/>
  <c r="O73" i="4"/>
  <c r="P73" i="4"/>
  <c r="Q73" i="4" s="1"/>
  <c r="O75" i="4"/>
  <c r="P75" i="4"/>
  <c r="Q75" i="4" s="1"/>
  <c r="O79" i="4"/>
  <c r="P79" i="4"/>
  <c r="Q79" i="4" s="1"/>
  <c r="O83" i="4"/>
  <c r="P83" i="4"/>
  <c r="Q83" i="4" s="1"/>
  <c r="O95" i="4"/>
  <c r="P95" i="4"/>
  <c r="Q95" i="4" s="1"/>
  <c r="O237" i="4"/>
  <c r="P1043" i="4"/>
  <c r="Q1043" i="4" s="1"/>
  <c r="O1043" i="4"/>
  <c r="P1045" i="4"/>
  <c r="Q1045" i="4" s="1"/>
  <c r="O1045" i="4"/>
  <c r="P1059" i="4"/>
  <c r="Q1059" i="4" s="1"/>
  <c r="O1059" i="4"/>
  <c r="P1061" i="4"/>
  <c r="Q1061" i="4" s="1"/>
  <c r="O1061" i="4"/>
  <c r="P1075" i="4"/>
  <c r="Q1075" i="4" s="1"/>
  <c r="O1075" i="4"/>
  <c r="P1077" i="4"/>
  <c r="Q1077" i="4" s="1"/>
  <c r="O1077" i="4"/>
  <c r="P1091" i="4"/>
  <c r="Q1091" i="4" s="1"/>
  <c r="O1091" i="4"/>
  <c r="P1093" i="4"/>
  <c r="Q1093" i="4" s="1"/>
  <c r="O1093" i="4"/>
  <c r="P1107" i="4"/>
  <c r="Q1107" i="4" s="1"/>
  <c r="O1107" i="4"/>
  <c r="P1109" i="4"/>
  <c r="Q1109" i="4" s="1"/>
  <c r="O1109" i="4"/>
  <c r="P1123" i="4"/>
  <c r="Q1123" i="4" s="1"/>
  <c r="O1123" i="4"/>
  <c r="P1125" i="4"/>
  <c r="Q1125" i="4" s="1"/>
  <c r="O1125" i="4"/>
  <c r="P1139" i="4"/>
  <c r="Q1139" i="4" s="1"/>
  <c r="O1139" i="4"/>
  <c r="P1141" i="4"/>
  <c r="Q1141" i="4" s="1"/>
  <c r="O1141" i="4"/>
  <c r="P1155" i="4"/>
  <c r="Q1155" i="4" s="1"/>
  <c r="O1155" i="4"/>
  <c r="P1157" i="4"/>
  <c r="Q1157" i="4" s="1"/>
  <c r="O1157" i="4"/>
  <c r="P1171" i="4"/>
  <c r="Q1171" i="4" s="1"/>
  <c r="O1171" i="4"/>
  <c r="P1188" i="4"/>
  <c r="Q1188" i="4" s="1"/>
  <c r="O1188" i="4"/>
  <c r="P1204" i="4"/>
  <c r="Q1204" i="4" s="1"/>
  <c r="O1204" i="4"/>
  <c r="P1220" i="4"/>
  <c r="Q1220" i="4" s="1"/>
  <c r="O1220" i="4"/>
  <c r="P1236" i="4"/>
  <c r="Q1236" i="4" s="1"/>
  <c r="O1236" i="4"/>
  <c r="P1237" i="4"/>
  <c r="Q1237" i="4" s="1"/>
  <c r="O1237" i="4"/>
  <c r="P1251" i="4"/>
  <c r="Q1251" i="4" s="1"/>
  <c r="O1251" i="4"/>
  <c r="P1253" i="4"/>
  <c r="Q1253" i="4" s="1"/>
  <c r="O1253" i="4"/>
  <c r="P1267" i="4"/>
  <c r="Q1267" i="4" s="1"/>
  <c r="O1267" i="4"/>
  <c r="P1283" i="4"/>
  <c r="Q1283" i="4" s="1"/>
  <c r="O1283" i="4"/>
  <c r="P1284" i="4"/>
  <c r="Q1284" i="4" s="1"/>
  <c r="O1284" i="4"/>
  <c r="P1285" i="4"/>
  <c r="Q1285" i="4" s="1"/>
  <c r="O1285" i="4"/>
  <c r="P1299" i="4"/>
  <c r="Q1299" i="4" s="1"/>
  <c r="O1299" i="4"/>
  <c r="O1315" i="4"/>
  <c r="P1315" i="4"/>
  <c r="Q1315" i="4" s="1"/>
  <c r="P1316" i="4"/>
  <c r="Q1316" i="4" s="1"/>
  <c r="O1316" i="4"/>
  <c r="O1317" i="4"/>
  <c r="P1317" i="4"/>
  <c r="Q1317" i="4" s="1"/>
  <c r="P1332" i="4"/>
  <c r="Q1332" i="4" s="1"/>
  <c r="O1332" i="4"/>
  <c r="P1333" i="4"/>
  <c r="Q1333" i="4" s="1"/>
  <c r="O1333" i="4"/>
  <c r="P1347" i="4"/>
  <c r="Q1347" i="4" s="1"/>
  <c r="O1347" i="4"/>
  <c r="P1348" i="4"/>
  <c r="Q1348" i="4" s="1"/>
  <c r="O1348" i="4"/>
  <c r="P1349" i="4"/>
  <c r="Q1349" i="4" s="1"/>
  <c r="O1349" i="4"/>
  <c r="P1363" i="4"/>
  <c r="Q1363" i="4" s="1"/>
  <c r="O1363" i="4"/>
  <c r="P1364" i="4"/>
  <c r="Q1364" i="4" s="1"/>
  <c r="O1364" i="4"/>
  <c r="O1365" i="4"/>
  <c r="P1365" i="4"/>
  <c r="Q1365" i="4" s="1"/>
  <c r="O1379" i="4"/>
  <c r="P1379" i="4"/>
  <c r="Q1379" i="4" s="1"/>
  <c r="P1380" i="4"/>
  <c r="Q1380" i="4" s="1"/>
  <c r="O1380" i="4"/>
  <c r="P1395" i="4"/>
  <c r="Q1395" i="4" s="1"/>
  <c r="O1395" i="4"/>
  <c r="O1396" i="4"/>
  <c r="P1396" i="4"/>
  <c r="Q1396" i="4" s="1"/>
  <c r="P1397" i="4"/>
  <c r="Q1397" i="4" s="1"/>
  <c r="O1397" i="4"/>
  <c r="P1411" i="4"/>
  <c r="Q1411" i="4" s="1"/>
  <c r="O1411" i="4"/>
  <c r="P1413" i="4"/>
  <c r="Q1413" i="4" s="1"/>
  <c r="O1413" i="4"/>
  <c r="P1427" i="4"/>
  <c r="Q1427" i="4" s="1"/>
  <c r="O1427" i="4"/>
  <c r="O1428" i="4"/>
  <c r="P1428" i="4"/>
  <c r="Q1428" i="4" s="1"/>
  <c r="P1429" i="4"/>
  <c r="Q1429" i="4" s="1"/>
  <c r="O1429" i="4"/>
  <c r="P1443" i="4"/>
  <c r="Q1443" i="4" s="1"/>
  <c r="O1443" i="4"/>
  <c r="P1444" i="4"/>
  <c r="Q1444" i="4" s="1"/>
  <c r="O1444" i="4"/>
  <c r="P1445" i="4"/>
  <c r="Q1445" i="4" s="1"/>
  <c r="O1445" i="4"/>
  <c r="O1459" i="4"/>
  <c r="P1459" i="4"/>
  <c r="Q1459" i="4" s="1"/>
  <c r="P1460" i="4"/>
  <c r="Q1460" i="4" s="1"/>
  <c r="O1460" i="4"/>
  <c r="O1461" i="4"/>
  <c r="P1461" i="4"/>
  <c r="Q1461" i="4" s="1"/>
  <c r="P1475" i="4"/>
  <c r="Q1475" i="4" s="1"/>
  <c r="O1475" i="4"/>
  <c r="P1476" i="4"/>
  <c r="Q1476" i="4" s="1"/>
  <c r="O1476" i="4"/>
  <c r="P1491" i="4"/>
  <c r="Q1491" i="4" s="1"/>
  <c r="O1491" i="4"/>
  <c r="P1492" i="4"/>
  <c r="Q1492" i="4" s="1"/>
  <c r="O1492" i="4"/>
  <c r="P1493" i="4"/>
  <c r="Q1493" i="4" s="1"/>
  <c r="O1493" i="4"/>
  <c r="P1507" i="4"/>
  <c r="Q1507" i="4" s="1"/>
  <c r="O1507" i="4"/>
  <c r="P1508" i="4"/>
  <c r="Q1508" i="4" s="1"/>
  <c r="O1508" i="4"/>
  <c r="P1523" i="4"/>
  <c r="Q1523" i="4" s="1"/>
  <c r="O1523" i="4"/>
  <c r="P1524" i="4"/>
  <c r="Q1524" i="4" s="1"/>
  <c r="O1524" i="4"/>
  <c r="P1525" i="4"/>
  <c r="Q1525" i="4" s="1"/>
  <c r="O1525" i="4"/>
  <c r="P1539" i="4"/>
  <c r="Q1539" i="4" s="1"/>
  <c r="O1539" i="4"/>
  <c r="P1540" i="4"/>
  <c r="Q1540" i="4" s="1"/>
  <c r="O1540" i="4"/>
  <c r="P1541" i="4"/>
  <c r="Q1541" i="4" s="1"/>
  <c r="O1541" i="4"/>
  <c r="P1556" i="4"/>
  <c r="Q1556" i="4" s="1"/>
  <c r="O1556" i="4"/>
  <c r="O1571" i="4"/>
  <c r="P1571" i="4"/>
  <c r="Q1571" i="4" s="1"/>
  <c r="O1572" i="4"/>
  <c r="P1572" i="4"/>
  <c r="Q1572" i="4" s="1"/>
  <c r="O1573" i="4"/>
  <c r="P1573" i="4"/>
  <c r="Q1573" i="4" s="1"/>
  <c r="P1587" i="4"/>
  <c r="Q1587" i="4" s="1"/>
  <c r="O1587" i="4"/>
  <c r="O1588" i="4"/>
  <c r="P1588" i="4"/>
  <c r="Q1588" i="4" s="1"/>
  <c r="P1589" i="4"/>
  <c r="Q1589" i="4" s="1"/>
  <c r="O1589" i="4"/>
  <c r="P1603" i="4"/>
  <c r="Q1603" i="4" s="1"/>
  <c r="O1603" i="4"/>
  <c r="P1604" i="4"/>
  <c r="Q1604" i="4" s="1"/>
  <c r="O1604" i="4"/>
  <c r="P1605" i="4"/>
  <c r="Q1605" i="4" s="1"/>
  <c r="O1605" i="4"/>
  <c r="O1619" i="4"/>
  <c r="P1619" i="4"/>
  <c r="Q1619" i="4" s="1"/>
  <c r="P1620" i="4"/>
  <c r="Q1620" i="4" s="1"/>
  <c r="O1620" i="4"/>
  <c r="O1621" i="4"/>
  <c r="P1621" i="4"/>
  <c r="Q1621" i="4" s="1"/>
  <c r="P1635" i="4"/>
  <c r="Q1635" i="4" s="1"/>
  <c r="O1635" i="4"/>
  <c r="P1636" i="4"/>
  <c r="Q1636" i="4" s="1"/>
  <c r="O1636" i="4"/>
  <c r="P1637" i="4"/>
  <c r="Q1637" i="4" s="1"/>
  <c r="O1637" i="4"/>
  <c r="P1651" i="4"/>
  <c r="Q1651" i="4" s="1"/>
  <c r="O1651" i="4"/>
  <c r="O1652" i="4"/>
  <c r="P1652" i="4"/>
  <c r="Q1652" i="4" s="1"/>
  <c r="P1653" i="4"/>
  <c r="Q1653" i="4" s="1"/>
  <c r="O1653" i="4"/>
  <c r="P1667" i="4"/>
  <c r="Q1667" i="4" s="1"/>
  <c r="O1667" i="4"/>
  <c r="P1668" i="4"/>
  <c r="Q1668" i="4" s="1"/>
  <c r="O1668" i="4"/>
  <c r="P1669" i="4"/>
  <c r="Q1669" i="4" s="1"/>
  <c r="O1669" i="4"/>
  <c r="O1683" i="4"/>
  <c r="P1683" i="4"/>
  <c r="Q1683" i="4" s="1"/>
  <c r="P1684" i="4"/>
  <c r="Q1684" i="4" s="1"/>
  <c r="O1684" i="4"/>
  <c r="O1685" i="4"/>
  <c r="P1685" i="4"/>
  <c r="Q1685" i="4" s="1"/>
  <c r="P1699" i="4"/>
  <c r="Q1699" i="4" s="1"/>
  <c r="O1699" i="4"/>
  <c r="P1700" i="4"/>
  <c r="Q1700" i="4" s="1"/>
  <c r="O1700" i="4"/>
  <c r="P1701" i="4"/>
  <c r="Q1701" i="4" s="1"/>
  <c r="O1701" i="4"/>
  <c r="P1715" i="4"/>
  <c r="Q1715" i="4" s="1"/>
  <c r="O1715" i="4"/>
  <c r="O1716" i="4"/>
  <c r="P1716" i="4"/>
  <c r="Q1716" i="4" s="1"/>
  <c r="P1717" i="4"/>
  <c r="Q1717" i="4" s="1"/>
  <c r="O1717" i="4"/>
  <c r="P1731" i="4"/>
  <c r="Q1731" i="4" s="1"/>
  <c r="O1731" i="4"/>
  <c r="P1732" i="4"/>
  <c r="Q1732" i="4" s="1"/>
  <c r="O1732" i="4"/>
  <c r="P1733" i="4"/>
  <c r="Q1733" i="4" s="1"/>
  <c r="O1733" i="4"/>
  <c r="P1748" i="4"/>
  <c r="Q1748" i="4" s="1"/>
  <c r="O1748" i="4"/>
  <c r="P1763" i="4"/>
  <c r="Q1763" i="4" s="1"/>
  <c r="O1763" i="4"/>
  <c r="P1764" i="4"/>
  <c r="Q1764" i="4" s="1"/>
  <c r="O1764" i="4"/>
  <c r="P1765" i="4"/>
  <c r="Q1765" i="4" s="1"/>
  <c r="O1765" i="4"/>
  <c r="P1779" i="4"/>
  <c r="Q1779" i="4" s="1"/>
  <c r="O1779" i="4"/>
  <c r="O1780" i="4"/>
  <c r="P1780" i="4"/>
  <c r="Q1780" i="4" s="1"/>
  <c r="P1781" i="4"/>
  <c r="Q1781" i="4" s="1"/>
  <c r="O1781" i="4"/>
  <c r="P1795" i="4"/>
  <c r="Q1795" i="4" s="1"/>
  <c r="O1795" i="4"/>
  <c r="P1796" i="4"/>
  <c r="Q1796" i="4" s="1"/>
  <c r="O1796" i="4"/>
  <c r="P1797" i="4"/>
  <c r="Q1797" i="4" s="1"/>
  <c r="O1797" i="4"/>
  <c r="P1811" i="4"/>
  <c r="Q1811" i="4" s="1"/>
  <c r="O1811" i="4"/>
  <c r="P1812" i="4"/>
  <c r="Q1812" i="4" s="1"/>
  <c r="O1812" i="4"/>
  <c r="P1813" i="4"/>
  <c r="Q1813" i="4" s="1"/>
  <c r="O1813" i="4"/>
  <c r="P1828" i="4"/>
  <c r="Q1828" i="4" s="1"/>
  <c r="O1828" i="4"/>
  <c r="P1843" i="4"/>
  <c r="Q1843" i="4" s="1"/>
  <c r="O1843" i="4"/>
  <c r="P1844" i="4"/>
  <c r="Q1844" i="4" s="1"/>
  <c r="O1844" i="4"/>
  <c r="P1845" i="4"/>
  <c r="Q1845" i="4" s="1"/>
  <c r="O1845" i="4"/>
  <c r="P1859" i="4"/>
  <c r="Q1859" i="4" s="1"/>
  <c r="O1859" i="4"/>
  <c r="P1860" i="4"/>
  <c r="Q1860" i="4" s="1"/>
  <c r="O1860" i="4"/>
  <c r="P1861" i="4"/>
  <c r="Q1861" i="4" s="1"/>
  <c r="O1861" i="4"/>
  <c r="P1875" i="4"/>
  <c r="Q1875" i="4" s="1"/>
  <c r="O1875" i="4"/>
  <c r="P1876" i="4"/>
  <c r="Q1876" i="4" s="1"/>
  <c r="O1876" i="4"/>
  <c r="P1877" i="4"/>
  <c r="Q1877" i="4" s="1"/>
  <c r="O1877" i="4"/>
  <c r="P1891" i="4"/>
  <c r="Q1891" i="4" s="1"/>
  <c r="O1891" i="4"/>
  <c r="P1892" i="4"/>
  <c r="Q1892" i="4" s="1"/>
  <c r="O1892" i="4"/>
  <c r="P1908" i="4"/>
  <c r="Q1908" i="4" s="1"/>
  <c r="O1908" i="4"/>
  <c r="P1923" i="4"/>
  <c r="Q1923" i="4" s="1"/>
  <c r="O1923" i="4"/>
  <c r="P1925" i="4"/>
  <c r="Q1925" i="4" s="1"/>
  <c r="O1925" i="4"/>
  <c r="P1940" i="4"/>
  <c r="Q1940" i="4" s="1"/>
  <c r="O1940" i="4"/>
  <c r="P1955" i="4"/>
  <c r="Q1955" i="4" s="1"/>
  <c r="O1955" i="4"/>
  <c r="P1957" i="4"/>
  <c r="Q1957" i="4" s="1"/>
  <c r="O1957" i="4"/>
  <c r="P1972" i="4"/>
  <c r="Q1972" i="4" s="1"/>
  <c r="O1972" i="4"/>
  <c r="P1987" i="4"/>
  <c r="Q1987" i="4" s="1"/>
  <c r="O1987" i="4"/>
  <c r="P1989" i="4"/>
  <c r="Q1989" i="4" s="1"/>
  <c r="O1989" i="4"/>
  <c r="O708" i="4"/>
  <c r="O821" i="4"/>
  <c r="O900" i="4"/>
  <c r="O916" i="4"/>
  <c r="O932" i="4"/>
  <c r="O948" i="4"/>
  <c r="O964" i="4"/>
  <c r="O980" i="4"/>
  <c r="O996" i="4"/>
  <c r="P1013" i="4"/>
  <c r="Q1013" i="4" s="1"/>
  <c r="P1044" i="4"/>
  <c r="Q1044" i="4" s="1"/>
  <c r="O1092" i="4"/>
  <c r="O1156" i="4"/>
  <c r="O1219" i="4"/>
  <c r="O1509" i="4"/>
  <c r="P1555" i="4"/>
  <c r="Q1555" i="4" s="1"/>
  <c r="P1557" i="4"/>
  <c r="Q1557" i="4" s="1"/>
  <c r="P1747" i="4"/>
  <c r="Q1747" i="4" s="1"/>
  <c r="P1749" i="4"/>
  <c r="Q1749" i="4" s="1"/>
  <c r="O608" i="4"/>
  <c r="O724" i="4"/>
  <c r="O740" i="4"/>
  <c r="O756" i="4"/>
  <c r="O772" i="4"/>
  <c r="O788" i="4"/>
  <c r="O804" i="4"/>
  <c r="O820" i="4"/>
  <c r="O835" i="4"/>
  <c r="O837" i="4"/>
  <c r="O851" i="4"/>
  <c r="O853" i="4"/>
  <c r="O867" i="4"/>
  <c r="O869" i="4"/>
  <c r="O883" i="4"/>
  <c r="O885" i="4"/>
  <c r="P1060" i="4"/>
  <c r="Q1060" i="4" s="1"/>
  <c r="O1108" i="4"/>
  <c r="O1172" i="4"/>
  <c r="P1173" i="4"/>
  <c r="Q1173" i="4" s="1"/>
  <c r="P1203" i="4"/>
  <c r="Q1203" i="4" s="1"/>
  <c r="O1205" i="4"/>
  <c r="O1268" i="4"/>
  <c r="P1269" i="4"/>
  <c r="Q1269" i="4" s="1"/>
  <c r="O1300" i="4"/>
  <c r="P1301" i="4"/>
  <c r="Q1301" i="4" s="1"/>
  <c r="P1331" i="4"/>
  <c r="Q1331" i="4" s="1"/>
  <c r="O1893" i="4"/>
  <c r="P1011" i="4"/>
  <c r="Q1011" i="4" s="1"/>
  <c r="O1027" i="4"/>
  <c r="O1028" i="4"/>
  <c r="O1029" i="4"/>
  <c r="O1124" i="4"/>
  <c r="O1235" i="4"/>
  <c r="P1412" i="4"/>
  <c r="Q1412" i="4" s="1"/>
  <c r="O1477" i="4"/>
  <c r="O1962" i="4"/>
  <c r="P1962" i="4"/>
  <c r="Q1962" i="4" s="1"/>
  <c r="O1966" i="4"/>
  <c r="P1966" i="4"/>
  <c r="Q1966" i="4" s="1"/>
  <c r="P1970" i="4"/>
  <c r="Q1970" i="4" s="1"/>
  <c r="O1970" i="4"/>
  <c r="O1994" i="4"/>
  <c r="P1994" i="4"/>
  <c r="Q1994" i="4" s="1"/>
  <c r="O1998" i="4"/>
  <c r="P1998" i="4"/>
  <c r="Q1998" i="4" s="1"/>
  <c r="P1066" i="4"/>
  <c r="Q1066" i="4" s="1"/>
  <c r="P137" i="4"/>
  <c r="Q137" i="4" s="1"/>
  <c r="O137" i="4"/>
  <c r="P141" i="4"/>
  <c r="Q141" i="4" s="1"/>
  <c r="O141" i="4"/>
  <c r="P158" i="4"/>
  <c r="Q158" i="4" s="1"/>
  <c r="O158" i="4"/>
  <c r="P162" i="4"/>
  <c r="Q162" i="4" s="1"/>
  <c r="O162" i="4"/>
  <c r="P164" i="4"/>
  <c r="Q164" i="4" s="1"/>
  <c r="O164" i="4"/>
  <c r="P166" i="4"/>
  <c r="Q166" i="4" s="1"/>
  <c r="O166" i="4"/>
  <c r="P195" i="4"/>
  <c r="Q195" i="4" s="1"/>
  <c r="O195" i="4"/>
  <c r="P203" i="4"/>
  <c r="Q203" i="4" s="1"/>
  <c r="O203" i="4"/>
  <c r="P205" i="4"/>
  <c r="Q205" i="4" s="1"/>
  <c r="O205" i="4"/>
  <c r="P208" i="4"/>
  <c r="Q208" i="4" s="1"/>
  <c r="O208" i="4"/>
  <c r="P212" i="4"/>
  <c r="Q212" i="4" s="1"/>
  <c r="O212" i="4"/>
  <c r="P214" i="4"/>
  <c r="Q214" i="4" s="1"/>
  <c r="O214" i="4"/>
  <c r="P216" i="4"/>
  <c r="Q216" i="4" s="1"/>
  <c r="O216" i="4"/>
  <c r="P218" i="4"/>
  <c r="Q218" i="4" s="1"/>
  <c r="O218" i="4"/>
  <c r="P220" i="4"/>
  <c r="Q220" i="4" s="1"/>
  <c r="O220" i="4"/>
  <c r="P226" i="4"/>
  <c r="Q226" i="4" s="1"/>
  <c r="O226" i="4"/>
  <c r="P230" i="4"/>
  <c r="Q230" i="4" s="1"/>
  <c r="O230" i="4"/>
  <c r="P232" i="4"/>
  <c r="Q232" i="4" s="1"/>
  <c r="O232" i="4"/>
  <c r="P236" i="4"/>
  <c r="Q236" i="4" s="1"/>
  <c r="O236" i="4"/>
  <c r="P238" i="4"/>
  <c r="Q238" i="4" s="1"/>
  <c r="O238" i="4"/>
  <c r="P242" i="4"/>
  <c r="Q242" i="4" s="1"/>
  <c r="O242" i="4"/>
  <c r="P250" i="4"/>
  <c r="Q250" i="4" s="1"/>
  <c r="O250" i="4"/>
  <c r="P256" i="4"/>
  <c r="Q256" i="4" s="1"/>
  <c r="O256" i="4"/>
  <c r="P276" i="4"/>
  <c r="Q276" i="4" s="1"/>
  <c r="O276" i="4"/>
  <c r="P282" i="4"/>
  <c r="Q282" i="4" s="1"/>
  <c r="O282" i="4"/>
  <c r="P284" i="4"/>
  <c r="Q284" i="4" s="1"/>
  <c r="O284" i="4"/>
  <c r="P288" i="4"/>
  <c r="Q288" i="4" s="1"/>
  <c r="O288" i="4"/>
  <c r="P292" i="4"/>
  <c r="Q292" i="4" s="1"/>
  <c r="O292" i="4"/>
  <c r="P298" i="4"/>
  <c r="Q298" i="4" s="1"/>
  <c r="O298" i="4"/>
  <c r="P316" i="4"/>
  <c r="Q316" i="4" s="1"/>
  <c r="O316" i="4"/>
  <c r="P318" i="4"/>
  <c r="Q318" i="4" s="1"/>
  <c r="O318" i="4"/>
  <c r="P332" i="4"/>
  <c r="Q332" i="4" s="1"/>
  <c r="O332" i="4"/>
  <c r="P334" i="4"/>
  <c r="Q334" i="4" s="1"/>
  <c r="O334" i="4"/>
  <c r="P338" i="4"/>
  <c r="Q338" i="4" s="1"/>
  <c r="O338" i="4"/>
  <c r="P344" i="4"/>
  <c r="Q344" i="4" s="1"/>
  <c r="O344" i="4"/>
  <c r="P352" i="4"/>
  <c r="Q352" i="4" s="1"/>
  <c r="O352" i="4"/>
  <c r="P356" i="4"/>
  <c r="Q356" i="4" s="1"/>
  <c r="O356" i="4"/>
  <c r="P360" i="4"/>
  <c r="Q360" i="4" s="1"/>
  <c r="O360" i="4"/>
  <c r="P362" i="4"/>
  <c r="Q362" i="4" s="1"/>
  <c r="O362" i="4"/>
  <c r="P366" i="4"/>
  <c r="Q366" i="4" s="1"/>
  <c r="O366" i="4"/>
  <c r="P370" i="4"/>
  <c r="Q370" i="4" s="1"/>
  <c r="O370" i="4"/>
  <c r="P372" i="4"/>
  <c r="Q372" i="4" s="1"/>
  <c r="O372" i="4"/>
  <c r="P376" i="4"/>
  <c r="Q376" i="4" s="1"/>
  <c r="O376" i="4"/>
  <c r="P382" i="4"/>
  <c r="Q382" i="4" s="1"/>
  <c r="O382" i="4"/>
  <c r="P388" i="4"/>
  <c r="Q388" i="4" s="1"/>
  <c r="O388" i="4"/>
  <c r="P392" i="4"/>
  <c r="Q392" i="4" s="1"/>
  <c r="O392" i="4"/>
  <c r="P394" i="4"/>
  <c r="Q394" i="4" s="1"/>
  <c r="O394" i="4"/>
  <c r="P396" i="4"/>
  <c r="Q396" i="4" s="1"/>
  <c r="O396" i="4"/>
  <c r="P400" i="4"/>
  <c r="Q400" i="4" s="1"/>
  <c r="O400" i="4"/>
  <c r="P402" i="4"/>
  <c r="Q402" i="4" s="1"/>
  <c r="O402" i="4"/>
  <c r="P406" i="4"/>
  <c r="Q406" i="4" s="1"/>
  <c r="O406" i="4"/>
  <c r="P415" i="4"/>
  <c r="Q415" i="4" s="1"/>
  <c r="O415" i="4"/>
  <c r="P423" i="4"/>
  <c r="Q423" i="4" s="1"/>
  <c r="O423" i="4"/>
  <c r="P429" i="4"/>
  <c r="Q429" i="4" s="1"/>
  <c r="O429" i="4"/>
  <c r="P443" i="4"/>
  <c r="Q443" i="4" s="1"/>
  <c r="O443" i="4"/>
  <c r="P450" i="4"/>
  <c r="Q450" i="4" s="1"/>
  <c r="O450" i="4"/>
  <c r="O455" i="4"/>
  <c r="P455" i="4"/>
  <c r="Q455" i="4" s="1"/>
  <c r="P457" i="4"/>
  <c r="Q457" i="4" s="1"/>
  <c r="O457" i="4"/>
  <c r="P460" i="4"/>
  <c r="Q460" i="4" s="1"/>
  <c r="O460" i="4"/>
  <c r="P462" i="4"/>
  <c r="Q462" i="4" s="1"/>
  <c r="O462" i="4"/>
  <c r="P464" i="4"/>
  <c r="Q464" i="4" s="1"/>
  <c r="O464" i="4"/>
  <c r="O470" i="4"/>
  <c r="P470" i="4"/>
  <c r="Q470" i="4" s="1"/>
  <c r="P481" i="4"/>
  <c r="Q481" i="4" s="1"/>
  <c r="O481" i="4"/>
  <c r="O484" i="4"/>
  <c r="P484" i="4"/>
  <c r="Q484" i="4" s="1"/>
  <c r="P485" i="4"/>
  <c r="Q485" i="4" s="1"/>
  <c r="O485" i="4"/>
  <c r="P487" i="4"/>
  <c r="Q487" i="4" s="1"/>
  <c r="O487" i="4"/>
  <c r="O488" i="4"/>
  <c r="P488" i="4"/>
  <c r="Q488" i="4" s="1"/>
  <c r="P489" i="4"/>
  <c r="Q489" i="4" s="1"/>
  <c r="O489" i="4"/>
  <c r="P491" i="4"/>
  <c r="Q491" i="4" s="1"/>
  <c r="O491" i="4"/>
  <c r="P493" i="4"/>
  <c r="Q493" i="4" s="1"/>
  <c r="O493" i="4"/>
  <c r="P495" i="4"/>
  <c r="Q495" i="4" s="1"/>
  <c r="O495" i="4"/>
  <c r="O499" i="4"/>
  <c r="P499" i="4"/>
  <c r="Q499" i="4" s="1"/>
  <c r="O503" i="4"/>
  <c r="P503" i="4"/>
  <c r="Q503" i="4" s="1"/>
  <c r="P504" i="4"/>
  <c r="Q504" i="4" s="1"/>
  <c r="O504" i="4"/>
  <c r="P505" i="4"/>
  <c r="Q505" i="4" s="1"/>
  <c r="O505" i="4"/>
  <c r="P506" i="4"/>
  <c r="Q506" i="4" s="1"/>
  <c r="O506" i="4"/>
  <c r="P508" i="4"/>
  <c r="Q508" i="4" s="1"/>
  <c r="O508" i="4"/>
  <c r="P513" i="4"/>
  <c r="Q513" i="4" s="1"/>
  <c r="O513" i="4"/>
  <c r="O518" i="4"/>
  <c r="P518" i="4"/>
  <c r="Q518" i="4" s="1"/>
  <c r="O520" i="4"/>
  <c r="P520" i="4"/>
  <c r="Q520" i="4" s="1"/>
  <c r="P521" i="4"/>
  <c r="Q521" i="4" s="1"/>
  <c r="O521" i="4"/>
  <c r="P522" i="4"/>
  <c r="Q522" i="4" s="1"/>
  <c r="O522" i="4"/>
  <c r="P523" i="4"/>
  <c r="Q523" i="4" s="1"/>
  <c r="O523" i="4"/>
  <c r="P525" i="4"/>
  <c r="Q525" i="4" s="1"/>
  <c r="O525" i="4"/>
  <c r="P527" i="4"/>
  <c r="Q527" i="4" s="1"/>
  <c r="O527" i="4"/>
  <c r="O529" i="4"/>
  <c r="P529" i="4"/>
  <c r="Q529" i="4" s="1"/>
  <c r="O531" i="4"/>
  <c r="P531" i="4"/>
  <c r="Q531" i="4" s="1"/>
  <c r="P532" i="4"/>
  <c r="Q532" i="4" s="1"/>
  <c r="O532" i="4"/>
  <c r="P543" i="4"/>
  <c r="Q543" i="4" s="1"/>
  <c r="O543" i="4"/>
  <c r="P545" i="4"/>
  <c r="Q545" i="4" s="1"/>
  <c r="O545" i="4"/>
  <c r="O548" i="4"/>
  <c r="P548" i="4"/>
  <c r="Q548" i="4" s="1"/>
  <c r="O550" i="4"/>
  <c r="P550" i="4"/>
  <c r="Q550" i="4" s="1"/>
  <c r="P553" i="4"/>
  <c r="Q553" i="4" s="1"/>
  <c r="O553" i="4"/>
  <c r="P560" i="4"/>
  <c r="Q560" i="4" s="1"/>
  <c r="O560" i="4"/>
  <c r="O563" i="4"/>
  <c r="P563" i="4"/>
  <c r="Q563" i="4" s="1"/>
  <c r="P566" i="4"/>
  <c r="Q566" i="4" s="1"/>
  <c r="O566" i="4"/>
  <c r="P571" i="4"/>
  <c r="Q571" i="4" s="1"/>
  <c r="O571" i="4"/>
  <c r="P581" i="4"/>
  <c r="Q581" i="4" s="1"/>
  <c r="O581" i="4"/>
  <c r="P585" i="4"/>
  <c r="Q585" i="4" s="1"/>
  <c r="O585" i="4"/>
  <c r="P587" i="4"/>
  <c r="Q587" i="4" s="1"/>
  <c r="O587" i="4"/>
  <c r="P594" i="4"/>
  <c r="Q594" i="4" s="1"/>
  <c r="O594" i="4"/>
  <c r="P597" i="4"/>
  <c r="Q597" i="4" s="1"/>
  <c r="O597" i="4"/>
  <c r="P598" i="4"/>
  <c r="Q598" i="4" s="1"/>
  <c r="O598" i="4"/>
  <c r="P599" i="4"/>
  <c r="Q599" i="4" s="1"/>
  <c r="O599" i="4"/>
  <c r="P601" i="4"/>
  <c r="Q601" i="4" s="1"/>
  <c r="O601" i="4"/>
  <c r="P602" i="4"/>
  <c r="Q602" i="4" s="1"/>
  <c r="O602" i="4"/>
  <c r="P605" i="4"/>
  <c r="Q605" i="4" s="1"/>
  <c r="O605" i="4"/>
  <c r="P606" i="4"/>
  <c r="Q606" i="4" s="1"/>
  <c r="O606" i="4"/>
  <c r="P607" i="4"/>
  <c r="Q607" i="4" s="1"/>
  <c r="O607" i="4"/>
  <c r="P610" i="4"/>
  <c r="Q610" i="4" s="1"/>
  <c r="O610" i="4"/>
  <c r="P617" i="4"/>
  <c r="Q617" i="4" s="1"/>
  <c r="O617" i="4"/>
  <c r="P633" i="4"/>
  <c r="Q633" i="4" s="1"/>
  <c r="O633" i="4"/>
  <c r="P636" i="4"/>
  <c r="Q636" i="4" s="1"/>
  <c r="O636" i="4"/>
  <c r="O639" i="4"/>
  <c r="P639" i="4"/>
  <c r="Q639" i="4" s="1"/>
  <c r="P642" i="4"/>
  <c r="Q642" i="4" s="1"/>
  <c r="O642" i="4"/>
  <c r="O643" i="4"/>
  <c r="P643" i="4"/>
  <c r="Q643" i="4" s="1"/>
  <c r="P647" i="4"/>
  <c r="Q647" i="4" s="1"/>
  <c r="O647" i="4"/>
  <c r="P648" i="4"/>
  <c r="Q648" i="4" s="1"/>
  <c r="O648" i="4"/>
  <c r="P650" i="4"/>
  <c r="Q650" i="4" s="1"/>
  <c r="O650" i="4"/>
  <c r="P652" i="4"/>
  <c r="Q652" i="4" s="1"/>
  <c r="O652" i="4"/>
  <c r="O656" i="4"/>
  <c r="P656" i="4"/>
  <c r="Q656" i="4" s="1"/>
  <c r="P660" i="4"/>
  <c r="Q660" i="4" s="1"/>
  <c r="O660" i="4"/>
  <c r="P663" i="4"/>
  <c r="Q663" i="4" s="1"/>
  <c r="O663" i="4"/>
  <c r="P665" i="4"/>
  <c r="Q665" i="4" s="1"/>
  <c r="O665" i="4"/>
  <c r="P667" i="4"/>
  <c r="Q667" i="4" s="1"/>
  <c r="O667" i="4"/>
  <c r="P671" i="4"/>
  <c r="Q671" i="4" s="1"/>
  <c r="O671" i="4"/>
  <c r="P673" i="4"/>
  <c r="Q673" i="4" s="1"/>
  <c r="O673" i="4"/>
  <c r="P675" i="4"/>
  <c r="Q675" i="4" s="1"/>
  <c r="O675" i="4"/>
  <c r="P680" i="4"/>
  <c r="Q680" i="4" s="1"/>
  <c r="O680" i="4"/>
  <c r="P687" i="4"/>
  <c r="Q687" i="4" s="1"/>
  <c r="O687" i="4"/>
  <c r="P689" i="4"/>
  <c r="Q689" i="4" s="1"/>
  <c r="O689" i="4"/>
  <c r="P693" i="4"/>
  <c r="Q693" i="4" s="1"/>
  <c r="O693" i="4"/>
  <c r="O698" i="4"/>
  <c r="P698" i="4"/>
  <c r="Q698" i="4" s="1"/>
  <c r="P710" i="4"/>
  <c r="Q710" i="4" s="1"/>
  <c r="O710" i="4"/>
  <c r="P726" i="4"/>
  <c r="Q726" i="4" s="1"/>
  <c r="O726" i="4"/>
  <c r="P738" i="4"/>
  <c r="Q738" i="4" s="1"/>
  <c r="O738" i="4"/>
  <c r="P750" i="4"/>
  <c r="Q750" i="4" s="1"/>
  <c r="O750" i="4"/>
  <c r="O762" i="4"/>
  <c r="P762" i="4"/>
  <c r="Q762" i="4" s="1"/>
  <c r="P774" i="4"/>
  <c r="Q774" i="4" s="1"/>
  <c r="O774" i="4"/>
  <c r="P782" i="4"/>
  <c r="Q782" i="4" s="1"/>
  <c r="O782" i="4"/>
  <c r="P794" i="4"/>
  <c r="Q794" i="4" s="1"/>
  <c r="O794" i="4"/>
  <c r="P806" i="4"/>
  <c r="Q806" i="4" s="1"/>
  <c r="O806" i="4"/>
  <c r="P818" i="4"/>
  <c r="Q818" i="4" s="1"/>
  <c r="O818" i="4"/>
  <c r="P846" i="4"/>
  <c r="Q846" i="4" s="1"/>
  <c r="O846" i="4"/>
  <c r="P858" i="4"/>
  <c r="Q858" i="4" s="1"/>
  <c r="O858" i="4"/>
  <c r="P870" i="4"/>
  <c r="Q870" i="4" s="1"/>
  <c r="O870" i="4"/>
  <c r="P910" i="4"/>
  <c r="Q910" i="4" s="1"/>
  <c r="O910" i="4"/>
  <c r="P918" i="4"/>
  <c r="Q918" i="4" s="1"/>
  <c r="O918" i="4"/>
  <c r="P930" i="4"/>
  <c r="Q930" i="4" s="1"/>
  <c r="O930" i="4"/>
  <c r="P938" i="4"/>
  <c r="Q938" i="4" s="1"/>
  <c r="O938" i="4"/>
  <c r="P950" i="4"/>
  <c r="Q950" i="4" s="1"/>
  <c r="O950" i="4"/>
  <c r="P958" i="4"/>
  <c r="Q958" i="4" s="1"/>
  <c r="O958" i="4"/>
  <c r="P970" i="4"/>
  <c r="Q970" i="4" s="1"/>
  <c r="O970" i="4"/>
  <c r="P982" i="4"/>
  <c r="Q982" i="4" s="1"/>
  <c r="O982" i="4"/>
  <c r="P994" i="4"/>
  <c r="Q994" i="4" s="1"/>
  <c r="O994" i="4"/>
  <c r="P1006" i="4"/>
  <c r="Q1006" i="4" s="1"/>
  <c r="O1006" i="4"/>
  <c r="P1018" i="4"/>
  <c r="Q1018" i="4" s="1"/>
  <c r="O1018" i="4"/>
  <c r="P1030" i="4"/>
  <c r="Q1030" i="4" s="1"/>
  <c r="O1030" i="4"/>
  <c r="O1042" i="4"/>
  <c r="P1042" i="4"/>
  <c r="Q1042" i="4" s="1"/>
  <c r="O1054" i="4"/>
  <c r="P1054" i="4"/>
  <c r="Q1054" i="4" s="1"/>
  <c r="O1062" i="4"/>
  <c r="P1062" i="4"/>
  <c r="Q1062" i="4" s="1"/>
  <c r="O1074" i="4"/>
  <c r="P1074" i="4"/>
  <c r="Q1074" i="4" s="1"/>
  <c r="P1086" i="4"/>
  <c r="Q1086" i="4" s="1"/>
  <c r="O1086" i="4"/>
  <c r="P1098" i="4"/>
  <c r="Q1098" i="4" s="1"/>
  <c r="O1098" i="4"/>
  <c r="O1110" i="4"/>
  <c r="P1110" i="4"/>
  <c r="Q1110" i="4" s="1"/>
  <c r="P1122" i="4"/>
  <c r="Q1122" i="4" s="1"/>
  <c r="O1122" i="4"/>
  <c r="P1130" i="4"/>
  <c r="Q1130" i="4" s="1"/>
  <c r="O1130" i="4"/>
  <c r="O1142" i="4"/>
  <c r="P1142" i="4"/>
  <c r="Q1142" i="4" s="1"/>
  <c r="P1154" i="4"/>
  <c r="Q1154" i="4" s="1"/>
  <c r="O1154" i="4"/>
  <c r="P1166" i="4"/>
  <c r="Q1166" i="4" s="1"/>
  <c r="O1166" i="4"/>
  <c r="O1178" i="4"/>
  <c r="P1178" i="4"/>
  <c r="Q1178" i="4" s="1"/>
  <c r="P1190" i="4"/>
  <c r="Q1190" i="4" s="1"/>
  <c r="O1190" i="4"/>
  <c r="P1202" i="4"/>
  <c r="Q1202" i="4" s="1"/>
  <c r="O1202" i="4"/>
  <c r="P1214" i="4"/>
  <c r="Q1214" i="4" s="1"/>
  <c r="O1214" i="4"/>
  <c r="P1222" i="4"/>
  <c r="Q1222" i="4" s="1"/>
  <c r="O1222" i="4"/>
  <c r="P1234" i="4"/>
  <c r="Q1234" i="4" s="1"/>
  <c r="O1234" i="4"/>
  <c r="O1242" i="4"/>
  <c r="P1242" i="4"/>
  <c r="Q1242" i="4" s="1"/>
  <c r="P1254" i="4"/>
  <c r="Q1254" i="4" s="1"/>
  <c r="O1254" i="4"/>
  <c r="P1266" i="4"/>
  <c r="Q1266" i="4" s="1"/>
  <c r="O1266" i="4"/>
  <c r="O1274" i="4"/>
  <c r="P1274" i="4"/>
  <c r="Q1274" i="4" s="1"/>
  <c r="P1286" i="4"/>
  <c r="Q1286" i="4" s="1"/>
  <c r="O1286" i="4"/>
  <c r="P1298" i="4"/>
  <c r="Q1298" i="4" s="1"/>
  <c r="O1298" i="4"/>
  <c r="P1310" i="4"/>
  <c r="Q1310" i="4" s="1"/>
  <c r="O1310" i="4"/>
  <c r="P1322" i="4"/>
  <c r="Q1322" i="4" s="1"/>
  <c r="O1322" i="4"/>
  <c r="P1330" i="4"/>
  <c r="Q1330" i="4" s="1"/>
  <c r="O1330" i="4"/>
  <c r="O1334" i="4"/>
  <c r="P1334" i="4"/>
  <c r="Q1334" i="4" s="1"/>
  <c r="P1346" i="4"/>
  <c r="Q1346" i="4" s="1"/>
  <c r="O1346" i="4"/>
  <c r="P1358" i="4"/>
  <c r="Q1358" i="4" s="1"/>
  <c r="O1358" i="4"/>
  <c r="P1374" i="4"/>
  <c r="Q1374" i="4" s="1"/>
  <c r="O1374" i="4"/>
  <c r="P1386" i="4"/>
  <c r="Q1386" i="4" s="1"/>
  <c r="O1386" i="4"/>
  <c r="O1398" i="4"/>
  <c r="P1398" i="4"/>
  <c r="Q1398" i="4" s="1"/>
  <c r="O1406" i="4"/>
  <c r="P1406" i="4"/>
  <c r="Q1406" i="4" s="1"/>
  <c r="P1422" i="4"/>
  <c r="Q1422" i="4" s="1"/>
  <c r="O1422" i="4"/>
  <c r="P1434" i="4"/>
  <c r="Q1434" i="4" s="1"/>
  <c r="O1434" i="4"/>
  <c r="P1442" i="4"/>
  <c r="Q1442" i="4" s="1"/>
  <c r="O1442" i="4"/>
  <c r="O1454" i="4"/>
  <c r="P1454" i="4"/>
  <c r="Q1454" i="4" s="1"/>
  <c r="P1466" i="4"/>
  <c r="Q1466" i="4" s="1"/>
  <c r="O1466" i="4"/>
  <c r="P1478" i="4"/>
  <c r="Q1478" i="4" s="1"/>
  <c r="O1478" i="4"/>
  <c r="P1490" i="4"/>
  <c r="Q1490" i="4" s="1"/>
  <c r="O1490" i="4"/>
  <c r="P1498" i="4"/>
  <c r="Q1498" i="4" s="1"/>
  <c r="O1498" i="4"/>
  <c r="P1510" i="4"/>
  <c r="Q1510" i="4" s="1"/>
  <c r="O1510" i="4"/>
  <c r="P1526" i="4"/>
  <c r="Q1526" i="4" s="1"/>
  <c r="O1526" i="4"/>
  <c r="P1538" i="4"/>
  <c r="Q1538" i="4" s="1"/>
  <c r="O1538" i="4"/>
  <c r="P1550" i="4"/>
  <c r="Q1550" i="4" s="1"/>
  <c r="O1550" i="4"/>
  <c r="P1562" i="4"/>
  <c r="Q1562" i="4" s="1"/>
  <c r="O1562" i="4"/>
  <c r="P1574" i="4"/>
  <c r="Q1574" i="4" s="1"/>
  <c r="O1574" i="4"/>
  <c r="P1586" i="4"/>
  <c r="Q1586" i="4" s="1"/>
  <c r="O1586" i="4"/>
  <c r="P1594" i="4"/>
  <c r="Q1594" i="4" s="1"/>
  <c r="O1594" i="4"/>
  <c r="P1606" i="4"/>
  <c r="Q1606" i="4" s="1"/>
  <c r="O1606" i="4"/>
  <c r="P1618" i="4"/>
  <c r="Q1618" i="4" s="1"/>
  <c r="O1618" i="4"/>
  <c r="O1630" i="4"/>
  <c r="P1630" i="4"/>
  <c r="Q1630" i="4" s="1"/>
  <c r="P1642" i="4"/>
  <c r="Q1642" i="4" s="1"/>
  <c r="O1642" i="4"/>
  <c r="P1654" i="4"/>
  <c r="Q1654" i="4" s="1"/>
  <c r="O1654" i="4"/>
  <c r="O1666" i="4"/>
  <c r="P1666" i="4"/>
  <c r="Q1666" i="4" s="1"/>
  <c r="P1678" i="4"/>
  <c r="Q1678" i="4" s="1"/>
  <c r="O1678" i="4"/>
  <c r="P1690" i="4"/>
  <c r="Q1690" i="4" s="1"/>
  <c r="O1690" i="4"/>
  <c r="P1702" i="4"/>
  <c r="Q1702" i="4" s="1"/>
  <c r="O1702" i="4"/>
  <c r="P1714" i="4"/>
  <c r="Q1714" i="4" s="1"/>
  <c r="O1714" i="4"/>
  <c r="P1722" i="4"/>
  <c r="Q1722" i="4" s="1"/>
  <c r="O1722" i="4"/>
  <c r="P1734" i="4"/>
  <c r="Q1734" i="4" s="1"/>
  <c r="O1734" i="4"/>
  <c r="P1746" i="4"/>
  <c r="Q1746" i="4" s="1"/>
  <c r="O1746" i="4"/>
  <c r="O1758" i="4"/>
  <c r="P1758" i="4"/>
  <c r="Q1758" i="4" s="1"/>
  <c r="P1770" i="4"/>
  <c r="Q1770" i="4" s="1"/>
  <c r="O1770" i="4"/>
  <c r="O1786" i="4"/>
  <c r="P1786" i="4"/>
  <c r="Q1786" i="4" s="1"/>
  <c r="P1794" i="4"/>
  <c r="Q1794" i="4" s="1"/>
  <c r="O1794" i="4"/>
  <c r="O1806" i="4"/>
  <c r="P1806" i="4"/>
  <c r="Q1806" i="4" s="1"/>
  <c r="O1818" i="4"/>
  <c r="P1818" i="4"/>
  <c r="Q1818" i="4" s="1"/>
  <c r="P1830" i="4"/>
  <c r="Q1830" i="4" s="1"/>
  <c r="O1830" i="4"/>
  <c r="O1842" i="4"/>
  <c r="P1842" i="4"/>
  <c r="Q1842" i="4" s="1"/>
  <c r="P1854" i="4"/>
  <c r="Q1854" i="4" s="1"/>
  <c r="O1854" i="4"/>
  <c r="P1866" i="4"/>
  <c r="Q1866" i="4" s="1"/>
  <c r="O1866" i="4"/>
  <c r="O1878" i="4"/>
  <c r="P1878" i="4"/>
  <c r="Q1878" i="4" s="1"/>
  <c r="P1890" i="4"/>
  <c r="Q1890" i="4" s="1"/>
  <c r="O1890" i="4"/>
  <c r="O1902" i="4"/>
  <c r="P1902" i="4"/>
  <c r="Q1902" i="4" s="1"/>
  <c r="P1918" i="4"/>
  <c r="Q1918" i="4" s="1"/>
  <c r="O1918" i="4"/>
  <c r="O1930" i="4"/>
  <c r="P1930" i="4"/>
  <c r="Q1930" i="4" s="1"/>
  <c r="P1946" i="4"/>
  <c r="Q1946" i="4" s="1"/>
  <c r="O1946" i="4"/>
  <c r="P1978" i="4"/>
  <c r="Q1978" i="4" s="1"/>
  <c r="O1978" i="4"/>
  <c r="O6" i="4"/>
  <c r="O8" i="4"/>
  <c r="O10" i="4"/>
  <c r="O12" i="4"/>
  <c r="O14" i="4"/>
  <c r="O16" i="4"/>
  <c r="O18" i="4"/>
  <c r="O20" i="4"/>
  <c r="O22" i="4"/>
  <c r="O24" i="4"/>
  <c r="O26" i="4"/>
  <c r="O28" i="4"/>
  <c r="O30" i="4"/>
  <c r="O32" i="4"/>
  <c r="O34" i="4"/>
  <c r="O36" i="4"/>
  <c r="O38" i="4"/>
  <c r="O40" i="4"/>
  <c r="O42" i="4"/>
  <c r="O44" i="4"/>
  <c r="O46" i="4"/>
  <c r="O48" i="4"/>
  <c r="O50" i="4"/>
  <c r="O52" i="4"/>
  <c r="O54" i="4"/>
  <c r="O56" i="4"/>
  <c r="O58" i="4"/>
  <c r="O60" i="4"/>
  <c r="O62" i="4"/>
  <c r="O64" i="4"/>
  <c r="O66" i="4"/>
  <c r="O68" i="4"/>
  <c r="O70" i="4"/>
  <c r="O72" i="4"/>
  <c r="O74" i="4"/>
  <c r="O76" i="4"/>
  <c r="O78" i="4"/>
  <c r="O80" i="4"/>
  <c r="O82" i="4"/>
  <c r="O84" i="4"/>
  <c r="O86" i="4"/>
  <c r="O88" i="4"/>
  <c r="O90" i="4"/>
  <c r="O92" i="4"/>
  <c r="O94" i="4"/>
  <c r="O96" i="4"/>
  <c r="O98" i="4"/>
  <c r="O100" i="4"/>
  <c r="O102" i="4"/>
  <c r="O104" i="4"/>
  <c r="O106" i="4"/>
  <c r="O108" i="4"/>
  <c r="O110" i="4"/>
  <c r="O112" i="4"/>
  <c r="O114" i="4"/>
  <c r="O116" i="4"/>
  <c r="O118" i="4"/>
  <c r="O120" i="4"/>
  <c r="O122" i="4"/>
  <c r="O124" i="4"/>
  <c r="O126" i="4"/>
  <c r="O128" i="4"/>
  <c r="O130" i="4"/>
  <c r="O132" i="4"/>
  <c r="O134" i="4"/>
  <c r="O136" i="4"/>
  <c r="O185" i="4"/>
  <c r="O202" i="4"/>
  <c r="O219" i="4"/>
  <c r="O227" i="4"/>
  <c r="O235" i="4"/>
  <c r="O243" i="4"/>
  <c r="O251" i="4"/>
  <c r="O259" i="4"/>
  <c r="O267" i="4"/>
  <c r="O275" i="4"/>
  <c r="O283" i="4"/>
  <c r="O291" i="4"/>
  <c r="O299" i="4"/>
  <c r="O307" i="4"/>
  <c r="O315" i="4"/>
  <c r="O323" i="4"/>
  <c r="O331" i="4"/>
  <c r="O339" i="4"/>
  <c r="O347" i="4"/>
  <c r="O355" i="4"/>
  <c r="O363" i="4"/>
  <c r="O371" i="4"/>
  <c r="O379" i="4"/>
  <c r="O387" i="4"/>
  <c r="O395" i="4"/>
  <c r="O403" i="4"/>
  <c r="O444" i="4"/>
  <c r="O490" i="4"/>
  <c r="O507" i="4"/>
  <c r="O524" i="4"/>
  <c r="O541" i="4"/>
  <c r="O558" i="4"/>
  <c r="O575" i="4"/>
  <c r="P578" i="4"/>
  <c r="Q578" i="4" s="1"/>
  <c r="P580" i="4"/>
  <c r="Q580" i="4" s="1"/>
  <c r="P582" i="4"/>
  <c r="Q582" i="4" s="1"/>
  <c r="P584" i="4"/>
  <c r="Q584" i="4" s="1"/>
  <c r="O616" i="4"/>
  <c r="O676" i="4"/>
  <c r="P677" i="4"/>
  <c r="Q677" i="4" s="1"/>
  <c r="P679" i="4"/>
  <c r="Q679" i="4" s="1"/>
  <c r="P681" i="4"/>
  <c r="Q681" i="4" s="1"/>
  <c r="P683" i="4"/>
  <c r="Q683" i="4" s="1"/>
  <c r="O685" i="4"/>
  <c r="O962" i="4"/>
  <c r="P144" i="4"/>
  <c r="Q144" i="4" s="1"/>
  <c r="O144" i="4"/>
  <c r="P148" i="4"/>
  <c r="Q148" i="4" s="1"/>
  <c r="O148" i="4"/>
  <c r="P154" i="4"/>
  <c r="Q154" i="4" s="1"/>
  <c r="O154" i="4"/>
  <c r="P170" i="4"/>
  <c r="Q170" i="4" s="1"/>
  <c r="O170" i="4"/>
  <c r="P174" i="4"/>
  <c r="Q174" i="4" s="1"/>
  <c r="O174" i="4"/>
  <c r="P176" i="4"/>
  <c r="Q176" i="4" s="1"/>
  <c r="O176" i="4"/>
  <c r="P180" i="4"/>
  <c r="Q180" i="4" s="1"/>
  <c r="O180" i="4"/>
  <c r="P186" i="4"/>
  <c r="Q186" i="4" s="1"/>
  <c r="O186" i="4"/>
  <c r="P191" i="4"/>
  <c r="Q191" i="4" s="1"/>
  <c r="O191" i="4"/>
  <c r="P193" i="4"/>
  <c r="Q193" i="4" s="1"/>
  <c r="O193" i="4"/>
  <c r="P199" i="4"/>
  <c r="Q199" i="4" s="1"/>
  <c r="O199" i="4"/>
  <c r="P222" i="4"/>
  <c r="Q222" i="4" s="1"/>
  <c r="O222" i="4"/>
  <c r="P228" i="4"/>
  <c r="Q228" i="4" s="1"/>
  <c r="O228" i="4"/>
  <c r="P234" i="4"/>
  <c r="Q234" i="4" s="1"/>
  <c r="O234" i="4"/>
  <c r="P244" i="4"/>
  <c r="Q244" i="4" s="1"/>
  <c r="O244" i="4"/>
  <c r="P248" i="4"/>
  <c r="Q248" i="4" s="1"/>
  <c r="O248" i="4"/>
  <c r="P254" i="4"/>
  <c r="Q254" i="4" s="1"/>
  <c r="O254" i="4"/>
  <c r="P258" i="4"/>
  <c r="Q258" i="4" s="1"/>
  <c r="O258" i="4"/>
  <c r="P260" i="4"/>
  <c r="Q260" i="4" s="1"/>
  <c r="O260" i="4"/>
  <c r="P264" i="4"/>
  <c r="Q264" i="4" s="1"/>
  <c r="O264" i="4"/>
  <c r="P270" i="4"/>
  <c r="Q270" i="4" s="1"/>
  <c r="O270" i="4"/>
  <c r="P280" i="4"/>
  <c r="Q280" i="4" s="1"/>
  <c r="O280" i="4"/>
  <c r="P286" i="4"/>
  <c r="Q286" i="4" s="1"/>
  <c r="O286" i="4"/>
  <c r="P296" i="4"/>
  <c r="Q296" i="4" s="1"/>
  <c r="O296" i="4"/>
  <c r="P300" i="4"/>
  <c r="Q300" i="4" s="1"/>
  <c r="O300" i="4"/>
  <c r="P302" i="4"/>
  <c r="Q302" i="4" s="1"/>
  <c r="O302" i="4"/>
  <c r="P306" i="4"/>
  <c r="Q306" i="4" s="1"/>
  <c r="O306" i="4"/>
  <c r="P312" i="4"/>
  <c r="Q312" i="4" s="1"/>
  <c r="O312" i="4"/>
  <c r="P320" i="4"/>
  <c r="Q320" i="4" s="1"/>
  <c r="O320" i="4"/>
  <c r="P324" i="4"/>
  <c r="Q324" i="4" s="1"/>
  <c r="O324" i="4"/>
  <c r="P330" i="4"/>
  <c r="Q330" i="4" s="1"/>
  <c r="O330" i="4"/>
  <c r="P336" i="4"/>
  <c r="Q336" i="4" s="1"/>
  <c r="O336" i="4"/>
  <c r="P342" i="4"/>
  <c r="Q342" i="4" s="1"/>
  <c r="O342" i="4"/>
  <c r="P348" i="4"/>
  <c r="Q348" i="4" s="1"/>
  <c r="O348" i="4"/>
  <c r="P350" i="4"/>
  <c r="Q350" i="4" s="1"/>
  <c r="O350" i="4"/>
  <c r="P354" i="4"/>
  <c r="Q354" i="4" s="1"/>
  <c r="O354" i="4"/>
  <c r="P358" i="4"/>
  <c r="Q358" i="4" s="1"/>
  <c r="O358" i="4"/>
  <c r="P398" i="4"/>
  <c r="Q398" i="4" s="1"/>
  <c r="O398" i="4"/>
  <c r="P404" i="4"/>
  <c r="Q404" i="4" s="1"/>
  <c r="O404" i="4"/>
  <c r="P408" i="4"/>
  <c r="Q408" i="4" s="1"/>
  <c r="O408" i="4"/>
  <c r="P411" i="4"/>
  <c r="Q411" i="4" s="1"/>
  <c r="O411" i="4"/>
  <c r="P417" i="4"/>
  <c r="Q417" i="4" s="1"/>
  <c r="O417" i="4"/>
  <c r="P419" i="4"/>
  <c r="Q419" i="4" s="1"/>
  <c r="O419" i="4"/>
  <c r="P427" i="4"/>
  <c r="Q427" i="4" s="1"/>
  <c r="O427" i="4"/>
  <c r="P433" i="4"/>
  <c r="Q433" i="4" s="1"/>
  <c r="O433" i="4"/>
  <c r="P435" i="4"/>
  <c r="Q435" i="4" s="1"/>
  <c r="O435" i="4"/>
  <c r="P437" i="4"/>
  <c r="Q437" i="4" s="1"/>
  <c r="O437" i="4"/>
  <c r="P447" i="4"/>
  <c r="Q447" i="4" s="1"/>
  <c r="O447" i="4"/>
  <c r="O456" i="4"/>
  <c r="P456" i="4"/>
  <c r="Q456" i="4" s="1"/>
  <c r="P459" i="4"/>
  <c r="Q459" i="4" s="1"/>
  <c r="O459" i="4"/>
  <c r="P461" i="4"/>
  <c r="Q461" i="4" s="1"/>
  <c r="O461" i="4"/>
  <c r="P463" i="4"/>
  <c r="Q463" i="4" s="1"/>
  <c r="O463" i="4"/>
  <c r="O465" i="4"/>
  <c r="P465" i="4"/>
  <c r="Q465" i="4" s="1"/>
  <c r="O466" i="4"/>
  <c r="P466" i="4"/>
  <c r="Q466" i="4" s="1"/>
  <c r="O467" i="4"/>
  <c r="P467" i="4"/>
  <c r="Q467" i="4" s="1"/>
  <c r="O482" i="4"/>
  <c r="P482" i="4"/>
  <c r="Q482" i="4" s="1"/>
  <c r="O486" i="4"/>
  <c r="P486" i="4"/>
  <c r="Q486" i="4" s="1"/>
  <c r="P494" i="4"/>
  <c r="Q494" i="4" s="1"/>
  <c r="O494" i="4"/>
  <c r="O497" i="4"/>
  <c r="P497" i="4"/>
  <c r="Q497" i="4" s="1"/>
  <c r="P500" i="4"/>
  <c r="Q500" i="4" s="1"/>
  <c r="O500" i="4"/>
  <c r="P502" i="4"/>
  <c r="Q502" i="4" s="1"/>
  <c r="O502" i="4"/>
  <c r="P509" i="4"/>
  <c r="Q509" i="4" s="1"/>
  <c r="O509" i="4"/>
  <c r="P512" i="4"/>
  <c r="Q512" i="4" s="1"/>
  <c r="O512" i="4"/>
  <c r="O514" i="4"/>
  <c r="P514" i="4"/>
  <c r="Q514" i="4" s="1"/>
  <c r="O516" i="4"/>
  <c r="P516" i="4"/>
  <c r="Q516" i="4" s="1"/>
  <c r="P526" i="4"/>
  <c r="Q526" i="4" s="1"/>
  <c r="O526" i="4"/>
  <c r="P534" i="4"/>
  <c r="Q534" i="4" s="1"/>
  <c r="O534" i="4"/>
  <c r="O535" i="4"/>
  <c r="P535" i="4"/>
  <c r="Q535" i="4" s="1"/>
  <c r="P544" i="4"/>
  <c r="Q544" i="4" s="1"/>
  <c r="O544" i="4"/>
  <c r="P547" i="4"/>
  <c r="Q547" i="4" s="1"/>
  <c r="O547" i="4"/>
  <c r="P551" i="4"/>
  <c r="Q551" i="4" s="1"/>
  <c r="O551" i="4"/>
  <c r="P554" i="4"/>
  <c r="Q554" i="4" s="1"/>
  <c r="O554" i="4"/>
  <c r="P556" i="4"/>
  <c r="Q556" i="4" s="1"/>
  <c r="O556" i="4"/>
  <c r="P557" i="4"/>
  <c r="Q557" i="4" s="1"/>
  <c r="O557" i="4"/>
  <c r="P562" i="4"/>
  <c r="Q562" i="4" s="1"/>
  <c r="O562" i="4"/>
  <c r="P564" i="4"/>
  <c r="Q564" i="4" s="1"/>
  <c r="O564" i="4"/>
  <c r="O567" i="4"/>
  <c r="P567" i="4"/>
  <c r="Q567" i="4" s="1"/>
  <c r="P588" i="4"/>
  <c r="Q588" i="4" s="1"/>
  <c r="O588" i="4"/>
  <c r="P589" i="4"/>
  <c r="Q589" i="4" s="1"/>
  <c r="O589" i="4"/>
  <c r="P590" i="4"/>
  <c r="Q590" i="4" s="1"/>
  <c r="O590" i="4"/>
  <c r="P591" i="4"/>
  <c r="Q591" i="4" s="1"/>
  <c r="O591" i="4"/>
  <c r="P593" i="4"/>
  <c r="Q593" i="4" s="1"/>
  <c r="O593" i="4"/>
  <c r="P595" i="4"/>
  <c r="Q595" i="4" s="1"/>
  <c r="O595" i="4"/>
  <c r="P604" i="4"/>
  <c r="Q604" i="4" s="1"/>
  <c r="O604" i="4"/>
  <c r="P609" i="4"/>
  <c r="Q609" i="4" s="1"/>
  <c r="O609" i="4"/>
  <c r="P612" i="4"/>
  <c r="Q612" i="4" s="1"/>
  <c r="O612" i="4"/>
  <c r="P614" i="4"/>
  <c r="Q614" i="4" s="1"/>
  <c r="O614" i="4"/>
  <c r="P615" i="4"/>
  <c r="Q615" i="4" s="1"/>
  <c r="O615" i="4"/>
  <c r="P618" i="4"/>
  <c r="Q618" i="4" s="1"/>
  <c r="O618" i="4"/>
  <c r="P619" i="4"/>
  <c r="Q619" i="4" s="1"/>
  <c r="O619" i="4"/>
  <c r="P621" i="4"/>
  <c r="Q621" i="4" s="1"/>
  <c r="O621" i="4"/>
  <c r="P622" i="4"/>
  <c r="Q622" i="4" s="1"/>
  <c r="O622" i="4"/>
  <c r="P623" i="4"/>
  <c r="Q623" i="4" s="1"/>
  <c r="O623" i="4"/>
  <c r="P635" i="4"/>
  <c r="Q635" i="4" s="1"/>
  <c r="O635" i="4"/>
  <c r="P638" i="4"/>
  <c r="Q638" i="4" s="1"/>
  <c r="O638" i="4"/>
  <c r="O641" i="4"/>
  <c r="P641" i="4"/>
  <c r="Q641" i="4" s="1"/>
  <c r="P645" i="4"/>
  <c r="Q645" i="4" s="1"/>
  <c r="O645" i="4"/>
  <c r="P646" i="4"/>
  <c r="Q646" i="4" s="1"/>
  <c r="O646" i="4"/>
  <c r="P651" i="4"/>
  <c r="Q651" i="4" s="1"/>
  <c r="O651" i="4"/>
  <c r="O654" i="4"/>
  <c r="P654" i="4"/>
  <c r="Q654" i="4" s="1"/>
  <c r="P657" i="4"/>
  <c r="Q657" i="4" s="1"/>
  <c r="O657" i="4"/>
  <c r="P659" i="4"/>
  <c r="Q659" i="4" s="1"/>
  <c r="O659" i="4"/>
  <c r="O662" i="4"/>
  <c r="P662" i="4"/>
  <c r="Q662" i="4" s="1"/>
  <c r="O664" i="4"/>
  <c r="P664" i="4"/>
  <c r="Q664" i="4" s="1"/>
  <c r="O668" i="4"/>
  <c r="P668" i="4"/>
  <c r="Q668" i="4" s="1"/>
  <c r="P670" i="4"/>
  <c r="Q670" i="4" s="1"/>
  <c r="O670" i="4"/>
  <c r="P674" i="4"/>
  <c r="Q674" i="4" s="1"/>
  <c r="O674" i="4"/>
  <c r="P678" i="4"/>
  <c r="Q678" i="4" s="1"/>
  <c r="O678" i="4"/>
  <c r="P682" i="4"/>
  <c r="Q682" i="4" s="1"/>
  <c r="O682" i="4"/>
  <c r="P684" i="4"/>
  <c r="Q684" i="4" s="1"/>
  <c r="O684" i="4"/>
  <c r="P688" i="4"/>
  <c r="Q688" i="4" s="1"/>
  <c r="O688" i="4"/>
  <c r="P690" i="4"/>
  <c r="Q690" i="4" s="1"/>
  <c r="O690" i="4"/>
  <c r="P692" i="4"/>
  <c r="Q692" i="4" s="1"/>
  <c r="O692" i="4"/>
  <c r="O694" i="4"/>
  <c r="P694" i="4"/>
  <c r="Q694" i="4" s="1"/>
  <c r="P706" i="4"/>
  <c r="Q706" i="4" s="1"/>
  <c r="O706" i="4"/>
  <c r="P718" i="4"/>
  <c r="Q718" i="4" s="1"/>
  <c r="O718" i="4"/>
  <c r="P730" i="4"/>
  <c r="Q730" i="4" s="1"/>
  <c r="O730" i="4"/>
  <c r="P742" i="4"/>
  <c r="Q742" i="4" s="1"/>
  <c r="O742" i="4"/>
  <c r="P754" i="4"/>
  <c r="Q754" i="4" s="1"/>
  <c r="O754" i="4"/>
  <c r="P766" i="4"/>
  <c r="Q766" i="4" s="1"/>
  <c r="O766" i="4"/>
  <c r="P778" i="4"/>
  <c r="Q778" i="4" s="1"/>
  <c r="O778" i="4"/>
  <c r="P790" i="4"/>
  <c r="Q790" i="4" s="1"/>
  <c r="O790" i="4"/>
  <c r="P802" i="4"/>
  <c r="Q802" i="4" s="1"/>
  <c r="O802" i="4"/>
  <c r="P814" i="4"/>
  <c r="Q814" i="4" s="1"/>
  <c r="O814" i="4"/>
  <c r="P826" i="4"/>
  <c r="Q826" i="4" s="1"/>
  <c r="O826" i="4"/>
  <c r="P838" i="4"/>
  <c r="Q838" i="4" s="1"/>
  <c r="O838" i="4"/>
  <c r="P850" i="4"/>
  <c r="Q850" i="4" s="1"/>
  <c r="O850" i="4"/>
  <c r="P862" i="4"/>
  <c r="Q862" i="4" s="1"/>
  <c r="O862" i="4"/>
  <c r="P874" i="4"/>
  <c r="Q874" i="4" s="1"/>
  <c r="O874" i="4"/>
  <c r="P882" i="4"/>
  <c r="Q882" i="4" s="1"/>
  <c r="O882" i="4"/>
  <c r="P894" i="4"/>
  <c r="Q894" i="4" s="1"/>
  <c r="O894" i="4"/>
  <c r="P906" i="4"/>
  <c r="Q906" i="4" s="1"/>
  <c r="O906" i="4"/>
  <c r="P922" i="4"/>
  <c r="Q922" i="4" s="1"/>
  <c r="O922" i="4"/>
  <c r="P934" i="4"/>
  <c r="Q934" i="4" s="1"/>
  <c r="O934" i="4"/>
  <c r="P974" i="4"/>
  <c r="Q974" i="4" s="1"/>
  <c r="O974" i="4"/>
  <c r="P986" i="4"/>
  <c r="Q986" i="4" s="1"/>
  <c r="O986" i="4"/>
  <c r="P998" i="4"/>
  <c r="Q998" i="4" s="1"/>
  <c r="O998" i="4"/>
  <c r="P1010" i="4"/>
  <c r="Q1010" i="4" s="1"/>
  <c r="O1010" i="4"/>
  <c r="P1022" i="4"/>
  <c r="Q1022" i="4" s="1"/>
  <c r="O1022" i="4"/>
  <c r="O1034" i="4"/>
  <c r="P1034" i="4"/>
  <c r="Q1034" i="4" s="1"/>
  <c r="O1046" i="4"/>
  <c r="P1046" i="4"/>
  <c r="Q1046" i="4" s="1"/>
  <c r="O1058" i="4"/>
  <c r="P1058" i="4"/>
  <c r="Q1058" i="4" s="1"/>
  <c r="O1070" i="4"/>
  <c r="P1070" i="4"/>
  <c r="Q1070" i="4" s="1"/>
  <c r="P1082" i="4"/>
  <c r="Q1082" i="4" s="1"/>
  <c r="O1082" i="4"/>
  <c r="P1094" i="4"/>
  <c r="Q1094" i="4" s="1"/>
  <c r="O1094" i="4"/>
  <c r="P1106" i="4"/>
  <c r="Q1106" i="4" s="1"/>
  <c r="O1106" i="4"/>
  <c r="P1118" i="4"/>
  <c r="Q1118" i="4" s="1"/>
  <c r="O1118" i="4"/>
  <c r="P1134" i="4"/>
  <c r="Q1134" i="4" s="1"/>
  <c r="O1134" i="4"/>
  <c r="O1146" i="4"/>
  <c r="P1146" i="4"/>
  <c r="Q1146" i="4" s="1"/>
  <c r="P1158" i="4"/>
  <c r="Q1158" i="4" s="1"/>
  <c r="O1158" i="4"/>
  <c r="P1170" i="4"/>
  <c r="Q1170" i="4" s="1"/>
  <c r="O1170" i="4"/>
  <c r="P1182" i="4"/>
  <c r="Q1182" i="4" s="1"/>
  <c r="O1182" i="4"/>
  <c r="P1194" i="4"/>
  <c r="Q1194" i="4" s="1"/>
  <c r="O1194" i="4"/>
  <c r="O1206" i="4"/>
  <c r="P1206" i="4"/>
  <c r="Q1206" i="4" s="1"/>
  <c r="P1218" i="4"/>
  <c r="Q1218" i="4" s="1"/>
  <c r="O1218" i="4"/>
  <c r="P1230" i="4"/>
  <c r="Q1230" i="4" s="1"/>
  <c r="O1230" i="4"/>
  <c r="P1246" i="4"/>
  <c r="Q1246" i="4" s="1"/>
  <c r="O1246" i="4"/>
  <c r="P1262" i="4"/>
  <c r="Q1262" i="4" s="1"/>
  <c r="O1262" i="4"/>
  <c r="P1294" i="4"/>
  <c r="Q1294" i="4" s="1"/>
  <c r="O1294" i="4"/>
  <c r="O1306" i="4"/>
  <c r="P1306" i="4"/>
  <c r="Q1306" i="4" s="1"/>
  <c r="P1318" i="4"/>
  <c r="Q1318" i="4" s="1"/>
  <c r="O1318" i="4"/>
  <c r="P1354" i="4"/>
  <c r="Q1354" i="4" s="1"/>
  <c r="O1354" i="4"/>
  <c r="O1366" i="4"/>
  <c r="P1366" i="4"/>
  <c r="Q1366" i="4" s="1"/>
  <c r="P1378" i="4"/>
  <c r="Q1378" i="4" s="1"/>
  <c r="O1378" i="4"/>
  <c r="P1390" i="4"/>
  <c r="Q1390" i="4" s="1"/>
  <c r="O1390" i="4"/>
  <c r="O1410" i="4"/>
  <c r="P1410" i="4"/>
  <c r="Q1410" i="4" s="1"/>
  <c r="O1418" i="4"/>
  <c r="P1418" i="4"/>
  <c r="Q1418" i="4" s="1"/>
  <c r="P1430" i="4"/>
  <c r="Q1430" i="4" s="1"/>
  <c r="O1430" i="4"/>
  <c r="P1446" i="4"/>
  <c r="Q1446" i="4" s="1"/>
  <c r="O1446" i="4"/>
  <c r="P1458" i="4"/>
  <c r="Q1458" i="4" s="1"/>
  <c r="O1458" i="4"/>
  <c r="P1470" i="4"/>
  <c r="Q1470" i="4" s="1"/>
  <c r="O1470" i="4"/>
  <c r="P1482" i="4"/>
  <c r="Q1482" i="4" s="1"/>
  <c r="O1482" i="4"/>
  <c r="P1494" i="4"/>
  <c r="Q1494" i="4" s="1"/>
  <c r="O1494" i="4"/>
  <c r="P1506" i="4"/>
  <c r="Q1506" i="4" s="1"/>
  <c r="O1506" i="4"/>
  <c r="O1518" i="4"/>
  <c r="P1518" i="4"/>
  <c r="Q1518" i="4" s="1"/>
  <c r="P1530" i="4"/>
  <c r="Q1530" i="4" s="1"/>
  <c r="O1530" i="4"/>
  <c r="P1542" i="4"/>
  <c r="Q1542" i="4" s="1"/>
  <c r="O1542" i="4"/>
  <c r="P1554" i="4"/>
  <c r="Q1554" i="4" s="1"/>
  <c r="O1554" i="4"/>
  <c r="O1566" i="4"/>
  <c r="P1566" i="4"/>
  <c r="Q1566" i="4" s="1"/>
  <c r="P1578" i="4"/>
  <c r="Q1578" i="4" s="1"/>
  <c r="O1578" i="4"/>
  <c r="P1590" i="4"/>
  <c r="Q1590" i="4" s="1"/>
  <c r="O1590" i="4"/>
  <c r="O1598" i="4"/>
  <c r="P1598" i="4"/>
  <c r="Q1598" i="4" s="1"/>
  <c r="P1610" i="4"/>
  <c r="Q1610" i="4" s="1"/>
  <c r="O1610" i="4"/>
  <c r="P1622" i="4"/>
  <c r="Q1622" i="4" s="1"/>
  <c r="O1622" i="4"/>
  <c r="O1634" i="4"/>
  <c r="P1634" i="4"/>
  <c r="Q1634" i="4" s="1"/>
  <c r="P1646" i="4"/>
  <c r="Q1646" i="4" s="1"/>
  <c r="O1646" i="4"/>
  <c r="P1658" i="4"/>
  <c r="Q1658" i="4" s="1"/>
  <c r="O1658" i="4"/>
  <c r="P1670" i="4"/>
  <c r="Q1670" i="4" s="1"/>
  <c r="O1670" i="4"/>
  <c r="P1682" i="4"/>
  <c r="Q1682" i="4" s="1"/>
  <c r="O1682" i="4"/>
  <c r="O1694" i="4"/>
  <c r="P1694" i="4"/>
  <c r="Q1694" i="4" s="1"/>
  <c r="P1710" i="4"/>
  <c r="Q1710" i="4" s="1"/>
  <c r="O1710" i="4"/>
  <c r="P1742" i="4"/>
  <c r="Q1742" i="4" s="1"/>
  <c r="O1742" i="4"/>
  <c r="P1754" i="4"/>
  <c r="Q1754" i="4" s="1"/>
  <c r="O1754" i="4"/>
  <c r="P1766" i="4"/>
  <c r="Q1766" i="4" s="1"/>
  <c r="O1766" i="4"/>
  <c r="O1778" i="4"/>
  <c r="P1778" i="4"/>
  <c r="Q1778" i="4" s="1"/>
  <c r="P1790" i="4"/>
  <c r="Q1790" i="4" s="1"/>
  <c r="O1790" i="4"/>
  <c r="P1802" i="4"/>
  <c r="Q1802" i="4" s="1"/>
  <c r="O1802" i="4"/>
  <c r="O1814" i="4"/>
  <c r="P1814" i="4"/>
  <c r="Q1814" i="4" s="1"/>
  <c r="P1826" i="4"/>
  <c r="Q1826" i="4" s="1"/>
  <c r="O1826" i="4"/>
  <c r="P1838" i="4"/>
  <c r="Q1838" i="4" s="1"/>
  <c r="O1838" i="4"/>
  <c r="P1850" i="4"/>
  <c r="Q1850" i="4" s="1"/>
  <c r="O1850" i="4"/>
  <c r="P1862" i="4"/>
  <c r="Q1862" i="4" s="1"/>
  <c r="O1862" i="4"/>
  <c r="O1874" i="4"/>
  <c r="P1874" i="4"/>
  <c r="Q1874" i="4" s="1"/>
  <c r="O1886" i="4"/>
  <c r="P1886" i="4"/>
  <c r="Q1886" i="4" s="1"/>
  <c r="O1898" i="4"/>
  <c r="P1898" i="4"/>
  <c r="Q1898" i="4" s="1"/>
  <c r="P1910" i="4"/>
  <c r="Q1910" i="4" s="1"/>
  <c r="O1910" i="4"/>
  <c r="P1922" i="4"/>
  <c r="Q1922" i="4" s="1"/>
  <c r="O1922" i="4"/>
  <c r="O1934" i="4"/>
  <c r="P1934" i="4"/>
  <c r="Q1934" i="4" s="1"/>
  <c r="P1942" i="4"/>
  <c r="Q1942" i="4" s="1"/>
  <c r="O1942" i="4"/>
  <c r="P1954" i="4"/>
  <c r="Q1954" i="4" s="1"/>
  <c r="O1954" i="4"/>
  <c r="P1974" i="4"/>
  <c r="Q1974" i="4" s="1"/>
  <c r="O1974" i="4"/>
  <c r="P1986" i="4"/>
  <c r="Q1986" i="4" s="1"/>
  <c r="O1986" i="4"/>
  <c r="P1990" i="4"/>
  <c r="Q1990" i="4" s="1"/>
  <c r="O1990" i="4"/>
  <c r="O5" i="4"/>
  <c r="O142" i="4"/>
  <c r="P143" i="4"/>
  <c r="Q143" i="4" s="1"/>
  <c r="P145" i="4"/>
  <c r="Q145" i="4" s="1"/>
  <c r="P147" i="4"/>
  <c r="Q147" i="4" s="1"/>
  <c r="P149" i="4"/>
  <c r="Q149" i="4" s="1"/>
  <c r="P151" i="4"/>
  <c r="Q151" i="4" s="1"/>
  <c r="P153" i="4"/>
  <c r="Q153" i="4" s="1"/>
  <c r="P155" i="4"/>
  <c r="Q155" i="4" s="1"/>
  <c r="P157" i="4"/>
  <c r="Q157" i="4" s="1"/>
  <c r="P159" i="4"/>
  <c r="Q159" i="4" s="1"/>
  <c r="P161" i="4"/>
  <c r="Q161" i="4" s="1"/>
  <c r="P163" i="4"/>
  <c r="Q163" i="4" s="1"/>
  <c r="P165" i="4"/>
  <c r="Q165" i="4" s="1"/>
  <c r="P167" i="4"/>
  <c r="Q167" i="4" s="1"/>
  <c r="P169" i="4"/>
  <c r="Q169" i="4" s="1"/>
  <c r="P171" i="4"/>
  <c r="Q171" i="4" s="1"/>
  <c r="P173" i="4"/>
  <c r="Q173" i="4" s="1"/>
  <c r="P175" i="4"/>
  <c r="Q175" i="4" s="1"/>
  <c r="P177" i="4"/>
  <c r="Q177" i="4" s="1"/>
  <c r="P179" i="4"/>
  <c r="Q179" i="4" s="1"/>
  <c r="P181" i="4"/>
  <c r="Q181" i="4" s="1"/>
  <c r="O183" i="4"/>
  <c r="O200" i="4"/>
  <c r="O217" i="4"/>
  <c r="O225" i="4"/>
  <c r="O233" i="4"/>
  <c r="O241" i="4"/>
  <c r="O249" i="4"/>
  <c r="O257" i="4"/>
  <c r="O265" i="4"/>
  <c r="O273" i="4"/>
  <c r="O281" i="4"/>
  <c r="O289" i="4"/>
  <c r="O297" i="4"/>
  <c r="O305" i="4"/>
  <c r="O313" i="4"/>
  <c r="O321" i="4"/>
  <c r="O329" i="4"/>
  <c r="O337" i="4"/>
  <c r="O345" i="4"/>
  <c r="O353" i="4"/>
  <c r="O361" i="4"/>
  <c r="O369" i="4"/>
  <c r="O377" i="4"/>
  <c r="O385" i="4"/>
  <c r="O393" i="4"/>
  <c r="O401" i="4"/>
  <c r="O442" i="4"/>
  <c r="P472" i="4"/>
  <c r="Q472" i="4" s="1"/>
  <c r="O473" i="4"/>
  <c r="O474" i="4"/>
  <c r="O475" i="4"/>
  <c r="O476" i="4"/>
  <c r="O477" i="4"/>
  <c r="O478" i="4"/>
  <c r="O479" i="4"/>
  <c r="O480" i="4"/>
  <c r="O592" i="4"/>
  <c r="O624" i="4"/>
  <c r="O1282" i="4"/>
  <c r="P1302" i="4"/>
  <c r="Q1302" i="4" s="1"/>
  <c r="P1338" i="4"/>
  <c r="Q1338" i="4" s="1"/>
  <c r="O1342" i="4"/>
  <c r="P1602" i="4"/>
  <c r="Q1602" i="4" s="1"/>
  <c r="P139" i="4"/>
  <c r="Q139" i="4" s="1"/>
  <c r="O139" i="4"/>
  <c r="P146" i="4"/>
  <c r="Q146" i="4" s="1"/>
  <c r="O146" i="4"/>
  <c r="P150" i="4"/>
  <c r="Q150" i="4" s="1"/>
  <c r="O150" i="4"/>
  <c r="P152" i="4"/>
  <c r="Q152" i="4" s="1"/>
  <c r="O152" i="4"/>
  <c r="P156" i="4"/>
  <c r="Q156" i="4" s="1"/>
  <c r="O156" i="4"/>
  <c r="P160" i="4"/>
  <c r="Q160" i="4" s="1"/>
  <c r="O160" i="4"/>
  <c r="P168" i="4"/>
  <c r="Q168" i="4" s="1"/>
  <c r="O168" i="4"/>
  <c r="P172" i="4"/>
  <c r="Q172" i="4" s="1"/>
  <c r="O172" i="4"/>
  <c r="P178" i="4"/>
  <c r="Q178" i="4" s="1"/>
  <c r="O178" i="4"/>
  <c r="P182" i="4"/>
  <c r="Q182" i="4" s="1"/>
  <c r="O182" i="4"/>
  <c r="P184" i="4"/>
  <c r="Q184" i="4" s="1"/>
  <c r="O184" i="4"/>
  <c r="P188" i="4"/>
  <c r="Q188" i="4" s="1"/>
  <c r="O188" i="4"/>
  <c r="P190" i="4"/>
  <c r="Q190" i="4" s="1"/>
  <c r="O190" i="4"/>
  <c r="P197" i="4"/>
  <c r="Q197" i="4" s="1"/>
  <c r="O197" i="4"/>
  <c r="P201" i="4"/>
  <c r="Q201" i="4" s="1"/>
  <c r="O201" i="4"/>
  <c r="P210" i="4"/>
  <c r="Q210" i="4" s="1"/>
  <c r="O210" i="4"/>
  <c r="P224" i="4"/>
  <c r="Q224" i="4" s="1"/>
  <c r="O224" i="4"/>
  <c r="P240" i="4"/>
  <c r="Q240" i="4" s="1"/>
  <c r="O240" i="4"/>
  <c r="P246" i="4"/>
  <c r="Q246" i="4" s="1"/>
  <c r="O246" i="4"/>
  <c r="P252" i="4"/>
  <c r="Q252" i="4" s="1"/>
  <c r="O252" i="4"/>
  <c r="P262" i="4"/>
  <c r="Q262" i="4" s="1"/>
  <c r="O262" i="4"/>
  <c r="P266" i="4"/>
  <c r="Q266" i="4" s="1"/>
  <c r="O266" i="4"/>
  <c r="P268" i="4"/>
  <c r="Q268" i="4" s="1"/>
  <c r="O268" i="4"/>
  <c r="P272" i="4"/>
  <c r="Q272" i="4" s="1"/>
  <c r="O272" i="4"/>
  <c r="P274" i="4"/>
  <c r="Q274" i="4" s="1"/>
  <c r="O274" i="4"/>
  <c r="P278" i="4"/>
  <c r="Q278" i="4" s="1"/>
  <c r="O278" i="4"/>
  <c r="P290" i="4"/>
  <c r="Q290" i="4" s="1"/>
  <c r="O290" i="4"/>
  <c r="P294" i="4"/>
  <c r="Q294" i="4" s="1"/>
  <c r="O294" i="4"/>
  <c r="P304" i="4"/>
  <c r="Q304" i="4" s="1"/>
  <c r="O304" i="4"/>
  <c r="P308" i="4"/>
  <c r="Q308" i="4" s="1"/>
  <c r="O308" i="4"/>
  <c r="P310" i="4"/>
  <c r="Q310" i="4" s="1"/>
  <c r="O310" i="4"/>
  <c r="P314" i="4"/>
  <c r="Q314" i="4" s="1"/>
  <c r="O314" i="4"/>
  <c r="P322" i="4"/>
  <c r="Q322" i="4" s="1"/>
  <c r="O322" i="4"/>
  <c r="P326" i="4"/>
  <c r="Q326" i="4" s="1"/>
  <c r="O326" i="4"/>
  <c r="P328" i="4"/>
  <c r="Q328" i="4" s="1"/>
  <c r="O328" i="4"/>
  <c r="P340" i="4"/>
  <c r="Q340" i="4" s="1"/>
  <c r="O340" i="4"/>
  <c r="P346" i="4"/>
  <c r="Q346" i="4" s="1"/>
  <c r="O346" i="4"/>
  <c r="P364" i="4"/>
  <c r="Q364" i="4" s="1"/>
  <c r="O364" i="4"/>
  <c r="P368" i="4"/>
  <c r="Q368" i="4" s="1"/>
  <c r="O368" i="4"/>
  <c r="P374" i="4"/>
  <c r="Q374" i="4" s="1"/>
  <c r="O374" i="4"/>
  <c r="P378" i="4"/>
  <c r="Q378" i="4" s="1"/>
  <c r="O378" i="4"/>
  <c r="P380" i="4"/>
  <c r="Q380" i="4" s="1"/>
  <c r="O380" i="4"/>
  <c r="P384" i="4"/>
  <c r="Q384" i="4" s="1"/>
  <c r="O384" i="4"/>
  <c r="P386" i="4"/>
  <c r="Q386" i="4" s="1"/>
  <c r="O386" i="4"/>
  <c r="P390" i="4"/>
  <c r="Q390" i="4" s="1"/>
  <c r="O390" i="4"/>
  <c r="P409" i="4"/>
  <c r="Q409" i="4" s="1"/>
  <c r="O409" i="4"/>
  <c r="P413" i="4"/>
  <c r="Q413" i="4" s="1"/>
  <c r="O413" i="4"/>
  <c r="P421" i="4"/>
  <c r="Q421" i="4" s="1"/>
  <c r="O421" i="4"/>
  <c r="P425" i="4"/>
  <c r="Q425" i="4" s="1"/>
  <c r="O425" i="4"/>
  <c r="P431" i="4"/>
  <c r="Q431" i="4" s="1"/>
  <c r="O431" i="4"/>
  <c r="P439" i="4"/>
  <c r="Q439" i="4" s="1"/>
  <c r="O439" i="4"/>
  <c r="P441" i="4"/>
  <c r="Q441" i="4" s="1"/>
  <c r="O441" i="4"/>
  <c r="P445" i="4"/>
  <c r="Q445" i="4" s="1"/>
  <c r="O445" i="4"/>
  <c r="P452" i="4"/>
  <c r="Q452" i="4" s="1"/>
  <c r="O452" i="4"/>
  <c r="O454" i="4"/>
  <c r="P454" i="4"/>
  <c r="Q454" i="4" s="1"/>
  <c r="P458" i="4"/>
  <c r="Q458" i="4" s="1"/>
  <c r="O458" i="4"/>
  <c r="O469" i="4"/>
  <c r="P469" i="4"/>
  <c r="Q469" i="4" s="1"/>
  <c r="O471" i="4"/>
  <c r="P471" i="4"/>
  <c r="Q471" i="4" s="1"/>
  <c r="P483" i="4"/>
  <c r="Q483" i="4" s="1"/>
  <c r="O483" i="4"/>
  <c r="P492" i="4"/>
  <c r="Q492" i="4" s="1"/>
  <c r="O492" i="4"/>
  <c r="P496" i="4"/>
  <c r="Q496" i="4" s="1"/>
  <c r="O496" i="4"/>
  <c r="P498" i="4"/>
  <c r="Q498" i="4" s="1"/>
  <c r="O498" i="4"/>
  <c r="O501" i="4"/>
  <c r="P501" i="4"/>
  <c r="Q501" i="4" s="1"/>
  <c r="P510" i="4"/>
  <c r="Q510" i="4" s="1"/>
  <c r="O510" i="4"/>
  <c r="P511" i="4"/>
  <c r="Q511" i="4" s="1"/>
  <c r="O511" i="4"/>
  <c r="P515" i="4"/>
  <c r="Q515" i="4" s="1"/>
  <c r="O515" i="4"/>
  <c r="P517" i="4"/>
  <c r="Q517" i="4" s="1"/>
  <c r="O517" i="4"/>
  <c r="P519" i="4"/>
  <c r="Q519" i="4" s="1"/>
  <c r="O519" i="4"/>
  <c r="P528" i="4"/>
  <c r="Q528" i="4" s="1"/>
  <c r="O528" i="4"/>
  <c r="P530" i="4"/>
  <c r="Q530" i="4" s="1"/>
  <c r="O530" i="4"/>
  <c r="O533" i="4"/>
  <c r="P533" i="4"/>
  <c r="Q533" i="4" s="1"/>
  <c r="P536" i="4"/>
  <c r="Q536" i="4" s="1"/>
  <c r="O536" i="4"/>
  <c r="P537" i="4"/>
  <c r="Q537" i="4" s="1"/>
  <c r="O537" i="4"/>
  <c r="P538" i="4"/>
  <c r="Q538" i="4" s="1"/>
  <c r="O538" i="4"/>
  <c r="P539" i="4"/>
  <c r="Q539" i="4" s="1"/>
  <c r="O539" i="4"/>
  <c r="P540" i="4"/>
  <c r="Q540" i="4" s="1"/>
  <c r="O540" i="4"/>
  <c r="P542" i="4"/>
  <c r="Q542" i="4" s="1"/>
  <c r="O542" i="4"/>
  <c r="O546" i="4"/>
  <c r="P546" i="4"/>
  <c r="Q546" i="4" s="1"/>
  <c r="P549" i="4"/>
  <c r="Q549" i="4" s="1"/>
  <c r="O549" i="4"/>
  <c r="O552" i="4"/>
  <c r="P552" i="4"/>
  <c r="Q552" i="4" s="1"/>
  <c r="P555" i="4"/>
  <c r="Q555" i="4" s="1"/>
  <c r="O555" i="4"/>
  <c r="P559" i="4"/>
  <c r="Q559" i="4" s="1"/>
  <c r="O559" i="4"/>
  <c r="O561" i="4"/>
  <c r="P561" i="4"/>
  <c r="Q561" i="4" s="1"/>
  <c r="O565" i="4"/>
  <c r="P565" i="4"/>
  <c r="Q565" i="4" s="1"/>
  <c r="P568" i="4"/>
  <c r="Q568" i="4" s="1"/>
  <c r="O568" i="4"/>
  <c r="P569" i="4"/>
  <c r="Q569" i="4" s="1"/>
  <c r="O569" i="4"/>
  <c r="P570" i="4"/>
  <c r="Q570" i="4" s="1"/>
  <c r="O570" i="4"/>
  <c r="P572" i="4"/>
  <c r="Q572" i="4" s="1"/>
  <c r="O572" i="4"/>
  <c r="P573" i="4"/>
  <c r="Q573" i="4" s="1"/>
  <c r="O573" i="4"/>
  <c r="P574" i="4"/>
  <c r="Q574" i="4" s="1"/>
  <c r="O574" i="4"/>
  <c r="P576" i="4"/>
  <c r="Q576" i="4" s="1"/>
  <c r="O576" i="4"/>
  <c r="P577" i="4"/>
  <c r="Q577" i="4" s="1"/>
  <c r="O577" i="4"/>
  <c r="P579" i="4"/>
  <c r="Q579" i="4" s="1"/>
  <c r="O579" i="4"/>
  <c r="P583" i="4"/>
  <c r="Q583" i="4" s="1"/>
  <c r="O583" i="4"/>
  <c r="P586" i="4"/>
  <c r="Q586" i="4" s="1"/>
  <c r="O586" i="4"/>
  <c r="P596" i="4"/>
  <c r="Q596" i="4" s="1"/>
  <c r="O596" i="4"/>
  <c r="P603" i="4"/>
  <c r="Q603" i="4" s="1"/>
  <c r="O603" i="4"/>
  <c r="P611" i="4"/>
  <c r="Q611" i="4" s="1"/>
  <c r="O611" i="4"/>
  <c r="P613" i="4"/>
  <c r="Q613" i="4" s="1"/>
  <c r="O613" i="4"/>
  <c r="P620" i="4"/>
  <c r="Q620" i="4" s="1"/>
  <c r="O620" i="4"/>
  <c r="P625" i="4"/>
  <c r="Q625" i="4" s="1"/>
  <c r="O625" i="4"/>
  <c r="P626" i="4"/>
  <c r="Q626" i="4" s="1"/>
  <c r="O626" i="4"/>
  <c r="P627" i="4"/>
  <c r="Q627" i="4" s="1"/>
  <c r="O627" i="4"/>
  <c r="P628" i="4"/>
  <c r="Q628" i="4" s="1"/>
  <c r="O628" i="4"/>
  <c r="P629" i="4"/>
  <c r="Q629" i="4" s="1"/>
  <c r="O629" i="4"/>
  <c r="P630" i="4"/>
  <c r="Q630" i="4" s="1"/>
  <c r="O630" i="4"/>
  <c r="P631" i="4"/>
  <c r="Q631" i="4" s="1"/>
  <c r="O631" i="4"/>
  <c r="P634" i="4"/>
  <c r="Q634" i="4" s="1"/>
  <c r="O634" i="4"/>
  <c r="O637" i="4"/>
  <c r="P637" i="4"/>
  <c r="Q637" i="4" s="1"/>
  <c r="P640" i="4"/>
  <c r="Q640" i="4" s="1"/>
  <c r="O640" i="4"/>
  <c r="P644" i="4"/>
  <c r="Q644" i="4" s="1"/>
  <c r="O644" i="4"/>
  <c r="P653" i="4"/>
  <c r="Q653" i="4" s="1"/>
  <c r="O653" i="4"/>
  <c r="P655" i="4"/>
  <c r="Q655" i="4" s="1"/>
  <c r="O655" i="4"/>
  <c r="O658" i="4"/>
  <c r="P658" i="4"/>
  <c r="Q658" i="4" s="1"/>
  <c r="P661" i="4"/>
  <c r="Q661" i="4" s="1"/>
  <c r="O661" i="4"/>
  <c r="O666" i="4"/>
  <c r="P666" i="4"/>
  <c r="Q666" i="4" s="1"/>
  <c r="P669" i="4"/>
  <c r="Q669" i="4" s="1"/>
  <c r="O669" i="4"/>
  <c r="P672" i="4"/>
  <c r="Q672" i="4" s="1"/>
  <c r="O672" i="4"/>
  <c r="P686" i="4"/>
  <c r="Q686" i="4" s="1"/>
  <c r="O686" i="4"/>
  <c r="P691" i="4"/>
  <c r="Q691" i="4" s="1"/>
  <c r="O691" i="4"/>
  <c r="P702" i="4"/>
  <c r="Q702" i="4" s="1"/>
  <c r="O702" i="4"/>
  <c r="P714" i="4"/>
  <c r="Q714" i="4" s="1"/>
  <c r="O714" i="4"/>
  <c r="P722" i="4"/>
  <c r="Q722" i="4" s="1"/>
  <c r="O722" i="4"/>
  <c r="P734" i="4"/>
  <c r="Q734" i="4" s="1"/>
  <c r="O734" i="4"/>
  <c r="P746" i="4"/>
  <c r="Q746" i="4" s="1"/>
  <c r="O746" i="4"/>
  <c r="O758" i="4"/>
  <c r="P758" i="4"/>
  <c r="Q758" i="4" s="1"/>
  <c r="P770" i="4"/>
  <c r="Q770" i="4" s="1"/>
  <c r="O770" i="4"/>
  <c r="P786" i="4"/>
  <c r="Q786" i="4" s="1"/>
  <c r="O786" i="4"/>
  <c r="P798" i="4"/>
  <c r="Q798" i="4" s="1"/>
  <c r="O798" i="4"/>
  <c r="P810" i="4"/>
  <c r="Q810" i="4" s="1"/>
  <c r="O810" i="4"/>
  <c r="P822" i="4"/>
  <c r="Q822" i="4" s="1"/>
  <c r="O822" i="4"/>
  <c r="O830" i="4"/>
  <c r="P830" i="4"/>
  <c r="Q830" i="4" s="1"/>
  <c r="P842" i="4"/>
  <c r="Q842" i="4" s="1"/>
  <c r="O842" i="4"/>
  <c r="P854" i="4"/>
  <c r="Q854" i="4" s="1"/>
  <c r="O854" i="4"/>
  <c r="P866" i="4"/>
  <c r="Q866" i="4" s="1"/>
  <c r="O866" i="4"/>
  <c r="P878" i="4"/>
  <c r="Q878" i="4" s="1"/>
  <c r="O878" i="4"/>
  <c r="P886" i="4"/>
  <c r="Q886" i="4" s="1"/>
  <c r="O886" i="4"/>
  <c r="P890" i="4"/>
  <c r="Q890" i="4" s="1"/>
  <c r="O890" i="4"/>
  <c r="P902" i="4"/>
  <c r="Q902" i="4" s="1"/>
  <c r="O902" i="4"/>
  <c r="P914" i="4"/>
  <c r="Q914" i="4" s="1"/>
  <c r="O914" i="4"/>
  <c r="P926" i="4"/>
  <c r="Q926" i="4" s="1"/>
  <c r="O926" i="4"/>
  <c r="P942" i="4"/>
  <c r="Q942" i="4" s="1"/>
  <c r="O942" i="4"/>
  <c r="P946" i="4"/>
  <c r="Q946" i="4" s="1"/>
  <c r="O946" i="4"/>
  <c r="P954" i="4"/>
  <c r="Q954" i="4" s="1"/>
  <c r="O954" i="4"/>
  <c r="P966" i="4"/>
  <c r="Q966" i="4" s="1"/>
  <c r="O966" i="4"/>
  <c r="P978" i="4"/>
  <c r="Q978" i="4" s="1"/>
  <c r="O978" i="4"/>
  <c r="P990" i="4"/>
  <c r="Q990" i="4" s="1"/>
  <c r="O990" i="4"/>
  <c r="P1002" i="4"/>
  <c r="Q1002" i="4" s="1"/>
  <c r="O1002" i="4"/>
  <c r="P1014" i="4"/>
  <c r="Q1014" i="4" s="1"/>
  <c r="O1014" i="4"/>
  <c r="P1026" i="4"/>
  <c r="Q1026" i="4" s="1"/>
  <c r="O1026" i="4"/>
  <c r="O1038" i="4"/>
  <c r="P1038" i="4"/>
  <c r="Q1038" i="4" s="1"/>
  <c r="O1050" i="4"/>
  <c r="P1050" i="4"/>
  <c r="Q1050" i="4" s="1"/>
  <c r="O1078" i="4"/>
  <c r="P1078" i="4"/>
  <c r="Q1078" i="4" s="1"/>
  <c r="P1090" i="4"/>
  <c r="Q1090" i="4" s="1"/>
  <c r="O1090" i="4"/>
  <c r="P1102" i="4"/>
  <c r="Q1102" i="4" s="1"/>
  <c r="O1102" i="4"/>
  <c r="O1114" i="4"/>
  <c r="P1114" i="4"/>
  <c r="Q1114" i="4" s="1"/>
  <c r="P1126" i="4"/>
  <c r="Q1126" i="4" s="1"/>
  <c r="O1126" i="4"/>
  <c r="P1138" i="4"/>
  <c r="Q1138" i="4" s="1"/>
  <c r="O1138" i="4"/>
  <c r="P1150" i="4"/>
  <c r="Q1150" i="4" s="1"/>
  <c r="O1150" i="4"/>
  <c r="P1162" i="4"/>
  <c r="Q1162" i="4" s="1"/>
  <c r="O1162" i="4"/>
  <c r="O1174" i="4"/>
  <c r="P1174" i="4"/>
  <c r="Q1174" i="4" s="1"/>
  <c r="P1186" i="4"/>
  <c r="Q1186" i="4" s="1"/>
  <c r="O1186" i="4"/>
  <c r="P1198" i="4"/>
  <c r="Q1198" i="4" s="1"/>
  <c r="O1198" i="4"/>
  <c r="O1210" i="4"/>
  <c r="P1210" i="4"/>
  <c r="Q1210" i="4" s="1"/>
  <c r="P1226" i="4"/>
  <c r="Q1226" i="4" s="1"/>
  <c r="O1226" i="4"/>
  <c r="O1238" i="4"/>
  <c r="P1238" i="4"/>
  <c r="Q1238" i="4" s="1"/>
  <c r="P1250" i="4"/>
  <c r="Q1250" i="4" s="1"/>
  <c r="O1250" i="4"/>
  <c r="P1258" i="4"/>
  <c r="Q1258" i="4" s="1"/>
  <c r="O1258" i="4"/>
  <c r="O1270" i="4"/>
  <c r="P1270" i="4"/>
  <c r="Q1270" i="4" s="1"/>
  <c r="P1278" i="4"/>
  <c r="Q1278" i="4" s="1"/>
  <c r="O1278" i="4"/>
  <c r="P1290" i="4"/>
  <c r="Q1290" i="4" s="1"/>
  <c r="O1290" i="4"/>
  <c r="P1314" i="4"/>
  <c r="Q1314" i="4" s="1"/>
  <c r="O1314" i="4"/>
  <c r="P1326" i="4"/>
  <c r="Q1326" i="4" s="1"/>
  <c r="O1326" i="4"/>
  <c r="P1350" i="4"/>
  <c r="Q1350" i="4" s="1"/>
  <c r="O1350" i="4"/>
  <c r="P1362" i="4"/>
  <c r="Q1362" i="4" s="1"/>
  <c r="O1362" i="4"/>
  <c r="O1370" i="4"/>
  <c r="P1370" i="4"/>
  <c r="Q1370" i="4" s="1"/>
  <c r="P1382" i="4"/>
  <c r="Q1382" i="4" s="1"/>
  <c r="O1382" i="4"/>
  <c r="P1394" i="4"/>
  <c r="Q1394" i="4" s="1"/>
  <c r="O1394" i="4"/>
  <c r="O1402" i="4"/>
  <c r="P1402" i="4"/>
  <c r="Q1402" i="4" s="1"/>
  <c r="O1414" i="4"/>
  <c r="P1414" i="4"/>
  <c r="Q1414" i="4" s="1"/>
  <c r="P1426" i="4"/>
  <c r="Q1426" i="4" s="1"/>
  <c r="O1426" i="4"/>
  <c r="P1438" i="4"/>
  <c r="Q1438" i="4" s="1"/>
  <c r="O1438" i="4"/>
  <c r="O1450" i="4"/>
  <c r="P1450" i="4"/>
  <c r="Q1450" i="4" s="1"/>
  <c r="P1462" i="4"/>
  <c r="Q1462" i="4" s="1"/>
  <c r="O1462" i="4"/>
  <c r="P1474" i="4"/>
  <c r="Q1474" i="4" s="1"/>
  <c r="O1474" i="4"/>
  <c r="P1486" i="4"/>
  <c r="Q1486" i="4" s="1"/>
  <c r="O1486" i="4"/>
  <c r="P1502" i="4"/>
  <c r="Q1502" i="4" s="1"/>
  <c r="O1502" i="4"/>
  <c r="O1514" i="4"/>
  <c r="P1514" i="4"/>
  <c r="Q1514" i="4" s="1"/>
  <c r="P1522" i="4"/>
  <c r="Q1522" i="4" s="1"/>
  <c r="O1522" i="4"/>
  <c r="P1534" i="4"/>
  <c r="Q1534" i="4" s="1"/>
  <c r="O1534" i="4"/>
  <c r="P1546" i="4"/>
  <c r="Q1546" i="4" s="1"/>
  <c r="O1546" i="4"/>
  <c r="P1558" i="4"/>
  <c r="Q1558" i="4" s="1"/>
  <c r="O1558" i="4"/>
  <c r="O1570" i="4"/>
  <c r="P1570" i="4"/>
  <c r="Q1570" i="4" s="1"/>
  <c r="P1582" i="4"/>
  <c r="Q1582" i="4" s="1"/>
  <c r="O1582" i="4"/>
  <c r="P1614" i="4"/>
  <c r="Q1614" i="4" s="1"/>
  <c r="O1614" i="4"/>
  <c r="P1626" i="4"/>
  <c r="Q1626" i="4" s="1"/>
  <c r="O1626" i="4"/>
  <c r="P1638" i="4"/>
  <c r="Q1638" i="4" s="1"/>
  <c r="O1638" i="4"/>
  <c r="P1650" i="4"/>
  <c r="Q1650" i="4" s="1"/>
  <c r="O1650" i="4"/>
  <c r="O1662" i="4"/>
  <c r="P1662" i="4"/>
  <c r="Q1662" i="4" s="1"/>
  <c r="P1674" i="4"/>
  <c r="Q1674" i="4" s="1"/>
  <c r="O1674" i="4"/>
  <c r="P1686" i="4"/>
  <c r="Q1686" i="4" s="1"/>
  <c r="O1686" i="4"/>
  <c r="O1698" i="4"/>
  <c r="P1698" i="4"/>
  <c r="Q1698" i="4" s="1"/>
  <c r="P1706" i="4"/>
  <c r="Q1706" i="4" s="1"/>
  <c r="O1706" i="4"/>
  <c r="P1718" i="4"/>
  <c r="Q1718" i="4" s="1"/>
  <c r="O1718" i="4"/>
  <c r="O1726" i="4"/>
  <c r="P1726" i="4"/>
  <c r="Q1726" i="4" s="1"/>
  <c r="P1738" i="4"/>
  <c r="Q1738" i="4" s="1"/>
  <c r="O1738" i="4"/>
  <c r="P1750" i="4"/>
  <c r="Q1750" i="4" s="1"/>
  <c r="O1750" i="4"/>
  <c r="O1762" i="4"/>
  <c r="P1762" i="4"/>
  <c r="Q1762" i="4" s="1"/>
  <c r="O1774" i="4"/>
  <c r="P1774" i="4"/>
  <c r="Q1774" i="4" s="1"/>
  <c r="O1782" i="4"/>
  <c r="P1782" i="4"/>
  <c r="Q1782" i="4" s="1"/>
  <c r="P1798" i="4"/>
  <c r="Q1798" i="4" s="1"/>
  <c r="O1798" i="4"/>
  <c r="O1810" i="4"/>
  <c r="P1810" i="4"/>
  <c r="Q1810" i="4" s="1"/>
  <c r="P1822" i="4"/>
  <c r="Q1822" i="4" s="1"/>
  <c r="O1822" i="4"/>
  <c r="P1834" i="4"/>
  <c r="Q1834" i="4" s="1"/>
  <c r="O1834" i="4"/>
  <c r="O1846" i="4"/>
  <c r="P1846" i="4"/>
  <c r="Q1846" i="4" s="1"/>
  <c r="P1858" i="4"/>
  <c r="Q1858" i="4" s="1"/>
  <c r="O1858" i="4"/>
  <c r="P1870" i="4"/>
  <c r="Q1870" i="4" s="1"/>
  <c r="O1870" i="4"/>
  <c r="O1882" i="4"/>
  <c r="P1882" i="4"/>
  <c r="Q1882" i="4" s="1"/>
  <c r="P1894" i="4"/>
  <c r="Q1894" i="4" s="1"/>
  <c r="O1894" i="4"/>
  <c r="P1906" i="4"/>
  <c r="Q1906" i="4" s="1"/>
  <c r="O1906" i="4"/>
  <c r="P1914" i="4"/>
  <c r="Q1914" i="4" s="1"/>
  <c r="O1914" i="4"/>
  <c r="P1926" i="4"/>
  <c r="Q1926" i="4" s="1"/>
  <c r="O1926" i="4"/>
  <c r="P1938" i="4"/>
  <c r="Q1938" i="4" s="1"/>
  <c r="O1938" i="4"/>
  <c r="P1950" i="4"/>
  <c r="Q1950" i="4" s="1"/>
  <c r="O1950" i="4"/>
  <c r="P1958" i="4"/>
  <c r="Q1958" i="4" s="1"/>
  <c r="O1958" i="4"/>
  <c r="P1982" i="4"/>
  <c r="Q1982" i="4" s="1"/>
  <c r="O1982" i="4"/>
  <c r="O140" i="4"/>
  <c r="O189" i="4"/>
  <c r="P192" i="4"/>
  <c r="Q192" i="4" s="1"/>
  <c r="P194" i="4"/>
  <c r="Q194" i="4" s="1"/>
  <c r="P196" i="4"/>
  <c r="Q196" i="4" s="1"/>
  <c r="P198" i="4"/>
  <c r="Q198" i="4" s="1"/>
  <c r="O206" i="4"/>
  <c r="P207" i="4"/>
  <c r="Q207" i="4" s="1"/>
  <c r="P209" i="4"/>
  <c r="Q209" i="4" s="1"/>
  <c r="P211" i="4"/>
  <c r="Q211" i="4" s="1"/>
  <c r="P213" i="4"/>
  <c r="Q213" i="4" s="1"/>
  <c r="O215" i="4"/>
  <c r="O223" i="4"/>
  <c r="O231" i="4"/>
  <c r="O239" i="4"/>
  <c r="O247" i="4"/>
  <c r="O255" i="4"/>
  <c r="O263" i="4"/>
  <c r="O271" i="4"/>
  <c r="O279" i="4"/>
  <c r="O287" i="4"/>
  <c r="O295" i="4"/>
  <c r="O303" i="4"/>
  <c r="O311" i="4"/>
  <c r="O319" i="4"/>
  <c r="O327" i="4"/>
  <c r="O335" i="4"/>
  <c r="O343" i="4"/>
  <c r="O351" i="4"/>
  <c r="O359" i="4"/>
  <c r="O367" i="4"/>
  <c r="O375" i="4"/>
  <c r="O383" i="4"/>
  <c r="O391" i="4"/>
  <c r="O399" i="4"/>
  <c r="O407" i="4"/>
  <c r="P410" i="4"/>
  <c r="Q410" i="4" s="1"/>
  <c r="P412" i="4"/>
  <c r="Q412" i="4" s="1"/>
  <c r="P414" i="4"/>
  <c r="Q414" i="4" s="1"/>
  <c r="P416" i="4"/>
  <c r="Q416" i="4" s="1"/>
  <c r="P418" i="4"/>
  <c r="Q418" i="4" s="1"/>
  <c r="P420" i="4"/>
  <c r="Q420" i="4" s="1"/>
  <c r="P422" i="4"/>
  <c r="Q422" i="4" s="1"/>
  <c r="P424" i="4"/>
  <c r="Q424" i="4" s="1"/>
  <c r="P426" i="4"/>
  <c r="Q426" i="4" s="1"/>
  <c r="P428" i="4"/>
  <c r="Q428" i="4" s="1"/>
  <c r="P430" i="4"/>
  <c r="Q430" i="4" s="1"/>
  <c r="P432" i="4"/>
  <c r="Q432" i="4" s="1"/>
  <c r="P434" i="4"/>
  <c r="Q434" i="4" s="1"/>
  <c r="P436" i="4"/>
  <c r="Q436" i="4" s="1"/>
  <c r="P438" i="4"/>
  <c r="Q438" i="4" s="1"/>
  <c r="P440" i="4"/>
  <c r="Q440" i="4" s="1"/>
  <c r="O448" i="4"/>
  <c r="P449" i="4"/>
  <c r="Q449" i="4" s="1"/>
  <c r="P451" i="4"/>
  <c r="Q451" i="4" s="1"/>
  <c r="P453" i="4"/>
  <c r="Q453" i="4" s="1"/>
  <c r="O600" i="4"/>
  <c r="O632" i="4"/>
  <c r="O649" i="4"/>
  <c r="P834" i="4"/>
  <c r="Q834" i="4" s="1"/>
  <c r="P1730" i="4"/>
  <c r="Q1730" i="4" s="1"/>
  <c r="P1897" i="4"/>
  <c r="Q1897" i="4" s="1"/>
  <c r="O1897" i="4"/>
  <c r="P1899" i="4"/>
  <c r="Q1899" i="4" s="1"/>
  <c r="O1899" i="4"/>
  <c r="P1901" i="4"/>
  <c r="Q1901" i="4" s="1"/>
  <c r="O1901" i="4"/>
  <c r="P1903" i="4"/>
  <c r="Q1903" i="4" s="1"/>
  <c r="O1903" i="4"/>
  <c r="P1905" i="4"/>
  <c r="Q1905" i="4" s="1"/>
  <c r="O1905" i="4"/>
  <c r="P1907" i="4"/>
  <c r="Q1907" i="4" s="1"/>
  <c r="O1907" i="4"/>
  <c r="P1909" i="4"/>
  <c r="Q1909" i="4" s="1"/>
  <c r="O1909" i="4"/>
  <c r="P1912" i="4"/>
  <c r="Q1912" i="4" s="1"/>
  <c r="O1912" i="4"/>
  <c r="P1916" i="4"/>
  <c r="Q1916" i="4" s="1"/>
  <c r="O1916" i="4"/>
  <c r="P1920" i="4"/>
  <c r="Q1920" i="4" s="1"/>
  <c r="O1920" i="4"/>
  <c r="P1924" i="4"/>
  <c r="Q1924" i="4" s="1"/>
  <c r="O1924" i="4"/>
  <c r="P1928" i="4"/>
  <c r="Q1928" i="4" s="1"/>
  <c r="O1928" i="4"/>
  <c r="P1931" i="4"/>
  <c r="Q1931" i="4" s="1"/>
  <c r="O1931" i="4"/>
  <c r="P1933" i="4"/>
  <c r="Q1933" i="4" s="1"/>
  <c r="O1933" i="4"/>
  <c r="P1935" i="4"/>
  <c r="Q1935" i="4" s="1"/>
  <c r="O1935" i="4"/>
  <c r="P1937" i="4"/>
  <c r="Q1937" i="4" s="1"/>
  <c r="O1937" i="4"/>
  <c r="P1939" i="4"/>
  <c r="Q1939" i="4" s="1"/>
  <c r="O1939" i="4"/>
  <c r="P1941" i="4"/>
  <c r="Q1941" i="4" s="1"/>
  <c r="O1941" i="4"/>
  <c r="P1943" i="4"/>
  <c r="Q1943" i="4" s="1"/>
  <c r="O1943" i="4"/>
  <c r="P1945" i="4"/>
  <c r="Q1945" i="4" s="1"/>
  <c r="O1945" i="4"/>
  <c r="P1948" i="4"/>
  <c r="Q1948" i="4" s="1"/>
  <c r="O1948" i="4"/>
  <c r="P1952" i="4"/>
  <c r="Q1952" i="4" s="1"/>
  <c r="O1952" i="4"/>
  <c r="P1956" i="4"/>
  <c r="Q1956" i="4" s="1"/>
  <c r="O1956" i="4"/>
  <c r="P1960" i="4"/>
  <c r="Q1960" i="4" s="1"/>
  <c r="O1960" i="4"/>
  <c r="P1963" i="4"/>
  <c r="Q1963" i="4" s="1"/>
  <c r="O1963" i="4"/>
  <c r="P1965" i="4"/>
  <c r="Q1965" i="4" s="1"/>
  <c r="O1965" i="4"/>
  <c r="P1967" i="4"/>
  <c r="Q1967" i="4" s="1"/>
  <c r="O1967" i="4"/>
  <c r="P1969" i="4"/>
  <c r="Q1969" i="4" s="1"/>
  <c r="O1969" i="4"/>
  <c r="P1971" i="4"/>
  <c r="Q1971" i="4" s="1"/>
  <c r="O1971" i="4"/>
  <c r="P1973" i="4"/>
  <c r="Q1973" i="4" s="1"/>
  <c r="O1973" i="4"/>
  <c r="P1975" i="4"/>
  <c r="Q1975" i="4" s="1"/>
  <c r="O1975" i="4"/>
  <c r="P1977" i="4"/>
  <c r="Q1977" i="4" s="1"/>
  <c r="O1977" i="4"/>
  <c r="P1980" i="4"/>
  <c r="Q1980" i="4" s="1"/>
  <c r="O1980" i="4"/>
  <c r="P1984" i="4"/>
  <c r="Q1984" i="4" s="1"/>
  <c r="O1984" i="4"/>
  <c r="P1988" i="4"/>
  <c r="Q1988" i="4" s="1"/>
  <c r="O1988" i="4"/>
  <c r="P1992" i="4"/>
  <c r="Q1992" i="4" s="1"/>
  <c r="O1992" i="4"/>
  <c r="P1995" i="4"/>
  <c r="Q1995" i="4" s="1"/>
  <c r="O1995" i="4"/>
  <c r="P1997" i="4"/>
  <c r="Q1997" i="4" s="1"/>
  <c r="O1997" i="4"/>
  <c r="P1999" i="4"/>
  <c r="Q1999" i="4" s="1"/>
  <c r="O1999" i="4"/>
  <c r="H4" i="4"/>
  <c r="H3" i="4"/>
  <c r="E4" i="3"/>
  <c r="E3" i="3"/>
  <c r="D4" i="3"/>
  <c r="D3" i="3"/>
  <c r="C4" i="3" l="1"/>
  <c r="C3" i="3"/>
  <c r="J4" i="4" l="1"/>
  <c r="A1" i="4"/>
  <c r="A1" i="5" s="1"/>
  <c r="N4" i="4"/>
  <c r="M4" i="4"/>
  <c r="L4" i="4"/>
  <c r="K4" i="4"/>
  <c r="I4" i="4"/>
  <c r="G4" i="4"/>
  <c r="F4" i="4"/>
  <c r="D4" i="4"/>
  <c r="C4" i="4"/>
  <c r="B4" i="4"/>
  <c r="H4" i="3"/>
  <c r="G4" i="3"/>
  <c r="F4" i="3"/>
  <c r="B4" i="3"/>
  <c r="N3" i="2"/>
  <c r="J4" i="3" s="1"/>
  <c r="N2" i="2"/>
  <c r="J3" i="3" s="1"/>
  <c r="O3" i="4" s="1"/>
  <c r="N3" i="4"/>
  <c r="M3" i="4"/>
  <c r="L3" i="4"/>
  <c r="K3" i="4"/>
  <c r="G3" i="4"/>
  <c r="F3" i="4"/>
  <c r="D3" i="4"/>
  <c r="C3" i="4"/>
  <c r="B3" i="4"/>
  <c r="H3" i="3"/>
  <c r="G3" i="3"/>
  <c r="F3" i="3"/>
  <c r="B3" i="3"/>
  <c r="B5" i="5" l="1"/>
  <c r="D6" i="5"/>
  <c r="D5" i="5"/>
  <c r="D4" i="5"/>
  <c r="D3" i="5"/>
  <c r="B6" i="5"/>
  <c r="B3" i="5"/>
  <c r="C6" i="5"/>
  <c r="C5" i="5"/>
  <c r="C4" i="5"/>
  <c r="C3" i="5"/>
  <c r="B4" i="5"/>
  <c r="E6" i="5"/>
  <c r="E5" i="5"/>
  <c r="O4" i="4"/>
  <c r="E3" i="5" s="1"/>
  <c r="P4" i="4"/>
  <c r="Q4" i="4" s="1"/>
  <c r="I3" i="4"/>
  <c r="J3" i="4"/>
  <c r="P3" i="4"/>
  <c r="Q3" i="4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E4" i="5" l="1"/>
  <c r="E7" i="5" s="1"/>
  <c r="D7" i="5"/>
  <c r="C7" i="5"/>
  <c r="B7" i="5"/>
</calcChain>
</file>

<file path=xl/sharedStrings.xml><?xml version="1.0" encoding="utf-8"?>
<sst xmlns="http://schemas.openxmlformats.org/spreadsheetml/2006/main" count="18668" uniqueCount="14027">
  <si>
    <t>NOME</t>
  </si>
  <si>
    <t>FONE</t>
  </si>
  <si>
    <t>STATUS</t>
  </si>
  <si>
    <t>CLASSIFICAÇÃO</t>
  </si>
  <si>
    <t>ORDEM</t>
  </si>
  <si>
    <t>INSCRIÇÃO</t>
  </si>
  <si>
    <t>URNA</t>
  </si>
  <si>
    <t>COMPROVA 05 ANOS DE MORADIA / TRABALHO NO MUNICÍPIO</t>
  </si>
  <si>
    <t>SITUAÇÃO</t>
  </si>
  <si>
    <t>RG</t>
  </si>
  <si>
    <t>CPF</t>
  </si>
  <si>
    <t>CÔNJUGE</t>
  </si>
  <si>
    <t>EMAIL</t>
  </si>
  <si>
    <t>ANÁLISE CDHU/PREFEITURA</t>
  </si>
  <si>
    <t>MOTIVO</t>
  </si>
  <si>
    <t>ÓRGÃO</t>
  </si>
  <si>
    <t>ENDEREÇO</t>
  </si>
  <si>
    <t>GRUPO</t>
  </si>
  <si>
    <t>status</t>
  </si>
  <si>
    <t>class</t>
  </si>
  <si>
    <t>PRODESP</t>
  </si>
  <si>
    <t>Formulario Inscrição</t>
  </si>
  <si>
    <t>Nome Chefe</t>
  </si>
  <si>
    <t>Endereço de Moradia</t>
  </si>
  <si>
    <t>INSCRITOS</t>
  </si>
  <si>
    <t>BENEFICIÁRIO</t>
  </si>
  <si>
    <t>SUPLENTE</t>
  </si>
  <si>
    <t>EXCLUÍDO</t>
  </si>
  <si>
    <t>POPULAÇÃO GERAL</t>
  </si>
  <si>
    <t>DEFICIENTE</t>
  </si>
  <si>
    <t>IDOSOS</t>
  </si>
  <si>
    <t>POLICIAIS E AGENTES</t>
  </si>
  <si>
    <t>TOTAL</t>
  </si>
  <si>
    <t>NOME CÔNJUGE</t>
  </si>
  <si>
    <t>RG CÔNJUGE</t>
  </si>
  <si>
    <t>CPF CÔNJUGE</t>
  </si>
  <si>
    <t>TELEFONE</t>
  </si>
  <si>
    <t>5630000015</t>
  </si>
  <si>
    <t>WALTER BARIONE PERRONI</t>
  </si>
  <si>
    <t>329.261.648-40</t>
  </si>
  <si>
    <t>RUA DOS PEZZUTOS, 27 - NAZARETH - CASA BRANCA</t>
  </si>
  <si>
    <t>(19) 991809765</t>
  </si>
  <si>
    <t>walterbp@gmail.com</t>
  </si>
  <si>
    <t>5630000023</t>
  </si>
  <si>
    <t>MARCELO APARECIDO GOMES ROSA</t>
  </si>
  <si>
    <t>232.560.668-60</t>
  </si>
  <si>
    <t>RUA ANTINIAALI, 101 - NAZARETH - CASA BRANCA</t>
  </si>
  <si>
    <t>(19) 992705343</t>
  </si>
  <si>
    <t>ac.antonialli@bol.com.br</t>
  </si>
  <si>
    <t>5630000031</t>
  </si>
  <si>
    <t>LUCIANO DE FIGUEIREDO</t>
  </si>
  <si>
    <t>265.969.818-00</t>
  </si>
  <si>
    <t>AV  SAUDADE, 19 - NAZARE - CASA BRANCA</t>
  </si>
  <si>
    <t>(19) 974076343</t>
  </si>
  <si>
    <t>lucianodefigueiredo@gmail.com</t>
  </si>
  <si>
    <t>5630000049</t>
  </si>
  <si>
    <t>ANTONIO CARLOS ARCHANGELO</t>
  </si>
  <si>
    <t>016.113.588-92</t>
  </si>
  <si>
    <t>RUA FAMILIA SILVA, 15 - VENDA BRANCA - CASA BRANCA</t>
  </si>
  <si>
    <t>(19) 999430744</t>
  </si>
  <si>
    <t>melaobananacarai@gmail.com</t>
  </si>
  <si>
    <t>5630000056</t>
  </si>
  <si>
    <t>MELANY CRISTINA GANZELLA</t>
  </si>
  <si>
    <t>392.587.888-26</t>
  </si>
  <si>
    <t>MURILO ANTONIO PAIVA</t>
  </si>
  <si>
    <t>352.781.038-25</t>
  </si>
  <si>
    <t>RUA FAMILIA ANACLETO, 274 - VENDA BRANCA - CASA BRANCA</t>
  </si>
  <si>
    <t>(99) 8574016</t>
  </si>
  <si>
    <t>melany2126@hotmail.com</t>
  </si>
  <si>
    <t>5630000064</t>
  </si>
  <si>
    <t>ANDERSON APARECIDO VARJAO RODRIGUES</t>
  </si>
  <si>
    <t>318.857.068-63</t>
  </si>
  <si>
    <t>ELETICIA APARECIDA DA SILVA RODRIGUES</t>
  </si>
  <si>
    <t>322.209.948-05</t>
  </si>
  <si>
    <t>RUA WALTER PEREIRA, 5 - JARDIM BELLA VISTA - CASA BRANCA</t>
  </si>
  <si>
    <t>(19) 974054077</t>
  </si>
  <si>
    <t>andyvarjao01@gmail.com</t>
  </si>
  <si>
    <t>5630000072</t>
  </si>
  <si>
    <t>AUGUSTO SERGIO DA SILVA SILVERIO</t>
  </si>
  <si>
    <t>405.337.998-99</t>
  </si>
  <si>
    <t>ANA FLAVIA GONCALVES DOS SANTOS</t>
  </si>
  <si>
    <t>455.448.688-59</t>
  </si>
  <si>
    <t>RUA ITOBI, 42 - NAZARE  - CASA BRANCA</t>
  </si>
  <si>
    <t>(19) 993164001</t>
  </si>
  <si>
    <t>augustosilverio22@hotmail.com</t>
  </si>
  <si>
    <t>5630000080</t>
  </si>
  <si>
    <t>MARCELA EVARISTO LUCIO</t>
  </si>
  <si>
    <t>430.432.448-93</t>
  </si>
  <si>
    <t>RUA DOM PEDRO II, 164 - INDUSTRIAL - CASA BRANCA</t>
  </si>
  <si>
    <t>(19) 991716067</t>
  </si>
  <si>
    <t>maah6337@terra.com.br</t>
  </si>
  <si>
    <t>5630000098</t>
  </si>
  <si>
    <t>BIANCA DIAS CARNEIRO</t>
  </si>
  <si>
    <t>297.650.678-79</t>
  </si>
  <si>
    <t>RUA LACERDA FRANCO, 47 - CENTRO - CASA BRANCA</t>
  </si>
  <si>
    <t>(19) 991050396</t>
  </si>
  <si>
    <t>bia34dias@gmail.com</t>
  </si>
  <si>
    <t>5630000106</t>
  </si>
  <si>
    <t>ANNA LAURA DE SOUZA TOLEDO</t>
  </si>
  <si>
    <t>407.826.098-56</t>
  </si>
  <si>
    <t>AV  DR  FRANCISCO NOGUEIRA DE LIMA, 395 - CENTRO - CASA BRANCA</t>
  </si>
  <si>
    <t>(19) 995884459</t>
  </si>
  <si>
    <t>annalaurast@zipmail.com.br</t>
  </si>
  <si>
    <t>5630000122</t>
  </si>
  <si>
    <t>MARCIA CRISTINA DE SOUZA MARIANO</t>
  </si>
  <si>
    <t>287.865.938-46</t>
  </si>
  <si>
    <t>VALDINEI ARTUR MARIANO</t>
  </si>
  <si>
    <t>343.250.088-29</t>
  </si>
  <si>
    <t>RUA FAMILIA VENTURA, 12 - JARDIM MACAUBA  - CASA BRANCA</t>
  </si>
  <si>
    <t>(19) 994090737</t>
  </si>
  <si>
    <t>marciaval66@hotmail.com</t>
  </si>
  <si>
    <t>5630000130</t>
  </si>
  <si>
    <t>MARIA DO CARMO MARTINS</t>
  </si>
  <si>
    <t>718.257.548-53</t>
  </si>
  <si>
    <t>RUA JOAO BATISTA SALES CUNHA, 61 - PARQUE SAO PAULO  - CASA BRANCA</t>
  </si>
  <si>
    <t>(19) 997206405</t>
  </si>
  <si>
    <t>valeriadudapia@gmail.com</t>
  </si>
  <si>
    <t>5630000148</t>
  </si>
  <si>
    <t>ANDRE LUIZ LOURENCO</t>
  </si>
  <si>
    <t>332.367.548-77</t>
  </si>
  <si>
    <t>JOYCE DE SOUZA LIMA BUENO ALVES</t>
  </si>
  <si>
    <t>342.594.048-14</t>
  </si>
  <si>
    <t>RUA ALVARO CORSI, 630 - JARDIM HAYDEE - ESPIRITO SANTO DO PINHAL</t>
  </si>
  <si>
    <t>(19) 993726322</t>
  </si>
  <si>
    <t>andre_pinhal@yahoo.com.br</t>
  </si>
  <si>
    <t>5630000155</t>
  </si>
  <si>
    <t>MICHELE ANDRADE</t>
  </si>
  <si>
    <t>346.194.058-50</t>
  </si>
  <si>
    <t>RUA PEDRO VILLAS BOAS, 86 - JARDIM MACAUBA - CASA BRANCA</t>
  </si>
  <si>
    <t>(19) 992963824</t>
  </si>
  <si>
    <t>michele.shaiane9@gmail.com</t>
  </si>
  <si>
    <t>5630000163</t>
  </si>
  <si>
    <t>WANDERLEY DE OLIVEIRA</t>
  </si>
  <si>
    <t>002.165.368-20</t>
  </si>
  <si>
    <t>RUA JOAO ROBERTO ALVES, 55 - NOSSO TETO - CASA BRANCA</t>
  </si>
  <si>
    <t>(19) 991658777</t>
  </si>
  <si>
    <t>jessicacristina41@live.com</t>
  </si>
  <si>
    <t>5630000171</t>
  </si>
  <si>
    <t>LUANA ROBERTA SILVA</t>
  </si>
  <si>
    <t>398.539.368-01</t>
  </si>
  <si>
    <t>RUA PROFA  ODETE R C SANTANNA, 78 - ANDORINHAS - CASA BRANCA</t>
  </si>
  <si>
    <t>(19) 995345187</t>
  </si>
  <si>
    <t>lu.silvamoreno2204@gmail.com</t>
  </si>
  <si>
    <t>5630000189</t>
  </si>
  <si>
    <t>MONICA REGINA PUELCHER</t>
  </si>
  <si>
    <t>016.669.158-58</t>
  </si>
  <si>
    <t>RUA SANTO ANTONIO, 971 - CENTRO - CASA BRANCA</t>
  </si>
  <si>
    <t>(19) 992213640</t>
  </si>
  <si>
    <t>puelchermonica@gmail.com</t>
  </si>
  <si>
    <t>5630000197</t>
  </si>
  <si>
    <t>WELTON ANTONIO DA SILVA SANTOS</t>
  </si>
  <si>
    <t>318.812.658-11</t>
  </si>
  <si>
    <t>RUA JOAO BATISTA SALLES CUNHA, 470 - PARQUE SAO PAULO - CASA BRANCA</t>
  </si>
  <si>
    <t>(19) 992257280</t>
  </si>
  <si>
    <t>heltontubaka@gmail.com</t>
  </si>
  <si>
    <t>5630000205</t>
  </si>
  <si>
    <t>PEDRO CIPRIANO JUNIOR</t>
  </si>
  <si>
    <t>339.727.638-16</t>
  </si>
  <si>
    <t>ADRIANA PARRA DAMASCENO CIPRIANO</t>
  </si>
  <si>
    <t>373.019.808-41</t>
  </si>
  <si>
    <t>RUA PROFESSORA MARIA REGINA BRAGA DE CARVALHO, 60 - ANDORINHAS - CASA BRANCA</t>
  </si>
  <si>
    <t>(19) 989586432</t>
  </si>
  <si>
    <t>drikinhaemp@gmail.com</t>
  </si>
  <si>
    <t>5630000213</t>
  </si>
  <si>
    <t>VALDIRENE APARECIDA MARIANO LOPES</t>
  </si>
  <si>
    <t>471.448.038-32</t>
  </si>
  <si>
    <t>EST OLIMPIO JOSE AUGUSTO, 146 - PARQUE SAO PAULO - CASA BRANCA</t>
  </si>
  <si>
    <t>(19) 993193980</t>
  </si>
  <si>
    <t>giovanegregorio@gmail.com</t>
  </si>
  <si>
    <t>5630000221</t>
  </si>
  <si>
    <t>MAYARA CRISTINA VICENTE DA SILVA</t>
  </si>
  <si>
    <t>442.058.008-94</t>
  </si>
  <si>
    <t>ROBSON ROMAO</t>
  </si>
  <si>
    <t>376.256.458-27</t>
  </si>
  <si>
    <t>RUA CELINA SOARES, 25 - CENTRO - CASA BRANCA</t>
  </si>
  <si>
    <t>(19) 994227282</t>
  </si>
  <si>
    <t>mayara.vicente2021@bol.com.br</t>
  </si>
  <si>
    <t>5630000239</t>
  </si>
  <si>
    <t>ELISANGELA MAURA MARTINS</t>
  </si>
  <si>
    <t>264.440.838-50</t>
  </si>
  <si>
    <t>RUA CARLOS KERBEG, 35 - ODENIR BUZZATO - CASA BRANCA</t>
  </si>
  <si>
    <t>(19) 997787694</t>
  </si>
  <si>
    <t>5630000247</t>
  </si>
  <si>
    <t>ANDRE LUIZ BAIO</t>
  </si>
  <si>
    <t>300.965.308-55</t>
  </si>
  <si>
    <t>KAREN GIAO BAIO</t>
  </si>
  <si>
    <t>312.794.108-09</t>
  </si>
  <si>
    <t>AL  GANYMEDES JOSE DOS SANTOS OLIVEIRA, 1997 - CENTRO - CASA BRANCA</t>
  </si>
  <si>
    <t>(19) 998980336</t>
  </si>
  <si>
    <t>baiopassat@gmail.com</t>
  </si>
  <si>
    <t>5630000254</t>
  </si>
  <si>
    <t>ANA LUCIA PINHEIRO VALIM BRITO</t>
  </si>
  <si>
    <t>409.801.668-02</t>
  </si>
  <si>
    <t>CLECIO VALLIM DE BRITO</t>
  </si>
  <si>
    <t>255.929.658-69</t>
  </si>
  <si>
    <t>RUA IPIRANGA, 280 - CENTRO - CASA BRANCA</t>
  </si>
  <si>
    <t>(19) 992696330</t>
  </si>
  <si>
    <t>analuciapvallim@hotmail.com</t>
  </si>
  <si>
    <t>5630000262</t>
  </si>
  <si>
    <t>MARIA DO CARMO GUIMARAES FONSECA</t>
  </si>
  <si>
    <t>154.842.658-00</t>
  </si>
  <si>
    <t>RUA DOS FACHINI, 25 - JARDIM AMERICA - CASA BRANCA</t>
  </si>
  <si>
    <t>(19) 988302791</t>
  </si>
  <si>
    <t>cbtsupergteixeira@outlook.com</t>
  </si>
  <si>
    <t>5630000288</t>
  </si>
  <si>
    <t>EULER FELIX DE NORONHA</t>
  </si>
  <si>
    <t>432.302.548-30</t>
  </si>
  <si>
    <t>RUA DOS GREGORINES, 120 - SANTA CECILIA  - CASA BRANCA</t>
  </si>
  <si>
    <t>(19) 992366470</t>
  </si>
  <si>
    <t>euler.noronha@gmail.com</t>
  </si>
  <si>
    <t>5630000296</t>
  </si>
  <si>
    <t>THIAGO ZACARAO ALVES MELO</t>
  </si>
  <si>
    <t>479.840.428-45</t>
  </si>
  <si>
    <t>RUA CINCO, 196 - JARDIM COLINA DO SOL - CASA BRANCA</t>
  </si>
  <si>
    <t>(19) 989663369</t>
  </si>
  <si>
    <t>crizmelo20@gmail.com</t>
  </si>
  <si>
    <t>5630000304</t>
  </si>
  <si>
    <t>CAMILA APARECIDA BERNAR</t>
  </si>
  <si>
    <t>417.714.418-52</t>
  </si>
  <si>
    <t>ELIAS RICARDO ALVES</t>
  </si>
  <si>
    <t>413.595.708-02</t>
  </si>
  <si>
    <t>RUA FAMILIA GONCALVES SANTOS, 332 - JARDIM BOA ESPERANCA - CASA BRANCA</t>
  </si>
  <si>
    <t>(19) 989910904</t>
  </si>
  <si>
    <t>kahbernar@hotmail.com</t>
  </si>
  <si>
    <t>5630000320</t>
  </si>
  <si>
    <t>JESSICA CRISTINA DE ASSIS OLIVEIRA</t>
  </si>
  <si>
    <t>406.495.798-95</t>
  </si>
  <si>
    <t>DIEGO DA SILVA OLIVEIRA</t>
  </si>
  <si>
    <t>360.542.498-86</t>
  </si>
  <si>
    <t>RUA ANTONIO FLORES PANICO, 206 - CIDADE JARDIM - CASA BRANCA</t>
  </si>
  <si>
    <t>(19) 991584365</t>
  </si>
  <si>
    <t>jessicaassis_@hotmail.com</t>
  </si>
  <si>
    <t>5630000338</t>
  </si>
  <si>
    <t>MARGARIDA HELOISA TELES</t>
  </si>
  <si>
    <t>246.705.218-45</t>
  </si>
  <si>
    <t>RUA MARINA MOURA, 234 - PARQUE SAO PAULO - CASA BRANCA</t>
  </si>
  <si>
    <t>(19) 992099618</t>
  </si>
  <si>
    <t>mheloisateles@gmail.com</t>
  </si>
  <si>
    <t>5630000346</t>
  </si>
  <si>
    <t>MICHELI APARECIDA XAVIER BARBOSA</t>
  </si>
  <si>
    <t>392.259.668-14</t>
  </si>
  <si>
    <t>CARLOS SANDRO SOARES BARBOSA</t>
  </si>
  <si>
    <t>322.527.938-21</t>
  </si>
  <si>
    <t>FAZ BEIRA RIO, Sem numero 0 - VENDA BRANCA - CASA BRANCA</t>
  </si>
  <si>
    <t>(19) 986004793</t>
  </si>
  <si>
    <t>micheliap.bxavier@hotmail.com</t>
  </si>
  <si>
    <t>5630000353</t>
  </si>
  <si>
    <t>CAROLINE FERNANDA DIAS AZNALDO</t>
  </si>
  <si>
    <t>390.258.598-60</t>
  </si>
  <si>
    <t>RUA PEDRO PIMENTA, 405 - PARQUE SAO PAULO - CASA BRANCA</t>
  </si>
  <si>
    <t>(19) 991568825</t>
  </si>
  <si>
    <t>karolzinhadias22@hotmail.com</t>
  </si>
  <si>
    <t>5630000361</t>
  </si>
  <si>
    <t>TAISSE DE CASSIA MONTEIRO</t>
  </si>
  <si>
    <t>324.005.098-67</t>
  </si>
  <si>
    <t>RUA MARIQUINHA LAMEIRO, 132 - JARDIM ELDORADO - CASA BRANCA</t>
  </si>
  <si>
    <t>(19) 992701956</t>
  </si>
  <si>
    <t>taissesaobento@hotmail.com</t>
  </si>
  <si>
    <t>5630000379</t>
  </si>
  <si>
    <t>BARBARA PEREIRA</t>
  </si>
  <si>
    <t>280.880.908-57</t>
  </si>
  <si>
    <t>RUA GOIAS, 300 - VILA POLAR - VARGEM GRANDE DO SUL</t>
  </si>
  <si>
    <t>(19) 994222291</t>
  </si>
  <si>
    <t>pereirabarbarababi@gmail.com</t>
  </si>
  <si>
    <t>5630000387</t>
  </si>
  <si>
    <t>LUANA DE OLIVEIRA CANDIDO</t>
  </si>
  <si>
    <t>364.280.468-30</t>
  </si>
  <si>
    <t>RUA DEPUTADO ANTONIO SILVIA CUNHA BUENO, 339 - JARDIM ELDORADO - CASA BRANCA</t>
  </si>
  <si>
    <t>(19) 995248120</t>
  </si>
  <si>
    <t>luoliveiracandido235@gmail.com</t>
  </si>
  <si>
    <t>5630000395</t>
  </si>
  <si>
    <t>FABIANA CONSOLIN GALANTE</t>
  </si>
  <si>
    <t>301.196.878-01</t>
  </si>
  <si>
    <t>RUA CAPITAO HORTA, 650 - CENTRO - CASA BRANCA</t>
  </si>
  <si>
    <t>(19) 991676999</t>
  </si>
  <si>
    <t>fabianagalante63@gmail.com</t>
  </si>
  <si>
    <t>5630000403</t>
  </si>
  <si>
    <t>ANDREA PAULA BAPTISTA SILVA</t>
  </si>
  <si>
    <t>347.415.918-67</t>
  </si>
  <si>
    <t>RUA ADRIANO FRANCISCO PIRES, 66 - PARQUE SAO PAULO - CASA BRANCA</t>
  </si>
  <si>
    <t>(19) 994397669</t>
  </si>
  <si>
    <t>andreabaptistasilva3@gmail.com</t>
  </si>
  <si>
    <t>5630000411</t>
  </si>
  <si>
    <t>VALERIA MAURA MARTINS GOMES</t>
  </si>
  <si>
    <t>424.920.938-59</t>
  </si>
  <si>
    <t>RUA EVANDRO SILVA, 69 - ODENIR BUZZATO - CASA BRANCA</t>
  </si>
  <si>
    <t>5630000429</t>
  </si>
  <si>
    <t>CAMILA CARLOS DA SILVA</t>
  </si>
  <si>
    <t>407.358.448-01</t>
  </si>
  <si>
    <t>ABNER BUENO DA SILVA</t>
  </si>
  <si>
    <t>405.335.008-50</t>
  </si>
  <si>
    <t>RUA ANTONIO RIBEIRO FIALHO, 26 - NAZARETH - CASA BRANCA</t>
  </si>
  <si>
    <t>(99) 1033258</t>
  </si>
  <si>
    <t>camilayabner@gmail.com</t>
  </si>
  <si>
    <t>5630000437</t>
  </si>
  <si>
    <t>RICARDO PIOVESAN PAIVA</t>
  </si>
  <si>
    <t>315.820.628-54</t>
  </si>
  <si>
    <t>RUA JOAO BATISTA SALES CUNHA, 487 - PARQUE SAO PAULO - CASA BRANCA</t>
  </si>
  <si>
    <t>(19) 989731840</t>
  </si>
  <si>
    <t>rpiop83@gmail.com</t>
  </si>
  <si>
    <t>5630000445</t>
  </si>
  <si>
    <t>GEOVANNA CASSESOLI GASPARINO</t>
  </si>
  <si>
    <t>455.666.678-30</t>
  </si>
  <si>
    <t>GUILHERME GASPARINO DOS SANTOS</t>
  </si>
  <si>
    <t>436.370.038-64</t>
  </si>
  <si>
    <t>RUA PROJETADA, 94 - JARDIM MORADA DO SOL - CASA BRANCA</t>
  </si>
  <si>
    <t>(19) 995853855</t>
  </si>
  <si>
    <t>cassesoliss@gmail.com</t>
  </si>
  <si>
    <t>5630000452</t>
  </si>
  <si>
    <t>PAULO SERGIO PEREIRA GOMES</t>
  </si>
  <si>
    <t>111.209.398-28</t>
  </si>
  <si>
    <t>RUA ALTINO ARANTES, 570 - CENTRO - CASA BRANCA</t>
  </si>
  <si>
    <t>(19) 995115856</t>
  </si>
  <si>
    <t>fw07bpiquet@gmail.com</t>
  </si>
  <si>
    <t>5630000460</t>
  </si>
  <si>
    <t>JANAINA APARECIDA DOS SANTOS SILVA</t>
  </si>
  <si>
    <t>421.324.858-52</t>
  </si>
  <si>
    <t>ANDERSON DONIZETE DA SILVA</t>
  </si>
  <si>
    <t>354.690.168-11</t>
  </si>
  <si>
    <t>RUA MAQUINISTA ARTHUR URBANO SOBRINHO, 67 - JARDIM BELA VISTA - CASA BRANCA</t>
  </si>
  <si>
    <t>(19) 992155747</t>
  </si>
  <si>
    <t>janinhacb937@gmail.com</t>
  </si>
  <si>
    <t>5630000478</t>
  </si>
  <si>
    <t>MARIA EDUARDA LEITE ALEXANDRE</t>
  </si>
  <si>
    <t>377.137.558-45</t>
  </si>
  <si>
    <t>RUA ANTONIO RIBEIRO FIALHO, 26 - NAZARE  - CASA BRANCA</t>
  </si>
  <si>
    <t>(16) 993935040</t>
  </si>
  <si>
    <t>dudaleite3456@gmail.com</t>
  </si>
  <si>
    <t>5630000486</t>
  </si>
  <si>
    <t>SERGIO ANTONIO ALVES</t>
  </si>
  <si>
    <t>415.229.518-06</t>
  </si>
  <si>
    <t>RUA PROF MARIA REGINA BRAGA DE CARVALHO, 23  - C. HABITACIONAL WLADIMIR PEREIRA ( ANDORINHAS) - CASA BRANCA</t>
  </si>
  <si>
    <t>(19) 981454479</t>
  </si>
  <si>
    <t>serginho_alves94@hotmail.com</t>
  </si>
  <si>
    <t>5630000494</t>
  </si>
  <si>
    <t>SERGIO CYRILLO</t>
  </si>
  <si>
    <t>128.811.898-81</t>
  </si>
  <si>
    <t>RUA PROFESSOR DUGLAS TEIXEIRA MONTEIRO, 98 - JARDIM VERONIA - SAO PAULO</t>
  </si>
  <si>
    <t>(11) 987246469</t>
  </si>
  <si>
    <t>sergio.cyrillo@hotmail.com</t>
  </si>
  <si>
    <t>5630000502</t>
  </si>
  <si>
    <t>JENIFER MAIARA CAETANO</t>
  </si>
  <si>
    <t>442.872.148-03</t>
  </si>
  <si>
    <t>RUA PROFESSORA MARIA REGINA BRAGA DE CARVALHO, 71 - CONJUNTO HABITACIONAL WLADEMIR PEREIRA  - CASA BRANCA</t>
  </si>
  <si>
    <t>(19) 989222508</t>
  </si>
  <si>
    <t>jenifer.dez@hotmail.com</t>
  </si>
  <si>
    <t>5630000510</t>
  </si>
  <si>
    <t>WANDERLEY INACIO</t>
  </si>
  <si>
    <t>271.077.618-97</t>
  </si>
  <si>
    <t>FABIANA GOMES INACIO</t>
  </si>
  <si>
    <t>320.083.138-32</t>
  </si>
  <si>
    <t>RUA ROMULO BORZANI, 45 - INDUSTRIAL  - CASA BRANCA</t>
  </si>
  <si>
    <t>(19) 996537104</t>
  </si>
  <si>
    <t>wanderleyinnacio@hotmail.com</t>
  </si>
  <si>
    <t>5630000528</t>
  </si>
  <si>
    <t>DENISE DONIZETE VAZ</t>
  </si>
  <si>
    <t>350.964.558-82</t>
  </si>
  <si>
    <t>RUA PROF°PALMIRO O  GUERREIRO, 71 - ANDORINHAS  - CASA BRANCA</t>
  </si>
  <si>
    <t>(19) 989762532</t>
  </si>
  <si>
    <t>denizevaz.vgs13@gmail.com</t>
  </si>
  <si>
    <t>5630000536</t>
  </si>
  <si>
    <t>LUCIANA MARIA ROMANO</t>
  </si>
  <si>
    <t>308.196.968-97</t>
  </si>
  <si>
    <t>RUA MARINA MOURA, 18 - PARQUE SAO PAULO  - CASA BRANCA</t>
  </si>
  <si>
    <t>(19) 991350014</t>
  </si>
  <si>
    <t>lucianagermano82@hotmail.com</t>
  </si>
  <si>
    <t>5630000544</t>
  </si>
  <si>
    <t>RAFAEL DE FIGUEIREDO</t>
  </si>
  <si>
    <t>331.170.658-73</t>
  </si>
  <si>
    <t>ALINE SCARPEL DE FIGUEIREDO</t>
  </si>
  <si>
    <t>370.043.658-08</t>
  </si>
  <si>
    <t>RUA THEODOMIRO EMERIQUE, 47 - JD ALVORADA  - CASA BRANCA</t>
  </si>
  <si>
    <t>(19) 989446735</t>
  </si>
  <si>
    <t>aline.scarpel2010@hotmail.com</t>
  </si>
  <si>
    <t>5630000551</t>
  </si>
  <si>
    <t>DEBORA</t>
  </si>
  <si>
    <t>407.931.538-40</t>
  </si>
  <si>
    <t>RUA FAMILIA GALANTE, 168 - NAZARE  - CASA BRANCA</t>
  </si>
  <si>
    <t>(19) 987684627</t>
  </si>
  <si>
    <t>lavoura46@gmail.com</t>
  </si>
  <si>
    <t>5630000569</t>
  </si>
  <si>
    <t>PAULO CRISTIANO SILVA</t>
  </si>
  <si>
    <t>029.744.543-05</t>
  </si>
  <si>
    <t>GLEICE CAMILA MOREIRA SILVA</t>
  </si>
  <si>
    <t>409.484.588-79</t>
  </si>
  <si>
    <t>AV  RADIO AMADOR NEVIO BENI, 01 - DISTRITO INDUSTRIAL - CASA BRANCA</t>
  </si>
  <si>
    <t>(19) 992123602</t>
  </si>
  <si>
    <t>milagleice21@gmail.com</t>
  </si>
  <si>
    <t>5630000577</t>
  </si>
  <si>
    <t>ANA PAULA BERNARDO RIBEIRO</t>
  </si>
  <si>
    <t>319.602.128-93</t>
  </si>
  <si>
    <t>RUA GUNAR MORAES DE ARAUJO, 77 - ANDORINHAS - CASA BRANCA</t>
  </si>
  <si>
    <t>(19) 995109871</t>
  </si>
  <si>
    <t>atendentecasabranca01@outlook.com</t>
  </si>
  <si>
    <t>5630000585</t>
  </si>
  <si>
    <t>NAIANA MARIA LIMA DE JESUS GOMES</t>
  </si>
  <si>
    <t>381.106.188-71</t>
  </si>
  <si>
    <t>RUA LACERDA FRANCO, 69 - CENTRO - CASA BRANCA</t>
  </si>
  <si>
    <t>(19) 983244096</t>
  </si>
  <si>
    <t>naiana21@hotmail.com</t>
  </si>
  <si>
    <t>5630000593</t>
  </si>
  <si>
    <t>ALEX SERRA ROVANI</t>
  </si>
  <si>
    <t>293.760.008-54</t>
  </si>
  <si>
    <t>MARISA CLAUDIA DE SOUZA ROVANI</t>
  </si>
  <si>
    <t>963.580.096-72</t>
  </si>
  <si>
    <t>RUA JOAO BATY SALLES CUNHA, 497 - PARQUE SAO PAULO - CASA BRANCA</t>
  </si>
  <si>
    <t>(35) 992016583</t>
  </si>
  <si>
    <t>alexrovani@outlook.com</t>
  </si>
  <si>
    <t>5630000601</t>
  </si>
  <si>
    <t>DANILO DE PAULA SANTOS</t>
  </si>
  <si>
    <t>434.535.398-00</t>
  </si>
  <si>
    <t>MARLA OLIVA CARDOSO LUCIO</t>
  </si>
  <si>
    <t>450.034.538-84</t>
  </si>
  <si>
    <t>RUA DOS PEZZUTOS, 41 - NAZARE - CASA BRANCA</t>
  </si>
  <si>
    <t>(19) 999604556</t>
  </si>
  <si>
    <t>depauladanilo29@gmail.com</t>
  </si>
  <si>
    <t>5630000619</t>
  </si>
  <si>
    <t>ALARICO CARVALHO ANDRE NETO</t>
  </si>
  <si>
    <t>404.033.388-83</t>
  </si>
  <si>
    <t>RUA LUCIO LEONEL, 649 - CENTRO - CASA BRANCA</t>
  </si>
  <si>
    <t>(19) 994128512</t>
  </si>
  <si>
    <t>alaricocarvalho@gmail.com</t>
  </si>
  <si>
    <t>5630000627</t>
  </si>
  <si>
    <t>JOSE DONIZETE DE SOUZA</t>
  </si>
  <si>
    <t>357.623.588-44</t>
  </si>
  <si>
    <t>RUA ANA LOPES C ANTONIALLI, 341 - CH BOA VISTA  - CASA BRANCA</t>
  </si>
  <si>
    <t>(19) 974168778</t>
  </si>
  <si>
    <t>shaianealine2019@gmail.com</t>
  </si>
  <si>
    <t>5630000635</t>
  </si>
  <si>
    <t>ARIANE APARECIDA SOARES VERONI LOPES</t>
  </si>
  <si>
    <t>367.160.568-58</t>
  </si>
  <si>
    <t>RUA FAMILIA GALANTE, 168 - NAZARETH - CASA BRANCA</t>
  </si>
  <si>
    <t>(19) 992055439</t>
  </si>
  <si>
    <t>aryaneveroni@gmail.com</t>
  </si>
  <si>
    <t>5630000643</t>
  </si>
  <si>
    <t>PERSIO ALVARO PINHEIRO NETO</t>
  </si>
  <si>
    <t>310.568.648-77</t>
  </si>
  <si>
    <t>CHA CHACARA MONTE ALTO, S/n - ZONA RURAL - CASA BRANCA</t>
  </si>
  <si>
    <t>(19) 992451692</t>
  </si>
  <si>
    <t>netosilva55@hotmail.com</t>
  </si>
  <si>
    <t>5630000650</t>
  </si>
  <si>
    <t>SILVIA MAFRA GRILLO</t>
  </si>
  <si>
    <t>327.163.498-00</t>
  </si>
  <si>
    <t>RUA FAMILIA DOMINGUES, 12 - VENDA BRANCA - CASA BRANCA</t>
  </si>
  <si>
    <t>(19) 999569470</t>
  </si>
  <si>
    <t>silviamafragrillo@gmail.com</t>
  </si>
  <si>
    <t>5630000668</t>
  </si>
  <si>
    <t>KATIA APARECIDA TURNO</t>
  </si>
  <si>
    <t>340.887.348-82</t>
  </si>
  <si>
    <t>AV  PORTUGAL, 184 - JARDIM ALVORADA - CASA BRANCA</t>
  </si>
  <si>
    <t>(11) 953596513</t>
  </si>
  <si>
    <t>katiaturno0220@gmail.com</t>
  </si>
  <si>
    <t>5630000676</t>
  </si>
  <si>
    <t>CARLOS CESAR SABAINI</t>
  </si>
  <si>
    <t>248.613.128-09</t>
  </si>
  <si>
    <t>ROSANGELA DE FATIMA MARTINATTI SABAINI</t>
  </si>
  <si>
    <t>172.813.088-33</t>
  </si>
  <si>
    <t>RUA FAMILIA THOME, 349 - CIDADE JARDIM  - CASA BRANCA</t>
  </si>
  <si>
    <t>(19) 991954605</t>
  </si>
  <si>
    <t>necasabaini@gmail.com</t>
  </si>
  <si>
    <t>5630000684</t>
  </si>
  <si>
    <t>JOSIANE MARIA DA SILVA</t>
  </si>
  <si>
    <t>024.718.184-63</t>
  </si>
  <si>
    <t>RUA MARIA JOSE CAETANO DE ALMEIDA, 253 - PARQUE SAO PAULO - CASA BRANCA</t>
  </si>
  <si>
    <t>(19) 987524144</t>
  </si>
  <si>
    <t>doriedison.100@gmail.com</t>
  </si>
  <si>
    <t>5630000692</t>
  </si>
  <si>
    <t>IVONILDO DE SOUSA FERREIRA</t>
  </si>
  <si>
    <t>384.041.468-70</t>
  </si>
  <si>
    <t>GISLAINE APARECIDA SOARES BAPTISTA FERREIRA</t>
  </si>
  <si>
    <t>415.229.298-94</t>
  </si>
  <si>
    <t>RUA PEDRO LOPES DA CUNHA, 99 - CHACARA BOA VISTA - CASA BRANCA</t>
  </si>
  <si>
    <t>(19) 987817199</t>
  </si>
  <si>
    <t>ivancb2013@gmail.com</t>
  </si>
  <si>
    <t>5630000700</t>
  </si>
  <si>
    <t>EDIVALDO SOUZA DOS SANTOS</t>
  </si>
  <si>
    <t>414.467.828-83</t>
  </si>
  <si>
    <t>ELENIR DOMINGUES SOARES</t>
  </si>
  <si>
    <t>262.397.558-26</t>
  </si>
  <si>
    <t>AV  AV  DA SALDADE, 98 - NAZARETH - CASA BRANCA</t>
  </si>
  <si>
    <t>(19) 994045821</t>
  </si>
  <si>
    <t>edivaldosds378@gmail.com</t>
  </si>
  <si>
    <t>5630000718</t>
  </si>
  <si>
    <t>ISABEL CRISTINA MARCIANO BRAGA</t>
  </si>
  <si>
    <t>332.520.558-56</t>
  </si>
  <si>
    <t>RICARDO BRAGA</t>
  </si>
  <si>
    <t>343.034.968-04</t>
  </si>
  <si>
    <t>AV  CEL JOAO GONCALVES, 528 - DESTERRO - CASA BRANCA</t>
  </si>
  <si>
    <t>(19) 992609719</t>
  </si>
  <si>
    <t>natan2015@gmil.com</t>
  </si>
  <si>
    <t>5630000726</t>
  </si>
  <si>
    <t>LUCIA HELENA RODRIGUES</t>
  </si>
  <si>
    <t>024.849.738-37</t>
  </si>
  <si>
    <t>RUA DOS MILAN, 026  - NAZARE - CASA BRANCA</t>
  </si>
  <si>
    <t>(19) 920006649</t>
  </si>
  <si>
    <t>rodrigueslucia44@yahoo.com</t>
  </si>
  <si>
    <t>5630000734</t>
  </si>
  <si>
    <t>ANA PATRICIA DA SILVA CRUZ</t>
  </si>
  <si>
    <t>292.916.728-90</t>
  </si>
  <si>
    <t>RUA JURUBEBA DO CAMPO, 318 - VILA INDUSTRIAL - SAO PAULO</t>
  </si>
  <si>
    <t>(11) 947468723</t>
  </si>
  <si>
    <t>ana.pscruz1@gmail.com.br</t>
  </si>
  <si>
    <t>5630000742</t>
  </si>
  <si>
    <t>VANESSA DE REZENDE COSTELLA</t>
  </si>
  <si>
    <t>383.353.008-10</t>
  </si>
  <si>
    <t>FELIPE SAPUCAIA DE SOUZA</t>
  </si>
  <si>
    <t>419.677.088-60</t>
  </si>
  <si>
    <t>RUA FAMILIA PAIVA, 195 - VENDA BRANCA - CASA BRANCA</t>
  </si>
  <si>
    <t>(19) 997182404</t>
  </si>
  <si>
    <t>vanessa_costella@hotmail.com</t>
  </si>
  <si>
    <t>5630000759</t>
  </si>
  <si>
    <t>LARISSA FERREITA CORREIA</t>
  </si>
  <si>
    <t>462.594.418-00</t>
  </si>
  <si>
    <t>RUA NICANOR FRANCISCO FERRAZ, 181 - JARDIM EUROPA - CASA BRANCA</t>
  </si>
  <si>
    <t>(19) 995506826</t>
  </si>
  <si>
    <t>evertonwillianroberto@gmail.com</t>
  </si>
  <si>
    <t>5630000767</t>
  </si>
  <si>
    <t>RENATO WANDERLEY DOS SANTOS FILHO</t>
  </si>
  <si>
    <t>379.940.018-40</t>
  </si>
  <si>
    <t>ARACE POLLO EMERIQUE</t>
  </si>
  <si>
    <t>430.432.478-09</t>
  </si>
  <si>
    <t>RUA SILVESTRE FRANCISCO PUGLIA, 78 - CONJUNTO RESIDENCIAL DR ODENIR BUZATTO - CASA BRANCA</t>
  </si>
  <si>
    <t>(19) 992535641</t>
  </si>
  <si>
    <t>renatosantos_cb@hotmail.com</t>
  </si>
  <si>
    <t>5630000775</t>
  </si>
  <si>
    <t>ALEX APARECIDO CORREIA DE CAMPOS</t>
  </si>
  <si>
    <t>187.035.108-83</t>
  </si>
  <si>
    <t>RUA LOPES DA CUNHA ANTONIALLI, 474 - CHACARA BOA VISTA - CASA BRANCA</t>
  </si>
  <si>
    <t>(19) 993604898</t>
  </si>
  <si>
    <t>alexcamposcb@gmail.com</t>
  </si>
  <si>
    <t>5630000783</t>
  </si>
  <si>
    <t>WALDOMIRO GRESPAN NETO</t>
  </si>
  <si>
    <t>430.318.068-83</t>
  </si>
  <si>
    <t>GISELE RIBEIRO CAITANO</t>
  </si>
  <si>
    <t>402.497.928-00</t>
  </si>
  <si>
    <t>RUA ODETE SANTANA, 139 - CONJUNTO ABTACIONAL WALDEMIR PEREIRA - CASA BRANCA</t>
  </si>
  <si>
    <t>(19) 998579121</t>
  </si>
  <si>
    <t>nettogrespan12@gmail.com</t>
  </si>
  <si>
    <t>5630000809</t>
  </si>
  <si>
    <t>PAULO SERGIO GONCALVES</t>
  </si>
  <si>
    <t>297.071.118-44</t>
  </si>
  <si>
    <t>CAMILA CANDIDO DA SILVA GONCALVES</t>
  </si>
  <si>
    <t>354.376.218-41</t>
  </si>
  <si>
    <t>RUA DOS MENEZELOS, 165fundos - JARDIM BOA ESPERANCA - CASA BRANCA</t>
  </si>
  <si>
    <t>(19) 992772040</t>
  </si>
  <si>
    <t>milac4446@gmail.com</t>
  </si>
  <si>
    <t>5630000817</t>
  </si>
  <si>
    <t>CARLOS HENRIQUE DA CUNHA</t>
  </si>
  <si>
    <t>337.125.628-61</t>
  </si>
  <si>
    <t>JOELMA DAS GRACAS DAMASCENO DA CUNHA</t>
  </si>
  <si>
    <t>331.882.328-70</t>
  </si>
  <si>
    <t>RUA GERALDO BATISTA LOPES, 22 - CHACARA BOA VISTA - CASA BRANCA</t>
  </si>
  <si>
    <t>(19) 991934890</t>
  </si>
  <si>
    <t>carloshcunha1@hotmail.com</t>
  </si>
  <si>
    <t>5630000833</t>
  </si>
  <si>
    <t>PRISCILA GARRIDO DA CUNHA LIMA</t>
  </si>
  <si>
    <t>345.128.638-69</t>
  </si>
  <si>
    <t>EDSON ANANIAS LIMA JUNIOR</t>
  </si>
  <si>
    <t>398.548.878-98</t>
  </si>
  <si>
    <t>RUA PREFEITO WALTER EDUARDO PEREIRA AVANCINI, 35 - ARLINDO PERES  - CASA BRANCA</t>
  </si>
  <si>
    <t>(19) 994798995</t>
  </si>
  <si>
    <t>prycb_19@hotmail.com</t>
  </si>
  <si>
    <t>5630000841</t>
  </si>
  <si>
    <t>MARCOS CESAR DA SILVA</t>
  </si>
  <si>
    <t>314.652.288-88</t>
  </si>
  <si>
    <t>RUA NICANOR FRANCISCO FERRAZ, 216 - JARDIM EUROPA  - CASA BRANCA</t>
  </si>
  <si>
    <t>(19) 991039531</t>
  </si>
  <si>
    <t>marcosfunca@gmail.com.br</t>
  </si>
  <si>
    <t>5630000858</t>
  </si>
  <si>
    <t>JOAO CARLOS DE CASTRO</t>
  </si>
  <si>
    <t>016.539.348-32</t>
  </si>
  <si>
    <t>SOLANGE APARECIDA GOMES VIEIRA DE CASTRO</t>
  </si>
  <si>
    <t>160.790.268-05</t>
  </si>
  <si>
    <t>SIT ROD PREF JOSE ANDRE DE LIMA SP340, Sem número - ZONA RURAL - CASA BRANCA</t>
  </si>
  <si>
    <t>(16) 991900808</t>
  </si>
  <si>
    <t>monique.castro@detran.sp.gov.br</t>
  </si>
  <si>
    <t>5630000866</t>
  </si>
  <si>
    <t>ELENA CRISTINA AUGUSTO FERREIRA</t>
  </si>
  <si>
    <t>168.337.188-73</t>
  </si>
  <si>
    <t>AL  GANYMEDES JOSE DE OLIVEIRA, 878 - CENTRO - CASA BRANCA</t>
  </si>
  <si>
    <t>(19) 993855227</t>
  </si>
  <si>
    <t>elenaferreiraferreira@yahoo.com.br</t>
  </si>
  <si>
    <t>5630000874</t>
  </si>
  <si>
    <t>FRANCIELE DE SOUZA SOARES</t>
  </si>
  <si>
    <t>473.037.878-44</t>
  </si>
  <si>
    <t>MARCELO BRAGA</t>
  </si>
  <si>
    <t>438.609.488-14</t>
  </si>
  <si>
    <t>RUA FAMILIA ESTEFANINE, 151 - DESTERRO  - CASA BRANCA</t>
  </si>
  <si>
    <t>(19) 989358645</t>
  </si>
  <si>
    <t>franciele.souza.soares@gmail.com</t>
  </si>
  <si>
    <t>5630000882</t>
  </si>
  <si>
    <t>VANESSA ROMANO FERREIRA</t>
  </si>
  <si>
    <t>334.572.448-04</t>
  </si>
  <si>
    <t>RUA ARNAUD CINTRA RODRIGUES, 808 - JD BOA ESPERANCA - CASA BRANCA</t>
  </si>
  <si>
    <t>(19) 991206641</t>
  </si>
  <si>
    <t>vanessa.romano@bol.com.br</t>
  </si>
  <si>
    <t>5630000890</t>
  </si>
  <si>
    <t>HERIKA CANDIDO DO NASCIMENTO</t>
  </si>
  <si>
    <t>458.225.438-12</t>
  </si>
  <si>
    <t>RODRIGO TAVARES VIDOLIN</t>
  </si>
  <si>
    <t>396.048.588-31</t>
  </si>
  <si>
    <t>AV  FAMILIA BORZANI, 247 - INDUSTRIAL - CASA BRANCA</t>
  </si>
  <si>
    <t>(19) 991364260</t>
  </si>
  <si>
    <t>herika341@gmail.com</t>
  </si>
  <si>
    <t>5630000908</t>
  </si>
  <si>
    <t>ANA CARINA P DOMINGUES</t>
  </si>
  <si>
    <t>287.283.448-63</t>
  </si>
  <si>
    <t>ANDERSON DOMINGUES</t>
  </si>
  <si>
    <t>262.542.408-74</t>
  </si>
  <si>
    <t>AV  LUIZ PIZA, 56 - CENTRO - CASA BRANCA</t>
  </si>
  <si>
    <t>(19) 991638018</t>
  </si>
  <si>
    <t>cadomingues@outlook.com</t>
  </si>
  <si>
    <t>5630000916</t>
  </si>
  <si>
    <t>LUANA PRISCILA PEREIRA</t>
  </si>
  <si>
    <t>318.694.928-97</t>
  </si>
  <si>
    <t>RUA FAMILIA ARMANI, 61 - JARDIM MACAUBA - CASA BRANCA</t>
  </si>
  <si>
    <t>(19) 994431034</t>
  </si>
  <si>
    <t>luanappereira@terra.com.br</t>
  </si>
  <si>
    <t>5630000924</t>
  </si>
  <si>
    <t>JESSICA CRISTINA RIBEIRO</t>
  </si>
  <si>
    <t>402.092.598-41</t>
  </si>
  <si>
    <t>RUA PEDRO DUTRA, 96 - DESTERRO - CASA BRANCA</t>
  </si>
  <si>
    <t>(19) 994078512</t>
  </si>
  <si>
    <t>5630000932</t>
  </si>
  <si>
    <t>CREUZA LOPES LAVOURA</t>
  </si>
  <si>
    <t>168.324.048-08</t>
  </si>
  <si>
    <t>RUA DA ESTACAO, 197 - LAGOA BRANCA - CASA BRANCA</t>
  </si>
  <si>
    <t>(19) 996392737</t>
  </si>
  <si>
    <t>jaque.lavoura@hotmail.com</t>
  </si>
  <si>
    <t>5630000940</t>
  </si>
  <si>
    <t>FABIANO FERREIRA LIMA</t>
  </si>
  <si>
    <t>290.575.428-11</t>
  </si>
  <si>
    <t>CLAUDIA FERREIRA LIMA</t>
  </si>
  <si>
    <t>310.168.568-06</t>
  </si>
  <si>
    <t>RUA PADRE LINO JOSE CORRER, 78 - JARDIM SAO FRANCISCO  - CASA BRANCA</t>
  </si>
  <si>
    <t>(19) 992013494</t>
  </si>
  <si>
    <t>supervlima_@hotmail.com</t>
  </si>
  <si>
    <t>5630000957</t>
  </si>
  <si>
    <t>LETICIA RAMOS DE OLIVEIRA</t>
  </si>
  <si>
    <t>423.225.518-48</t>
  </si>
  <si>
    <t>RUA PROFESSORA CANDIDA MUSA, 30 - ANDORINHAS - CASA BRANCA</t>
  </si>
  <si>
    <t>(19) 989798393</t>
  </si>
  <si>
    <t>leticia.ramos.oliveira@hotmail.com</t>
  </si>
  <si>
    <t>5630000965</t>
  </si>
  <si>
    <t>VANESSA HELENA DE ASSIS</t>
  </si>
  <si>
    <t>423.909.598-06</t>
  </si>
  <si>
    <t>RUA ADRIANO FRANCISCO PIRES, 131 - PARQUE SAO PAULO - CASA BRANCA</t>
  </si>
  <si>
    <t>(19) 993164330</t>
  </si>
  <si>
    <t>vanessahelena.assis@hotmail.com</t>
  </si>
  <si>
    <t>5630000973</t>
  </si>
  <si>
    <t>QUITERIA MARIA DA SILVA SOUZA</t>
  </si>
  <si>
    <t>665.252.504-63</t>
  </si>
  <si>
    <t>JOAO DOS REIS DE SOUZA</t>
  </si>
  <si>
    <t>185.020.518-30</t>
  </si>
  <si>
    <t>RUA MOACIR TRANCOSO PERES, 450 - ARLINDO PERES - CASA BRANCA</t>
  </si>
  <si>
    <t>(19) 989275197</t>
  </si>
  <si>
    <t>crislanysakamoto@gmail.com</t>
  </si>
  <si>
    <t>5630000981</t>
  </si>
  <si>
    <t>FABIANA LUZ COELHO DE BRITTO</t>
  </si>
  <si>
    <t>346.484.998-83</t>
  </si>
  <si>
    <t>RONALDO ADRIANO COELHO DE BRITTO</t>
  </si>
  <si>
    <t>187.723.928-35</t>
  </si>
  <si>
    <t>RUA SILVESTRE FRANCISCO PUGLIA, 77 - ODENIR BUZATTO - CASA BRANCA</t>
  </si>
  <si>
    <t>(19) 992697963</t>
  </si>
  <si>
    <t>fabianalbritto@gmail.com</t>
  </si>
  <si>
    <t>5630000999</t>
  </si>
  <si>
    <t>CRISLAINE LOURENCO PEREIRA</t>
  </si>
  <si>
    <t>342.340.368-38</t>
  </si>
  <si>
    <t>JOAO PAULO DE SOUZA</t>
  </si>
  <si>
    <t>371.968.308-73</t>
  </si>
  <si>
    <t>RUA PROFESSORA MARIA REGINA BRAGA DE CARVALHO, 182 - ANDORINHAS - CASA BRANCA</t>
  </si>
  <si>
    <t>(19) 993005488</t>
  </si>
  <si>
    <t>tisajp@hotmail.com</t>
  </si>
  <si>
    <t>5630001005</t>
  </si>
  <si>
    <t>RAQUEL APARECIDA DIAS</t>
  </si>
  <si>
    <t>329.368.788-10</t>
  </si>
  <si>
    <t>RICARDO DONIZETE DIAS</t>
  </si>
  <si>
    <t>309.956.158-45</t>
  </si>
  <si>
    <t>RUA NICANOR FRANCISCO FERRAZ, 350 - JARDIM EUROPA - CASA BRANCA</t>
  </si>
  <si>
    <t>(19) 991219034</t>
  </si>
  <si>
    <t>raquel.lucio_dias@hotmail.com</t>
  </si>
  <si>
    <t>5630001013</t>
  </si>
  <si>
    <t>SANDRA MARIA RIBEIRO</t>
  </si>
  <si>
    <t>068.801.158-61</t>
  </si>
  <si>
    <t>RUA ANTONIO RIBEIRO FIALHO, 64 - NAZARE - CASA BRANCA</t>
  </si>
  <si>
    <t>(19) 992930186</t>
  </si>
  <si>
    <t>smribeiro814@gmail.com</t>
  </si>
  <si>
    <t>5630001021</t>
  </si>
  <si>
    <t>GIOVANI DE LIMA RODRIGUES</t>
  </si>
  <si>
    <t>219.073.208-57</t>
  </si>
  <si>
    <t>RUA GUILHERME TELL,, 447 - SANTO ANTONIO - SAO JOSE DO RIO PARDO</t>
  </si>
  <si>
    <t>(19) 992879239</t>
  </si>
  <si>
    <t>glrgiovani@gmail.com</t>
  </si>
  <si>
    <t>5630001039</t>
  </si>
  <si>
    <t>SAMUEL HENRIQUE RIBEIRO</t>
  </si>
  <si>
    <t>474.061.738-22</t>
  </si>
  <si>
    <t>LUANA PECCHIORE RIBEIRO</t>
  </si>
  <si>
    <t>430.417.028-78</t>
  </si>
  <si>
    <t>RUA PADRE LUIS MARIA FERNANDES, 206 - PARQUE DAS ACACIAS - CASA BRANCA</t>
  </si>
  <si>
    <t>(19) 995773574</t>
  </si>
  <si>
    <t>lupecchiore19@gmail.com</t>
  </si>
  <si>
    <t>5630001047</t>
  </si>
  <si>
    <t>MARCIANO SILVA FRANCISCO</t>
  </si>
  <si>
    <t>355.452.728-95</t>
  </si>
  <si>
    <t>RUA PARA, 49 - BELA VISTA - CASA BRANCA</t>
  </si>
  <si>
    <t>(19) 991986733</t>
  </si>
  <si>
    <t>marciano.ventura01@gmail.com</t>
  </si>
  <si>
    <t>5630001054</t>
  </si>
  <si>
    <t>TIAGO HENRIQUE RIBEIRO</t>
  </si>
  <si>
    <t>445.460.238-71</t>
  </si>
  <si>
    <t>RAFAELA</t>
  </si>
  <si>
    <t>362.374.868-44</t>
  </si>
  <si>
    <t>RUA WALTER PEREIRA, Numero19 - JARDIM BELA VISTA - CASA BRANCA</t>
  </si>
  <si>
    <t>(19) 991134061</t>
  </si>
  <si>
    <t>tr35395@gmail.com</t>
  </si>
  <si>
    <t>5630001062</t>
  </si>
  <si>
    <t>LUANA CRISTINA BERNARDO</t>
  </si>
  <si>
    <t>370.975.138-10</t>
  </si>
  <si>
    <t>RUA JOAO BATISTA SALES CUNHA, 417 - PARQUE SAO PAULO - CASA BRANCA</t>
  </si>
  <si>
    <t>(19) 995164035</t>
  </si>
  <si>
    <t>luanabernardovalente@gmail.com</t>
  </si>
  <si>
    <t>5630001070</t>
  </si>
  <si>
    <t>CARLA MONI NOGUEIRA RODRIGUES</t>
  </si>
  <si>
    <t>442.440.518-48</t>
  </si>
  <si>
    <t>DENIS DE SOUZA RODRIGUES</t>
  </si>
  <si>
    <t>455.288.268-61</t>
  </si>
  <si>
    <t>RUA PROFESSOR MIDOM, 243 - DESTERRO 15 - CASA BRANCA</t>
  </si>
  <si>
    <t>(19) 991463741</t>
  </si>
  <si>
    <t>carlinha_rdg@outlook.com</t>
  </si>
  <si>
    <t>5630001088</t>
  </si>
  <si>
    <t>ROBSON LUIZ BULIOES MUNHOZ</t>
  </si>
  <si>
    <t>390.587.418-00</t>
  </si>
  <si>
    <t>BIANCA DE LOUDES AUGUSTO CLAUDINO MUNHOZ</t>
  </si>
  <si>
    <t>456.403.248-80</t>
  </si>
  <si>
    <t>RUA PROFESSOR GUNAR MORAIS DE ARAUJO, 200 - ANDORINHA  - CASA BRANCA</t>
  </si>
  <si>
    <t>(19) 971555717</t>
  </si>
  <si>
    <t>robson0107151927@gmail.com</t>
  </si>
  <si>
    <t>5630001096</t>
  </si>
  <si>
    <t>GERALDO AGATANJO</t>
  </si>
  <si>
    <t>149.910.428-60</t>
  </si>
  <si>
    <t>RUA DUQUE DE CAXIAS, 1297 - VILA SANTA CECILIA - CASA BRANCA</t>
  </si>
  <si>
    <t>(19) 971718485</t>
  </si>
  <si>
    <t>geraldoagatanjo2468@gmail.com</t>
  </si>
  <si>
    <t>5630001104</t>
  </si>
  <si>
    <t>EVA MARTINS DE SOUZA MARCOLA</t>
  </si>
  <si>
    <t>233.383.628-89</t>
  </si>
  <si>
    <t>ANTONIO LUIZ MARCOLA</t>
  </si>
  <si>
    <t>006.842.458-25</t>
  </si>
  <si>
    <t>RUA WALDEMAR PANICO, 212 - CENTRO - CASA BRANCA</t>
  </si>
  <si>
    <t>(19) 995685600</t>
  </si>
  <si>
    <t>joelmarcola@gmail.com</t>
  </si>
  <si>
    <t>5630001112</t>
  </si>
  <si>
    <t>JAIRO MARINO JUNIOR</t>
  </si>
  <si>
    <t>071.815.058-90</t>
  </si>
  <si>
    <t>ANA PAULA BARTIER</t>
  </si>
  <si>
    <t>294.578.108-56</t>
  </si>
  <si>
    <t>RUA IPIRANGA, 219 - CENTRO - CASA BRANCA</t>
  </si>
  <si>
    <t>(19) 991746132</t>
  </si>
  <si>
    <t>marinojairo25@gmail.com</t>
  </si>
  <si>
    <t>5630001120</t>
  </si>
  <si>
    <t>EDMAR HYPOLITO DA SILVA</t>
  </si>
  <si>
    <t>413.227.058-01</t>
  </si>
  <si>
    <t>ANA CLAUDIA SOUZA DA SILVA</t>
  </si>
  <si>
    <t>403.333.958-24</t>
  </si>
  <si>
    <t>AV  LUPERCIO DA SILVA, 131 - JARDIM BELA VISTA  - CASA BRANCA</t>
  </si>
  <si>
    <t>(19) 991041060</t>
  </si>
  <si>
    <t>anaclaudiasexy21@gmail.com</t>
  </si>
  <si>
    <t>5630001138</t>
  </si>
  <si>
    <t>ELIZABETE APARECIDA DIAS</t>
  </si>
  <si>
    <t>300.184.168-02</t>
  </si>
  <si>
    <t>RUA PEDRO PIMENTA, 395 - PARQUE SAO PAULO - CASA BRANCA</t>
  </si>
  <si>
    <t>(19) 999281028</t>
  </si>
  <si>
    <t>987654321elizabete@gmail.com</t>
  </si>
  <si>
    <t>5630001146</t>
  </si>
  <si>
    <t>LUIS ANTONIO SIMPLICIO DE MELO</t>
  </si>
  <si>
    <t>292.595.638-60</t>
  </si>
  <si>
    <t>FERNANDA JOSY SIMPLICIO DE MELO</t>
  </si>
  <si>
    <t>417.884.668-02</t>
  </si>
  <si>
    <t>RUA OLIMPIO JOSE AUGUSTO, 280 f - PARQUE SAO PAULO - CASA BRANCA</t>
  </si>
  <si>
    <t>(19) 991732900</t>
  </si>
  <si>
    <t>fernandafiel85@gmail.com</t>
  </si>
  <si>
    <t>5630001153</t>
  </si>
  <si>
    <t>SILVIA CRISTINA RIBEIRO PEREIRA</t>
  </si>
  <si>
    <t>391.008.488-59</t>
  </si>
  <si>
    <t>ALEXANDRE BATISTA FERREIRA</t>
  </si>
  <si>
    <t>303.636.968-65</t>
  </si>
  <si>
    <t>RUA ROBERTO BITENCUT, 386 - JARDIM EUROPA - CASA BRANCA</t>
  </si>
  <si>
    <t>(19) 992199833</t>
  </si>
  <si>
    <t>silvia992199833@gmail.com</t>
  </si>
  <si>
    <t>5630001161</t>
  </si>
  <si>
    <t>NILCELAINE DE ALMEIDA PEREIRA</t>
  </si>
  <si>
    <t>377.110.908-62</t>
  </si>
  <si>
    <t>RUA FAMILIA NOGUEIRA LIMA, 106 - JARDIM BOA ESPERANCA  - CASA BRANCA</t>
  </si>
  <si>
    <t>(19) 991399464</t>
  </si>
  <si>
    <t>celainealmeidaa@gmail.com</t>
  </si>
  <si>
    <t>5630001179</t>
  </si>
  <si>
    <t>JONATAS FERREIRA ALVES</t>
  </si>
  <si>
    <t>457.848.238-33</t>
  </si>
  <si>
    <t>ANGELA DE SOUZA ALVES</t>
  </si>
  <si>
    <t>377.462.418-67</t>
  </si>
  <si>
    <t>RUA PROF MARIA TORRECILHA PERES, 33 - ARLINDO PERES - CASA BRANCA</t>
  </si>
  <si>
    <t>(19) 989861766</t>
  </si>
  <si>
    <t>jonatasalves590@gmail.com</t>
  </si>
  <si>
    <t>5630001187</t>
  </si>
  <si>
    <t>MARIA APARECIDA DE OLIVEIRA FERREIRA</t>
  </si>
  <si>
    <t>396.668.608-21</t>
  </si>
  <si>
    <t>RUA PEDRO PIMENTA A, 215 - PARQUE SAO PAULO  - CASA BRANCA</t>
  </si>
  <si>
    <t>(19) 994336106</t>
  </si>
  <si>
    <t>davidfernandes144@gmail.com</t>
  </si>
  <si>
    <t>5630001195</t>
  </si>
  <si>
    <t>LEANDRO VAROLA</t>
  </si>
  <si>
    <t>305.692.358-12</t>
  </si>
  <si>
    <t>RUA WAGNER LUIZ RODRIGUES, 88 - SANTA MARIA  - CASA BRANCA</t>
  </si>
  <si>
    <t>(19) 993266364</t>
  </si>
  <si>
    <t>leandrovarola@gmail.com</t>
  </si>
  <si>
    <t>5630001203</t>
  </si>
  <si>
    <t>JOICE PRISCILA DONIZETE JESUS CAETANO</t>
  </si>
  <si>
    <t>404.869.628-90</t>
  </si>
  <si>
    <t>RUA PROF MARIA REGINA BRAGA DE CARVALHO, 71 - ANDORINHAS - CASA BRANCA</t>
  </si>
  <si>
    <t>(19) 999304416</t>
  </si>
  <si>
    <t>joca.cb@gmail.com</t>
  </si>
  <si>
    <t>5630001211</t>
  </si>
  <si>
    <t>RAMSES HENRIQUE ESPINDOLA</t>
  </si>
  <si>
    <t>281.454.328-80</t>
  </si>
  <si>
    <t>BRUNA HELENA ALFREDO</t>
  </si>
  <si>
    <t>446.078.708-38</t>
  </si>
  <si>
    <t>RUA DAS VIOLETAS, 236 - JARDIM RAFAELA - CASA BRANCA</t>
  </si>
  <si>
    <t>(19) 994676813</t>
  </si>
  <si>
    <t>hammerassessoriaeconsultoriame@hotmail.com</t>
  </si>
  <si>
    <t>5630001229</t>
  </si>
  <si>
    <t>MARCUS VINICIUS DIAS PEREIRA</t>
  </si>
  <si>
    <t>401.842.718-27</t>
  </si>
  <si>
    <t>RUA MANOEL RODRIGUES PAULO, 111 - VILA SANTA MARIA - CASA BRANCA</t>
  </si>
  <si>
    <t>(19) 992409858</t>
  </si>
  <si>
    <t>lu.dias.07@gmail.com</t>
  </si>
  <si>
    <t>5630001237</t>
  </si>
  <si>
    <t>SILZA GENAINA DA SILVA BERNARDES</t>
  </si>
  <si>
    <t>893.921.086-72</t>
  </si>
  <si>
    <t>RODNEY MARCOS BERNARDES</t>
  </si>
  <si>
    <t>187.721.438-86</t>
  </si>
  <si>
    <t>RUA DR ROBERTO BITTENCOURT, 88 - JD EUROPA - CASA BRANCA</t>
  </si>
  <si>
    <t>(19) 994909129</t>
  </si>
  <si>
    <t>silza1073@gmail.com</t>
  </si>
  <si>
    <t>5630001245</t>
  </si>
  <si>
    <t>PRISCILA FERNANDA FERREIRA DELGADO</t>
  </si>
  <si>
    <t>465.330.138-74</t>
  </si>
  <si>
    <t>ANDRE LUIS SCORZA DE SOUZA</t>
  </si>
  <si>
    <t>350.555.448-05</t>
  </si>
  <si>
    <t>RUA VALDEMAR PANICO, 215 - CENTRO - CASA BRANCA</t>
  </si>
  <si>
    <t>(19) 992669970</t>
  </si>
  <si>
    <t>prri.dellgado@gmail.com</t>
  </si>
  <si>
    <t>5630001252</t>
  </si>
  <si>
    <t>APARECIDA DE LOURDES ELIZEI BOLDRIN</t>
  </si>
  <si>
    <t>283.458.498-22</t>
  </si>
  <si>
    <t>VALDOMIRO BOLDRIN</t>
  </si>
  <si>
    <t>357.246.508-78</t>
  </si>
  <si>
    <t>RUA PROFESSOR ALBERTO KRUN, 311 - PARQUE DAS ACACIAS - CASA BRANCA</t>
  </si>
  <si>
    <t>(19) 992805043</t>
  </si>
  <si>
    <t>climatec_geral@hotmail.com</t>
  </si>
  <si>
    <t>5630001260</t>
  </si>
  <si>
    <t>MARIA BENEDITA DE LIMA SILVA</t>
  </si>
  <si>
    <t>295.885.308-06</t>
  </si>
  <si>
    <t>MARIANA RIBEIRO DA SILVA</t>
  </si>
  <si>
    <t>404.563.278-60</t>
  </si>
  <si>
    <t>FAZ NOVA ERA, Sem número - RURAL - CASA BRANCA</t>
  </si>
  <si>
    <t>(19) 993856930</t>
  </si>
  <si>
    <t>mariana.silva@citrosuco.com.br</t>
  </si>
  <si>
    <t>5630001278</t>
  </si>
  <si>
    <t>SERGIO COELHO JUNIOR</t>
  </si>
  <si>
    <t>388.123.738-01</t>
  </si>
  <si>
    <t>JAYNE SILVA SANTOS COELHO</t>
  </si>
  <si>
    <t>468.283.878-48</t>
  </si>
  <si>
    <t>RUA DOS ANTONIALLI, 63 - NAZAREH - CASA BRANCA</t>
  </si>
  <si>
    <t>(19) 971334012</t>
  </si>
  <si>
    <t>sergiojunior1410@gmail.com</t>
  </si>
  <si>
    <t>5630001286</t>
  </si>
  <si>
    <t>BEATRIZ AUGUSTO SILVA</t>
  </si>
  <si>
    <t>465.701.158-80</t>
  </si>
  <si>
    <t>RUA MARIANA ZANCHETA ALVES, 378 - JARDIM MACAUBA  - CASA BRANCA</t>
  </si>
  <si>
    <t>(19) 994678357</t>
  </si>
  <si>
    <t>beatrizaugustosilva@gmail.com</t>
  </si>
  <si>
    <t>5630001294</t>
  </si>
  <si>
    <t>ELAINE CRISTINA CAETANO</t>
  </si>
  <si>
    <t>220.472.168-93</t>
  </si>
  <si>
    <t>RUA PROFESSOR ADEMAR FIGUEIREDO, 199 - ANDORINHAS - CASA BRANCA</t>
  </si>
  <si>
    <t>(19) 989273143</t>
  </si>
  <si>
    <t>elainefilhas6102@gmail.com</t>
  </si>
  <si>
    <t>5630001302</t>
  </si>
  <si>
    <t>MARTA DANIELA DAMASCENO DE OLIVEIRA</t>
  </si>
  <si>
    <t>335.231.128-50</t>
  </si>
  <si>
    <t>IVAN CARLOS SANTOS DE OLIVEIRA</t>
  </si>
  <si>
    <t>313.430.638-76</t>
  </si>
  <si>
    <t>AL  GANYMEDES JOSE SANTOS OLIVEIRA, 891 - CENTRO  - CASA BRANCA</t>
  </si>
  <si>
    <t>(19) 993547820</t>
  </si>
  <si>
    <t>mdani2002@hotmail.com</t>
  </si>
  <si>
    <t>5630001310</t>
  </si>
  <si>
    <t>NATALIA REGINA NOGUEIRA</t>
  </si>
  <si>
    <t>325.103.328-05</t>
  </si>
  <si>
    <t>RUA IPIRANGA, 249 - CENTRO - CASA BRANCA</t>
  </si>
  <si>
    <t>(19) 991367772</t>
  </si>
  <si>
    <t>nogueira.nati@gmail.com</t>
  </si>
  <si>
    <t>5630001328</t>
  </si>
  <si>
    <t>ELIANA MARA DE PAULA SILVA</t>
  </si>
  <si>
    <t>168.324.098-77</t>
  </si>
  <si>
    <t>AV  FRANCISCO NOGUEIRA DE LIMA, 1880 - DESTERRO - CASA BRANCA</t>
  </si>
  <si>
    <t>(19) 991765665</t>
  </si>
  <si>
    <t>elianamara.paulasilva@gmail.com</t>
  </si>
  <si>
    <t>5630001336</t>
  </si>
  <si>
    <t>BIANCA DINIZ RIBEIRO</t>
  </si>
  <si>
    <t>389.963.968-50</t>
  </si>
  <si>
    <t>RONALDO APARECIDO XAVIER</t>
  </si>
  <si>
    <t>305.643.818-70</t>
  </si>
  <si>
    <t>RUA FLORINDA DE SOUZA, 556 - CENTRO  - CASA BRANCA</t>
  </si>
  <si>
    <t>(19) 993490640</t>
  </si>
  <si>
    <t>biadiniz1232016@outlook.com</t>
  </si>
  <si>
    <t>5630001344</t>
  </si>
  <si>
    <t>MARLI CRISTINA VALENTE</t>
  </si>
  <si>
    <t>096.824.558-71</t>
  </si>
  <si>
    <t>RUA FELICIO PAGANINI, 176 - CIDADE JARDIM - CASA BRANCA</t>
  </si>
  <si>
    <t>(19) 991445684</t>
  </si>
  <si>
    <t>marlivalente@hotmail.com</t>
  </si>
  <si>
    <t>5630001351</t>
  </si>
  <si>
    <t>IVANI DIAS PEREIRA</t>
  </si>
  <si>
    <t>120.502.218-00</t>
  </si>
  <si>
    <t>RUA PEDRO VILLAS BOAS, 166 - JARDIM MACAUBA - CASA BRANCA</t>
  </si>
  <si>
    <t>(19) 999679362</t>
  </si>
  <si>
    <t>ivanidereira57@gmail.com</t>
  </si>
  <si>
    <t>5630001369</t>
  </si>
  <si>
    <t>MARIZA TEIXEIRA DA CRUZ</t>
  </si>
  <si>
    <t>325.616.458-78</t>
  </si>
  <si>
    <t>RUA DUQUE DE CAXIAS, 1791 - SANTA CECILIA  - CASA BRANCA</t>
  </si>
  <si>
    <t>(19) 991564488</t>
  </si>
  <si>
    <t>maracruz0205@gmail.com</t>
  </si>
  <si>
    <t>5630001377</t>
  </si>
  <si>
    <t>SAMARA APARECIDA RIBEIRO SILVA</t>
  </si>
  <si>
    <t>377.531.798-88</t>
  </si>
  <si>
    <t>JEFERSON JUNIO BERNARDO</t>
  </si>
  <si>
    <t>424.955.818-54</t>
  </si>
  <si>
    <t>AV  CAPACETE ACO, 300 - NAZARETH - CASA BRANCA</t>
  </si>
  <si>
    <t>(19) 992731126</t>
  </si>
  <si>
    <t>lindinha_sa_ribeiro@hotmail.com</t>
  </si>
  <si>
    <t>5630001385</t>
  </si>
  <si>
    <t>RAFAEL DONIZETE MARCELINO</t>
  </si>
  <si>
    <t>391.830.428-06</t>
  </si>
  <si>
    <t>RUA 5, 215 - PARQUE SAO PAULO  - CASA BRANCA</t>
  </si>
  <si>
    <t>rafaelmarcelinob88@gmail.com</t>
  </si>
  <si>
    <t>5630001393</t>
  </si>
  <si>
    <t>LUIZ OTAVIO MOREIRA NAJDEK</t>
  </si>
  <si>
    <t>391.907.398-33</t>
  </si>
  <si>
    <t>KARINA FERREIRA MARTINS NAJDEK</t>
  </si>
  <si>
    <t>467.765.988-51</t>
  </si>
  <si>
    <t>RUA CAPITAO HORTA, 576 B - CENTRO - CASA BRANCA</t>
  </si>
  <si>
    <t>(19) 992424312</t>
  </si>
  <si>
    <t>luiznajdek@gmail.com</t>
  </si>
  <si>
    <t>5630001401</t>
  </si>
  <si>
    <t>SILMARA DONIZETE DA SILVA JERONIMO</t>
  </si>
  <si>
    <t>297.419.628-43</t>
  </si>
  <si>
    <t>RUA SANTO ANTONIO, 11 - CENTRO - CASA BRANCA</t>
  </si>
  <si>
    <t>(19) 989918802</t>
  </si>
  <si>
    <t>sil.donizete@gmail.com</t>
  </si>
  <si>
    <t>5630001419</t>
  </si>
  <si>
    <t>BENEDICTA LAURINDO DE LIMA</t>
  </si>
  <si>
    <t>974.640.829-15</t>
  </si>
  <si>
    <t>RUA LAFAIETE DE TOLEDO, 483 - CENTRO - CASA BRANCA</t>
  </si>
  <si>
    <t>(19) 992636307</t>
  </si>
  <si>
    <t>ketener@bol.com.br</t>
  </si>
  <si>
    <t>5630001427</t>
  </si>
  <si>
    <t>ELIANA MORENO BARBOSA</t>
  </si>
  <si>
    <t>172.070.268-38</t>
  </si>
  <si>
    <t>RUA MARCOS TEIXEIRA, 44 - SAO JOAO - CASA BRANCA</t>
  </si>
  <si>
    <t>(19) 994187906</t>
  </si>
  <si>
    <t>tacyane15@gmail.com</t>
  </si>
  <si>
    <t>5630001435</t>
  </si>
  <si>
    <t>THAIS REGINA VIEIRA MARQUI</t>
  </si>
  <si>
    <t>391.628.148-85</t>
  </si>
  <si>
    <t>RUA PRESIDENTE VARGAS, 101 - INDUSTRIAL - CASA BRANCA</t>
  </si>
  <si>
    <t>(19) 992330017</t>
  </si>
  <si>
    <t>tv887108@gmail.com</t>
  </si>
  <si>
    <t>5630001443</t>
  </si>
  <si>
    <t>ALESSANDRO</t>
  </si>
  <si>
    <t>267.152.938-48</t>
  </si>
  <si>
    <t>NATALIA</t>
  </si>
  <si>
    <t>365.296.788-75</t>
  </si>
  <si>
    <t>RUA MARIO BENI, 76 - CENTRO - CASA BRANCA</t>
  </si>
  <si>
    <t>(19) 993479227</t>
  </si>
  <si>
    <t>alessandromateusdecarvalho@gmail.com</t>
  </si>
  <si>
    <t>5630001450</t>
  </si>
  <si>
    <t>ANNA BEATRIZ MOREIRA BARNABE</t>
  </si>
  <si>
    <t>415.279.128-41</t>
  </si>
  <si>
    <t>RUA ANGELO FRANCISCHET, 372 - CENTRO - CASA BRANCA</t>
  </si>
  <si>
    <t>(19) 993394430</t>
  </si>
  <si>
    <t>bia_barnabe13@hotmail.com</t>
  </si>
  <si>
    <t>5630001468</t>
  </si>
  <si>
    <t>JULIANA LUIZA REZENDE</t>
  </si>
  <si>
    <t>368.302.418-63</t>
  </si>
  <si>
    <t>AV  CELINA SOARES, 53 - CENTRO - CASA BRANCA</t>
  </si>
  <si>
    <t>(19) 993786222</t>
  </si>
  <si>
    <t>jurezende2@hotmail.com</t>
  </si>
  <si>
    <t>5630001476</t>
  </si>
  <si>
    <t>ALINE GARCIA ARAUJO</t>
  </si>
  <si>
    <t>263.083.178-70</t>
  </si>
  <si>
    <t>RUA SANTO ANTONIO, 553 - CENTRO - CASA BRANCA</t>
  </si>
  <si>
    <t>(19) 993992565</t>
  </si>
  <si>
    <t>aline_araujogarcia2018@outlook.com</t>
  </si>
  <si>
    <t>5630001484</t>
  </si>
  <si>
    <t>RICARDO DONIZETI DIAS</t>
  </si>
  <si>
    <t>390.896.538-13</t>
  </si>
  <si>
    <t>BEATRIZ APARECIDA DIAS</t>
  </si>
  <si>
    <t>187.685.878-80</t>
  </si>
  <si>
    <t>RUA LUIZ GONZAGA DE SYLLOS, 160 - NAZARETH - CASA BRANCA</t>
  </si>
  <si>
    <t>(19) 991380433</t>
  </si>
  <si>
    <t>ricardodonizetedias1@hotmail.com</t>
  </si>
  <si>
    <t>5630001492</t>
  </si>
  <si>
    <t>SERGIO GENEROSO FILHO</t>
  </si>
  <si>
    <t>468.177.918-04</t>
  </si>
  <si>
    <t>RUA LUCIO LEONEL, 207 - CENTRO - CASA BRANCA</t>
  </si>
  <si>
    <t>(19) 994604001</t>
  </si>
  <si>
    <t>sergiogeneroso1@hotmail.com</t>
  </si>
  <si>
    <t>5630001500</t>
  </si>
  <si>
    <t>DANIELE CRISTINE ESCAMES</t>
  </si>
  <si>
    <t>425.398.288-33</t>
  </si>
  <si>
    <t>RUA SETE, 213 - JARDIM COLINA DO SOL  - CASA BRANCA</t>
  </si>
  <si>
    <t>(19) 989495554</t>
  </si>
  <si>
    <t>descames@gmail.com</t>
  </si>
  <si>
    <t>5630001518</t>
  </si>
  <si>
    <t>MARCOS ANTONIO ALVES</t>
  </si>
  <si>
    <t>059.025.268-25</t>
  </si>
  <si>
    <t>MARINA APARECIDA ELIAS ALVES</t>
  </si>
  <si>
    <t>068.798.528-58</t>
  </si>
  <si>
    <t>AV  SANTOS DUMMONT, 312 - INDUSTRIAL  - CASA BRANCA</t>
  </si>
  <si>
    <t>(19) 991553040</t>
  </si>
  <si>
    <t>amarcosantonio003@gmail.com</t>
  </si>
  <si>
    <t>5630001526</t>
  </si>
  <si>
    <t>KELLY CRISTINA SILVA COELHO</t>
  </si>
  <si>
    <t>278.816.488-21</t>
  </si>
  <si>
    <t>FERNANDO CARLOS DE SOUZA COELHO DE CASTRO</t>
  </si>
  <si>
    <t>045.701.168-84</t>
  </si>
  <si>
    <t>RUA FAMILIA BACCI, 176 - CENTRO - CASA BRANCA</t>
  </si>
  <si>
    <t>(19) 992571250</t>
  </si>
  <si>
    <t>vendas@bplastic.com.br</t>
  </si>
  <si>
    <t>5630001534</t>
  </si>
  <si>
    <t>DIEGO MENGATTI GONCALVES</t>
  </si>
  <si>
    <t>388.976.648-06</t>
  </si>
  <si>
    <t>KAREN APARECIDA DIAS FERREIRA GONCALVES</t>
  </si>
  <si>
    <t>441.494.278-01</t>
  </si>
  <si>
    <t>RUA PEDRO PIMENTA, 443 - PARQUE SAO PAULO - CASA BRANCA</t>
  </si>
  <si>
    <t>(19) 991482962</t>
  </si>
  <si>
    <t>karen.d.ferreira@hotmail.com</t>
  </si>
  <si>
    <t>5630001542</t>
  </si>
  <si>
    <t>ATHOS LUZ PACHECO</t>
  </si>
  <si>
    <t>350.893.288-54</t>
  </si>
  <si>
    <t>RUA PROFESSORA PALMIRA DE OLIVEIRA GUERREIRO, 11 - ANDORINHAS - CASA BRANCA</t>
  </si>
  <si>
    <t>(19) 981475042</t>
  </si>
  <si>
    <t>athos_pacheco@hotmail.com</t>
  </si>
  <si>
    <t>5630001559</t>
  </si>
  <si>
    <t>CELIA CATINI</t>
  </si>
  <si>
    <t>079.479.188-30</t>
  </si>
  <si>
    <t>JAYRO SGUASSABIA</t>
  </si>
  <si>
    <t>056.643.308-72</t>
  </si>
  <si>
    <t>RUA CAPITAO HORRA, 799 - CENTRO - CASA BRANCA</t>
  </si>
  <si>
    <t>(16) 993258913</t>
  </si>
  <si>
    <t>jairo.catini@hotmail.com</t>
  </si>
  <si>
    <t>5630001567</t>
  </si>
  <si>
    <t>LUIZ PAULO DA SILVA</t>
  </si>
  <si>
    <t>300.024.978-83</t>
  </si>
  <si>
    <t>RUA RAUL PALMA DO NASCIMENTO, 211 - COND. RES. PARQUE DAS ACACIAS - CASA BRANCA</t>
  </si>
  <si>
    <t>(19) 993433374</t>
  </si>
  <si>
    <t>nivaldodonizeteventavolli@gmail.com</t>
  </si>
  <si>
    <t>5630001575</t>
  </si>
  <si>
    <t>BEATRIZ ROSSETTO</t>
  </si>
  <si>
    <t>369.009.618-94</t>
  </si>
  <si>
    <t>RUA ALFREDO PINTO MENDONCA, 225 - SAO JOAO  - CASA BRANCA</t>
  </si>
  <si>
    <t>(19) 991895261</t>
  </si>
  <si>
    <t>beatriz_rossetto@hotmail.com</t>
  </si>
  <si>
    <t>5630001583</t>
  </si>
  <si>
    <t>BATISTA DONIZETE MACHADO</t>
  </si>
  <si>
    <t>081.611.038-79</t>
  </si>
  <si>
    <t>SIRLENE APARECIDA FERREIRA MACHADO</t>
  </si>
  <si>
    <t>286.646.928-31</t>
  </si>
  <si>
    <t>SIT SITIO FLORESTA, 0 - SITIO - CASA BRANCA</t>
  </si>
  <si>
    <t>(19) 992706060</t>
  </si>
  <si>
    <t>eduardoluismachado23@hotnail.com</t>
  </si>
  <si>
    <t>5630001591</t>
  </si>
  <si>
    <t>SONIA MARIA SOUZA CAMPOS</t>
  </si>
  <si>
    <t>090.642.878-56</t>
  </si>
  <si>
    <t>RUA ODETE CARDEAL SANTANA, 146 - WLADIMIR PEREIRA - CASA BRANCA</t>
  </si>
  <si>
    <t>(19) 991804199</t>
  </si>
  <si>
    <t>tiagoricardocampos@yahoo.com.br</t>
  </si>
  <si>
    <t>5630001609</t>
  </si>
  <si>
    <t>DANIEL FORTE GREGORIO</t>
  </si>
  <si>
    <t>434.006.168-93</t>
  </si>
  <si>
    <t>RUA NICOLAU ANTONIO LOBO, 243 - JARDIM BELEM - DESCALVADO</t>
  </si>
  <si>
    <t>(19) 993414578</t>
  </si>
  <si>
    <t>danielgregorio307@gmail.com</t>
  </si>
  <si>
    <t>5630001617</t>
  </si>
  <si>
    <t>MARIA LAURA XAVIER BORGES</t>
  </si>
  <si>
    <t>298.086.528-16</t>
  </si>
  <si>
    <t>MARCOS DOS REIS BORGES</t>
  </si>
  <si>
    <t>195.576.358-51</t>
  </si>
  <si>
    <t>RUA FAMILIA ARMANI, 22 - JARDIM MACAUBA - CASA BRANCA</t>
  </si>
  <si>
    <t>(19) 993119873</t>
  </si>
  <si>
    <t>marialaurax356@gmail.com</t>
  </si>
  <si>
    <t>5630001625</t>
  </si>
  <si>
    <t>ALEX RIBEIRO CAITANO</t>
  </si>
  <si>
    <t>402.497.918-38</t>
  </si>
  <si>
    <t>RUA PROFESSORA MARIA REGINA BRAGA DE CARVALHO, 12 - ANDORINHAS  - CASA BRANCA</t>
  </si>
  <si>
    <t>(19) 999418207</t>
  </si>
  <si>
    <t>lex.ribeiro@live.com</t>
  </si>
  <si>
    <t>5630001633</t>
  </si>
  <si>
    <t>TALITA DOMINGOS MARTINS</t>
  </si>
  <si>
    <t>332.688.308-03</t>
  </si>
  <si>
    <t>RUA SANTO ANTONIO, 654 - CENTRO - CASA BRANCA</t>
  </si>
  <si>
    <t>(19) 992491454</t>
  </si>
  <si>
    <t>talitadomingos.com@gmail.com</t>
  </si>
  <si>
    <t>5630001641</t>
  </si>
  <si>
    <t>CAMILA RODRIGUES PALAMEDI</t>
  </si>
  <si>
    <t>381.426.498-37</t>
  </si>
  <si>
    <t>AV  JOSE BENI, 426 - NAZARE - CASA BRANCA</t>
  </si>
  <si>
    <t>(19) 995569780</t>
  </si>
  <si>
    <t>camilaraphael13@gmail.com</t>
  </si>
  <si>
    <t>5630001658</t>
  </si>
  <si>
    <t>RODRIGO BERNARDO RIBEIRO</t>
  </si>
  <si>
    <t>340.480.638-71</t>
  </si>
  <si>
    <t>RUA PALMIRA DE OLIVEIRA GUERREIRA, 90 - WLADIMIR PEREIRA - CASA BRANCA</t>
  </si>
  <si>
    <t>5630001666</t>
  </si>
  <si>
    <t>PAMELLA CAROLINA MARQUES DE PAULA</t>
  </si>
  <si>
    <t>477.558.728-58</t>
  </si>
  <si>
    <t>RUA ANGELO STEFANINI, 47B - CENTRO - CASA BRANCA</t>
  </si>
  <si>
    <t>(19) 982775959</t>
  </si>
  <si>
    <t>ppamella@live.com</t>
  </si>
  <si>
    <t>5630001674</t>
  </si>
  <si>
    <t>BRUNO HENRIQUE DA SILVA GUIDIO</t>
  </si>
  <si>
    <t>339.307.928-00</t>
  </si>
  <si>
    <t>RUA SILVESTRE FRANCISCO PUGLIA, 37 - ODENIR BUZATO  - CASA BRANCA</t>
  </si>
  <si>
    <t>(14) 998147189</t>
  </si>
  <si>
    <t>bhenriquedasilvaguidio@cpfl.com.br</t>
  </si>
  <si>
    <t>5630001682</t>
  </si>
  <si>
    <t>TATIANE TEIXEIRA DA CRUZ</t>
  </si>
  <si>
    <t>381.260.968-10</t>
  </si>
  <si>
    <t>RUA FAMILIA PAIVA, 175 - VENDA BRANCA - CASA BRANCA</t>
  </si>
  <si>
    <t>(19) 992133039</t>
  </si>
  <si>
    <t>5630001690</t>
  </si>
  <si>
    <t>AGLINIS POLIANA CAETANO LEITE</t>
  </si>
  <si>
    <t>485.839.118-35</t>
  </si>
  <si>
    <t>RUA MAQUINISTA ARTHUR URBANO SOBRINHO, 478 - BELA VISTA 2 - CASA BRANCA</t>
  </si>
  <si>
    <t>(19) 971715713</t>
  </si>
  <si>
    <t>polianacaetano807@gmail.com</t>
  </si>
  <si>
    <t>5630001708</t>
  </si>
  <si>
    <t>KATIA MARIA TAVARES FERREIRA</t>
  </si>
  <si>
    <t>316.368.198-00</t>
  </si>
  <si>
    <t>RUA TEODORO VOLPONI, 23 - VILA SANTA MARIA - CASA BRANCA</t>
  </si>
  <si>
    <t>(19) 986055904</t>
  </si>
  <si>
    <t>katia_karol_25@hotmail.com</t>
  </si>
  <si>
    <t>5630001716</t>
  </si>
  <si>
    <t>KELLY APARECIDA BERALDO BOVOLATI</t>
  </si>
  <si>
    <t>343.922.328-08</t>
  </si>
  <si>
    <t>RUA DA SAUDADE, 38 - NAZARETH - CASA BRANCA</t>
  </si>
  <si>
    <t>(19) 999275150</t>
  </si>
  <si>
    <t>kellylivia2009@hotmail.com</t>
  </si>
  <si>
    <t>5630001724</t>
  </si>
  <si>
    <t>REJEANE RODRIGUES DE OLIVEIRA</t>
  </si>
  <si>
    <t>324.683.518-78</t>
  </si>
  <si>
    <t>LUIS SERGIO FERREIRA STURARO</t>
  </si>
  <si>
    <t>016.735.328-45</t>
  </si>
  <si>
    <t>RUA DUQUE DE CAXIAS, 1627 - SANTA CECILIA - CASA BRANCA</t>
  </si>
  <si>
    <t>(19) 992876592</t>
  </si>
  <si>
    <t>rejeane.sturaro.32@gmail.com</t>
  </si>
  <si>
    <t>5630001732</t>
  </si>
  <si>
    <t>DAVID ROBSON LENCIONE</t>
  </si>
  <si>
    <t>364.838.168-71</t>
  </si>
  <si>
    <t>RUA HORTA DE MACEDO, 166 - JARDIM BOA ESPERANCA  - CASA BRANCA</t>
  </si>
  <si>
    <t>(19) 989478969</t>
  </si>
  <si>
    <t>david_lencionecb@hotmail.com</t>
  </si>
  <si>
    <t>5630001740</t>
  </si>
  <si>
    <t>SANDRA KETENER DA SILVA MARTINS</t>
  </si>
  <si>
    <t>327.050.738-09</t>
  </si>
  <si>
    <t>MARCIO JOSE MARTINS</t>
  </si>
  <si>
    <t>289.158.318-37</t>
  </si>
  <si>
    <t>RUA FAMILIA BASILONE, 20 - JARDIM BOA ESPERANCA - CASA BRANCA</t>
  </si>
  <si>
    <t>(19) 993168116</t>
  </si>
  <si>
    <t>marciomartinsaspcb@gmail.com</t>
  </si>
  <si>
    <t>5630001757</t>
  </si>
  <si>
    <t>PAULO AUGUSTO BERNARDO RIBEIRO</t>
  </si>
  <si>
    <t>406.829.688-03</t>
  </si>
  <si>
    <t>RUA PROF PALMIRA DE OLIVEIRA GUERREIRA, 90 - WLADIMIRPEREIRA - CASA BRANCA</t>
  </si>
  <si>
    <t>(19) 991761186</t>
  </si>
  <si>
    <t>pauloa6@hotmail.com</t>
  </si>
  <si>
    <t>5630001765</t>
  </si>
  <si>
    <t>SERGIO MORAES DE LIMA JUNIOR</t>
  </si>
  <si>
    <t>355.306.728-41</t>
  </si>
  <si>
    <t>TAYANNE DAMARES BERNARDES LIMA</t>
  </si>
  <si>
    <t>409.853.078-38</t>
  </si>
  <si>
    <t>AV  JOSE MARIA DE FARIA, 301 - POMPEIA - SOCORRO</t>
  </si>
  <si>
    <t>(19) 992400840</t>
  </si>
  <si>
    <t>sergio_juniormoraes@hotmail.com</t>
  </si>
  <si>
    <t>5630001773</t>
  </si>
  <si>
    <t>JOSIANE DA SILVA CARVALHO</t>
  </si>
  <si>
    <t>412.733.308-11</t>
  </si>
  <si>
    <t>RUA OLIMPIO JOSE AUGUSTO, 94 - PARQUE SAO PAULO  - CASA BRANCA</t>
  </si>
  <si>
    <t>(19) 993231616</t>
  </si>
  <si>
    <t>josycarvalhosophia@gmail.com</t>
  </si>
  <si>
    <t>5630001781</t>
  </si>
  <si>
    <t>ANA CRISTINA DE CARVALHO</t>
  </si>
  <si>
    <t>424.391.558-02</t>
  </si>
  <si>
    <t>ABEL DA SILVA VIEIRA DIAS JUNIOR</t>
  </si>
  <si>
    <t>353.110.988-05</t>
  </si>
  <si>
    <t>RUA JOSE SORIANO, 194 - INDUSTRIAL - CASA BRANCA</t>
  </si>
  <si>
    <t>(19) 971312494</t>
  </si>
  <si>
    <t>anajumiguel123@gmail.com</t>
  </si>
  <si>
    <t>5630001799</t>
  </si>
  <si>
    <t>PATRICIA CARLA RIBEIRO DA CUNHA</t>
  </si>
  <si>
    <t>247.319.708-30</t>
  </si>
  <si>
    <t>JOSE OSVALDO DA CUNHA FILHO</t>
  </si>
  <si>
    <t>316.536.158-42</t>
  </si>
  <si>
    <t>RUA HIBSEN COSTA MANSO, 201 - JARDIM TUPI - CASA BRANCA</t>
  </si>
  <si>
    <t>(19) 993764092</t>
  </si>
  <si>
    <t>patriciacarlaribeiro.43@gmail.com</t>
  </si>
  <si>
    <t>5630001807</t>
  </si>
  <si>
    <t>ELIANE SOUSA DA CUNHA</t>
  </si>
  <si>
    <t>193.511.338-00</t>
  </si>
  <si>
    <t>RUA SAO VICENTE DO ARAGUAIA, 148 - VILA BEATRIZ - SAO PAULO</t>
  </si>
  <si>
    <t>5630001815</t>
  </si>
  <si>
    <t>EVERTON LUIZ  DA SILVA SOUZA</t>
  </si>
  <si>
    <t>406.527.588-19</t>
  </si>
  <si>
    <t>RUA MOACIR TRANCOSO PERES, 450 - ARLINDO PERES  - CASA BRANCA</t>
  </si>
  <si>
    <t>(19) 994688148</t>
  </si>
  <si>
    <t>el438025@gmail.com</t>
  </si>
  <si>
    <t>5630001823</t>
  </si>
  <si>
    <t>ROBERTO PLINIO SCHIVARDI</t>
  </si>
  <si>
    <t>838.272.508-20</t>
  </si>
  <si>
    <t>RUA PEDRO DUTRA, 301 - CHACARA BOA VISTA - CASA BRANCA</t>
  </si>
  <si>
    <t>(19) 992779669</t>
  </si>
  <si>
    <t>pr.robertobetelcb@gmail.com</t>
  </si>
  <si>
    <t>5630001831</t>
  </si>
  <si>
    <t>ANA CAROLINE RODRIGUES</t>
  </si>
  <si>
    <t>469.059.778-29</t>
  </si>
  <si>
    <t>RUA SILVESTRE FRANCISCO PUGLIA, 47 - ODENIR BUZATO - CASA BRANCA</t>
  </si>
  <si>
    <t>(19) 995926541</t>
  </si>
  <si>
    <t>axcielcarol@hotmail.com</t>
  </si>
  <si>
    <t>5630001849</t>
  </si>
  <si>
    <t>JONATAS CANDIDO DO NASCIMENTO</t>
  </si>
  <si>
    <t>235.710.178-46</t>
  </si>
  <si>
    <t>MAIARA CORACINI DE CARVALHO NASCIMENTO</t>
  </si>
  <si>
    <t>077.861.006-36</t>
  </si>
  <si>
    <t>RUA JOSE SORIANO, 278 - INDUSTRIAL - CASA BRANCA</t>
  </si>
  <si>
    <t>(19) 993542021</t>
  </si>
  <si>
    <t>mahniccoracini@gmail.com</t>
  </si>
  <si>
    <t>5630001856</t>
  </si>
  <si>
    <t>DONIZETE APARECIDO FERNANDES DE SOUZA</t>
  </si>
  <si>
    <t>308.196.938-71</t>
  </si>
  <si>
    <t>RUA FAMILIA SILLOS, 111 - JARDIM AMERICA  - CASA BRANCA</t>
  </si>
  <si>
    <t>(19) 989277210</t>
  </si>
  <si>
    <t>donizetezagueiro@gmail.com.br</t>
  </si>
  <si>
    <t>5630001864</t>
  </si>
  <si>
    <t>IZILDA APARECIDA OLIVE</t>
  </si>
  <si>
    <t>105.708.078-08</t>
  </si>
  <si>
    <t>AV  DR FRANCISCO N LIMA, 1699 - CHACARA BOA VISTA - CASA BRANCA</t>
  </si>
  <si>
    <t>(19) 994013519</t>
  </si>
  <si>
    <t>aparecida_izilda@outlook.com</t>
  </si>
  <si>
    <t>5630001872</t>
  </si>
  <si>
    <t>MARCOS DONIZETE NAVARRO</t>
  </si>
  <si>
    <t>465.941.998-38</t>
  </si>
  <si>
    <t>RUA FAMILIA DOMINGUES, 21 - VENDA BRANCA - CASA BRANCA</t>
  </si>
  <si>
    <t>(19) 996926790</t>
  </si>
  <si>
    <t>redzork12@gmail.com</t>
  </si>
  <si>
    <t>5630001880</t>
  </si>
  <si>
    <t>SARA REGINA DA CRUZ ALMEIDA</t>
  </si>
  <si>
    <t>312.712.898-30</t>
  </si>
  <si>
    <t>DANIEL ALMEIDA</t>
  </si>
  <si>
    <t>315.557.548-48</t>
  </si>
  <si>
    <t>RUA SEBASTIAO WALTER LOPES DA CUNHA, 38 - CHACARA BOA VISTA - CASA BRANCA</t>
  </si>
  <si>
    <t>(19) 995134780</t>
  </si>
  <si>
    <t>sarasaque@gmail.com</t>
  </si>
  <si>
    <t>5630001898</t>
  </si>
  <si>
    <t>MARIO HENRIQUE COSOLIN MARCIENTA</t>
  </si>
  <si>
    <t>313.111.428-27</t>
  </si>
  <si>
    <t>RICARDA MARIA FERNANDES MOFFA</t>
  </si>
  <si>
    <t>294.741.538-84</t>
  </si>
  <si>
    <t>AV  DA SAUDADE, 127 - NAZARE - CASA BRANCA</t>
  </si>
  <si>
    <t>(19) 992536180</t>
  </si>
  <si>
    <t>dorta_ricarda@hotmail.com.br</t>
  </si>
  <si>
    <t>5630001906</t>
  </si>
  <si>
    <t>DENILSON PEGORALI GERMANO</t>
  </si>
  <si>
    <t>184.215.338-27</t>
  </si>
  <si>
    <t>RUA DOUTOR ZUQUIM, 266 - SANTANA - SAO PAULO</t>
  </si>
  <si>
    <t>(19) 991565306</t>
  </si>
  <si>
    <t>denilsongermano@mail.com</t>
  </si>
  <si>
    <t>5630001914</t>
  </si>
  <si>
    <t>MAIARA RIBEIRO DA SILVA</t>
  </si>
  <si>
    <t>437.214.998-08</t>
  </si>
  <si>
    <t>RUA SEBASTIAO WALTER LOPES DA CUNHA, 536 - CHACARA BOA VISTA  - CASA BRANCA</t>
  </si>
  <si>
    <t>(19) 991135677</t>
  </si>
  <si>
    <t>maiara_ribeiro_94@hotmail.com</t>
  </si>
  <si>
    <t>5630001922</t>
  </si>
  <si>
    <t>WANDERLEY DIAS</t>
  </si>
  <si>
    <t>151.291.888-10</t>
  </si>
  <si>
    <t>DEBORA ALVES DIAS</t>
  </si>
  <si>
    <t>187.713.178-48</t>
  </si>
  <si>
    <t>RUA MARIA JOSE CAETANO DE ALMEIDA, 180 - PARQUE SAO PAULO  - CASA BRANCA</t>
  </si>
  <si>
    <t>(19) 997175654</t>
  </si>
  <si>
    <t>dias_465@hotmail.com</t>
  </si>
  <si>
    <t>5630001930</t>
  </si>
  <si>
    <t>MARINA GONCALVES ADOLFO</t>
  </si>
  <si>
    <t>410.822.688-79</t>
  </si>
  <si>
    <t>GERALDO LUIZ ADOLFO</t>
  </si>
  <si>
    <t>379.733.078-26</t>
  </si>
  <si>
    <t>RUA DOS ROSSI, 43 - NAZARE  - CASA BRANCA</t>
  </si>
  <si>
    <t>(19) 991316202</t>
  </si>
  <si>
    <t>marinagoncalvesdolfo@gmail.com.br</t>
  </si>
  <si>
    <t>5630001948</t>
  </si>
  <si>
    <t>GLAICE MARA RIBEIRO DOS SANTOS</t>
  </si>
  <si>
    <t>260.605.048-76</t>
  </si>
  <si>
    <t>PAULO SERGIO DOS SANTOS</t>
  </si>
  <si>
    <t>120.502.128-01</t>
  </si>
  <si>
    <t>RUA JOSE DE LIMA HORTA, 397 - SANTA MARIA - CASA BRANCA</t>
  </si>
  <si>
    <t>(19) 991952120</t>
  </si>
  <si>
    <t>glaicemara@gmail.com</t>
  </si>
  <si>
    <t>5630001955</t>
  </si>
  <si>
    <t>ANA CAROLINA CORREIA DOS SANTOS</t>
  </si>
  <si>
    <t>405.312.418-23</t>
  </si>
  <si>
    <t>DIEGO BARBOSA Y</t>
  </si>
  <si>
    <t>355.857.568-77</t>
  </si>
  <si>
    <t>RUA NICANOR FRANCISCO FERRAZ, 66 - JARDIM EUROPA - CASA BRANCA</t>
  </si>
  <si>
    <t>(19) 995569968</t>
  </si>
  <si>
    <t>karolpablodiego52@gmail.com</t>
  </si>
  <si>
    <t>5630001963</t>
  </si>
  <si>
    <t>LUCELIA DUTRA DO NASCIMENTO</t>
  </si>
  <si>
    <t>311.016.438-89</t>
  </si>
  <si>
    <t>FAZ SANTA PAULINA, Sem número - VICINAL CASA BRANCA A TAMBAU - CASA BRANCA</t>
  </si>
  <si>
    <t>(19) 994842565</t>
  </si>
  <si>
    <t>luceliadutradonascimento523@gmail.com</t>
  </si>
  <si>
    <t>5630001971</t>
  </si>
  <si>
    <t>SOLANGE ISABEL DA SILVA</t>
  </si>
  <si>
    <t>290.640.268-07</t>
  </si>
  <si>
    <t>RUA JOSE DOS SANTOS BASTOS, 88 - JARDIM MACAUBA - CASA BRANCA</t>
  </si>
  <si>
    <t>(19) 994396496</t>
  </si>
  <si>
    <t>sisanel_sp@hotmail.com</t>
  </si>
  <si>
    <t>5630001989</t>
  </si>
  <si>
    <t>VICTOR PRESENCA MIRANDA CAVALCANTI</t>
  </si>
  <si>
    <t>397.495.858-44</t>
  </si>
  <si>
    <t>JESSICA DRIELI BONETTI TARTARINE</t>
  </si>
  <si>
    <t>423.792.218-98</t>
  </si>
  <si>
    <t>AV  GETULIO VARGAS, 413 - JARDIM ALVORADA - CASA BRANCA</t>
  </si>
  <si>
    <t>(19) 994923879</t>
  </si>
  <si>
    <t>presencabolosecia@gmail.com</t>
  </si>
  <si>
    <t>5630001997</t>
  </si>
  <si>
    <t>ALESSANDA APARECIDA DA SILVA</t>
  </si>
  <si>
    <t>228.557.068-66</t>
  </si>
  <si>
    <t>RUA MARINA MOURA, 92 - PARQUE SAO PAULO - CASA BRANCA</t>
  </si>
  <si>
    <t>(19) 981346139</t>
  </si>
  <si>
    <t>kelzinhosantista@hotmail.com</t>
  </si>
  <si>
    <t>5630002003</t>
  </si>
  <si>
    <t>AXCIEL LUIS DE PAULA SANTOS</t>
  </si>
  <si>
    <t>469.060.118-63</t>
  </si>
  <si>
    <t>(19) 994250329</t>
  </si>
  <si>
    <t>axciel_cb@hotmail.com</t>
  </si>
  <si>
    <t>5630002011</t>
  </si>
  <si>
    <t>DANIELE CRISTINA SILVA BARBOZA</t>
  </si>
  <si>
    <t>428.514.368-21</t>
  </si>
  <si>
    <t>FELIPE DE MENEZES BRANDO BARBOZA</t>
  </si>
  <si>
    <t>332.207.538-92</t>
  </si>
  <si>
    <t>RUA LUIZ SASSO FRANCISCHET, 191 - CHACARA BOA VISTA  - CASA BRANCA</t>
  </si>
  <si>
    <t>(19) 992230946</t>
  </si>
  <si>
    <t>dani_cris_19@hotmail.com</t>
  </si>
  <si>
    <t>5630002029</t>
  </si>
  <si>
    <t>SILVIA HELENA LENCIONE DA SILVA DIONIZIO</t>
  </si>
  <si>
    <t>403.977.078-19</t>
  </si>
  <si>
    <t>RUA HORTA DE MACEDO, 163 - JARDIM BOA ESPERANCA - CASA BRANCA</t>
  </si>
  <si>
    <t>(19) 992139523</t>
  </si>
  <si>
    <t>silvialencione8@gmail.com</t>
  </si>
  <si>
    <t>5630002037</t>
  </si>
  <si>
    <t>VALBANI DE SOUZA MACEDO</t>
  </si>
  <si>
    <t>302.133.658-20</t>
  </si>
  <si>
    <t>ADRIANA ORTIZ DE CAMARGO</t>
  </si>
  <si>
    <t>332.798.238-46</t>
  </si>
  <si>
    <t>RUA FAMILIA PAIVA, 100 - VENDA BRANCA - CASA BRANCA</t>
  </si>
  <si>
    <t>(19) 999791940</t>
  </si>
  <si>
    <t>adrianaortiz8884@gmail.com</t>
  </si>
  <si>
    <t>5630002045</t>
  </si>
  <si>
    <t>DAYANE APARECIDA FERNANDES</t>
  </si>
  <si>
    <t>415.248.448-96</t>
  </si>
  <si>
    <t>PCA PRACA RUI BARBOSA, 38 - CENTRO - CASA BRANCA</t>
  </si>
  <si>
    <t>(19) 996954261</t>
  </si>
  <si>
    <t>ozaelmasetubal@yahoo.com.br</t>
  </si>
  <si>
    <t>5630002052</t>
  </si>
  <si>
    <t>DAVID WILLIAN CARDOSO DOS SANTOS</t>
  </si>
  <si>
    <t>439.541.938-09</t>
  </si>
  <si>
    <t>TACYANE FIRMINO MORENO BARBOSA</t>
  </si>
  <si>
    <t>437.509.418-40</t>
  </si>
  <si>
    <t>RUA 12, 171 - JARDIM BELA VISTA  - CASA BRANCA</t>
  </si>
  <si>
    <t>(19) 989735183</t>
  </si>
  <si>
    <t>david.tico24@gmail.com</t>
  </si>
  <si>
    <t>5630002060</t>
  </si>
  <si>
    <t>ANDREW FELIPE DE SOUZA REZENDE</t>
  </si>
  <si>
    <t>347.438.108-33</t>
  </si>
  <si>
    <t>AV  AV PORTUGAL, 351 - JARDIM ALVORADA - CASA BRANCA</t>
  </si>
  <si>
    <t>(19) 998984070</t>
  </si>
  <si>
    <t>andrewsouza426@gmail.com</t>
  </si>
  <si>
    <t>5630002078</t>
  </si>
  <si>
    <t>THAIS ALINE ARTON DA FONSECA</t>
  </si>
  <si>
    <t>273.633.078-14</t>
  </si>
  <si>
    <t>RUA LUIZ GAMA, 596 - CENTRO - CASA BRANCA</t>
  </si>
  <si>
    <t>(19) 992450076</t>
  </si>
  <si>
    <t>thaisarton@gmail.com</t>
  </si>
  <si>
    <t>5630002086</t>
  </si>
  <si>
    <t>DANIEL GOMES</t>
  </si>
  <si>
    <t>274.590.028-52</t>
  </si>
  <si>
    <t>ELIANA MONTEIRO GOMES</t>
  </si>
  <si>
    <t>279.848.518-59</t>
  </si>
  <si>
    <t>RUA FAMILIA CARVALHO, 115 - NAZARE  - CASA BRANCA</t>
  </si>
  <si>
    <t>(19) 991172594</t>
  </si>
  <si>
    <t>danielcorinthians2013@gmail.com</t>
  </si>
  <si>
    <t>5630002094</t>
  </si>
  <si>
    <t>JOAO BATISTA GREGORIO</t>
  </si>
  <si>
    <t>049.345.938-37</t>
  </si>
  <si>
    <t>RUA NICANOR FRANCISCO FERRAZ, 386 - JARDIM EUROPA - CASA BRANCA</t>
  </si>
  <si>
    <t>(19) 995645267</t>
  </si>
  <si>
    <t>ivonedonizete028@gmail.com</t>
  </si>
  <si>
    <t>5630002102</t>
  </si>
  <si>
    <t>JULIANO SANTOS COMBINATO</t>
  </si>
  <si>
    <t>296.091.408-23</t>
  </si>
  <si>
    <t>RUA LUIZ PIZA, 410 - CENTRO - CASA BRANCA</t>
  </si>
  <si>
    <t>(19) 993334881</t>
  </si>
  <si>
    <t>julianocombinato@hotmail.com</t>
  </si>
  <si>
    <t>5630002110</t>
  </si>
  <si>
    <t>WALTER ALVES DOS SANTOS</t>
  </si>
  <si>
    <t>016.673.048-36</t>
  </si>
  <si>
    <t>AV  DOROT, bairro São Joao - SAO JOAO - CASA BRANCA</t>
  </si>
  <si>
    <t>(19) 994728249</t>
  </si>
  <si>
    <t>walteralvescb@gmail.com</t>
  </si>
  <si>
    <t>5630002128</t>
  </si>
  <si>
    <t>MARGARETE APARECIDA DE PAULA SOUZA</t>
  </si>
  <si>
    <t>108.122.178-02</t>
  </si>
  <si>
    <t>RUA FAMILIA STEFANINI, 394 - DESTERRO - CASA BRANCA</t>
  </si>
  <si>
    <t>(19) 995472898</t>
  </si>
  <si>
    <t>margaretinhami@yahoo.com.br</t>
  </si>
  <si>
    <t>5630002136</t>
  </si>
  <si>
    <t>DENIFER NASCIMENTO LINDOLFO</t>
  </si>
  <si>
    <t>451.620.198-44</t>
  </si>
  <si>
    <t>LUIS PAULO LONDOLFO</t>
  </si>
  <si>
    <t>429.812.738-92</t>
  </si>
  <si>
    <t>RUA FAMILIA NOGUEIRA LIMA, 344 - JARDIM BOA ESPERANCA  - CASA BRANCA</t>
  </si>
  <si>
    <t>(19) 994078102</t>
  </si>
  <si>
    <t>ldenifer@gmail.com</t>
  </si>
  <si>
    <t>5630002144</t>
  </si>
  <si>
    <t>GIOVANI MALHEIROS SCHULTZ FILHO</t>
  </si>
  <si>
    <t>217.556.088-02</t>
  </si>
  <si>
    <t>RUA BARAO DE CASA BRANCA, 52 - CENTRO - CASA BRANCA</t>
  </si>
  <si>
    <t>(19) 989006851</t>
  </si>
  <si>
    <t>giovanischultz@hotmail.com</t>
  </si>
  <si>
    <t>5630002151</t>
  </si>
  <si>
    <t>ROSEMARI CRISTIANE DA SILVA ANDRADE</t>
  </si>
  <si>
    <t>349.334.598-43</t>
  </si>
  <si>
    <t>WELLINGTON RIBEIRO DA SILVA</t>
  </si>
  <si>
    <t>331.085.218-02</t>
  </si>
  <si>
    <t>RUA FAMILIA CASTRO, 67 - NAZARE - CASA BRANCA</t>
  </si>
  <si>
    <t>(19) 994027697</t>
  </si>
  <si>
    <t>rosemariandrade117@gmail.com</t>
  </si>
  <si>
    <t>5630002169</t>
  </si>
  <si>
    <t>LORIVALDO FERREIRA DA SILVA</t>
  </si>
  <si>
    <t>967.165.418-53</t>
  </si>
  <si>
    <t>MARIA DA CONCEICAO ASSIS DA SILVA</t>
  </si>
  <si>
    <t>104.647.668-85</t>
  </si>
  <si>
    <t>RUA DOS PEZZUTOS, 83 - BAIRRO NAZARE - CASA BRANCA</t>
  </si>
  <si>
    <t>mariaconceicao@hotmail.com</t>
  </si>
  <si>
    <t>5630002177</t>
  </si>
  <si>
    <t>HELOISA CRISTINA MAGALHAES GARCIA</t>
  </si>
  <si>
    <t>321.060.088-05</t>
  </si>
  <si>
    <t>MARCO AURELIO GARCIA</t>
  </si>
  <si>
    <t>289.857.088-56</t>
  </si>
  <si>
    <t>RUA HUGO ZANQUETTA, 56 - JARDIM ELDORADO  - CASA BRANCA</t>
  </si>
  <si>
    <t>(19) 991474191</t>
  </si>
  <si>
    <t>helomaga@yahoo.com.br</t>
  </si>
  <si>
    <t>5630002185</t>
  </si>
  <si>
    <t>ROGERIO PAULO VIANA GRILO</t>
  </si>
  <si>
    <t>326.024.328-30</t>
  </si>
  <si>
    <t>TAMARA GOULART</t>
  </si>
  <si>
    <t>357.543.018-71</t>
  </si>
  <si>
    <t>RUA SANTO ANTONIO, 744 - CENTRO - CASA BRANCA</t>
  </si>
  <si>
    <t>(19) 991867784</t>
  </si>
  <si>
    <t>tamara_facab@hotmail.com</t>
  </si>
  <si>
    <t>5630002193</t>
  </si>
  <si>
    <t>ANA PAULA DA SILVA</t>
  </si>
  <si>
    <t>172.824.018-29</t>
  </si>
  <si>
    <t>RUA ALVARO GAMA PANTOJA, 16 - CENTRO - CASA BRANCA</t>
  </si>
  <si>
    <t>(19) 995473205</t>
  </si>
  <si>
    <t>tributos.nivaldo@gmail.com</t>
  </si>
  <si>
    <t>5630002201</t>
  </si>
  <si>
    <t>SHIRLEY</t>
  </si>
  <si>
    <t>168.315.768-00</t>
  </si>
  <si>
    <t>RUA DR NARCISO MARQUES, 775 - DESTERRO - CASA BRANCA</t>
  </si>
  <si>
    <t>(19) 997472404</t>
  </si>
  <si>
    <t>andradeshirley478@gmail.com</t>
  </si>
  <si>
    <t>5630002219</t>
  </si>
  <si>
    <t>NEUCI DE OLIVEIRA</t>
  </si>
  <si>
    <t>014.254.828-64</t>
  </si>
  <si>
    <t>RUA ALFREDO PINTO MENDONCA, 141 - SAO JOAO - CASA BRANCA</t>
  </si>
  <si>
    <t>(19) 991716994</t>
  </si>
  <si>
    <t>neucideoliveira18@gmail.com</t>
  </si>
  <si>
    <t>5630002227</t>
  </si>
  <si>
    <t>MARIA HELENA PAULINO CAITANO</t>
  </si>
  <si>
    <t>168.047.928-82</t>
  </si>
  <si>
    <t>ANTONIO ZILDO SIQUEIRA</t>
  </si>
  <si>
    <t>094.593.308-86</t>
  </si>
  <si>
    <t>RUA OLIMPICO JOSE AUGUSTO, 311 - PARQUE SAO PAULO  - CASA BRANCA</t>
  </si>
  <si>
    <t>(19) 992133244</t>
  </si>
  <si>
    <t>lucianahoracio59@gmail.com</t>
  </si>
  <si>
    <t>5630002235</t>
  </si>
  <si>
    <t>ANDRIELI CRISTINA MARSOLA DE SOUZA</t>
  </si>
  <si>
    <t>391.906.628-65</t>
  </si>
  <si>
    <t>EDSON LUIZ DE SOUSA</t>
  </si>
  <si>
    <t>290.870.478-19</t>
  </si>
  <si>
    <t>RUA DOS MENEZELOS, 123 - JARDIM BOA ESPERANCA - CASA BRANCA</t>
  </si>
  <si>
    <t>(19) 994907679</t>
  </si>
  <si>
    <t>andrieli.dri.cb@gmail.com</t>
  </si>
  <si>
    <t>5630002243</t>
  </si>
  <si>
    <t>ZILDA DOS REIS ALVES</t>
  </si>
  <si>
    <t>252.429.338-60</t>
  </si>
  <si>
    <t>CARLOS HENRIQUE MARTINS</t>
  </si>
  <si>
    <t>052.194.628-06</t>
  </si>
  <si>
    <t>CHA DOS BASILES, 42 fundos - DESTERRO - CASA BRANCA</t>
  </si>
  <si>
    <t>(19) 999095207</t>
  </si>
  <si>
    <t>carloshenriquemartinsm55@gmail.com</t>
  </si>
  <si>
    <t>5630002250</t>
  </si>
  <si>
    <t>SUZANI DE JESUS BATISTA</t>
  </si>
  <si>
    <t>48598474×</t>
  </si>
  <si>
    <t>411.162.148-14</t>
  </si>
  <si>
    <t>RUA JOSE ANTONIO DA ROCHA, 85 - PARQUE SAO PAULO  - CASA BRANCA</t>
  </si>
  <si>
    <t>(19) 989119722</t>
  </si>
  <si>
    <t>suzane200834@hotmail.com1</t>
  </si>
  <si>
    <t>5630002268</t>
  </si>
  <si>
    <t>ELENICE PIMENTA</t>
  </si>
  <si>
    <t>306.982.848-52</t>
  </si>
  <si>
    <t>AV  LOPES DA CUNHA, 83 - CHAVANA  BOA VISTA - CASA BRANCA</t>
  </si>
  <si>
    <t>(19) 994575865</t>
  </si>
  <si>
    <t>marcianik@uol.com.br</t>
  </si>
  <si>
    <t>5630002276</t>
  </si>
  <si>
    <t>ALAN MEIRELLES PACHECO</t>
  </si>
  <si>
    <t>402.092.588-70</t>
  </si>
  <si>
    <t>GABRIELLE DE OLIVEIRA CARVALHO ANDRE</t>
  </si>
  <si>
    <t>395.411.458-50</t>
  </si>
  <si>
    <t>RUA NICANOR FRANCISCO FERRAZ, 211 - JARDIM EUROPA  - CASA BRANCA</t>
  </si>
  <si>
    <t>(19) 989383725</t>
  </si>
  <si>
    <t>alanmeirelles_pacheco@live.com</t>
  </si>
  <si>
    <t>5630002284</t>
  </si>
  <si>
    <t>MILENE CRISTINA DA SILVA BERNARDES</t>
  </si>
  <si>
    <t>417.855.088-81</t>
  </si>
  <si>
    <t>RUA FLORINDA DE SOUZA, 626 - CENTRO - CASA BRANCA</t>
  </si>
  <si>
    <t>(19) 991693941</t>
  </si>
  <si>
    <t>bernardesmilenee@gmail.com</t>
  </si>
  <si>
    <t>5630002292</t>
  </si>
  <si>
    <t>JULIO CESAR MENA DA SILVA</t>
  </si>
  <si>
    <t>410.098.958-00</t>
  </si>
  <si>
    <t>RUA FAMILIA MAGDALENA, 142 - PARQUE SAO PAULO - CASA BRANCA</t>
  </si>
  <si>
    <t>(19) 992734265</t>
  </si>
  <si>
    <t>julio_mena.100@live.com</t>
  </si>
  <si>
    <t>5630002300</t>
  </si>
  <si>
    <t>EDSON BRAGA</t>
  </si>
  <si>
    <t>417.870.848-17</t>
  </si>
  <si>
    <t>RUA FAMILIA ESTEFANINE, 151 - DESTERRO - CASA BRANCA</t>
  </si>
  <si>
    <t>(19) 92519355</t>
  </si>
  <si>
    <t>edsonjudo1@gmail.com.br</t>
  </si>
  <si>
    <t>5630002318</t>
  </si>
  <si>
    <t>VANUSA RODRIGUES</t>
  </si>
  <si>
    <t>033.967.566-73</t>
  </si>
  <si>
    <t>RUA DOS CRAVOS, 78 - VILA SAO BERNARDO - CASA BRANCA</t>
  </si>
  <si>
    <t>(19) 994432706</t>
  </si>
  <si>
    <t>vanusarodrigues1277@gmail.com</t>
  </si>
  <si>
    <t>5630002326</t>
  </si>
  <si>
    <t>ANA CAROLINA DOS SANTOS WINCLER</t>
  </si>
  <si>
    <t>423.775.338-76</t>
  </si>
  <si>
    <t>DENIS CARLOS THEODORO LEOPOLDINO</t>
  </si>
  <si>
    <t>478.882.718-20</t>
  </si>
  <si>
    <t>RUA FAMILIA DOMINGUES, 31 - VENDA BRANCA - CASA BRANCA</t>
  </si>
  <si>
    <t>(19) 991631392</t>
  </si>
  <si>
    <t>kawincler23@gmail.com</t>
  </si>
  <si>
    <t>5630002334</t>
  </si>
  <si>
    <t>CARLOS ALBERTO FONSECA</t>
  </si>
  <si>
    <t>286.708.838-05</t>
  </si>
  <si>
    <t>ANDRESSA CRISTINA SAPELI FONSECA</t>
  </si>
  <si>
    <t>258.979.368-54</t>
  </si>
  <si>
    <t>RUA CANDIDA MUSA, 72  - ANDORINHAS - CASA BRANCA</t>
  </si>
  <si>
    <t>(19) 991731063</t>
  </si>
  <si>
    <t>djfonske34@hotmail.com</t>
  </si>
  <si>
    <t>5630002342</t>
  </si>
  <si>
    <t>LARISSA BAPTISTA MARIANO</t>
  </si>
  <si>
    <t>500.803.808-75</t>
  </si>
  <si>
    <t>RUA FAMILIA BORGES ALONSO, 43 - CIDADE JARDIM - CASA BRANCA</t>
  </si>
  <si>
    <t>(19) 995005890</t>
  </si>
  <si>
    <t>marianolarissa22@gmail.com</t>
  </si>
  <si>
    <t>5630002359</t>
  </si>
  <si>
    <t>AMANDA REGINA ZERBA</t>
  </si>
  <si>
    <t>371.926.738-54</t>
  </si>
  <si>
    <t>CARLOS RODRIGO SOARES GOMES</t>
  </si>
  <si>
    <t>215.441.248-30</t>
  </si>
  <si>
    <t>RUA GUNAR MORAES DE ARAUJO, 77 - WLADIMIR PEREIRA - CASA BRANCA</t>
  </si>
  <si>
    <t>5630002367</t>
  </si>
  <si>
    <t>ANTONIO BENEDITO CANATO</t>
  </si>
  <si>
    <t>052.194.388-40</t>
  </si>
  <si>
    <t>CLEIDE MAFRA CANATO</t>
  </si>
  <si>
    <t>290.205.508-02</t>
  </si>
  <si>
    <t>RUA JORGE BONETTI, 343 - SENHOR MENINO - CASA BRANCA</t>
  </si>
  <si>
    <t>(19) 993213009</t>
  </si>
  <si>
    <t>canato.rangel@terra.com.br</t>
  </si>
  <si>
    <t>5630002375</t>
  </si>
  <si>
    <t>PATRICIA DOS SANTOS</t>
  </si>
  <si>
    <t>339.114.738-50</t>
  </si>
  <si>
    <t>RUA JOSE RAMOS DE ANDRADE, 329 - JARDIM MACAUBA - CASA BRANCA</t>
  </si>
  <si>
    <t>(19) 988149626</t>
  </si>
  <si>
    <t>patylucas2127@gmail.com</t>
  </si>
  <si>
    <t>5630002383</t>
  </si>
  <si>
    <t>ALINE CRISTINA DA SILVEIRA GOMES</t>
  </si>
  <si>
    <t>364.963.898-37</t>
  </si>
  <si>
    <t>CARLOS EDUARDO GOMES</t>
  </si>
  <si>
    <t>288.810.258-76</t>
  </si>
  <si>
    <t>RUA SETE DE SETEMBRO, 356 - CENTRO  - CASA BRANCA</t>
  </si>
  <si>
    <t>(19) 991922669</t>
  </si>
  <si>
    <t>cristinaaline111987@gmail.com</t>
  </si>
  <si>
    <t>5630002391</t>
  </si>
  <si>
    <t>PRISCILA FERNANDA DA SILVA REZENDE</t>
  </si>
  <si>
    <t>324.158.688-09</t>
  </si>
  <si>
    <t>CHA FAMILIA PALHAVAN, 91 - CHACARA BOA VISTA - CASA BRANCA</t>
  </si>
  <si>
    <t>(19) 993273409</t>
  </si>
  <si>
    <t>priscilasr36@hotmail.com</t>
  </si>
  <si>
    <t>5630002409</t>
  </si>
  <si>
    <t>GEIZY KELLY DA SILVA</t>
  </si>
  <si>
    <t>340.238.418-38</t>
  </si>
  <si>
    <t>MAURO LUCIO DE OLIVEIRA</t>
  </si>
  <si>
    <t>734.951.076-49</t>
  </si>
  <si>
    <t>PCA MOISES HORTA DE MACEDO, 30 - NAZARE - CASA BRANCA</t>
  </si>
  <si>
    <t>(19) 999447610</t>
  </si>
  <si>
    <t>geh2309@outlook.com</t>
  </si>
  <si>
    <t>5630002417</t>
  </si>
  <si>
    <t>APARECIDO DONIZETI FERREIRA</t>
  </si>
  <si>
    <t>068.797.148-97</t>
  </si>
  <si>
    <t>LUCIANE APARECIDA MENA FERREIRA</t>
  </si>
  <si>
    <t>283.348.548-46</t>
  </si>
  <si>
    <t>CAL SAO JOAO, 178 - CENTRO - CASA BRANCA</t>
  </si>
  <si>
    <t>(19) 993874409</t>
  </si>
  <si>
    <t>luhenf18@hotmail.com</t>
  </si>
  <si>
    <t>5630002425</t>
  </si>
  <si>
    <t>ADRIANO ZANON</t>
  </si>
  <si>
    <t>282.166.558-00</t>
  </si>
  <si>
    <t>DANIELA ARIANE ANTONIO ZANON</t>
  </si>
  <si>
    <t>394.484.888-82</t>
  </si>
  <si>
    <t>RUA SETE DE SETEMBRO, 708 - CENTRO - CASA BRANCA</t>
  </si>
  <si>
    <t>(19) 996065334</t>
  </si>
  <si>
    <t>zanon34.1@hotmail.com</t>
  </si>
  <si>
    <t>5630002433</t>
  </si>
  <si>
    <t>ELIEL ANTONIO VIEIRA</t>
  </si>
  <si>
    <t>043.371.338-01</t>
  </si>
  <si>
    <t>RUA MARECHAL DEODORO, 538 - CENTRO  - CASA BRANCA</t>
  </si>
  <si>
    <t>(19) 991467557</t>
  </si>
  <si>
    <t>vieiraeliel@hotmail.com</t>
  </si>
  <si>
    <t>5630002441</t>
  </si>
  <si>
    <t>MARCOS LEANDRO DE CARVALHO</t>
  </si>
  <si>
    <t>395.524.188-28</t>
  </si>
  <si>
    <t>RUA 10, 50 - COLINA DO SOL - CASA BRANCA</t>
  </si>
  <si>
    <t>(19) 995762516</t>
  </si>
  <si>
    <t>marcosldecarvalho@yahoo.com.br</t>
  </si>
  <si>
    <t>5630002458</t>
  </si>
  <si>
    <t>FERNANDA MARIA ALVES</t>
  </si>
  <si>
    <t>345.643.648-39</t>
  </si>
  <si>
    <t>RUA 12, 06 - JARDIM BELA VISTA  - CASA BRANCA</t>
  </si>
  <si>
    <t>(19) 992283168</t>
  </si>
  <si>
    <t>feralves92283168@gmail.com</t>
  </si>
  <si>
    <t>5630002466</t>
  </si>
  <si>
    <t>VILMA APARECIDA SILVA E SILVA</t>
  </si>
  <si>
    <t>316.393.288-66</t>
  </si>
  <si>
    <t>RUA FAMILIA MAGDALENA, 269 - PARQUE SAO PAULO - CASA BRANCA</t>
  </si>
  <si>
    <t>(19) 991567663</t>
  </si>
  <si>
    <t>vilma.adriano@gmail.com</t>
  </si>
  <si>
    <t>5630002474</t>
  </si>
  <si>
    <t>MARIANA BALVERDE RIBEIRO</t>
  </si>
  <si>
    <t>432.928.778-14</t>
  </si>
  <si>
    <t>RUA ANGELO STEFANINI, 105 - CENTRO - CASA BRANCA</t>
  </si>
  <si>
    <t>(19) 992443732</t>
  </si>
  <si>
    <t>ribeiro.mari.b@gmail.com</t>
  </si>
  <si>
    <t>5630002482</t>
  </si>
  <si>
    <t>ANA CLAUDIA DE MELO</t>
  </si>
  <si>
    <t>376.445.198-07</t>
  </si>
  <si>
    <t>RUA MARINA MOURA, 305 - PARQUE SAO PAULO - CASA BRANCA</t>
  </si>
  <si>
    <t>(19) 94524585</t>
  </si>
  <si>
    <t>ana-claudia_85@hotmail.com</t>
  </si>
  <si>
    <t>5630002508</t>
  </si>
  <si>
    <t>CELSO RICARDO GERMANO</t>
  </si>
  <si>
    <t>289.113.678-00</t>
  </si>
  <si>
    <t>IDAIANA DE SOUSA BIAVATE</t>
  </si>
  <si>
    <t>399.667.848-70</t>
  </si>
  <si>
    <t>FAZ NOVA ESPERANCA, Sn - VENDA BRANCA  - CASA BRANCA</t>
  </si>
  <si>
    <t>(19) 998014818</t>
  </si>
  <si>
    <t>analeticiagermano0334@gmail.com</t>
  </si>
  <si>
    <t>5630002516</t>
  </si>
  <si>
    <t>THAIS FRANCIELE GIMENEZ</t>
  </si>
  <si>
    <t>408.753.518-59</t>
  </si>
  <si>
    <t>PAULO HENRIQUE DE PAIVA</t>
  </si>
  <si>
    <t>384.805.098-64</t>
  </si>
  <si>
    <t>RUA CARLOTA LOPES DA CUNHA ANTONIALLI, 82 - CHACARA BOA VISTA  - CASA BRANCA</t>
  </si>
  <si>
    <t>(19) 95958268</t>
  </si>
  <si>
    <t>taah1605@gmail.com</t>
  </si>
  <si>
    <t>5630002524</t>
  </si>
  <si>
    <t>ANA CLAUDIA GERALDO</t>
  </si>
  <si>
    <t>251.079.488-47</t>
  </si>
  <si>
    <t>RUA DO GINDRO, 32 - SANTA CECILIA - CASA BRANCA</t>
  </si>
  <si>
    <t>(19) 93229966</t>
  </si>
  <si>
    <t>andrezasilvaa07@gmail.com</t>
  </si>
  <si>
    <t>5630002532</t>
  </si>
  <si>
    <t>ELIANA COELHO DE BRITTO</t>
  </si>
  <si>
    <t>330.860.628-35</t>
  </si>
  <si>
    <t>RUA DUQUE DE CAXIAS, 1004 - CENTRO - CASA BRANCA</t>
  </si>
  <si>
    <t>(19) 992776282</t>
  </si>
  <si>
    <t>coelhodebritto@yahoo.com.br</t>
  </si>
  <si>
    <t>5630002540</t>
  </si>
  <si>
    <t>ALINE ROBERTO DA SILVA</t>
  </si>
  <si>
    <t>424.439.008-19</t>
  </si>
  <si>
    <t>LUIZ CLAUDIO GONCALVES ALVES</t>
  </si>
  <si>
    <t>364.923.848-90</t>
  </si>
  <si>
    <t>FAZ AURORA, 00 - FAZENDA AURORA - CASA BRANCA</t>
  </si>
  <si>
    <t>(19) 995252179</t>
  </si>
  <si>
    <t>alineroberto813@gmail.com</t>
  </si>
  <si>
    <t>5630002557</t>
  </si>
  <si>
    <t>FERNANDA DOMINGOS SOARES</t>
  </si>
  <si>
    <t>284.147.948-07</t>
  </si>
  <si>
    <t>RUA MARIA JOSE CAETANO DE ALMEIDA, 680 - PARQUE SAO PAULO - CASA BRANCA</t>
  </si>
  <si>
    <t>(19) 986072716</t>
  </si>
  <si>
    <t>1971113407vih@gmail.com</t>
  </si>
  <si>
    <t>5630002565</t>
  </si>
  <si>
    <t>CLAUDIANE APARECIDA DA SILVA</t>
  </si>
  <si>
    <t>373.421.048-84</t>
  </si>
  <si>
    <t>RUA JOAO SAID ZOGAB, 101 - LAGOA BRANCA - CASA BRANCA</t>
  </si>
  <si>
    <t>(19) 998981171</t>
  </si>
  <si>
    <t>creushow@gmail.com</t>
  </si>
  <si>
    <t>5630002573</t>
  </si>
  <si>
    <t>STEVESON RANGEL DE SOUZA ALMEIDA</t>
  </si>
  <si>
    <t>333.499.338-82</t>
  </si>
  <si>
    <t>RUA JOAO SAID ZOGBI, 121 - LAGOA BRANCA - CASA BRANCA</t>
  </si>
  <si>
    <t>(19) 999098790</t>
  </si>
  <si>
    <t>steveson121@hotmail.com</t>
  </si>
  <si>
    <t>5630002581</t>
  </si>
  <si>
    <t>EMILTON DE SOUZA EMIDIO</t>
  </si>
  <si>
    <t>345.747.208-40</t>
  </si>
  <si>
    <t>CRISTIANE CRISTINA DA SILVA ARRUDA DE SOUZA</t>
  </si>
  <si>
    <t>375.501.868-39</t>
  </si>
  <si>
    <t>RUA 7, 305 - JARDIM BELA VISTA 2 - CASA BRANCA</t>
  </si>
  <si>
    <t>(19) 991863063</t>
  </si>
  <si>
    <t>emiltoncris@gmail.com</t>
  </si>
  <si>
    <t>5630002599</t>
  </si>
  <si>
    <t>VERONICA DE FATIMA FAGUNDES</t>
  </si>
  <si>
    <t>395.627.128-93</t>
  </si>
  <si>
    <t>AV  DA SAUDADE, 224 - NAZARE  - CASA BRANCA</t>
  </si>
  <si>
    <t>(19) 994830420</t>
  </si>
  <si>
    <t>vemartins30@bol.com.br</t>
  </si>
  <si>
    <t>5630002607</t>
  </si>
  <si>
    <t>LEANDRA</t>
  </si>
  <si>
    <t>509.319.028-43</t>
  </si>
  <si>
    <t>AV  DA ESTACAO, 129 - CASA BRANCA - CASA BRANCA</t>
  </si>
  <si>
    <t>(19) 996404702</t>
  </si>
  <si>
    <t>leledosroles@gmail.com</t>
  </si>
  <si>
    <t>5630002615</t>
  </si>
  <si>
    <t>MAURICIO GONGORA GRILLO</t>
  </si>
  <si>
    <t>474.950.418-11</t>
  </si>
  <si>
    <t>AV  DR FRANCISCO NOGUEIRA DE LIMA, 602 - DESTERRO  - CASA BRANCA</t>
  </si>
  <si>
    <t>(19) 989277389</t>
  </si>
  <si>
    <t>mauricio20101.fut0@outlook.com</t>
  </si>
  <si>
    <t>5630002623</t>
  </si>
  <si>
    <t>MARIA CONCEICAO MEDEIROS DE PAULA</t>
  </si>
  <si>
    <t>325.996.898-99</t>
  </si>
  <si>
    <t>RUA SEBASTIAO WALTER LOPES DA CUNHA, 130 - CHACARA BOA VISTA - CASA BRANCA</t>
  </si>
  <si>
    <t>(19) 992564209</t>
  </si>
  <si>
    <t>con_medeiros@hotmail.com</t>
  </si>
  <si>
    <t>DANIEL SARTORI</t>
  </si>
  <si>
    <t>331.783.168-50</t>
  </si>
  <si>
    <t>RUA OSVALDO PEDRO VERCELINO, 224 - CHACARA BOA VISTA  - CASA BRANCA</t>
  </si>
  <si>
    <t>(19) 997763431</t>
  </si>
  <si>
    <t>daniel-sartori@hotmail.com</t>
  </si>
  <si>
    <t>5630002631</t>
  </si>
  <si>
    <t>REINALDO ANTONIO BENICIO</t>
  </si>
  <si>
    <t>290.730.638-33</t>
  </si>
  <si>
    <t>RUA DUQUE DE CAXIAS, 1473 - SANTA CECILIA - CASA BRANCA</t>
  </si>
  <si>
    <t>(19) 992792816</t>
  </si>
  <si>
    <t>reynolds_rei@yahoo.com.br</t>
  </si>
  <si>
    <t>5630002649</t>
  </si>
  <si>
    <t>ROMILDO DE SOUZA</t>
  </si>
  <si>
    <t>252.212.108-19</t>
  </si>
  <si>
    <t>MARIA UMBELINA DE SOUZA</t>
  </si>
  <si>
    <t>380.652.498-09</t>
  </si>
  <si>
    <t>RUA NICANOR FRANCISCO FERRAZ, 407 - JARDIM EUROPA  - CASA BRANCA</t>
  </si>
  <si>
    <t>(19) 98581360</t>
  </si>
  <si>
    <t>rosannammara@gmail.com</t>
  </si>
  <si>
    <t>5630002656</t>
  </si>
  <si>
    <t>MAILTON GONCALVES DA SILVA</t>
  </si>
  <si>
    <t>405.172.278-35</t>
  </si>
  <si>
    <t>AMANDA APARECIDA MENDES</t>
  </si>
  <si>
    <t>454.140.568-70</t>
  </si>
  <si>
    <t>RUA FAMILIA MECHILAO, 455 - CIDADE JARDIM - CASA BRANCA</t>
  </si>
  <si>
    <t>(19) 981305377</t>
  </si>
  <si>
    <t>m.ailton@hotmail.com</t>
  </si>
  <si>
    <t>5630002664</t>
  </si>
  <si>
    <t>CLAUDINEI PEREIRA DA SILVA</t>
  </si>
  <si>
    <t>172.812.658-40</t>
  </si>
  <si>
    <t>AV  DOROTHEA BARBOSA, 589 - SAO JOAO  - CASA BRANCA</t>
  </si>
  <si>
    <t>(19) 989500698</t>
  </si>
  <si>
    <t>anapaulasilva307@gmail.com</t>
  </si>
  <si>
    <t>5630002672</t>
  </si>
  <si>
    <t>PAULO RENATO MARIANO</t>
  </si>
  <si>
    <t>256.401.648-08</t>
  </si>
  <si>
    <t>DIRCE BOLDRIN MARIANO</t>
  </si>
  <si>
    <t>358.389.528-22</t>
  </si>
  <si>
    <t>RUA AGUAI, 240 - BAIRRO DESTERRO  - CASA BRANCA</t>
  </si>
  <si>
    <t>(19) 995258656</t>
  </si>
  <si>
    <t>paulomariano71@hotmail.com</t>
  </si>
  <si>
    <t>5630002680</t>
  </si>
  <si>
    <t>EUDICE FRANCISCO DA CONCEICAO</t>
  </si>
  <si>
    <t>356.799.028-42</t>
  </si>
  <si>
    <t>GEISI ANDRE DA SILVA</t>
  </si>
  <si>
    <t>411.954.888-07</t>
  </si>
  <si>
    <t>RUA LUCIO LEONEL, 697 - CENTRO - CASA BRANCA</t>
  </si>
  <si>
    <t>(19) 99883111</t>
  </si>
  <si>
    <t>eudessomassey@gmail.com</t>
  </si>
  <si>
    <t>5630002698</t>
  </si>
  <si>
    <t>LUIS ANTONIO DA SILVA</t>
  </si>
  <si>
    <t>184.215.218-10</t>
  </si>
  <si>
    <t>(19) 994849117</t>
  </si>
  <si>
    <t>luizantoniocb1968@gmail.com</t>
  </si>
  <si>
    <t>5630002706</t>
  </si>
  <si>
    <t>MARCO ANTONIO DE SOUZA ANDRE</t>
  </si>
  <si>
    <t>390.258.658-36</t>
  </si>
  <si>
    <t>RUA JOAO BATISTA SALLES CUNHA, 517 - PORQUE SAO PAULO  - CASA BRANCA</t>
  </si>
  <si>
    <t>(19) 991464388</t>
  </si>
  <si>
    <t>marco@mataodecasabranca.com.br</t>
  </si>
  <si>
    <t>5630002714</t>
  </si>
  <si>
    <t>ADRIANA APARECIDA GARCIA</t>
  </si>
  <si>
    <t>383.402.958-02</t>
  </si>
  <si>
    <t>RUA HORTA DE MACEDO, 153 - JARDIM BOA ESPERANCA - CASA BRANCA</t>
  </si>
  <si>
    <t>(19) 994906231</t>
  </si>
  <si>
    <t>dridoida2013@hotmail.com</t>
  </si>
  <si>
    <t>5630002722</t>
  </si>
  <si>
    <t>GILMARA NOVAIS PINTO</t>
  </si>
  <si>
    <t>290.802.568-03</t>
  </si>
  <si>
    <t>EDSON RODRIGUES APARECIDO PINTO</t>
  </si>
  <si>
    <t>131.631.378-65</t>
  </si>
  <si>
    <t>RUA 21 DE ABRIL, 315 - SAO JOAO  - CASA BRANCA</t>
  </si>
  <si>
    <t>(19) 199936108</t>
  </si>
  <si>
    <t>gilmara.novaes2109@gmail.com</t>
  </si>
  <si>
    <t>5630002730</t>
  </si>
  <si>
    <t>JOSE VICTOR NEVES GOMES</t>
  </si>
  <si>
    <t>465.968.308-70</t>
  </si>
  <si>
    <t>PATRICIA VIANNA GOMES</t>
  </si>
  <si>
    <t>403.307.098-28</t>
  </si>
  <si>
    <t>RUA FAMILIA ZANCHETA, 25 - JARDIM AMERICA - CASA BRANCA</t>
  </si>
  <si>
    <t>(19) 992126334</t>
  </si>
  <si>
    <t>zebolinha08@gmail.com</t>
  </si>
  <si>
    <t>5630002748</t>
  </si>
  <si>
    <t>RICIERI MOREIRA DUARTE</t>
  </si>
  <si>
    <t>021.690.248-75</t>
  </si>
  <si>
    <t>MARCIA APARECIDA DE SOUZA DUARTE</t>
  </si>
  <si>
    <t>304.228.698-30</t>
  </si>
  <si>
    <t>RUA PROFESSOR JOAO BACCI, 164 - CENTRO - CASA BRANCA</t>
  </si>
  <si>
    <t>(19) 199815051</t>
  </si>
  <si>
    <t>marciaduarte@live.com</t>
  </si>
  <si>
    <t>5630002755</t>
  </si>
  <si>
    <t>CARLOS ALBERTO XAVIER</t>
  </si>
  <si>
    <t>276.094.448-47</t>
  </si>
  <si>
    <t>ANA MARIA DA SILVA  XAVIER</t>
  </si>
  <si>
    <t>172.061.668-06</t>
  </si>
  <si>
    <t>RUA FAMILIA NOGUEIRA LIMA, 196 - JARDIM BOA ESPERANCA 1 - CASA BRANCA</t>
  </si>
  <si>
    <t>(19) 992560397</t>
  </si>
  <si>
    <t>camilaluian@yahoo.com.br</t>
  </si>
  <si>
    <t>5630002763</t>
  </si>
  <si>
    <t>JOAO LUCIO MARINGOLLO JUNIOR</t>
  </si>
  <si>
    <t>427.703.838-76</t>
  </si>
  <si>
    <t>RUA OLIMPIO JOSE AUGUSTO, 136 - PARQUE SAO PAULO - CASA BRANCA</t>
  </si>
  <si>
    <t>(19) 989149966</t>
  </si>
  <si>
    <t>miringuim@hotmail.com</t>
  </si>
  <si>
    <t>5630002771</t>
  </si>
  <si>
    <t>FERNANDA SANTOS DE JESUS</t>
  </si>
  <si>
    <t>129.611.766-97</t>
  </si>
  <si>
    <t>RUA DEZ, 05 - JARDIM C DO SOL  - CASA BRANCA</t>
  </si>
  <si>
    <t>(19) 982036436</t>
  </si>
  <si>
    <t>santosdejesusf45@gmail.com</t>
  </si>
  <si>
    <t>5630002789</t>
  </si>
  <si>
    <t>RITA DE CASSIA FERREIRA FILIPPINE</t>
  </si>
  <si>
    <t>016.542.328-58</t>
  </si>
  <si>
    <t>RUA ANTONIO FLORES PANICO, 160 - DESTERRO - CASA BRANCA</t>
  </si>
  <si>
    <t>(19) 971620707</t>
  </si>
  <si>
    <t>ricardofilippine@gmail.com</t>
  </si>
  <si>
    <t>5630002797</t>
  </si>
  <si>
    <t>VALERIA MARIA BATISTA PERINI SILVERIO</t>
  </si>
  <si>
    <t>480.517.258-40</t>
  </si>
  <si>
    <t>RUA CRISTIANO OSORIO, 357 - LAGOA BRANCA - CASA BRANCA</t>
  </si>
  <si>
    <t>(19) 999329871</t>
  </si>
  <si>
    <t>vajuscapin@gmail.com</t>
  </si>
  <si>
    <t>5630002805</t>
  </si>
  <si>
    <t>JOELMA PEREIRA DOS SANTOS</t>
  </si>
  <si>
    <t>408.718.488-99</t>
  </si>
  <si>
    <t>AV  DOLORES CARVALHO SANTOS, 202 - ODENIR BUZATTO - CASA BRANCA</t>
  </si>
  <si>
    <t>(19) 987598377</t>
  </si>
  <si>
    <t>joelmap842@gmail.com</t>
  </si>
  <si>
    <t>5630002813</t>
  </si>
  <si>
    <t>MARCOS PAULO RAMOS</t>
  </si>
  <si>
    <t>350.293.478-95</t>
  </si>
  <si>
    <t>AMANDA CARVALHO GOMES RAMOS</t>
  </si>
  <si>
    <t>406.475.658-46</t>
  </si>
  <si>
    <t>RUA DAS ROSAS, 33 - JARDIM RAFAELA  - CASA BRANCA</t>
  </si>
  <si>
    <t>(19) 991329735</t>
  </si>
  <si>
    <t>lokomarcos25.mp@gmail.com</t>
  </si>
  <si>
    <t>5630002821</t>
  </si>
  <si>
    <t>WILSON RAFAEL DA SILVA ALMEIDA</t>
  </si>
  <si>
    <t>355.855.028-59</t>
  </si>
  <si>
    <t>RUA PEDRO PIMENTA, 268 - PARQUE SOA PAULO  - CASA BRANCA</t>
  </si>
  <si>
    <t>(19) 994574556</t>
  </si>
  <si>
    <t>wjvs2102@gmail.com</t>
  </si>
  <si>
    <t>5630002839</t>
  </si>
  <si>
    <t>JOSE REINALDO SOARES ADRIANO</t>
  </si>
  <si>
    <t>485.133.038-36</t>
  </si>
  <si>
    <t>RUA MARIA JOSE CAITANO DE ALMEIDA, 680 - PARQUE SAO PAULO - CASA BRANCA</t>
  </si>
  <si>
    <t>(19) 989388782</t>
  </si>
  <si>
    <t>jose.reinaldo1082@gmail.com</t>
  </si>
  <si>
    <t>5630002847</t>
  </si>
  <si>
    <t>LUIZA APARECIDA MAIA</t>
  </si>
  <si>
    <t>231.077.918-06</t>
  </si>
  <si>
    <t>RUA LUCIO LEONEL, 217 - CENTRO - CASA BRANCA</t>
  </si>
  <si>
    <t>(19) 992647005</t>
  </si>
  <si>
    <t>graziluccalivia@gmail.com</t>
  </si>
  <si>
    <t>5630002854</t>
  </si>
  <si>
    <t>CARLOS EDUARDO PEREIRA DE SA</t>
  </si>
  <si>
    <t>100.672.146-06</t>
  </si>
  <si>
    <t>JHENE KELEN APARECIDA DO PRADO</t>
  </si>
  <si>
    <t>441.375.498-00</t>
  </si>
  <si>
    <t>CAL FAMILIA LAVOURA, 227 - VENDA BRANCA - CASA BRANCA</t>
  </si>
  <si>
    <t>(19) 996650916</t>
  </si>
  <si>
    <t>edudocarlos389@gmail.com</t>
  </si>
  <si>
    <t>5630002862</t>
  </si>
  <si>
    <t>JULIANA CRISTINA NEVES DE SOUZA</t>
  </si>
  <si>
    <t>367.039.048-04</t>
  </si>
  <si>
    <t>ODAIR JOSE DE SOUZA</t>
  </si>
  <si>
    <t>187.717.598-67</t>
  </si>
  <si>
    <t>RUA DR ROBERTO BITTENCURT, 290 - JARDIM EUROPA  - CASA BRANCA</t>
  </si>
  <si>
    <t>(19) 995906157</t>
  </si>
  <si>
    <t>nevesjuliana24@hotmail.com</t>
  </si>
  <si>
    <t>5630002870</t>
  </si>
  <si>
    <t>GABRIEL MARTINS LENCIONE</t>
  </si>
  <si>
    <t>490.257.938-35</t>
  </si>
  <si>
    <t>RUA PARA, 21 - JARDIM BELA VISTA  - CASA BRANCA</t>
  </si>
  <si>
    <t>(19) 989944452</t>
  </si>
  <si>
    <t>gabrielrafaelamm@gmail.com</t>
  </si>
  <si>
    <t>5630002888</t>
  </si>
  <si>
    <t>RODRIGO THIAGO CASTILHO</t>
  </si>
  <si>
    <t>337.792.218-02</t>
  </si>
  <si>
    <t>RUA FAMILIA MAGDALENA, 568 - PARQUE SAO PAULO - CASA BRANCA</t>
  </si>
  <si>
    <t>(19) 991761561</t>
  </si>
  <si>
    <t>agro.castilho@hotmail.com</t>
  </si>
  <si>
    <t>5630002896</t>
  </si>
  <si>
    <t>RENATA CRISTINA OLIVEIRA SOUZA</t>
  </si>
  <si>
    <t>455.860.138-78</t>
  </si>
  <si>
    <t>SAMUEL HENRIQUE NOGUEIRA</t>
  </si>
  <si>
    <t>451.503.678-50</t>
  </si>
  <si>
    <t>AV  AV  DA SAUDADE, 75 - NAZARE  - CASA BRANCA</t>
  </si>
  <si>
    <t>(19) 998199895</t>
  </si>
  <si>
    <t>renatazasou@gmail.com</t>
  </si>
  <si>
    <t>5630002904</t>
  </si>
  <si>
    <t>ALTAIR LUIZ REZENDE</t>
  </si>
  <si>
    <t>068.817.308-02</t>
  </si>
  <si>
    <t>RUA FAMILIA CARVALHO, 82 - NAZARETH - CASA BRANCA</t>
  </si>
  <si>
    <t>(19) 994493626</t>
  </si>
  <si>
    <t>5630002912</t>
  </si>
  <si>
    <t>JOSE MARCOS AMORIM DE LIMA</t>
  </si>
  <si>
    <t>263.288.938-33</t>
  </si>
  <si>
    <t>RUA PROF  ODETE SANTANA, 187 - ANDORINHAS - CASA BRANCA</t>
  </si>
  <si>
    <t>(19) 993527177</t>
  </si>
  <si>
    <t>marcosamorim2636@gmail.com</t>
  </si>
  <si>
    <t>5630002920</t>
  </si>
  <si>
    <t>CLAUDIO ARISTIDES REBELATO</t>
  </si>
  <si>
    <t>369.471.618-19</t>
  </si>
  <si>
    <t>JULIANA BATISTA O TEIXEIRA REBELATO</t>
  </si>
  <si>
    <t>416.719.588-70</t>
  </si>
  <si>
    <t>Q   DA PAZ, 888 - UNIAO - ITOBI</t>
  </si>
  <si>
    <t>(19) 991463777</t>
  </si>
  <si>
    <t>claudiorebelato@hotmail.com</t>
  </si>
  <si>
    <t>5630002938</t>
  </si>
  <si>
    <t>GRACE KELLY SILVA</t>
  </si>
  <si>
    <t>353.989.948-08</t>
  </si>
  <si>
    <t>RUA MARINA MOURA, 41 - PARQUE SAO PAULO - CASA BRANCA</t>
  </si>
  <si>
    <t>(19) 995547856</t>
  </si>
  <si>
    <t>gracekellydiva35@gmail.com</t>
  </si>
  <si>
    <t>5630002946</t>
  </si>
  <si>
    <t>CLAUDIO MANOEL AUGUSTO DE REZENDE JUNIOR</t>
  </si>
  <si>
    <t>354.290.828-21</t>
  </si>
  <si>
    <t>AL  GANYMEDES JOSE SANTOS DE OLIVEIRA, 1893 - CENTRO - CASA BRANCA</t>
  </si>
  <si>
    <t>(19) 991209141</t>
  </si>
  <si>
    <t>claudinhorezende110@gmail.com</t>
  </si>
  <si>
    <t>5630002953</t>
  </si>
  <si>
    <t>JONAS MATHEUS ORTIZ SPINOSA</t>
  </si>
  <si>
    <t>477.948.638-64</t>
  </si>
  <si>
    <t>RUA JORGE BONETTI, 326 - SENHOR MENINO - CASA BRANCA</t>
  </si>
  <si>
    <t>(19) 999004225</t>
  </si>
  <si>
    <t>leticia_machado_david@hotmail.com</t>
  </si>
  <si>
    <t>5630002961</t>
  </si>
  <si>
    <t>RENATA CRISTINA LEITE DA SILVA</t>
  </si>
  <si>
    <t>137.512.108-14</t>
  </si>
  <si>
    <t>RUA IPIRANGA, 245 - CENTRO - CASA BRANCA</t>
  </si>
  <si>
    <t>(19) 993262320</t>
  </si>
  <si>
    <t>5630002979</t>
  </si>
  <si>
    <t>GIOVANA PEREIRA DOS SANTOS</t>
  </si>
  <si>
    <t>470.097.988-77</t>
  </si>
  <si>
    <t>RUA MARIA REGINA BRAGA DE CARVALHO, 145 - ANDORINHAS - CASA BRANCA</t>
  </si>
  <si>
    <t>(19) 992057805</t>
  </si>
  <si>
    <t>i.giiovana@hotmail.com</t>
  </si>
  <si>
    <t>5630002987</t>
  </si>
  <si>
    <t>ADRIANA ANGELA DA SILVA BATISTA</t>
  </si>
  <si>
    <t>036.179.015-57</t>
  </si>
  <si>
    <t>ADRIANO SILVA PEREIRA</t>
  </si>
  <si>
    <t>043.497.125-18</t>
  </si>
  <si>
    <t>RUA BENEDITO HENRIQUE PEDREIRA, 227 - PARQUE MARABA - TABOAO DA SERRA</t>
  </si>
  <si>
    <t>(11) 978066927</t>
  </si>
  <si>
    <t>adrianaangela@outlook.com</t>
  </si>
  <si>
    <t>5630002995</t>
  </si>
  <si>
    <t>EVERTON TEIXEIRA ROBERTO</t>
  </si>
  <si>
    <t>344.792.418-76</t>
  </si>
  <si>
    <t>(19) 993051358</t>
  </si>
  <si>
    <t>5630003001</t>
  </si>
  <si>
    <t>VANESSA ROBERTA MECHILAO</t>
  </si>
  <si>
    <t>395.733.198-61</t>
  </si>
  <si>
    <t>JULIO CESAR DELOMODARME</t>
  </si>
  <si>
    <t>128.312.518-85</t>
  </si>
  <si>
    <t>RUA FAMILIA SPINDOLA, 236 - JARDIM MACAUBA - CASA BRANCA</t>
  </si>
  <si>
    <t>(19) 999079506</t>
  </si>
  <si>
    <t>vanessa.wasilewski@outlook.com</t>
  </si>
  <si>
    <t>5630003019</t>
  </si>
  <si>
    <t>ELIZANDRA APARECIDA PIRES</t>
  </si>
  <si>
    <t>475.580.658-52</t>
  </si>
  <si>
    <t>GABRIEL RODRIGUES</t>
  </si>
  <si>
    <t>418.120.748-08</t>
  </si>
  <si>
    <t>RUA INDEPENDENCIA, 120  - LAGOA BRANCA  - CASA BRANCA</t>
  </si>
  <si>
    <t>(19) 993603588</t>
  </si>
  <si>
    <t>elizandra.pires12@hotmail.com</t>
  </si>
  <si>
    <t>5630003027</t>
  </si>
  <si>
    <t>ANDRIELE DE ALMEIDA PEREIRA</t>
  </si>
  <si>
    <t>422.743.498-00</t>
  </si>
  <si>
    <t>RUA FAMILIA NOGUEIRA LIMA, 106A - JARDIM BOA ESPERANCA - CASA BRANCA</t>
  </si>
  <si>
    <t>(19) 995466922</t>
  </si>
  <si>
    <t>andrielealmeida84@gamil.com</t>
  </si>
  <si>
    <t>5630003035</t>
  </si>
  <si>
    <t>LEANDRO RAFAEL REBELATO</t>
  </si>
  <si>
    <t>417.422.868-01</t>
  </si>
  <si>
    <t>MAYARA CAROLINE LOPES URBANO REBELATO</t>
  </si>
  <si>
    <t>448.559.958-27</t>
  </si>
  <si>
    <t>Q   DA PAZ, 888 - UNIAO  - ITOBI</t>
  </si>
  <si>
    <t>(19) 989611247</t>
  </si>
  <si>
    <t>leandroitobi@gmail.com</t>
  </si>
  <si>
    <t>5630003043</t>
  </si>
  <si>
    <t>ELIANE CRISTINA GONGORA</t>
  </si>
  <si>
    <t>267.071.818-31</t>
  </si>
  <si>
    <t>RUA SANTO ANTONIO, 112 - CENTRO - CASA BRANCA</t>
  </si>
  <si>
    <t>(19) 995268262</t>
  </si>
  <si>
    <t>baixinhaeliane12@gmail.com</t>
  </si>
  <si>
    <t>5630003050</t>
  </si>
  <si>
    <t>NATHALIA DE FREITAS FELIPPINE</t>
  </si>
  <si>
    <t>324.732.548-42</t>
  </si>
  <si>
    <t>RUA JUSTINO DE CASTRO, 519 - CENTRO - CASA BRANCA</t>
  </si>
  <si>
    <t>(19) 989420256</t>
  </si>
  <si>
    <t>nathalia.felippine@gmail.com</t>
  </si>
  <si>
    <t>5630003068</t>
  </si>
  <si>
    <t>SEBASTIAO BENEDITO  GONCALVES  DOS SANTOS</t>
  </si>
  <si>
    <t>046.931.828-77</t>
  </si>
  <si>
    <t>GERALDA DE JESUS SILVA LEITE</t>
  </si>
  <si>
    <t>304.381.558-07</t>
  </si>
  <si>
    <t>RUA LUIZ GONZAGA DE SILOS, 53 - NAZARE  - CASA BRANCA</t>
  </si>
  <si>
    <t>(19) 993012633</t>
  </si>
  <si>
    <t>leitegeralda761@gmail.com</t>
  </si>
  <si>
    <t>5630003076</t>
  </si>
  <si>
    <t>DAIANE CRISTINA ROCHA DOMINGOS</t>
  </si>
  <si>
    <t>358.745.958-48</t>
  </si>
  <si>
    <t>FLAVIO DE OLIVEIRA DOMINGOS</t>
  </si>
  <si>
    <t>342.412.678-07</t>
  </si>
  <si>
    <t>AV  PORTUGAL, 345 - JD: ALVORADA  - CASA BRANCA</t>
  </si>
  <si>
    <t>(19) 998140489</t>
  </si>
  <si>
    <t>daivipiber@gmail.com</t>
  </si>
  <si>
    <t>5630003084</t>
  </si>
  <si>
    <t>MARIA APARECIDA MEDEIROS MACENAS MACHADO</t>
  </si>
  <si>
    <t>327.545.308-43</t>
  </si>
  <si>
    <t>OZOEL APARECIDO MACHADO</t>
  </si>
  <si>
    <t>250.851.368-70</t>
  </si>
  <si>
    <t>SIT SITIO ARABELA, S/N - SITIO ARABELA  - CASA BRANCA</t>
  </si>
  <si>
    <t>(19) 994909084</t>
  </si>
  <si>
    <t>mauriciosilva.ms54@gmail.com</t>
  </si>
  <si>
    <t>5630003092</t>
  </si>
  <si>
    <t>FERNANDA KAROLINA PALLA</t>
  </si>
  <si>
    <t>476.345.688-13</t>
  </si>
  <si>
    <t>MICHAEL GONCALVES SELES</t>
  </si>
  <si>
    <t>430.726.268-98</t>
  </si>
  <si>
    <t>PCA JOSE ANTONIO DA ROCHA, 189 - PARQUE SAO PAULO - CASA BRANCA</t>
  </si>
  <si>
    <t>(19) 989409982</t>
  </si>
  <si>
    <t>fernandapalla200@gmail.com</t>
  </si>
  <si>
    <t>5630003100</t>
  </si>
  <si>
    <t>SHEILA ALEXANDRA DA SILVA</t>
  </si>
  <si>
    <t>041.280.706-88</t>
  </si>
  <si>
    <t>RUA DOS FRANCISCHETT, 286 - AMERICA - CASA BRANCA</t>
  </si>
  <si>
    <t>(19) 992455687</t>
  </si>
  <si>
    <t>sheilasilva165@gmail.com</t>
  </si>
  <si>
    <t>5630003118</t>
  </si>
  <si>
    <t>ANDREY SGAGLIONI MACHADO</t>
  </si>
  <si>
    <t>412.857.738-37</t>
  </si>
  <si>
    <t>RUA ALTINO ARANTES, 61 - CENTRO - CASA BRANCA</t>
  </si>
  <si>
    <t>(19) 999711995</t>
  </si>
  <si>
    <t>andreysepmancha@gmail.com</t>
  </si>
  <si>
    <t>5630003126</t>
  </si>
  <si>
    <t>MARIA EDUARDA MARTINS PELUQUE</t>
  </si>
  <si>
    <t>450.233.848-61</t>
  </si>
  <si>
    <t>RUA ELOY MONTEIRO, 645 - CENTRO - ITOBI</t>
  </si>
  <si>
    <t>(19) 994013330</t>
  </si>
  <si>
    <t>dudapeluque@hotmail.com</t>
  </si>
  <si>
    <t>5630003134</t>
  </si>
  <si>
    <t>RAFAEL RODRIGUES SABINO</t>
  </si>
  <si>
    <t>395.951.828-50</t>
  </si>
  <si>
    <t>DANIELA CRISTINA VIEIRA DAMASCENO</t>
  </si>
  <si>
    <t>447.856.718-23</t>
  </si>
  <si>
    <t>AV  AV DR FRANCISCO NOGUEIRA DE LIMA, 1916 - DESTERRO - CASA BRANCA</t>
  </si>
  <si>
    <t>(19) 994400664</t>
  </si>
  <si>
    <t>daniela17damasceno@hotmail.com</t>
  </si>
  <si>
    <t>5630003142</t>
  </si>
  <si>
    <t>DANIELA MOREIRA LENCIONE</t>
  </si>
  <si>
    <t>356.743.518-30</t>
  </si>
  <si>
    <t>RUA DOS MENEZELLOS, 115 - JARDIM BOA ESPERANCA  - CASA BRANCA</t>
  </si>
  <si>
    <t>(19) 999514598</t>
  </si>
  <si>
    <t>tamaramartinslencione@gmail.com</t>
  </si>
  <si>
    <t>5630003159</t>
  </si>
  <si>
    <t>WESLEY APARECIDO VIEIRA</t>
  </si>
  <si>
    <t>231.565.968-09</t>
  </si>
  <si>
    <t>MARIANA FERMOSELI BATISSOCO VIEIRA</t>
  </si>
  <si>
    <t>474.467.858-02</t>
  </si>
  <si>
    <t>RUA FAMILIA THOME, 44 - CIDADE JARDIM - CASA BRANCA</t>
  </si>
  <si>
    <t>(19) 992281475</t>
  </si>
  <si>
    <t>wesleyapvieira@bol.com.br</t>
  </si>
  <si>
    <t>5630003167</t>
  </si>
  <si>
    <t>CLEDER ROBERTO DO NASCIMENTO</t>
  </si>
  <si>
    <t>289.928.788-50</t>
  </si>
  <si>
    <t>CARLA CRISTINA LEAL DO NASCIMENTO</t>
  </si>
  <si>
    <t>394.562.898-93</t>
  </si>
  <si>
    <t>RUA LUCIO LEONEL, 204 - JARDIM STEFANINI - CASA BRANCA</t>
  </si>
  <si>
    <t>(19) 991385896</t>
  </si>
  <si>
    <t>lelo51073@gmail.com</t>
  </si>
  <si>
    <t>5630003175</t>
  </si>
  <si>
    <t>ALESSANDRA MICHELLI GASPAR STRAZZA</t>
  </si>
  <si>
    <t>315.240.148-50</t>
  </si>
  <si>
    <t>AV  DA ESTACAO, 129 - LAGOA BRANCA - CASA BRANCA</t>
  </si>
  <si>
    <t>(19) 971018077</t>
  </si>
  <si>
    <t>aleg6060@gmail.com</t>
  </si>
  <si>
    <t>5630003183</t>
  </si>
  <si>
    <t>MARCELO GONGORA GRILLO</t>
  </si>
  <si>
    <t>474.950.778-40</t>
  </si>
  <si>
    <t>AV  DR  FRANCISCO NOGUEIRA DE LIMA, 602 - DESTERRO - CASA BRANCA</t>
  </si>
  <si>
    <t>(19) 989942861</t>
  </si>
  <si>
    <t>marcelogrillo12@gmail.com</t>
  </si>
  <si>
    <t>5630003191</t>
  </si>
  <si>
    <t>JAIR MARTINS</t>
  </si>
  <si>
    <t>024.766.778-17</t>
  </si>
  <si>
    <t>(19) 994441777</t>
  </si>
  <si>
    <t>jajamartins57@gmail.com</t>
  </si>
  <si>
    <t>5630003209</t>
  </si>
  <si>
    <t>MARGARIDA CANDIDA ROMERO</t>
  </si>
  <si>
    <t>002.157.178-30</t>
  </si>
  <si>
    <t>RUA PROFESSORA CANDIDA MUSA, 48 - ANDORINHA  - CASA BRANCA</t>
  </si>
  <si>
    <t>(19) 991452354</t>
  </si>
  <si>
    <t>gaida.romero@gmail.com</t>
  </si>
  <si>
    <t>5630003217</t>
  </si>
  <si>
    <t>VANDERLEI GOMES DOS SANTOS FILHO</t>
  </si>
  <si>
    <t>305.907.408-90</t>
  </si>
  <si>
    <t>RUA MANOEL LEONARDO, 126 - LAGOA BRANCA - CASA BRANCA</t>
  </si>
  <si>
    <t>(19) 993313506</t>
  </si>
  <si>
    <t>vander@vanderfilho.com</t>
  </si>
  <si>
    <t>5630003225</t>
  </si>
  <si>
    <t>REGIS APARECIDO PEREIRA DOS SANTOS</t>
  </si>
  <si>
    <t>454.104.868-03</t>
  </si>
  <si>
    <t>RUA DOLORES CARVALHO SANTOS, 202 - ODENIR BUZATO - CASA BRANCA</t>
  </si>
  <si>
    <t>(19) 987305340</t>
  </si>
  <si>
    <t>regis.aparecidosantos@hotmail.com</t>
  </si>
  <si>
    <t>5630003233</t>
  </si>
  <si>
    <t>CAROLINE TOLEDO LARA</t>
  </si>
  <si>
    <t>473.168.918-07</t>
  </si>
  <si>
    <t>RUA 8, 122 - JARDIM COLINA DO SOL - CASA BRANCA</t>
  </si>
  <si>
    <t>(19) 99239869</t>
  </si>
  <si>
    <t>carollaratoledo@gmail.com</t>
  </si>
  <si>
    <t>5630003241</t>
  </si>
  <si>
    <t>CINTIA GLAYCE GODINHO</t>
  </si>
  <si>
    <t>265.659.828-13</t>
  </si>
  <si>
    <t>RUA PEDRO PIMENTA, 24 - PARQUE SAO PAULO - CASA BRANCA</t>
  </si>
  <si>
    <t>(19) 993277956</t>
  </si>
  <si>
    <t>godinhocintia5@gmail.com</t>
  </si>
  <si>
    <t>5630003258</t>
  </si>
  <si>
    <t>BENEDITO PAULO RIBEIRO</t>
  </si>
  <si>
    <t>016.532.238-12</t>
  </si>
  <si>
    <t>TERESA SCATOLINI RIBEIRO</t>
  </si>
  <si>
    <t>186.494.128-66</t>
  </si>
  <si>
    <t>RUA NICANOR F FERRAZ, 21 - JARDIM EUROPA - CASA BRANCA</t>
  </si>
  <si>
    <t>beneditopauloribeiro1212@gmail.com</t>
  </si>
  <si>
    <t>5630003266</t>
  </si>
  <si>
    <t>LUIZ RICARDO MACHADO DURO</t>
  </si>
  <si>
    <t>287.562.118-13</t>
  </si>
  <si>
    <t>NADIA ELIS SEPOLINE FELISBERTO</t>
  </si>
  <si>
    <t>340.721.628-92</t>
  </si>
  <si>
    <t>Q   FAMILIA CASTOLDI, 75 - JARDIM MACAUBA - CASA BRANCA</t>
  </si>
  <si>
    <t>(19) 992467733</t>
  </si>
  <si>
    <t>familiaricardomachado@gmail.com</t>
  </si>
  <si>
    <t>5630003274</t>
  </si>
  <si>
    <t>CARLA ALVES AUGUSTO</t>
  </si>
  <si>
    <t>330.357.618-17</t>
  </si>
  <si>
    <t>RUA MARINA MOURA, 345 - PARQUE SAO PAULO - CASA BRANCA</t>
  </si>
  <si>
    <t>(19) 988358211</t>
  </si>
  <si>
    <t>igor.lucas.augusto10@gmail.com</t>
  </si>
  <si>
    <t>5630003282</t>
  </si>
  <si>
    <t>ANA LUCIA HORACIO CAITANO</t>
  </si>
  <si>
    <t>187.034.788-90</t>
  </si>
  <si>
    <t>AV  DR FRANCISCO NOGUEIRA DE LIMA, 1069 - DESTERRO - CASA BRANCA</t>
  </si>
  <si>
    <t>(19) 995677138</t>
  </si>
  <si>
    <t>carolina_ferreira123@hotmail.com</t>
  </si>
  <si>
    <t>5630003290</t>
  </si>
  <si>
    <t>GIVANILDO JOSE DO COUTO</t>
  </si>
  <si>
    <t>186.276.248-10</t>
  </si>
  <si>
    <t>CHA CHACARA SANTA MARIA, S/n - ZONA RURAL - CASA BRANCA</t>
  </si>
  <si>
    <t>(19) 993883380</t>
  </si>
  <si>
    <t>luanapp1201@outlook.com</t>
  </si>
  <si>
    <t>5630003308</t>
  </si>
  <si>
    <t>MARIA LUCIA URTADO PELOZO</t>
  </si>
  <si>
    <t>172.062.028-88</t>
  </si>
  <si>
    <t>DIVINO PELOZO</t>
  </si>
  <si>
    <t>002.174.348-78</t>
  </si>
  <si>
    <t>RUA IZIDORO SCAPIM, 40 - LAGOA BRANCA - CASA BRANCA</t>
  </si>
  <si>
    <t>(19) 995793146</t>
  </si>
  <si>
    <t>fernandapelozo.isabella@gmail.com</t>
  </si>
  <si>
    <t>5630003316</t>
  </si>
  <si>
    <t>CAROLINE MAGRIL GONCALVES</t>
  </si>
  <si>
    <t>464.534.568-00</t>
  </si>
  <si>
    <t>AV  SAUDADE, 85 - NAZARE - CASA BRANCA</t>
  </si>
  <si>
    <t>(19) 995770198</t>
  </si>
  <si>
    <t>carolmagril@outlook.com</t>
  </si>
  <si>
    <t>5630003324</t>
  </si>
  <si>
    <t>ANA PATRICIA FERREIRA</t>
  </si>
  <si>
    <t>468.984.118-70</t>
  </si>
  <si>
    <t>RUA JORGE BONETTI, 420 - SENHOR MENINO - CASA BRANCA</t>
  </si>
  <si>
    <t>(19) 994661944</t>
  </si>
  <si>
    <t>paty.fer2009@hotmail.com</t>
  </si>
  <si>
    <t>5630003332</t>
  </si>
  <si>
    <t>ANA PAULA DE SOUZA BERTOLUCCI</t>
  </si>
  <si>
    <t>302.188.678-75</t>
  </si>
  <si>
    <t>AV  PORTUGAL, 351 - ALVORADA 1490 - CASA BRANCA</t>
  </si>
  <si>
    <t>(19) 994064010</t>
  </si>
  <si>
    <t>5630003340</t>
  </si>
  <si>
    <t>GUILHERME ASSALIM</t>
  </si>
  <si>
    <t>416.419.288-75</t>
  </si>
  <si>
    <t>RUA GUILHERME RAIMUNDO, 98 - CECAP - CASA BRANCA</t>
  </si>
  <si>
    <t>(19) 994396582</t>
  </si>
  <si>
    <t>guiassalim11@gmail.com</t>
  </si>
  <si>
    <t>5630003357</t>
  </si>
  <si>
    <t>DENISE APARECIDA BORRI</t>
  </si>
  <si>
    <t>357.875.948-19</t>
  </si>
  <si>
    <t>RUA RUA, JOSE SORIANO, 278 - INDUSTRIAL - CASA BRANCA</t>
  </si>
  <si>
    <t>(19) 989629897</t>
  </si>
  <si>
    <t>deniseborri602@gmail.com</t>
  </si>
  <si>
    <t>5630003365</t>
  </si>
  <si>
    <t>GEOVANA APARECIDA DE ARAUJO</t>
  </si>
  <si>
    <t>449.654.068-18</t>
  </si>
  <si>
    <t>FAZ MOMBUCA, 00 - S/N - CASA BRANCA</t>
  </si>
  <si>
    <t>(19) 993991375</t>
  </si>
  <si>
    <t>geovana.araujo15012000@gmail.com</t>
  </si>
  <si>
    <t>5630003373</t>
  </si>
  <si>
    <t>DAIANE  DE OLIVEIRA</t>
  </si>
  <si>
    <t>348.255.998-85</t>
  </si>
  <si>
    <t>RUA ARNALDO CINTRA RODRIGUES, 589 - DESTERRO - CASA BRANCA</t>
  </si>
  <si>
    <t>(19) 989221972</t>
  </si>
  <si>
    <t>daianejp2012@hotmail.com</t>
  </si>
  <si>
    <t>5630003381</t>
  </si>
  <si>
    <t>GISLAINE APARECIDA COELHO BALATORI</t>
  </si>
  <si>
    <t>380.232.008-52</t>
  </si>
  <si>
    <t>RUA FAMILIA CASTRO, 86 - NAZARE  - CASA BRANCA</t>
  </si>
  <si>
    <t>(19) 992518104</t>
  </si>
  <si>
    <t>a22gibala@gmail.com</t>
  </si>
  <si>
    <t>5630003399</t>
  </si>
  <si>
    <t>RILDO PIRES ARANTES</t>
  </si>
  <si>
    <t>172.830.448-25</t>
  </si>
  <si>
    <t>AV  FAMILIA LOPES DA CUNHA, 212 - CHACARA BOA VISTA - CASA BRANCA</t>
  </si>
  <si>
    <t>(11) 993220922</t>
  </si>
  <si>
    <t>rildo_pa@hotmail.com</t>
  </si>
  <si>
    <t>5630003407</t>
  </si>
  <si>
    <t>CLEUSA MARIA SILVERIO</t>
  </si>
  <si>
    <t>028.078.018-46</t>
  </si>
  <si>
    <t>RUA DOS FRANCISCHETT, 195 - JARDIM AMERICA - CASA BRANCA</t>
  </si>
  <si>
    <t>(19) 994714198</t>
  </si>
  <si>
    <t>cleo.educacao@casabranca.sp.gov.br</t>
  </si>
  <si>
    <t>5630003415</t>
  </si>
  <si>
    <t>KELMA APARECIDA DA COSTA</t>
  </si>
  <si>
    <t>257.461.298-10</t>
  </si>
  <si>
    <t>RUA PEDRO PIMENTA, 187 - PARQUE SAO PAULO - CASA BRANCA</t>
  </si>
  <si>
    <t>(19) 994306746</t>
  </si>
  <si>
    <t>kelmaacosta@gmail.com</t>
  </si>
  <si>
    <t>5630003423</t>
  </si>
  <si>
    <t>PAMELA APARECIDA FERNANDES</t>
  </si>
  <si>
    <t>492.790.248-09</t>
  </si>
  <si>
    <t>FERNANDO NADIEL FREITAS SELIS</t>
  </si>
  <si>
    <t>422.357.558-95</t>
  </si>
  <si>
    <t>RUA PEDRO DUTRA, 308 - DESTERRO - CASA BRANCA</t>
  </si>
  <si>
    <t>(19) 983442125</t>
  </si>
  <si>
    <t>pamelaa9fernandes@gmail.com</t>
  </si>
  <si>
    <t>5630003431</t>
  </si>
  <si>
    <t>ROBERTA CRISTINA DE ABREU SOUSA</t>
  </si>
  <si>
    <t>446.499.318-43</t>
  </si>
  <si>
    <t>UANDERSON TEIXEIRA NORA</t>
  </si>
  <si>
    <t>464.144.828-03</t>
  </si>
  <si>
    <t>RUA MARIA JOSE CAETANO DE ALMEIDA, 462 - PARQUE SAO PAULO - CASA BRANCA</t>
  </si>
  <si>
    <t>(19) 993394413</t>
  </si>
  <si>
    <t>robertacristinadeabreusousa@gmail.com</t>
  </si>
  <si>
    <t>5630003449</t>
  </si>
  <si>
    <t>IONICE APARECIDA MARTINS</t>
  </si>
  <si>
    <t>338.201.088-74</t>
  </si>
  <si>
    <t>AV  PROJETADA, 19 - VILA SAO BERNARDO  - CASA BRANCA</t>
  </si>
  <si>
    <t>(19) 994795340</t>
  </si>
  <si>
    <t>ionicemartins70@bol.com.br</t>
  </si>
  <si>
    <t>5630003456</t>
  </si>
  <si>
    <t>VILMARI MARILU SANTOS OLIVEIRA JESUS</t>
  </si>
  <si>
    <t>168.194.798-67</t>
  </si>
  <si>
    <t>ALEXSANDRO RAMOS VIANA DE JESUS</t>
  </si>
  <si>
    <t>156.843.638-65</t>
  </si>
  <si>
    <t>RUA BELMIRO GONCALVES DE OLIVEIRA FILHO, 62 - TRES CRUZES - CASA BRANCA</t>
  </si>
  <si>
    <t>(11) 974116702</t>
  </si>
  <si>
    <t>mariluoli@bol.com.br</t>
  </si>
  <si>
    <t>5630003464</t>
  </si>
  <si>
    <t>OTAVIO AUGUSTO DO AMARAL</t>
  </si>
  <si>
    <t>425.461.658-95</t>
  </si>
  <si>
    <t>RUA PEDRO LOPES DA CUNHA, 87 - CHACARA BOA VISTA - CASA BRANCA</t>
  </si>
  <si>
    <t>(19) 992131884</t>
  </si>
  <si>
    <t>tavinhoeocara@gmail.com</t>
  </si>
  <si>
    <t>5630003472</t>
  </si>
  <si>
    <t>REGINALDO LEME DA SILVA</t>
  </si>
  <si>
    <t>262.766.118-32</t>
  </si>
  <si>
    <t>RUA MARIA JOSE CAETANO DE ALMEIDA, 670 - PARA SAO PAULO  - CASA BRANCA</t>
  </si>
  <si>
    <t>(19) 989222196</t>
  </si>
  <si>
    <t>leme.reginaldo1234@gmail.com</t>
  </si>
  <si>
    <t>5630003480</t>
  </si>
  <si>
    <t>DAVID GASPAR MARCAL</t>
  </si>
  <si>
    <t>370.740.788-83</t>
  </si>
  <si>
    <t>RUA SANTO ANTONIO, 582 - CENTRO  - CASA BRANCA</t>
  </si>
  <si>
    <t>(19) 999648896</t>
  </si>
  <si>
    <t>davidgaspar683@gmail.com</t>
  </si>
  <si>
    <t>5630003498</t>
  </si>
  <si>
    <t>CARLA ROBERTA NOGUEIRA</t>
  </si>
  <si>
    <t>172.070.288-81</t>
  </si>
  <si>
    <t>RUA FERNANDO MUSA, 861 - JARDIM RAFAELA - CASA BRANCA</t>
  </si>
  <si>
    <t>(19) 989066721</t>
  </si>
  <si>
    <t>karonogueira@hotmail.com</t>
  </si>
  <si>
    <t>5630003506</t>
  </si>
  <si>
    <t>MAICON DE OLIVEIRA VIEIRA</t>
  </si>
  <si>
    <t>344.034.278-63</t>
  </si>
  <si>
    <t>RUA FAMILIA CASTOLDI, 125 - JARDIM MACAUBA - CASA BRANCA</t>
  </si>
  <si>
    <t>(19) 994991721</t>
  </si>
  <si>
    <t>maiconvieira30r@gmail.com</t>
  </si>
  <si>
    <t>5630003514</t>
  </si>
  <si>
    <t>AMANDA ALINE ESTEVAM PASSOS</t>
  </si>
  <si>
    <t>301.879.478-80</t>
  </si>
  <si>
    <t>RUA PADRE LINO, 110 - SAO FRANCISCO - CASA BRANCA</t>
  </si>
  <si>
    <t>(19) 993362820</t>
  </si>
  <si>
    <t>aa993362820@gmail.com</t>
  </si>
  <si>
    <t>5630003522</t>
  </si>
  <si>
    <t>JOSE MARIO ORTIZ SPINOSA</t>
  </si>
  <si>
    <t>187.723.638-19</t>
  </si>
  <si>
    <t>ROSANGELA APARECIDA SILVA SPINOSA</t>
  </si>
  <si>
    <t>294.371.388-00</t>
  </si>
  <si>
    <t>RUA PEDRO PIMENTA, 358 - PARQUE SAO PAULO - CASA BRANCA</t>
  </si>
  <si>
    <t>(19) 994535258</t>
  </si>
  <si>
    <t>5630003530</t>
  </si>
  <si>
    <t>RODRIGO MAZIERO GINEZZI</t>
  </si>
  <si>
    <t>305.663.138-63</t>
  </si>
  <si>
    <t>RENATA SANTOS MARCOLA MAZIERO GINEZZI</t>
  </si>
  <si>
    <t>326.753.518-22</t>
  </si>
  <si>
    <t>RUA JOSE SORIANO, 110 - VILA INDUSTRIAL - CASA BRANCA</t>
  </si>
  <si>
    <t>(19) 992889284</t>
  </si>
  <si>
    <t>rmginezzi@gmail.com</t>
  </si>
  <si>
    <t>5630003548</t>
  </si>
  <si>
    <t>MARIA HELENA SIQUEIRA</t>
  </si>
  <si>
    <t>289.738.118-35</t>
  </si>
  <si>
    <t>RUA 14 DE JULHO, 25 - SAO JOAO  - CASA BRANCA</t>
  </si>
  <si>
    <t>(19) 989398475</t>
  </si>
  <si>
    <t>valeskapardo359@gmail.com</t>
  </si>
  <si>
    <t>5630003555</t>
  </si>
  <si>
    <t>DENER PEREIRA DA COSTA</t>
  </si>
  <si>
    <t>428.502.998-71</t>
  </si>
  <si>
    <t>SARA LOPES DA SILVA</t>
  </si>
  <si>
    <t>407.550.748-31</t>
  </si>
  <si>
    <t>RUA AGUAI, 130 - DESTERRO - CASA BRANCA</t>
  </si>
  <si>
    <t>(19) 993103333</t>
  </si>
  <si>
    <t>dener.costa@yahoo.com.br</t>
  </si>
  <si>
    <t>5630003563</t>
  </si>
  <si>
    <t>EDERSON ALVES DA SILVA</t>
  </si>
  <si>
    <t>383.514.198-85</t>
  </si>
  <si>
    <t>TATIANE BARBOSA DE ALMEIDA SILVA</t>
  </si>
  <si>
    <t>405.562.158-26</t>
  </si>
  <si>
    <t>RUA PADRE LUIS MARIA FERNANDES, 110 - CONDOMINIO PARQUE DAS ACACIAS - CASA BRANCA</t>
  </si>
  <si>
    <t>(19) 994511906</t>
  </si>
  <si>
    <t>ealvesdasilva007@gmail.com</t>
  </si>
  <si>
    <t>5630003571</t>
  </si>
  <si>
    <t>LETICIA MARIA VALENTE</t>
  </si>
  <si>
    <t>282.110.408-16</t>
  </si>
  <si>
    <t>RUA ALVARO GAMA PANTOJA, 63 - CENTRO - CASA BRANCA</t>
  </si>
  <si>
    <t>(19) 995229255</t>
  </si>
  <si>
    <t>lvalente.araujo@yahoo.com.br</t>
  </si>
  <si>
    <t>5630003589</t>
  </si>
  <si>
    <t>CAROLINA CIUFI FERREIRA GOMES</t>
  </si>
  <si>
    <t>375.379.818-50</t>
  </si>
  <si>
    <t>THIAGO ALEXANDRE DA SILVA GOMES</t>
  </si>
  <si>
    <t>333.300.248-52</t>
  </si>
  <si>
    <t>AV  JOSE BASILONE JUNIOR, 522 - CENTRO - CASA BRANCA</t>
  </si>
  <si>
    <t>(99) 3362832</t>
  </si>
  <si>
    <t>carolina.ciufi.gomes@gmail.com</t>
  </si>
  <si>
    <t>5630003597</t>
  </si>
  <si>
    <t>SIMONE SOUZA CANATO</t>
  </si>
  <si>
    <t>332.933.658-76</t>
  </si>
  <si>
    <t>RUA DOMINGOS VILELA DE ANDRADE, 78 - INDUSTRIAL - CASA BRANCA</t>
  </si>
  <si>
    <t>(19) 994548191</t>
  </si>
  <si>
    <t>sicanato@hotmail.com</t>
  </si>
  <si>
    <t>5630003605</t>
  </si>
  <si>
    <t>GLAUCIA RIBEIRO MARTINS</t>
  </si>
  <si>
    <t>368.302.318-09</t>
  </si>
  <si>
    <t>AV  DOROTHEU BARBOSA, 518 - SAO JOAO - CASA BRANCA</t>
  </si>
  <si>
    <t>(19) 995545289</t>
  </si>
  <si>
    <t>glaucia28martins@gmail.com</t>
  </si>
  <si>
    <t>5630003613</t>
  </si>
  <si>
    <t>JOSE LUIZ SIMAO DUTRA</t>
  </si>
  <si>
    <t>340.036.698-60</t>
  </si>
  <si>
    <t>RUA DR  ROBERTO BITENCOURT, 344 - JARDIM EUROPA  - CASA BRANCA</t>
  </si>
  <si>
    <t>(19) 994548505</t>
  </si>
  <si>
    <t>joseluizdumao@gmail.com</t>
  </si>
  <si>
    <t>5630003621</t>
  </si>
  <si>
    <t>SUZELI MARTINS</t>
  </si>
  <si>
    <t>301.253.018-55</t>
  </si>
  <si>
    <t>(19) 989627440</t>
  </si>
  <si>
    <t>suzelimartins38@bol.com.br</t>
  </si>
  <si>
    <t>5630003639</t>
  </si>
  <si>
    <t>JULIANE APARECIDA BORGES GILAVERTI</t>
  </si>
  <si>
    <t>410.691.738-60</t>
  </si>
  <si>
    <t>GABRIEL FELIPE GILAVERTI</t>
  </si>
  <si>
    <t>415.249.028-45</t>
  </si>
  <si>
    <t>CHA SEBASTIAO WALTER LOPES DA CUNHA, 92 - CHACARA BOA VISTA - CASA BRANCA</t>
  </si>
  <si>
    <t>(19) 992860968</t>
  </si>
  <si>
    <t>juaborges03@gmail.com</t>
  </si>
  <si>
    <t>5630003647</t>
  </si>
  <si>
    <t>CAIO LOPES CARVALHO</t>
  </si>
  <si>
    <t>501.285.148-09</t>
  </si>
  <si>
    <t>RENATA RANGEL GERMANO</t>
  </si>
  <si>
    <t>353.790.778-89</t>
  </si>
  <si>
    <t>FAZ CACHOERINHA, S/N - LAGOA BRANCA - CASA BRANCA</t>
  </si>
  <si>
    <t>(19) 995510393</t>
  </si>
  <si>
    <t>cl.9899578@gamil.com</t>
  </si>
  <si>
    <t>5630003654</t>
  </si>
  <si>
    <t>ALESSANDRA CRIATINA VIEIRA DIAS FERREIRA</t>
  </si>
  <si>
    <t>323.233.808-93</t>
  </si>
  <si>
    <t>ALTAIR FERREIRA</t>
  </si>
  <si>
    <t>135.684.628-93</t>
  </si>
  <si>
    <t>AV  FAMILIA MAGDALENA, 447 - PARQUE SAO PAULO - CASA BRANCA</t>
  </si>
  <si>
    <t>(19) 992702159</t>
  </si>
  <si>
    <t>sandrika.19@hotmail.com</t>
  </si>
  <si>
    <t>5630003662</t>
  </si>
  <si>
    <t>BENEDITO MENDONCA</t>
  </si>
  <si>
    <t>848.670.788-91</t>
  </si>
  <si>
    <t>DANIEL AMANCIO MENDONCA</t>
  </si>
  <si>
    <t>267.578.738-85</t>
  </si>
  <si>
    <t>RUA DOS PELEGRINI, N57 - DESTERRO - CASA BRANCA</t>
  </si>
  <si>
    <t>(19) 992536155</t>
  </si>
  <si>
    <t>mend.adaniel@gmail.com</t>
  </si>
  <si>
    <t>5630003670</t>
  </si>
  <si>
    <t>ANDRE LUIZ PILAO</t>
  </si>
  <si>
    <t>379.618.838-94</t>
  </si>
  <si>
    <t>KATIA REGINA CUNHA</t>
  </si>
  <si>
    <t>341.827.548-67</t>
  </si>
  <si>
    <t>PCA 25 DE OUTUBRO, 28 - SAO JOAO - CASA BRANCA</t>
  </si>
  <si>
    <t>(19) 992329978</t>
  </si>
  <si>
    <t>andrepilao7@gmail.com</t>
  </si>
  <si>
    <t>5630003688</t>
  </si>
  <si>
    <t>JENIFER SANTOS DELLA PASCHOA DE OLIVEIRA</t>
  </si>
  <si>
    <t>318.334.868-38</t>
  </si>
  <si>
    <t>AV  BRASIL, 116 - JARDIM ALVORADA - CASA BRANCA</t>
  </si>
  <si>
    <t>(19) 993916817</t>
  </si>
  <si>
    <t>jhedpaschoa@gmail.com</t>
  </si>
  <si>
    <t>5630003696</t>
  </si>
  <si>
    <t>LETICIA MACHADO DAVID</t>
  </si>
  <si>
    <t>477.582.298-59</t>
  </si>
  <si>
    <t>5630003704</t>
  </si>
  <si>
    <t>FERNANDA MAGDALENA GONCALVES PAIXAO</t>
  </si>
  <si>
    <t>423.249.968-71</t>
  </si>
  <si>
    <t>RUA FRANCISCO CARVALHO FILHO, N 44 - PQ SAO PAULO - CASA BRANCA</t>
  </si>
  <si>
    <t>(19) 992176847</t>
  </si>
  <si>
    <t>paixaofernanda314@gmail.com</t>
  </si>
  <si>
    <t>5630003712</t>
  </si>
  <si>
    <t>ALTIERIS RODRIGO MENGATTI</t>
  </si>
  <si>
    <t>433.447.628-77</t>
  </si>
  <si>
    <t>MABILA FERNANDA SILVA GASPARINO</t>
  </si>
  <si>
    <t>493.753.258-81</t>
  </si>
  <si>
    <t>RUA PADRE SANTANA, 73 - CENTRO - CASA BRANCA</t>
  </si>
  <si>
    <t>(19) 996081992</t>
  </si>
  <si>
    <t>altierismengatti5@gmail.com</t>
  </si>
  <si>
    <t>5630003720</t>
  </si>
  <si>
    <t>MARCELO CARLOS DE MORAES</t>
  </si>
  <si>
    <t>092.001.538-79</t>
  </si>
  <si>
    <t>ROSELI APARECIDA SOARES DE MORAES</t>
  </si>
  <si>
    <t>289.181.878-40</t>
  </si>
  <si>
    <t>RUA FAMILIA HORTA, 48 - SANTA MARIA - CASA BRANCA</t>
  </si>
  <si>
    <t>(19) 992194394</t>
  </si>
  <si>
    <t>telocb@hotmail.com</t>
  </si>
  <si>
    <t>5630003738</t>
  </si>
  <si>
    <t>LEONARDO ROBERTO NASCIMENTO</t>
  </si>
  <si>
    <t>223.217.108-61</t>
  </si>
  <si>
    <t>AV  AV BRASIL, 348 - JARDIM ALVORADA - CASA BRANCA</t>
  </si>
  <si>
    <t>(19) 92593386</t>
  </si>
  <si>
    <t>nleonardoroberto@gmail.com</t>
  </si>
  <si>
    <t>5630003746</t>
  </si>
  <si>
    <t>CARLOS EDUARDO RAMOS</t>
  </si>
  <si>
    <t>300.305.058-36</t>
  </si>
  <si>
    <t>ANDRESSA APARECIDA DA SILVA RAMOS</t>
  </si>
  <si>
    <t>374.922.988-03</t>
  </si>
  <si>
    <t>RUA LUPERCIO DA SILVA, 120 - JARDIM BELA VISTA - CASA BRANCA</t>
  </si>
  <si>
    <t>(19) 992832864</t>
  </si>
  <si>
    <t>carlosramos2907@gmail.com</t>
  </si>
  <si>
    <t>5630003753</t>
  </si>
  <si>
    <t>AMANDA YANCA DOS SANTOS</t>
  </si>
  <si>
    <t>459.880.128-09</t>
  </si>
  <si>
    <t>RUA ANTONIO LEITE RIBEIRO, 61 - JARDIM MACAUBA - CASA BRANCA</t>
  </si>
  <si>
    <t>(19) 989832166</t>
  </si>
  <si>
    <t>amandasophiemarcelo08@gmail.com</t>
  </si>
  <si>
    <t>5630003761</t>
  </si>
  <si>
    <t>ALEX CAMPOS DO CARMO</t>
  </si>
  <si>
    <t>271.969.798-26</t>
  </si>
  <si>
    <t>ERICA CRAVEIRO DA CUNHA</t>
  </si>
  <si>
    <t>356.750.378-29</t>
  </si>
  <si>
    <t>AV  18, 170 - JARDIM BELA 2 - CASA BRANCA</t>
  </si>
  <si>
    <t>(19) 986100488</t>
  </si>
  <si>
    <t>ericacraveiro55@gmail.com</t>
  </si>
  <si>
    <t>5630003779</t>
  </si>
  <si>
    <t>ANDRESSA DA SILVA MARSOLA ALVES</t>
  </si>
  <si>
    <t>391.906.668-52</t>
  </si>
  <si>
    <t>JOSUE ALVES</t>
  </si>
  <si>
    <t>330.801.708-30</t>
  </si>
  <si>
    <t>RUA DOS MENEZELLOS, 123 - JARDIM BOA ESPERANCA - CASA BRANCA</t>
  </si>
  <si>
    <t>(19) 989322297</t>
  </si>
  <si>
    <t>juba28.cb@gmail.com</t>
  </si>
  <si>
    <t>5630003787</t>
  </si>
  <si>
    <t>FERNANDO DONISETE DA SILVA</t>
  </si>
  <si>
    <t>967.176.538-68</t>
  </si>
  <si>
    <t>RUA FERNANDO MUSA, 482 - CENTRO  - CASA BRANCA</t>
  </si>
  <si>
    <t>(19) 995660262</t>
  </si>
  <si>
    <t>julio_mena.100@hotmail.com</t>
  </si>
  <si>
    <t>5630003795</t>
  </si>
  <si>
    <t>MARCIO FELIX ESCAMES</t>
  </si>
  <si>
    <t>264.703.528-80</t>
  </si>
  <si>
    <t>SIRLENE APARECIDA VILAS BOAS ESCAMES</t>
  </si>
  <si>
    <t>290.363.858-65</t>
  </si>
  <si>
    <t>RUA ROMULO BORZANE, 86 - INDUSTRIAL - CASA BRANCA</t>
  </si>
  <si>
    <t>(19) 991863017</t>
  </si>
  <si>
    <t>5630003803</t>
  </si>
  <si>
    <t>CARLOS EDUARDO DA SILVA</t>
  </si>
  <si>
    <t>228.502.268-90</t>
  </si>
  <si>
    <t>RUA JOAO BATISTA SALES CUNHA, 304 - PARQUE SAO PAULO - CASA BRANCA</t>
  </si>
  <si>
    <t>(19) 991970101</t>
  </si>
  <si>
    <t>carlos_kdu18@yahoo.com.br</t>
  </si>
  <si>
    <t>5630003811</t>
  </si>
  <si>
    <t>MARIA JOSE DA CONCEICAO OLIVEIRA</t>
  </si>
  <si>
    <t>092.001.958-73</t>
  </si>
  <si>
    <t>WANDERLEY FAGUNDES</t>
  </si>
  <si>
    <t>046.481.068-06</t>
  </si>
  <si>
    <t>AV  CORONEL CASTRO, 4 - JARDIM TUPI - CASA BRANCA</t>
  </si>
  <si>
    <t>(19) 995952006</t>
  </si>
  <si>
    <t>pamellasilvacostajunior17364@gmail.com</t>
  </si>
  <si>
    <t>5630003829</t>
  </si>
  <si>
    <t>JONATAS SARAIVA CAMPOS</t>
  </si>
  <si>
    <t>413.507.788-93</t>
  </si>
  <si>
    <t>JESSICA APARECIDA DA SILVA CAMPOS</t>
  </si>
  <si>
    <t>233.086.378-04</t>
  </si>
  <si>
    <t>AV  AV RENATO PISTELI, 974 - JARDIM ALVORADA - CASA BRANCA</t>
  </si>
  <si>
    <t>(19) 992384444</t>
  </si>
  <si>
    <t>jhoninha.cb@hotmail.com</t>
  </si>
  <si>
    <t>5630003837</t>
  </si>
  <si>
    <t>WILSON AZARIAS</t>
  </si>
  <si>
    <t>137.852.548-57</t>
  </si>
  <si>
    <t>RUA ANTONIO COLOMBINE SOBRINHO, 44 - CHACARA BOA VISTA - CASA BRANCA</t>
  </si>
  <si>
    <t>(19) 994396540</t>
  </si>
  <si>
    <t>wazarias67@gmail.com</t>
  </si>
  <si>
    <t>5630003845</t>
  </si>
  <si>
    <t>JOSEANE DA SILVA</t>
  </si>
  <si>
    <t>263.290.498-66</t>
  </si>
  <si>
    <t>RUA LACERDA FRANCO, 15 - CENTRO - CASA BRANCA</t>
  </si>
  <si>
    <t>(19) 992143433</t>
  </si>
  <si>
    <t>accperenovando@gmail.com</t>
  </si>
  <si>
    <t>5630003852</t>
  </si>
  <si>
    <t>RUBIA CAROLINA FIRMINO MILITAO</t>
  </si>
  <si>
    <t>338.557.088-35</t>
  </si>
  <si>
    <t>EVALDO LUIZ FERREIRA</t>
  </si>
  <si>
    <t>305.936.198-38</t>
  </si>
  <si>
    <t>RUA SETE DE SETEMBRO, 417 - CENTRO - CASA BRANCA</t>
  </si>
  <si>
    <t>(19) 993355684</t>
  </si>
  <si>
    <t>rubiafirmino23@gmail.com</t>
  </si>
  <si>
    <t>5630003860</t>
  </si>
  <si>
    <t>SONIA LOURENCO PEREIRA</t>
  </si>
  <si>
    <t>271.290.748-50</t>
  </si>
  <si>
    <t>APARECIDO DONIZETI PEREIRA</t>
  </si>
  <si>
    <t>821.716.888-15</t>
  </si>
  <si>
    <t>RUA SEBASTIANA DE PADUA SOUZA, 105 - COLINA DO SOL - CASA BRANCA</t>
  </si>
  <si>
    <t>(19) 991823289</t>
  </si>
  <si>
    <t>donizeti_sonia@hotmail.com</t>
  </si>
  <si>
    <t>5630003878</t>
  </si>
  <si>
    <t>VANESSA DA SILVA</t>
  </si>
  <si>
    <t>308.779.348-51</t>
  </si>
  <si>
    <t>RUA ANGELO FRANCISCHETT, 306 - CENTRO - CASA BRANCA</t>
  </si>
  <si>
    <t>(19) 995619516</t>
  </si>
  <si>
    <t>vanessasupergteixeira@hotmail.com</t>
  </si>
  <si>
    <t>5630003886</t>
  </si>
  <si>
    <t>GILLIARD TEIXEIRA COSTA</t>
  </si>
  <si>
    <t>295.369.628-88</t>
  </si>
  <si>
    <t>RUA MAJOR CORREA, 455 - CENTRO - VARGEM GRANDE DO SUL</t>
  </si>
  <si>
    <t>(19) 998855163</t>
  </si>
  <si>
    <t>gillcosta05@hotmail.com</t>
  </si>
  <si>
    <t>5630003894</t>
  </si>
  <si>
    <t>LAERCIO CADETIO JUNIOR</t>
  </si>
  <si>
    <t>229.421.138-39</t>
  </si>
  <si>
    <t>RUA PEDRO PIMENTA, 15 - PQ SAO PAULO  - CASA BRANCA</t>
  </si>
  <si>
    <t>(19) 991581150</t>
  </si>
  <si>
    <t>laercio.cadetio@bol.com.br</t>
  </si>
  <si>
    <t>5630003902</t>
  </si>
  <si>
    <t>DEOCLIDES COSTA DE ALMEIDA FILHO</t>
  </si>
  <si>
    <t>482.157.388-18</t>
  </si>
  <si>
    <t>RUA FAMILIA CASTRO, 75B - NAZARETH - CASA BRANCA</t>
  </si>
  <si>
    <t>(19) 987658707</t>
  </si>
  <si>
    <t>deoclides.costa.73@gmail.com</t>
  </si>
  <si>
    <t>5630003910</t>
  </si>
  <si>
    <t>MARINA ELIDIANE DA SILVA FERREIRA</t>
  </si>
  <si>
    <t>379.753.198-21</t>
  </si>
  <si>
    <t>SIT ASSENTAMENTO DO COCAIS, Caixa postal 24 - ZONA RURAL - CASA BRANCA</t>
  </si>
  <si>
    <t>(19) 992514505</t>
  </si>
  <si>
    <t>marinaferreira021990@gmail.com</t>
  </si>
  <si>
    <t>5630003928</t>
  </si>
  <si>
    <t>ANA BEATRIZ DE CARVALHO NOGUEIRA</t>
  </si>
  <si>
    <t>366.650.258-02</t>
  </si>
  <si>
    <t>RUA FERNANDO MUSA FD, 372  - JARDIM STEFANINI - CASA BRANCA</t>
  </si>
  <si>
    <t>(19) 993688674</t>
  </si>
  <si>
    <t>kellereduardo77@outlook.com</t>
  </si>
  <si>
    <t>5630003936</t>
  </si>
  <si>
    <t>CAROLINE MARCELE FERNANDES MARES</t>
  </si>
  <si>
    <t>440.056.538-63</t>
  </si>
  <si>
    <t>OSIAS KLEBER MARES JUNIOR</t>
  </si>
  <si>
    <t>386.009.128-06</t>
  </si>
  <si>
    <t>RUA PEDRO DUTRA, 104 - CIDADE JARDIM - CASA BRANCA</t>
  </si>
  <si>
    <t>(19) 971523590</t>
  </si>
  <si>
    <t>carolinemfr@hotmail.com</t>
  </si>
  <si>
    <t>5630003944</t>
  </si>
  <si>
    <t>MATIAS DE DE JESUS</t>
  </si>
  <si>
    <t>294.110.028-89</t>
  </si>
  <si>
    <t>RUA PARAIBA, 194 - LAGOA BRANCA - CASA BRANCA</t>
  </si>
  <si>
    <t>liletejesus@gmail.com</t>
  </si>
  <si>
    <t>5630003951</t>
  </si>
  <si>
    <t>PATRICIA GUIMARAES MACHADO</t>
  </si>
  <si>
    <t>411.853.398-76</t>
  </si>
  <si>
    <t>DANIEL DONIZETE MACHADO</t>
  </si>
  <si>
    <t>344.200.288-58</t>
  </si>
  <si>
    <t>RUA SEBASTIAO VALTER LOPES DA CUNHA, 184 - CHACARA BOA VISTA - CASA BRANCA</t>
  </si>
  <si>
    <t>(19) 991486740</t>
  </si>
  <si>
    <t>patys2dany965@hotmail.com</t>
  </si>
  <si>
    <t>5630003969</t>
  </si>
  <si>
    <t>JULIA HELENA SILVA CANTALICIO</t>
  </si>
  <si>
    <t>353.880.078-20</t>
  </si>
  <si>
    <t>FERNANDO FURLANETTO ROMANO FILHO</t>
  </si>
  <si>
    <t>412.074.548-18</t>
  </si>
  <si>
    <t>RUA LUIZ GAMA, 191 - CENTRO - CASA BRANCA</t>
  </si>
  <si>
    <t>(19) 994980878</t>
  </si>
  <si>
    <t>juantalicio@outlook.com</t>
  </si>
  <si>
    <t>5630003977</t>
  </si>
  <si>
    <t>ISABELA DOURADOR DE SALLES VENCESLAU</t>
  </si>
  <si>
    <t>381.318.748-93</t>
  </si>
  <si>
    <t>LUCAS GRABRIEL VENCESLAU</t>
  </si>
  <si>
    <t>451.148.228-45</t>
  </si>
  <si>
    <t>RUA PADRE SANTANA PAULISTA, 15 - CENTRO  - CASA BRANCA</t>
  </si>
  <si>
    <t>(19) 995732225</t>
  </si>
  <si>
    <t>beldourador@gmail.com</t>
  </si>
  <si>
    <t>5630003985</t>
  </si>
  <si>
    <t>GABRIEL OLIVEIRA E SILVA</t>
  </si>
  <si>
    <t>368.608.158-09</t>
  </si>
  <si>
    <t>5630003993</t>
  </si>
  <si>
    <t>MAGALI GAVIOLI</t>
  </si>
  <si>
    <t>167.639.468-05</t>
  </si>
  <si>
    <t>RUA IPIRANGA, 83 - CENTRO - CASA BRANCA</t>
  </si>
  <si>
    <t>(19) 995556415</t>
  </si>
  <si>
    <t>magaligavioli@hotmail.com</t>
  </si>
  <si>
    <t>5630004009</t>
  </si>
  <si>
    <t>APARECIDADOSSANTISVARISE</t>
  </si>
  <si>
    <t>313.357.868-56</t>
  </si>
  <si>
    <t>JOSE ANTONIO VARISE</t>
  </si>
  <si>
    <t>068.812.598-08</t>
  </si>
  <si>
    <t>Q   R ADRIANO F PIRES, 36 - PQ SAO PAULO - CASA BRANCA</t>
  </si>
  <si>
    <t>(19) 199949232</t>
  </si>
  <si>
    <t>carla.cprado@hotmail.com</t>
  </si>
  <si>
    <t>5630004017</t>
  </si>
  <si>
    <t>ANTONIO JOSE DA SILVA LISBOA</t>
  </si>
  <si>
    <t>109.047.628-07</t>
  </si>
  <si>
    <t>RUA DOS FURLANI, 63 - JARDIM BOA ESPERANCA - CASA BRANCA</t>
  </si>
  <si>
    <t>(19) 992083193</t>
  </si>
  <si>
    <t>antoniolisboa2009@hotmail.com</t>
  </si>
  <si>
    <t>5630004025</t>
  </si>
  <si>
    <t>ADGMAR ISABEL MARTINS</t>
  </si>
  <si>
    <t>120.313.368-51</t>
  </si>
  <si>
    <t>RUA SETE DE SETEMBRO, 116 - CENTRO - CASA BRANCA</t>
  </si>
  <si>
    <t>(19) 994281690</t>
  </si>
  <si>
    <t>raquel05voleibol@gmail.com</t>
  </si>
  <si>
    <t>5630004033</t>
  </si>
  <si>
    <t>GABRIELA CARVALHO VALENTE</t>
  </si>
  <si>
    <t>335.113.678-16</t>
  </si>
  <si>
    <t>RUA GUMERCINDO THOME, 249 - MONTE BELO - CASA BRANCA</t>
  </si>
  <si>
    <t>(19) 994400537</t>
  </si>
  <si>
    <t>gabi_tilo@hotmail.com</t>
  </si>
  <si>
    <t>5630004041</t>
  </si>
  <si>
    <t>LUIZ HENRIQUE DE OLIVEIRA</t>
  </si>
  <si>
    <t>338.172.188-77</t>
  </si>
  <si>
    <t>(19) 981812542</t>
  </si>
  <si>
    <t>luizborracha23@gmail.com</t>
  </si>
  <si>
    <t>5630004058</t>
  </si>
  <si>
    <t>GINILSON JULIO</t>
  </si>
  <si>
    <t>395.172.408-05</t>
  </si>
  <si>
    <t>TAMIRES REGINA DE JESUS BARBOSA JULIO</t>
  </si>
  <si>
    <t>386.767.118-44</t>
  </si>
  <si>
    <t>SIT SITIO JARDIM, Não tem  - RURAL  - CASA BRANCA</t>
  </si>
  <si>
    <t>(19) 997599852</t>
  </si>
  <si>
    <t>thayssabarbosa10@hotmail.com</t>
  </si>
  <si>
    <t>5630004066</t>
  </si>
  <si>
    <t>JOSE MANOEL MACHADO NETO</t>
  </si>
  <si>
    <t>304.388.818-93</t>
  </si>
  <si>
    <t>RUA ANTONIO RIBEIRO FIALHO, 120 - NAZARETH - CASA BRANCA</t>
  </si>
  <si>
    <t>(19) 994441792</t>
  </si>
  <si>
    <t>paty_daniela_cb@hotmail.com</t>
  </si>
  <si>
    <t>5630004074</t>
  </si>
  <si>
    <t>PATRICIA SANTOS ANGELINI</t>
  </si>
  <si>
    <t>307.228.878-09</t>
  </si>
  <si>
    <t>RUA VALDEMAR PANICO, 223 - CENTRO - CASA BRANCA</t>
  </si>
  <si>
    <t>(19) 989959890</t>
  </si>
  <si>
    <t>paty_angeline@hotmail.com</t>
  </si>
  <si>
    <t>5630004082</t>
  </si>
  <si>
    <t>JOSIELE CRISTINA DE LIMA CASTRO</t>
  </si>
  <si>
    <t>366.024.108-30</t>
  </si>
  <si>
    <t>RUA DOS FRANCISCHET, 145 - JARDIM AMERICA - CASA BRANCA</t>
  </si>
  <si>
    <t>(19) 993115862</t>
  </si>
  <si>
    <t>josycastro846@gmail.com</t>
  </si>
  <si>
    <t>5630004090</t>
  </si>
  <si>
    <t>CARMEN IRENE DA SILVA</t>
  </si>
  <si>
    <t>187.717.728-80</t>
  </si>
  <si>
    <t>RUA SANTO ANTONIO, 217, 217 - CENTRO - CASA BRANCA</t>
  </si>
  <si>
    <t>(99) 2098695</t>
  </si>
  <si>
    <t>carminha-isilva@hotmail.com</t>
  </si>
  <si>
    <t>5630004108</t>
  </si>
  <si>
    <t>AMANDA CRISTINA CREMASCO DE OLIVEIRA</t>
  </si>
  <si>
    <t>393.755.148-46</t>
  </si>
  <si>
    <t>LUIS OTAVIO ANTONIOLI</t>
  </si>
  <si>
    <t>365.046.598-18</t>
  </si>
  <si>
    <t>RUA LUIZ PIZA, 906 - CENTRO  - CASA BRANCA</t>
  </si>
  <si>
    <t>(19) 994094229</t>
  </si>
  <si>
    <t>cremascoamanda0@gmail.com</t>
  </si>
  <si>
    <t>5630004116</t>
  </si>
  <si>
    <t>WELINTON MESSIAS VILLAS BOAS</t>
  </si>
  <si>
    <t>378.722.458-09</t>
  </si>
  <si>
    <t>PRISCILA VIEIRA DE PAULA VILLAS BOAS</t>
  </si>
  <si>
    <t>405.226.928-42</t>
  </si>
  <si>
    <t>RUA ANGELO FRANCISCHET, 373 - CENTRO - CASA BRANCA</t>
  </si>
  <si>
    <t>(19) 997065045</t>
  </si>
  <si>
    <t>pri_vgs@hotmail.com</t>
  </si>
  <si>
    <t>5630004124</t>
  </si>
  <si>
    <t>WESLEN ROGERIO GONCALVES MAXIMO</t>
  </si>
  <si>
    <t>442.699.588-47</t>
  </si>
  <si>
    <t>RUA FAMILIA GONCALVES DO SANTOS, 60 - JARDIM BOA ESPERANCA - CASA BRANCA</t>
  </si>
  <si>
    <t>(19) 982420818</t>
  </si>
  <si>
    <t>weslenmaximo.jornalista@gmail.com</t>
  </si>
  <si>
    <t>5630004132</t>
  </si>
  <si>
    <t>ANIELE FERNANDA ALVES PIMENTA</t>
  </si>
  <si>
    <t>428.177.538-28</t>
  </si>
  <si>
    <t>RUA LACERDA FRANCO, 182 - CENTRO - CASA BRANCA</t>
  </si>
  <si>
    <t>(19) 992705385</t>
  </si>
  <si>
    <t>anipimenta@hotmail.com</t>
  </si>
  <si>
    <t>5630004140</t>
  </si>
  <si>
    <t>LEONARDO JOSE MENDONCA</t>
  </si>
  <si>
    <t>351.198.498-06</t>
  </si>
  <si>
    <t>RUA ANGELO FRANCISCHET, 38 - CENTRO - CASA BRANCA</t>
  </si>
  <si>
    <t>(19) 989504822</t>
  </si>
  <si>
    <t>ljmendonca@yahoo.com.br</t>
  </si>
  <si>
    <t>5630004157</t>
  </si>
  <si>
    <t>GISELE SOGES DE OLIVEIRA REZENDE</t>
  </si>
  <si>
    <t>278.256.958-95</t>
  </si>
  <si>
    <t>PATRICK CESAR MAFRA DE REZENDE</t>
  </si>
  <si>
    <t>334.589.098-42</t>
  </si>
  <si>
    <t>RUA FAMILIA MAFRA, 54 - VENDA BRANCA - CASA BRANCA</t>
  </si>
  <si>
    <t>(19) 994538580</t>
  </si>
  <si>
    <t>giselesoges@yahoo.com.br</t>
  </si>
  <si>
    <t>5630004165</t>
  </si>
  <si>
    <t>FATIMA DA SILVA VIEIRA DIAS</t>
  </si>
  <si>
    <t>293.823.048-60</t>
  </si>
  <si>
    <t>RUA ADEMAR DE BARROS, 39 - CENTRO - CASA BRANCA</t>
  </si>
  <si>
    <t>(19) 991769683</t>
  </si>
  <si>
    <t>fatiminha-dias@hotmail.com</t>
  </si>
  <si>
    <t>5630004173</t>
  </si>
  <si>
    <t>CAMILA PAGANIN DA SILVA</t>
  </si>
  <si>
    <t>346.780.978-21</t>
  </si>
  <si>
    <t>RUA SANTO ANTONIO, 979 - CENTRO - CASA BRANCA</t>
  </si>
  <si>
    <t>(19) 992450267</t>
  </si>
  <si>
    <t>camilafeuc@yahoo.com.br</t>
  </si>
  <si>
    <t>5630004181</t>
  </si>
  <si>
    <t>FERNANDA PELOZO</t>
  </si>
  <si>
    <t>323.507.198-98</t>
  </si>
  <si>
    <t>RUA IZIDORO SAPIM, 40 - LAGOA BRANCA - CASA BRANCA</t>
  </si>
  <si>
    <t>(19) 991370485</t>
  </si>
  <si>
    <t>5630004199</t>
  </si>
  <si>
    <t>CARLA PATRICIA NOGUEIRA COELHO</t>
  </si>
  <si>
    <t>305.895.658-42</t>
  </si>
  <si>
    <t>RUA ANGELO STEFANINI, 469 - CENTRO - CASA BRANCA</t>
  </si>
  <si>
    <t>(19) 999704746</t>
  </si>
  <si>
    <t>carlapatycoelho@hotmail.com</t>
  </si>
  <si>
    <t>5630004207</t>
  </si>
  <si>
    <t>MONICA DONIZETE GONCALVES</t>
  </si>
  <si>
    <t>402.843.058-55</t>
  </si>
  <si>
    <t>RUA SETE DE SETEMBRO, 727 - CENTRO - CASA BRANCA</t>
  </si>
  <si>
    <t>(19) 986095749</t>
  </si>
  <si>
    <t>monikitacb51@gmail.com</t>
  </si>
  <si>
    <t>5630004215</t>
  </si>
  <si>
    <t>LEILANE FELICIANO DA SILVA</t>
  </si>
  <si>
    <t>000.966.962-06</t>
  </si>
  <si>
    <t>AV  JOSE BASILONE JUNIOR, 611 - CENTRO - CASA BRANCA</t>
  </si>
  <si>
    <t>(19) 991431939</t>
  </si>
  <si>
    <t>leilanefeliciano@hotmail.com</t>
  </si>
  <si>
    <t>5630004223</t>
  </si>
  <si>
    <t>ADEMIR GARCIA</t>
  </si>
  <si>
    <t>155.744.178-20</t>
  </si>
  <si>
    <t>SARA DOS SANTOS BARROS GARCIA</t>
  </si>
  <si>
    <t>172.068.278-02</t>
  </si>
  <si>
    <t>RUA JOSE GERONIMO DE VASCONCELOS, 448 - CENTRO - CASA BRANCA</t>
  </si>
  <si>
    <t>(19) 991160692</t>
  </si>
  <si>
    <t>ademircngarcia@hotmail.com</t>
  </si>
  <si>
    <t>5630004231</t>
  </si>
  <si>
    <t>BENEDITA CLAUDIA DA SILVA</t>
  </si>
  <si>
    <t>168.322.858-84</t>
  </si>
  <si>
    <t>JOAO BATISTA DE OLIVEIRA</t>
  </si>
  <si>
    <t>137.442.038-75</t>
  </si>
  <si>
    <t>AV  AV BRASIL, 345 - JD ALVORADA - CASA BRANCA</t>
  </si>
  <si>
    <t>(19) 986112592</t>
  </si>
  <si>
    <t>kaholivera2000@gmail.com</t>
  </si>
  <si>
    <t>5630004249</t>
  </si>
  <si>
    <t>MARIA DE LOURDES DOS SANTOS</t>
  </si>
  <si>
    <t>338.368.328-10</t>
  </si>
  <si>
    <t>APARECIDO CARLOS MORO</t>
  </si>
  <si>
    <t>158.605.478-38</t>
  </si>
  <si>
    <t>RUA JOSE LIMA HORTA, 144 - SANTA MARIA - CASA BRANCA</t>
  </si>
  <si>
    <t>(19) 93287137</t>
  </si>
  <si>
    <t>lurdeka.76@gmail.com</t>
  </si>
  <si>
    <t>5630004256</t>
  </si>
  <si>
    <t>EVANDRO LUIS REZENDE DOS SANTOS</t>
  </si>
  <si>
    <t>036.602.556-29</t>
  </si>
  <si>
    <t>JOSELI SILVA SANTOS</t>
  </si>
  <si>
    <t>377.387.148-16</t>
  </si>
  <si>
    <t>RUA PATIO DA ESTACAO, 237 - CENTRO  - CASA BRANCA</t>
  </si>
  <si>
    <t>(19) 992299797</t>
  </si>
  <si>
    <t>ev0512@hotmail.com</t>
  </si>
  <si>
    <t>5630004264</t>
  </si>
  <si>
    <t>ANA PAULA DOS REIS</t>
  </si>
  <si>
    <t>293.972.998-08</t>
  </si>
  <si>
    <t>AV  SANTOS DUMONT, 418 - BAIRRO INDUSTRIAL - CASA BRANCA</t>
  </si>
  <si>
    <t>(19) 991507354</t>
  </si>
  <si>
    <t>anapauladosreis10@gmail.com</t>
  </si>
  <si>
    <t>5630004272</t>
  </si>
  <si>
    <t>FLAVIANA BATISTA LUIZ PEREIRA</t>
  </si>
  <si>
    <t>070.752.386-98</t>
  </si>
  <si>
    <t>CELIO BATISTA PEREIRA</t>
  </si>
  <si>
    <t>962.618.386-15</t>
  </si>
  <si>
    <t>SIT SITIO BOA VISTA, 3 - RURAL - CASA BRANCA</t>
  </si>
  <si>
    <t>(19) 993813005</t>
  </si>
  <si>
    <t>batistaflaviana82@gmail.com</t>
  </si>
  <si>
    <t>5630004280</t>
  </si>
  <si>
    <t>DANIEL SILVA LAVOURA JUNIOR</t>
  </si>
  <si>
    <t>464.831.178-76</t>
  </si>
  <si>
    <t>RUA PROFESSOR ALBERTO KRUM, 312 - CONDOMINIO PARQUE DAS ACACIAS - CASA BRANCA</t>
  </si>
  <si>
    <t>(19) 999054734</t>
  </si>
  <si>
    <t>danielzlavoura@gmail.com</t>
  </si>
  <si>
    <t>5630004298</t>
  </si>
  <si>
    <t>REGINA CELIA GREGORIO XAVIER</t>
  </si>
  <si>
    <t>083.823.938-29</t>
  </si>
  <si>
    <t>JOSE MARIA SARTORI</t>
  </si>
  <si>
    <t>028.216.258-55</t>
  </si>
  <si>
    <t>RUA DUQUE DE CAIXIAS, 682 - CENTRO - CASA BRANCA</t>
  </si>
  <si>
    <t>(19) 993088774</t>
  </si>
  <si>
    <t>rexavier@gmail.com</t>
  </si>
  <si>
    <t>5630004306</t>
  </si>
  <si>
    <t>FERNANDA SILVA DE MELO</t>
  </si>
  <si>
    <t>435.502.968-94</t>
  </si>
  <si>
    <t>CAL JUSTINO DE CASTRO, 910 - CENTRO - CASA BRANCA</t>
  </si>
  <si>
    <t>(19) 992463485</t>
  </si>
  <si>
    <t>fehrnanda.melo@gmail.com</t>
  </si>
  <si>
    <t>5630004314</t>
  </si>
  <si>
    <t>REGINA DE FATIMA NAVARRO</t>
  </si>
  <si>
    <t>191.402.598-97</t>
  </si>
  <si>
    <t>RUA FAMILIA BORGES ALONSO, 41 - CIDADE JARDIM - CASA BRANCA</t>
  </si>
  <si>
    <t>(19) 995286860</t>
  </si>
  <si>
    <t>grazietec@hotmail.com</t>
  </si>
  <si>
    <t>5630004322</t>
  </si>
  <si>
    <t>KAREN CRISTINA SOUZA</t>
  </si>
  <si>
    <t>378.982.908-01</t>
  </si>
  <si>
    <t>ANTONIO RODRIGUES DE OLIVEIRA NETO</t>
  </si>
  <si>
    <t>374.867.198-94</t>
  </si>
  <si>
    <t>RUA FAMILIA SOARES, 120 - JD MONTE BELO 2 - CASA BRANCA</t>
  </si>
  <si>
    <t>(19) 991281281</t>
  </si>
  <si>
    <t>k-cristina-s2@bol.com.br</t>
  </si>
  <si>
    <t>5630004330</t>
  </si>
  <si>
    <t>RAQUEL APARECIDA MATAVELLI</t>
  </si>
  <si>
    <t>356.326.468-66</t>
  </si>
  <si>
    <t>JOAO PAULO MAGDALENA MARINGOLO</t>
  </si>
  <si>
    <t>453.141.618-00</t>
  </si>
  <si>
    <t>AV  CORONEL JOAO GONCALVES, 617 - DESTERRO - CASA BRANCA</t>
  </si>
  <si>
    <t>(19) 993266412</t>
  </si>
  <si>
    <t>raquelmatavelli451@gmail.com</t>
  </si>
  <si>
    <t>5630004348</t>
  </si>
  <si>
    <t>CLAUDIO DA SILVA SANTOS</t>
  </si>
  <si>
    <t>281.795.578-12</t>
  </si>
  <si>
    <t>GISELE MARA DA COSTA OLIVEIRA SANTOS</t>
  </si>
  <si>
    <t>380.066.138-18</t>
  </si>
  <si>
    <t>RUA PROFESSORA GUNAR MORAIS DE ARAUJO, 181 - ANDORINHA S - CASA BRANCA</t>
  </si>
  <si>
    <t>(19) 993963451</t>
  </si>
  <si>
    <t>cesardonizetejorge@gmail.com</t>
  </si>
  <si>
    <t>5630004355</t>
  </si>
  <si>
    <t>FELIPE</t>
  </si>
  <si>
    <t>337.838.608-81</t>
  </si>
  <si>
    <t>AV  ALFREDO PINTO MENDONCA, 139 - SAO JOAO  - CASA BRANCA</t>
  </si>
  <si>
    <t>(19) 989777239</t>
  </si>
  <si>
    <t>felipelobatoo931@gmail.com</t>
  </si>
  <si>
    <t>5630004363</t>
  </si>
  <si>
    <t>PAULO HENRIQUE MANOEL SANTANA</t>
  </si>
  <si>
    <t>426.909.448-63</t>
  </si>
  <si>
    <t>GRAZIELLE FERREIRA</t>
  </si>
  <si>
    <t>427.976.098-59</t>
  </si>
  <si>
    <t>RUA MARINA MOURA, 275 - PARQUE SAO PAULO - CASA BRANCA</t>
  </si>
  <si>
    <t>(19) 989918241</t>
  </si>
  <si>
    <t>fernanda4414@vivointernetdiscada.com.br</t>
  </si>
  <si>
    <t>5630004371</t>
  </si>
  <si>
    <t>ROSELI APARECIDA MARTINS NORATO</t>
  </si>
  <si>
    <t>274.079.138-03</t>
  </si>
  <si>
    <t>CLEBER JORGE NORATO</t>
  </si>
  <si>
    <t>166.818.708-64</t>
  </si>
  <si>
    <t>AV  AV TRISTAO LOPES DA CUNHA FILHO, 114 - CHACARA BOA VISTA - CASA BRANCA</t>
  </si>
  <si>
    <t>(19) 991348059</t>
  </si>
  <si>
    <t>martinsroseli76@gmail.com</t>
  </si>
  <si>
    <t>5630004389</t>
  </si>
  <si>
    <t>PENHA REGINA DE GODOY</t>
  </si>
  <si>
    <t>302.490.658-43</t>
  </si>
  <si>
    <t>VIRGILIO APARECIDO DA SILVA</t>
  </si>
  <si>
    <t>267.141.418-82</t>
  </si>
  <si>
    <t>RUA TRAVESSA PRESIDENTE VARGAS, 108 - INDUSTRIAL - CASA BRANCA</t>
  </si>
  <si>
    <t>(19) 996315025</t>
  </si>
  <si>
    <t>penha_godoy@hotmail.com</t>
  </si>
  <si>
    <t>5630004397</t>
  </si>
  <si>
    <t>MARIA DA CONCEICAO SILVA SOUZA</t>
  </si>
  <si>
    <t>117.647.748-09</t>
  </si>
  <si>
    <t>RUA MARCO BASAITI, 38 - CAPAO REDONDO - SAO PAULO</t>
  </si>
  <si>
    <t>(11) 991932377</t>
  </si>
  <si>
    <t>evelynda19@gmail.com</t>
  </si>
  <si>
    <t>5630004405</t>
  </si>
  <si>
    <t>JOAO OTAVIO SARRAF GENEROSO</t>
  </si>
  <si>
    <t>319.595.518-09</t>
  </si>
  <si>
    <t>CARINA DE MELLO CASTOLDI GENEROSO</t>
  </si>
  <si>
    <t>361.126.128-95</t>
  </si>
  <si>
    <t>RUA FAMILIA CASTOLDI, 205 - JARDIM MACAUBA - CASA BRANCA</t>
  </si>
  <si>
    <t>(19) 992876583</t>
  </si>
  <si>
    <t>lord_sith24_24@hotmail.com</t>
  </si>
  <si>
    <t>5630004413</t>
  </si>
  <si>
    <t>ANA PAULA DE SOUZA CAMPOS</t>
  </si>
  <si>
    <t>328.325.688-82</t>
  </si>
  <si>
    <t>RUA THEODORO RODRIGUES MARTINS, 22 - NOSSO TETO - CASA BRANCA</t>
  </si>
  <si>
    <t>(19) 983418214</t>
  </si>
  <si>
    <t>anasouzaacb@gmail.com</t>
  </si>
  <si>
    <t>5630004421</t>
  </si>
  <si>
    <t>RILDO APARECIDO DIAS</t>
  </si>
  <si>
    <t>313.834.138-19</t>
  </si>
  <si>
    <t>RUA MARIA JOSE CAETANO DE ALMEIDA, 480 - PARQUE SAO PAULO - CASA BRANCA</t>
  </si>
  <si>
    <t>(19) 991003085</t>
  </si>
  <si>
    <t>ali.fisio@hotmail.com</t>
  </si>
  <si>
    <t>5630004439</t>
  </si>
  <si>
    <t>DAIANE APARECIDA DE PAULA AGUIAR OLIVEIRA</t>
  </si>
  <si>
    <t>458.096.568-03</t>
  </si>
  <si>
    <t>CAL EVANDRO SILVA, 29 - ODENIR BUZZATO - CASA BRANCA</t>
  </si>
  <si>
    <t>(19) 992029596</t>
  </si>
  <si>
    <t>anapaulatoledo1994@gmail.com</t>
  </si>
  <si>
    <t>5630004447</t>
  </si>
  <si>
    <t>PAMELA SUELEN ANDRADE</t>
  </si>
  <si>
    <t>415.279.008-35</t>
  </si>
  <si>
    <t>RUA PROFESSOR NELSON COSTA, 68 - CONJUNTO HABITACIONAL  SEBASTIAO F ZIMBRES - CASA BRANCA</t>
  </si>
  <si>
    <t>(19) 998204174</t>
  </si>
  <si>
    <t>pamelaandrade340@gmail.com</t>
  </si>
  <si>
    <t>5630004454</t>
  </si>
  <si>
    <t>MARISA DE FATIMA CAETANO</t>
  </si>
  <si>
    <t>150.346.258-73</t>
  </si>
  <si>
    <t>RUA WAGNER LUIZ RODRIGUES, 87 - VILA SANTA MARIA - CASA BRANCA</t>
  </si>
  <si>
    <t>(19) 992786089</t>
  </si>
  <si>
    <t>marisadfcaetano@gmail.com</t>
  </si>
  <si>
    <t>5630004462</t>
  </si>
  <si>
    <t>MARCELINI GABRIEL RODRIGUES MARINGOLO</t>
  </si>
  <si>
    <t>318.222.468-90</t>
  </si>
  <si>
    <t>ANDERSON RODRIGO MARINGOLO</t>
  </si>
  <si>
    <t>351.136.028-50</t>
  </si>
  <si>
    <t>RUA MARINA MOURA, 209 - PARQUE SAO PAULO - CASA BRANCA</t>
  </si>
  <si>
    <t>(19) 993054361</t>
  </si>
  <si>
    <t>marcelini5135@gmail.com</t>
  </si>
  <si>
    <t>5630004470</t>
  </si>
  <si>
    <t>JOSIANE ADAIL PIRES PALMIRO</t>
  </si>
  <si>
    <t>280.025.138-78</t>
  </si>
  <si>
    <t>RUA CEL  JOSE JULIO, 546 - CENTRO - CASA BRANCA</t>
  </si>
  <si>
    <t>(19) 981809268</t>
  </si>
  <si>
    <t>josypp@bol.com.br</t>
  </si>
  <si>
    <t>5630004488</t>
  </si>
  <si>
    <t>MAIARA EDUARDA LOPES DE OLIVEIRA</t>
  </si>
  <si>
    <t>471.807.948-99</t>
  </si>
  <si>
    <t>CARLOS ALBERTO GREGORIO FILHO</t>
  </si>
  <si>
    <t>473.703.858-09</t>
  </si>
  <si>
    <t>RUA PEDRO PIMENTA, 430 - PARQUE SAO PAULO - CASA BRANCA</t>
  </si>
  <si>
    <t>(19) 995941015</t>
  </si>
  <si>
    <t>maiarayuri43@gmail.com</t>
  </si>
  <si>
    <t>5630004496</t>
  </si>
  <si>
    <t>MURILO CARLOS DA SILVA</t>
  </si>
  <si>
    <t>436.441.978-81</t>
  </si>
  <si>
    <t>RUA JOAO BATISTA SALES CUNHA, 329 - PARQUE SAO PAULO - CASA BRANCA</t>
  </si>
  <si>
    <t>(19) 991344866</t>
  </si>
  <si>
    <t>murillo179@hotmail.com.br</t>
  </si>
  <si>
    <t>5630004504</t>
  </si>
  <si>
    <t>PAULO SERGIO DOS SANTOS SOUZA</t>
  </si>
  <si>
    <t>389.515.018-50</t>
  </si>
  <si>
    <t>JESSICA CRISTINE MULLER SOUZA</t>
  </si>
  <si>
    <t>430.027.708-76</t>
  </si>
  <si>
    <t>RUA DUQUE DE CAXIAS, 1843 - SANTA CECILIA - CASA BRANCA</t>
  </si>
  <si>
    <t>(19) 994976991</t>
  </si>
  <si>
    <t>paulo.milhoverde@gmail.com</t>
  </si>
  <si>
    <t>5630004512</t>
  </si>
  <si>
    <t>JOSE RICHARD FARIA SATI</t>
  </si>
  <si>
    <t>358.127.438-86</t>
  </si>
  <si>
    <t>TAINA CRISTINA ALVES SATI</t>
  </si>
  <si>
    <t>390.398.638-06</t>
  </si>
  <si>
    <t>RUA EVANDRO SILVA, 116 - ODENIR BUZATO - CASA BRANCA</t>
  </si>
  <si>
    <t>(19) 993705855</t>
  </si>
  <si>
    <t>tapedroana@gmail.com</t>
  </si>
  <si>
    <t>5630004520</t>
  </si>
  <si>
    <t>SANDRA DA SILVA</t>
  </si>
  <si>
    <t>286.884.978-42</t>
  </si>
  <si>
    <t>RUA CLAUDIO LUIZ RODRIGUES, 30 - SANTA MARIA - CASA BRANCA</t>
  </si>
  <si>
    <t>(19) 995063864</t>
  </si>
  <si>
    <t>sandrareginadasilva256@gmail.com</t>
  </si>
  <si>
    <t>5630004538</t>
  </si>
  <si>
    <t>EVERTON GIROTO ROCHA</t>
  </si>
  <si>
    <t>400.731.478-00</t>
  </si>
  <si>
    <t>ELISA CASSIA FERMINO ROCHA</t>
  </si>
  <si>
    <t>420.936.178-03</t>
  </si>
  <si>
    <t>RUA PROFESSORA PALMIRA OLIVEIRA GUERREIRA, 48 - ANDORINHA  - CASA BRANCA</t>
  </si>
  <si>
    <t>(19) 989849257</t>
  </si>
  <si>
    <t>everton04elisa@gmail.com</t>
  </si>
  <si>
    <t>5630004546</t>
  </si>
  <si>
    <t>LUCIENE AP SANTOS</t>
  </si>
  <si>
    <t>338.071.748-77</t>
  </si>
  <si>
    <t>CAIO HENRIQUE VIEIRA GILAVERTI</t>
  </si>
  <si>
    <t>400.509.268-37</t>
  </si>
  <si>
    <t>AV  GETULIO VARGAS, 317 - JARDIM ALVORADA  - CASA BRANCA</t>
  </si>
  <si>
    <t>(19) 989223437</t>
  </si>
  <si>
    <t>lucienesantos2602@gmail.com</t>
  </si>
  <si>
    <t>5630004553</t>
  </si>
  <si>
    <t>DAIANA PRISCILA RODRIGUES</t>
  </si>
  <si>
    <t>334.871.608-03</t>
  </si>
  <si>
    <t>RUA DAS VIOLETAS, 21 - JARDIM RAFAELA - CASA BRANCA</t>
  </si>
  <si>
    <t>(19) 993696882</t>
  </si>
  <si>
    <t>fer_lindinha53@hotmail.com</t>
  </si>
  <si>
    <t>5630004561</t>
  </si>
  <si>
    <t>WILLIAN DOS SANTOS</t>
  </si>
  <si>
    <t>284.543.468-56</t>
  </si>
  <si>
    <t>RUA FAMILIA VENTURA, 90 - JARDIM MACAUBA - CASA BRANCA</t>
  </si>
  <si>
    <t>(19) 991364663</t>
  </si>
  <si>
    <t>williansantos.ws1907@gmail.com</t>
  </si>
  <si>
    <t>5630004579</t>
  </si>
  <si>
    <t>ALINE CRISTINA REGINALDO</t>
  </si>
  <si>
    <t>340.002.668-96</t>
  </si>
  <si>
    <t>RUA IPIRANGA,, 85C - CENTRO - CASA BRANCA</t>
  </si>
  <si>
    <t>(19) 994188971</t>
  </si>
  <si>
    <t>5630004587</t>
  </si>
  <si>
    <t>MARCIA APARECIDA MAGAROTTO VICENTE</t>
  </si>
  <si>
    <t>267.408.848-62</t>
  </si>
  <si>
    <t>OLIVINO CASSIANO VICENTE FILHO</t>
  </si>
  <si>
    <t>172.832.698-27</t>
  </si>
  <si>
    <t>FAZ SANTO ANTONIO, 0 - RURAL - CASA BRANCA</t>
  </si>
  <si>
    <t>(19) 994336122</t>
  </si>
  <si>
    <t>vicentepriscila0@gmail.com</t>
  </si>
  <si>
    <t>5630004595</t>
  </si>
  <si>
    <t>LIDIA APARECIDA MONTESSI</t>
  </si>
  <si>
    <t>346.267.818-37</t>
  </si>
  <si>
    <t>RUA NARCISO MARQUES, 386 - CENTRO - CASA BRANCA</t>
  </si>
  <si>
    <t>(19) 991546290</t>
  </si>
  <si>
    <t>lidia.montessi@hotmail.com</t>
  </si>
  <si>
    <t>5630004603</t>
  </si>
  <si>
    <t>SUZANA MARIA COELHO</t>
  </si>
  <si>
    <t>280.510.888-40</t>
  </si>
  <si>
    <t>PCA MINISTRO COSTA MANSO, 92 - CENTRO - CASA BRANCA</t>
  </si>
  <si>
    <t>(19) 995965449</t>
  </si>
  <si>
    <t>suzana.smc@hotmail.com</t>
  </si>
  <si>
    <t>5630004611</t>
  </si>
  <si>
    <t>ANA FLAVIA CASALLI PIOVEZAN</t>
  </si>
  <si>
    <t>221.018.658-74</t>
  </si>
  <si>
    <t>RUA MARECHAL DEODORO, 647 - CENTRO - CASA BRANCA</t>
  </si>
  <si>
    <t>(19) 992566787</t>
  </si>
  <si>
    <t>alancpiovezan@hotmail.com</t>
  </si>
  <si>
    <t>5630004629</t>
  </si>
  <si>
    <t>LAERCE RODRIGUES DOS SANTOS</t>
  </si>
  <si>
    <t>311.634.858-88</t>
  </si>
  <si>
    <t>LUCIMARA OLIVEIRA DOS SANTOS</t>
  </si>
  <si>
    <t>304.686.668-26</t>
  </si>
  <si>
    <t>RUA PROFESSOR PALMIRA OLIVEIRA GUERREIRO, 65 - ANDORINHA - CASA BRANCA</t>
  </si>
  <si>
    <t>(19) 993604818</t>
  </si>
  <si>
    <t>laercinhorodrigues@hotmail.com</t>
  </si>
  <si>
    <t>5630004637</t>
  </si>
  <si>
    <t>RUDMILA NASCIMENTO DA SILVA</t>
  </si>
  <si>
    <t>366.870.278-08</t>
  </si>
  <si>
    <t>RUA R ROBERTO BITENCOURT, 352 - JARDIM EUROPA - CASA BRANCA</t>
  </si>
  <si>
    <t>rud.mila.snascimento@gmail.com</t>
  </si>
  <si>
    <t>5630004645</t>
  </si>
  <si>
    <t>SAMUEL BATISTA</t>
  </si>
  <si>
    <t>967.156.508-53</t>
  </si>
  <si>
    <t>SUELI APARECIDA RIBEIRODA SILVA BATISTA</t>
  </si>
  <si>
    <t>108.120.228-90</t>
  </si>
  <si>
    <t>RUA ALVARO GAMA PANTOJA, 44 - CENTRO  - CASA BRANCA</t>
  </si>
  <si>
    <t>(19) 992322324</t>
  </si>
  <si>
    <t>samuel63batista@gmail.com</t>
  </si>
  <si>
    <t>5630004652</t>
  </si>
  <si>
    <t>JOAO VICTOR VENTALI DOS REIS</t>
  </si>
  <si>
    <t>464.843.008-52</t>
  </si>
  <si>
    <t>TAMIRES MARQUES ALVES BARBOSA</t>
  </si>
  <si>
    <t>519.351.648-30</t>
  </si>
  <si>
    <t>RUA JOAO ZOPEI, 72 - JARDIM MACAUBA  - CASA BRANCA</t>
  </si>
  <si>
    <t>(19) 995610452</t>
  </si>
  <si>
    <t>pedro.12.pr800@gmail.com</t>
  </si>
  <si>
    <t>5630004660</t>
  </si>
  <si>
    <t>ROSANA ELENA ESCARABE</t>
  </si>
  <si>
    <t>392.551.818-58</t>
  </si>
  <si>
    <t>RUA FERNANDO MUSA, 552 - SAO JOAO - CASA BRANCA</t>
  </si>
  <si>
    <t>(19) 991300764</t>
  </si>
  <si>
    <t>jucostascarabel@gmail.com</t>
  </si>
  <si>
    <t>5630004678</t>
  </si>
  <si>
    <t>MICHELE MARCAL FERREIRA GOMES</t>
  </si>
  <si>
    <t>364.764.828-07</t>
  </si>
  <si>
    <t>JEFERSON WILLIAM GOMES</t>
  </si>
  <si>
    <t>312.165.038-69</t>
  </si>
  <si>
    <t>RUA 5, 206 - JARDIM COLINA DO SOL - CASA BRANCA</t>
  </si>
  <si>
    <t>(19) 992642092</t>
  </si>
  <si>
    <t>jjeferson29@gmail.com</t>
  </si>
  <si>
    <t>5630004686</t>
  </si>
  <si>
    <t>LAERCIO PEREIRA DO LAGO</t>
  </si>
  <si>
    <t>759.751.221-04</t>
  </si>
  <si>
    <t>EUNICE APARECIDA DO LAGO</t>
  </si>
  <si>
    <t>513.645.138-62</t>
  </si>
  <si>
    <t>RUA FAMILIA PAIVA, 396 - VENDA BRANCA - CASA BRANCA</t>
  </si>
  <si>
    <t>(19) 989627492</t>
  </si>
  <si>
    <t>alessandradolago1991@gmail.com</t>
  </si>
  <si>
    <t>5630004694</t>
  </si>
  <si>
    <t>LEONARDO ALEXANDRE ZACARAO</t>
  </si>
  <si>
    <t>377.409.948-04</t>
  </si>
  <si>
    <t>(19) 993634054</t>
  </si>
  <si>
    <t>leonardo-zacarao1@hotmail.com</t>
  </si>
  <si>
    <t>5630004702</t>
  </si>
  <si>
    <t>VERONICA LOURENCO</t>
  </si>
  <si>
    <t>415.279.188-82</t>
  </si>
  <si>
    <t>RUA JOSE RAMOS DE ANDRADE, 373 - JARDIM MACAUBA - CASA BRANCA</t>
  </si>
  <si>
    <t>(19) 991727185</t>
  </si>
  <si>
    <t>vilasaovicente@yahoo.com.br</t>
  </si>
  <si>
    <t>5630004710</t>
  </si>
  <si>
    <t>JOAO VICTOR PEREIRA FARIAS</t>
  </si>
  <si>
    <t>431.597.798-58</t>
  </si>
  <si>
    <t>RUA SETE DE SETEMBRO, 696 - CENTRO - CASA BRANCA</t>
  </si>
  <si>
    <t>(19) 989942834</t>
  </si>
  <si>
    <t>rita_cpf37@hotmail.com</t>
  </si>
  <si>
    <t>5630004728</t>
  </si>
  <si>
    <t>GILDVAN VIEIRA DA SILVA</t>
  </si>
  <si>
    <t>328.335.508-80</t>
  </si>
  <si>
    <t>EVANI COSTA DE ALMEIDA SILVA</t>
  </si>
  <si>
    <t>47948370×</t>
  </si>
  <si>
    <t>858.850.745-50</t>
  </si>
  <si>
    <t>RUA EVANDRO SILVA, 106 - ODENIR BUZATTO - CASA BRANCA SAO PAULO</t>
  </si>
  <si>
    <t>(19) 982580749</t>
  </si>
  <si>
    <t>gildvan2019@gmail.com</t>
  </si>
  <si>
    <t>5630004736</t>
  </si>
  <si>
    <t>!MARIA JOSE SOUZA</t>
  </si>
  <si>
    <t>086.324.878-09</t>
  </si>
  <si>
    <t>RUA JOSE DOS SANTOS BASTOS, 99 - JARDIM MACAUBA - CASA BRANCA</t>
  </si>
  <si>
    <t>(19) 992837941</t>
  </si>
  <si>
    <t>mariajose30707@gmail.com</t>
  </si>
  <si>
    <t>5630004744</t>
  </si>
  <si>
    <t>EDNA APARECIDA TEODORO</t>
  </si>
  <si>
    <t>325.133.348-84</t>
  </si>
  <si>
    <t>RUA FAMILIA CASTRO, 105 - NAZARE - CASA BRANCA</t>
  </si>
  <si>
    <t>(19) 994134376</t>
  </si>
  <si>
    <t>tatazinhatteodoro222@gmail.com</t>
  </si>
  <si>
    <t>5630004751</t>
  </si>
  <si>
    <t>EDGAR FONSECA</t>
  </si>
  <si>
    <t>347.764.708-45</t>
  </si>
  <si>
    <t>ADREILCE MARIA FIDENCIO DE PAULA</t>
  </si>
  <si>
    <t>415.249.128-08</t>
  </si>
  <si>
    <t>RUA PROFESSORA ODETE SANTANA, 151 - ANDORINHAS - CASA BRANCA</t>
  </si>
  <si>
    <t>(19) 992037050</t>
  </si>
  <si>
    <t>edgarfonseca66@hotmail.com</t>
  </si>
  <si>
    <t>5630004769</t>
  </si>
  <si>
    <t>ANTO MARQUES GOMES</t>
  </si>
  <si>
    <t>106.207.568-45</t>
  </si>
  <si>
    <t>JOAQUIM ALVES BARBOSA</t>
  </si>
  <si>
    <t>151.488.788-60</t>
  </si>
  <si>
    <t>RUA FRANCISCO POLLINI, 217 - JARDIM DAS PALMEIRAS  - SANTA CRUZ DAS PALMEIRAS</t>
  </si>
  <si>
    <t>(19) 991755392</t>
  </si>
  <si>
    <t>tamyhmarques@gmail.com</t>
  </si>
  <si>
    <t>5630004777</t>
  </si>
  <si>
    <t>WILSA CARLA NUNES SILVA</t>
  </si>
  <si>
    <t>382.684.968-00</t>
  </si>
  <si>
    <t>CAL DOS GALAMBAS, 169 - SANTA CECILIA - CASA BRANCA</t>
  </si>
  <si>
    <t>(19) 993075544</t>
  </si>
  <si>
    <t>wilsacarla26@gmail.com</t>
  </si>
  <si>
    <t>5630004785</t>
  </si>
  <si>
    <t>TAISE  GRASIELI DE OLIVEIRA</t>
  </si>
  <si>
    <t>393.959.238-22</t>
  </si>
  <si>
    <t>AV  JOSE BENE, 406 apto 13a - BAIRRO NAZARETH - CASA BRANCA</t>
  </si>
  <si>
    <t>(19) 994635752</t>
  </si>
  <si>
    <t>cleosilverio@bol.com.br</t>
  </si>
  <si>
    <t>5630004793</t>
  </si>
  <si>
    <t>TAIS GONCALVES CORREA</t>
  </si>
  <si>
    <t>459.724.418-29</t>
  </si>
  <si>
    <t>FELIPE ALEX ALEXANDRE GONCALVES</t>
  </si>
  <si>
    <t>453.234.928-13</t>
  </si>
  <si>
    <t>RUA RUAS DAS ROSA, 390 - SAO BERNARDO - CASA BRANCA</t>
  </si>
  <si>
    <t>(19) 992300176</t>
  </si>
  <si>
    <t>tais24522@gmail.com</t>
  </si>
  <si>
    <t>5630004801</t>
  </si>
  <si>
    <t>SELMA CRISTINA FERREIRA</t>
  </si>
  <si>
    <t>172.822.778-00</t>
  </si>
  <si>
    <t>RUA FAMILIA SILLUS, 101 - JARDIM AMERICA - CASA BRANCA</t>
  </si>
  <si>
    <t>(19) 991698554</t>
  </si>
  <si>
    <t>selma6257@gmail.com</t>
  </si>
  <si>
    <t>5630004819</t>
  </si>
  <si>
    <t>ROSANE APARECIDA SILVA E SOUZA</t>
  </si>
  <si>
    <t>281.614.158-62</t>
  </si>
  <si>
    <t>GILMAR JOSE DE SOUZA</t>
  </si>
  <si>
    <t>257.330.738-70</t>
  </si>
  <si>
    <t>RUA 5, 40 - JARDIM COLINA DO SOL - CASA BRANCA</t>
  </si>
  <si>
    <t>(19) 993190898</t>
  </si>
  <si>
    <t>glm.js@hotmail.com</t>
  </si>
  <si>
    <t>5630004827</t>
  </si>
  <si>
    <t>DIRCE MARIA DA SILVA BEANI</t>
  </si>
  <si>
    <t>063.959.188-42</t>
  </si>
  <si>
    <t>RUA WALDEMAR PANICO, 207 - CENTRO - CASA BRANCA</t>
  </si>
  <si>
    <t>(19) 992927434</t>
  </si>
  <si>
    <t>patybeani2019@icloud.com</t>
  </si>
  <si>
    <t>5630004835</t>
  </si>
  <si>
    <t>PATRICIA VIEIRA MACHADO DAMASCENO</t>
  </si>
  <si>
    <t>393.659.018-47</t>
  </si>
  <si>
    <t>RUA MAQUINISTA ARTHUR HURBANO SOBRINHO, 235 - BELA VISTA 2 - CASA BRANCA</t>
  </si>
  <si>
    <t>(19) 989216862</t>
  </si>
  <si>
    <t>patricinhadamasceno913@gmail.com</t>
  </si>
  <si>
    <t>5630004843</t>
  </si>
  <si>
    <t>RODOLFO JOSE RESS</t>
  </si>
  <si>
    <t>617.244.408-53</t>
  </si>
  <si>
    <t>RUA LUIZ PIZA, 959 - CENTRO - CASA BRANCA</t>
  </si>
  <si>
    <t>(19) 989960021</t>
  </si>
  <si>
    <t>jorda_lina@hotmail.com</t>
  </si>
  <si>
    <t>5630004850</t>
  </si>
  <si>
    <t>ANA CAROLINA GIMENEZ LAURINDO</t>
  </si>
  <si>
    <t>490.191.898-24</t>
  </si>
  <si>
    <t>RUA MARINA MOURA, 51 - PARQUE SAO PAULO - CASA BRANCA</t>
  </si>
  <si>
    <t>(19) 993994838</t>
  </si>
  <si>
    <t>karolmari2010@hotmail.com</t>
  </si>
  <si>
    <t>5630004868</t>
  </si>
  <si>
    <t>FABRICIO HENRIQUE TERLONE DA SILVA</t>
  </si>
  <si>
    <t>436.039.148-05</t>
  </si>
  <si>
    <t>RUA JOAO BARBOSA DE CASTRO, 28 - JARDIM BELA VISTA - CASA BRANCA</t>
  </si>
  <si>
    <t>(19) 993925460</t>
  </si>
  <si>
    <t>fabriciohenriquecb@hotmail.com.br</t>
  </si>
  <si>
    <t>5630004876</t>
  </si>
  <si>
    <t>JOSSIMAR APARECIDO MARQUES</t>
  </si>
  <si>
    <t>344.163.008-40</t>
  </si>
  <si>
    <t>RUA LEONIDAS HORTA DE MACEDO, 54 - RES. MORADA DO SOL - CASA BRANCA</t>
  </si>
  <si>
    <t>(19) 991838655</t>
  </si>
  <si>
    <t>jossimarmarques@gmail.com</t>
  </si>
  <si>
    <t>5630004884</t>
  </si>
  <si>
    <t>GERALDO ANEILSON LOPES SILVA</t>
  </si>
  <si>
    <t>004.394.166-47</t>
  </si>
  <si>
    <t>RUA FAMILIA LAVOURA, 207 - VENDA BRANCA - CASA BRANCA</t>
  </si>
  <si>
    <t>(19) 971097020</t>
  </si>
  <si>
    <t>lucianaoliveira1100@gmail.com</t>
  </si>
  <si>
    <t>5630004892</t>
  </si>
  <si>
    <t>MONICA ADRIANA GONCALVES</t>
  </si>
  <si>
    <t>187.713.368-00</t>
  </si>
  <si>
    <t>RUA JOSE RODRIGUES PEGOS SOBRINHO, 323 - SAO BERNARDO - CASA BRANCA</t>
  </si>
  <si>
    <t>(19) 995308532</t>
  </si>
  <si>
    <t>monicagoncalves373@gmail.com</t>
  </si>
  <si>
    <t>5630004900</t>
  </si>
  <si>
    <t>LARISSA MARINA DE MELO VRENA</t>
  </si>
  <si>
    <t>435.479.768-20</t>
  </si>
  <si>
    <t>RUA TOMAS DOS REIS, 19 - VILA BARBOSA - SAO PAULO</t>
  </si>
  <si>
    <t>(11) 949004871</t>
  </si>
  <si>
    <t>larissa.marina@icloud.com</t>
  </si>
  <si>
    <t>5630004918</t>
  </si>
  <si>
    <t>APARECIDA DE FATIMA DE SOUZA SANT ANA</t>
  </si>
  <si>
    <t>091.251.058-76</t>
  </si>
  <si>
    <t>RUA FAMILIA TOME, 59 - CIDADE JARDIM - CASA BRANCA</t>
  </si>
  <si>
    <t>(19) 994137654</t>
  </si>
  <si>
    <t>faninharezende@hotmail.com</t>
  </si>
  <si>
    <t>5630004926</t>
  </si>
  <si>
    <t>ROSANGELA MARIA BENTO</t>
  </si>
  <si>
    <t>306.288.118-61</t>
  </si>
  <si>
    <t>RUA ISIDORO SCAPIM, 50 - LAGOA BRANCA - CASA BRANCA</t>
  </si>
  <si>
    <t>(19) 999646826</t>
  </si>
  <si>
    <t>rosangelamariabento@hotmail.com</t>
  </si>
  <si>
    <t>5630004934</t>
  </si>
  <si>
    <t>JEFERSON DE ARAUJO MARIANO</t>
  </si>
  <si>
    <t>456.058.068-58</t>
  </si>
  <si>
    <t>RUA LUIZ CLAUDIO SABAIN, 46 - JARDIM MACAUBA  - CASA BRANCA</t>
  </si>
  <si>
    <t>(19) 995460527</t>
  </si>
  <si>
    <t>araujomariano62@gmail.com</t>
  </si>
  <si>
    <t>5630004942</t>
  </si>
  <si>
    <t>VANESSA SAPUCAIA DE SOUZA</t>
  </si>
  <si>
    <t>323.519.858-00</t>
  </si>
  <si>
    <t>EDUARDO RODRIGO LUCAS DE LIMA</t>
  </si>
  <si>
    <t>276.108.728-30</t>
  </si>
  <si>
    <t>RUA HORTA DE MACEDO, 109 - JARDIM BOA ESPERANCA  - CASA BRANCA</t>
  </si>
  <si>
    <t>(19) 993496581</t>
  </si>
  <si>
    <t>sapucaiavanessa70@gmail.com</t>
  </si>
  <si>
    <t>5630004959</t>
  </si>
  <si>
    <t>CESAR HENRIQUE SIMAO DE SOUZA</t>
  </si>
  <si>
    <t>281.496.898-00</t>
  </si>
  <si>
    <t>JULIANA APARECIDA ELIAS DE SOUZA</t>
  </si>
  <si>
    <t>357.922.958-32</t>
  </si>
  <si>
    <t>RUA 7, 331 - JARDIM COLINA DO SOL - CASA BRANCA</t>
  </si>
  <si>
    <t>(19) 989960016</t>
  </si>
  <si>
    <t>julianaelias13@yahoo.com</t>
  </si>
  <si>
    <t>5630004967</t>
  </si>
  <si>
    <t>MARIA RITA DA SILVA</t>
  </si>
  <si>
    <t>079.846.058-07</t>
  </si>
  <si>
    <t>RUA MARECHAL DEODORO, 622 - CENTRO - CASA BRANCA</t>
  </si>
  <si>
    <t>5630004975</t>
  </si>
  <si>
    <t>FRANCISCO DO NASCIMENTO FILHO</t>
  </si>
  <si>
    <t>053.872.688-17</t>
  </si>
  <si>
    <t>RUA QUATORZE DE JULHO, 47 - SAO JOAO - CASA BRANCA</t>
  </si>
  <si>
    <t>(19) 993148768</t>
  </si>
  <si>
    <t>5630004983</t>
  </si>
  <si>
    <t>MARIA PEDI ROMERO SATI</t>
  </si>
  <si>
    <t>363.114.938-70</t>
  </si>
  <si>
    <t>AGENOR SATI</t>
  </si>
  <si>
    <t>002.161.158-09</t>
  </si>
  <si>
    <t>CHA VICINAL CASA BRANCA TAMBAU, 338 - RURAL - CASA BRANCA</t>
  </si>
  <si>
    <t>(19) 993857474</t>
  </si>
  <si>
    <t>richardsati0203@gmail.com</t>
  </si>
  <si>
    <t>5630004991</t>
  </si>
  <si>
    <t>MARIA MARCOLINA DA SILVA</t>
  </si>
  <si>
    <t>035.648.978-79</t>
  </si>
  <si>
    <t>RUA NARCISO MARQUES, 802 - CIDADE JARDIM - CASA BRANCA</t>
  </si>
  <si>
    <t>(19) 994365718</t>
  </si>
  <si>
    <t>deivid.mendonsa@gmail.com</t>
  </si>
  <si>
    <t>5630005006</t>
  </si>
  <si>
    <t>ALAN GABRIEL CASALLI PIOVEZAN</t>
  </si>
  <si>
    <t>382.887.128-35</t>
  </si>
  <si>
    <t>RUA DUQUE DE CAXIAS, 771 - CENTRO - CASA BRANCA</t>
  </si>
  <si>
    <t>(19) 991586883</t>
  </si>
  <si>
    <t>5630005014</t>
  </si>
  <si>
    <t>ROSINEI ALVES DOS SANTOS</t>
  </si>
  <si>
    <t>254.430.368-90</t>
  </si>
  <si>
    <t>RUA FAMILIA CARVALHO, 44 - NAZARE - CASA BRANCA</t>
  </si>
  <si>
    <t>(19) 993993991</t>
  </si>
  <si>
    <t>rosimiababuaquila@gmail.com</t>
  </si>
  <si>
    <t>5630005022</t>
  </si>
  <si>
    <t>ANDERSON DE SOUZA</t>
  </si>
  <si>
    <t>309.845.018-51</t>
  </si>
  <si>
    <t>ANDRESSA MENDES DE SOUZA</t>
  </si>
  <si>
    <t>377.179.408-09</t>
  </si>
  <si>
    <t>PCA PRACA JOAO DE SOUZA COELHO, 018 - CENTRO - CASA BRANCA</t>
  </si>
  <si>
    <t>(19) 974179606</t>
  </si>
  <si>
    <t>andersonsouzza1983@gmail.com</t>
  </si>
  <si>
    <t>5630005030</t>
  </si>
  <si>
    <t>CAMILA DA COSTA SILVA E SILVA</t>
  </si>
  <si>
    <t>407.063.178-07</t>
  </si>
  <si>
    <t>RUA FERNANDO MUSA, 15 - CENTRO - CASA BRANCA</t>
  </si>
  <si>
    <t>(19) 989276646</t>
  </si>
  <si>
    <t>camilasilvasonho@gmail.com</t>
  </si>
  <si>
    <t>5630005048</t>
  </si>
  <si>
    <t>JOSE SPIRANDELI FILHO</t>
  </si>
  <si>
    <t>452.591.006-20</t>
  </si>
  <si>
    <t>MARIA DO CARMO FONSECA SPIRANDELI</t>
  </si>
  <si>
    <t>187.553.108-42</t>
  </si>
  <si>
    <t>RUA JOAO BATISTA SALLES CUNHA, 339 - PARQUE SAO PAULO - CASA BRANCA</t>
  </si>
  <si>
    <t>(19) 992714313</t>
  </si>
  <si>
    <t>carmen.carmen.fonseca@gmail.com</t>
  </si>
  <si>
    <t>5630005055</t>
  </si>
  <si>
    <t>ADRIANA A</t>
  </si>
  <si>
    <t>872.942.306-68</t>
  </si>
  <si>
    <t>AV  DR FRANCISCO NOGUEIRA DE LIMA, 166 - CENTRO - CASA BRANCA</t>
  </si>
  <si>
    <t>(19) 994690173</t>
  </si>
  <si>
    <t>silvaadriana2016@hotmail.com</t>
  </si>
  <si>
    <t>5630005063</t>
  </si>
  <si>
    <t>IVAN KETENER DE JESUS</t>
  </si>
  <si>
    <t>413.039.528-90</t>
  </si>
  <si>
    <t>GILMARA DIAS DE OLIVEIRA</t>
  </si>
  <si>
    <t>107.803.734-56</t>
  </si>
  <si>
    <t>(19) 998420996</t>
  </si>
  <si>
    <t>5630005071</t>
  </si>
  <si>
    <t>JULIANA APARECIDA OLIVEIRA DA SILVA</t>
  </si>
  <si>
    <t>445.726.998-01</t>
  </si>
  <si>
    <t>(19) 995569141</t>
  </si>
  <si>
    <t>roberto_silva_86@hotmail.com</t>
  </si>
  <si>
    <t>5630005089</t>
  </si>
  <si>
    <t>JEFERSON ANDRE DE JESUS</t>
  </si>
  <si>
    <t>321.691.028-84</t>
  </si>
  <si>
    <t>RUA R JORGE BONETTI, 418 - SENHOR MENINO - CASA BRANCA</t>
  </si>
  <si>
    <t>(19) 991499260</t>
  </si>
  <si>
    <t>brancojesus977@gmail.com</t>
  </si>
  <si>
    <t>5630005097</t>
  </si>
  <si>
    <t>EDSON COSTA LIMA</t>
  </si>
  <si>
    <t>016.525.308-86</t>
  </si>
  <si>
    <t>RUA ESTACAO VELHA, 404 - CENTRO - CASA BRANCA</t>
  </si>
  <si>
    <t>(19) 992670303</t>
  </si>
  <si>
    <t>5630005105</t>
  </si>
  <si>
    <t>CATHARINA VALENTE DA SILVA</t>
  </si>
  <si>
    <t>363.639.068-65</t>
  </si>
  <si>
    <t>RUA MONSENHOR FELIX BRANDI, 102 - SANTA CECILIA  - CASA BRANCA</t>
  </si>
  <si>
    <t>(19) 995478908</t>
  </si>
  <si>
    <t>catharinavalentesilva@outlook.com</t>
  </si>
  <si>
    <t>5630005113</t>
  </si>
  <si>
    <t>JESSICA LUIZA ALVES FERREIRA DE SOUZA</t>
  </si>
  <si>
    <t>433.880.068-22</t>
  </si>
  <si>
    <t>AV  DOROTHEO BARBOSA, 448 - SAO JOAO - CASA BRANCA</t>
  </si>
  <si>
    <t>(19) 988131156</t>
  </si>
  <si>
    <t>jessicaferreiracb@hotmail.com</t>
  </si>
  <si>
    <t>5630005121</t>
  </si>
  <si>
    <t>ERIKA DA SILVA</t>
  </si>
  <si>
    <t>298.272.798-66</t>
  </si>
  <si>
    <t>RUA FAMILIA STEFANINI, 350 - DESTERRO - CASA BRANCA</t>
  </si>
  <si>
    <t>(19) 992292891</t>
  </si>
  <si>
    <t>erikaguisilva37@gmail.com</t>
  </si>
  <si>
    <t>5630005139</t>
  </si>
  <si>
    <t>ADRIANA CANEDO DA SILVA</t>
  </si>
  <si>
    <t>410.894.968-42</t>
  </si>
  <si>
    <t>AV  FAMILIA MACHADO, 14 - JARDIM BELA VISTA - CASA BRANCA</t>
  </si>
  <si>
    <t>(19) 994072764</t>
  </si>
  <si>
    <t>adrianacanedobryan@gmail.com</t>
  </si>
  <si>
    <t>5630005147</t>
  </si>
  <si>
    <t>GUILHERME ARAUJO CARVALHO COSTA</t>
  </si>
  <si>
    <t>503.032.308-27</t>
  </si>
  <si>
    <t>AV  ALAMEDA GANYMEDES JOSE SANTOS DE OLIVEIRA, 1195 - CENTRO - CASA BRANCA</t>
  </si>
  <si>
    <t>(19) 995382678</t>
  </si>
  <si>
    <t>guilhermecarvalho0210@outlook.com</t>
  </si>
  <si>
    <t>5630005154</t>
  </si>
  <si>
    <t>HAILTON CESAR LOPES DOS REIS</t>
  </si>
  <si>
    <t>321.489.078-67</t>
  </si>
  <si>
    <t>FABIANA SALLES DA SILVA</t>
  </si>
  <si>
    <t>364.963.928-97</t>
  </si>
  <si>
    <t>RUA PROFESSOR GUNAR DE ARAUJO, 217 - ANDORINHAS - CASA BRANCA</t>
  </si>
  <si>
    <t>(19) 987631836</t>
  </si>
  <si>
    <t>lopesreis6969@gmail.com</t>
  </si>
  <si>
    <t>5630005162</t>
  </si>
  <si>
    <t>MARCO ANTONIO CATALETA DA SILVA</t>
  </si>
  <si>
    <t>248.211.828-07</t>
  </si>
  <si>
    <t>RUA GOVERNADOR ADEMAR DE BARROS, 3 - VILA FRANCISCHET - CASA BRANCA</t>
  </si>
  <si>
    <t>(19) 992275938</t>
  </si>
  <si>
    <t>pcmello27@gmail.com</t>
  </si>
  <si>
    <t>5630005170</t>
  </si>
  <si>
    <t>PAULO ROBERTO FONSECA DA SILVA</t>
  </si>
  <si>
    <t>302.488.938-82</t>
  </si>
  <si>
    <t>(19) 995805129</t>
  </si>
  <si>
    <t>5630005188</t>
  </si>
  <si>
    <t>IAGO HENRIQUE SARAIVA CAMPOS</t>
  </si>
  <si>
    <t>439.422.288-58</t>
  </si>
  <si>
    <t>EDIVANIA NUNES PANTALEAO CAMPOS</t>
  </si>
  <si>
    <t>491.139.168-58</t>
  </si>
  <si>
    <t>RUA RUAS FAMILIA GALANTE, 72 - NAZARE - CASA BRANCA</t>
  </si>
  <si>
    <t>(19) 993375812</t>
  </si>
  <si>
    <t>iagocasa10@gmail.com</t>
  </si>
  <si>
    <t>5630005196</t>
  </si>
  <si>
    <t>TAMIRIS ROBERTA DE TAVARES</t>
  </si>
  <si>
    <t>434.357.828-38</t>
  </si>
  <si>
    <t>LUIS FELIPE TAVARES LEANDRO</t>
  </si>
  <si>
    <t>049.980.631-03</t>
  </si>
  <si>
    <t>RUA FAMILIA THOME, 120 - CIDADE JARDIM - CASA BRANCA</t>
  </si>
  <si>
    <t>(19) 995748777</t>
  </si>
  <si>
    <t>tavarestamiris755@gmail.com</t>
  </si>
  <si>
    <t>5630005204</t>
  </si>
  <si>
    <t>VIVIANE DA SILVA SANTOS</t>
  </si>
  <si>
    <t>236.003.878-80</t>
  </si>
  <si>
    <t>JANILDO SOUZA SANTOS</t>
  </si>
  <si>
    <t>287.537.968-29</t>
  </si>
  <si>
    <t>RUA PATIO DA ESTACAO VELHA, 175 - VILA MARIA - CASA BRANCA</t>
  </si>
  <si>
    <t>(19) 997523831</t>
  </si>
  <si>
    <t>vivianelarri.1212@gmail.com</t>
  </si>
  <si>
    <t>5630005212</t>
  </si>
  <si>
    <t>ADRIANA MARIA DEMARCHI  ROCHA</t>
  </si>
  <si>
    <t>307.477.398-70</t>
  </si>
  <si>
    <t>RUA CAPITAO HORTA, 357 - CENTRO - CASA BRANCA</t>
  </si>
  <si>
    <t>(19) 971189390</t>
  </si>
  <si>
    <t>adriana.demarchi4@gmail.com</t>
  </si>
  <si>
    <t>5630005220</t>
  </si>
  <si>
    <t>MARIA DE LOURDES ROSA</t>
  </si>
  <si>
    <t>215.376.618-41</t>
  </si>
  <si>
    <t>RUA FAMILIA MARQUES, 41 - CIDADE JARDIM - CASA BRANCA</t>
  </si>
  <si>
    <t>(19) 989136479</t>
  </si>
  <si>
    <t>rlourdes548@gmail.com</t>
  </si>
  <si>
    <t>5630005238</t>
  </si>
  <si>
    <t>RENATA GISLAINE GENEROSO</t>
  </si>
  <si>
    <t>372.332.108-96</t>
  </si>
  <si>
    <t>RUA R  21 ABRIL, 268 - SAO JOAO - CASA BRANCA</t>
  </si>
  <si>
    <t>(19) 999508471</t>
  </si>
  <si>
    <t>renatagislainegeneroso@gmail.com</t>
  </si>
  <si>
    <t>5630005246</t>
  </si>
  <si>
    <t>ANNA ELIZA BERTOCHI RIBEIRO</t>
  </si>
  <si>
    <t>475.848.958-08</t>
  </si>
  <si>
    <t>RUA FAMILIA VENTURA, 66 - JD MACAUBA  - CASA BRANCA</t>
  </si>
  <si>
    <t>(19) 991732785</t>
  </si>
  <si>
    <t>annaelizaribeiro@outlook.com</t>
  </si>
  <si>
    <t>5630005253</t>
  </si>
  <si>
    <t>PALOMA RODRIGUES</t>
  </si>
  <si>
    <t>450.465.398-29</t>
  </si>
  <si>
    <t>IVANILDO COSTA SOUZA</t>
  </si>
  <si>
    <t>022.161.415-00</t>
  </si>
  <si>
    <t>RUA EVANDRO SILVA, 119 - ODNIR BUZATTO - CASA BRANCA</t>
  </si>
  <si>
    <t>(19) 994860616</t>
  </si>
  <si>
    <t>palomarodrigues84120@gmail.com</t>
  </si>
  <si>
    <t>5630005261</t>
  </si>
  <si>
    <t>LARISSA</t>
  </si>
  <si>
    <t>461.613.898-27</t>
  </si>
  <si>
    <t>RUA BONVICINIOS, 320 - NAZARE - CASA BRANCA</t>
  </si>
  <si>
    <t>(19) 993648871</t>
  </si>
  <si>
    <t>ll8350824@gmail.com</t>
  </si>
  <si>
    <t>5630005279</t>
  </si>
  <si>
    <t>JUCELIA DONIZETE SARAIVA</t>
  </si>
  <si>
    <t>137.434.888-09</t>
  </si>
  <si>
    <t>RUA LUIS GONZAGA DE SYLOS, 183 - NAZARE - CASA BRANCA</t>
  </si>
  <si>
    <t>(19) 994609934</t>
  </si>
  <si>
    <t>iagocasa@hotmail.com</t>
  </si>
  <si>
    <t>5630005287</t>
  </si>
  <si>
    <t>ELISMARCIO JOSE DA SILVA</t>
  </si>
  <si>
    <t>321.041.588-93</t>
  </si>
  <si>
    <t>V   CORONEL JOSE JULHO, 166 - CENTRO - CASA BRANCA</t>
  </si>
  <si>
    <t>(19) 994027705</t>
  </si>
  <si>
    <t>elismarciosilvajose@gmail.com</t>
  </si>
  <si>
    <t>5630005295</t>
  </si>
  <si>
    <t>MARIA BENEDITA</t>
  </si>
  <si>
    <t>265.980.088-08</t>
  </si>
  <si>
    <t>RUA PRFA ODETE R C SANT ANA, 212 - ANDORINHA - CASA BRANCA</t>
  </si>
  <si>
    <t>(19) 991956042</t>
  </si>
  <si>
    <t>oliveirabenedita525@gmail.com</t>
  </si>
  <si>
    <t>5630005303</t>
  </si>
  <si>
    <t>BIANCA APARECIDA DO PRADO</t>
  </si>
  <si>
    <t>466.224.658-00</t>
  </si>
  <si>
    <t>MURILO SOARES VICENTE</t>
  </si>
  <si>
    <t>446.834.938-70</t>
  </si>
  <si>
    <t>AV  PORTUGAL, 188 - ODENIR BUZATTO - CASA BRANCA</t>
  </si>
  <si>
    <t>(19) 989368081</t>
  </si>
  <si>
    <t>muddmae@hotmail.com</t>
  </si>
  <si>
    <t>5630005311</t>
  </si>
  <si>
    <t>LEANDRO ROBERTO GERALDO</t>
  </si>
  <si>
    <t>367.053.138-62</t>
  </si>
  <si>
    <t>MARIA AMELIA GOULART</t>
  </si>
  <si>
    <t>392.450.528-42</t>
  </si>
  <si>
    <t>RUA DOS MANTOVANI, 81 - SANTA CECILIA - CASA BRANCA</t>
  </si>
  <si>
    <t>(19) 993996965</t>
  </si>
  <si>
    <t>leandrogera1986cb@gmail.com</t>
  </si>
  <si>
    <t>5630005329</t>
  </si>
  <si>
    <t>RODRIGO PALLA PEREIRA</t>
  </si>
  <si>
    <t>408.990.158-83</t>
  </si>
  <si>
    <t>ESTEFANE SUELEN URIAS MARTINS</t>
  </si>
  <si>
    <t>439.994.408-05</t>
  </si>
  <si>
    <t>RUA PROFESSORA ODETE R C SANTANA, 188 - H W PEREIRA - CASA BRANCA</t>
  </si>
  <si>
    <t>(19) 971702655</t>
  </si>
  <si>
    <t>estetanemartins3@gmail.com</t>
  </si>
  <si>
    <t>5630005337</t>
  </si>
  <si>
    <t>DENNIS ALBERTO DE SOUZA</t>
  </si>
  <si>
    <t>353.291.628-23</t>
  </si>
  <si>
    <t>FERNANDA CRISTINA ALVES DA SILVA</t>
  </si>
  <si>
    <t>126.857.266-75</t>
  </si>
  <si>
    <t>RUA FAMILIA MAGUIDALENA, 464 - PARQUE SAO PAULO - CASA BRANCA</t>
  </si>
  <si>
    <t>(19) 993866283</t>
  </si>
  <si>
    <t>dennisalberto2008@hotmail.com</t>
  </si>
  <si>
    <t>5630005345</t>
  </si>
  <si>
    <t>MARISA DE ABREU URIAS CARVALHO</t>
  </si>
  <si>
    <t>172.823.878-18</t>
  </si>
  <si>
    <t>FRANCINALDO RODRIGUES DE CARVALHO</t>
  </si>
  <si>
    <t>308.725.978-06</t>
  </si>
  <si>
    <t>RUA PROFA ODETE R C SANTANA, 181 - CJ H W PEREIRA  - CASA BRANCA</t>
  </si>
  <si>
    <t>(19) 991636051</t>
  </si>
  <si>
    <t>marisaurias8056@gmail.com</t>
  </si>
  <si>
    <t>5630005352</t>
  </si>
  <si>
    <t>MARCIO ALEXANDER GOMES</t>
  </si>
  <si>
    <t>360.575.838-09</t>
  </si>
  <si>
    <t>FABIANA LOPES</t>
  </si>
  <si>
    <t>392.314.698-19</t>
  </si>
  <si>
    <t>RUA JOSE RODRIGUES PEGOS SOBRINHO, 267 - VILA SAO BERNARDO  - CASA BRANCA</t>
  </si>
  <si>
    <t>(19) 995781222</t>
  </si>
  <si>
    <t>adrianna_gomes0702@hotmail.com</t>
  </si>
  <si>
    <t>5630005360</t>
  </si>
  <si>
    <t>RITA  DE CASSIA DUTRA  MORAES</t>
  </si>
  <si>
    <t>186.514.518-14</t>
  </si>
  <si>
    <t>RUA JOAO B S CUNHA, 447 - PARQUE  SAO PAULO  - CASA BRANCA</t>
  </si>
  <si>
    <t>(19) 993574812</t>
  </si>
  <si>
    <t>cassiadutra382@gmail.com</t>
  </si>
  <si>
    <t>5630005378</t>
  </si>
  <si>
    <t>CORDOLINA DA SILVA PEREIRA</t>
  </si>
  <si>
    <t>102.348.138-30</t>
  </si>
  <si>
    <t>RUA SILVESTRE FRANCISCO PUGLIA, 88 - ODEMIR BUZATO - CASA BRANCA</t>
  </si>
  <si>
    <t>(19) 999589921</t>
  </si>
  <si>
    <t>zehaugusto31@gmail.com</t>
  </si>
  <si>
    <t>5630005386</t>
  </si>
  <si>
    <t>LEANDRO ADRIANO GOUVEIA</t>
  </si>
  <si>
    <t>368.458.408-81</t>
  </si>
  <si>
    <t>FRANSCINE PIZANI FERMOZELE</t>
  </si>
  <si>
    <t>402.799.768-95</t>
  </si>
  <si>
    <t>RUA FAMILIA MECHILAO, 301 - CIDADE JARDIM - CASA BRANCA</t>
  </si>
  <si>
    <t>(19) 989812521</t>
  </si>
  <si>
    <t>leandroadriano@yahoo.com.br</t>
  </si>
  <si>
    <t>5630005394</t>
  </si>
  <si>
    <t>TIEGO HENRIQUE PEREIRA DE SOUZA</t>
  </si>
  <si>
    <t>476.471.538-46</t>
  </si>
  <si>
    <t>RUA SANTO ANTONIO, 629 - CENTRO  - CASA BRANCA</t>
  </si>
  <si>
    <t>(19) 989716059</t>
  </si>
  <si>
    <t>tiegoivb@gmail.com</t>
  </si>
  <si>
    <t>5630005402</t>
  </si>
  <si>
    <t>ROGERIO DE ARAUJO</t>
  </si>
  <si>
    <t>250.632.328-76</t>
  </si>
  <si>
    <t>ROSANGELA APARECIDA DE ARAUJO</t>
  </si>
  <si>
    <t>295.462.008-08</t>
  </si>
  <si>
    <t>FAZ MOMBUCA, 00 - RURAL - CASA BRANCA</t>
  </si>
  <si>
    <t>(19) 971445660</t>
  </si>
  <si>
    <t>rogerioaraujocb@gmail.com</t>
  </si>
  <si>
    <t>5630005410</t>
  </si>
  <si>
    <t>ROBSONSILVASANTOS</t>
  </si>
  <si>
    <t>290.347.438-96</t>
  </si>
  <si>
    <t>RUA JOSE LIMA HORTA, 222 - SANTA MARIA  - CASA BRANCA</t>
  </si>
  <si>
    <t>(19) 994504401</t>
  </si>
  <si>
    <t>robson994504401@gmail.com</t>
  </si>
  <si>
    <t>5630005428</t>
  </si>
  <si>
    <t>LUCIANA APARECIDA ARAUJO CARVALHO ANDRE</t>
  </si>
  <si>
    <t>278.148.068-10</t>
  </si>
  <si>
    <t>AL  GANYMEDES JOSE SANTOS DE OLIVEIRA, 1195 - CENTRO  - CASA BRANCA</t>
  </si>
  <si>
    <t>(19) 994071838</t>
  </si>
  <si>
    <t>luaraujolove.com@outlook.com</t>
  </si>
  <si>
    <t>5630005436</t>
  </si>
  <si>
    <t>MAIARA ROCHA DA SILVA</t>
  </si>
  <si>
    <t>489.701.278-36</t>
  </si>
  <si>
    <t>AV  PROF MIDON, 95 - DESTERRO - CASA BRANCA</t>
  </si>
  <si>
    <t>(19) 992865321</t>
  </si>
  <si>
    <t>emailfelipe0@gemail.com</t>
  </si>
  <si>
    <t>5630005444</t>
  </si>
  <si>
    <t>IVAN SEVERINO DOS ANJOS</t>
  </si>
  <si>
    <t>461.598.738-22</t>
  </si>
  <si>
    <t>RUA FAMILIA MORAES, 47 - VENDA BRANCA - CASA BRANCA</t>
  </si>
  <si>
    <t>(19) 995808695</t>
  </si>
  <si>
    <t>anapaula12.severino@gmail.com</t>
  </si>
  <si>
    <t>5630005451</t>
  </si>
  <si>
    <t>LETICIA DOS SANTOS HENGLEN</t>
  </si>
  <si>
    <t>439.261.378-00</t>
  </si>
  <si>
    <t>AV  AV  PORTUGAL, 342 - ODENIR BUZATO - CASA BRANCA</t>
  </si>
  <si>
    <t>(19) 992445537</t>
  </si>
  <si>
    <t>eliete.sh@bol.com.br</t>
  </si>
  <si>
    <t>5630005469</t>
  </si>
  <si>
    <t>WAGNER RICHARDSON RODRIGUES</t>
  </si>
  <si>
    <t>384.562.688-79</t>
  </si>
  <si>
    <t>RUA LUIZ GONZAGA DE SILLOS, 159 - NAZARETH  - CASA BRANCA</t>
  </si>
  <si>
    <t>(19) 995002332</t>
  </si>
  <si>
    <t>wagnerrodrigues612@gmail.com</t>
  </si>
  <si>
    <t>5630005477</t>
  </si>
  <si>
    <t>MARCOS ALBERTO ELIAS</t>
  </si>
  <si>
    <t>254.378.258-38</t>
  </si>
  <si>
    <t>(19) 993297844</t>
  </si>
  <si>
    <t>amandaelias598@gmail.com</t>
  </si>
  <si>
    <t>5630005485</t>
  </si>
  <si>
    <t>KELLY CRISTINA CARDOSO TOMAZ</t>
  </si>
  <si>
    <t>415.229.358-60</t>
  </si>
  <si>
    <t>RUA ELIZEU APARECIDO RAMOS FILHO, 163 - PORTAL CASA BRANCA  - CASA BRANCA</t>
  </si>
  <si>
    <t>(19) 991726865</t>
  </si>
  <si>
    <t>kellycristinafagan@gmail.com</t>
  </si>
  <si>
    <t>5630005493</t>
  </si>
  <si>
    <t>JOHNE RAFAEL ANTONIO</t>
  </si>
  <si>
    <t>338.316.768-28</t>
  </si>
  <si>
    <t>RITA ALICE COELHO ANTONIO</t>
  </si>
  <si>
    <t>465.441.018-00</t>
  </si>
  <si>
    <t>(19) 991377011</t>
  </si>
  <si>
    <t>johnerafael@gmail.com</t>
  </si>
  <si>
    <t>5630005501</t>
  </si>
  <si>
    <t>ANTONIO CARLOS MENES</t>
  </si>
  <si>
    <t>069.170.868-19</t>
  </si>
  <si>
    <t>TANIA REGINA BELIZARIO MENES</t>
  </si>
  <si>
    <t>137.807.898-50</t>
  </si>
  <si>
    <t>RUA FAMILIA MAGDALENA, 92 - PQ SAO PAULO - CASA BRANCA</t>
  </si>
  <si>
    <t>(19) 993319033</t>
  </si>
  <si>
    <t>acmenes@uol.com.br</t>
  </si>
  <si>
    <t>5630005519</t>
  </si>
  <si>
    <t>STEFANE CAROLINE GOMES JORGE</t>
  </si>
  <si>
    <t>408.625.608-88</t>
  </si>
  <si>
    <t>RUA FAMILIA GONCALVES DOS SANTOS, 346 - JD .BOA ESPERANCA - CASA BRANCA</t>
  </si>
  <si>
    <t>(19) 994247317</t>
  </si>
  <si>
    <t>stefanecarolinejorgeribeiro@gmail.com</t>
  </si>
  <si>
    <t>5630005527</t>
  </si>
  <si>
    <t>FERNANDO HENRIQUE MENGATTI</t>
  </si>
  <si>
    <t>307.303.228-23</t>
  </si>
  <si>
    <t>ANA PAULA BARROS DOS SANTOS MENGATTI</t>
  </si>
  <si>
    <t>388.905.688-10</t>
  </si>
  <si>
    <t>FAZ JANDAIA, 00 - RURAL - CASA BRANCA</t>
  </si>
  <si>
    <t>(19) 999524727</t>
  </si>
  <si>
    <t>fernandomengatti31@gmail.com</t>
  </si>
  <si>
    <t>5630005535</t>
  </si>
  <si>
    <t>DBORA BARBOSA BARROS</t>
  </si>
  <si>
    <t>429.812.748-64</t>
  </si>
  <si>
    <t>FABIANO SALLES DA SILVA</t>
  </si>
  <si>
    <t>381.326.158-16</t>
  </si>
  <si>
    <t>RUA OLIMPIO JOSE AUGUSTO, 311 - PARQUE SAO PAULO  - CASA BRANCA</t>
  </si>
  <si>
    <t>(19) 992896079</t>
  </si>
  <si>
    <t>dabora.barbosa@bol.com.br</t>
  </si>
  <si>
    <t>5630005543</t>
  </si>
  <si>
    <t>LARISSA CRISTINA DA SILVA E SILVA</t>
  </si>
  <si>
    <t>476.051.318-36</t>
  </si>
  <si>
    <t>FAZ VENDA BRANCA, 00 - VENDA BRANCA - CASA BRANCA</t>
  </si>
  <si>
    <t>(19) 989232362</t>
  </si>
  <si>
    <t>laracristinasilva.cristina810@gmail.com</t>
  </si>
  <si>
    <t>5630005550</t>
  </si>
  <si>
    <t>JULIANA MARIA DA COSTA SCARABEL</t>
  </si>
  <si>
    <t>391.781.418-85</t>
  </si>
  <si>
    <t>RODRIGO OLIVEIRA DA SILVA SCARABEL</t>
  </si>
  <si>
    <t>415.278.908-56</t>
  </si>
  <si>
    <t>RUA PEDRO PIMENTA, 14 - PARQUE SAO PAULO - CASA BRANCA</t>
  </si>
  <si>
    <t>(19) 989086602</t>
  </si>
  <si>
    <t>5630005568</t>
  </si>
  <si>
    <t>SHEILA LUZIA BENTO DA COSTA</t>
  </si>
  <si>
    <t>458.233.998-04</t>
  </si>
  <si>
    <t>(19) 997556604</t>
  </si>
  <si>
    <t>shelbcosta454@gmail.com</t>
  </si>
  <si>
    <t>5630005576</t>
  </si>
  <si>
    <t>MARIA LUCIA M ANTONIALLI</t>
  </si>
  <si>
    <t>150.346.448-27</t>
  </si>
  <si>
    <t>RUA MANOEL MARTINS, 501 - CENTRO - CASA BRANCA</t>
  </si>
  <si>
    <t>5630005584</t>
  </si>
  <si>
    <t>EDUARDO AUGUSTO RIBEIRO</t>
  </si>
  <si>
    <t>420.782.808-79</t>
  </si>
  <si>
    <t>5630005592</t>
  </si>
  <si>
    <t>JONAS BUENO RIBEIRO</t>
  </si>
  <si>
    <t>385.391.658-99</t>
  </si>
  <si>
    <t>LETICIA CONTINE RIBEIRO</t>
  </si>
  <si>
    <t>474.707.848-70</t>
  </si>
  <si>
    <t>Q   PROFESSORA PALMIRO OLIVEIRA GUERREIRO, 60 - ANDORINHA - CASA BRANCA</t>
  </si>
  <si>
    <t>(19) 992038215</t>
  </si>
  <si>
    <t>jonasbueno73@gmail.com</t>
  </si>
  <si>
    <t>5630005600</t>
  </si>
  <si>
    <t>DAVID SANTOS MAXIMO</t>
  </si>
  <si>
    <t>470.255.388-76</t>
  </si>
  <si>
    <t>RUA FAMILIA FEIJAO, 80 - JARDIM BOA ESPERANCA - CASA BRANCA</t>
  </si>
  <si>
    <t>(19) 989174792</t>
  </si>
  <si>
    <t>dsmxmo@gmail.com</t>
  </si>
  <si>
    <t>5630005618</t>
  </si>
  <si>
    <t>LUIZ GUSTAVO DE SOUZA FAGAN FONSECA</t>
  </si>
  <si>
    <t>424.712.318-10</t>
  </si>
  <si>
    <t>RUA MARIA A FRANCICHETTI LOPES, S/N  - CHACARA BOA VISTA - CASA BRANCA</t>
  </si>
  <si>
    <t>(19) 971431542</t>
  </si>
  <si>
    <t>luizgustavofagan7@gmail.com</t>
  </si>
  <si>
    <t>5630005626</t>
  </si>
  <si>
    <t>DAFNER MILANEZ PEREIRA</t>
  </si>
  <si>
    <t>457.367.448-99</t>
  </si>
  <si>
    <t>RUA DOIS, 130 - COLINA DO SOL - CASA BRANCA</t>
  </si>
  <si>
    <t>(19) 986001226</t>
  </si>
  <si>
    <t>dafner_milanez@hotmail.com</t>
  </si>
  <si>
    <t>5630005634</t>
  </si>
  <si>
    <t>GEISSE MARA LIMA TEIXEIRA ORECHIO</t>
  </si>
  <si>
    <t>453.967.948-10</t>
  </si>
  <si>
    <t>WILLIAN FERNANDO ORECHIO</t>
  </si>
  <si>
    <t>418.242.078-08</t>
  </si>
  <si>
    <t>RUA LUIS SARAN, 792 - CENTRO - CASA BRANCA</t>
  </si>
  <si>
    <t>(19) 989649725</t>
  </si>
  <si>
    <t>geisse.orechio@gmail.com</t>
  </si>
  <si>
    <t>5630005659</t>
  </si>
  <si>
    <t>ANA MARCIA NASCIMENTO AGUIA</t>
  </si>
  <si>
    <t>171.753.888-61</t>
  </si>
  <si>
    <t>RUA FAMILIA MAFRA, 174 - VENDA BRANCA - CASA BRANCA</t>
  </si>
  <si>
    <t>(19) 997755018</t>
  </si>
  <si>
    <t>anamarcianaguiar@gmail.com</t>
  </si>
  <si>
    <t>5630005667</t>
  </si>
  <si>
    <t>CLEONILDA CRISTINA DA CUNHA GIANNUCI</t>
  </si>
  <si>
    <t>336.048.478-93</t>
  </si>
  <si>
    <t>SERGIO RICARDO GIANNUCI</t>
  </si>
  <si>
    <t>260.448.798-52</t>
  </si>
  <si>
    <t>RUA ARAQUEM RIBEIRO DE PAIVA, 183 - ODENIR BUZATTO  - CASA BRANCA</t>
  </si>
  <si>
    <t>(19) 991362524</t>
  </si>
  <si>
    <t>cleocriscunha@hotmail.com</t>
  </si>
  <si>
    <t>5630005675</t>
  </si>
  <si>
    <t>DANILO GOMES MONTEIRO DO NASCIMENTO</t>
  </si>
  <si>
    <t>471.776.718-70</t>
  </si>
  <si>
    <t>PATRICIA LUCIANA MAIA</t>
  </si>
  <si>
    <t>466.777.228-05</t>
  </si>
  <si>
    <t>RUA CARLOS KERBERG, 25 - ODENIR BUZATO  - CASA BRANCA</t>
  </si>
  <si>
    <t>(19) 989297532</t>
  </si>
  <si>
    <t>pamelamonteiro15gomes@gmail.com</t>
  </si>
  <si>
    <t>5630005683</t>
  </si>
  <si>
    <t>ALINE CRISTINA FERREIRA</t>
  </si>
  <si>
    <t>430.373.428-46</t>
  </si>
  <si>
    <t>RUA MARIANA ZANCHETTA ALVES, 314 - JARDIM MACAUBA - CASA BRANCA</t>
  </si>
  <si>
    <t>(19) 991316058</t>
  </si>
  <si>
    <t>lininha201041@hotmail.com</t>
  </si>
  <si>
    <t>5630005691</t>
  </si>
  <si>
    <t>EDSON PABLO GUIDO GENEROSO ARAUJO</t>
  </si>
  <si>
    <t>460.142.458-55</t>
  </si>
  <si>
    <t>RUA DOS FRANCISCEHTT, 110 - JARDIM AMERICA - CASA BRANCA</t>
  </si>
  <si>
    <t>(19) 989021286</t>
  </si>
  <si>
    <t>edson-pablo2011@live.com</t>
  </si>
  <si>
    <t>5630005709</t>
  </si>
  <si>
    <t>JESSICA CAROLINA NARDOS BUENO DE MATTOS</t>
  </si>
  <si>
    <t>481.040.838-80</t>
  </si>
  <si>
    <t>RUA JOSE LOPES DA CUNHA, 30 - CHACARA BOA VISTA  - CASA BRANCA</t>
  </si>
  <si>
    <t>(19) 989264701</t>
  </si>
  <si>
    <t>jessica0462016@gmail.com</t>
  </si>
  <si>
    <t>5630005717</t>
  </si>
  <si>
    <t>GUILHERME NERONI BRIZIGHELLO</t>
  </si>
  <si>
    <t>444.788.538-78</t>
  </si>
  <si>
    <t>FRANCIELE SCRABELLI BRIZIGHELLO</t>
  </si>
  <si>
    <t>467.652.798-57</t>
  </si>
  <si>
    <t>RUA DR ROBERTO BITTENCOURT, 255 - JARDIM EUROPA - CASA BRANCA</t>
  </si>
  <si>
    <t>(19) 995613130</t>
  </si>
  <si>
    <t>guineroni21@gmail.com</t>
  </si>
  <si>
    <t>5630005725</t>
  </si>
  <si>
    <t>CLAUDIA PERINE</t>
  </si>
  <si>
    <t>105.708.088-80</t>
  </si>
  <si>
    <t>RUA ANTONIO GABAN, 50 - ARLINDO PERES - CASA BRANCA</t>
  </si>
  <si>
    <t>(19) 991863160</t>
  </si>
  <si>
    <t>claudiaperine1010@gmail.com</t>
  </si>
  <si>
    <t>5630005733</t>
  </si>
  <si>
    <t>RAUL DOS SANTOS JUNIOR</t>
  </si>
  <si>
    <t>102.341.438-43</t>
  </si>
  <si>
    <t>ZILOA PUELCHER DOS SANTOS</t>
  </si>
  <si>
    <t>108.119.898-28</t>
  </si>
  <si>
    <t>RUA PEDRO DUTRA, 497 - CENTRO  - CASA BRANCA</t>
  </si>
  <si>
    <t>(19) 991438795</t>
  </si>
  <si>
    <t>gabrielpuelkher@gmail.com</t>
  </si>
  <si>
    <t>5630005741</t>
  </si>
  <si>
    <t>BRUNO EDUARDO MENGATTI</t>
  </si>
  <si>
    <t>372.985.118-74</t>
  </si>
  <si>
    <t>ELIANE MARIANO MENTTI</t>
  </si>
  <si>
    <t>389.535.248-90</t>
  </si>
  <si>
    <t>FAZ RODOVIA SP 215 KM 62, 28 - FAZENDA  - CASA BRANCA</t>
  </si>
  <si>
    <t>(19) 998684453</t>
  </si>
  <si>
    <t>mengattibrunoeduardo@gmail.com</t>
  </si>
  <si>
    <t>5630005758</t>
  </si>
  <si>
    <t>LETICIA GERVASIO RAMOS</t>
  </si>
  <si>
    <t>374.198.848-03</t>
  </si>
  <si>
    <t>RUA JOAO BATISTA SALLES CUNHA, 670 - PARQUE SAO PAULO - CASA BRANCA</t>
  </si>
  <si>
    <t>(19) 993983145</t>
  </si>
  <si>
    <t>leticiagervasio4@gmail.com</t>
  </si>
  <si>
    <t>5630005766</t>
  </si>
  <si>
    <t>465.017.088-50</t>
  </si>
  <si>
    <t>RUA SANTO ANTONIO PARTICULAR, 56 - CENTRO - CASA BRANCA</t>
  </si>
  <si>
    <t>(19) 993173129</t>
  </si>
  <si>
    <t>larissac.freire@hotmail.com</t>
  </si>
  <si>
    <t>5630005774</t>
  </si>
  <si>
    <t>TANIA DOS SANTOS</t>
  </si>
  <si>
    <t>187.723.738-81</t>
  </si>
  <si>
    <t>RUA TRAVESSA SANTO ANTONIO PARTICULAR, 56 - CENTRO - CASA BRANCA</t>
  </si>
  <si>
    <t>(19) 993874412</t>
  </si>
  <si>
    <t>taniasantosjl@gmail.com</t>
  </si>
  <si>
    <t>5630005782</t>
  </si>
  <si>
    <t>ONOFRE ANDRE</t>
  </si>
  <si>
    <t>079.835.108-02</t>
  </si>
  <si>
    <t>MARIA CECILIA BRIGO</t>
  </si>
  <si>
    <t>234.970.148-42</t>
  </si>
  <si>
    <t>AV  ESTACAO, 174 - LAGOA BRANCA - CASA BRANCA</t>
  </si>
  <si>
    <t>(19) 999289531</t>
  </si>
  <si>
    <t>maria.laureta008@hotmail.com</t>
  </si>
  <si>
    <t>5630005790</t>
  </si>
  <si>
    <t>CELSO GOMES JORGE</t>
  </si>
  <si>
    <t>042.823.138-11</t>
  </si>
  <si>
    <t>RUA ANA LOPES DA CUNHA ANTONIALI, 74 - CHACARA BOA VISTA  - CASA BRANCA</t>
  </si>
  <si>
    <t>(19) 92386862</t>
  </si>
  <si>
    <t>5630005808</t>
  </si>
  <si>
    <t>ADRIANA APARECIDA DIAS</t>
  </si>
  <si>
    <t>401.833.798-10</t>
  </si>
  <si>
    <t>PAULO ROBERTO DE FREITAS</t>
  </si>
  <si>
    <t>068.808.098-71</t>
  </si>
  <si>
    <t>AV  PORTUGAL, 43 - JARDIM ALVORADA - CASA BRANCA</t>
  </si>
  <si>
    <t>(19) 994904656</t>
  </si>
  <si>
    <t>diasadriana002@gmail.com</t>
  </si>
  <si>
    <t>5630005816</t>
  </si>
  <si>
    <t>SILVANA APARECIDA GENEROSO</t>
  </si>
  <si>
    <t>187.723.948-89</t>
  </si>
  <si>
    <t>(19) 996291453</t>
  </si>
  <si>
    <t>generoso_silvana@hotmail.com</t>
  </si>
  <si>
    <t>5630005824</t>
  </si>
  <si>
    <t>MICHELE CRISTINA DE OLIVEIRA</t>
  </si>
  <si>
    <t>367.989.508-92</t>
  </si>
  <si>
    <t>RUA FAMILIA THOME,  113 - CIDADE JARDIM 1 - CASA BRANCA</t>
  </si>
  <si>
    <t>(19) 991298408</t>
  </si>
  <si>
    <t>michele.c.202000@gmail.com</t>
  </si>
  <si>
    <t>5630005832</t>
  </si>
  <si>
    <t>ANA RAQUEL DONTALE</t>
  </si>
  <si>
    <t>392.923.518-85</t>
  </si>
  <si>
    <t>RUA FAMILIA STEFANINI, 426 - DESTERRO - CASA BRANCA</t>
  </si>
  <si>
    <t>(19) 995163953</t>
  </si>
  <si>
    <t>raqueldontale@gmail.com</t>
  </si>
  <si>
    <t>5630005840</t>
  </si>
  <si>
    <t>CAMILA APARECIDA RODRIGUES</t>
  </si>
  <si>
    <t>421.414.818-56</t>
  </si>
  <si>
    <t>RUA 18, 488 - JARDIM BELA VISTA  - CASA BRANCA</t>
  </si>
  <si>
    <t>(19) 997937130</t>
  </si>
  <si>
    <t>camilaaprodrigues@outlook.com</t>
  </si>
  <si>
    <t>5630005857</t>
  </si>
  <si>
    <t>PAULA APARECIDA FREITAS</t>
  </si>
  <si>
    <t>430.416.978-58</t>
  </si>
  <si>
    <t>RODNEY WELLINGTON ANTONIO SILVA</t>
  </si>
  <si>
    <t>382.100.248-41</t>
  </si>
  <si>
    <t>RUA PROFESSOR MIDON, 96 - DESTERRO - CASA BRANCA</t>
  </si>
  <si>
    <t>(99) 8754970</t>
  </si>
  <si>
    <t>paula.freitas.cornelio@gmail.com</t>
  </si>
  <si>
    <t>5630005865</t>
  </si>
  <si>
    <t>REGINA CELIA GIROTO LINDOLFO</t>
  </si>
  <si>
    <t>342.050.378-48</t>
  </si>
  <si>
    <t>RUA FAMILIA NOGUEIRA DE LIMA, 344 - JARDIM BOA ESPERANCA - CASA BRANCA</t>
  </si>
  <si>
    <t>(19) 994882149</t>
  </si>
  <si>
    <t>gomesmichele949@gmail.com</t>
  </si>
  <si>
    <t>5630005873</t>
  </si>
  <si>
    <t>NEUSA SILVEIRA MARQUES RODRIGUES</t>
  </si>
  <si>
    <t>029.090.128-67</t>
  </si>
  <si>
    <t>JOSE ALCEU RODRIGUES</t>
  </si>
  <si>
    <t>582.787.458-20</t>
  </si>
  <si>
    <t>RUA JOSE GERONIMO DE VASCONCELOS, 549 - CENTRO - CASA BRANCA</t>
  </si>
  <si>
    <t>(19) 987126263</t>
  </si>
  <si>
    <t>edespogino@gmail.com</t>
  </si>
  <si>
    <t>5630005881</t>
  </si>
  <si>
    <t>ORLANDO ALVES DE OLIVEIRA SILVA</t>
  </si>
  <si>
    <t>282.828.778-59</t>
  </si>
  <si>
    <t>DAIANE DO CARMO SILVA</t>
  </si>
  <si>
    <t>375.692.068-27</t>
  </si>
  <si>
    <t>RUA PROFESSORA GUNAR MORAES DE ARAUJO, 175 - ANDORINHAS  - CASA BRANCA</t>
  </si>
  <si>
    <t>(19) 991618514</t>
  </si>
  <si>
    <t>daianerita2012@hotmail.com</t>
  </si>
  <si>
    <t>5630005899</t>
  </si>
  <si>
    <t>GABRIELA CAROLINA HORACIO FERREIRA</t>
  </si>
  <si>
    <t>485.018.438-30</t>
  </si>
  <si>
    <t>AV  DOUTOR FRANCISCO NOGUEIRA DE LIMA, 1069 - DESTERRO - CASA BRANCA</t>
  </si>
  <si>
    <t>(19) 991008155</t>
  </si>
  <si>
    <t>gabrielaferreira12313@gmail.com</t>
  </si>
  <si>
    <t>5630005907</t>
  </si>
  <si>
    <t>VALMIR ROGERIO BORRI</t>
  </si>
  <si>
    <t>219.689.178-96</t>
  </si>
  <si>
    <t>AV  DA SAUDADE, 140 - NAZARE - CASA BRANCA</t>
  </si>
  <si>
    <t>(19) 991802962</t>
  </si>
  <si>
    <t>valmir.borri93@gmail.com</t>
  </si>
  <si>
    <t>5630005915</t>
  </si>
  <si>
    <t>MUNIQUE CRISTINA GONCALVES GOMES ROBERTO</t>
  </si>
  <si>
    <t>431.877.118-04</t>
  </si>
  <si>
    <t>MAICOLN TEIXEIRA ROBERTO</t>
  </si>
  <si>
    <t>325.709.508-23</t>
  </si>
  <si>
    <t>RUA DAS ROSAS, 390 - SAO BERNARDO - CASA BRANCA</t>
  </si>
  <si>
    <t>(19) 994621841</t>
  </si>
  <si>
    <t>moniquegoncalves59@gmail.com</t>
  </si>
  <si>
    <t>5630005923</t>
  </si>
  <si>
    <t>SILVIA HELENA NARDOS BUENO</t>
  </si>
  <si>
    <t>332.171.298-90</t>
  </si>
  <si>
    <t>NATALINO HENRIQUE DE MATTOS</t>
  </si>
  <si>
    <t>079.845.368-05</t>
  </si>
  <si>
    <t>(19) 989651430</t>
  </si>
  <si>
    <t>5630005931</t>
  </si>
  <si>
    <t>CARLOS ALBERTO DA SILVA ANDRE</t>
  </si>
  <si>
    <t>318.364.848-28</t>
  </si>
  <si>
    <t>CARLA CRISTINA BENTO DA SILVA ANDRE</t>
  </si>
  <si>
    <t>392.247.188-92</t>
  </si>
  <si>
    <t>RUA RUA7, 351 - COLINA DO SOL - CASA BRANCA</t>
  </si>
  <si>
    <t>(19) 992060729</t>
  </si>
  <si>
    <t>carloscatito22@gmail.com</t>
  </si>
  <si>
    <t>5630005949</t>
  </si>
  <si>
    <t>DANIELE CRISTINA CAITANO</t>
  </si>
  <si>
    <t>459.125.228-06</t>
  </si>
  <si>
    <t>(19) 992347831</t>
  </si>
  <si>
    <t>daniccaitano@gmail.com</t>
  </si>
  <si>
    <t>5630005956</t>
  </si>
  <si>
    <t>TEREZA GONCALVES ELIAS</t>
  </si>
  <si>
    <t>246.012.148-23</t>
  </si>
  <si>
    <t>AV  CAPACETE DE ACO, 451 - NAZARETH - CASA BRANCA</t>
  </si>
  <si>
    <t>(19) 993635658</t>
  </si>
  <si>
    <t>eliasdaniela@bol.com.br</t>
  </si>
  <si>
    <t>5630005964</t>
  </si>
  <si>
    <t>MARCOS AURELIO SALLES MARINGOLO</t>
  </si>
  <si>
    <t>436.728.528-64</t>
  </si>
  <si>
    <t>RUA MARIA J L F SILVA, 9 - CECAP - CASA BRANCA</t>
  </si>
  <si>
    <t>(19) 991310026</t>
  </si>
  <si>
    <t>marquinhomaringolo2@gmail.com</t>
  </si>
  <si>
    <t>5630005972</t>
  </si>
  <si>
    <t>LIANDRA DA SILVA CASTRO</t>
  </si>
  <si>
    <t>393.403.998-70</t>
  </si>
  <si>
    <t>RUA SEBASTIAO WALTER LOPES DA CUNHA, 420 - CHACARA BOA VISTA  - CASA BRANCA</t>
  </si>
  <si>
    <t>(19) 995223894</t>
  </si>
  <si>
    <t>lika.pattinson@hotmail.com</t>
  </si>
  <si>
    <t>5630005980</t>
  </si>
  <si>
    <t>TALITA CRISTIANE DE SOUZA ANDRE</t>
  </si>
  <si>
    <t>368.430.768-82</t>
  </si>
  <si>
    <t>RAFAEL LUIS ANDRE</t>
  </si>
  <si>
    <t>339.810.708-79</t>
  </si>
  <si>
    <t>RUA FAMILIA MAGDALENA, 578 - PARQUE SAO PAULO - CASA BRANCA</t>
  </si>
  <si>
    <t>(19) 993869557</t>
  </si>
  <si>
    <t>talita_souzacb@hotmail.com</t>
  </si>
  <si>
    <t>5630005998</t>
  </si>
  <si>
    <t>MARIA APARECIDA SAPUCAIA DOS SANTOS</t>
  </si>
  <si>
    <t>158.662.288-90</t>
  </si>
  <si>
    <t>MESSIAS GONCALVES EVANGELISTA</t>
  </si>
  <si>
    <t>405.652.928-03</t>
  </si>
  <si>
    <t>RUA FAMILIA MAFRA, 260 - VENDA BRANCA - CASA BRANCA</t>
  </si>
  <si>
    <t>(19) 991677864</t>
  </si>
  <si>
    <t>mariasapucaia14@gmail.com</t>
  </si>
  <si>
    <t>5630006004</t>
  </si>
  <si>
    <t>KAROL ALESSANDRA LINDOLFO</t>
  </si>
  <si>
    <t>441.031.528-50</t>
  </si>
  <si>
    <t>RUA DAS ROSAS, 53 - JARDIM RAFAELA  - CASA BRANCA</t>
  </si>
  <si>
    <t>(19) 994875287</t>
  </si>
  <si>
    <t>lindolfokarol@gmail.com</t>
  </si>
  <si>
    <t>5630006012</t>
  </si>
  <si>
    <t>FLAVIO JOSE GONCALVES DE MOURA</t>
  </si>
  <si>
    <t>353.495.828-44</t>
  </si>
  <si>
    <t>FRANSCIELI DE CASSIA OLIVEIRA</t>
  </si>
  <si>
    <t>378.420.078-88</t>
  </si>
  <si>
    <t>RUA ANDRE PIO, 457 - CENTRO - CASA BRANCA</t>
  </si>
  <si>
    <t>(19) 992295137</t>
  </si>
  <si>
    <t>flavio_jgm10@hotmail.com</t>
  </si>
  <si>
    <t>5630006020</t>
  </si>
  <si>
    <t>IOLANDA PAIN DOMINGUES</t>
  </si>
  <si>
    <t>079.845.388-59</t>
  </si>
  <si>
    <t>LUIZ SILVEIRO DOMINGUES</t>
  </si>
  <si>
    <t>250.561.538-18</t>
  </si>
  <si>
    <t>RUA ANTONIO FLORES PANICO, 580 - CIDADE JARDIM - CASA BRANCA</t>
  </si>
  <si>
    <t>(19) 993908763</t>
  </si>
  <si>
    <t>pameladomingues113@gmail.com</t>
  </si>
  <si>
    <t>5630006038</t>
  </si>
  <si>
    <t>DENISE CRISTINA DE MORAES BATISTA</t>
  </si>
  <si>
    <t>344.972.678-14</t>
  </si>
  <si>
    <t>JEFERSON EDUARDO BATISTA</t>
  </si>
  <si>
    <t>352.224.738-80</t>
  </si>
  <si>
    <t>AV  FAMILIA MACHADO, 22 - JARDIM BELA VISTA - CASA BRANCA</t>
  </si>
  <si>
    <t>(19) 989399421</t>
  </si>
  <si>
    <t>decristjantonio@gmail.com</t>
  </si>
  <si>
    <t>5630006046</t>
  </si>
  <si>
    <t>TAYLA ALVES DE CASTRO</t>
  </si>
  <si>
    <t>412.520.088-21</t>
  </si>
  <si>
    <t>RUA MARIA REGINA BRAGA DE CARVALHO, 151 - ANDORINHAS - CASA BRANCA</t>
  </si>
  <si>
    <t>(19) 992191595</t>
  </si>
  <si>
    <t>taylacarter@hotmail.com</t>
  </si>
  <si>
    <t>5630006053</t>
  </si>
  <si>
    <t>THIAGO MATHEUS LELLES NAVAS</t>
  </si>
  <si>
    <t>228.039.648-30</t>
  </si>
  <si>
    <t>RUA 1, 404 - PARQUE SAO PAULO - CASA BRANCA</t>
  </si>
  <si>
    <t>(19) 981693386</t>
  </si>
  <si>
    <t>thiagomatheuslellesnavas@gmail.com</t>
  </si>
  <si>
    <t>5630006061</t>
  </si>
  <si>
    <t>KAROLAYNE ROBERTO</t>
  </si>
  <si>
    <t>487.125.478-08</t>
  </si>
  <si>
    <t>EDIVALDO PEREIRA ENGLE</t>
  </si>
  <si>
    <t>473.681.128-50</t>
  </si>
  <si>
    <t>RUA FAMILIA ANACLETO, 65 - VENDA BRANCA  - CASA BRANCA</t>
  </si>
  <si>
    <t>(19) 996985217</t>
  </si>
  <si>
    <t>karolaynetavaresroberta540@gmail.com</t>
  </si>
  <si>
    <t>5630006079</t>
  </si>
  <si>
    <t>THAMIRIS CRISTINA DE MELO</t>
  </si>
  <si>
    <t>458.373.208-22</t>
  </si>
  <si>
    <t>HEBE BENTO</t>
  </si>
  <si>
    <t>155.744.048-42</t>
  </si>
  <si>
    <t>RUA FLORINDA DE SOUZA, 503 - CENTRO - CASA BRANCA</t>
  </si>
  <si>
    <t>(19) 995223844</t>
  </si>
  <si>
    <t>thamirismeloo28@outlook.com</t>
  </si>
  <si>
    <t>5630006087</t>
  </si>
  <si>
    <t>ERICA FERNANDES CARNEIRO DE OLIVEIRA</t>
  </si>
  <si>
    <t>429.857.038-08</t>
  </si>
  <si>
    <t>RUA ALFREDO PINTO MENDONCA, 101 - SAO JOAO  - CASA BRANCA</t>
  </si>
  <si>
    <t>(19) 995267579</t>
  </si>
  <si>
    <t>aguacb@yahoo.com</t>
  </si>
  <si>
    <t>5630006095</t>
  </si>
  <si>
    <t>GIZELE LAMIM MACHADO</t>
  </si>
  <si>
    <t>388.110.638-33</t>
  </si>
  <si>
    <t>DANILO MACHADO</t>
  </si>
  <si>
    <t>365.580.178-57</t>
  </si>
  <si>
    <t>RUA PROFESSORA GUNAR MORAES DE ARAUJO, 71 - ANDORINHAS - CASA BRANCA</t>
  </si>
  <si>
    <t>(19) 993244961</t>
  </si>
  <si>
    <t>gilamimm@gmail.com</t>
  </si>
  <si>
    <t>5630006103</t>
  </si>
  <si>
    <t>STELLA MARIS DOS SANTOS</t>
  </si>
  <si>
    <t>340.180.598-33</t>
  </si>
  <si>
    <t>RUA PADRE SANTANA, 111 - CENTRO - CASA BRANCA</t>
  </si>
  <si>
    <t>(19) 992679138</t>
  </si>
  <si>
    <t>ste.santos85@gmail.com</t>
  </si>
  <si>
    <t>5630006111</t>
  </si>
  <si>
    <t>PAULO CEZAR URIAS</t>
  </si>
  <si>
    <t>137.525.148-17</t>
  </si>
  <si>
    <t>RUA FAMILIA STEFANINI, 222 - DESTERRO - CASA BRANCA</t>
  </si>
  <si>
    <t>(19) 93053309</t>
  </si>
  <si>
    <t>ta_brigidasantos@outlook.com</t>
  </si>
  <si>
    <t>5630006129</t>
  </si>
  <si>
    <t>ROMARIO SANTOS BATISTA</t>
  </si>
  <si>
    <t>355.581.118-52</t>
  </si>
  <si>
    <t>LUCIMARA CELESTINO LUIZ</t>
  </si>
  <si>
    <t>401.131.268-16</t>
  </si>
  <si>
    <t>RUA CORONEL CASTRO, 101 - CENTRO - CASA BRANCA</t>
  </si>
  <si>
    <t>(19) 994412643</t>
  </si>
  <si>
    <t>lucimaracelestinoluizcelestino@gmail.com</t>
  </si>
  <si>
    <t>5630006137</t>
  </si>
  <si>
    <t>VALDEMIR MARTINS</t>
  </si>
  <si>
    <t>382.572.328-31</t>
  </si>
  <si>
    <t>RUA 13, 19 - JARDIM BELA VISTA 2 - CASA BRANCA</t>
  </si>
  <si>
    <t>(19) 992077809</t>
  </si>
  <si>
    <t>5630006145</t>
  </si>
  <si>
    <t>JOSE MARCIO VIEIRA THOME</t>
  </si>
  <si>
    <t>383.132.028-40</t>
  </si>
  <si>
    <t>JOELMA ALVES AMANCIO THOME</t>
  </si>
  <si>
    <t>418.916.928-52</t>
  </si>
  <si>
    <t>FAZ SANTO ANTONIO, S/n - RURAL - CASA BRANCA</t>
  </si>
  <si>
    <t>(19) 998672335</t>
  </si>
  <si>
    <t>zemarciothome17@gmail.com</t>
  </si>
  <si>
    <t>5630006160</t>
  </si>
  <si>
    <t>BRUNO RAMOS GARCIA</t>
  </si>
  <si>
    <t>408.990.038-77</t>
  </si>
  <si>
    <t>RUA DAS ROSAS, 391 - VILA SAO BERNARDO - CASA BRANCA</t>
  </si>
  <si>
    <t>(19) 995454642</t>
  </si>
  <si>
    <t>brunoramosgarcia.94@gmail.com</t>
  </si>
  <si>
    <t>5630006178</t>
  </si>
  <si>
    <t>ANTONIO CARLOS BARBOZA</t>
  </si>
  <si>
    <t>395.997.868-58</t>
  </si>
  <si>
    <t>RUA OLIMPIO JOSE AUGUSTO, 250, 250 - PARQUE SAO PAULO - CASA BRANCA</t>
  </si>
  <si>
    <t>(19) 992511375</t>
  </si>
  <si>
    <t>tonhao_50@hotmail.com</t>
  </si>
  <si>
    <t>5630006186</t>
  </si>
  <si>
    <t>JOSE AUGUSTO PEREIRA DE CAMPOS</t>
  </si>
  <si>
    <t>414.722.618-36</t>
  </si>
  <si>
    <t>EVELIN CRISTINA DE CAMPOS BERNARDO PEREIRA</t>
  </si>
  <si>
    <t>414.876.538-08</t>
  </si>
  <si>
    <t>RUA WAGNER LUIZ RODRIGUES, 68 - SANTA MARIA - CASA BRANCA</t>
  </si>
  <si>
    <t>5630006194</t>
  </si>
  <si>
    <t>MARCOS PAULO MARCOLA</t>
  </si>
  <si>
    <t>321.889.578-22</t>
  </si>
  <si>
    <t>SILVIA HELENA DUARTE FERREIRA</t>
  </si>
  <si>
    <t>293.399.848-38</t>
  </si>
  <si>
    <t>RUA ESMERIA DE ARAUJO, 164 - NAZARE - CASA BRANCA</t>
  </si>
  <si>
    <t>(19) 995224007</t>
  </si>
  <si>
    <t>mpmdesigner@bol.com.br</t>
  </si>
  <si>
    <t>5630006202</t>
  </si>
  <si>
    <t>LETICIA NAIARA PAIXAO GASPARINO</t>
  </si>
  <si>
    <t>444.397.318-48</t>
  </si>
  <si>
    <t>LUCAS EDUARDO GASPARINO EMYGDIO</t>
  </si>
  <si>
    <t>396.802.538-56</t>
  </si>
  <si>
    <t>RUA PROFESSOR LEONIDAS HORTA DE MACEDO, 206 - CONDOMINIO MORADA DO SOL - CASA BRANCA</t>
  </si>
  <si>
    <t>(19) 991229751</t>
  </si>
  <si>
    <t>leticia.jesus123@hotmail.com</t>
  </si>
  <si>
    <t>5630006210</t>
  </si>
  <si>
    <t>BRUNA LAIS DOS SANTOS</t>
  </si>
  <si>
    <t>421.381.458-08</t>
  </si>
  <si>
    <t>RUA EVANDRO SILVA, 136 - ODENUR BUZATTO - CASA BRANCA</t>
  </si>
  <si>
    <t>(19) 993111226</t>
  </si>
  <si>
    <t>bruna_lais@sicredi.com.br</t>
  </si>
  <si>
    <t>5630006228</t>
  </si>
  <si>
    <t>CAIO SANTA ROSA</t>
  </si>
  <si>
    <t>320.785.518-05</t>
  </si>
  <si>
    <t>MARINA PEREIRA DE MELLO SANTA ROSA</t>
  </si>
  <si>
    <t>470.014.718-01</t>
  </si>
  <si>
    <t>RUA RICARDO BATISTA, 169 - CENTRO - CASA BRANCA</t>
  </si>
  <si>
    <t>(19) 982217371</t>
  </si>
  <si>
    <t>mzb_caio@hotmail.com</t>
  </si>
  <si>
    <t>5630006236</t>
  </si>
  <si>
    <t>ELAINE LUIZA DA SILVA</t>
  </si>
  <si>
    <t>264.568.788-10</t>
  </si>
  <si>
    <t>RUA SANTO ANTONIO, 843 - CENTRO  - CASA BRANCA</t>
  </si>
  <si>
    <t>(19) 999792504</t>
  </si>
  <si>
    <t>elaineluizacel@gmail.com</t>
  </si>
  <si>
    <t>5630006244</t>
  </si>
  <si>
    <t>MICHELLE APARECIDA TAVARES</t>
  </si>
  <si>
    <t>354.666.738-70</t>
  </si>
  <si>
    <t>FAZ ALVORADA, 0 - VENDA BRANCA - CASA BRANCA</t>
  </si>
  <si>
    <t>(19) 998002015</t>
  </si>
  <si>
    <t>michelletavares772@gmail.com</t>
  </si>
  <si>
    <t>5630006251</t>
  </si>
  <si>
    <t>CARLOS ALBERTO DE SOUZA</t>
  </si>
  <si>
    <t>114.130.288-88</t>
  </si>
  <si>
    <t>RUA PROFESSOR MIDOM, 243 - DESTERRO  - CASA BRANCA</t>
  </si>
  <si>
    <t>(19) 994487893</t>
  </si>
  <si>
    <t>carlão.yang.fu@gmail.com</t>
  </si>
  <si>
    <t>5630006269</t>
  </si>
  <si>
    <t>MARLI THOME LUCIO</t>
  </si>
  <si>
    <t>191.730.158-81</t>
  </si>
  <si>
    <t>JONAS APARECIDO DONIZETE LUCIO</t>
  </si>
  <si>
    <t>016.526.858-12</t>
  </si>
  <si>
    <t>RUA SETE DE SETEMBRO, 334 - CENTEO - CASA BRANCA</t>
  </si>
  <si>
    <t>(19) 992394281</t>
  </si>
  <si>
    <t>ezequiel_ribeiropassos@hotmail.com</t>
  </si>
  <si>
    <t>5630006277</t>
  </si>
  <si>
    <t>ROBSON LUIZ SEGA</t>
  </si>
  <si>
    <t>339.130.558-43</t>
  </si>
  <si>
    <t>RUA ARAKEM RIBEIRO DE PAIVA, 122 - HODENIR BUZATO - CASA BRANCA</t>
  </si>
  <si>
    <t>(19) 992852907</t>
  </si>
  <si>
    <t>robsonluissega@gmail.com</t>
  </si>
  <si>
    <t>5630006285</t>
  </si>
  <si>
    <t>LETICIA FERREIRA DE SOUZA</t>
  </si>
  <si>
    <t>320.354.438-57</t>
  </si>
  <si>
    <t>RUA DOS VILELAS, 117 - NAZARETH - CASA BRANCA</t>
  </si>
  <si>
    <t>(19) 989139121</t>
  </si>
  <si>
    <t>5630006293</t>
  </si>
  <si>
    <t>JULIANA APARECIDA POLICARPO</t>
  </si>
  <si>
    <t>363.382.638-67</t>
  </si>
  <si>
    <t>RUA FAMILIA CAETANO RODRIGUES, 115 - ARLINDO PERES - CASA BRANCA</t>
  </si>
  <si>
    <t>(19) 992244288</t>
  </si>
  <si>
    <t>lenepoli@hotmail.com</t>
  </si>
  <si>
    <t>5630006301</t>
  </si>
  <si>
    <t>LEONARDO FRAIOLI JUNIOR</t>
  </si>
  <si>
    <t>415.421.808-56</t>
  </si>
  <si>
    <t>TR  JOSE ANTONIO DA ROCHA, 318 - PARQUE SAO PAULO - CASA BRANCA</t>
  </si>
  <si>
    <t>(19) 994377457</t>
  </si>
  <si>
    <t>leonardofraioli1991@gmail.com</t>
  </si>
  <si>
    <t>5630006319</t>
  </si>
  <si>
    <t>JEAN CARLOS DOS SANTOS SAVELLA</t>
  </si>
  <si>
    <t>406.074.128-01</t>
  </si>
  <si>
    <t>RUA PROF MARIA TORRECILIA PERES, 16 - ARLINDO PERES - CASA BRANCA</t>
  </si>
  <si>
    <t>(19) 989942816</t>
  </si>
  <si>
    <t>jean.savella@live.com</t>
  </si>
  <si>
    <t>5630006327</t>
  </si>
  <si>
    <t>IGOR HENRIQUE SANTOS FIGUEIREDO FIORI</t>
  </si>
  <si>
    <t>472.004.238-40</t>
  </si>
  <si>
    <t>RUA MARIA REGINA BRAGA DE CARVALHO, 181 - ANDORINHA  - CASA BRANCA</t>
  </si>
  <si>
    <t>(19) 995782430</t>
  </si>
  <si>
    <t>higoorhenrique11@gmail.com</t>
  </si>
  <si>
    <t>5630006335</t>
  </si>
  <si>
    <t>MAYNARA SOARES BARIONI</t>
  </si>
  <si>
    <t>439.091.528-21</t>
  </si>
  <si>
    <t>RUA WALDEMAR PANICO, 183 - JARDIM ESPERANCA  - CASA BRANCA</t>
  </si>
  <si>
    <t>(19) 994372536</t>
  </si>
  <si>
    <t>maynara_99@live.com</t>
  </si>
  <si>
    <t>5630006343</t>
  </si>
  <si>
    <t>FELIPE FERREIRA</t>
  </si>
  <si>
    <t>424.618.488-82</t>
  </si>
  <si>
    <t>JESSICA GABRIELI BORGES FERREIRA</t>
  </si>
  <si>
    <t>373.409.528-02</t>
  </si>
  <si>
    <t>RUA FAMILIA MAGDALENA, 207 - PARQUE SAO  PAULO - CASA BRANCA</t>
  </si>
  <si>
    <t>(19) 993595359</t>
  </si>
  <si>
    <t>fe.ferreira16@hotmail.com</t>
  </si>
  <si>
    <t>5630006350</t>
  </si>
  <si>
    <t>MARCIA ENGLE</t>
  </si>
  <si>
    <t>261.006.618-02</t>
  </si>
  <si>
    <t>CLAUDIOVALDO ENGLE</t>
  </si>
  <si>
    <t>042.823.368-62</t>
  </si>
  <si>
    <t>RUA FAMILIA ANACLETO, 65 - VENDA BRANCA - CASA BRANCA</t>
  </si>
  <si>
    <t>(19) 997118051</t>
  </si>
  <si>
    <t>marcia.engle7@gmail.com</t>
  </si>
  <si>
    <t>5630006368</t>
  </si>
  <si>
    <t>CARLOS RICARDO JANINI PACANHELA</t>
  </si>
  <si>
    <t>380.523.978-55</t>
  </si>
  <si>
    <t>RUA DOS GREGORINES, 144 - SANTA CECILIA - CASA BRANCA</t>
  </si>
  <si>
    <t>(19) 999920342</t>
  </si>
  <si>
    <t>carlos.pacanhela@gmail.com</t>
  </si>
  <si>
    <t>5630006376</t>
  </si>
  <si>
    <t>DIEGO CAIO PAIVA BASILE</t>
  </si>
  <si>
    <t>367.324.978-98</t>
  </si>
  <si>
    <t>FRANCISCARLA SILVA MAXIMO</t>
  </si>
  <si>
    <t>424.455.118-28</t>
  </si>
  <si>
    <t>RUA LACERDA FRANCO, 381 - CENTRO - CASA BRANCA</t>
  </si>
  <si>
    <t>(19) 996592870</t>
  </si>
  <si>
    <t>infobas@terra.com.br</t>
  </si>
  <si>
    <t>5630006384</t>
  </si>
  <si>
    <t>BRUNO RICARDO BRUNER</t>
  </si>
  <si>
    <t>404.651.678-02</t>
  </si>
  <si>
    <t>RUA LUIZ PIZA, 462 - CENTRO - CASA BRANCA</t>
  </si>
  <si>
    <t>(19) 995376800</t>
  </si>
  <si>
    <t>brunoric.bruner@gmail.com</t>
  </si>
  <si>
    <t>5630006392</t>
  </si>
  <si>
    <t>SONIA APARECIDA COELHO GONCALVES</t>
  </si>
  <si>
    <t>136.724.628-88</t>
  </si>
  <si>
    <t>MARCOS ANTONIO GONCALVES</t>
  </si>
  <si>
    <t>079.845.318-46</t>
  </si>
  <si>
    <t>FAZ PROGRESSO, 0 - RURAL - CASA BRANCA</t>
  </si>
  <si>
    <t>(19) 996904903</t>
  </si>
  <si>
    <t>soniamarcos1221@email.cm</t>
  </si>
  <si>
    <t>5630006400</t>
  </si>
  <si>
    <t>GISELLE DOS SANTOS RIBEIRO</t>
  </si>
  <si>
    <t>297.490.418-10</t>
  </si>
  <si>
    <t>AV  TRISTAO LOPES DA CUNHA FILHO, 124 - CHACARA BOA VISTA - CASA BRANCA</t>
  </si>
  <si>
    <t>(19) 991078523</t>
  </si>
  <si>
    <t>gisribeiro79@gmail.com</t>
  </si>
  <si>
    <t>5630006418</t>
  </si>
  <si>
    <t>LUCIO MARCOS CANDIDO</t>
  </si>
  <si>
    <t>254.369.008-52</t>
  </si>
  <si>
    <t>RUA FAMILIA ROMANO, 152 - JARDIM AMERICA - CASA BRANCA</t>
  </si>
  <si>
    <t>(19) 992363233</t>
  </si>
  <si>
    <t>pauloecandido@hotmail.com</t>
  </si>
  <si>
    <t>5630006426</t>
  </si>
  <si>
    <t>ADRIANA BERALDO DA COSTA</t>
  </si>
  <si>
    <t>370.491.528-97</t>
  </si>
  <si>
    <t>RUA FAMILIA CURY, 75 - JARDIM BOA ESPERANCA - CASA BRANCA</t>
  </si>
  <si>
    <t>(19) 981766072</t>
  </si>
  <si>
    <t>adrianaberaldocosta@hotmail.com</t>
  </si>
  <si>
    <t>5630006434</t>
  </si>
  <si>
    <t>MARINA FERNANDA DE OLIVEIRA</t>
  </si>
  <si>
    <t>389.358.908-20</t>
  </si>
  <si>
    <t>RODRIGO CESAR MADALENA BAPTISTA</t>
  </si>
  <si>
    <t>294.747.008-77</t>
  </si>
  <si>
    <t>RUA DAS ROSAS, 63 - JARDIM RAFAELA  - CASA BRANCA</t>
  </si>
  <si>
    <t>(19) 992662378</t>
  </si>
  <si>
    <t>ma132011@gmail.com.br</t>
  </si>
  <si>
    <t>5630006442</t>
  </si>
  <si>
    <t>ERITON CHRISTIAN DE OLIVEIRA CARVALHO</t>
  </si>
  <si>
    <t>397.067.958-39</t>
  </si>
  <si>
    <t>RUA PEDRO PIMENTA, 64 - PARQUE SAO PAULO  - CASA BRANCA</t>
  </si>
  <si>
    <t>(19) 992511720</t>
  </si>
  <si>
    <t>judocasabranca@gmail.com</t>
  </si>
  <si>
    <t>5630006459</t>
  </si>
  <si>
    <t>MARIA DE FATIMA FERREIRA</t>
  </si>
  <si>
    <t>168.315.938-10</t>
  </si>
  <si>
    <t>RUA DOS PACHECO, 254 - DESTERRO - CASA BRANCA</t>
  </si>
  <si>
    <t>(19) 995271329</t>
  </si>
  <si>
    <t>andrenia228@gmail.com</t>
  </si>
  <si>
    <t>5630006467</t>
  </si>
  <si>
    <t>JOHNNY LUCAS DO NASCIMENTO</t>
  </si>
  <si>
    <t>362.325.948-94</t>
  </si>
  <si>
    <t>NATALIA CAROLINE DE SOUZA OLIVEIRA NASCIMENTO</t>
  </si>
  <si>
    <t>432.141.258-77</t>
  </si>
  <si>
    <t>RUA DR  FRANCISCO NOGUEIRA DE LIMA, 1548 - DESTERRO - CASA BRANCA</t>
  </si>
  <si>
    <t>(19) 993091979</t>
  </si>
  <si>
    <t>johnnylucasdonascimento@gmail.com</t>
  </si>
  <si>
    <t>5630006475</t>
  </si>
  <si>
    <t>ELISANGELA SILVA ROCHA</t>
  </si>
  <si>
    <t>334.946.458-09</t>
  </si>
  <si>
    <t>RUA DOS BASILE, 17 - DESTERRO  - CASA BRANCA</t>
  </si>
  <si>
    <t>(19) 992684182</t>
  </si>
  <si>
    <t>emailelisagelarocha@gmail.com</t>
  </si>
  <si>
    <t>5630006483</t>
  </si>
  <si>
    <t>WESLEY WILLIAM DA SILVA</t>
  </si>
  <si>
    <t>404.707.598-10</t>
  </si>
  <si>
    <t>JAQUELINE ALVES ALEXANDRE</t>
  </si>
  <si>
    <t>391.361.538-50</t>
  </si>
  <si>
    <t>RUA JOAO BATISTA SALLES CUNHA, 326 - PARQUE SAO PAULO - CASA BRANCA</t>
  </si>
  <si>
    <t>(19) 989739088</t>
  </si>
  <si>
    <t>jaquelinealexandre298@gmail.com</t>
  </si>
  <si>
    <t>5630006491</t>
  </si>
  <si>
    <t>DAVID FONSECA</t>
  </si>
  <si>
    <t>415.229.308-09</t>
  </si>
  <si>
    <t>KARINA MECHILAO FONSECA</t>
  </si>
  <si>
    <t>453.918.768-69</t>
  </si>
  <si>
    <t>RUA FAMILIA SYLLOS, 96 - JARDIM AMERICA - CASA BRANCA</t>
  </si>
  <si>
    <t>(19) 995258517</t>
  </si>
  <si>
    <t>karina.mechilao@hotmail.com</t>
  </si>
  <si>
    <t>5630006509</t>
  </si>
  <si>
    <t>GREICE KELLY JORGE</t>
  </si>
  <si>
    <t>325.156.388-21</t>
  </si>
  <si>
    <t>FERNANDO MARCOS SOARES</t>
  </si>
  <si>
    <t>357.707.418-30</t>
  </si>
  <si>
    <t>RUA FAMILIA STEFANINI, 436 - DESTERRO - CASA BRANCA</t>
  </si>
  <si>
    <t>(19) 989953211</t>
  </si>
  <si>
    <t>greicejorge.cb@gmail.com</t>
  </si>
  <si>
    <t>5630006517</t>
  </si>
  <si>
    <t>DIEGO EDUARDO</t>
  </si>
  <si>
    <t>338.414.828-21</t>
  </si>
  <si>
    <t>DAIANE CRISTINA GONCALVES CANDIDO</t>
  </si>
  <si>
    <t>354.375.728-83</t>
  </si>
  <si>
    <t>RUA DOS MENEZELLOS, 58 - JARDIM BOA ESPERANCA - CASA BRANCA</t>
  </si>
  <si>
    <t>(19) 989548233</t>
  </si>
  <si>
    <t>daianegoncalvescandido@gmail.com</t>
  </si>
  <si>
    <t>5630006525</t>
  </si>
  <si>
    <t>MARILZA APARECIDA FREITAS COSTA</t>
  </si>
  <si>
    <t>47017660'3</t>
  </si>
  <si>
    <t>316.733.278-69</t>
  </si>
  <si>
    <t>CHA FAMILIA CURI, 75 - JARDIM BOA ESPERANCA - CASA BRANCA</t>
  </si>
  <si>
    <t>(19) 995666091</t>
  </si>
  <si>
    <t>aparecidamarilza97@gmail.com</t>
  </si>
  <si>
    <t>5630006533</t>
  </si>
  <si>
    <t>CECILIA DOS SANTOS BARROS</t>
  </si>
  <si>
    <t>281.219.678-56</t>
  </si>
  <si>
    <t>RUA HILARIO LEITE RIBEIRO, 147 - ODENIR BUZATO - CASA BRANCA</t>
  </si>
  <si>
    <t>(19) 996249796</t>
  </si>
  <si>
    <t>cecilabarros@hotmail.com</t>
  </si>
  <si>
    <t>5630006541</t>
  </si>
  <si>
    <t>TERESINHA DE JESUS NUNES,</t>
  </si>
  <si>
    <t>321.769.268-38</t>
  </si>
  <si>
    <t>RUA ARAQUEM RIBEIRO DE PAIVA, 122 - ODENIR BUZATO - CASA BRANCA</t>
  </si>
  <si>
    <t>teresinha123sega@gmail.com</t>
  </si>
  <si>
    <t>5630006558</t>
  </si>
  <si>
    <t>MARCELO ANGELONI</t>
  </si>
  <si>
    <t>181.196.218-16</t>
  </si>
  <si>
    <t>ELAINE DONIZETE ELIAS</t>
  </si>
  <si>
    <t>267.588.888-51</t>
  </si>
  <si>
    <t>RUA ANGELO STEFANINI, 270 - CENTRO - CASA BRANCA</t>
  </si>
  <si>
    <t>(19) 994394939</t>
  </si>
  <si>
    <t>marcelo.angeloni@yahoo.com.br</t>
  </si>
  <si>
    <t>5630006566</t>
  </si>
  <si>
    <t>MARIO ALARICO GARCIA</t>
  </si>
  <si>
    <t>356.740.928-00</t>
  </si>
  <si>
    <t>RUA PROFESSOR WILSON COSTA JACINTO, 60 - JARDIM ELDORADO - CASA BRANCA</t>
  </si>
  <si>
    <t>(19) 994316510</t>
  </si>
  <si>
    <t>mario.alaricogarcia@gmail.com</t>
  </si>
  <si>
    <t>5630006574</t>
  </si>
  <si>
    <t>ALEF MATHEUS URIAS BAPTISTA</t>
  </si>
  <si>
    <t>465.879.738-09</t>
  </si>
  <si>
    <t>RUA PROFA ODETE R C SANTANA, 181 - ANDORINHAS - CASA BRANCA</t>
  </si>
  <si>
    <t>(19) 971558605</t>
  </si>
  <si>
    <t>alefbaptista27@gmail.com.br</t>
  </si>
  <si>
    <t>5630006582</t>
  </si>
  <si>
    <t>LUZIA BERNADES RODRIGUES</t>
  </si>
  <si>
    <t>016.322.588-54</t>
  </si>
  <si>
    <t>SEBASTIAO APARECIDO MOREIRA</t>
  </si>
  <si>
    <t>079.848.418-70</t>
  </si>
  <si>
    <t>FAZ SAO JUDAS, 34 - CENTRO - CASA BRANCA</t>
  </si>
  <si>
    <t>(19) 987721730</t>
  </si>
  <si>
    <t>alexandra.dalilla87@gmail.com</t>
  </si>
  <si>
    <t>5630006590</t>
  </si>
  <si>
    <t>JULIANA DA SILVA MENDES</t>
  </si>
  <si>
    <t>481.591.008-17</t>
  </si>
  <si>
    <t>RUA LORES WALCYR CARDIM, 198 - JARDIM ALTO CAFEZAL - GARCA</t>
  </si>
  <si>
    <t>(14) 997305512</t>
  </si>
  <si>
    <t>julianasilvamendes215@gmail.com</t>
  </si>
  <si>
    <t>5630006608</t>
  </si>
  <si>
    <t>TATIANA CRISTINA SOARES</t>
  </si>
  <si>
    <t>349.596.088-03</t>
  </si>
  <si>
    <t>PAULO SERGIO SANTIAGO</t>
  </si>
  <si>
    <t>175.702.818-88</t>
  </si>
  <si>
    <t>RUA ANTONIO COLOMBINE SOBRINHO, 227 - CHACARA BOA VISTA - CASA BRANCA</t>
  </si>
  <si>
    <t>(19) 992779853</t>
  </si>
  <si>
    <t>tatianasoares@gmail.com</t>
  </si>
  <si>
    <t>5630006616</t>
  </si>
  <si>
    <t>VALDIRENO TEIXEIRA SANTOS</t>
  </si>
  <si>
    <t>337.027.688-74</t>
  </si>
  <si>
    <t>LAIS DE FATIMA FERREIRA SANTOS</t>
  </si>
  <si>
    <t>378.801.308-70</t>
  </si>
  <si>
    <t>RUA FAMILIA ROMANO, 70 - JD. AMERICA - CASA BRANCA</t>
  </si>
  <si>
    <t>(19) 995339189</t>
  </si>
  <si>
    <t>5630006624</t>
  </si>
  <si>
    <t>JONATAS BARBOSA ECCHER</t>
  </si>
  <si>
    <t>432.878.998-80</t>
  </si>
  <si>
    <t>RUA JORGE BONETTI, 395 - SENHOR MENINO - CASA BRANCA</t>
  </si>
  <si>
    <t>(19) 992372545</t>
  </si>
  <si>
    <t>jhoninhaeccher3636@gmail.com</t>
  </si>
  <si>
    <t>5630006632</t>
  </si>
  <si>
    <t>TAIS DE SOUZA SAPUCAIA</t>
  </si>
  <si>
    <t>402.092.578-06</t>
  </si>
  <si>
    <t>EDIVALDO SOUZA DOMINGOS</t>
  </si>
  <si>
    <t>395.486.268-96</t>
  </si>
  <si>
    <t>FAZ PURIFICACION, 1 - VENDA BRANCA  - CASA BRANCA</t>
  </si>
  <si>
    <t>(19) 991763311</t>
  </si>
  <si>
    <t>taissouza.souza2019@gmail.com</t>
  </si>
  <si>
    <t>5630006640</t>
  </si>
  <si>
    <t>FLAVIO HENRIQUE MENDONCA</t>
  </si>
  <si>
    <t>302.824.998-73</t>
  </si>
  <si>
    <t>SILVIA HELENA PIRES</t>
  </si>
  <si>
    <t>215.689.008-05</t>
  </si>
  <si>
    <t>RUA RAUL DE PALMA DO NASCIMENTO, 305 - PARQUE DAS ACACIAS - CASA BRANCA</t>
  </si>
  <si>
    <t>(19) 995260525</t>
  </si>
  <si>
    <t>flaviohmendonca@hotmail.com</t>
  </si>
  <si>
    <t>5630006657</t>
  </si>
  <si>
    <t>CLAYTON APARECIDO NORATO</t>
  </si>
  <si>
    <t>359.607.558-07</t>
  </si>
  <si>
    <t>RUA FAMILIA SYLOS, 164 - JARDIM AMERICA - CASA BRANCA</t>
  </si>
  <si>
    <t>(19) 991929256</t>
  </si>
  <si>
    <t>norato760@gmail.com</t>
  </si>
  <si>
    <t>5630006665</t>
  </si>
  <si>
    <t>JOSE PAULO APARECIDO DE OLIVEIRA</t>
  </si>
  <si>
    <t>337.879.108-08</t>
  </si>
  <si>
    <t>JENIFER NATALI DA OLIVEIRA</t>
  </si>
  <si>
    <t>442.611.588-41</t>
  </si>
  <si>
    <t>FAZ SITIO CASCALHO 1, zona rural - ZONA RURAL  - CASA BRANCA</t>
  </si>
  <si>
    <t>(19) 995230482</t>
  </si>
  <si>
    <t>paulo12.p36@gmail.com</t>
  </si>
  <si>
    <t>5630006673</t>
  </si>
  <si>
    <t>ANA FLAVIA MIGUEL</t>
  </si>
  <si>
    <t>368.591.308-57</t>
  </si>
  <si>
    <t>RUA DONA MARIQUINHA LAMEIRO, 47 - JARDIN ELDORADO - CASA BRANCA</t>
  </si>
  <si>
    <t>(19) 987500513</t>
  </si>
  <si>
    <t>annaflaviamiguel1@gmail.com</t>
  </si>
  <si>
    <t>5630006681</t>
  </si>
  <si>
    <t>PEDRO HENRIQUE MENGATTI GONCALVES</t>
  </si>
  <si>
    <t>470.927.728-18</t>
  </si>
  <si>
    <t>RUA DAS ROSAS, 175 - VILA SAO BERNARDO - CASA BRANCA</t>
  </si>
  <si>
    <t>(16) 994073045</t>
  </si>
  <si>
    <t>phmengatti22@gmail.com</t>
  </si>
  <si>
    <t>5630006699</t>
  </si>
  <si>
    <t>ALINE CASSIA MENABO</t>
  </si>
  <si>
    <t>343.018.398-79</t>
  </si>
  <si>
    <t>RUA ANTONIO FLORES PANICO, 397 - CIDADE JARDIM - CASA BRANCA</t>
  </si>
  <si>
    <t>(19) 991372731</t>
  </si>
  <si>
    <t>alinecassiamenabo@gmail.com</t>
  </si>
  <si>
    <t>5630006707</t>
  </si>
  <si>
    <t>RICARDO GARCIA ROSA</t>
  </si>
  <si>
    <t>225.286.268-86</t>
  </si>
  <si>
    <t>RUA FAMILIA SCARANELO, 23 - DISTRITO INDUSTRIAL - CASA BRANCA</t>
  </si>
  <si>
    <t>(19) 989066471</t>
  </si>
  <si>
    <t>ricardoandressagarciarosa1082@gmail.com</t>
  </si>
  <si>
    <t>5630006715</t>
  </si>
  <si>
    <t>LUCIANA DE SOUZA FARISCO</t>
  </si>
  <si>
    <t>256.091.318-63</t>
  </si>
  <si>
    <t>RUA JORGE BONETTI, 458 - SENHOR MENINO - CASA BRANCA</t>
  </si>
  <si>
    <t>(19) 989221995</t>
  </si>
  <si>
    <t>lufarisco44@gmail.com</t>
  </si>
  <si>
    <t>5630006723</t>
  </si>
  <si>
    <t>SANDRA APARECIDA NICOLUCCI</t>
  </si>
  <si>
    <t>171.923.888-07</t>
  </si>
  <si>
    <t>RUA FAMILIA ANACLETO, 21 - VENDA BRANCA - CASA BRANCA</t>
  </si>
  <si>
    <t>(19) 994650176</t>
  </si>
  <si>
    <t>lenisevictorian@gmail.com</t>
  </si>
  <si>
    <t>5630006731</t>
  </si>
  <si>
    <t>ROSELI DA SILVA GOMES</t>
  </si>
  <si>
    <t>321.958.948-06</t>
  </si>
  <si>
    <t>VLADIMIR CESAR GOMES</t>
  </si>
  <si>
    <t>327.665.168-83</t>
  </si>
  <si>
    <t>RUA SETE SETEMBRO, 380 - CENTRO - CASA BRANCA</t>
  </si>
  <si>
    <t>(19) 992620024</t>
  </si>
  <si>
    <t>roselisgomes@gmail.com</t>
  </si>
  <si>
    <t>5630006749</t>
  </si>
  <si>
    <t>ELISANGELA VIEIRA BATISTA</t>
  </si>
  <si>
    <t>350.287.038-17</t>
  </si>
  <si>
    <t>RUA LUIZ GONZAGA DE SILLOS, 270 fundo - NAZARETH - CASA BRANCA</t>
  </si>
  <si>
    <t>(19) 991457468</t>
  </si>
  <si>
    <t>frbaldino1@hotmail.com</t>
  </si>
  <si>
    <t>5630006756</t>
  </si>
  <si>
    <t>ELAINE CRISTINA CONCEICAO  CELIOTO</t>
  </si>
  <si>
    <t>290.871.878-23</t>
  </si>
  <si>
    <t>ADIERSON KELLER CELIOTO</t>
  </si>
  <si>
    <t>054.944.718-02</t>
  </si>
  <si>
    <t>RUA ROQUE BATISTA DO NASCIMENTO DO NASCIMENTO DO, 35 - SANTA MARIA  - CASA BRANCA</t>
  </si>
  <si>
    <t>(19) 991326592</t>
  </si>
  <si>
    <t>elaine-1506@hotmail.com</t>
  </si>
  <si>
    <t>5630006764</t>
  </si>
  <si>
    <t>VITORIA HELENA DOS SANTOS LOPES</t>
  </si>
  <si>
    <t>485.019.988-77</t>
  </si>
  <si>
    <t>RUA JOAO BATISTA SALLES CUNHA, 356 - PARQUE SAO PAULO  - CASA BRANCA</t>
  </si>
  <si>
    <t>(19) 995635584</t>
  </si>
  <si>
    <t>vitoriahelena1202@gmail.com</t>
  </si>
  <si>
    <t>5630006772</t>
  </si>
  <si>
    <t>POLIANA APARECIDA LOPES DE ABREU</t>
  </si>
  <si>
    <t>489.649.068-10</t>
  </si>
  <si>
    <t>(19) 992530052</t>
  </si>
  <si>
    <t>poli16lopes@gmail.com</t>
  </si>
  <si>
    <t>5630006780</t>
  </si>
  <si>
    <t>WILLIAN AFONSO PEREIRA</t>
  </si>
  <si>
    <t>222.013.348-62</t>
  </si>
  <si>
    <t>AV  FAMILIA BORZANI, 237 - INDUSTRIAL - CASA BRANCA</t>
  </si>
  <si>
    <t>(19) 991043950</t>
  </si>
  <si>
    <t>willianafonsopereira@gmail.com</t>
  </si>
  <si>
    <t>5630006798</t>
  </si>
  <si>
    <t>JOAO PEDRO BARBOZA</t>
  </si>
  <si>
    <t>464.608.278-00</t>
  </si>
  <si>
    <t>RUA OLIMPIO JOSE ALGUSTO, 250 - PARQUE SAO PAULO - CASA BRANCA</t>
  </si>
  <si>
    <t>(19) 991163472</t>
  </si>
  <si>
    <t>joaopedrobarboza445@gmail.com</t>
  </si>
  <si>
    <t>5630006806</t>
  </si>
  <si>
    <t>WESLEI ACACIO PROCOPIO MACHADO</t>
  </si>
  <si>
    <t>461.033.728-28</t>
  </si>
  <si>
    <t>RUA MARIANA ZANCHETTA ALVES, 230 - JARDIM MACAUBA - CASA BRANCA</t>
  </si>
  <si>
    <t>(19) 993739514</t>
  </si>
  <si>
    <t>wesleimachado19@hotmail.com</t>
  </si>
  <si>
    <t>5630006814</t>
  </si>
  <si>
    <t>VICTOR HUGO TAVARES DE SOUZA</t>
  </si>
  <si>
    <t>439.562.448-00</t>
  </si>
  <si>
    <t>JOYCE APARECIDA PIRES</t>
  </si>
  <si>
    <t>483.315.658-00</t>
  </si>
  <si>
    <t>RUA CHRISTIANO SUBRINHO DUTRA, 120 - LAGOA BRANCA  - CASA BRANCA</t>
  </si>
  <si>
    <t>(19) 996498408</t>
  </si>
  <si>
    <t>joyce-pires@outlook.com</t>
  </si>
  <si>
    <t>5630006822</t>
  </si>
  <si>
    <t>PEDRO PAULO AUGUSTO</t>
  </si>
  <si>
    <t>821.690.478-91</t>
  </si>
  <si>
    <t>ANDREIA DA SILVA AUGUSTO</t>
  </si>
  <si>
    <t>261.682.698-43</t>
  </si>
  <si>
    <t>RUA MARECHAL DEODORO, 690 - CENTRO  - CASA BRANCA</t>
  </si>
  <si>
    <t>(19) 995630379</t>
  </si>
  <si>
    <t>pedropaulo08038@gmail.com</t>
  </si>
  <si>
    <t>5630006830</t>
  </si>
  <si>
    <t>ADRIANA DE PAULA COSTA</t>
  </si>
  <si>
    <t>304.772.698-18</t>
  </si>
  <si>
    <t>REINALDO COSTA</t>
  </si>
  <si>
    <t>177.687.158-88</t>
  </si>
  <si>
    <t>CHA VICENTE DOMINGOS FRANCISCHET, 90 - CHACARA BOA VISTA - CASA BRANCA</t>
  </si>
  <si>
    <t>(19) 994252351</t>
  </si>
  <si>
    <t>adrianadepaulacosta8@gmail.com</t>
  </si>
  <si>
    <t>5630006848</t>
  </si>
  <si>
    <t>ALDO BATISTA DOS SANTOS</t>
  </si>
  <si>
    <t>371.046.058-19</t>
  </si>
  <si>
    <t>STEFANI CAROLINE FRANCISCHET DOS SANTOS</t>
  </si>
  <si>
    <t>472.543.088-95</t>
  </si>
  <si>
    <t>RUA SANTO ANTONIO PARTICULAR, 47 - CENTRO - CASA BRANCA</t>
  </si>
  <si>
    <t>(19) 992195386</t>
  </si>
  <si>
    <t>stefanis023@gmail.com</t>
  </si>
  <si>
    <t>5630006855</t>
  </si>
  <si>
    <t>LUCILEIA CRISTINA DA SILVA</t>
  </si>
  <si>
    <t>265.970.488-06</t>
  </si>
  <si>
    <t>AV  PERIGEL, 55 - BAIRRO INDUSTRIAL - CASA BRANCA</t>
  </si>
  <si>
    <t>(19) 993862061</t>
  </si>
  <si>
    <t>lucileiacris4@gmail.com</t>
  </si>
  <si>
    <t>5630006863</t>
  </si>
  <si>
    <t>MARIANA NASCIMENTO DA SILVA</t>
  </si>
  <si>
    <t>105.707.108-04</t>
  </si>
  <si>
    <t>MARIA LEONOR DA SILVA SANTOS</t>
  </si>
  <si>
    <t>284.922.768-43</t>
  </si>
  <si>
    <t>RUA IPIRANGA, 367 - CENTRO - CASA BRANCA</t>
  </si>
  <si>
    <t>(19) 997391012</t>
  </si>
  <si>
    <t>marialeonorsantos841@gmail.com</t>
  </si>
  <si>
    <t>5630006871</t>
  </si>
  <si>
    <t>LUANA DUTRA MARTINS</t>
  </si>
  <si>
    <t>452.857.638-43</t>
  </si>
  <si>
    <t>RUA JOSE DOS SANTOS BASTOS, 15 - JARDIM MACAUBA - CASA BRANCA</t>
  </si>
  <si>
    <t>(19) 994576525</t>
  </si>
  <si>
    <t>luanna-lu19@hotmail.com.br</t>
  </si>
  <si>
    <t>5630006889</t>
  </si>
  <si>
    <t>TATIANA MOREIRA PRADO</t>
  </si>
  <si>
    <t>295.274.378-90</t>
  </si>
  <si>
    <t>MATHEUS HENRIQUE RAPHAEL</t>
  </si>
  <si>
    <t>351.953.268-94</t>
  </si>
  <si>
    <t>RUA JOSE GERONIMO VASCONCELOS, 533 - CENTRO  - CASA BRANCA</t>
  </si>
  <si>
    <t>(19) 995320260</t>
  </si>
  <si>
    <t>bryanmpoo14@gmail.com</t>
  </si>
  <si>
    <t>5630006897</t>
  </si>
  <si>
    <t>DHEMES KENEDY SANTOS PEREIRA</t>
  </si>
  <si>
    <t>482.045.398-00</t>
  </si>
  <si>
    <t>ALANA GUIMARAES SANTOS PEREIRA</t>
  </si>
  <si>
    <t>519.960.968-85</t>
  </si>
  <si>
    <t>AV  FAMILIA BORZANI, 181 - INDUSTRIAL  - CASA BRANCA</t>
  </si>
  <si>
    <t>(19) 971577813</t>
  </si>
  <si>
    <t>dhemeskenedy11@gmail.com</t>
  </si>
  <si>
    <t>5630006905</t>
  </si>
  <si>
    <t>JOAO CICERO FERREIRA GUIMARAES</t>
  </si>
  <si>
    <t>137.431.798-57</t>
  </si>
  <si>
    <t>RUA DOS FRANCISCHET, 346 - JARDIM AMERICA - CASA BRANCA</t>
  </si>
  <si>
    <t>(19) 995272657</t>
  </si>
  <si>
    <t>pesao301@gmail.com</t>
  </si>
  <si>
    <t>5630006913</t>
  </si>
  <si>
    <t>NATANIELEDASILVATODERODEFREITAS</t>
  </si>
  <si>
    <t>471.481.308-08</t>
  </si>
  <si>
    <t>DANILO DE FREITAS</t>
  </si>
  <si>
    <t>424.590.228-08</t>
  </si>
  <si>
    <t>RUA 21 DE ABRIL, 160 - SAO JOAO  - CASA BRANCA</t>
  </si>
  <si>
    <t>(19) 989188927</t>
  </si>
  <si>
    <t>natanieletodero815@gmail.com</t>
  </si>
  <si>
    <t>5630006921</t>
  </si>
  <si>
    <t>ELAINE CRISTINA MACHADO</t>
  </si>
  <si>
    <t>286.464.358-81</t>
  </si>
  <si>
    <t>RUA PROFESSORA ODETE SANTANA, 29 - ANDORINHAS - CASA BRANCA</t>
  </si>
  <si>
    <t>(19) 988848400</t>
  </si>
  <si>
    <t>machadoyago016@gmail.com</t>
  </si>
  <si>
    <t>5630006939</t>
  </si>
  <si>
    <t>THAIS DA SILVA LOTT</t>
  </si>
  <si>
    <t>407.644.998-31</t>
  </si>
  <si>
    <t>RUA MOACIR TRONCOSO PERES, 118 - RESIDENCIAL ARLINDO PERES - CASA BRANCA</t>
  </si>
  <si>
    <t>(19) 992865676</t>
  </si>
  <si>
    <t>thaislotty@gmail.com</t>
  </si>
  <si>
    <t>5630006947</t>
  </si>
  <si>
    <t>MARIA GENNY PENNA</t>
  </si>
  <si>
    <t>187.455.648-25</t>
  </si>
  <si>
    <t>RUA BELMIRO GONCALVES DE OLIVEIRA FILHO, 98 - TRES CRUZES  - CASA BRANCA</t>
  </si>
  <si>
    <t>(19) 994606914</t>
  </si>
  <si>
    <t>maryagenypenna1@gmail.com</t>
  </si>
  <si>
    <t>5630006954</t>
  </si>
  <si>
    <t>MOISES MARTINS DOS APOSTOLOS</t>
  </si>
  <si>
    <t>100.537.266-77</t>
  </si>
  <si>
    <t>AV  SAUDADE, 140 - NAZARE - CASA BRANCA</t>
  </si>
  <si>
    <t>(19) 996728100</t>
  </si>
  <si>
    <t>moiseslansp@gmail.com</t>
  </si>
  <si>
    <t>5630006962</t>
  </si>
  <si>
    <t>VANESSA PRISCILA GIMENEZ</t>
  </si>
  <si>
    <t>307.776.918-25</t>
  </si>
  <si>
    <t>(19) 999944687</t>
  </si>
  <si>
    <t>vanessapriscila33@gmail.com</t>
  </si>
  <si>
    <t>5630006970</t>
  </si>
  <si>
    <t>DOUGLAS PEREIRA RIBEIRO</t>
  </si>
  <si>
    <t>285.909.548-97</t>
  </si>
  <si>
    <t>PATRICIA BATISTA ELIZIO RIBEIRO</t>
  </si>
  <si>
    <t>268.511.758-00</t>
  </si>
  <si>
    <t>RUA MANOEL  MARTINS, 437 - CENTRO - CASA BRANCA</t>
  </si>
  <si>
    <t>(19) 991230926</t>
  </si>
  <si>
    <t>paty-fanta@hotmail.com</t>
  </si>
  <si>
    <t>5630006988</t>
  </si>
  <si>
    <t>RUTE DE SOUZA CAMPOS</t>
  </si>
  <si>
    <t>231.354.498-23</t>
  </si>
  <si>
    <t>RUA LUCILIA DA COSTA THIENGO, 126 - CHACARA BOA VISTA - CASA BRANCA</t>
  </si>
  <si>
    <t>(19) 995854397</t>
  </si>
  <si>
    <t>rutescampos27@hotmail.com</t>
  </si>
  <si>
    <t>5630007002</t>
  </si>
  <si>
    <t>FERNANDA SILVA SARAGOSSA</t>
  </si>
  <si>
    <t>267.223.178-89</t>
  </si>
  <si>
    <t>RUA IPIRANGA, 130 - CENTRO - CASA BRANCA</t>
  </si>
  <si>
    <t>(19) 991172738</t>
  </si>
  <si>
    <t>ferraissa@yahoo.com.br</t>
  </si>
  <si>
    <t>5630007028</t>
  </si>
  <si>
    <t>LUCAS SILVA PASSOS</t>
  </si>
  <si>
    <t>332.055.528-65</t>
  </si>
  <si>
    <t>AV  TRISTAO LOPES DA CUNHA FILHO, 164 - CHACARA BOA VISTA  - CASA BRANCA</t>
  </si>
  <si>
    <t>(19) 993112099</t>
  </si>
  <si>
    <t>luskinhell@hotmail.com</t>
  </si>
  <si>
    <t>5630007036</t>
  </si>
  <si>
    <t>WALDOMIRA APARECIDA PINHO</t>
  </si>
  <si>
    <t>126.678.938-32</t>
  </si>
  <si>
    <t>RUA LUIZ GONZAGA SILLOS 126, 126 - NAZARE - CASA BRANCA</t>
  </si>
  <si>
    <t>(19) 995063959</t>
  </si>
  <si>
    <t>wallshow3@hotmail.com</t>
  </si>
  <si>
    <t>5630007044</t>
  </si>
  <si>
    <t>DANIELA APARECIDA FORTUNATO EDUARDO</t>
  </si>
  <si>
    <t>391.610.338-55</t>
  </si>
  <si>
    <t>RUA 12, 66 - JARDIM BELA VISTA 2 - CASA BRANCA</t>
  </si>
  <si>
    <t>(19) 991561998</t>
  </si>
  <si>
    <t>danielafortunato00@com.br</t>
  </si>
  <si>
    <t>5630007051</t>
  </si>
  <si>
    <t>LUANA DE OLIVEIRA DIAS MACHADO</t>
  </si>
  <si>
    <t>414.306.538-09</t>
  </si>
  <si>
    <t>RUA FAMILIA MACHADO, 716 - JARDIM BELA VISTA - CASA BRANCA</t>
  </si>
  <si>
    <t>(19) 989397223</t>
  </si>
  <si>
    <t>luanadiasmachado@32gmail.com</t>
  </si>
  <si>
    <t>5630007069</t>
  </si>
  <si>
    <t>DAIANE CRISTINA MARCELINO</t>
  </si>
  <si>
    <t>418.065.768-64</t>
  </si>
  <si>
    <t>RUA 14 DE JULHO, 134 - SAO JOAO  - CASA BRANCA</t>
  </si>
  <si>
    <t>(19) 992058189</t>
  </si>
  <si>
    <t>daianechico2@gmail.com</t>
  </si>
  <si>
    <t>5630007077</t>
  </si>
  <si>
    <t>JEAN PEREIRA DOS SANTOS</t>
  </si>
  <si>
    <t>394.229.528-83</t>
  </si>
  <si>
    <t>AV  DOLORES CARVALHO SANTOS, 202 - ODENIR BUZATTO  - CASA BRANCA</t>
  </si>
  <si>
    <t>(19) 987025556</t>
  </si>
  <si>
    <t>jean99961@gmail.com</t>
  </si>
  <si>
    <t>5630007085</t>
  </si>
  <si>
    <t>CLEMILSON DE JESUS</t>
  </si>
  <si>
    <t>286.438.158-37</t>
  </si>
  <si>
    <t>RUA PROFESSORA MARIA REGINA BRAGA DE CARVALHO, 218 - ANDORINHA  - CASA BRANCA</t>
  </si>
  <si>
    <t>(19) 992840072</t>
  </si>
  <si>
    <t>clemilsonjesus1980@gmail.com</t>
  </si>
  <si>
    <t>5630007093</t>
  </si>
  <si>
    <t>BIANCA CRISTINA SANTOS PIMENTA</t>
  </si>
  <si>
    <t>407.431.478-98</t>
  </si>
  <si>
    <t>RUA ADRIANO FRANCISCO PIRES, 106 - PARQUE SAO PAULO - CASA BRANCA</t>
  </si>
  <si>
    <t>(19) 993343764</t>
  </si>
  <si>
    <t>pimentabianca03@gmail.com</t>
  </si>
  <si>
    <t>5630007101</t>
  </si>
  <si>
    <t>VILMA RODRIGUES DA SILVA</t>
  </si>
  <si>
    <t>301.086.438-83</t>
  </si>
  <si>
    <t>RUA PRACA DO RETORNO, 192 - NAZARE - CASA BRANCA</t>
  </si>
  <si>
    <t>(19) 991257240</t>
  </si>
  <si>
    <t>carol.rodrigues4363@gmail.com</t>
  </si>
  <si>
    <t>5630007119</t>
  </si>
  <si>
    <t>ALEXANDRE JULIO NEVES</t>
  </si>
  <si>
    <t>313.929.688-60</t>
  </si>
  <si>
    <t>(19) 991810195</t>
  </si>
  <si>
    <t>decorodeio_2012@hotmail.com</t>
  </si>
  <si>
    <t>5630007127</t>
  </si>
  <si>
    <t>JOSE CARLOS ARANTES</t>
  </si>
  <si>
    <t>718.247.588-04</t>
  </si>
  <si>
    <t>AV  JOSE BENI, 325 - NAZARE - CASA BRANCA</t>
  </si>
  <si>
    <t>jcarantes2020@hotmail.com</t>
  </si>
  <si>
    <t>5630007135</t>
  </si>
  <si>
    <t>SANDRA MARA NOGUEIRA</t>
  </si>
  <si>
    <t>294.376.268-71</t>
  </si>
  <si>
    <t>JEAN MARCEL DE SOUZA LIMA</t>
  </si>
  <si>
    <t>301.015.528-07</t>
  </si>
  <si>
    <t>RUA PROFESSOR LEONIDAS HORTA MACEDO, 190 - JARDIM MACAUBA - CASA BRANCA</t>
  </si>
  <si>
    <t>(19) 994061127</t>
  </si>
  <si>
    <t>sandramara.emeb@gmail.com</t>
  </si>
  <si>
    <t>5630007143</t>
  </si>
  <si>
    <t>WALLACE GUILHERME DE OLIVEIRA</t>
  </si>
  <si>
    <t>441.233.678-60</t>
  </si>
  <si>
    <t>RUA FAMILIA KOURY, 74 - JARDIM BOA ESPERANCA - CASA BRANCA</t>
  </si>
  <si>
    <t>(19) 992230089</t>
  </si>
  <si>
    <t>owallace152@gmail.com</t>
  </si>
  <si>
    <t>5630007150</t>
  </si>
  <si>
    <t>ANTONIO CARLOS PALHARDE</t>
  </si>
  <si>
    <t>016.527.208-20</t>
  </si>
  <si>
    <t>RUA MARIQUINHA LAMEIRO, 61 - JARDIM ELDORADO - CASA BRANCA</t>
  </si>
  <si>
    <t>(19) 991225724</t>
  </si>
  <si>
    <t>djalmapalharde@hotmail.com</t>
  </si>
  <si>
    <t>5630007168</t>
  </si>
  <si>
    <t>MARIA LUIZA VICENTE</t>
  </si>
  <si>
    <t>484.632.168-11</t>
  </si>
  <si>
    <t>CAL LUIZ GONZAGA DE CARVALHO, 22 - JARDIM ALVORADA - CASA BRANCA</t>
  </si>
  <si>
    <t>(19) 992542329</t>
  </si>
  <si>
    <t>mlvicente79@gmail.com</t>
  </si>
  <si>
    <t>5630007176</t>
  </si>
  <si>
    <t>HEMILLIY FARISCO PINHO CASALLI</t>
  </si>
  <si>
    <t>470.577.018-88</t>
  </si>
  <si>
    <t>LUIZ IAGO GABRIEL CASALLI</t>
  </si>
  <si>
    <t>445.063.978-27</t>
  </si>
  <si>
    <t>RUA LUCIO LEONEL, 665 - CENTRO - CASA BRANCA</t>
  </si>
  <si>
    <t>(19) 992161040</t>
  </si>
  <si>
    <t>hemilliy@hotmail.com</t>
  </si>
  <si>
    <t>5630007184</t>
  </si>
  <si>
    <t>AELISMAR TEIXEIRA CARVALHO</t>
  </si>
  <si>
    <t>912.973.625-00</t>
  </si>
  <si>
    <t>RUA LUIZ GONZAGA SILLOS, 126 - NAZARE - CASA BRANCA</t>
  </si>
  <si>
    <t>(19) 993261176</t>
  </si>
  <si>
    <t>aelismarzinhocassio@gmail.com</t>
  </si>
  <si>
    <t>5630007192</t>
  </si>
  <si>
    <t>ALINE JANINI PACANHELA BRAGA</t>
  </si>
  <si>
    <t>336.462.758-47</t>
  </si>
  <si>
    <t>DAVI BRAGA NETO</t>
  </si>
  <si>
    <t>135.684.488-07</t>
  </si>
  <si>
    <t>RUA PACHECO, 244 - DESTERRO - CASA BRANCA</t>
  </si>
  <si>
    <t>(19) 991098458</t>
  </si>
  <si>
    <t>braganetodavi@yahoo.com.br</t>
  </si>
  <si>
    <t>5630007200</t>
  </si>
  <si>
    <t>MARILUCI BELELIA RODRIGUES</t>
  </si>
  <si>
    <t>168.324.338-24</t>
  </si>
  <si>
    <t>RUA FLORINDA DE SOUSA, 458 - CENTRO - CASA BRANCA</t>
  </si>
  <si>
    <t>5630007218</t>
  </si>
  <si>
    <t>LETIELLY KITZMAN DA SILVA GOMES</t>
  </si>
  <si>
    <t>476.257.978-56</t>
  </si>
  <si>
    <t>RUA SETE DE SETEMBRO, 356 - CENTRO - CASA BRANCA</t>
  </si>
  <si>
    <t>(19) 993227898</t>
  </si>
  <si>
    <t>letiellygomes@gmail.com</t>
  </si>
  <si>
    <t>5630007226</t>
  </si>
  <si>
    <t>BRUNA CAROLINE FELIPE</t>
  </si>
  <si>
    <t>441.910.838-05</t>
  </si>
  <si>
    <t>RUA ALAGOAS, 364 - JARDIM BELA VISTA  - CASA BRANCA</t>
  </si>
  <si>
    <t>(19) 993406044</t>
  </si>
  <si>
    <t>brunacfelipe@hotmail.com</t>
  </si>
  <si>
    <t>5630007234</t>
  </si>
  <si>
    <t>NISIA MARIA GUIMARAES</t>
  </si>
  <si>
    <t>250.324.628-10</t>
  </si>
  <si>
    <t>(19) 992681686</t>
  </si>
  <si>
    <t>nmfnisia@hotmail.com</t>
  </si>
  <si>
    <t>5630007242</t>
  </si>
  <si>
    <t>SEBASTIAO LEME DE ALMEIDA</t>
  </si>
  <si>
    <t>016.526.158-73</t>
  </si>
  <si>
    <t>MARIALVA BISPO DOS SANTOS</t>
  </si>
  <si>
    <t>059.085.278-74</t>
  </si>
  <si>
    <t>RUA JOSE CASALLI JUNIOR, 45 - CONJUNTO RESIDENCIAL JOAO STEFANINI - CASA BRANCA</t>
  </si>
  <si>
    <t>(19) 991495183</t>
  </si>
  <si>
    <t>vmalafatti@gmail.com</t>
  </si>
  <si>
    <t>5630007259</t>
  </si>
  <si>
    <t>ALESSANDRA PAULA TRISTAO BORGES SANTANA</t>
  </si>
  <si>
    <t>400.731.508-60</t>
  </si>
  <si>
    <t>ADILIO JOSE DE SANTANA</t>
  </si>
  <si>
    <t>377.612.558-65</t>
  </si>
  <si>
    <t>FAZ SAO MIGUEL, S/N - ITOBI - ITOBI</t>
  </si>
  <si>
    <t>(19) 991302645</t>
  </si>
  <si>
    <t>alepaula25.ass@gmail.com</t>
  </si>
  <si>
    <t>5630007267</t>
  </si>
  <si>
    <t>JULIANA APARECIDA RAMOS CORREA</t>
  </si>
  <si>
    <t>294.067.778-60</t>
  </si>
  <si>
    <t>RUA PROJETADA, 174 - JARDIM MACAUBA  - CASA BRANCA</t>
  </si>
  <si>
    <t>(19) 992958948</t>
  </si>
  <si>
    <t>pimentadavi2001@gmail.com</t>
  </si>
  <si>
    <t>5630007275</t>
  </si>
  <si>
    <t>MARCOS DOUGLAS DOS SANTOS GERMANO</t>
  </si>
  <si>
    <t>467.704.518-67</t>
  </si>
  <si>
    <t>RUA ANTONIO RIBEIRO FIALHO, 142 - NAZARETH - CASA BRANCA</t>
  </si>
  <si>
    <t>(19) 989495456</t>
  </si>
  <si>
    <t>douglas702010@hotmail.com</t>
  </si>
  <si>
    <t>5630007283</t>
  </si>
  <si>
    <t>DAIANA ELISA DE CARVALHO ANTONIO</t>
  </si>
  <si>
    <t>373.431.288-41</t>
  </si>
  <si>
    <t>RUA FAMILIA HORTA, 65 - VILA SANTA MARIA - CASA BRANCA</t>
  </si>
  <si>
    <t>(19) 994802833</t>
  </si>
  <si>
    <t>elisadaia30@gmail.com</t>
  </si>
  <si>
    <t>5630007291</t>
  </si>
  <si>
    <t>MARISTELA CRUZ</t>
  </si>
  <si>
    <t>155.744.648-29</t>
  </si>
  <si>
    <t>RUA ALTINO ARANTES, 347 - CENTRO - CASA BRANCA</t>
  </si>
  <si>
    <t>(19) 993974297</t>
  </si>
  <si>
    <t>cbmaris@gmail.com</t>
  </si>
  <si>
    <t>5630007309</t>
  </si>
  <si>
    <t>JESSICA CAROLINA SARAIVA CAMPOS</t>
  </si>
  <si>
    <t>398.942.188-30</t>
  </si>
  <si>
    <t>RUA CAPACETE DE ACO, 501 fundos - NAZARE - CASA BRANCA</t>
  </si>
  <si>
    <t>(19) 989095381</t>
  </si>
  <si>
    <t>jehcampos29@gmail.com</t>
  </si>
  <si>
    <t>5630007317</t>
  </si>
  <si>
    <t>JOICE APARECIDA GENEROSO ALMEIDA</t>
  </si>
  <si>
    <t>352.797.408-37</t>
  </si>
  <si>
    <t>RUA PEDRO PIMENTA, 268 - PARQUE SAO PAULO - CASA BRANCA</t>
  </si>
  <si>
    <t>(19) 988737560</t>
  </si>
  <si>
    <t>joicegenerosoalmeida@gmail.com</t>
  </si>
  <si>
    <t>5630007325</t>
  </si>
  <si>
    <t>ELIANA APARECIDA DA SILVA</t>
  </si>
  <si>
    <t>250.804.428-83</t>
  </si>
  <si>
    <t>AV  DR FRANCISCO NOGUEIRA DE LIMA, 733 - CHACARA BOA VISTA - CASA BRANCA</t>
  </si>
  <si>
    <t>(19) 994380743</t>
  </si>
  <si>
    <t>lili.s.ribeiro@hotmail.com</t>
  </si>
  <si>
    <t>5630007333</t>
  </si>
  <si>
    <t>JOAO PAULO MENDES CHAGAS</t>
  </si>
  <si>
    <t>494.454.288-70</t>
  </si>
  <si>
    <t>ALESSANDRA CRISTINA DOS SANTOS</t>
  </si>
  <si>
    <t>423.042.748-46</t>
  </si>
  <si>
    <t>RUA FAMILIA VENTURA, 157 fundos - JARDIM MACAUBA - CASA BRANCA</t>
  </si>
  <si>
    <t>(19) 999042148</t>
  </si>
  <si>
    <t>joaopmendessc@gmail.com</t>
  </si>
  <si>
    <t>5630007341</t>
  </si>
  <si>
    <t>LEONARDO DONIZETTI DA SILVA</t>
  </si>
  <si>
    <t>219.458.148-02</t>
  </si>
  <si>
    <t>PATRICIA GARCIA DA SILVA</t>
  </si>
  <si>
    <t>280.043.048-69</t>
  </si>
  <si>
    <t>RUA JOSE GERONIMO VASCONCELOS, 26 - CENTRO - CASA BRANCA</t>
  </si>
  <si>
    <t>(19) 971197371</t>
  </si>
  <si>
    <t>leosiva3535@gmail.com</t>
  </si>
  <si>
    <t>5630007358</t>
  </si>
  <si>
    <t>BEATRIZ CARVALHO SILVA</t>
  </si>
  <si>
    <t>446.639.688-48</t>
  </si>
  <si>
    <t>AV  BRASIL, 439 - JD ALVORADA - CASA BRANCA</t>
  </si>
  <si>
    <t>(19) 995213970</t>
  </si>
  <si>
    <t>biaacarvalho.bcs@gmail.com</t>
  </si>
  <si>
    <t>5630007366</t>
  </si>
  <si>
    <t>DOUGLAS ROSA DE MELO</t>
  </si>
  <si>
    <t>294.444.688-60</t>
  </si>
  <si>
    <t>ELAINE APARECIDA LAZARINE DE MELO</t>
  </si>
  <si>
    <t>343.152.458-36</t>
  </si>
  <si>
    <t>RUA FAMILIA FEIJAO, 28 - JARDIM BOA ESPERANCA - CASA BRANCA</t>
  </si>
  <si>
    <t>(19) 992890309</t>
  </si>
  <si>
    <t>douglas.melomelo@hotmail.com</t>
  </si>
  <si>
    <t>5630007374</t>
  </si>
  <si>
    <t>LUCAS HENRIQUE BERNARDO</t>
  </si>
  <si>
    <t>449.968.158-84</t>
  </si>
  <si>
    <t>(19) 994190814</t>
  </si>
  <si>
    <t>blucashenriquebernardo@gmail.com</t>
  </si>
  <si>
    <t>5630007382</t>
  </si>
  <si>
    <t>LARISSA CRISTINA DA SILVA GOMES AMARO</t>
  </si>
  <si>
    <t>464.796.038-26</t>
  </si>
  <si>
    <t>RICHARD ALEXANDRE AMARO</t>
  </si>
  <si>
    <t>405.885.048-58</t>
  </si>
  <si>
    <t>CHA CHACARA CASA BRANCA, Sem número  - CHACARA  - CASA BRANCA</t>
  </si>
  <si>
    <t>(19) 996709528</t>
  </si>
  <si>
    <t>larissagomes8462@gmail.com</t>
  </si>
  <si>
    <t>5630007390</t>
  </si>
  <si>
    <t>JOSE ULISSES DE LIMA SILVA</t>
  </si>
  <si>
    <t>070.173.973-80</t>
  </si>
  <si>
    <t>RUA VICENTE DOMINGUES FRANCISQUETI, 198 - CHACARA BOA VISTA - CASA BRANCA</t>
  </si>
  <si>
    <t>(19) 994420235</t>
  </si>
  <si>
    <t>ulisseslima530@gmail.com</t>
  </si>
  <si>
    <t>5630007408</t>
  </si>
  <si>
    <t>DIEGO SOUZA DENARDI</t>
  </si>
  <si>
    <t>414.005.678-90</t>
  </si>
  <si>
    <t>JOICE MARA APARECIDA GENEROSO DENARDI</t>
  </si>
  <si>
    <t>354.441.538-07</t>
  </si>
  <si>
    <t>RUA NAPOLEAO SASSO, 27 - CENTRO - CASA BRANCA</t>
  </si>
  <si>
    <t>(19) 994187901</t>
  </si>
  <si>
    <t>joyteen@gmail.com</t>
  </si>
  <si>
    <t>5630007416</t>
  </si>
  <si>
    <t>ELAINE CANDIDO</t>
  </si>
  <si>
    <t>142.112.648-69</t>
  </si>
  <si>
    <t>RUA DAMASIO RODRIGUES NOGUEIRA, 1239 - CENTRO - ITOBI</t>
  </si>
  <si>
    <t>(19) 994300055</t>
  </si>
  <si>
    <t>elainepitanga@yahoo.com.br</t>
  </si>
  <si>
    <t>5630007424</t>
  </si>
  <si>
    <t>KATIA</t>
  </si>
  <si>
    <t>316.676.078-47</t>
  </si>
  <si>
    <t>MARCOS ROBERTO DA SILVA</t>
  </si>
  <si>
    <t>114.130.018-40</t>
  </si>
  <si>
    <t>AV  GANYMEDES JOSE DE OLIVEIRA, 1883 - CENTRO - CASA BRANCA</t>
  </si>
  <si>
    <t>(19) 991024650</t>
  </si>
  <si>
    <t>luna08silva@gmail.com</t>
  </si>
  <si>
    <t>5630007432</t>
  </si>
  <si>
    <t>RENATO APARECIDO FERNANDES LOPES</t>
  </si>
  <si>
    <t>380.390.868-09</t>
  </si>
  <si>
    <t>RUA JOSE DOS SANTOS BASTOS, 48 - JARDIM MACAUBA - CASA BRANCA</t>
  </si>
  <si>
    <t>(19) 989390924</t>
  </si>
  <si>
    <t>gabrielab.alves@outlook.com</t>
  </si>
  <si>
    <t>5630007440</t>
  </si>
  <si>
    <t>LUNA</t>
  </si>
  <si>
    <t>456.221.118-03</t>
  </si>
  <si>
    <t>(19) 994853848</t>
  </si>
  <si>
    <t>5630007457</t>
  </si>
  <si>
    <t>SUZELAINE DE JESUS BATISTA</t>
  </si>
  <si>
    <t>372.600.728-81</t>
  </si>
  <si>
    <t>RUA JOSE ANTONIO DA ROCHA, 85 - PARQUE SAO PAULO - CASA BRANCA</t>
  </si>
  <si>
    <t>(19) 986027872</t>
  </si>
  <si>
    <t>suzibatista29@gmail.com</t>
  </si>
  <si>
    <t>5630007465</t>
  </si>
  <si>
    <t>LUCAS AUGUSTO GONCALVES AYRES</t>
  </si>
  <si>
    <t>397.338.618-80</t>
  </si>
  <si>
    <t>RUA MARIA JOSE LOMONACO FERREIRA DA SILVA, 69 - CECAP - CASA BRANCA</t>
  </si>
  <si>
    <t>(19) 991838077</t>
  </si>
  <si>
    <t>lucas-ayres@hotmail.com</t>
  </si>
  <si>
    <t>5630007473</t>
  </si>
  <si>
    <t>REVERTON APARECIDO STRAZZA LOPES</t>
  </si>
  <si>
    <t>401.709.158-08</t>
  </si>
  <si>
    <t>ANA CARLA BRIGO ANDRE</t>
  </si>
  <si>
    <t>498.026.918-44</t>
  </si>
  <si>
    <t>RUA PIAUI, 517 - LAGOA BRANCA - CASA BRANCA</t>
  </si>
  <si>
    <t>(19) 994802713</t>
  </si>
  <si>
    <t>ana057918@gmail.com</t>
  </si>
  <si>
    <t>5630007481</t>
  </si>
  <si>
    <t>SIDNEI FLAUZINO COSIN</t>
  </si>
  <si>
    <t>282.881.298-70</t>
  </si>
  <si>
    <t>PAULA CHRISTIANE TOME COSIN</t>
  </si>
  <si>
    <t>322.956.658-09</t>
  </si>
  <si>
    <t>RUA PROFESSORA GUNAR MORAES DE ARAUJO, 170 - ANDORINHA - CASA BRANCA</t>
  </si>
  <si>
    <t>(19) 992769001</t>
  </si>
  <si>
    <t>paulachristome@hotmail.com</t>
  </si>
  <si>
    <t>5630007499</t>
  </si>
  <si>
    <t>ADRIANO ANDREACI DA LUZ</t>
  </si>
  <si>
    <t>256.943.808-19</t>
  </si>
  <si>
    <t>RUA DOS MANTOVANI, 124 - STA CECILIA - CASA BRANCA</t>
  </si>
  <si>
    <t>(19) 991776086</t>
  </si>
  <si>
    <t>5630007507</t>
  </si>
  <si>
    <t>GABRIELA REIS DE SOUZA</t>
  </si>
  <si>
    <t>471.311.298-44</t>
  </si>
  <si>
    <t>ELIAS SANTOS DE SOUZA</t>
  </si>
  <si>
    <t>062.960.535-17</t>
  </si>
  <si>
    <t>RUA FLORESTA, 395 - JARDIM NOVA AMERICA - HORTOLANDIA</t>
  </si>
  <si>
    <t>(19) 988636066</t>
  </si>
  <si>
    <t>gabi.rmg@hotmail.com</t>
  </si>
  <si>
    <t>5630007515</t>
  </si>
  <si>
    <t>LUCIANA DOS REIS ALFREDO</t>
  </si>
  <si>
    <t>167.459.858-02</t>
  </si>
  <si>
    <t>GILBERTO ALVES PEDRO</t>
  </si>
  <si>
    <t>275.500.238-75</t>
  </si>
  <si>
    <t>RUA FLORINDA DE SOUZA, 37 - CENTRO - CASA BRANCA</t>
  </si>
  <si>
    <t>(19) 993591123</t>
  </si>
  <si>
    <t>plarissa000@gmail.com</t>
  </si>
  <si>
    <t>5630007523</t>
  </si>
  <si>
    <t>WENDEL</t>
  </si>
  <si>
    <t>462.609.458-92</t>
  </si>
  <si>
    <t>FABIANA BENITE MUNHOZ</t>
  </si>
  <si>
    <t>225.850.248-90</t>
  </si>
  <si>
    <t>CHA LUIS SASSO FRANCISCHET, 28 - CHACARA BOA VISTA  - CASA BRANCA</t>
  </si>
  <si>
    <t>5630007531</t>
  </si>
  <si>
    <t>VERA ALICE ALVES DOS SANTOS</t>
  </si>
  <si>
    <t>269.111.568-23</t>
  </si>
  <si>
    <t>ROBERTO CARLOS DE FREITAS</t>
  </si>
  <si>
    <t>269.537.178-07</t>
  </si>
  <si>
    <t>RUA NICANOR FRANCISCO FERRAZ, 397 - JARDIM EUROPA - CASA BRANCA</t>
  </si>
  <si>
    <t>(19) 994147598</t>
  </si>
  <si>
    <t>lubiduzinha_luana@hotmail.com</t>
  </si>
  <si>
    <t>5630007549</t>
  </si>
  <si>
    <t>ISABELLA CRISTINA ROCHA MONDADORI</t>
  </si>
  <si>
    <t>477.554.498-58</t>
  </si>
  <si>
    <t>RUA FELICIO PAGANINI, 171 - CIDADE JARDIM - CASA BRANCA</t>
  </si>
  <si>
    <t>(19) 993190286</t>
  </si>
  <si>
    <t>bellamondadori@gmail.com</t>
  </si>
  <si>
    <t>5630007556</t>
  </si>
  <si>
    <t>HAIANOAN BACAN RAMOS</t>
  </si>
  <si>
    <t>379.598.398-32</t>
  </si>
  <si>
    <t>VINICIUS VIEIRA DOS SANTOS</t>
  </si>
  <si>
    <t>460.904.698-90</t>
  </si>
  <si>
    <t>SIT MUNICIPAL PRUDENTE DO MORRO, S/N  - RURAL  - CASA BRANCA</t>
  </si>
  <si>
    <t>(19) 994394928</t>
  </si>
  <si>
    <t>iaia-10@hotmail.com</t>
  </si>
  <si>
    <t>5630007564</t>
  </si>
  <si>
    <t>JAILTON JESUS DOS SANTOS</t>
  </si>
  <si>
    <t>028.812.135-02</t>
  </si>
  <si>
    <t>FERNANDA DA SILVA GERALDO</t>
  </si>
  <si>
    <t>270.316.388-60</t>
  </si>
  <si>
    <t>RUA MARINA MOURA, 81 - PARQUE SAO PAULO - CASA BRANCA</t>
  </si>
  <si>
    <t>(19) 989944780</t>
  </si>
  <si>
    <t>js253879@gmail.com</t>
  </si>
  <si>
    <t>5630007572</t>
  </si>
  <si>
    <t>GABRIELA ROBERTA CANDIDO DE OLIVEIRA RODRIGUES ANDRE</t>
  </si>
  <si>
    <t>392.696.608-42</t>
  </si>
  <si>
    <t>LUIS RICARDO ANDRE</t>
  </si>
  <si>
    <t>332.823.538-80</t>
  </si>
  <si>
    <t>RUA PEDRO PIMENTA, 425 - PARQUE SAO PAULO - CASA BRANCA</t>
  </si>
  <si>
    <t>(19) 993931335</t>
  </si>
  <si>
    <t>gabyluiscadu2016@gmail.com</t>
  </si>
  <si>
    <t>5630007580</t>
  </si>
  <si>
    <t>MARIA AUXILIADORA DA SILVA BALBINO</t>
  </si>
  <si>
    <t>142.240.268-13</t>
  </si>
  <si>
    <t>RUA LUCIO LEONEL, 697 - CENTRO  - CASA BRANCA</t>
  </si>
  <si>
    <t>(19) 993703178</t>
  </si>
  <si>
    <t>evelyn.balbino12@hotmail.com</t>
  </si>
  <si>
    <t>5630007598</t>
  </si>
  <si>
    <t>DUGRACIANE DONIZETE XAVIER</t>
  </si>
  <si>
    <t>298.533.838-70</t>
  </si>
  <si>
    <t>KATYUSA DA SILVA XAVIER</t>
  </si>
  <si>
    <t>389.218.648-06</t>
  </si>
  <si>
    <t>RUA ROMULO BORZANI, 132 - INDUSTRIAL - CASA BRANCA</t>
  </si>
  <si>
    <t>(19) 999262359</t>
  </si>
  <si>
    <t>dugracianex@gmail.com</t>
  </si>
  <si>
    <t>5630007606</t>
  </si>
  <si>
    <t>JOSE ANTONIO MORENO</t>
  </si>
  <si>
    <t>821.700.458-72</t>
  </si>
  <si>
    <t>RUA LUIZ GONZAGA DE SILOS, 87 - NAZARE - CASA BRANCA</t>
  </si>
  <si>
    <t>(19) 991355052</t>
  </si>
  <si>
    <t>5630007614</t>
  </si>
  <si>
    <t>PAULO HENRIQUE ALVES</t>
  </si>
  <si>
    <t>301.238.178-38</t>
  </si>
  <si>
    <t>SIT SITIO CERCADINHO, S/n - RURAL - VENDA BRANCA</t>
  </si>
  <si>
    <t>(19) 991688462</t>
  </si>
  <si>
    <t>paulohalves28@gmail.com</t>
  </si>
  <si>
    <t>5630007622</t>
  </si>
  <si>
    <t>BIANCA DE OLIVEIRA SILVA</t>
  </si>
  <si>
    <t>528.413.688-82</t>
  </si>
  <si>
    <t>RUA PROFESSORA PALMIRA O GUERREIRO, 163 - ANDORINHA - CASA BRANCA</t>
  </si>
  <si>
    <t>(19) 993877368</t>
  </si>
  <si>
    <t>bs453457@gmail.com</t>
  </si>
  <si>
    <t>5630007630</t>
  </si>
  <si>
    <t>CLAUDIO APARECIDO GOMES</t>
  </si>
  <si>
    <t>115.522.768-99</t>
  </si>
  <si>
    <t>ANGELA MARIA CHICONE GERALDO GOMES</t>
  </si>
  <si>
    <t>262.799.118-37</t>
  </si>
  <si>
    <t>RUA FAMILIA SOARES, 50 - BAIRRO CHACARA MONTE BELO - CASA BRANCA</t>
  </si>
  <si>
    <t>(19) 993535839</t>
  </si>
  <si>
    <t>miihgoomes@gmail.com</t>
  </si>
  <si>
    <t>5630007648</t>
  </si>
  <si>
    <t>RAFAELA KARINA BENICIO VASCONCELLOS</t>
  </si>
  <si>
    <t>302.496.988-89</t>
  </si>
  <si>
    <t>LUIS GUSTAVO VASCONCELLOS</t>
  </si>
  <si>
    <t>281.156.488-84</t>
  </si>
  <si>
    <t>RUA DIA GREGORINI, 77 - SANTA CECILIA - CASA BRANCA</t>
  </si>
  <si>
    <t>(19) 993792379</t>
  </si>
  <si>
    <t>rkbvasconcellos@gmail.com</t>
  </si>
  <si>
    <t>5630007663</t>
  </si>
  <si>
    <t>LUANA CRISTINA DOS SANTOS CARVALHO</t>
  </si>
  <si>
    <t>448.154.908-48</t>
  </si>
  <si>
    <t>RONILTON ALEXANDRE DE SOUZA</t>
  </si>
  <si>
    <t>420.106.198-11</t>
  </si>
  <si>
    <t>RUA DR ROBERTO BITTENCOURT, 254 - JARDIM EUROPA - CASA BRANCA</t>
  </si>
  <si>
    <t>(19) 993190332</t>
  </si>
  <si>
    <t>luanacarvalho921@gmail.com</t>
  </si>
  <si>
    <t>5630007671</t>
  </si>
  <si>
    <t>MARCO CESAR DE OLIVEIRA SILVA</t>
  </si>
  <si>
    <t>377.956.448-30</t>
  </si>
  <si>
    <t>LGO BENEDITO PRADO, 28 - JARDIM BELA VISTA - CASA BRANCA</t>
  </si>
  <si>
    <t>(19) 994945113</t>
  </si>
  <si>
    <t>marquinhosluis26@gmail.com</t>
  </si>
  <si>
    <t>5630007689</t>
  </si>
  <si>
    <t>JOSUE PEDRO MARSOLA</t>
  </si>
  <si>
    <t>092.000.508-08</t>
  </si>
  <si>
    <t>CLEUSA MARA DA SILVA MARSOLA</t>
  </si>
  <si>
    <t>108.033.428-96</t>
  </si>
  <si>
    <t>(19) 994703274</t>
  </si>
  <si>
    <t>jpmarsola123@gmail.com</t>
  </si>
  <si>
    <t>5630007697</t>
  </si>
  <si>
    <t>SONIANDERSON DE OLIVEIRA COSIN</t>
  </si>
  <si>
    <t>464.932.418-12</t>
  </si>
  <si>
    <t>RUA HILARIO LEITE RIBEIRO, 127 - ODENIR BUZATO - CASA BRANCA</t>
  </si>
  <si>
    <t>(19) 986001271</t>
  </si>
  <si>
    <t>sonianderson.cosin@hotmail.com</t>
  </si>
  <si>
    <t>5630007705</t>
  </si>
  <si>
    <t>DAMARIS BERNARDA PIRES</t>
  </si>
  <si>
    <t>475.368.898-44</t>
  </si>
  <si>
    <t>RUA HILARIO LEITE RIBEIRO, 37 - ODENIR BUZATO - CASA BRANCA</t>
  </si>
  <si>
    <t>(19) 989820593</t>
  </si>
  <si>
    <t>damarisbernarda1@gmail.com</t>
  </si>
  <si>
    <t>5630007713</t>
  </si>
  <si>
    <t>WILLIAN SANTANA DA SILVA</t>
  </si>
  <si>
    <t>414.542.088-80</t>
  </si>
  <si>
    <t>JENIFER MIRANDA COSTA SILVA</t>
  </si>
  <si>
    <t>483.341.688-37</t>
  </si>
  <si>
    <t>RUA JOSINA MARTINS DE SOUZA PINTO, 192 - PARQUE SAO RAFAEL - TATUI</t>
  </si>
  <si>
    <t>(15) 998024977</t>
  </si>
  <si>
    <t>williangesso9@gmail.com.br</t>
  </si>
  <si>
    <t>5630007721</t>
  </si>
  <si>
    <t>GEORGIA RAQUEL FIRMINO</t>
  </si>
  <si>
    <t>311.774.388-01</t>
  </si>
  <si>
    <t>RUA MANOEL MARTINS, 411 - CENTRO  - CASA BRANCA</t>
  </si>
  <si>
    <t>(19) 992542052</t>
  </si>
  <si>
    <t>raquelfirminolive@hotmail.com</t>
  </si>
  <si>
    <t>5630007739</t>
  </si>
  <si>
    <t>REGIANE ELIAS</t>
  </si>
  <si>
    <t>281.925.768-25</t>
  </si>
  <si>
    <t>RUA PEZUTOS, 211 - NAZARE - CASA BRANCA</t>
  </si>
  <si>
    <t>(19) 991813956</t>
  </si>
  <si>
    <t>regianeelias6@gmail.com</t>
  </si>
  <si>
    <t>5630007747</t>
  </si>
  <si>
    <t>SILVIO LUIS DIAS</t>
  </si>
  <si>
    <t>150.354.078-29</t>
  </si>
  <si>
    <t>AV  DOS GREGORINE, 51 - SANTA CECILIA  - CASA BRANCA</t>
  </si>
  <si>
    <t>(19) 992039939</t>
  </si>
  <si>
    <t>kerollenloise@hotmail.com</t>
  </si>
  <si>
    <t>5630007754</t>
  </si>
  <si>
    <t>SUELI DE FATIMA GERVASIO</t>
  </si>
  <si>
    <t>307.898.928-39</t>
  </si>
  <si>
    <t>(19) 991615751</t>
  </si>
  <si>
    <t>sueligervasio797@gmail.com</t>
  </si>
  <si>
    <t>5630007762</t>
  </si>
  <si>
    <t>ANA MARIA MOREIRA RAMIRO</t>
  </si>
  <si>
    <t>289.104.108-92</t>
  </si>
  <si>
    <t>FERNANDO BENEDITO DOS SANTOS</t>
  </si>
  <si>
    <t>137.515.488-58</t>
  </si>
  <si>
    <t>RUA MARIA JOSE LOMONACO FERREIRA DA SILVA, 57 - JARDIM JOAO STEFANINI  - CASA BRANCA</t>
  </si>
  <si>
    <t>(19) 992109461</t>
  </si>
  <si>
    <t>a-maria-ramiro@bol.com.br</t>
  </si>
  <si>
    <t>5630007770</t>
  </si>
  <si>
    <t>JULIA TANOSSI PARISOTTO</t>
  </si>
  <si>
    <t>180.755.048-60</t>
  </si>
  <si>
    <t>RUA LUIZ GONZAGA DE SYLLOS, 47 - NAZARE  - CASA BRANCA</t>
  </si>
  <si>
    <t>(19) 993077363</t>
  </si>
  <si>
    <t>suzetecb@terra.com.br</t>
  </si>
  <si>
    <t>5630007788</t>
  </si>
  <si>
    <t>MICHAELLA JUSTINO MOSCARDI</t>
  </si>
  <si>
    <t>459.697.778-03</t>
  </si>
  <si>
    <t>RUA LUIS GONZAGA DE SILLOS, 173 - NAZARETH - CASA BRANCA</t>
  </si>
  <si>
    <t>(19) 993663669</t>
  </si>
  <si>
    <t>michaellamoscardi@gmail.com</t>
  </si>
  <si>
    <t>5630007796</t>
  </si>
  <si>
    <t>TAIS GODINHO GRILLO</t>
  </si>
  <si>
    <t>383.564.208-14</t>
  </si>
  <si>
    <t>RUA ADRIANO FRANCISCO PIRES, 141 - PARQUE SAO PAULO - CASA BRANCA</t>
  </si>
  <si>
    <t>(19) 989449400</t>
  </si>
  <si>
    <t>taisfam11@gmail.com</t>
  </si>
  <si>
    <t>5630007804</t>
  </si>
  <si>
    <t>EMILIA VICENCA DE PAULA RODRIGUES</t>
  </si>
  <si>
    <t>346.524.718-31</t>
  </si>
  <si>
    <t>RUA FAMILIA ESTEFANINI, 394 - DESTERRO - CASA BRANCA</t>
  </si>
  <si>
    <t>(19) 989735212</t>
  </si>
  <si>
    <t>emhypaula@gmail.com</t>
  </si>
  <si>
    <t>5630007812</t>
  </si>
  <si>
    <t>EVELYN LUANA BALBINO SANTOS</t>
  </si>
  <si>
    <t>474.320.388-05</t>
  </si>
  <si>
    <t>RUA MARINA MOURA, 518 - PARQUE SAO PAULO  - CASA BRANCA</t>
  </si>
  <si>
    <t>5630007820</t>
  </si>
  <si>
    <t>CINTIA GERVASIO RAMOS</t>
  </si>
  <si>
    <t>374.198.838-31</t>
  </si>
  <si>
    <t>cintiagr4@gmail.com</t>
  </si>
  <si>
    <t>5630007838</t>
  </si>
  <si>
    <t>FLAVIO BALBINO</t>
  </si>
  <si>
    <t>300.764.598-02</t>
  </si>
  <si>
    <t>(19) 989798120</t>
  </si>
  <si>
    <t>5630007846</t>
  </si>
  <si>
    <t>ELAINE CRISTINA GUERRA DE OLIVEIRA</t>
  </si>
  <si>
    <t>340.656.008-39</t>
  </si>
  <si>
    <t>CLODOALDO DE OLIVEIRA</t>
  </si>
  <si>
    <t>139.513.498-75</t>
  </si>
  <si>
    <t>FAZ CAPIM FINO, Sn - RURAL - CASA BRANCA</t>
  </si>
  <si>
    <t>(19) 999886045</t>
  </si>
  <si>
    <t>elaineguerra36@gmail.com</t>
  </si>
  <si>
    <t>5630007853</t>
  </si>
  <si>
    <t>IDENIR JOSE DE MOURA</t>
  </si>
  <si>
    <t>016.885.998-00</t>
  </si>
  <si>
    <t>MARIA APARECIDA GONCAGONCALVES DE MOURA</t>
  </si>
  <si>
    <t>024.843.218-48</t>
  </si>
  <si>
    <t>(19) 991457274</t>
  </si>
  <si>
    <t>5630007861</t>
  </si>
  <si>
    <t>LAVINIA EDUARDA COSTA DE SOUZA</t>
  </si>
  <si>
    <t>424.471.028-01</t>
  </si>
  <si>
    <t>DIEGO TEIXEIRA ALFREDO</t>
  </si>
  <si>
    <t>363.776.528-44</t>
  </si>
  <si>
    <t>AV  DOS BONVICINIOS, 254 - NAZARE  - CASA BRANCA</t>
  </si>
  <si>
    <t>(19) 989067029</t>
  </si>
  <si>
    <t>liladance05@icloud.con</t>
  </si>
  <si>
    <t>5630007879</t>
  </si>
  <si>
    <t>MARCO ALEXANDRE MORAES</t>
  </si>
  <si>
    <t>315.332.458-19</t>
  </si>
  <si>
    <t>RUA MARIA EVA RAMOS ALHEIXO, 24 - SAO JOAO - CASA BRANCA</t>
  </si>
  <si>
    <t>(19) 993344037</t>
  </si>
  <si>
    <t>malemoraes77@gmail.com</t>
  </si>
  <si>
    <t>5630007887</t>
  </si>
  <si>
    <t>EDSON CAPUCINI</t>
  </si>
  <si>
    <t>313.496.248-96</t>
  </si>
  <si>
    <t>RUA DOS ANTONIALLI, 117 - NAZARE - CASA BRANCA</t>
  </si>
  <si>
    <t>(19) 992220263</t>
  </si>
  <si>
    <t>lufadel@bol.com.br</t>
  </si>
  <si>
    <t>5630007895</t>
  </si>
  <si>
    <t>ELISA DE OLIVEIRA</t>
  </si>
  <si>
    <t>031.993.768-27</t>
  </si>
  <si>
    <t>MARIANA DE OLIVEIRA</t>
  </si>
  <si>
    <t>359.896.258-47</t>
  </si>
  <si>
    <t>RUA MANOEL MARTINS, 21 - CENTRO - CASA BRANCA</t>
  </si>
  <si>
    <t>(19) 991069422</t>
  </si>
  <si>
    <t>marianavalentinajoao@outlook.com</t>
  </si>
  <si>
    <t>5630007903</t>
  </si>
  <si>
    <t>LUIZ ANTONIO PIRES</t>
  </si>
  <si>
    <t>277.300.338-10</t>
  </si>
  <si>
    <t>VANIA REGINA PAIXAO PIRES</t>
  </si>
  <si>
    <t>328.923.008-27</t>
  </si>
  <si>
    <t>(19) 992128211</t>
  </si>
  <si>
    <t>vaniarppcb17@gmail.com</t>
  </si>
  <si>
    <t>5630007911</t>
  </si>
  <si>
    <t>DOUGLAS LOPES DE REZENDE</t>
  </si>
  <si>
    <t>085.532.926-22</t>
  </si>
  <si>
    <t>RUA MARIA JOSE CAETANO DE ALMEIDA, 690 - PARQUE SAO PAULO - CASA BRANCA</t>
  </si>
  <si>
    <t>(19) 994277741</t>
  </si>
  <si>
    <t>douglaslrezende123@gmail.com</t>
  </si>
  <si>
    <t>5630007929</t>
  </si>
  <si>
    <t>JOSE DENIS DE OLIVEIRA</t>
  </si>
  <si>
    <t>373.539.708-55</t>
  </si>
  <si>
    <t>RUA LUIZ GONZAGA DE SILOS, 173 - NAZARE - CASA BRANCA</t>
  </si>
  <si>
    <t>(19) 993655308</t>
  </si>
  <si>
    <t>josedenis66@gmail.com</t>
  </si>
  <si>
    <t>5630007937</t>
  </si>
  <si>
    <t>ISABEL CRISTINA MOREIRA</t>
  </si>
  <si>
    <t>120.504.038-28</t>
  </si>
  <si>
    <t>RUA FAMILIA GALANTE, 168 - VILA NAZARE - CASA BRANCA</t>
  </si>
  <si>
    <t>(19) 981410772</t>
  </si>
  <si>
    <t>isahh018@gmail.com</t>
  </si>
  <si>
    <t>5630007945</t>
  </si>
  <si>
    <t>RAFAEL HENRIQUE ANDRIUCCI DA SILVA</t>
  </si>
  <si>
    <t>455.661.678-61</t>
  </si>
  <si>
    <t>RUA PROFESSORA MARIA TORECILIA PERES, 328 - ARLINDO PERES - CASA BRANCA</t>
  </si>
  <si>
    <t>(19) 993736216</t>
  </si>
  <si>
    <t>rafael.cb_2009@hotmail.com</t>
  </si>
  <si>
    <t>5630007952</t>
  </si>
  <si>
    <t>EZEQUIEL REIS DE ABREU</t>
  </si>
  <si>
    <t>380.351.198-42</t>
  </si>
  <si>
    <t>(19) 982106263</t>
  </si>
  <si>
    <t>kelzinho.reiis@gmail.com</t>
  </si>
  <si>
    <t>5630007960</t>
  </si>
  <si>
    <t>DENIS APARECIDO SILVA NOGUEIRA</t>
  </si>
  <si>
    <t>438.157.628-47</t>
  </si>
  <si>
    <t>MARCELA CRISTINA VIOLIN DE ALMEIDA</t>
  </si>
  <si>
    <t>466.299.268-03</t>
  </si>
  <si>
    <t>RUA EVANDRO SILVA, 159 - ODENIR BUZATTO - CASA BRANCA</t>
  </si>
  <si>
    <t>(19) 994906173</t>
  </si>
  <si>
    <t>denissk8_@hotmail.com</t>
  </si>
  <si>
    <t>5630007978</t>
  </si>
  <si>
    <t>LARISSA NORONHA DOS SANTOS</t>
  </si>
  <si>
    <t>467.219.098-63</t>
  </si>
  <si>
    <t>GUILHERME SARAGOCA CASTRO DOS SANTOS</t>
  </si>
  <si>
    <t>467.083.658-71</t>
  </si>
  <si>
    <t>RUA PORTUGAL, 385F - JARDIM ALVORADA  - CASA BRANCA</t>
  </si>
  <si>
    <t>(19) 994724074</t>
  </si>
  <si>
    <t>noronhalarissa755@gmail.com</t>
  </si>
  <si>
    <t>5630007986</t>
  </si>
  <si>
    <t>PATRICIA ISIS NOGUEIRA PEREIRA</t>
  </si>
  <si>
    <t>319.068.338-77</t>
  </si>
  <si>
    <t>AV  TRISTAO LOPES DA CUNHA FILHO, 331 - CHACARA BOA VISTA  - CASA BRANCA</t>
  </si>
  <si>
    <t>(19) 993049198</t>
  </si>
  <si>
    <t>patricia.pinp1210@gmail.com</t>
  </si>
  <si>
    <t>5630007994</t>
  </si>
  <si>
    <t>IGOR ROBERTO DA CUNHA LAECHI</t>
  </si>
  <si>
    <t>323.150.018-46</t>
  </si>
  <si>
    <t>RUA DOS VILELLAS, 117 - NAZARETH  - CASA BRANCA</t>
  </si>
  <si>
    <t>(19) 993925482</t>
  </si>
  <si>
    <t>robertocunha17@hotmail.com</t>
  </si>
  <si>
    <t>5630008000</t>
  </si>
  <si>
    <t>IGOR HENRIQUE BALATORI</t>
  </si>
  <si>
    <t>450.310.368-77</t>
  </si>
  <si>
    <t>FAZ PROGRESSO, 0 - CAIXA POSTAL 41 - CASA BRANCA</t>
  </si>
  <si>
    <t>(19) 997563210</t>
  </si>
  <si>
    <t>igorh.balatori@gmail.com</t>
  </si>
  <si>
    <t>5630008018</t>
  </si>
  <si>
    <t>JAQUELINE APARECIDA DE AVELLAR</t>
  </si>
  <si>
    <t>354.439.788-96</t>
  </si>
  <si>
    <t>RUA DOS COSTA MANSO, 62 - DESTERRO - CASA BRANCA</t>
  </si>
  <si>
    <t>(19) 993497249</t>
  </si>
  <si>
    <t>jaquenegrutty@gmail.com</t>
  </si>
  <si>
    <t>5630008026</t>
  </si>
  <si>
    <t>RAFAEL GONCALVES PEREIRA</t>
  </si>
  <si>
    <t>415.249.138-80</t>
  </si>
  <si>
    <t>RUA FIDELIS LUIZ ROMANO LOPES, 1036 - JARDIM NOVA ITOBI - ITOBI</t>
  </si>
  <si>
    <t>(19) 989480660</t>
  </si>
  <si>
    <t>beatrizrovani17@gmail.com</t>
  </si>
  <si>
    <t>5630008034</t>
  </si>
  <si>
    <t>ROSELI AP GRANISO</t>
  </si>
  <si>
    <t>013.207.108-83</t>
  </si>
  <si>
    <t>RUA NARA LEAO, 501 - CONJUNTO HABITACIONAL JULIO DE MESQUITA FILHO - SOROCABA</t>
  </si>
  <si>
    <t>(15) 159883545</t>
  </si>
  <si>
    <t>granisor@gmail.com</t>
  </si>
  <si>
    <t>5630008042</t>
  </si>
  <si>
    <t>LUCAS MARCIAL BERTOLUCI DE MORAES</t>
  </si>
  <si>
    <t>453.804.748-10</t>
  </si>
  <si>
    <t>RUA TEODORO VOLPONI, 49 - SANTA MARIA - CASA BRANCA</t>
  </si>
  <si>
    <t>(19) 991915801</t>
  </si>
  <si>
    <t>lucas.moraes94@outlook.com</t>
  </si>
  <si>
    <t>5630008059</t>
  </si>
  <si>
    <t>LUANA CAROLINE COSTA DE SOUZA</t>
  </si>
  <si>
    <t>415.306.748-24</t>
  </si>
  <si>
    <t>AV  DOS BONVINCINIOS, 254 - NAZARETH - CASA BRANCA</t>
  </si>
  <si>
    <t>(19) 993917312</t>
  </si>
  <si>
    <t>luuh.carolinecb@gmail.com</t>
  </si>
  <si>
    <t>5630008067</t>
  </si>
  <si>
    <t>EDSON AURILIETTI AMERICO</t>
  </si>
  <si>
    <t>137.851.758-09</t>
  </si>
  <si>
    <t>THAILA CRISTINA BALDASSIM</t>
  </si>
  <si>
    <t>414.005.688-62</t>
  </si>
  <si>
    <t>RUA FAMILIA MECHILAO, 412 - CIDADE JARDIM  - CASA BRANCA</t>
  </si>
  <si>
    <t>(19) 994450931</t>
  </si>
  <si>
    <t>edson_zezao@hotmail.com</t>
  </si>
  <si>
    <t>5630008075</t>
  </si>
  <si>
    <t>AMANDA DE SOUZA COELHO</t>
  </si>
  <si>
    <t>333.930.748-22</t>
  </si>
  <si>
    <t>RUA DOS FURLANI, 158 - JARDIM BOA ESPERANCA - CASA BRANCA</t>
  </si>
  <si>
    <t>(19) 997890119</t>
  </si>
  <si>
    <t>amandacoelho06@hotmail.com</t>
  </si>
  <si>
    <t>5630008083</t>
  </si>
  <si>
    <t>RODRIGO FUMERO GARCIA</t>
  </si>
  <si>
    <t>221.446.558-80</t>
  </si>
  <si>
    <t>CARLA REGINA CONTINI GARCIA</t>
  </si>
  <si>
    <t>301.458.448-70</t>
  </si>
  <si>
    <t>AL  GANYMEDES JOSE SANTOS OLIVEIRA, 1463 - CENTRO - CASA BRANCA</t>
  </si>
  <si>
    <t>(19) 998908372</t>
  </si>
  <si>
    <t>mec_garcia@yahoo.com.br</t>
  </si>
  <si>
    <t>5630008091</t>
  </si>
  <si>
    <t>MARIA JOSE VICENTE</t>
  </si>
  <si>
    <t>256.398.848-94</t>
  </si>
  <si>
    <t>maria2015casabrnca@gmail.com</t>
  </si>
  <si>
    <t>5630008109</t>
  </si>
  <si>
    <t>SARA PERES CORREA</t>
  </si>
  <si>
    <t>412.420.248-24</t>
  </si>
  <si>
    <t>RUA EVANDRO SILVA, 49 - CONJUNTO HABITACIONAL DORMIR BUZATTO - CASA BRANCA</t>
  </si>
  <si>
    <t>(19) 993279640</t>
  </si>
  <si>
    <t>saraideal.2018@gmail.com</t>
  </si>
  <si>
    <t>5630008117</t>
  </si>
  <si>
    <t>GABRIELA FERREIRA MARTINS</t>
  </si>
  <si>
    <t>410.558.038-82</t>
  </si>
  <si>
    <t>RUA FAMILIA GONCALVES DOS SANTOS N, 82 - JARDIM BOA ESPERANCA  - CASA BRANCA</t>
  </si>
  <si>
    <t>(19) 993354936</t>
  </si>
  <si>
    <t>gabriela_martins2@hotmail.com</t>
  </si>
  <si>
    <t>5630008125</t>
  </si>
  <si>
    <t>JAQUELINE ANTONIALI SERAPHIM</t>
  </si>
  <si>
    <t>442.176.078-14</t>
  </si>
  <si>
    <t>RUA CORONEL JOSE JULIO, 119 - CENTRO - CASA BRANCA</t>
  </si>
  <si>
    <t>(19) 993244195</t>
  </si>
  <si>
    <t>jaque.antoniali@outlook.com</t>
  </si>
  <si>
    <t>5630008133</t>
  </si>
  <si>
    <t>JUNIO CESAR BALATORI</t>
  </si>
  <si>
    <t>415.355.678-56</t>
  </si>
  <si>
    <t>RUA DOLORES CARVALHO SANTOS, 132 - ODENIR BUZATTO  - CASA BRANCA</t>
  </si>
  <si>
    <t>(19) 995115850</t>
  </si>
  <si>
    <t>junio.hip.hop@hotmail.com</t>
  </si>
  <si>
    <t>5630008141</t>
  </si>
  <si>
    <t>ROBINSOM DONIZETTI MENDES</t>
  </si>
  <si>
    <t>337.349.788-40</t>
  </si>
  <si>
    <t>RUA JOSE RAUL PIOLTINI, 765 - JARDIM NOVA ITOBI - ITOBI</t>
  </si>
  <si>
    <t>(19) 993460198</t>
  </si>
  <si>
    <t>robinsomdonizetti@gmail.com</t>
  </si>
  <si>
    <t>5630008158</t>
  </si>
  <si>
    <t>FRANCIANE APARECIDA FERREIRA SOARES</t>
  </si>
  <si>
    <t>411.966.898-30</t>
  </si>
  <si>
    <t>RUA WALDEMAR PANICO, 183 - CENTRO - CASA BRANCA</t>
  </si>
  <si>
    <t>(19) 993597515</t>
  </si>
  <si>
    <t>francianes002@gmail.com</t>
  </si>
  <si>
    <t>5630008166</t>
  </si>
  <si>
    <t>DEIVID PEREIRA DOS SANTOS</t>
  </si>
  <si>
    <t>415.765.078-66</t>
  </si>
  <si>
    <t>RUA ORLANDO FRATUCELLI, 26 - VILA VERDE - SAO PAULO</t>
  </si>
  <si>
    <t>(11) 987903031</t>
  </si>
  <si>
    <t>deivid.6671@gmail.com</t>
  </si>
  <si>
    <t>5630008174</t>
  </si>
  <si>
    <t>MORGANA CRISTINA DA COSTA</t>
  </si>
  <si>
    <t>279.754.098-04</t>
  </si>
  <si>
    <t>AV  BONVICINIOS, 254 - NAZARETH - CASA BRANCA</t>
  </si>
  <si>
    <t>(19) 992876249</t>
  </si>
  <si>
    <t>morganacosta756@gmail.com</t>
  </si>
  <si>
    <t>5630008182</t>
  </si>
  <si>
    <t>NIVALDO DA SILVA CARVALHO</t>
  </si>
  <si>
    <t>235.525.968-28</t>
  </si>
  <si>
    <t>PAULA ROBERTA DE SOUZA</t>
  </si>
  <si>
    <t>418.336.508-24</t>
  </si>
  <si>
    <t>AV  DOROTHEO BARBOSA, 945 - JARDIM DO HORTO - CASA BRANCA</t>
  </si>
  <si>
    <t>(19) 994980169</t>
  </si>
  <si>
    <t>nivaldocb@gmail.com</t>
  </si>
  <si>
    <t>5630008190</t>
  </si>
  <si>
    <t>THAIS LUIZA ARANTES</t>
  </si>
  <si>
    <t>415.332.648-80</t>
  </si>
  <si>
    <t>RUA JOAO SAID ZOGBI, 121 - LAGOA BRANCA  - CASA BRANCA</t>
  </si>
  <si>
    <t>(19) 998797808</t>
  </si>
  <si>
    <t>thais.luiza95@outlook.com</t>
  </si>
  <si>
    <t>5630008208</t>
  </si>
  <si>
    <t>MARIA LUCIA DE OLIVEIRA SILVA</t>
  </si>
  <si>
    <t>358.346.648-90</t>
  </si>
  <si>
    <t>RUA JOSE ANTONIO DA ROCHA, 287 - PARQUE SAO PAULO - CASA BRANCA</t>
  </si>
  <si>
    <t>(19) 995617212</t>
  </si>
  <si>
    <t>mariaaa5000@gmail.com</t>
  </si>
  <si>
    <t>5630008216</t>
  </si>
  <si>
    <t>MURIELY CRISTINA XAVIER</t>
  </si>
  <si>
    <t>493.318.758-43</t>
  </si>
  <si>
    <t>BRUNO BARBOSA DE MELO</t>
  </si>
  <si>
    <t>414.674.848-81</t>
  </si>
  <si>
    <t>RUA LUIZ GONZAGA DE SILLOS, 243 - NAZARETH - CASA BRANCA</t>
  </si>
  <si>
    <t>(19) 991551858</t>
  </si>
  <si>
    <t>murielycxavier@gmail.com</t>
  </si>
  <si>
    <t>5630008224</t>
  </si>
  <si>
    <t>MIRTES DOS SANTOS OLIVEIRA</t>
  </si>
  <si>
    <t>354.070.738-70</t>
  </si>
  <si>
    <t>RUA CASSIO SOARES COUTO, 1346 - CONJUNTO HABITACIONAL PARQUE ITAJAI - CAMPINAS</t>
  </si>
  <si>
    <t>(19) 995385802</t>
  </si>
  <si>
    <t>mirtessantos216@gmail.com</t>
  </si>
  <si>
    <t>5630008232</t>
  </si>
  <si>
    <t>STELLA</t>
  </si>
  <si>
    <t>295.831.238-03</t>
  </si>
  <si>
    <t>RUA SIZINA AZEVEDO SCHREPEL, 364 - JARDIM PIRATININGA - SOROCABA</t>
  </si>
  <si>
    <t>(15) 996487310</t>
  </si>
  <si>
    <t>stellagoto29@gmail.com</t>
  </si>
  <si>
    <t>5630008240</t>
  </si>
  <si>
    <t>RIK ANTONIO LUIZ LEITE</t>
  </si>
  <si>
    <t>091.636.184-51</t>
  </si>
  <si>
    <t>RUA ADAO DE BRITO, 155 - VILA LEOPOLDINA - SOROCABA</t>
  </si>
  <si>
    <t>(15) 981394030</t>
  </si>
  <si>
    <t>rik.rik_3@hotmail.com</t>
  </si>
  <si>
    <t>5630008257</t>
  </si>
  <si>
    <t>RAISSA DE ANDRADE FERNANDES</t>
  </si>
  <si>
    <t>503.988.448-60</t>
  </si>
  <si>
    <t>RUA SANTO ANTONIO, 172 - CENTRO - CASA BRANCA</t>
  </si>
  <si>
    <t>(19) 974144787</t>
  </si>
  <si>
    <t>raissadeandrade@hotmail.com</t>
  </si>
  <si>
    <t>5630008265</t>
  </si>
  <si>
    <t>ANDERSON PEREIRA DOS SANTOS</t>
  </si>
  <si>
    <t>231.851.438-09</t>
  </si>
  <si>
    <t>RUA OSWALDO DE OLIVEIRA ROCHA FILHO, 191 - PARQUE DAS PAINEIRAS - SOROCABA</t>
  </si>
  <si>
    <t>(15) 981121672</t>
  </si>
  <si>
    <t>andpereirasanttos@gmail.com</t>
  </si>
  <si>
    <t>5630008273</t>
  </si>
  <si>
    <t>FERNANDA CANDIDA LEAL</t>
  </si>
  <si>
    <t>106.213.646-22</t>
  </si>
  <si>
    <t>RUA FAMILIA BASILONE, 41 - JARDIM BOA ESPERANCA  - CASA BRANCA</t>
  </si>
  <si>
    <t>(19) 992901241</t>
  </si>
  <si>
    <t>fernanddalleal@gmail.com</t>
  </si>
  <si>
    <t>5630008281</t>
  </si>
  <si>
    <t>LUCIANA APARECIDA NORATO</t>
  </si>
  <si>
    <t>354.011.608-79</t>
  </si>
  <si>
    <t>RUA OLIMPIO JOSE AUGUSTO, 84 - PARQUE SAO PAULO - CASA BRANCA</t>
  </si>
  <si>
    <t>(19) 995558610</t>
  </si>
  <si>
    <t>luciananoratoo@gmail.com</t>
  </si>
  <si>
    <t>5630008299</t>
  </si>
  <si>
    <t>EMERSON LUIS DA SILVA RODRIGUES</t>
  </si>
  <si>
    <t>465.070.028-01</t>
  </si>
  <si>
    <t>JANICE WAINE BORGES SANTOS</t>
  </si>
  <si>
    <t>503.987.278-05</t>
  </si>
  <si>
    <t>RUA SILVESTRE FRANCISCO PUGLIA, 28 - ODENIR BUZATTO - CASA BRANCA</t>
  </si>
  <si>
    <t>(19) 991644918</t>
  </si>
  <si>
    <t>emersonluyisd64@gmail.com</t>
  </si>
  <si>
    <t>5630008307</t>
  </si>
  <si>
    <t>MICHELE CRISTINA LINDOLFO</t>
  </si>
  <si>
    <t>436.175.848-45</t>
  </si>
  <si>
    <t>RUA FAMILIA BASILONE, 168 - JARDIM BOA ESPY - CASA BRANCA</t>
  </si>
  <si>
    <t>(19) 993895106</t>
  </si>
  <si>
    <t>5630008315</t>
  </si>
  <si>
    <t>SHARLES LEITE PALHARDE</t>
  </si>
  <si>
    <t>404.905.258-06</t>
  </si>
  <si>
    <t>VALERIA ALVES PALHARDE</t>
  </si>
  <si>
    <t>456.613.458-01</t>
  </si>
  <si>
    <t>RUA FRANCISCO LEITE RIBEIRO, 137 - ODEIE BUZATO - CASA BRANCA</t>
  </si>
  <si>
    <t>(19) 998527997</t>
  </si>
  <si>
    <t>palhardesharlesleite@gmail.com</t>
  </si>
  <si>
    <t>5630008323</t>
  </si>
  <si>
    <t>SAMUEL SANTOS SOUSA</t>
  </si>
  <si>
    <t>000.697.485-60</t>
  </si>
  <si>
    <t>RUA SILVESTRE FRANCISCO PUGLIA, 47 - ODENIR BUZATTO - CASA BRANCA</t>
  </si>
  <si>
    <t>(19) 992647071</t>
  </si>
  <si>
    <t>txba.santos@hotmail.com</t>
  </si>
  <si>
    <t>5630008331</t>
  </si>
  <si>
    <t>ANA PAULA ESPINDOLA FALASCA</t>
  </si>
  <si>
    <t>398.897.148-09</t>
  </si>
  <si>
    <t>CHA CHACARA RIBEIRAO, S/n1 - RURAL CHACARA RIBEIRAO - CASA BRANCA</t>
  </si>
  <si>
    <t>(19) 995900599</t>
  </si>
  <si>
    <t>paulinha_falasca@hotmail.com</t>
  </si>
  <si>
    <t>5630008349</t>
  </si>
  <si>
    <t>REGINALDO DOS REIS GOMES</t>
  </si>
  <si>
    <t>255.899.838-27</t>
  </si>
  <si>
    <t>RUA PATIO DA ESTACAO VELHA, 290 - CENTRO - CASA BRANCA</t>
  </si>
  <si>
    <t>(19) 999833637</t>
  </si>
  <si>
    <t>regisfera123@gmail.com</t>
  </si>
  <si>
    <t>5630008356</t>
  </si>
  <si>
    <t>JOAO VITOR PADILHA</t>
  </si>
  <si>
    <t>482.177.918-80</t>
  </si>
  <si>
    <t>RUA DOM JOSE MELHADO CAMPOS, 190 - JARDIM JOSANE - SOROCABA</t>
  </si>
  <si>
    <t>(15) 998216930</t>
  </si>
  <si>
    <t>joaovitorpadilha136@gmail.com</t>
  </si>
  <si>
    <t>5630008364</t>
  </si>
  <si>
    <t>ANA CLARA PIRES VIEIRA</t>
  </si>
  <si>
    <t>503.321.908-11</t>
  </si>
  <si>
    <t>RUA SANTO ANTONIO, 1128 - CENTRO - CASA BRANCA</t>
  </si>
  <si>
    <t>(19) 994574484</t>
  </si>
  <si>
    <t>anaclarapiresvieira@hotmail.com</t>
  </si>
  <si>
    <t>5630008372</t>
  </si>
  <si>
    <t>CLAUDINEI PASCHOALINOTO</t>
  </si>
  <si>
    <t>291.997.728-84</t>
  </si>
  <si>
    <t>RUA FAMILIA MAGDALENA, 287 - PARQUE SAO PAULO - CASA BRANCA</t>
  </si>
  <si>
    <t>(19) 993385256</t>
  </si>
  <si>
    <t>cpaschoalinoto@gmail.com</t>
  </si>
  <si>
    <t>5630008380</t>
  </si>
  <si>
    <t>NAIALA ALESSANDRA SANTOS DA SILVA</t>
  </si>
  <si>
    <t>428.574.608-56</t>
  </si>
  <si>
    <t>HAILTON CESAR PIMENTA DA SILVA</t>
  </si>
  <si>
    <t>371.880.928-18</t>
  </si>
  <si>
    <t>RUA SANTO ANTONIO, 1201 - CENTRO - CASA BRANCA</t>
  </si>
  <si>
    <t>(19) 994663205</t>
  </si>
  <si>
    <t>naialasantossilva@gmail.com</t>
  </si>
  <si>
    <t>5630008398</t>
  </si>
  <si>
    <t>JULIANO MEDEIROS DOS SANTOS</t>
  </si>
  <si>
    <t>434.383.578-28</t>
  </si>
  <si>
    <t>RUA TIAGO DE CASTRO FERREIRA, 295 - JARDIM FANTINATTI (NOVA VENEZA) - SUMARE</t>
  </si>
  <si>
    <t>(19) 994602235</t>
  </si>
  <si>
    <t>julianom15@gmail.com</t>
  </si>
  <si>
    <t>5630008406</t>
  </si>
  <si>
    <t>FABIO GOMES DA SILVA</t>
  </si>
  <si>
    <t>395.941.168-54</t>
  </si>
  <si>
    <t>RUA ANGELO STEFANINI, 450 - CENTRO - CASA BRANCA</t>
  </si>
  <si>
    <t>(19) 991354199</t>
  </si>
  <si>
    <t>silvafabio680@yahoo.com.br</t>
  </si>
  <si>
    <t>5630008414</t>
  </si>
  <si>
    <t>JOAO BATISTA HELENA</t>
  </si>
  <si>
    <t>296.651.828-62</t>
  </si>
  <si>
    <t>ANA PAULA CARNEIRO PACHECO</t>
  </si>
  <si>
    <t>330.203.178-51</t>
  </si>
  <si>
    <t>RUA ELZIRA THIENGO MONTEIRO, 22 - CECAP - CASA BRANCA</t>
  </si>
  <si>
    <t>(19) 994078041</t>
  </si>
  <si>
    <t>joaocapoeira34@gmail.com</t>
  </si>
  <si>
    <t>5630008422</t>
  </si>
  <si>
    <t>FRANCINE KELLY JUVENCIO DOS SANTOS</t>
  </si>
  <si>
    <t>425.207.838-50</t>
  </si>
  <si>
    <t>RUA ANTONIO PIANTORE, 1022 - JARDIM SAO GUILHERME - SOROCABA</t>
  </si>
  <si>
    <t>(15) 997486621</t>
  </si>
  <si>
    <t>francine161@hotmail.com</t>
  </si>
  <si>
    <t>5630008430</t>
  </si>
  <si>
    <t>MARTA REGINA PAVANNI PEREIRA</t>
  </si>
  <si>
    <t>172.066.468-40</t>
  </si>
  <si>
    <t>MARCO ANTONIO CARVALHO PEREIRA</t>
  </si>
  <si>
    <t>172.813.288-69</t>
  </si>
  <si>
    <t>RUA FAMILIA CANDIDO FERNANDES, 89 - CIDADE JARDIM - CASA BRANCA</t>
  </si>
  <si>
    <t>(19) 993971969</t>
  </si>
  <si>
    <t>martinha_s2@hotmail.co</t>
  </si>
  <si>
    <t>5630008448</t>
  </si>
  <si>
    <t>JONATHAN LUIS CARMO MOURA</t>
  </si>
  <si>
    <t>435.807.908-38</t>
  </si>
  <si>
    <t>NATALIA CRISTINA DIAS CIPOLINI MOURA</t>
  </si>
  <si>
    <t>441.910.568-24</t>
  </si>
  <si>
    <t>RUA ANA LOPES DA CUNHA ANTONIALLE, 64 - CHACARA BOA VISTA - CASA BRANCA</t>
  </si>
  <si>
    <t>(19) 989358627</t>
  </si>
  <si>
    <t>nataliacdcipolini@hotmail.com</t>
  </si>
  <si>
    <t>5630008455</t>
  </si>
  <si>
    <t>DAIANA REGINA MARIANO DE SOUZA</t>
  </si>
  <si>
    <t>286.443.488-17</t>
  </si>
  <si>
    <t>ADALBERTO DE SOUZA</t>
  </si>
  <si>
    <t>225.770.728-13</t>
  </si>
  <si>
    <t>RUA DOZE DE OUTUBRO, 223 - SAO JOAO - CASA BRANCA</t>
  </si>
  <si>
    <t>(19) 989046698</t>
  </si>
  <si>
    <t>daiana_rmariano@hotmail.com</t>
  </si>
  <si>
    <t>5630008471</t>
  </si>
  <si>
    <t>RAFAELA VENTALI LOPES DE FARIA</t>
  </si>
  <si>
    <t>331.305.888-41</t>
  </si>
  <si>
    <t>RUA ANTONIO FLORES PANICO, 547 - CIDADE JARDIM - CASA BRANCA</t>
  </si>
  <si>
    <t>(19) 991454394</t>
  </si>
  <si>
    <t>rafaventali18@gmail.com</t>
  </si>
  <si>
    <t>5630008489</t>
  </si>
  <si>
    <t>FIILY FRANCISCO CARVALHO COHENE</t>
  </si>
  <si>
    <t>397.252.728-46</t>
  </si>
  <si>
    <t>RUA PROFESSORA ODETE SANTANA, 65 - C. H WLADIMIR PEREIRA - CASA BRANCA</t>
  </si>
  <si>
    <t>(19) 991658317</t>
  </si>
  <si>
    <t>fiilyfrancisco@hotmail.com</t>
  </si>
  <si>
    <t>5630008497</t>
  </si>
  <si>
    <t>MARIA TERESA PASSOS RIBEIRO</t>
  </si>
  <si>
    <t>387.110.998-36</t>
  </si>
  <si>
    <t>RUA MARIA HELENA MALAFATI LOPES DA CUNHA, 241 - CENTRO  - CASA BRANCA</t>
  </si>
  <si>
    <t>(19) 996821973</t>
  </si>
  <si>
    <t>mariatribeiro88@gmail.com</t>
  </si>
  <si>
    <t>5630008505</t>
  </si>
  <si>
    <t>EDSON RAMON BARBOSA SANTOS</t>
  </si>
  <si>
    <t>381.109.938-85</t>
  </si>
  <si>
    <t>RUA ODETE RODRIGUES CARDEAL SANTANA, 90 - CONJUNTO HABITACIONAL WLADEMIR PEREIRA - CASA BRANCA</t>
  </si>
  <si>
    <t>(19) 991751663</t>
  </si>
  <si>
    <t>edinhocb882020@gmail.com</t>
  </si>
  <si>
    <t>5630008513</t>
  </si>
  <si>
    <t>RODRIGO FERNANDES DE SOUZA</t>
  </si>
  <si>
    <t>406.277.538-76</t>
  </si>
  <si>
    <t>RUA GOVERNADOR GARCEZ, 115 - INFUSTRIAL - CASA BRANCA</t>
  </si>
  <si>
    <t>(19) 995945664</t>
  </si>
  <si>
    <t>rodrigo.1992@hotmail.com</t>
  </si>
  <si>
    <t>5630008521</t>
  </si>
  <si>
    <t>PAMELA CRISTINA DE ALMEIDA PEREIRA</t>
  </si>
  <si>
    <t>423.238.838-95</t>
  </si>
  <si>
    <t>RUA DOUTOR MATHIAS JOSE DE BARROS PONIKWAR, 870 - JARDIM CAMPO BELO - CAMPINAS</t>
  </si>
  <si>
    <t>(19) 989446361</t>
  </si>
  <si>
    <t>pamella_criistina@hotmail.com</t>
  </si>
  <si>
    <t>5630008539</t>
  </si>
  <si>
    <t>AMANDA ALEXANDRA DE PAULA SANTOS</t>
  </si>
  <si>
    <t>408.533.088-88</t>
  </si>
  <si>
    <t>(19) 989398510</t>
  </si>
  <si>
    <t>amandinha91.sim@gmail.com</t>
  </si>
  <si>
    <t>5630008554</t>
  </si>
  <si>
    <t>TAINA MENEGHETI FELTRAN</t>
  </si>
  <si>
    <t>483.169.778-85</t>
  </si>
  <si>
    <t>RUA CASTILHO, 87 - LAGOA BRANCA - CASA BRANCA</t>
  </si>
  <si>
    <t>(19) 999639402</t>
  </si>
  <si>
    <t>taina.menegheti.iphone@gmail.com</t>
  </si>
  <si>
    <t>5630008562</t>
  </si>
  <si>
    <t>ANA PAULA DA SILVA PRATES</t>
  </si>
  <si>
    <t>325.162.568-33</t>
  </si>
  <si>
    <t>RUA VIA DA CIRCULACAO A, 129 - ECOVILLE B - VALPARAISO</t>
  </si>
  <si>
    <t>(18) 991928267</t>
  </si>
  <si>
    <t>anapaula.gabi.1233@gmail.com</t>
  </si>
  <si>
    <t>5630008570</t>
  </si>
  <si>
    <t>SILVIA AP MARQUES</t>
  </si>
  <si>
    <t>277.855.928-02</t>
  </si>
  <si>
    <t>CHRISTIAN ALBERTO LUCIO</t>
  </si>
  <si>
    <t>256.384.888-12</t>
  </si>
  <si>
    <t>RUA D PEDRO II, 164 - INDUSTRIAL - CASA BRANCA</t>
  </si>
  <si>
    <t>(19) 997982684</t>
  </si>
  <si>
    <t>kri240104@gmail.com</t>
  </si>
  <si>
    <t>5630008588</t>
  </si>
  <si>
    <t>ELEN PALMIRA DA SILVA</t>
  </si>
  <si>
    <t>365.936.598-00</t>
  </si>
  <si>
    <t>JOAO EDUARDO PEREIRA DOS SANTOS</t>
  </si>
  <si>
    <t>338.611.928-02</t>
  </si>
  <si>
    <t>RUA ANTONIO RIBEIRO FIALHO, 143 - NAZARETH - CASA BRANCA</t>
  </si>
  <si>
    <t>(19) 989958699</t>
  </si>
  <si>
    <t>elenpsilva180561@gmail.com</t>
  </si>
  <si>
    <t>5630008596</t>
  </si>
  <si>
    <t>GIOVANNI MENES</t>
  </si>
  <si>
    <t>451.935.588-52</t>
  </si>
  <si>
    <t>CHA FAMILIA MAGDALENA, 92 - PARQUE SAO PAULO - CASA BRANCA</t>
  </si>
  <si>
    <t>(19) 989222214</t>
  </si>
  <si>
    <t>giovanni.menes@hotmail.com</t>
  </si>
  <si>
    <t>5630008604</t>
  </si>
  <si>
    <t>MARCIO JOSE DE SOUZA</t>
  </si>
  <si>
    <t>275.829.108-85</t>
  </si>
  <si>
    <t>DANIELA APARECIDA ARAUJO</t>
  </si>
  <si>
    <t>374.642.008-37</t>
  </si>
  <si>
    <t>AV  PORTUGAL, 33 - NAZARE  - CASA BRANCA</t>
  </si>
  <si>
    <t>(19) 997940295</t>
  </si>
  <si>
    <t>marcinhocb@outlook.com</t>
  </si>
  <si>
    <t>5630008612</t>
  </si>
  <si>
    <t>JERRI ADRIANE GOMES DO CARMO FRANCISCO</t>
  </si>
  <si>
    <t>273.410.878-03</t>
  </si>
  <si>
    <t>RUA VINTE E UM DE ABRIL, 167 - SAO JOAO - CASA BRANCA</t>
  </si>
  <si>
    <t>(19) 995379818</t>
  </si>
  <si>
    <t>jerri.adriani.1978@gmail.com</t>
  </si>
  <si>
    <t>5630008620</t>
  </si>
  <si>
    <t>MARIA DO CARMO SARRAF MURGIA</t>
  </si>
  <si>
    <t>068.660.238-23</t>
  </si>
  <si>
    <t>RUA DUQUE DE CAXIAS, 676 - CENTRO - CASA BRANCA</t>
  </si>
  <si>
    <t>(19) 991804476</t>
  </si>
  <si>
    <t>5630008638</t>
  </si>
  <si>
    <t>ANGELA MARIA TEODORO</t>
  </si>
  <si>
    <t>320.283.978-02</t>
  </si>
  <si>
    <t>RUA CAITANO RODRIGUES DE PAULA, 31 - LAGOA BRANCA  - CASA BRANCA</t>
  </si>
  <si>
    <t>mariaangela3305@gmail.com</t>
  </si>
  <si>
    <t>5630008646</t>
  </si>
  <si>
    <t>JOSE ANTONIO TRINDADE DA SILVA</t>
  </si>
  <si>
    <t>388.557.268-03</t>
  </si>
  <si>
    <t>AV  FAMILIA MACHADO, 533 - JARDIM BELA VISTA - CASA BRANCA</t>
  </si>
  <si>
    <t>(19) 989221992</t>
  </si>
  <si>
    <t>b55199989221992@gmail.com</t>
  </si>
  <si>
    <t>5630008653</t>
  </si>
  <si>
    <t>ELIZMAR COELHO</t>
  </si>
  <si>
    <t>111.071.428-90</t>
  </si>
  <si>
    <t>RUA CAITANO RODRIGUES DE PAULA, 575 - LAGOA BRANCA - CASA BRANCA</t>
  </si>
  <si>
    <t>(19) 996991346</t>
  </si>
  <si>
    <t>elizmarcoelho@icloud.com</t>
  </si>
  <si>
    <t>5630008661</t>
  </si>
  <si>
    <t>RODRIGO LUIZ MAVIGNIER DOS REIS</t>
  </si>
  <si>
    <t>435.828.048-01</t>
  </si>
  <si>
    <t>RUA RANULPHO DE CAMPOS PIRES, 65 - WANEL VILLE - SOROCABA</t>
  </si>
  <si>
    <t>(15) 981434836</t>
  </si>
  <si>
    <t>roo_reiis@hotmail.com</t>
  </si>
  <si>
    <t>5630008679</t>
  </si>
  <si>
    <t>EUNICE ROSA GONCALVES SELES</t>
  </si>
  <si>
    <t>053.089.868-35</t>
  </si>
  <si>
    <t>RUA JOSE ANTONIO DA ROCHA, 189 - PARQUE SAO PAULO - CASA BRANCA</t>
  </si>
  <si>
    <t>(19) 992591252</t>
  </si>
  <si>
    <t>euniceseles64@gmail.com</t>
  </si>
  <si>
    <t>5630008687</t>
  </si>
  <si>
    <t>ANDERSON MENGATTI GONCALVES</t>
  </si>
  <si>
    <t>485.864.098-12</t>
  </si>
  <si>
    <t>RUA PEDRO PIMENTA, 456 - PARQUE SAO PAULO - CASA BRANCA</t>
  </si>
  <si>
    <t>(19) 991512516</t>
  </si>
  <si>
    <t>andersonmengatti18@gmail.com</t>
  </si>
  <si>
    <t>5630008695</t>
  </si>
  <si>
    <t>DENIS CARVALHO DOS REIS SOUZA</t>
  </si>
  <si>
    <t>454.198.158-00</t>
  </si>
  <si>
    <t>RUA FAMILIA HORTA, 38 - SANTA MARIA - CASA BRANCA</t>
  </si>
  <si>
    <t>(19) 992351108</t>
  </si>
  <si>
    <t>deniscarvalho99@hotmail.com</t>
  </si>
  <si>
    <t>5630008703</t>
  </si>
  <si>
    <t>MARIELLI REGINA CAMPIONI NOGUEIRA</t>
  </si>
  <si>
    <t>299.683.118-71</t>
  </si>
  <si>
    <t>MARCELO VENTURINE PEGORITTI</t>
  </si>
  <si>
    <t>168.321.738-14</t>
  </si>
  <si>
    <t>RUA ANTONIO GARCIA PARRA, 175 - RESIDENCIAL JARDIM COESA - CASA BRANCA</t>
  </si>
  <si>
    <t>(19) 991529233</t>
  </si>
  <si>
    <t>mrcampioni@hotmail.com</t>
  </si>
  <si>
    <t>5630008711</t>
  </si>
  <si>
    <t>VIVIANE CAROLINE DOS SANTOS</t>
  </si>
  <si>
    <t>381.378.088-09</t>
  </si>
  <si>
    <t>AV  JOSE BASILONE JUNIOR, 520 - CENTRO - CASA BRANCA</t>
  </si>
  <si>
    <t>(19) 991815503</t>
  </si>
  <si>
    <t>vivic_07@yahoo.com.br</t>
  </si>
  <si>
    <t>5630008729</t>
  </si>
  <si>
    <t>GUILHERME GARRONI SILVA</t>
  </si>
  <si>
    <t>067.709.706-94</t>
  </si>
  <si>
    <t>AV  NOVE DE JULHO, 1194 - BELA VISTA - SALTO</t>
  </si>
  <si>
    <t>(19) 983297782</t>
  </si>
  <si>
    <t>guilhermegarronisilva@gmail.com</t>
  </si>
  <si>
    <t>5630008737</t>
  </si>
  <si>
    <t>LUIZ HENRIQUE LOPES DE FARIA NETO</t>
  </si>
  <si>
    <t>504.167.678-00</t>
  </si>
  <si>
    <t>RUA LUCILIA DA COSTA TIENGO, 120 - CHACARA BOA VISTA - CASA BRANCA</t>
  </si>
  <si>
    <t>(19) 994514223</t>
  </si>
  <si>
    <t>luiznettoo1@hotmail.com</t>
  </si>
  <si>
    <t>5630008745</t>
  </si>
  <si>
    <t>UBIRAJARA MARCAL</t>
  </si>
  <si>
    <t>402.392.498-95</t>
  </si>
  <si>
    <t>ANA CAROLINA SCHIMCHAQUI MARCAL</t>
  </si>
  <si>
    <t>419.633.278-10</t>
  </si>
  <si>
    <t>RUA JOSE LOPES DA CUNHA, 80B - CHACARA BOA VISTA  - CASA BRANCA</t>
  </si>
  <si>
    <t>(19) 992694805</t>
  </si>
  <si>
    <t>marcalubirajara@gmail.com</t>
  </si>
  <si>
    <t>5630008752</t>
  </si>
  <si>
    <t>JULIO CESAR IGNACIO</t>
  </si>
  <si>
    <t>263.425.308-74</t>
  </si>
  <si>
    <t>RUA PROFESSORA GUNAR MORAIS DE ARAUJO, 188  - ANDORINHA  - CASA BRANCA</t>
  </si>
  <si>
    <t>(19) 986064460</t>
  </si>
  <si>
    <t>larissaignacio2017@hotmail.com</t>
  </si>
  <si>
    <t>5630008760</t>
  </si>
  <si>
    <t>JHON LENON CORREA RANGEL</t>
  </si>
  <si>
    <t>399.971.678-99</t>
  </si>
  <si>
    <t>ALESSANDRA DO LAGO</t>
  </si>
  <si>
    <t>370.411.998-94</t>
  </si>
  <si>
    <t>RUA BOANEGES GAETA, 231 - LAGOA BRANCA - CASA BRANCA</t>
  </si>
  <si>
    <t>(19) 994429841</t>
  </si>
  <si>
    <t>jhon@hotmail.com</t>
  </si>
  <si>
    <t>5630008778</t>
  </si>
  <si>
    <t>ROSEMARY DO PRADO MARIANO</t>
  </si>
  <si>
    <t>271.947.538-63</t>
  </si>
  <si>
    <t>RUA SANTO ANTONIO, 522 - CENTRO  - CASA BRANCA</t>
  </si>
  <si>
    <t>(19) 991124868</t>
  </si>
  <si>
    <t>rosemary.mariano85@gmail.com</t>
  </si>
  <si>
    <t>5630008786</t>
  </si>
  <si>
    <t>RAVANA CAROLINE GERMANO</t>
  </si>
  <si>
    <t>526.546.968-04</t>
  </si>
  <si>
    <t>RUA FAMILIA CARVALHO, 34 - NAZARETH - CASA BRANCA</t>
  </si>
  <si>
    <t>(19) 992933961</t>
  </si>
  <si>
    <t>silvaravana6@gmail.com</t>
  </si>
  <si>
    <t>5630008794</t>
  </si>
  <si>
    <t>AMANDA REGINA SANTOS</t>
  </si>
  <si>
    <t>303.914.658-05</t>
  </si>
  <si>
    <t>ALAN ERICO GREGORIO</t>
  </si>
  <si>
    <t>290.833.188-85</t>
  </si>
  <si>
    <t>RUA FAMILIA CARVALHO, 93 - NAZARE - CASA BRANCA</t>
  </si>
  <si>
    <t>(19) 992540073</t>
  </si>
  <si>
    <t>amandarsantos10@gmail.com</t>
  </si>
  <si>
    <t>5630008802</t>
  </si>
  <si>
    <t>MILENA DA SILVA ALVES RODRIGUES</t>
  </si>
  <si>
    <t>464.620.288-31</t>
  </si>
  <si>
    <t>EDIVALDO RODRIGUES LUIZ</t>
  </si>
  <si>
    <t>411.539.218-55</t>
  </si>
  <si>
    <t>RUA PROJETADA, 190 - RESIDENCIAL TAKANOS - CAMPINAS</t>
  </si>
  <si>
    <t>(19) 982677573</t>
  </si>
  <si>
    <t>milena.alves17@gmail.com</t>
  </si>
  <si>
    <t>5630008810</t>
  </si>
  <si>
    <t>ALEXANDRE DO NASCIMENTO</t>
  </si>
  <si>
    <t>439.564.228-48</t>
  </si>
  <si>
    <t>RUA INDEPENDENCIA, 283 - LAGOA BRANCA - CASA BRANCA</t>
  </si>
  <si>
    <t>(19) 996520428</t>
  </si>
  <si>
    <t>ale.nascimentolb1@hotmail.com</t>
  </si>
  <si>
    <t>5630008828</t>
  </si>
  <si>
    <t>CARMEN CECILIA ORFEI MARQUES RAMOS</t>
  </si>
  <si>
    <t>292.135.578-76</t>
  </si>
  <si>
    <t>RUA FAMILIA SOARES, 11 - RESIDENCIAL MONTE BELO - CASA BRANCA</t>
  </si>
  <si>
    <t>(19) 991759435</t>
  </si>
  <si>
    <t>carmenorfei50@gmail.com</t>
  </si>
  <si>
    <t>5630008836</t>
  </si>
  <si>
    <t>IGOR CESAR OLIVEIRA DE SOUZA</t>
  </si>
  <si>
    <t>432.879.008-03</t>
  </si>
  <si>
    <t>RUA FAMILIA KURY, 63 - JARDIM BOA ESPERANCA - CASA BRANCA</t>
  </si>
  <si>
    <t>(19) 993580863</t>
  </si>
  <si>
    <t>oigor7273@gmail.com</t>
  </si>
  <si>
    <t>5630008844</t>
  </si>
  <si>
    <t>JUSCILENE SILIVERIO DA CRUZ</t>
  </si>
  <si>
    <t>875.147.295-34</t>
  </si>
  <si>
    <t>RUA FAMILIA MADALENA, 554 - PARQUE SAO PAULO - CASA BRANCA</t>
  </si>
  <si>
    <t>(19) 971461950</t>
  </si>
  <si>
    <t>971461650mairamachado@gmail.com</t>
  </si>
  <si>
    <t>5630008851</t>
  </si>
  <si>
    <t>SERGIO EDUARDO DE CARVALHO</t>
  </si>
  <si>
    <t>175.320.698-77</t>
  </si>
  <si>
    <t>RUA JOSE GERONIMO DE VASCONCELOS, 333 - CENTRO - CASA BRANCA</t>
  </si>
  <si>
    <t>(19) 992371945</t>
  </si>
  <si>
    <t>5630008869</t>
  </si>
  <si>
    <t>MARIA VITORINO PEREIRA</t>
  </si>
  <si>
    <t>218.491.128-35</t>
  </si>
  <si>
    <t>FAZ TRES MARIAS, sn - RURAL - CASA BRANCA</t>
  </si>
  <si>
    <t>(19) 983247367</t>
  </si>
  <si>
    <t>cyriasimoesfarias@gmail.com</t>
  </si>
  <si>
    <t>5630008877</t>
  </si>
  <si>
    <t>JOICE NATIELE MIGUEL DE PAULA</t>
  </si>
  <si>
    <t>367.398.038-62</t>
  </si>
  <si>
    <t>JHONIFFER FERNANDO MACHADO DE PAULA</t>
  </si>
  <si>
    <t>426.282.918-94</t>
  </si>
  <si>
    <t>AV  DUQUE DE CAXIAS, 1669 - SANTA CECILIA  - CASA BRANCA</t>
  </si>
  <si>
    <t>(19) 995750837</t>
  </si>
  <si>
    <t>natieledepaula45@gamil.com</t>
  </si>
  <si>
    <t>5630008885</t>
  </si>
  <si>
    <t>SANDRA REGINA MARREIRO RODRIGUES</t>
  </si>
  <si>
    <t>354.115.598-12</t>
  </si>
  <si>
    <t>RUA FAMILIA MAFRA, 372 - VENDA BRANCA - CASA BRANCA</t>
  </si>
  <si>
    <t>(19) 991789321</t>
  </si>
  <si>
    <t>sandrareginama94@gmail.com</t>
  </si>
  <si>
    <t>5630008893</t>
  </si>
  <si>
    <t>MARCOS DE CARVALHO</t>
  </si>
  <si>
    <t>064.513.408-20</t>
  </si>
  <si>
    <t>SOLANGE APARECIDA CONTATO CARVALHO</t>
  </si>
  <si>
    <t>323.819.148-97</t>
  </si>
  <si>
    <t>RUA RU FAMILIA MAGDALENA, 290 - PARQUE SAO PAULO  - CASA BRANCA</t>
  </si>
  <si>
    <t>(19) 991347581</t>
  </si>
  <si>
    <t>alineperini03@gmail.com</t>
  </si>
  <si>
    <t>5630008901</t>
  </si>
  <si>
    <t>THAISLEN APARECIDA PACANHELA</t>
  </si>
  <si>
    <t>359.712.768-16</t>
  </si>
  <si>
    <t>RUA ANTONIO GABAN, 63 - ARLINDO PERES - CASA BRANCA</t>
  </si>
  <si>
    <t>(19) 991123046</t>
  </si>
  <si>
    <t>thapacanhela@gmail.com</t>
  </si>
  <si>
    <t>5630008919</t>
  </si>
  <si>
    <t>LEANDRO GONCALVES JUVENTINO</t>
  </si>
  <si>
    <t>231.310.508-37</t>
  </si>
  <si>
    <t>RUA ELOY MONTEIRO, 440 - CENTRO - ITOBI</t>
  </si>
  <si>
    <t>(19) 992135203</t>
  </si>
  <si>
    <t>leandrogjchorao@gmail.com</t>
  </si>
  <si>
    <t>5630008927</t>
  </si>
  <si>
    <t>LUCIANA APARECIDA MIGUEL</t>
  </si>
  <si>
    <t>293.866.268-88</t>
  </si>
  <si>
    <t>RUA DUQUE DE CAXIAS, 1669 - SANTA CECILIA  - CASA BRANCA</t>
  </si>
  <si>
    <t>(19) 994681941</t>
  </si>
  <si>
    <t>jhonifferdepaula22@gmail.com</t>
  </si>
  <si>
    <t>5630008935</t>
  </si>
  <si>
    <t>PAULO SERGIO ARAUJO</t>
  </si>
  <si>
    <t>254.840.488-93</t>
  </si>
  <si>
    <t>RUA GILBERTO CARLOS CASSIOLATO, 131 - JD MONTE BELO - CASA BRANCA</t>
  </si>
  <si>
    <t>(19) 992828334</t>
  </si>
  <si>
    <t>paulinho.saraujo38@gmail.com</t>
  </si>
  <si>
    <t>5630008943</t>
  </si>
  <si>
    <t>RITA FAUSTINO MIGUEL</t>
  </si>
  <si>
    <t>079.844.158-54</t>
  </si>
  <si>
    <t>5630008950</t>
  </si>
  <si>
    <t>GESISLAINE APARECIDA DOS SANTOS</t>
  </si>
  <si>
    <t>340.913.378-05</t>
  </si>
  <si>
    <t>RUA CELSO UMBERTO REGINATO, 35 - JARDIM TATIANA - VOTORANTIM</t>
  </si>
  <si>
    <t>(15) 991071945</t>
  </si>
  <si>
    <t>gesislainesantos1585@gmail.com</t>
  </si>
  <si>
    <t>5630008968</t>
  </si>
  <si>
    <t>CAIQUE MARCELO MACHADO DOS SANTOS</t>
  </si>
  <si>
    <t>428.311.268-27</t>
  </si>
  <si>
    <t>AV  PORTUGAL, 342 - ODENIR BUZATO - CASA BRANCA</t>
  </si>
  <si>
    <t>(19) 993988328</t>
  </si>
  <si>
    <t>kaykemarcelo88@gmail.com</t>
  </si>
  <si>
    <t>5630008976</t>
  </si>
  <si>
    <t>ANTONIO CARLOS MAFRA</t>
  </si>
  <si>
    <t>024.846.858-82</t>
  </si>
  <si>
    <t>LUCIA HELENA CORREA MAFRA</t>
  </si>
  <si>
    <t>296.844.108-67</t>
  </si>
  <si>
    <t>FAZ NOVA ESPERANCA, 0 - VENDA BRANCA - CASA BRANCA</t>
  </si>
  <si>
    <t>(19) 998752261</t>
  </si>
  <si>
    <t>talitascanfella@gmail.com</t>
  </si>
  <si>
    <t>5630008984</t>
  </si>
  <si>
    <t>GABRIELY FREIRE LUIZ DA SILVA</t>
  </si>
  <si>
    <t>361.901.718-26</t>
  </si>
  <si>
    <t>RUA ANGELO ANTONIO LOMBARDI, 60 - JARDIM BONSUCESSO - SOROCABA</t>
  </si>
  <si>
    <t>(11) 954810463</t>
  </si>
  <si>
    <t>gabrielyfreire19@gmail.com</t>
  </si>
  <si>
    <t>5630008992</t>
  </si>
  <si>
    <t>MIRIAN DE JESUS MARCOLA BUENO</t>
  </si>
  <si>
    <t>362.661.848-00</t>
  </si>
  <si>
    <t>JOSE DONIZETI APARECIDO BUENO</t>
  </si>
  <si>
    <t>314.848.488-61</t>
  </si>
  <si>
    <t>AV  DA SAUDADE, 140 - NAZARETH - CASA BRANCA</t>
  </si>
  <si>
    <t>(19) 993908625</t>
  </si>
  <si>
    <t>mirianmarcola43@gmail.com</t>
  </si>
  <si>
    <t>5630009008</t>
  </si>
  <si>
    <t>THALIFE LORRANA PACANHELA</t>
  </si>
  <si>
    <t>404.448.638-77</t>
  </si>
  <si>
    <t>MARCO AURELIO SILVA DOS SANTOS</t>
  </si>
  <si>
    <t>371.771.388-46</t>
  </si>
  <si>
    <t>RUA DOS VANUCCI, 27 - JARDIM AMERICA - CASA BRANCA</t>
  </si>
  <si>
    <t>(19) 989115299</t>
  </si>
  <si>
    <t>thalifelp@gmail.com</t>
  </si>
  <si>
    <t>5630009016</t>
  </si>
  <si>
    <t>BENEDITA DONIZETE ARGENTINO NORONHA</t>
  </si>
  <si>
    <t>068.663.048-30</t>
  </si>
  <si>
    <t>PEDRO CESAR NORONHA</t>
  </si>
  <si>
    <t>068.798.548-00</t>
  </si>
  <si>
    <t>RUA JOAO BATISTA SALLES CUNHA, 133 - PARQUE SAO PAULO - CASA BRANCA</t>
  </si>
  <si>
    <t>(19) 992510313</t>
  </si>
  <si>
    <t>styvenn16@gmail.com</t>
  </si>
  <si>
    <t>5630009024</t>
  </si>
  <si>
    <t>JULIANO CESAR BALBINO DOS SANTOS</t>
  </si>
  <si>
    <t>475.010.218-05</t>
  </si>
  <si>
    <t>RUA JOSE RAUL PIOLTINI, 1180 - JARDIM NOVA ITOBI  - ITOBI</t>
  </si>
  <si>
    <t>(19) 994368049</t>
  </si>
  <si>
    <t>goncalvesanacarolina63@gmail.co.com</t>
  </si>
  <si>
    <t>5630009032</t>
  </si>
  <si>
    <t>MARIA DE FATIMA GONCALVES ALEIXO</t>
  </si>
  <si>
    <t>332.130.758-84</t>
  </si>
  <si>
    <t>RUA DUQUE DE CACHIAS, 548 - CENTRO - CASA BRANCA</t>
  </si>
  <si>
    <t>(19) 991213440</t>
  </si>
  <si>
    <t>julianinha26rezende@gmail.com</t>
  </si>
  <si>
    <t>5630009040</t>
  </si>
  <si>
    <t>JAQUELINE APARECIDA MARQUES</t>
  </si>
  <si>
    <t>361.078.078-96</t>
  </si>
  <si>
    <t>RUA PALMIRA O  GUERREIRO, 65 - ANDORINHA  - CASA BRANCA</t>
  </si>
  <si>
    <t>(19) 989400900</t>
  </si>
  <si>
    <t>jackelynemarques8@gmail.com</t>
  </si>
  <si>
    <t>5630009057</t>
  </si>
  <si>
    <t>CARLOS ROBERTO MILITAO</t>
  </si>
  <si>
    <t>154.950.248-42</t>
  </si>
  <si>
    <t>RUA JOAO BATISTA SALES DA CUNHA, 507 - PARQUE SAO PAULO - CASA BRANCA</t>
  </si>
  <si>
    <t>(19) 991504800</t>
  </si>
  <si>
    <t>flaviobalbino81@gmail.com</t>
  </si>
  <si>
    <t>5630009065</t>
  </si>
  <si>
    <t>ROMILDA SILVA SOUSA OLIVEIRA</t>
  </si>
  <si>
    <t>391.481.038-61</t>
  </si>
  <si>
    <t>DOUGLAS DOS SANTOS OLIVEIRA</t>
  </si>
  <si>
    <t>231.933.328-28</t>
  </si>
  <si>
    <t>RUA JORGE BONETI, 240 - SENHOR MENINO - CASA BRANCA</t>
  </si>
  <si>
    <t>(19) 992178278</t>
  </si>
  <si>
    <t>romildasousa804@gmail.com</t>
  </si>
  <si>
    <t>5630009073</t>
  </si>
  <si>
    <t>RITA DE CASSIA JUVENCIO LEITE</t>
  </si>
  <si>
    <t>298.947.678-42</t>
  </si>
  <si>
    <t>RUA FAMILIA DOMINGUES, 61 - VENDA BRANCA - CASA BRANCA</t>
  </si>
  <si>
    <t>(19) 998229247</t>
  </si>
  <si>
    <t>ritadecassiajuvencio@gmail.com</t>
  </si>
  <si>
    <t>5630009081</t>
  </si>
  <si>
    <t>ANGELA APARECIDA GOMES</t>
  </si>
  <si>
    <t>350.283.718-06</t>
  </si>
  <si>
    <t>SANDRO PEREIRA DE SOUZA</t>
  </si>
  <si>
    <t>258.272.228-60</t>
  </si>
  <si>
    <t>VLA VIELA SEIS, 11 - PARQUE DAS LARANJEIRAS - SOROCABA</t>
  </si>
  <si>
    <t>(15) 981666823</t>
  </si>
  <si>
    <t>angelagomes0608@outlook.com</t>
  </si>
  <si>
    <t>5630009099</t>
  </si>
  <si>
    <t>LUIZ OTAVIO BALENA</t>
  </si>
  <si>
    <t>134.320.228-08</t>
  </si>
  <si>
    <t>ANA MARIA DA SILVA BALENA</t>
  </si>
  <si>
    <t>281.398.268-71</t>
  </si>
  <si>
    <t>AV  NOVE DE JULHO, 2090 - VILA BARAO - SOROCABA</t>
  </si>
  <si>
    <t>(15) 991902367</t>
  </si>
  <si>
    <t>luizbalena40@gmail.com</t>
  </si>
  <si>
    <t>5630009107</t>
  </si>
  <si>
    <t>MAXUEL LUIS MARINGOLO</t>
  </si>
  <si>
    <t>297.496.228-98</t>
  </si>
  <si>
    <t>RUA BRASIL, 365 - JARDIM ALVORADA - CASA BRANCA</t>
  </si>
  <si>
    <t>(19) 993406620</t>
  </si>
  <si>
    <t>maringilomaxuel@gmail.com</t>
  </si>
  <si>
    <t>5630009115</t>
  </si>
  <si>
    <t>MATHEUS HENRIQUE DA SILVA SANTOS</t>
  </si>
  <si>
    <t>434.822.038-73</t>
  </si>
  <si>
    <t>RUA JOSE ANTONIO DA ROCHA, 140 - PARQUE SAO PAULO  - CASA BRANCA</t>
  </si>
  <si>
    <t>(19) 993604897</t>
  </si>
  <si>
    <t>matheusbunda401@gmail.com</t>
  </si>
  <si>
    <t>5630009123</t>
  </si>
  <si>
    <t>TATIANE CRISTINA DA SILVA ARRUDA</t>
  </si>
  <si>
    <t>359.563.958-85</t>
  </si>
  <si>
    <t>RUA PROFESSOR ADEMAR FIGUEIREDO, 205 - CONJUNTO HABITACIONAL VALDEMIR PEREIRA - CASA BRANCA</t>
  </si>
  <si>
    <t>(19) 992769860</t>
  </si>
  <si>
    <t>negatats1@gmail.com</t>
  </si>
  <si>
    <t>5630009131</t>
  </si>
  <si>
    <t>RUBENS LUIZ DUTRA DO NASCIMENTO</t>
  </si>
  <si>
    <t>111.209.128-90</t>
  </si>
  <si>
    <t>ELIANE MARIA VIEIRA DIAS NASCIMENTO</t>
  </si>
  <si>
    <t>111.209.138-61</t>
  </si>
  <si>
    <t>AV  ANTONIO JOSE BARZON, 48 - PARQUE SAO PAULO - CASA BRANCA</t>
  </si>
  <si>
    <t>(19) 991954614</t>
  </si>
  <si>
    <t>rubensnascimento081@gmail.com</t>
  </si>
  <si>
    <t>5630009149</t>
  </si>
  <si>
    <t>ESTEFFANY</t>
  </si>
  <si>
    <t>394.985.978-04</t>
  </si>
  <si>
    <t>ELIEZER</t>
  </si>
  <si>
    <t>439.413.478-10</t>
  </si>
  <si>
    <t>RUA JOSE CRESPO FILHO, 137 - CONJUNTO HABITACIONAL JULIO DE MESQUITA FILHO - SOROCABA</t>
  </si>
  <si>
    <t>(15) 988330925</t>
  </si>
  <si>
    <t>teh_bonan@hotmail.com</t>
  </si>
  <si>
    <t>5630009156</t>
  </si>
  <si>
    <t>OSVALDO BALDINO DE SOUZA</t>
  </si>
  <si>
    <t>249.246.518-77</t>
  </si>
  <si>
    <t>RUA ANTONIO RIBEIRO FIALHO, 330 - NAZARETH - CASA BRANCA</t>
  </si>
  <si>
    <t>(19) 993232494</t>
  </si>
  <si>
    <t>osvaldo3967@hotmail.com</t>
  </si>
  <si>
    <t>5630009164</t>
  </si>
  <si>
    <t>EDUARDO SARRAF NETO</t>
  </si>
  <si>
    <t>168.346.128-23</t>
  </si>
  <si>
    <t>LUCILAINE KITZMAN DA SILVA</t>
  </si>
  <si>
    <t>322.939.328-77</t>
  </si>
  <si>
    <t>RUA JUSTINO DE CASTRO, 920 - CENTRO - CASA BRANCA</t>
  </si>
  <si>
    <t>(19) 992690475</t>
  </si>
  <si>
    <t>lucilainekitzman@gmail.com</t>
  </si>
  <si>
    <t>5630009172</t>
  </si>
  <si>
    <t>ELIANA CASTILHO</t>
  </si>
  <si>
    <t>260.062.798-78</t>
  </si>
  <si>
    <t>(19) 993439343</t>
  </si>
  <si>
    <t>castilhoeliana@bol.com.br</t>
  </si>
  <si>
    <t>5630009180</t>
  </si>
  <si>
    <t>GABRIELA CASTILHO GONCALVES DE OLIVEIRA</t>
  </si>
  <si>
    <t>391.378.658-97</t>
  </si>
  <si>
    <t>RUA FAMILIA MAGDALENA, 568 - PARQUE SAO PAULO  - CASA BRANCA</t>
  </si>
  <si>
    <t>(19) 989410093</t>
  </si>
  <si>
    <t>gabycastilho17@hotmail.com</t>
  </si>
  <si>
    <t>5630009198</t>
  </si>
  <si>
    <t>ADRIELE CRISTINA VARISE DOS SANTOS</t>
  </si>
  <si>
    <t>471.234.298-69</t>
  </si>
  <si>
    <t>LUIZ FERNANDO DOS SANTOS</t>
  </si>
  <si>
    <t>234.714.278-05</t>
  </si>
  <si>
    <t>Q   E ADRIANO FRANCISCO PIRES, 36 - PQ SAO PAULO - CADA BRANCA</t>
  </si>
  <si>
    <t>(19) 993824917</t>
  </si>
  <si>
    <t>5630009206</t>
  </si>
  <si>
    <t>KATIA CARDOSO MONTEIRO</t>
  </si>
  <si>
    <t>465.311.218-58</t>
  </si>
  <si>
    <t>GIOVANI DE MATOS DE SOUSA</t>
  </si>
  <si>
    <t>468.371.058-76</t>
  </si>
  <si>
    <t>RUA DOLORES CARVALHO SANTOS, 52 a  - ODENIR BUZATTO  - CASA BRANCA</t>
  </si>
  <si>
    <t>(19) 994343386</t>
  </si>
  <si>
    <t>giovani.scp1111@hotmail.com</t>
  </si>
  <si>
    <t>5630009214</t>
  </si>
  <si>
    <t>LUCIANA ALVES NOGUEIRA</t>
  </si>
  <si>
    <t>294.963.258-07</t>
  </si>
  <si>
    <t>MATHEUS MARTINS NOGUEIRA</t>
  </si>
  <si>
    <t>400.599.508-03</t>
  </si>
  <si>
    <t>RUA FAMILIA BARBIOTE, 118 - MONTE BELO - CASA BRANCA</t>
  </si>
  <si>
    <t>(19) 992823195</t>
  </si>
  <si>
    <t>lucianagardinaalves@gmail.com</t>
  </si>
  <si>
    <t>5630009222</t>
  </si>
  <si>
    <t>GUSTAVO SANTIAGO FRANCESCHI</t>
  </si>
  <si>
    <t>275.380.778-71</t>
  </si>
  <si>
    <t>AV  DA SAUDADE, 10 - NAZARE - CASA BRANCA</t>
  </si>
  <si>
    <t>(19) 991902458</t>
  </si>
  <si>
    <t>gulocadora@gmail.com</t>
  </si>
  <si>
    <t>5630009230</t>
  </si>
  <si>
    <t>CARLOS ALBERTO</t>
  </si>
  <si>
    <t>081.611.258-48</t>
  </si>
  <si>
    <t>RUA AV DOUTOR FRANCISCO NOGUEIRA DE LIMA, 764 - DESTERRO - CASA BRANCA</t>
  </si>
  <si>
    <t>(19) 992111880</t>
  </si>
  <si>
    <t>ca956251@gmail.com</t>
  </si>
  <si>
    <t>5630009248</t>
  </si>
  <si>
    <t>LUCAS ANDRE CANDIDO</t>
  </si>
  <si>
    <t>490.914.198-73</t>
  </si>
  <si>
    <t>RUA JOSE RAUL PIOLTINI, 1150 - JARDIM NOVA ITOBI - ITOBI</t>
  </si>
  <si>
    <t>(19) 989221140</t>
  </si>
  <si>
    <t>la4750598@gmail.com</t>
  </si>
  <si>
    <t>5630009255</t>
  </si>
  <si>
    <t>ELIANI APARECIDA DA SILVA</t>
  </si>
  <si>
    <t>401.131.258-44</t>
  </si>
  <si>
    <t>RUA ANTONIO DE OLIVEIRA, 39 - LAGOA BRANCA - CASA BRANCA</t>
  </si>
  <si>
    <t>(19) 998367650</t>
  </si>
  <si>
    <t>frideys66@gmail.com</t>
  </si>
  <si>
    <t>5630009263</t>
  </si>
  <si>
    <t>ANDRE ALVES PEREIRA</t>
  </si>
  <si>
    <t>437.482.938-52</t>
  </si>
  <si>
    <t>RUA DAS MARGARIDAS, 14 - VILA SAO BERNARDO - CASA BRANCA</t>
  </si>
  <si>
    <t>(19) 993017494</t>
  </si>
  <si>
    <t>andre.pereira9587@gmail.com</t>
  </si>
  <si>
    <t>5630009271</t>
  </si>
  <si>
    <t>JOSE ROBERTO BERNINE</t>
  </si>
  <si>
    <t>523.141.208-25</t>
  </si>
  <si>
    <t>RUA DOS FURLANE, 76 - JARDIM BOA ESPERANCA  - CASA BRANCA</t>
  </si>
  <si>
    <t>(19) 993525173</t>
  </si>
  <si>
    <t>viwild71@gmail.com.br</t>
  </si>
  <si>
    <t>5630009289</t>
  </si>
  <si>
    <t>ANA LUCIA MACHADO DOS SANTOS</t>
  </si>
  <si>
    <t>178.136.858-90</t>
  </si>
  <si>
    <t>CLAUDEMIR DOS SANTOS</t>
  </si>
  <si>
    <t>114.130.138-56</t>
  </si>
  <si>
    <t>RUA JUSTINO DE CASTRO, 162 - CENTRO - CASA BRANCA</t>
  </si>
  <si>
    <t>(19) 994111427</t>
  </si>
  <si>
    <t>cmachado.copacabana@gmail.com</t>
  </si>
  <si>
    <t>5630009297</t>
  </si>
  <si>
    <t>ROSA HELENA BENTO</t>
  </si>
  <si>
    <t>348.597.778-08</t>
  </si>
  <si>
    <t>(11) 945173419</t>
  </si>
  <si>
    <t>5630009305</t>
  </si>
  <si>
    <t>ELAINE APARECIDA ESTEVES</t>
  </si>
  <si>
    <t>305.134.228-97</t>
  </si>
  <si>
    <t>RUA LAURINDO MARQUES, 122 - LOPES DE OLIVEIRA - SOROCABA</t>
  </si>
  <si>
    <t>(15) 996291602</t>
  </si>
  <si>
    <t>elaineaparecida-esteves@hotmail.com</t>
  </si>
  <si>
    <t>5630009313</t>
  </si>
  <si>
    <t>RONALDO DONIZETE FERREIRA</t>
  </si>
  <si>
    <t>277.587.208-54</t>
  </si>
  <si>
    <t>LUCIMARA KITZMAN DA SILVA</t>
  </si>
  <si>
    <t>336.130.488-17</t>
  </si>
  <si>
    <t>AV  JOSE BENI, 406 - NAZARETH - CASA BRANCA</t>
  </si>
  <si>
    <t>(19) 993189591</t>
  </si>
  <si>
    <t>5630009321</t>
  </si>
  <si>
    <t>VALDEIR DE GOUVEIA</t>
  </si>
  <si>
    <t>053.872.628-86</t>
  </si>
  <si>
    <t>AV  DOS BITENCURTTES, 07 - SANTA MARIA - CASA BRANCA</t>
  </si>
  <si>
    <t>(19) 992734736</t>
  </si>
  <si>
    <t>valdeirdegouveia@gmail.com</t>
  </si>
  <si>
    <t>5630009339</t>
  </si>
  <si>
    <t>ZILDA POLIMANTE</t>
  </si>
  <si>
    <t>318.225.198-88</t>
  </si>
  <si>
    <t>RUA FAMILIA MAGDALENA, 285 - PARQUE SAO PAULO - CASA BRANCA</t>
  </si>
  <si>
    <t>(19) 989934062</t>
  </si>
  <si>
    <t>marcelokarvalho2@gmail.com</t>
  </si>
  <si>
    <t>5630009347</t>
  </si>
  <si>
    <t>ANTONIO GERALDO DE JESUS MIGUEL</t>
  </si>
  <si>
    <t>345.729.508-57</t>
  </si>
  <si>
    <t>JESSICA DA SILVA LOPES MIGUEL</t>
  </si>
  <si>
    <t>234.044.958-88</t>
  </si>
  <si>
    <t>RUA DOS GREGORINES, 162 - SANTA CECILIA  - CASA BRANCA</t>
  </si>
  <si>
    <t>(19) 991056202</t>
  </si>
  <si>
    <t>jessicadasilvalopesmiguel@gmail.com</t>
  </si>
  <si>
    <t>5630009354</t>
  </si>
  <si>
    <t>JAQUELINE CRISTINA</t>
  </si>
  <si>
    <t>422.996.038-75</t>
  </si>
  <si>
    <t>CAL DURVALINO ROSA FERNANDES, 48 - JARDIM SOROCABA PARK - SOROCABA</t>
  </si>
  <si>
    <t>(15) 988254683</t>
  </si>
  <si>
    <t>jakecris99@gmail.com</t>
  </si>
  <si>
    <t>5630009362</t>
  </si>
  <si>
    <t>LUCAS</t>
  </si>
  <si>
    <t>451.516.418-08</t>
  </si>
  <si>
    <t>RUA JOAO BATISTA SALES CUNHA, 385 - PQ SAO PAULO - CASA BRANCA</t>
  </si>
  <si>
    <t>(19) 989409500</t>
  </si>
  <si>
    <t>palomacontato@outlook.com</t>
  </si>
  <si>
    <t>5630009370</t>
  </si>
  <si>
    <t>JOAO GUILHERME FERREIRA</t>
  </si>
  <si>
    <t>344.866.838-97</t>
  </si>
  <si>
    <t>DALIANE KARINA FELTRAN</t>
  </si>
  <si>
    <t>404.852.408-90</t>
  </si>
  <si>
    <t>RUA JOAO BATISTA SALLES CUNHA, 19 - PARQUE SAO PAULO - CASA BRANCA</t>
  </si>
  <si>
    <t>(19) 992298546</t>
  </si>
  <si>
    <t>joaoguilherme1950@hotmail.com</t>
  </si>
  <si>
    <t>5630009388</t>
  </si>
  <si>
    <t>CAROLINE DE CAMARGO DUARTE</t>
  </si>
  <si>
    <t>472.594.368-16</t>
  </si>
  <si>
    <t>KEVIN WASHINGTON TEIXEIRA</t>
  </si>
  <si>
    <t>100.536.149-50</t>
  </si>
  <si>
    <t>RUA MARIA GERMANI, 697 - CONJUNTO HABITACIONAL JULIO DE MESQUITA FILHO - SOROCABA</t>
  </si>
  <si>
    <t>(15) 997538763</t>
  </si>
  <si>
    <t>duarte.carol2710@gmail.com</t>
  </si>
  <si>
    <t>5630009396</t>
  </si>
  <si>
    <t>AMAURI</t>
  </si>
  <si>
    <t>077.096.906-29</t>
  </si>
  <si>
    <t>ROSIANI</t>
  </si>
  <si>
    <t>499.637.258-30</t>
  </si>
  <si>
    <t>TR  SANTOS DUMONT, 108 - BAIRRO INDUSTRIAL - CASA BRANCA</t>
  </si>
  <si>
    <t>(19) 971022085</t>
  </si>
  <si>
    <t>mylenagomesoliv@hotmail.com</t>
  </si>
  <si>
    <t>5630009404</t>
  </si>
  <si>
    <t>CESAR DOS SANTOS ALVES</t>
  </si>
  <si>
    <t>384.807.898-83</t>
  </si>
  <si>
    <t>ANA CLAUDIA TELLES</t>
  </si>
  <si>
    <t>373.343.648-21</t>
  </si>
  <si>
    <t>RUA CEL JOAO GONCALVES, 889 - DESTERRO - CASA BRANCA</t>
  </si>
  <si>
    <t>(19) 989380242</t>
  </si>
  <si>
    <t>cesardossantosalves@gmail.com</t>
  </si>
  <si>
    <t>5630009412</t>
  </si>
  <si>
    <t>MARCIO JOSE DA SILVA</t>
  </si>
  <si>
    <t>275.049.408-79</t>
  </si>
  <si>
    <t>LEIDIANA BEZERRA BARBOSA</t>
  </si>
  <si>
    <t>054.535.043-31</t>
  </si>
  <si>
    <t>RUA JOAO BATISTA SALES CUNHA, 480 - PARQUE SAO PAULO  - CASA BRANCA</t>
  </si>
  <si>
    <t>(19) 981009060</t>
  </si>
  <si>
    <t>marciojosesilva9876@gmail.com</t>
  </si>
  <si>
    <t>5630009420</t>
  </si>
  <si>
    <t>ANA CLAUDIA SOARES DA SILVA CARVALHO</t>
  </si>
  <si>
    <t>355.645.998-10</t>
  </si>
  <si>
    <t>RUA PAULO RENZI, 35 - CIDADE MIGUEL BADRA - SUZANO</t>
  </si>
  <si>
    <t>(11) 973901743</t>
  </si>
  <si>
    <t>joaovitorcarvalho07@hotmail.com</t>
  </si>
  <si>
    <t>5630009438</t>
  </si>
  <si>
    <t>EDUARDO HENRIQUE AMARO</t>
  </si>
  <si>
    <t>277.195.978-00</t>
  </si>
  <si>
    <t>RUA FERNANDO MUSA, 236 - CENTRO - CASA BRANCA</t>
  </si>
  <si>
    <t>(19) 994268671</t>
  </si>
  <si>
    <t>soellascosmeticas@gmail.com</t>
  </si>
  <si>
    <t>5630009446</t>
  </si>
  <si>
    <t>RUBENS DIAS NASCIMENTO</t>
  </si>
  <si>
    <t>376.110.328-01</t>
  </si>
  <si>
    <t>AV  ANTONIO JOSE BARZON, 48 - PARQUE SAO PAULO  - CASA BRANCA</t>
  </si>
  <si>
    <t>(19) 993430418</t>
  </si>
  <si>
    <t>rubimrdn@icloud.com</t>
  </si>
  <si>
    <t>5630009453</t>
  </si>
  <si>
    <t>ARIANA BATISTA ELIZIO PENA</t>
  </si>
  <si>
    <t>348.098.418-55</t>
  </si>
  <si>
    <t>RUA JOAO SAID ZOGB, 33 - LAGOA BRANCA - CASA BRANCA</t>
  </si>
  <si>
    <t>(19) 971460820</t>
  </si>
  <si>
    <t>ariana29lb@gmail.com</t>
  </si>
  <si>
    <t>5630009461</t>
  </si>
  <si>
    <t>SULEMARA APARECIDA DA SILVA NASCIMENTO</t>
  </si>
  <si>
    <t>301.078.088-54</t>
  </si>
  <si>
    <t>FLAVIO DO NASCIMENTO</t>
  </si>
  <si>
    <t>099.392.918-41</t>
  </si>
  <si>
    <t>RUA SILVESTRE NICOLIELO, 75 - CIDADE JARDIM  - CASA BRANCA</t>
  </si>
  <si>
    <t>(19) 991839398</t>
  </si>
  <si>
    <t>sulemarasilva@gmail.com</t>
  </si>
  <si>
    <t>5630009479</t>
  </si>
  <si>
    <t>VALTER BATISTA SILVERIO PERINI</t>
  </si>
  <si>
    <t>470.615.638-69</t>
  </si>
  <si>
    <t>MARIANE DOS SANTOS PERINI</t>
  </si>
  <si>
    <t>503.188.868-71</t>
  </si>
  <si>
    <t>FAZ NOVA ESPERANCA, Sem número - VENDA BRANCA - CASA BRANCA</t>
  </si>
  <si>
    <t>(19) 971431488</t>
  </si>
  <si>
    <t>marianebenjamim2019@gmail.com</t>
  </si>
  <si>
    <t>5630009487</t>
  </si>
  <si>
    <t>CRISTINA DOS SANTOS GOMES</t>
  </si>
  <si>
    <t>404.889.768-39</t>
  </si>
  <si>
    <t>ORLANDO CESAR VISCHI WINCK</t>
  </si>
  <si>
    <t>137.805.118-19</t>
  </si>
  <si>
    <t>RUA NOVO HORIZONTE, 324 - CHACARA DA BARRA - CAMPINAS</t>
  </si>
  <si>
    <t>(19) 984050193</t>
  </si>
  <si>
    <t>cristinasantos575@yahoo.com.br</t>
  </si>
  <si>
    <t>5630009503</t>
  </si>
  <si>
    <t>LUCAS ADRIANO BRITO</t>
  </si>
  <si>
    <t>453.603.608-36</t>
  </si>
  <si>
    <t>RUA ANTONIO FLORES PANICO, 547 - CIDADE JARDIM 1 - CASA BRANCA</t>
  </si>
  <si>
    <t>(19) 996441192</t>
  </si>
  <si>
    <t>lukinhahiphop2017@gmail.com.br</t>
  </si>
  <si>
    <t>5630009511</t>
  </si>
  <si>
    <t>ANTONIO CARLOS NOGUEIRA</t>
  </si>
  <si>
    <t>016.541.278-09</t>
  </si>
  <si>
    <t>RUA DOS  FRANCISCKET, 155 - JARDIM AMERICA - CASA BRANCA</t>
  </si>
  <si>
    <t>(19) 991650052</t>
  </si>
  <si>
    <t>alfacareparos@gmail.com</t>
  </si>
  <si>
    <t>5630009529</t>
  </si>
  <si>
    <t>ANGELA CRISTINA PERANDRE</t>
  </si>
  <si>
    <t>162.552.108-12</t>
  </si>
  <si>
    <t>AL  GANYMEDES JOSE DOS SANTOS OLIVEIRA, 501 - CENTRO - CASA BRANCA</t>
  </si>
  <si>
    <t>(19) 991919730</t>
  </si>
  <si>
    <t>angelaperandre@outlook.com</t>
  </si>
  <si>
    <t>5630009537</t>
  </si>
  <si>
    <t>ANA LIDIA ROCHA DOS REIS</t>
  </si>
  <si>
    <t>389.928.028-89</t>
  </si>
  <si>
    <t>AV  FAMILIA MACHADO, 1090 - BELA VISTA - CASA BRANCA</t>
  </si>
  <si>
    <t>(19) 993133031</t>
  </si>
  <si>
    <t>analidiareis@gmail.com</t>
  </si>
  <si>
    <t>5630009545</t>
  </si>
  <si>
    <t>HELENA BURGARELI CLARO</t>
  </si>
  <si>
    <t>373.492.068-01</t>
  </si>
  <si>
    <t>RUA MARIO BENI, 7 - CENTRO - CASA BRANCA</t>
  </si>
  <si>
    <t>(19) 996423260</t>
  </si>
  <si>
    <t>helena-claro@hotmail.com</t>
  </si>
  <si>
    <t>5630009552</t>
  </si>
  <si>
    <t>BRENDHA THALIA SPINOSA DOTA</t>
  </si>
  <si>
    <t>468.134.348-02</t>
  </si>
  <si>
    <t>RUA BITTENCOURT, 143 - VILA SANTA MARIA - CASA BRANCA</t>
  </si>
  <si>
    <t>(19) 992896631</t>
  </si>
  <si>
    <t>brendhadotta36@gmail.com</t>
  </si>
  <si>
    <t>5630009560</t>
  </si>
  <si>
    <t>REGINA APARECIDA ALFREDO BARBOSA</t>
  </si>
  <si>
    <t>317.444.048-36</t>
  </si>
  <si>
    <t>JOAO BATISTA BARBOSA</t>
  </si>
  <si>
    <t>120.314.008-86</t>
  </si>
  <si>
    <t>RUA DOIS, 75 - PARQUE SAO PAULO - CASA BRANCA</t>
  </si>
  <si>
    <t>(19) 971608731</t>
  </si>
  <si>
    <t>lucianaeugenio630@gmail.com</t>
  </si>
  <si>
    <t>5630009578</t>
  </si>
  <si>
    <t>LUIZ PABLO SILVA SANTOS</t>
  </si>
  <si>
    <t>511.975.738-36</t>
  </si>
  <si>
    <t>JANAINA APARECIDA FRANCO</t>
  </si>
  <si>
    <t>441.633.838-40</t>
  </si>
  <si>
    <t>CAL PADRE LUIZ SCROSSOPPI, 184 - JARDIM NOVO MUNDO - VOTORANTIM</t>
  </si>
  <si>
    <t>(15) 998474888</t>
  </si>
  <si>
    <t>pablojannayna98@gmail.com</t>
  </si>
  <si>
    <t>5630009586</t>
  </si>
  <si>
    <t>FERNANDO DAMASIO ANTONIO</t>
  </si>
  <si>
    <t>438.134.348-42</t>
  </si>
  <si>
    <t>AV  PROF ANTONIO DOS SANTOS, 06 - DISTRITO INDUSTRIAL - CASA BRANCA</t>
  </si>
  <si>
    <t>(19) 986116159</t>
  </si>
  <si>
    <t>nandoogroohl@gmail.com</t>
  </si>
  <si>
    <t>5630009594</t>
  </si>
  <si>
    <t>ALESSANDRA COSOLIN MANRIQUE</t>
  </si>
  <si>
    <t>304.354.298-33</t>
  </si>
  <si>
    <t>RUA DAS VIOLETAS, 242 - JD RAFAELA  - CASA BRANCA</t>
  </si>
  <si>
    <t>(19) 984244385</t>
  </si>
  <si>
    <t>le.manrique@hotmail.com</t>
  </si>
  <si>
    <t>5630009602</t>
  </si>
  <si>
    <t>KAUAN BRENDEO DE FREITAS</t>
  </si>
  <si>
    <t>436.100.748-92</t>
  </si>
  <si>
    <t>RUA PATIO DA ESTACAO VELHA, 330 - CENTRO  - CASA BRANCA</t>
  </si>
  <si>
    <t>(19) 992672555</t>
  </si>
  <si>
    <t>solcb_@outlook.com</t>
  </si>
  <si>
    <t>5630009610</t>
  </si>
  <si>
    <t>ANDERSON RICARDO BATISTA</t>
  </si>
  <si>
    <t>064.101.639-59</t>
  </si>
  <si>
    <t>THAYS ELAINE DA SILVA BATISTA</t>
  </si>
  <si>
    <t>466.178.438-35</t>
  </si>
  <si>
    <t>FAZ 137000000, 13 - RURAL - CASA BRANCA</t>
  </si>
  <si>
    <t>(19) 997071538</t>
  </si>
  <si>
    <t>thayselaine07@gmail.com</t>
  </si>
  <si>
    <t>5630009628</t>
  </si>
  <si>
    <t>LAUDICEIA DA SILVA ECCHER</t>
  </si>
  <si>
    <t>307.481.028-92</t>
  </si>
  <si>
    <t>EDSON ECCHER</t>
  </si>
  <si>
    <t>187.686.258-04</t>
  </si>
  <si>
    <t>RUA JORGE BONETE, 09 - SENHOR MENINO  - CASA BRANCA</t>
  </si>
  <si>
    <t>(19) 993225468</t>
  </si>
  <si>
    <t>welingtonsilvaenrique2015@gmail.com</t>
  </si>
  <si>
    <t>5630009636</t>
  </si>
  <si>
    <t>CINTIA</t>
  </si>
  <si>
    <t>254.295.398-80</t>
  </si>
  <si>
    <t>OCTAVIO</t>
  </si>
  <si>
    <t>275.197.538-08</t>
  </si>
  <si>
    <t>RUA CAPITAO HORTA, 702 - CENTRO - CASA BRANCA</t>
  </si>
  <si>
    <t>(19) 981444787</t>
  </si>
  <si>
    <t>cinfelis@hotmail.com</t>
  </si>
  <si>
    <t>5630009644</t>
  </si>
  <si>
    <t>CARLOS ALEXANDRE ALVES</t>
  </si>
  <si>
    <t>334.473.638-86</t>
  </si>
  <si>
    <t>RUA DOS GALAMBAS, 169 - SANTA CECILIA - CASA BRANCA</t>
  </si>
  <si>
    <t>(19) 994848077</t>
  </si>
  <si>
    <t>carlao.madeira1113@gmail.com</t>
  </si>
  <si>
    <t>5630009651</t>
  </si>
  <si>
    <t>WINGRITI KELY RIBEIRO</t>
  </si>
  <si>
    <t>368.591.438-35</t>
  </si>
  <si>
    <t>RUA ANTONIO RIBEIRO FIALHO, 108 - NAZARE  - CASA BRANCA</t>
  </si>
  <si>
    <t>(19) 992084535</t>
  </si>
  <si>
    <t>wingrit@hotmail.com</t>
  </si>
  <si>
    <t>5630009669</t>
  </si>
  <si>
    <t>LUCIENE APARECIDA DA SILVA</t>
  </si>
  <si>
    <t>335.119.658-02</t>
  </si>
  <si>
    <t>ARACY XAVIER VIOTTO DE ASSIS</t>
  </si>
  <si>
    <t>300.208.538-31</t>
  </si>
  <si>
    <t>RUA JOAO BATISTA SALLES CUNHA, 542 - PARQUE SAO PAULO - CASA BRANCA</t>
  </si>
  <si>
    <t>(19) 993525174</t>
  </si>
  <si>
    <t>marceloassi257@gmail.com</t>
  </si>
  <si>
    <t>5630009677</t>
  </si>
  <si>
    <t>JONATAM CUNHA GONCALVES</t>
  </si>
  <si>
    <t>456.163.068-60</t>
  </si>
  <si>
    <t>RUA DOS BITTENCURT, 175 - VILA SANTA MARIA  - CASA BRANCA</t>
  </si>
  <si>
    <t>(19) 993702898</t>
  </si>
  <si>
    <t>jonatam2011@gmail.com</t>
  </si>
  <si>
    <t>5630009685</t>
  </si>
  <si>
    <t>WESLEY GUSTAVO DA SILVA PINHEIRO</t>
  </si>
  <si>
    <t>462.177.298-81</t>
  </si>
  <si>
    <t>WINNIE RODRIGUES PINHEIRO</t>
  </si>
  <si>
    <t>446.493.388-24</t>
  </si>
  <si>
    <t>RUA FAMILIA MAGDALENA, 437 - PARQUE SAO PAULO - CASA BRANCA</t>
  </si>
  <si>
    <t>(19) 991737897</t>
  </si>
  <si>
    <t>wesley.wgsp@gmail.com</t>
  </si>
  <si>
    <t>5630009693</t>
  </si>
  <si>
    <t>CLAYTON COSTA FORTE</t>
  </si>
  <si>
    <t>234.044.688-05</t>
  </si>
  <si>
    <t>VALDIRENE BATISTA SILVERIO PERINI</t>
  </si>
  <si>
    <t>415.332.698-40</t>
  </si>
  <si>
    <t>RUA FAMILIA PAIVA, 440 - VENDA BRANCA - CASA BRANCA</t>
  </si>
  <si>
    <t>(19) 997601137</t>
  </si>
  <si>
    <t>claytonforte@gmail.com</t>
  </si>
  <si>
    <t>5630009701</t>
  </si>
  <si>
    <t>DIESLEY ALEXANDRE</t>
  </si>
  <si>
    <t>042.681.521-13</t>
  </si>
  <si>
    <t>RUA 2 ESQUINA COM 29, 939 - SHANGRILA  - TANGARA DA SERRA</t>
  </si>
  <si>
    <t>(65) 998088259</t>
  </si>
  <si>
    <t>diesleyvienna@gmail.com</t>
  </si>
  <si>
    <t>5630009719</t>
  </si>
  <si>
    <t>ANTONIO JEAN MOREIRA DE SOUSA</t>
  </si>
  <si>
    <t>377.179.788-81</t>
  </si>
  <si>
    <t>CAL VINTE E DOIS DE DEZEMBRO, 51 - JARDIM SANTA EUDOXIA - CAMPINAS</t>
  </si>
  <si>
    <t>(19) 995163808</t>
  </si>
  <si>
    <t>jeanmoreira95@hotmail.com</t>
  </si>
  <si>
    <t>5630009727</t>
  </si>
  <si>
    <t>SILVIA MARIA CUNHA</t>
  </si>
  <si>
    <t>108.121.878-90</t>
  </si>
  <si>
    <t>RUA NICANOR FRANCISCO FERRAZ, 122 - JARDIM EUROPA - CASA BRANCA</t>
  </si>
  <si>
    <t>(19) 993056301</t>
  </si>
  <si>
    <t>silviacunha504@gmail.com</t>
  </si>
  <si>
    <t>5630009735</t>
  </si>
  <si>
    <t>FERNANDO APARECIDO DA CUNHA</t>
  </si>
  <si>
    <t>302.821.888-78</t>
  </si>
  <si>
    <t>MARCELA CRISTINA GUTIERREZ</t>
  </si>
  <si>
    <t>326.162.398-50</t>
  </si>
  <si>
    <t>RUA GUILHERME RAIMUNDO, 50 - CECAP - CASA BRANCA</t>
  </si>
  <si>
    <t>(19) 996473048</t>
  </si>
  <si>
    <t>fernandoicunha@hotmail.com</t>
  </si>
  <si>
    <t>5630009743</t>
  </si>
  <si>
    <t>MARIO MARCOS ALMEIDA DA SILVA</t>
  </si>
  <si>
    <t>357.067.608-02</t>
  </si>
  <si>
    <t>RUA FAMILIA MECHILAO, 202 - CIDADE JARDIM - CASA BRANCA</t>
  </si>
  <si>
    <t>(19) 992213473</t>
  </si>
  <si>
    <t>mariozinho_10@hotmail.com</t>
  </si>
  <si>
    <t>5630009750</t>
  </si>
  <si>
    <t>DOUGLAS</t>
  </si>
  <si>
    <t>460.602.098-90</t>
  </si>
  <si>
    <t>438.568.148-17</t>
  </si>
  <si>
    <t>RUA MARIA JOSE CAETANO DE ALMEIDA, 650 - PARQUE SAO PAULO - CASA BRANCA</t>
  </si>
  <si>
    <t>(19) 998929649</t>
  </si>
  <si>
    <t>douglascb1995@gmail.com</t>
  </si>
  <si>
    <t>5630009768</t>
  </si>
  <si>
    <t>DANIELA SILVA</t>
  </si>
  <si>
    <t>294.439.988-82</t>
  </si>
  <si>
    <t>RUA DOS PEZZUTOS, 210 - NAZARE  - CASA BRANCA</t>
  </si>
  <si>
    <t>(19) 991351908</t>
  </si>
  <si>
    <t>dani.emilly4@gmail.com</t>
  </si>
  <si>
    <t>5630009776</t>
  </si>
  <si>
    <t>ROI  LEE SANTOS PEREIRA</t>
  </si>
  <si>
    <t>052.120.336-83</t>
  </si>
  <si>
    <t>SANDRA RIBEIRO DA CRUZ SANTOS</t>
  </si>
  <si>
    <t>327.848.978-00</t>
  </si>
  <si>
    <t>RUA CASTILHO, 326 - LAGOA BRANCA - CASA BRANCA</t>
  </si>
  <si>
    <t>(19) 997180548</t>
  </si>
  <si>
    <t>roileesantos@gmail.com</t>
  </si>
  <si>
    <t>5630009784</t>
  </si>
  <si>
    <t>MARIA RITA PEREIRA RIBEIRO</t>
  </si>
  <si>
    <t>024.638.138-81</t>
  </si>
  <si>
    <t>RUA LUIZ PIZZA, 589 - CENTRO - CASA BRANCA</t>
  </si>
  <si>
    <t>mariarpereiraribeiro08@gmail.com</t>
  </si>
  <si>
    <t>5630009792</t>
  </si>
  <si>
    <t>TATIANA BULIOES DE LIRA</t>
  </si>
  <si>
    <t>336.250.048-01</t>
  </si>
  <si>
    <t>RUA ROSA CECILIA FRANCESCHET LOPES, 493 - CHACARA BOA VISTA - CASA BRANCA</t>
  </si>
  <si>
    <t>(19) 991030705</t>
  </si>
  <si>
    <t>tatibulioes@gmail.com</t>
  </si>
  <si>
    <t>5630009800</t>
  </si>
  <si>
    <t>SILAS</t>
  </si>
  <si>
    <t>439.664.398-59</t>
  </si>
  <si>
    <t>AV  GETSEMANI, 217 - VILA SONIA - SAO PAULO</t>
  </si>
  <si>
    <t>(11) 954978868</t>
  </si>
  <si>
    <t>silas_mello1@hotmail.com</t>
  </si>
  <si>
    <t>5630009818</t>
  </si>
  <si>
    <t>VERA LUCIA GONCALVES ROBERTO</t>
  </si>
  <si>
    <t>363.899.468-64</t>
  </si>
  <si>
    <t>FAZ OURO VERDE 2, 4 - ZONA RURAL  - CASA BRANCA</t>
  </si>
  <si>
    <t>(19) 989468872</t>
  </si>
  <si>
    <t>cassiaroberta341@gmail.com</t>
  </si>
  <si>
    <t>5630009826</t>
  </si>
  <si>
    <t>JEFERSON EDUARDO CUNHA TEIXEIRA</t>
  </si>
  <si>
    <t>221.513.498-45</t>
  </si>
  <si>
    <t>(19) 996239329</t>
  </si>
  <si>
    <t>jefersonteixeira3006@gmail.com</t>
  </si>
  <si>
    <t>5630009834</t>
  </si>
  <si>
    <t>OSVALDO PINTO FIGUEIRA FILHO</t>
  </si>
  <si>
    <t>247.560.318-62</t>
  </si>
  <si>
    <t>JULIANA CLAUDIA DEZZOTTI GOMES</t>
  </si>
  <si>
    <t>289.147.158-09</t>
  </si>
  <si>
    <t>RUA FELICIO PAGANINI, 294 - CIDADE JARDIM - CASA BRANCA</t>
  </si>
  <si>
    <t>(19) 992853079</t>
  </si>
  <si>
    <t>studioosvaldofigueira@gmail.com</t>
  </si>
  <si>
    <t>5630009842</t>
  </si>
  <si>
    <t>ANA CAROLINA OLIVEIRA PAULA</t>
  </si>
  <si>
    <t>354.793.018-96</t>
  </si>
  <si>
    <t>AV  DR FRANCISCO NOGUEIRA LIMA, 365 - CENTRO - CASA BRANCA</t>
  </si>
  <si>
    <t>(19) 994521242</t>
  </si>
  <si>
    <t>carolzuda30@gmail.com</t>
  </si>
  <si>
    <t>5630009859</t>
  </si>
  <si>
    <t>CASSIA ROBERTA FIRMINO</t>
  </si>
  <si>
    <t>460.874.648-08</t>
  </si>
  <si>
    <t>FAZ OURO VERDE 2, 4 - ZONA RURAL - CASA BRANCA</t>
  </si>
  <si>
    <t>5630009867</t>
  </si>
  <si>
    <t>LUCILAINE CRISTINA DE SOUZA</t>
  </si>
  <si>
    <t>389.654.728-30</t>
  </si>
  <si>
    <t>(19) 993591003</t>
  </si>
  <si>
    <t>5630009875</t>
  </si>
  <si>
    <t>NILSA MARIA DOS SANTOS</t>
  </si>
  <si>
    <t>104.353.838-09</t>
  </si>
  <si>
    <t>RUA CANDIDO MUSA, 72 - ANDORINHAS - CASA BRANCA</t>
  </si>
  <si>
    <t>(19) 991040630</t>
  </si>
  <si>
    <t>nilsamariadossantos2@gmail.com</t>
  </si>
  <si>
    <t>5630009883</t>
  </si>
  <si>
    <t>CARLOS SERGIO RIBEIRO</t>
  </si>
  <si>
    <t>016.538.728-96</t>
  </si>
  <si>
    <t>SIT MARACANA, O - RURAL - CASA BRANCA</t>
  </si>
  <si>
    <t>(19) 991687851</t>
  </si>
  <si>
    <t>paturi0310@gmail.com</t>
  </si>
  <si>
    <t>5630009891</t>
  </si>
  <si>
    <t>FERNANDA ROCHA FERRAZ</t>
  </si>
  <si>
    <t>359.867.968-88</t>
  </si>
  <si>
    <t>AV  FRANCISCO NOGUEIRA DE LIMA, 1699 fundos - DESTERRO - CASA BRANCA</t>
  </si>
  <si>
    <t>(19) 989359176</t>
  </si>
  <si>
    <t>nandarferraz2019@gmail.com</t>
  </si>
  <si>
    <t>5630009909</t>
  </si>
  <si>
    <t>VITORIA GUIMARAES DE ABREU E CASTRO</t>
  </si>
  <si>
    <t>459.646.248-80</t>
  </si>
  <si>
    <t>RUA DR NARCISO MARQUES, 846 - DESTERRO  - CASA BRANCA</t>
  </si>
  <si>
    <t>(19) 993604938</t>
  </si>
  <si>
    <t>vitoria.abreu.castro@hotmail.com</t>
  </si>
  <si>
    <t>5630009917</t>
  </si>
  <si>
    <t>ANA FLAVIA CONTATO</t>
  </si>
  <si>
    <t>334.172.778-76</t>
  </si>
  <si>
    <t>RUA PRACA 25 DE OUTUBRO, 55 - SAO JOAO  - CASA BRANCA</t>
  </si>
  <si>
    <t>(19) 991254088</t>
  </si>
  <si>
    <t>flavias2contato1@gmail.com</t>
  </si>
  <si>
    <t>5630009925</t>
  </si>
  <si>
    <t>ANTONIO ADRIANO RAMOS DA SILVA</t>
  </si>
  <si>
    <t>026.644.603-58</t>
  </si>
  <si>
    <t>VANIA CORREIA RANGEL</t>
  </si>
  <si>
    <t>310.679.678-26</t>
  </si>
  <si>
    <t>AV  MARANHAO, 81 - LAGOA BRANCA - CASA BRANCA</t>
  </si>
  <si>
    <t>(19) 997141040</t>
  </si>
  <si>
    <t>vaniacoreiarangel@gmail.com</t>
  </si>
  <si>
    <t>5630009933</t>
  </si>
  <si>
    <t>MARIA JOSE FORTUNATO JUVENTINO</t>
  </si>
  <si>
    <t>291.157.028-63</t>
  </si>
  <si>
    <t>ANTONIO GONCALVES JUVENTINO</t>
  </si>
  <si>
    <t>412.930.886-68</t>
  </si>
  <si>
    <t>RUA PARA, 97 - LAGOA BRANCA - CASA BRANCA</t>
  </si>
  <si>
    <t>(19) 996663313</t>
  </si>
  <si>
    <t>mariajuventino378@gmail.com</t>
  </si>
  <si>
    <t>5630009941</t>
  </si>
  <si>
    <t>LUIZ MARCELO MORAES CORREA</t>
  </si>
  <si>
    <t>390.320.218-50</t>
  </si>
  <si>
    <t>RUA FAMILIA CARVALHO, 34 - NAZARETH  - CASA BRANCA</t>
  </si>
  <si>
    <t>(19) 991771365</t>
  </si>
  <si>
    <t>luiz@gmail.com</t>
  </si>
  <si>
    <t>5630009958</t>
  </si>
  <si>
    <t>LAUCENIR APARECIDA NOVAES DE LIMA</t>
  </si>
  <si>
    <t>953.410.218-00</t>
  </si>
  <si>
    <t>RUA FAMILIA FEIJAO, 74 - VILA DINIZ - CASA BRANCA</t>
  </si>
  <si>
    <t>(19) 992285980</t>
  </si>
  <si>
    <t>kellernovaes90@gmail.com</t>
  </si>
  <si>
    <t>5630009966</t>
  </si>
  <si>
    <t>ANA CLAUDIA DOS SANTOS OLIVEIRA</t>
  </si>
  <si>
    <t>307.972.488-70</t>
  </si>
  <si>
    <t>RUA MARIA JOSE CAETANO DE ALMEIDA, 20 - PARQUE SAO PAULO - CASA BRANCA</t>
  </si>
  <si>
    <t>(19) 989381060</t>
  </si>
  <si>
    <t>aclaudiajp@hotmail.com</t>
  </si>
  <si>
    <t>5630009974</t>
  </si>
  <si>
    <t>CLEBER LUIS OLIVEIRA ALTINO</t>
  </si>
  <si>
    <t>377.110.898-56</t>
  </si>
  <si>
    <t>AV  FRANCISCO NOGUEIRA DE LIMA, 1699 - DESTERRO - CASA BRANCA</t>
  </si>
  <si>
    <t>(19) 991420883</t>
  </si>
  <si>
    <t>oliclebet@gmail.com</t>
  </si>
  <si>
    <t>5630009982</t>
  </si>
  <si>
    <t>DIANALINDOLPHOFERREIRA</t>
  </si>
  <si>
    <t>346.330.018-41</t>
  </si>
  <si>
    <t>RUA PROF ADEMAR FIGUEIREDO, 217 - JARDIM ANDORINHA - CASA BRANCA</t>
  </si>
  <si>
    <t>(19) 997799240</t>
  </si>
  <si>
    <t>ferreiradriana726@gmail.com</t>
  </si>
  <si>
    <t>5630009990</t>
  </si>
  <si>
    <t>VANESSA APARECIDA DA CONCEICAO</t>
  </si>
  <si>
    <t>419.584.018-03</t>
  </si>
  <si>
    <t>JOAO CARLOS CAPATI DA SILVA</t>
  </si>
  <si>
    <t>407.146.468-22</t>
  </si>
  <si>
    <t>RUA AGUAI, 73 - DESTERRO - CASA BRANCA</t>
  </si>
  <si>
    <t>(19) 993706597</t>
  </si>
  <si>
    <t>joaocapatisilvacarlos@gmail.com</t>
  </si>
  <si>
    <t>5630010006</t>
  </si>
  <si>
    <t>JORGELINA CONCEPCION LOPEZ CARVALHO</t>
  </si>
  <si>
    <t>224.966.448-09</t>
  </si>
  <si>
    <t>RUA PROFA ODETE SANTANA, 65 - ANDORINHAS  - CASA BRANCA</t>
  </si>
  <si>
    <t>(19) 993797959</t>
  </si>
  <si>
    <t>lyna2367@hotmail.com</t>
  </si>
  <si>
    <t>5630010014</t>
  </si>
  <si>
    <t>LEANDRO HENRIQUE GOMES CELIOTO</t>
  </si>
  <si>
    <t>402.843.048-83</t>
  </si>
  <si>
    <t>RUA FAMILIA CARVALHO, 44 - NAZARETH - CASA BRANCA</t>
  </si>
  <si>
    <t>(19) 983266853</t>
  </si>
  <si>
    <t>leandrocelioto@hotmail.com</t>
  </si>
  <si>
    <t>5630010022</t>
  </si>
  <si>
    <t>OSEIAS GIMENEZ</t>
  </si>
  <si>
    <t>407.548.028-33</t>
  </si>
  <si>
    <t>RUA FAMILIA MAGDALENA, 327 - PARQUE SAO PAULO - CASA BRANCA</t>
  </si>
  <si>
    <t>(19) 991507523</t>
  </si>
  <si>
    <t>ogimenez2011@gmail.com</t>
  </si>
  <si>
    <t>5630010030</t>
  </si>
  <si>
    <t>DAIANE DEIDIE ALVES</t>
  </si>
  <si>
    <t>382.430.028-12</t>
  </si>
  <si>
    <t>JOSE ROBERTO ARRUDA JUNIOR</t>
  </si>
  <si>
    <t>364.697.378-11</t>
  </si>
  <si>
    <t>RUA DOS IPES, 15 - SAO BERNARDO - CASA BRANCA</t>
  </si>
  <si>
    <t>(19) 989563149</t>
  </si>
  <si>
    <t>yandaiane.dd@gmail.com</t>
  </si>
  <si>
    <t>5630010048</t>
  </si>
  <si>
    <t>PRISCILA COELHO</t>
  </si>
  <si>
    <t>320.894.758-54</t>
  </si>
  <si>
    <t>MARCOS ALEXANDRE XAVIER</t>
  </si>
  <si>
    <t>259.691.228-74</t>
  </si>
  <si>
    <t>RUA DOMINGOS VILELA DE ANDRADE, 5i - INDUSTRIAL - CASA BRANCA</t>
  </si>
  <si>
    <t>(19) 995659953</t>
  </si>
  <si>
    <t>pri.linhacat@hotmail.com</t>
  </si>
  <si>
    <t>5630010055</t>
  </si>
  <si>
    <t>MARIANA LOURENCO SIQUEIRA</t>
  </si>
  <si>
    <t>520.109.228-40</t>
  </si>
  <si>
    <t>RUA SAO FRANCISCO, 23 - JARDIM NOVO CAMPOS ELISEOS - CAMPINAS</t>
  </si>
  <si>
    <t>(19) 992493196</t>
  </si>
  <si>
    <t>henrilourenco2018@gmail.com</t>
  </si>
  <si>
    <t>5630010063</t>
  </si>
  <si>
    <t>IEDA CRISTINA SEPOLINI FELISBERTO</t>
  </si>
  <si>
    <t>320.201.968-67</t>
  </si>
  <si>
    <t>RUA DOS FRANCISCHETT, 225 - JARDIM AMERICA  - CASA BRANCA</t>
  </si>
  <si>
    <t>(19) 992827779</t>
  </si>
  <si>
    <t>iedacristinafc@gmail.com</t>
  </si>
  <si>
    <t>5630010071</t>
  </si>
  <si>
    <t>LEONARDO RAPHAEL NUNES MOTA DE OLIVEIRA</t>
  </si>
  <si>
    <t>430.265.938-69</t>
  </si>
  <si>
    <t>RUA SILVIA DE CAMARGO LIMA, 125 - CONJUNTO HABITACIONAL CAMPINAS F - CAMPINAS</t>
  </si>
  <si>
    <t>(19) 989680760</t>
  </si>
  <si>
    <t>leonardoraphael@icloud.com</t>
  </si>
  <si>
    <t>5630010089</t>
  </si>
  <si>
    <t>MARLENE MARQUES MAXIMO</t>
  </si>
  <si>
    <t>375.389.028-64</t>
  </si>
  <si>
    <t>RUA SANTO ANTONIO, 148 - CENTRO - CASA BRANCA</t>
  </si>
  <si>
    <t>(19) 991278605</t>
  </si>
  <si>
    <t>marlenemaximo1982@gmail.com</t>
  </si>
  <si>
    <t>5630010097</t>
  </si>
  <si>
    <t>JONATA DANIEL ROMUALDO</t>
  </si>
  <si>
    <t>089.424.346-22</t>
  </si>
  <si>
    <t>DAIANE DE JESUS MIGUEL</t>
  </si>
  <si>
    <t>400.427.458-37</t>
  </si>
  <si>
    <t>RUA JORGE BONETTI, 210 - SENHOR MENINO - CASA BRANCA</t>
  </si>
  <si>
    <t>(19) 989350425</t>
  </si>
  <si>
    <t>daianeromualdo438@gmail.com</t>
  </si>
  <si>
    <t>5630010105</t>
  </si>
  <si>
    <t>CLEBER  JOSE  THEODORO</t>
  </si>
  <si>
    <t>304.229.428-55</t>
  </si>
  <si>
    <t>RUA PRESIDENTE CASTELO BRANCO, 417 - JARDIM MANOEL MEIRELES ALVES  - TAMBAU</t>
  </si>
  <si>
    <t>(19) 993707734</t>
  </si>
  <si>
    <t>teodoro17@gmail.com</t>
  </si>
  <si>
    <t>5630010113</t>
  </si>
  <si>
    <t>LUIZ HENRIQUE RAMOS BRAGA</t>
  </si>
  <si>
    <t>265.972.148-38</t>
  </si>
  <si>
    <t>TALITA MARIA DA SILVA BRAGA</t>
  </si>
  <si>
    <t>358.008.438-05</t>
  </si>
  <si>
    <t>RUA MARIANA ZANCHETTA ALVES, 78 - JARDIM MACAUBA - CASA BRANCA</t>
  </si>
  <si>
    <t>(19) 986126293</t>
  </si>
  <si>
    <t>luizbraga78@hotmail.com</t>
  </si>
  <si>
    <t>5630010121</t>
  </si>
  <si>
    <t>RACHEL COSTA ARAUJO</t>
  </si>
  <si>
    <t>317.086.678-81</t>
  </si>
  <si>
    <t>RUA LACERDA FRANCO, 190 - CENTRO - CASA BRANCA</t>
  </si>
  <si>
    <t>(19) 991554061</t>
  </si>
  <si>
    <t>querobanhoesteticaanimal@gmail.com</t>
  </si>
  <si>
    <t>5630010139</t>
  </si>
  <si>
    <t>MARIA DAS GRACAS DE JESUS</t>
  </si>
  <si>
    <t>016.539.428-51</t>
  </si>
  <si>
    <t>RUA DAS ROSAS, 370 - SAO BERNARDO - CASA BRANCA</t>
  </si>
  <si>
    <t>(19) 989495815</t>
  </si>
  <si>
    <t>mariagracasjesus123@gmail.com</t>
  </si>
  <si>
    <t>5630010147</t>
  </si>
  <si>
    <t>MARCOS VINICIUS DE PAIVA NOGUEIRA</t>
  </si>
  <si>
    <t>412.005.808-50</t>
  </si>
  <si>
    <t>RUA ALAGOAS, 37 - JARDIM BELA VISTA  - CASA BRANCA</t>
  </si>
  <si>
    <t>(19) 995558032</t>
  </si>
  <si>
    <t>nogueirs51@gmail.com</t>
  </si>
  <si>
    <t>5630010154</t>
  </si>
  <si>
    <t>MONIQUE CAROLINE LOPES SAPUCAIA</t>
  </si>
  <si>
    <t>415.461.278-60</t>
  </si>
  <si>
    <t>RUA ROMULO BORZANI, 280 - INDUSTRIAL - CASA BRANCA</t>
  </si>
  <si>
    <t>(19) 996229492</t>
  </si>
  <si>
    <t>moniquelopes18121992@gmail.com</t>
  </si>
  <si>
    <t>5630010162</t>
  </si>
  <si>
    <t>SABRINA APARECIDA DA CUNHA CAPA</t>
  </si>
  <si>
    <t>417.525.298-39</t>
  </si>
  <si>
    <t>LUIS EDUARDO FERIAN CAPA</t>
  </si>
  <si>
    <t>403.094.198-24</t>
  </si>
  <si>
    <t>FAZ PRUDENTE DO MORRO, 06 - RURAL - CASA BRANCA</t>
  </si>
  <si>
    <t>(19) 992448290</t>
  </si>
  <si>
    <t>sabrinacunha510@gmail.com</t>
  </si>
  <si>
    <t>5630010170</t>
  </si>
  <si>
    <t>LUIZ CLAUDIO VILLAS BOAS DOS SANTOS</t>
  </si>
  <si>
    <t>143.663.707-43</t>
  </si>
  <si>
    <t>AV  SEBASTIAO MARTINS MAFRA, 81 - JARDIM NOVO ANGULO - HORTOLANDIA</t>
  </si>
  <si>
    <t>(19) 993198803</t>
  </si>
  <si>
    <t>dininhopegafirme@gmail.com</t>
  </si>
  <si>
    <t>5630010188</t>
  </si>
  <si>
    <t>VALERIA DE JESUS SILVA</t>
  </si>
  <si>
    <t>306.153.978-67</t>
  </si>
  <si>
    <t>AV  JOSE BENE, 426 - NAZARE - CASA BRANCA</t>
  </si>
  <si>
    <t>(19) 993444334</t>
  </si>
  <si>
    <t>valeriajsilva31@gmail.com</t>
  </si>
  <si>
    <t>5630010196</t>
  </si>
  <si>
    <t>CAMILA BRAGA DA SILVA</t>
  </si>
  <si>
    <t>460.476.848-07</t>
  </si>
  <si>
    <t>RUA AMERICANA, 800 - JARDIM NOVA AMERICA - HORTOLANDIA</t>
  </si>
  <si>
    <t>(19) 993735520</t>
  </si>
  <si>
    <t>camila.braga@outlook.com</t>
  </si>
  <si>
    <t>5630010204</t>
  </si>
  <si>
    <t>ALTIERES JOSE CURATITO</t>
  </si>
  <si>
    <t>305.697.178-09</t>
  </si>
  <si>
    <t>TATIANE DE OLIVEIRA CURATITO</t>
  </si>
  <si>
    <t>324.022.048-26</t>
  </si>
  <si>
    <t>FAZ TRES RIOS, S/n - VENDA BRANCA  - CASA BRANCA</t>
  </si>
  <si>
    <t>(19) 997876599</t>
  </si>
  <si>
    <t>altierescuratito@gmail.com</t>
  </si>
  <si>
    <t>5630010212</t>
  </si>
  <si>
    <t>DEUSELINDO MIGUEL PEREIRA</t>
  </si>
  <si>
    <t>125.289.818-56</t>
  </si>
  <si>
    <t>RUTE LUIZ</t>
  </si>
  <si>
    <t>397.333.828-09</t>
  </si>
  <si>
    <t>SIT SITIO BOA VISTA DO IPEUNA, SN - RURAL - CASA BRANCA</t>
  </si>
  <si>
    <t>(19) 989092910</t>
  </si>
  <si>
    <t>pereiraluanapereira74@gmail.com</t>
  </si>
  <si>
    <t>5630010220</t>
  </si>
  <si>
    <t>TAMIRES CRISTINA RODRIGUES MATIELLO</t>
  </si>
  <si>
    <t>415.248.798-43</t>
  </si>
  <si>
    <t>RUA THEODORO RODRIGUES MARTINS, 62 - NOSSO TETO - CASA BRANCA</t>
  </si>
  <si>
    <t>(19) 995676820</t>
  </si>
  <si>
    <t>tamires_2106@hotmail.com</t>
  </si>
  <si>
    <t>5630010238</t>
  </si>
  <si>
    <t>RAFAEL LOPES</t>
  </si>
  <si>
    <t>401.611.828-01</t>
  </si>
  <si>
    <t>SABRINA RANGEL COSTA</t>
  </si>
  <si>
    <t>479.773.128-16</t>
  </si>
  <si>
    <t>RUA SILVESTRE FRANCISCO PUGLIA, 137 - ODENIR BUZZATO - CASA BRANCA</t>
  </si>
  <si>
    <t>(19) 999178087</t>
  </si>
  <si>
    <t>costasabrina673@gmail.com</t>
  </si>
  <si>
    <t>5630010246</t>
  </si>
  <si>
    <t>ELLEN DA SILVA PENA</t>
  </si>
  <si>
    <t>392.662.638-00</t>
  </si>
  <si>
    <t>RUA RUBIAO DE ALMEIDA, 938 - JARDIM SAO CONRADO - SOROCABA</t>
  </si>
  <si>
    <t>(15) 991067465</t>
  </si>
  <si>
    <t>ellen.silva.pena@gmail.com</t>
  </si>
  <si>
    <t>5630010253</t>
  </si>
  <si>
    <t>MARIA ELIZABETE TEIXEIRA BELARMINO</t>
  </si>
  <si>
    <t>221.333.978-33</t>
  </si>
  <si>
    <t>RUA HORTA DE MACEDO, 50 - JARDIM BOA ESPERANCA  - CASA BRANCA</t>
  </si>
  <si>
    <t>(19) 991751650</t>
  </si>
  <si>
    <t>carollibelula@hotmail.com</t>
  </si>
  <si>
    <t>5630010261</t>
  </si>
  <si>
    <t>MARIA DE FATIMA NEILEM MACHADO</t>
  </si>
  <si>
    <t>096.824.298-70</t>
  </si>
  <si>
    <t>RUA MARIANA ZANCHETA ALVES, 230 - JARDIM MACAUBA - CASA BRANCA</t>
  </si>
  <si>
    <t>(19) 992947836</t>
  </si>
  <si>
    <t>fatimaneilem@gmail.com</t>
  </si>
  <si>
    <t>5630010279</t>
  </si>
  <si>
    <t>SUELEN SUSAN S MOTA</t>
  </si>
  <si>
    <t>481.469.148-37</t>
  </si>
  <si>
    <t>RUA XAVIER DE TOLEDO, 785 - VILA ESPERANCA - SOROCABA</t>
  </si>
  <si>
    <t>(15) 998249594</t>
  </si>
  <si>
    <t>suuh.siilvaah8@gmail.com</t>
  </si>
  <si>
    <t>5630010287</t>
  </si>
  <si>
    <t>ROGERIO DE OLIVEIRA JUNIOR</t>
  </si>
  <si>
    <t>406.899.428-50</t>
  </si>
  <si>
    <t>(19) 992032913</t>
  </si>
  <si>
    <t>trin85@hotmai.com</t>
  </si>
  <si>
    <t>5630010295</t>
  </si>
  <si>
    <t>VALDILENE UMBELINO TURNO</t>
  </si>
  <si>
    <t>266.106.868-66</t>
  </si>
  <si>
    <t>RUA DUQUE DE CAXIAS, 1580 - SANTA CECILIA - CASA BRANCA</t>
  </si>
  <si>
    <t>(11) 947709718</t>
  </si>
  <si>
    <t>umbelinovaldilene@gmail.com</t>
  </si>
  <si>
    <t>5630010303</t>
  </si>
  <si>
    <t>RAMON ROGER DE OLIVEIRA LIMA</t>
  </si>
  <si>
    <t>366.964.138-63</t>
  </si>
  <si>
    <t>DAIANE GABRIELA ROMAO</t>
  </si>
  <si>
    <t>376.256.378-08</t>
  </si>
  <si>
    <t>RUA JOAO BATISTA SALLES CUNHA, 27 - PARQUE SAO PAULO - CASA BRANCA</t>
  </si>
  <si>
    <t>(19) 993873142</t>
  </si>
  <si>
    <t>daianeromaolima18@gmail.com</t>
  </si>
  <si>
    <t>5630010311</t>
  </si>
  <si>
    <t>ELZA ALVES</t>
  </si>
  <si>
    <t>016.648.098-30</t>
  </si>
  <si>
    <t>RUA FERNANDO MUSA, 236 - CENTRO  - CASA BRANCA</t>
  </si>
  <si>
    <t>(19) 993649855</t>
  </si>
  <si>
    <t>elza.alvescb@hotmail.com</t>
  </si>
  <si>
    <t>5630010329</t>
  </si>
  <si>
    <t>ANDERSON DONIZETE ZACARON</t>
  </si>
  <si>
    <t>303.639.158-42</t>
  </si>
  <si>
    <t>RUA PADRE LINO JOSE CORRER, 70 - JARDIM SAO FRANCISCO - CASA BRANCA</t>
  </si>
  <si>
    <t>(19) 994318315</t>
  </si>
  <si>
    <t>andersonzaca32@gmail.com</t>
  </si>
  <si>
    <t>5630010337</t>
  </si>
  <si>
    <t>NEIVA APARECIDA TROVO</t>
  </si>
  <si>
    <t>225.059.918-12</t>
  </si>
  <si>
    <t>RUA SANTO ANTONIO, 323 - CENTRO - CASA BRANCA</t>
  </si>
  <si>
    <t>(19) 995766663</t>
  </si>
  <si>
    <t>neivatrovao@gmail.com</t>
  </si>
  <si>
    <t>5630010345</t>
  </si>
  <si>
    <t>SAMIRA ABDEL MELEK</t>
  </si>
  <si>
    <t>032.732.597-60</t>
  </si>
  <si>
    <t>SIT SAO BENTO, s/nº - DESTERRO - CASA BRANCA</t>
  </si>
  <si>
    <t>(19) 996277852</t>
  </si>
  <si>
    <t>samiramelek48@gmail.com</t>
  </si>
  <si>
    <t>5630010352</t>
  </si>
  <si>
    <t>BRUNA BERNARDES</t>
  </si>
  <si>
    <t>456.424.528-78</t>
  </si>
  <si>
    <t>(19) 991659819</t>
  </si>
  <si>
    <t>bbernardes014@hotmail.com</t>
  </si>
  <si>
    <t>5630010360</t>
  </si>
  <si>
    <t>CRISTIANE APARECIDA ASSUNCAO DE ALMEIDA</t>
  </si>
  <si>
    <t>304.786.688-05</t>
  </si>
  <si>
    <t>Q   ANA PAULA ELEUTERIO, 75 - JARDIM BONSUCESSO - SOROCABA</t>
  </si>
  <si>
    <t>(15) 996250840</t>
  </si>
  <si>
    <t>wsp.will@yahoo.com.br</t>
  </si>
  <si>
    <t>5630010378</t>
  </si>
  <si>
    <t>TIAGO MORAES CAMARGO</t>
  </si>
  <si>
    <t>382.907.938-98</t>
  </si>
  <si>
    <t>EST TEREZA DE JESUS PINTO, 372 - JARDIM SANTA CATARINA - SOROCABA</t>
  </si>
  <si>
    <t>(15) 998144014</t>
  </si>
  <si>
    <t>tiago_mc10@hotmail.com</t>
  </si>
  <si>
    <t>5630010386</t>
  </si>
  <si>
    <t>DANIEL FRANCISCO FORTUNATO</t>
  </si>
  <si>
    <t>269.604.578-07</t>
  </si>
  <si>
    <t>ROSILENE DA SILVA FORTUNATO</t>
  </si>
  <si>
    <t>280.408.508-27</t>
  </si>
  <si>
    <t>CHA RODOVIA SP 215, Km 53 - ZONA RURAL  - CASA BRANCA</t>
  </si>
  <si>
    <t>(19) 986045000</t>
  </si>
  <si>
    <t>fortunatodani7@gmail.com</t>
  </si>
  <si>
    <t>5630010394</t>
  </si>
  <si>
    <t>JOSE AUGUSTO MARINI</t>
  </si>
  <si>
    <t>252.520.918-46</t>
  </si>
  <si>
    <t>SUZAMAR APARECIDA DA SILVA MARINI</t>
  </si>
  <si>
    <t>346.267.938-43</t>
  </si>
  <si>
    <t>RUA SAO SEBASTIAO DO JAGUARI, 02 - VENDA BRANCA  - CASA BRANCA</t>
  </si>
  <si>
    <t>(19) 971148044</t>
  </si>
  <si>
    <t>suzimarini645@gmail.com</t>
  </si>
  <si>
    <t>5630010402</t>
  </si>
  <si>
    <t>LIGIA MARIA AMARO COSTA</t>
  </si>
  <si>
    <t>421.117.408-88</t>
  </si>
  <si>
    <t>RUA DOS FRANCISCHET, 137 - JARDIM AMERICA - CASA BRANCA</t>
  </si>
  <si>
    <t>(19) 995786925</t>
  </si>
  <si>
    <t>liginha2416@hotmail.com</t>
  </si>
  <si>
    <t>5630010410</t>
  </si>
  <si>
    <t>PATRICIA ANJO FERREIRA</t>
  </si>
  <si>
    <t>075.488.256-09</t>
  </si>
  <si>
    <t>RUA ANTONIO  FLORES PANICO, 301 - CIDADE JARDIM - CASA BRANCA</t>
  </si>
  <si>
    <t>(19) 989565845</t>
  </si>
  <si>
    <t>patriciferreiraferreira@gmail.com</t>
  </si>
  <si>
    <t>5630010428</t>
  </si>
  <si>
    <t>UNAI CRISTINA MATTOS DOS SANTOS CRUZ</t>
  </si>
  <si>
    <t>371.093.298-01</t>
  </si>
  <si>
    <t>ATILA MARCELO CRUZ</t>
  </si>
  <si>
    <t>322.505.708-84</t>
  </si>
  <si>
    <t>AV  AV DOUTOR FRANCISCO NOGUEIRA DE LIMA, 564 - CENTRO - CASA BRANCA</t>
  </si>
  <si>
    <t>(19) 994240825</t>
  </si>
  <si>
    <t>mattosunai@gmail.com</t>
  </si>
  <si>
    <t>5630010436</t>
  </si>
  <si>
    <t>JUCIMARA AMARO PANTALEAO</t>
  </si>
  <si>
    <t>284.440.158-90</t>
  </si>
  <si>
    <t>RODISLEI GOMES DA SILVA</t>
  </si>
  <si>
    <t>269.718.568-21</t>
  </si>
  <si>
    <t>RUA JORGE BONETTI, 375, 375 - SR MENINO - CASA BRANCA</t>
  </si>
  <si>
    <t>(19) 992313929</t>
  </si>
  <si>
    <t>lei.moreno@hotmail.com</t>
  </si>
  <si>
    <t>5630010444</t>
  </si>
  <si>
    <t>ANDRIELI CARLA GIOVE FALASCA</t>
  </si>
  <si>
    <t>355.508.928-55</t>
  </si>
  <si>
    <t>RENATO HENRIQUE FALASCA</t>
  </si>
  <si>
    <t>215.336.188-52</t>
  </si>
  <si>
    <t>RUA PADRE JOSE LINO CORRER, 42 - CENTRO - CASA BRANCA</t>
  </si>
  <si>
    <t>(19) 991777622</t>
  </si>
  <si>
    <t>andrieligeove@gmail.com</t>
  </si>
  <si>
    <t>5630010451</t>
  </si>
  <si>
    <t>ROSELAINE AP DE OLIVEIRA ANDRADE</t>
  </si>
  <si>
    <t>347.976.038-44</t>
  </si>
  <si>
    <t>SANDRO AUGUSTO ROSA</t>
  </si>
  <si>
    <t>311.866.218-26</t>
  </si>
  <si>
    <t>AV  SAUDADE, 68 - NAZARE - CASA BRANCA</t>
  </si>
  <si>
    <t>(19) 994702668</t>
  </si>
  <si>
    <t>sandroaugusto229@gmail.com</t>
  </si>
  <si>
    <t>5630010469</t>
  </si>
  <si>
    <t>LOURDES DE FATIMA RODRIGUES MARTINS</t>
  </si>
  <si>
    <t>360.610.308-51</t>
  </si>
  <si>
    <t>CARLOS EDUARDO MANOEL</t>
  </si>
  <si>
    <t>368.909.618-97</t>
  </si>
  <si>
    <t>RUA MIGUEL OLMEDO, 38 - SAO BERNARDO - CASA BRANCA</t>
  </si>
  <si>
    <t>(19) 995876485</t>
  </si>
  <si>
    <t>lourdesbrazfatima@gmail.com</t>
  </si>
  <si>
    <t>5630010477</t>
  </si>
  <si>
    <t>DEISIANE CRISTINA GONCALVES CANDIDO GOMES</t>
  </si>
  <si>
    <t>414.369.528-67</t>
  </si>
  <si>
    <t>LEANDRO SOARES GOMES</t>
  </si>
  <si>
    <t>390.587.398-21</t>
  </si>
  <si>
    <t>RUA DOS MENEZELLOS, 164 - JARDIM BOA ESPERANCA  - CASA BRANCA</t>
  </si>
  <si>
    <t>(19) 989581190</t>
  </si>
  <si>
    <t>candidolincoln1@gmail.com</t>
  </si>
  <si>
    <t>5630010485</t>
  </si>
  <si>
    <t>RICARDO DE OLIVEIRA</t>
  </si>
  <si>
    <t>280.155.718-80</t>
  </si>
  <si>
    <t>SIMONE CRISTINA RAMOS</t>
  </si>
  <si>
    <t>300.045.578-75</t>
  </si>
  <si>
    <t>RUA PROFESSORA CANDIDA MUSA, 30 - CONJUNTO HABITACIONAL WADIMIR PEREIRA - CASA BRANCA</t>
  </si>
  <si>
    <t>(19) 992872952</t>
  </si>
  <si>
    <t>ricardooliveira22@hotmail.com</t>
  </si>
  <si>
    <t>5630010493</t>
  </si>
  <si>
    <t>ADILSON APARECIDO DE MESQUITA</t>
  </si>
  <si>
    <t>235.361.138-93</t>
  </si>
  <si>
    <t>PCA 14 DE JULHO, 28 - PARQUE DAS ACACIAS - CASA BRANCA</t>
  </si>
  <si>
    <t>(19) 993880270</t>
  </si>
  <si>
    <t>joana.mesquita@yahoo.com.br</t>
  </si>
  <si>
    <t>5630010501</t>
  </si>
  <si>
    <t>HIGOR SARAIVA CAMPOS</t>
  </si>
  <si>
    <t>238.877.838-75</t>
  </si>
  <si>
    <t>RUA FAMILIA CARVALHO, 74 - NAZARE - CASA BRANCA</t>
  </si>
  <si>
    <t>(19) 989659199</t>
  </si>
  <si>
    <t>5630010519</t>
  </si>
  <si>
    <t>LUIZA LIAO MARINO</t>
  </si>
  <si>
    <t>415.610.268-83</t>
  </si>
  <si>
    <t>RUA MANOEL MARTINS, 129 - CENTRO  - CASA BRANCA</t>
  </si>
  <si>
    <t>(19) 991543779</t>
  </si>
  <si>
    <t>leilalmcb@gmail.com.br</t>
  </si>
  <si>
    <t>5630010527</t>
  </si>
  <si>
    <t>RAQUELI CRISTINA DE OLIVEIRA LIMA</t>
  </si>
  <si>
    <t>383.241.168-26</t>
  </si>
  <si>
    <t>CLAYTON ALEXANDRE DE FREITAS LIMA</t>
  </si>
  <si>
    <t>332.279.408-33</t>
  </si>
  <si>
    <t>RUA PROFESSOR ROMULO A  C  ARAUJO, 74 - JARDIM BOA ESPERANCA - CASA BRANCA</t>
  </si>
  <si>
    <t>(19) 994215206</t>
  </si>
  <si>
    <t>raqueli.coliveira@gmail.com</t>
  </si>
  <si>
    <t>5630010535</t>
  </si>
  <si>
    <t>FRANCIS-ELEN SBERSI</t>
  </si>
  <si>
    <t>357.665.638-33</t>
  </si>
  <si>
    <t>AV  DOUTOR FRANCISCO NOGUEIRA  DE LIMA, 1185 -  CHACARA BOA VISTA  - CASA BRANCA</t>
  </si>
  <si>
    <t>(19) 992876560</t>
  </si>
  <si>
    <t>francis19@bol.com.br</t>
  </si>
  <si>
    <t>5630010543</t>
  </si>
  <si>
    <t>ALCIDES IGNACIO</t>
  </si>
  <si>
    <t>046.372.558-13</t>
  </si>
  <si>
    <t>RUA DAS ACACIAS, 61 - JARDIM RAFAELA - CASA BRANCA</t>
  </si>
  <si>
    <t>(19) 992175291</t>
  </si>
  <si>
    <t>fabiolabraz76@gmail.com</t>
  </si>
  <si>
    <t>5630010550</t>
  </si>
  <si>
    <t>MARIA DE FATIMA DE SOUZA</t>
  </si>
  <si>
    <t>195.576.608-80</t>
  </si>
  <si>
    <t>RUA OLIMPIA JOSE AUGUSTO, 249 - PARQUE SAO PAULO - CASA BRANCA</t>
  </si>
  <si>
    <t>(19) 920022025</t>
  </si>
  <si>
    <t>vivaldoalonso@gmail.com</t>
  </si>
  <si>
    <t>5630010568</t>
  </si>
  <si>
    <t>ROSA TEODORO</t>
  </si>
  <si>
    <t>045.701.418-03</t>
  </si>
  <si>
    <t>RUA LUIS GONZAGA DE SILOS, 183 - NAZARE - CASA BRANCA</t>
  </si>
  <si>
    <t>5630010576</t>
  </si>
  <si>
    <t>MARIA DE FATIMA DOMINGOS BAPTISTA</t>
  </si>
  <si>
    <t>269.508.908-26</t>
  </si>
  <si>
    <t>PEDRO FRANCISCO BAPTISTA</t>
  </si>
  <si>
    <t>187.715.858-50</t>
  </si>
  <si>
    <t>RUA ANTONIO FLORES PANICO, 241 - CIDADE JARDIM - CASA BRANCA</t>
  </si>
  <si>
    <t>(19) 993192048</t>
  </si>
  <si>
    <t>mariafatimadomingosbaptista@gmail.com</t>
  </si>
  <si>
    <t>5630010592</t>
  </si>
  <si>
    <t>WALISON GUSTAVO ALICIO PRIMO</t>
  </si>
  <si>
    <t>489.597.678-59</t>
  </si>
  <si>
    <t>JOYCE OLIVEIRA E SILVA</t>
  </si>
  <si>
    <t>402.118.588-70</t>
  </si>
  <si>
    <t>RUA FAMILIA ORTIZ, 11 - VENDA BRANCA  - CASA BRANCA</t>
  </si>
  <si>
    <t>(19) 994331025</t>
  </si>
  <si>
    <t>walisonprimo@outlook.com</t>
  </si>
  <si>
    <t>5630010600</t>
  </si>
  <si>
    <t>TATIANA GRILO BIONDO</t>
  </si>
  <si>
    <t>366.790.148-83</t>
  </si>
  <si>
    <t>JONATAS SANTOS DELLA PASCHOAL DE OLIVEIRA</t>
  </si>
  <si>
    <t>318.335.268-05</t>
  </si>
  <si>
    <t>(19) 991579146</t>
  </si>
  <si>
    <t>tati_light2010@yahoo.com</t>
  </si>
  <si>
    <t>5630010618</t>
  </si>
  <si>
    <t>RUBENSLEI GOMES DA SILVA</t>
  </si>
  <si>
    <t>137.524.838-30</t>
  </si>
  <si>
    <t>RUA NESTOR DE FREITAS, 21 - SAO JOAO  - CASA BRANCA</t>
  </si>
  <si>
    <t>(19) 992295176</t>
  </si>
  <si>
    <t>rub.o6969@hotmail.com</t>
  </si>
  <si>
    <t>5630010626</t>
  </si>
  <si>
    <t>HELENA VITA SILVA DE SOUZA</t>
  </si>
  <si>
    <t>313.097.206-49</t>
  </si>
  <si>
    <t>RUA JOAO DELIBO, 395 - QUINTINO FACCI II - RIBEIRAO PRETO</t>
  </si>
  <si>
    <t>(16) 982194633</t>
  </si>
  <si>
    <t>ivocalixtosouzaesilva@outlook.com</t>
  </si>
  <si>
    <t>5630010634</t>
  </si>
  <si>
    <t>ANA LUIZA RODRIGUES MARTINS</t>
  </si>
  <si>
    <t>287.977.478-07</t>
  </si>
  <si>
    <t>RUA THEODORO RODRIGUES MARTINS, 62 - NOSSOTETO2 - CASA BRANCA</t>
  </si>
  <si>
    <t>(19) 991292745</t>
  </si>
  <si>
    <t>tamires_2106@hotmai.com</t>
  </si>
  <si>
    <t>5630010642</t>
  </si>
  <si>
    <t>JESSICA TAVARES</t>
  </si>
  <si>
    <t>354.666.728-07</t>
  </si>
  <si>
    <t>MARCIO APARECIDO ROBERTO</t>
  </si>
  <si>
    <t>350.376.218-36</t>
  </si>
  <si>
    <t>FAZ CHACARA SAO SEBASTIAO, 0000 - 0 - CASA BRANCA</t>
  </si>
  <si>
    <t>(19) 996626751</t>
  </si>
  <si>
    <t>jéssicakailaine5@gmail.com</t>
  </si>
  <si>
    <t>5630010659</t>
  </si>
  <si>
    <t>JOAO PAULO COSTA ARAUJO</t>
  </si>
  <si>
    <t>328.178.148-94</t>
  </si>
  <si>
    <t>VIVIANE ESTEVO FIGUEIREDO</t>
  </si>
  <si>
    <t>294.400.218-02</t>
  </si>
  <si>
    <t>FAZ CACHIMBAO, 000 - ZONA RURAL - CASA BRANCA</t>
  </si>
  <si>
    <t>(19) 991699542</t>
  </si>
  <si>
    <t>johnpauloaraujo@gmail.com</t>
  </si>
  <si>
    <t>5630010667</t>
  </si>
  <si>
    <t>JOAO EDUARDO DOS SANTOS</t>
  </si>
  <si>
    <t>945.086.318-00</t>
  </si>
  <si>
    <t>RUA FRANCISCO LICANOR FERRAS, 367 - MACAUBA - CASA BRANCA</t>
  </si>
  <si>
    <t>(19) 994261288</t>
  </si>
  <si>
    <t>joaoeduardodossantodcb@gmail.com</t>
  </si>
  <si>
    <t>5630010675</t>
  </si>
  <si>
    <t>APARECIDA DONIZETTE BARBOSA</t>
  </si>
  <si>
    <t>060.750.856-61</t>
  </si>
  <si>
    <t>RUA PROF MIDON, 54 - DESTERRO - CASA BRANCA</t>
  </si>
  <si>
    <t>(19) 0</t>
  </si>
  <si>
    <t>aparecida.d.barbosa2019@hotmail.com</t>
  </si>
  <si>
    <t>5630010683</t>
  </si>
  <si>
    <t>KELLY CRISTINA BATISTA DA SILVA</t>
  </si>
  <si>
    <t>280.650.708-17</t>
  </si>
  <si>
    <t>RUA 2, 160 - ALTOS DE IPANEMA - SOROCABA</t>
  </si>
  <si>
    <t>(15) 996799525</t>
  </si>
  <si>
    <t>kelybatsilva@gmail.com</t>
  </si>
  <si>
    <t>5630010691</t>
  </si>
  <si>
    <t>LUCIANA REICHERT GOULART</t>
  </si>
  <si>
    <t>183.402.798-58</t>
  </si>
  <si>
    <t>RUA MANOEL MARTINS, 149 - CENTRO - CASA BRANCA</t>
  </si>
  <si>
    <t>(19) 998885471</t>
  </si>
  <si>
    <t>goulart_luciana@hotmail.com</t>
  </si>
  <si>
    <t>5630010709</t>
  </si>
  <si>
    <t>PAMELA CRISTINA CASTRO BARBOZA</t>
  </si>
  <si>
    <t>408.735.028-25</t>
  </si>
  <si>
    <t>LEONARDO MOURA HUMBERTI</t>
  </si>
  <si>
    <t>450.655.778-62</t>
  </si>
  <si>
    <t>PCA JOSE DE MARTINI, 13 - JARDIM MARNILDA - SOROCABA</t>
  </si>
  <si>
    <t>(15) 988216370</t>
  </si>
  <si>
    <t>meireckepamella@gmail.com</t>
  </si>
  <si>
    <t>5630010717</t>
  </si>
  <si>
    <t>MICHELE BEMFICA SANTIAGO DE CARVALHO</t>
  </si>
  <si>
    <t>339.317.348-03</t>
  </si>
  <si>
    <t>CARLOS HENRIQUE DE CARVALHO</t>
  </si>
  <si>
    <t>168.346.438-93</t>
  </si>
  <si>
    <t>RUA PROFESSORA ODETE SANTANA, 211 - ANDORINHA - CASA BRANCA</t>
  </si>
  <si>
    <t>(19) 989636775</t>
  </si>
  <si>
    <t>michelecarvalho405@gmail.com</t>
  </si>
  <si>
    <t>5630010733</t>
  </si>
  <si>
    <t>ARIANY MANOEL CAMPOS</t>
  </si>
  <si>
    <t>489.260.338-48</t>
  </si>
  <si>
    <t>CHA ESTANCIA CANTA VIOLA, Sn - JARDIM BELA VISTA  - CASA BRANCA</t>
  </si>
  <si>
    <t>(19) 992092390</t>
  </si>
  <si>
    <t>arianymanoel22@gmail.com.br</t>
  </si>
  <si>
    <t>5630010741</t>
  </si>
  <si>
    <t>DIEGO DE FREITAS DA SILVA</t>
  </si>
  <si>
    <t>402.986.168-74</t>
  </si>
  <si>
    <t>TAINARA NAVARRO DE FREITAS</t>
  </si>
  <si>
    <t>468.045.408-32</t>
  </si>
  <si>
    <t>RUA ANGELO JORGE, 35 - PARQUE SAO PAULO - CASA BRANCA</t>
  </si>
  <si>
    <t>(19) 989772399</t>
  </si>
  <si>
    <t>digofreitasdilva@gmail.com</t>
  </si>
  <si>
    <t>5630010758</t>
  </si>
  <si>
    <t>OSWALDO RIBEIRO JUNIOR</t>
  </si>
  <si>
    <t>079.745.578-77</t>
  </si>
  <si>
    <t>RUA MARIANA ZANCHETTA ALVES, 402 - MACAUBA - CASA BRANCA</t>
  </si>
  <si>
    <t>(19) 994403220</t>
  </si>
  <si>
    <t>veteranoccs@gmail.com</t>
  </si>
  <si>
    <t>5630010766</t>
  </si>
  <si>
    <t>AZENEL ALVES HONORATO</t>
  </si>
  <si>
    <t>049.401.248-00</t>
  </si>
  <si>
    <t>RUA JOAO BATISTA SALLES CUNHA, 247 - PARQUE SAO PAULO  - CASA BRANCA</t>
  </si>
  <si>
    <t>(11) 982451157</t>
  </si>
  <si>
    <t>andrezahono@hotmail.com</t>
  </si>
  <si>
    <t>5630010774</t>
  </si>
  <si>
    <t>VANESSA GISLAINE MACHADO DA SILVA</t>
  </si>
  <si>
    <t>384.109.898-32</t>
  </si>
  <si>
    <t>AUGUSTO SILVA NETO</t>
  </si>
  <si>
    <t>337.330.058-48</t>
  </si>
  <si>
    <t>RUA FAMILIA MACHADO, 319 - JARDIM BELA VISTA - CASA BRANCA</t>
  </si>
  <si>
    <t>(19) 992536882</t>
  </si>
  <si>
    <t>vanessamachado8529@bol.com.br</t>
  </si>
  <si>
    <t>5630010782</t>
  </si>
  <si>
    <t>DANIELA GARCIA ARAUJO</t>
  </si>
  <si>
    <t>297.173.948-14</t>
  </si>
  <si>
    <t>CARLOS EDUARDO ANTONIO</t>
  </si>
  <si>
    <t>312.792.848-38</t>
  </si>
  <si>
    <t>RUA FAMILIA SILOS, 213 - JARDIM AMERICA - CASA BRANCA</t>
  </si>
  <si>
    <t>(19) 993342858</t>
  </si>
  <si>
    <t>danytmp.05@gmail.com</t>
  </si>
  <si>
    <t>5630010790</t>
  </si>
  <si>
    <t>MARIZA DE PAULA</t>
  </si>
  <si>
    <t>236.052.378-35</t>
  </si>
  <si>
    <t>RUA ANTONIO RIBEIRO FIALHO, 152 - NAZARE - CASA BRANCA</t>
  </si>
  <si>
    <t>(19) 994439250</t>
  </si>
  <si>
    <t>maurasoares2020@gmail.com</t>
  </si>
  <si>
    <t>5630010808</t>
  </si>
  <si>
    <t>SAMIRA VIANNA VALADAO</t>
  </si>
  <si>
    <t>302.534.198-08</t>
  </si>
  <si>
    <t>RUA FREI BONIFACIO HARINK, 290 - VILA SAO PAULO - MOGI DAS CRUZES</t>
  </si>
  <si>
    <t>(11) 972009229</t>
  </si>
  <si>
    <t>samiravaladaosaj@gmail.com</t>
  </si>
  <si>
    <t>5630010816</t>
  </si>
  <si>
    <t>EDNA APARECIDA BISPO FERREIRA</t>
  </si>
  <si>
    <t>293.294.128-31</t>
  </si>
  <si>
    <t>RUA GENERAL JOAQUIM CASCAIS, 140 - PARQUE INDEPENDENCIA - SAO PAULO</t>
  </si>
  <si>
    <t>(11) 987175648</t>
  </si>
  <si>
    <t>ednaferreira029@gmail.com</t>
  </si>
  <si>
    <t>5630010824</t>
  </si>
  <si>
    <t>TARINE AMANDA RODRIGUES ALVES</t>
  </si>
  <si>
    <t>336.250.638-08</t>
  </si>
  <si>
    <t>JEFERSON EDUARDO ALVES</t>
  </si>
  <si>
    <t>404.319.988-09</t>
  </si>
  <si>
    <t>RUA BAHIA, 137A - JARDIM BELA BISTA - CASA BRANCA</t>
  </si>
  <si>
    <t>(19) 995463061</t>
  </si>
  <si>
    <t>tarinealves18@gmail.com</t>
  </si>
  <si>
    <t>5630010832</t>
  </si>
  <si>
    <t>ANDREZA HONORATO</t>
  </si>
  <si>
    <t>288.264.798-01</t>
  </si>
  <si>
    <t>RUA MIRO VETORAZZO, 1197 - DEMARCHI - SAO BERNARDO DO CAMPO</t>
  </si>
  <si>
    <t>(11) 982317636</t>
  </si>
  <si>
    <t>5630010840</t>
  </si>
  <si>
    <t>ELISANGELA CRISTINA MACHADO</t>
  </si>
  <si>
    <t>395.941.188-06</t>
  </si>
  <si>
    <t>RUA LUPERCIO DA SILVA, 170 - JARDIM BELA VISTA - CASA BRANCA</t>
  </si>
  <si>
    <t>(19) 999009636</t>
  </si>
  <si>
    <t>paisaudadeseterna112015@gmail.com</t>
  </si>
  <si>
    <t>5630010857</t>
  </si>
  <si>
    <t>AMARILDO DA SILVA BRAGA</t>
  </si>
  <si>
    <t>096.822.788-05</t>
  </si>
  <si>
    <t>MARINA BENEDITA NARDO BRAGA</t>
  </si>
  <si>
    <t>081.611.068-94</t>
  </si>
  <si>
    <t>RUA 13, 28 - JARDIM BELA VISTA - CASA BRANCA</t>
  </si>
  <si>
    <t>(19) 993819509</t>
  </si>
  <si>
    <t>amarildodasilvabraga1962@gmail.com</t>
  </si>
  <si>
    <t>5630010865</t>
  </si>
  <si>
    <t>EDERSON PEREIRA DA SILVA</t>
  </si>
  <si>
    <t>332.880.228-26</t>
  </si>
  <si>
    <t>EMANUELLE CRISTINA GABRIEL DA SILVA</t>
  </si>
  <si>
    <t>344.768.158-63</t>
  </si>
  <si>
    <t>AV  DOS FRANCISCHETI, 215 - BAIRRO JARDIM AMERICA  - CASA BRANCA</t>
  </si>
  <si>
    <t>(19) 994409403</t>
  </si>
  <si>
    <t>edermadona@gmail.com</t>
  </si>
  <si>
    <t>5630010873</t>
  </si>
  <si>
    <t>BENEDITA ADELAIDE DOS SANTOS</t>
  </si>
  <si>
    <t>129.445.288-66</t>
  </si>
  <si>
    <t>AV  AV DR FRANCISCO NOGUEIRA LIMA, 176 - CENTRO - CASA BRANCA</t>
  </si>
  <si>
    <t>beneditaadelaide2020@hotmail.com</t>
  </si>
  <si>
    <t>5630010881</t>
  </si>
  <si>
    <t>CLAYTON MATHEUS ALVES</t>
  </si>
  <si>
    <t>413.923.878-09</t>
  </si>
  <si>
    <t>RUA DAS ACACIAS, 49 - JARDIM RAFAELA - CASA BRANCA</t>
  </si>
  <si>
    <t>(19) 991260878</t>
  </si>
  <si>
    <t>clayton_alves_cb@hotmail.com</t>
  </si>
  <si>
    <t>5630010899</t>
  </si>
  <si>
    <t>ELIANA FLORENTINO DA SILVA</t>
  </si>
  <si>
    <t>380.184.328-99</t>
  </si>
  <si>
    <t>RUA ADRIANO F PIRES, 141 - PARQUE SAO PAULO - CASA BRANCA</t>
  </si>
  <si>
    <t>(19) 993024649</t>
  </si>
  <si>
    <t>ef91207@gmail.com</t>
  </si>
  <si>
    <t>5630010907</t>
  </si>
  <si>
    <t>KARINA</t>
  </si>
  <si>
    <t>308.985.618-25</t>
  </si>
  <si>
    <t>AV  CAMPINAS, 131 - DESTERRO - CASA BRANCA</t>
  </si>
  <si>
    <t>(19) 992501678</t>
  </si>
  <si>
    <t>karinalgrespan09@gmail.com</t>
  </si>
  <si>
    <t>5630010915</t>
  </si>
  <si>
    <t>FABIANA JORGE ANTONIO</t>
  </si>
  <si>
    <t>178.136.888-05</t>
  </si>
  <si>
    <t>AV  DR FRANCISCO NOGUEIRA DE LIMA, 62 - CENTRO - CASA BRANCA</t>
  </si>
  <si>
    <t>(19) 993128213</t>
  </si>
  <si>
    <t>fabianaj451@gmail.com</t>
  </si>
  <si>
    <t>5630010923</t>
  </si>
  <si>
    <t>ROSILENE DONTALE RIBEIRO</t>
  </si>
  <si>
    <t>367.000.768-70</t>
  </si>
  <si>
    <t>CHA DUQUE DE CAXIAS, 2088 - CHACARA BOA VISTA - CASA BRANCA</t>
  </si>
  <si>
    <t>(19) 994360635</t>
  </si>
  <si>
    <t>rdontale32@gmail.com</t>
  </si>
  <si>
    <t>5630010931</t>
  </si>
  <si>
    <t>CLEBERSON MORENO MOTA</t>
  </si>
  <si>
    <t>373.918.918-51</t>
  </si>
  <si>
    <t>RUA MARCELINO DE CASTRO, 15 - PARADA XV DE NOVEMBRO - SAO PAULO</t>
  </si>
  <si>
    <t>(11) 991919389</t>
  </si>
  <si>
    <t>clebersonmota89@gmail.com</t>
  </si>
  <si>
    <t>5630010949</t>
  </si>
  <si>
    <t>ANDERSON DONIZETE DE ANDRADE</t>
  </si>
  <si>
    <t>382.274.658-46</t>
  </si>
  <si>
    <t>ISABELA CRISTINA RAIMUNDO</t>
  </si>
  <si>
    <t>440.265.418-19</t>
  </si>
  <si>
    <t>RUA BENEDITO PRADO, 138 - JD BELA VISTA 2 - CASA BRANCA</t>
  </si>
  <si>
    <t>(19) 992816504</t>
  </si>
  <si>
    <t>andersondandrade853@gmail.com</t>
  </si>
  <si>
    <t>5630010956</t>
  </si>
  <si>
    <t>EIMAR VERISSIMO DOS SANTOS</t>
  </si>
  <si>
    <t>192.006.048-03</t>
  </si>
  <si>
    <t>ELISANGELA APARECIDA NAVARRO</t>
  </si>
  <si>
    <t>317.838.178-36</t>
  </si>
  <si>
    <t>FAZ NOVA ESPERANCA, Nenhum - VENDA BRANCA  - CASA BRANCA</t>
  </si>
  <si>
    <t>(19) 971504818</t>
  </si>
  <si>
    <t>elisangelanavarro.19@gmail.com</t>
  </si>
  <si>
    <t>5630010964</t>
  </si>
  <si>
    <t>ROSANA APARECIDA DA SILVA</t>
  </si>
  <si>
    <t>233.366.978-08</t>
  </si>
  <si>
    <t>DEIVID CARLOS PEREIRA</t>
  </si>
  <si>
    <t>371.451.398-12</t>
  </si>
  <si>
    <t>RUA MAQUINISTA ARTHUR URBANO SOBRINHO, 427 - BELA VISTA 2 - CASA BRANCA</t>
  </si>
  <si>
    <t>rosanasilva79mairanice18@gmail.com</t>
  </si>
  <si>
    <t>5630010972</t>
  </si>
  <si>
    <t>PATRICIA FAJIOLI VIEIRA</t>
  </si>
  <si>
    <t>223.169.858-74</t>
  </si>
  <si>
    <t>RUA MANOEL MARTINS, 136 - CENTRO - CASA BRANCA</t>
  </si>
  <si>
    <t>(19) 991271289</t>
  </si>
  <si>
    <t>pitynotas@hotmail.com</t>
  </si>
  <si>
    <t>5630010980</t>
  </si>
  <si>
    <t>ACACIO LUIZ CAUTELA PELEGRINI</t>
  </si>
  <si>
    <t>821.713.518-53</t>
  </si>
  <si>
    <t>RUA CAPITAO HORTA, 235 - CENTRO - CASA BRANCA</t>
  </si>
  <si>
    <t>(16) 981210663</t>
  </si>
  <si>
    <t>acautellapelegrini@gmail.com</t>
  </si>
  <si>
    <t>5630010998</t>
  </si>
  <si>
    <t>CLAUDETE APARECIDA DO CARMO MENGATTI</t>
  </si>
  <si>
    <t>168.344.568-64</t>
  </si>
  <si>
    <t>DANIEL BATISTA MENGATTI</t>
  </si>
  <si>
    <t>304.787.708-47</t>
  </si>
  <si>
    <t>RUA SANTO ANTONIO, 197 - CENTRO - CASA BRANCA</t>
  </si>
  <si>
    <t>(19) 989139076</t>
  </si>
  <si>
    <t>claudeteap.carmo@gmail.com</t>
  </si>
  <si>
    <t>5630011004</t>
  </si>
  <si>
    <t>SILVIA APARECIDA CLEMENTE</t>
  </si>
  <si>
    <t>109.048.648-04</t>
  </si>
  <si>
    <t>RUA DOS BONSVICINIOS, 350 - NAZARE  - CASA BRANCA</t>
  </si>
  <si>
    <t>(19) 991903059</t>
  </si>
  <si>
    <t>5630011012</t>
  </si>
  <si>
    <t>SILVIO MATIAS CSSIMIRO</t>
  </si>
  <si>
    <t>398.906.168-23</t>
  </si>
  <si>
    <t>FABIANA HELENA FORTUNATO</t>
  </si>
  <si>
    <t>372.868.398-10</t>
  </si>
  <si>
    <t>RUA JORGE BONETE, 231 - SENHOR MENINO  - CASABRANCA</t>
  </si>
  <si>
    <t>welingtonsilvahenrique2015@gmail.com</t>
  </si>
  <si>
    <t>5630011020</t>
  </si>
  <si>
    <t>PAULA ANDREZZA MISSON</t>
  </si>
  <si>
    <t>350.036.838-71</t>
  </si>
  <si>
    <t>RUA DOS MILAN, 37 - NAZARE  - CASA BRANCA</t>
  </si>
  <si>
    <t>(19) 991173416</t>
  </si>
  <si>
    <t>missonpaula@gmail.com</t>
  </si>
  <si>
    <t>5630011038</t>
  </si>
  <si>
    <t>REINALDO FREDIANI PAULO</t>
  </si>
  <si>
    <t>397.460.928-80</t>
  </si>
  <si>
    <t>REGIANE APARECIDA CARVALHO GARCIA</t>
  </si>
  <si>
    <t>468.471.528-00</t>
  </si>
  <si>
    <t>RUA PROFESSOR MIDOM, 54 - DESTERRO - CASA BRANCA</t>
  </si>
  <si>
    <t>(19) 992539933</t>
  </si>
  <si>
    <t>reinaldofrediani3@gmail.com</t>
  </si>
  <si>
    <t>5630011046</t>
  </si>
  <si>
    <t>RAPHAEL TOSCANO MALUTA</t>
  </si>
  <si>
    <t>330.277.048-00</t>
  </si>
  <si>
    <t>RUA IPIRANGA, 146 - CENTRO - CASA BRANCA</t>
  </si>
  <si>
    <t>(19) 991802035</t>
  </si>
  <si>
    <t>raphamaluta@hotmail.com</t>
  </si>
  <si>
    <t>5630011053</t>
  </si>
  <si>
    <t>JULIANA CRISTINA PEREIRA MONTEIRO</t>
  </si>
  <si>
    <t>407.503.368-62</t>
  </si>
  <si>
    <t>MATHEUS SOARES MONTEIRO</t>
  </si>
  <si>
    <t>339.705.168-11</t>
  </si>
  <si>
    <t>RUA FAMILIA MICHELAO, 179 - CIDADE JARDIM  - CASA BRANCA</t>
  </si>
  <si>
    <t>(19) 994394768</t>
  </si>
  <si>
    <t>cah.andrieli@hotmail.com</t>
  </si>
  <si>
    <t>5630011061</t>
  </si>
  <si>
    <t>CLAUDIA ILMA DA FONSECA</t>
  </si>
  <si>
    <t>408.465.518-02</t>
  </si>
  <si>
    <t>AV  FAMILIA MACHADO, 18 - JARDIM BELA VISTA 2 - CASA BRANCA</t>
  </si>
  <si>
    <t>(19) 995336508</t>
  </si>
  <si>
    <t>fonsecaclaudia231@gmail.vom</t>
  </si>
  <si>
    <t>5630011079</t>
  </si>
  <si>
    <t>RAQUEL ELISA DA FONSECA VEIGA</t>
  </si>
  <si>
    <t>345.997.918-65</t>
  </si>
  <si>
    <t>JAISON VEIGA</t>
  </si>
  <si>
    <t>053.457.859-45</t>
  </si>
  <si>
    <t>RUA LUPERCIO DA SILVA, 1160 - JARDIM BELA VISTA 2 - CASA BRANCA</t>
  </si>
  <si>
    <t>(19) 994543424</t>
  </si>
  <si>
    <t>raqueljaisonveiga@gmail.com</t>
  </si>
  <si>
    <t>5630011087</t>
  </si>
  <si>
    <t>EVANDRO RENATO LUCAS</t>
  </si>
  <si>
    <t>318.796.338-25</t>
  </si>
  <si>
    <t>RUA MARIA JOSE CAETANO DE ALMEIDA, 250 - PARQUE SAO PAULO  - CASA BRANCA</t>
  </si>
  <si>
    <t>(19) 995886563</t>
  </si>
  <si>
    <t>laizamichele6@gmail.com</t>
  </si>
  <si>
    <t>5630011095</t>
  </si>
  <si>
    <t>FRANCISMARA PAIVA</t>
  </si>
  <si>
    <t>289.541.058-58</t>
  </si>
  <si>
    <t>RUA ANTONIO COLOMBINI SOBRINHO, 74 - CHACARA BOA VISTA - CASA BRANCA</t>
  </si>
  <si>
    <t>(19) 994198072</t>
  </si>
  <si>
    <t>francismarapaiva@hotmail.com</t>
  </si>
  <si>
    <t>5630011103</t>
  </si>
  <si>
    <t>CINTIA DE FATIMA SILVEIRA LOPES</t>
  </si>
  <si>
    <t>198.615.738-52</t>
  </si>
  <si>
    <t>CRISTIANO JOSE DA SILVA</t>
  </si>
  <si>
    <t>269.431.658-10</t>
  </si>
  <si>
    <t>RUA FAMILIA VASCONCELLOS, 25 - DESTERRO - CASA BRANCA</t>
  </si>
  <si>
    <t>(19) 994420850</t>
  </si>
  <si>
    <t>cintia_fatimalopes@hotmail.com</t>
  </si>
  <si>
    <t>5630011111</t>
  </si>
  <si>
    <t>KEYLA CRISTINA</t>
  </si>
  <si>
    <t>429.810.518-06</t>
  </si>
  <si>
    <t>RUA JOSE TERRON, 107 - JARDIM RESIDENCIAL IMPERATRIZ - SOROCABA</t>
  </si>
  <si>
    <t>(15) 981656441</t>
  </si>
  <si>
    <t>keyla.cristina2012@bol.com.br</t>
  </si>
  <si>
    <t>5630011129</t>
  </si>
  <si>
    <t>MARLENE INES TEOFILO</t>
  </si>
  <si>
    <t>102.350.458-88</t>
  </si>
  <si>
    <t>AV  PADOA LIMA, 48 - DESTERRO - CASA BRANCA</t>
  </si>
  <si>
    <t>(19) 994414931</t>
  </si>
  <si>
    <t>camargonatalia73@gmail.com</t>
  </si>
  <si>
    <t>5630011137</t>
  </si>
  <si>
    <t>FERNANDA DA CUNHA</t>
  </si>
  <si>
    <t>306.966.418-01</t>
  </si>
  <si>
    <t>PCA PRACA VINTE CINCO DE OUTUBRO, 162 - SAO JOAO - CASA BRANCA</t>
  </si>
  <si>
    <t>(01) 995446689</t>
  </si>
  <si>
    <t>fem4ndaj@gmail.com</t>
  </si>
  <si>
    <t>5630011145</t>
  </si>
  <si>
    <t>MARIA APARECIDA MAZIERO</t>
  </si>
  <si>
    <t>324.909.698-97</t>
  </si>
  <si>
    <t>(19) 992078802</t>
  </si>
  <si>
    <t>5630011152</t>
  </si>
  <si>
    <t>VANESSA NATALIA GOMES CELIOTO</t>
  </si>
  <si>
    <t>410.435.688-32</t>
  </si>
  <si>
    <t>RUA FAMILIA GALANTE, 42 - NAZARETH - CASA BRANCA</t>
  </si>
  <si>
    <t>(19) 982334063</t>
  </si>
  <si>
    <t>v.celioto@gmail.com</t>
  </si>
  <si>
    <t>5630011160</t>
  </si>
  <si>
    <t>CRISTIANO ROMAO</t>
  </si>
  <si>
    <t>361.682.138-05</t>
  </si>
  <si>
    <t>RUA PROF ONDETE SANTANA, 164 - ANDORINHA  - CASA BRANCA</t>
  </si>
  <si>
    <t>(19) 994743762</t>
  </si>
  <si>
    <t>cristianoromao253@gmail.com</t>
  </si>
  <si>
    <t>5630011178</t>
  </si>
  <si>
    <t>MARIA DE FATIMA SOUZA</t>
  </si>
  <si>
    <t>104.647.858-39</t>
  </si>
  <si>
    <t>RUA LUIZ SASSO FRANCISQUETE, 186 - CHACARA BOA VISTA - CASA BRANCA</t>
  </si>
  <si>
    <t>(19) 994768437</t>
  </si>
  <si>
    <t>5630011186</t>
  </si>
  <si>
    <t>MARIA DE FATIMA FRANCISCO DA SILVA MENDES</t>
  </si>
  <si>
    <t>323.619.388-39</t>
  </si>
  <si>
    <t>Q   PATIO ESTACAO VELHA, 300 - VILA SANTA MARIA - CASA BRANCA</t>
  </si>
  <si>
    <t>(19) 989728507</t>
  </si>
  <si>
    <t>pereiira.pauliinha@gmail.com</t>
  </si>
  <si>
    <t>5630011194</t>
  </si>
  <si>
    <t>KESIA FANTIN GOMES</t>
  </si>
  <si>
    <t>462.245.938-84</t>
  </si>
  <si>
    <t>RUA PROFESSOR CANDIDA MUSA, 128 - ANDORINHAS  - CASA BRANCA</t>
  </si>
  <si>
    <t>(19) 989959885</t>
  </si>
  <si>
    <t>cejkesia1998@gmail.com</t>
  </si>
  <si>
    <t>5630011202</t>
  </si>
  <si>
    <t>ROBSON ROBERTO GASPARINO MOREIRA</t>
  </si>
  <si>
    <t>358.723.848-07</t>
  </si>
  <si>
    <t>RUA FAMILIA MAGDALENA, 334 - PARQUE SAO PAULO  - CASA BRANCA</t>
  </si>
  <si>
    <t>(19) 991501389</t>
  </si>
  <si>
    <t>roberto.moreira@sap.sp.gov.br</t>
  </si>
  <si>
    <t>5630011228</t>
  </si>
  <si>
    <t>PATRICIA MENA PERES</t>
  </si>
  <si>
    <t>272.037.378-88</t>
  </si>
  <si>
    <t>AV  LUIZ GAMA, 569 - CENTRO - CASA BRANCA</t>
  </si>
  <si>
    <t>(19) 992559776</t>
  </si>
  <si>
    <t>paolamenaperea@gmail.com</t>
  </si>
  <si>
    <t>5630011236</t>
  </si>
  <si>
    <t>WALAN INACIO VICENTE</t>
  </si>
  <si>
    <t>432.242.758-80</t>
  </si>
  <si>
    <t>AV  AV FAMILIA MACHADO, 16 - JARDIM BELA VISTA  - CASA BRANCA</t>
  </si>
  <si>
    <t>(19) 998217545</t>
  </si>
  <si>
    <t>wallanvicentte@gmail.com</t>
  </si>
  <si>
    <t>5630011244</t>
  </si>
  <si>
    <t>VERA LUCIA INACIO</t>
  </si>
  <si>
    <t>171.924.178-31</t>
  </si>
  <si>
    <t>RUA DOS VILELAS, 86 - NAZARETH - CASA BRANCA</t>
  </si>
  <si>
    <t>(19) 993536186</t>
  </si>
  <si>
    <t>aginacio@gmail.com</t>
  </si>
  <si>
    <t>5630011251</t>
  </si>
  <si>
    <t>LETICIA COELHO MARTINS DOS SANTOS</t>
  </si>
  <si>
    <t>441.354.548-60</t>
  </si>
  <si>
    <t>CARLOS APARECIDO MACHADO DOS SANTOS JUNIOR</t>
  </si>
  <si>
    <t>382.684.948-59</t>
  </si>
  <si>
    <t>AV  FAMILIA MACHADO, 21 - JARDIM BELA VISTA - CASA BRANCA</t>
  </si>
  <si>
    <t>(19) 995160880</t>
  </si>
  <si>
    <t>letyciacoelho20@gmail.com</t>
  </si>
  <si>
    <t>5630011269</t>
  </si>
  <si>
    <t>JOSE ANTONIO CONTATO</t>
  </si>
  <si>
    <t>967.138.448-04</t>
  </si>
  <si>
    <t>ROSALINA BERNADETE DE OLIVEIRA CONTATO</t>
  </si>
  <si>
    <t>068.663.128-50</t>
  </si>
  <si>
    <t>RUA 12 DE OUTUBRO, 08 - S2AO JOAO - CASA BRANCA</t>
  </si>
  <si>
    <t>(19) 989647188</t>
  </si>
  <si>
    <t>erikadeoliveiracontato@gmail.com</t>
  </si>
  <si>
    <t>5630011277</t>
  </si>
  <si>
    <t>SUELI DE ABREU</t>
  </si>
  <si>
    <t>171.924.388-39</t>
  </si>
  <si>
    <t>RUA MARECHAL DEODORO, 480 - CENTRO - CASA BRANCA</t>
  </si>
  <si>
    <t>(19) 991398882</t>
  </si>
  <si>
    <t>suelideabreu48@gmail.com</t>
  </si>
  <si>
    <t>5630011285</t>
  </si>
  <si>
    <t>ELIEZER THOMAZ DE OLIVEIRA</t>
  </si>
  <si>
    <t>278.647.868-55</t>
  </si>
  <si>
    <t>RUA AV CAPACETE DE ACO, 429 - NAZARE - CASA BRANCA</t>
  </si>
  <si>
    <t>(19) 994501045</t>
  </si>
  <si>
    <t>oliveiratomaz519@gmail.com</t>
  </si>
  <si>
    <t>5630011293</t>
  </si>
  <si>
    <t>ANDRESSA DE ALMEIDA PEREIRA</t>
  </si>
  <si>
    <t>438.359.228-74</t>
  </si>
  <si>
    <t>RUA FAMILIA BASILONE, 134 - JARDIM BOA ESPERANCA - CASA BRANCA</t>
  </si>
  <si>
    <t>(19) 989731759</t>
  </si>
  <si>
    <t>andressaalmeidapereira231@gmail.com</t>
  </si>
  <si>
    <t>5630011301</t>
  </si>
  <si>
    <t>ERIKA DE OLIVEIRA CONTATO</t>
  </si>
  <si>
    <t>302.297.028-56</t>
  </si>
  <si>
    <t>EDSON CRUCIOLI BORGES</t>
  </si>
  <si>
    <t>263.113.208-43</t>
  </si>
  <si>
    <t>RUA PEDRO PIMENTA, 177 - PARQUE SAO PAULO - CASA BRANCA</t>
  </si>
  <si>
    <t>5630011319</t>
  </si>
  <si>
    <t>LUCIANO DA SILVA PASSOS</t>
  </si>
  <si>
    <t>414.118.918-99</t>
  </si>
  <si>
    <t>RUA FAMILIA CASTOLDI, 190 - JARDIM MACAUBA  - CASA BRANCA</t>
  </si>
  <si>
    <t>(15) 988246909</t>
  </si>
  <si>
    <t>luciano_silvapassos@hotmail.com</t>
  </si>
  <si>
    <t>5630011335</t>
  </si>
  <si>
    <t>IZABEL APARECIDA ALCINO MIGUEL</t>
  </si>
  <si>
    <t>336.462.768-19</t>
  </si>
  <si>
    <t>ANTONIO JOSE MIGUEL</t>
  </si>
  <si>
    <t>092.001.678-29</t>
  </si>
  <si>
    <t>PCA PRACA BARAO DE MOGI GUACU, 68 - CENTRO - CASA BRANCA</t>
  </si>
  <si>
    <t>(19) 995258473</t>
  </si>
  <si>
    <t>lucasalcinomiguel@gmail.com</t>
  </si>
  <si>
    <t>5630011343</t>
  </si>
  <si>
    <t>PALOMA EVELYN FIGUEIRA</t>
  </si>
  <si>
    <t>455.511.368-33</t>
  </si>
  <si>
    <t>RUA JOAO BATISTA SALLES CUNHA, 385 - PARQUE SAO PAULO  - CASA BRANCA</t>
  </si>
  <si>
    <t>(19) 991310326</t>
  </si>
  <si>
    <t>pamela.pa18@hotmail.com</t>
  </si>
  <si>
    <t>5630011350</t>
  </si>
  <si>
    <t>IAN EMANUEL FURTUOSO DOMINGOS</t>
  </si>
  <si>
    <t>324.238.628-06</t>
  </si>
  <si>
    <t>VANESSA CRISTINA TEOFILO DE SOUZA</t>
  </si>
  <si>
    <t>352.074.788-00</t>
  </si>
  <si>
    <t>RUA FAMILIA STEFANINI, 409 - DESTERRO - CASA BRANCA</t>
  </si>
  <si>
    <t>(19) 993267570</t>
  </si>
  <si>
    <t>ian.domingos55@gmail.com</t>
  </si>
  <si>
    <t>5630011368</t>
  </si>
  <si>
    <t>JOSE ALCIDES BLASI</t>
  </si>
  <si>
    <t>222.764.078-24</t>
  </si>
  <si>
    <t>RUA THEREZINHA PIOVEZAN, 561 - JARDIM DO HORTO - CASA BRANCA</t>
  </si>
  <si>
    <t>(19) 998593292</t>
  </si>
  <si>
    <t>zelblazzi@bol.com.br</t>
  </si>
  <si>
    <t>5630011376</t>
  </si>
  <si>
    <t>SAMANTA CRISTINA LOPES SAPUCAIA</t>
  </si>
  <si>
    <t>402.843.038-01</t>
  </si>
  <si>
    <t>RUA FAMILIA DOMINGUES, 22 - VENDA BRANCA - CASA BRANCA</t>
  </si>
  <si>
    <t>(19) 997056779</t>
  </si>
  <si>
    <t>samlopes280589@gmail.com</t>
  </si>
  <si>
    <t>5630011384</t>
  </si>
  <si>
    <t>PAULO DONIZETI DE SIQUEIRA</t>
  </si>
  <si>
    <t>187.714.098-82</t>
  </si>
  <si>
    <t>RUA JOAO BARBOSA DE CASTRO, 07 - JARDIM BELA VISTA 2 - CASA BRANCA</t>
  </si>
  <si>
    <t>(19) 995967548</t>
  </si>
  <si>
    <t>5630011392</t>
  </si>
  <si>
    <t>MARCOS CLAUDIO VIEIRA THOME</t>
  </si>
  <si>
    <t>382.887.138-07</t>
  </si>
  <si>
    <t>FAZ SANTO ANTONIO, Sem número - RURAL - CASA BRANCA</t>
  </si>
  <si>
    <t>(19) 998553663</t>
  </si>
  <si>
    <t>mcvtthome@gmail.com</t>
  </si>
  <si>
    <t>5630011400</t>
  </si>
  <si>
    <t>JULIANA APARECIDA FONSECA</t>
  </si>
  <si>
    <t>340.549.028-63</t>
  </si>
  <si>
    <t>RUA DOS ANTONIALLI, 55 - NAZARE - CASA BRANCA</t>
  </si>
  <si>
    <t>(19) 995689840</t>
  </si>
  <si>
    <t>jf418909@gmail.com</t>
  </si>
  <si>
    <t>5630011418</t>
  </si>
  <si>
    <t>MARIA ISABEL DOS SANTOS</t>
  </si>
  <si>
    <t>306.068.418-90</t>
  </si>
  <si>
    <t>RUA FAMILIA VENTURA, 176 - JARDIM MACAUBA - CASA BRANCA</t>
  </si>
  <si>
    <t>(19) 995234973</t>
  </si>
  <si>
    <t>isabelsantos@gmail.com</t>
  </si>
  <si>
    <t>5630011426</t>
  </si>
  <si>
    <t>LUCSS REZENDE MACHAD</t>
  </si>
  <si>
    <t>479.935.928-28</t>
  </si>
  <si>
    <t>ANA CAROLINE NASCIMENTO GARCIA</t>
  </si>
  <si>
    <t>516.827.158-84</t>
  </si>
  <si>
    <t>SIT SITIO IPE, 00 - VENDA BRANCA - CASA BRANCA</t>
  </si>
  <si>
    <t>(19) 997681279</t>
  </si>
  <si>
    <t>lurezendemachado123@icloud.com</t>
  </si>
  <si>
    <t>5630011434</t>
  </si>
  <si>
    <t>LUCIENEAPARECIDASANTOS</t>
  </si>
  <si>
    <t>323.105.818-01</t>
  </si>
  <si>
    <t>(19) 993447890</t>
  </si>
  <si>
    <t>5630011442</t>
  </si>
  <si>
    <t>IZAMARA CRISTINA DA SILVA E SILVA</t>
  </si>
  <si>
    <t>467.488.278-84</t>
  </si>
  <si>
    <t>RUA MARIA A A A VIEIRA, 11 - JARDIM STEFANINI - CASA BRANCA</t>
  </si>
  <si>
    <t>(19) 989953032</t>
  </si>
  <si>
    <t>izamaradomenighetti@gmail.com</t>
  </si>
  <si>
    <t>5630011459</t>
  </si>
  <si>
    <t>RAFAELA DAMASIA CIRINO</t>
  </si>
  <si>
    <t>375.645.298-06</t>
  </si>
  <si>
    <t>RUA FAMILIA ORTIZ, 304 - VENDA BRANCA - CASA BRANCA</t>
  </si>
  <si>
    <t>(19) 986115312</t>
  </si>
  <si>
    <t>rafaela.cirino@hotmail.com</t>
  </si>
  <si>
    <t>5630011467</t>
  </si>
  <si>
    <t>DEBORA CARNEIRO CUSTODIO</t>
  </si>
  <si>
    <t>413.092.418-48</t>
  </si>
  <si>
    <t>RUA PROFESSOR ALBERTO KRUM, 408 - PARQUE DAS ACACIAS - CASA BRANCA</t>
  </si>
  <si>
    <t>(19) 995668456</t>
  </si>
  <si>
    <t>deboracustodiocb@gmail.com</t>
  </si>
  <si>
    <t>5630011475</t>
  </si>
  <si>
    <t>MARILSA DE FATIMA KETENER DE JESUS</t>
  </si>
  <si>
    <t>150.354.048-03</t>
  </si>
  <si>
    <t>EDIVON DE JESUS</t>
  </si>
  <si>
    <t>734.694.086-53</t>
  </si>
  <si>
    <t>5630011483</t>
  </si>
  <si>
    <t>PAULO HENRIQUE CAPUCINI</t>
  </si>
  <si>
    <t>328.488.428-90</t>
  </si>
  <si>
    <t>TAMIRIS DE SOUSA TELES CAPUCINI</t>
  </si>
  <si>
    <t>388.861.358-23</t>
  </si>
  <si>
    <t>RUA FAMILIA MACHADO, 289 - JARDIM BELA VISTA - CASA BRANCA</t>
  </si>
  <si>
    <t>(19) 998052089</t>
  </si>
  <si>
    <t>paulohenriquecapucini@gmail.com</t>
  </si>
  <si>
    <t>5630011491</t>
  </si>
  <si>
    <t>JAAZIEL SOSTENES FANTIN GOMES</t>
  </si>
  <si>
    <t>462.245.668-01</t>
  </si>
  <si>
    <t>RUA PROFESSORA CANDIDA MUSA, 128 - ANDIRINHA - CASA BRANCA</t>
  </si>
  <si>
    <t>(19) 993170424</t>
  </si>
  <si>
    <t>jaaziell.gomes@hotmail.com</t>
  </si>
  <si>
    <t>5630011509</t>
  </si>
  <si>
    <t>MAINARA CRISTINA SILVA SANTOS</t>
  </si>
  <si>
    <t>415.332.848-06</t>
  </si>
  <si>
    <t>RUA CRISTIANO OSORIO, 72 - LAGOA BRANCA - CASA BRANCA</t>
  </si>
  <si>
    <t>(19) 971481537</t>
  </si>
  <si>
    <t>mainarasantos69@gmail.com</t>
  </si>
  <si>
    <t>5630011517</t>
  </si>
  <si>
    <t>RAFAELA FERREIRA DO NASCIMENTO</t>
  </si>
  <si>
    <t>356.151.548-70</t>
  </si>
  <si>
    <t>RUA PROFESSORA PALMIRA OLIVEIRA GUERREIRO, 47 - JARDIM ANDORINHAS - CASA BRANCA</t>
  </si>
  <si>
    <t>(19) 992520213</t>
  </si>
  <si>
    <t>rafaelabryanferreira@gmail.com</t>
  </si>
  <si>
    <t>5630011525</t>
  </si>
  <si>
    <t>EDER TADEU MARINE FERREIRA</t>
  </si>
  <si>
    <t>305.450.698-31</t>
  </si>
  <si>
    <t>RUA TRISTAO LOPES DA CUNHA, 311 - CHACARA BOA VISTA - CASA BRANCA</t>
  </si>
  <si>
    <t>(19) 995216821</t>
  </si>
  <si>
    <t>demattosvivian@gmail.com</t>
  </si>
  <si>
    <t>5630011533</t>
  </si>
  <si>
    <t>ALINE DONIZETE CAMILO</t>
  </si>
  <si>
    <t>409.958.848-38</t>
  </si>
  <si>
    <t>JOAO PAULO SEREZINO</t>
  </si>
  <si>
    <t>308.781.658-27</t>
  </si>
  <si>
    <t>RUA JOAO BATISTA SALLES CUNHA, 284 - PARQUE SAO PAULO - CASA BRANCA</t>
  </si>
  <si>
    <t>(19) 974234092</t>
  </si>
  <si>
    <t>joaopauloserezino0800@gmail.com</t>
  </si>
  <si>
    <t>5630011541</t>
  </si>
  <si>
    <t>VALDIRENE RAMOS DE OLIVEIRA</t>
  </si>
  <si>
    <t>174.107.988-82</t>
  </si>
  <si>
    <t>MARCOS CESAR DE OLIVEIRA</t>
  </si>
  <si>
    <t>132.468.088-13</t>
  </si>
  <si>
    <t>RUA FAMILIA BORGES ALONSO, 65 - CIDADE JARDIM - CASA BRANCA</t>
  </si>
  <si>
    <t>(19) 992310318</t>
  </si>
  <si>
    <t>valdireneramos417@gmail.com</t>
  </si>
  <si>
    <t>5630011558</t>
  </si>
  <si>
    <t>ANDERSON QUILICE CONTATO</t>
  </si>
  <si>
    <t>49730949×</t>
  </si>
  <si>
    <t>451.840.348-70</t>
  </si>
  <si>
    <t>RUA JOAO BATISTA SALLES CUNHA, 393 - PARQUE SAO PAULO  - CASA BRANCA</t>
  </si>
  <si>
    <t>(19) 994717125</t>
  </si>
  <si>
    <t>andersoncontato8@gmail.com</t>
  </si>
  <si>
    <t>5630011566</t>
  </si>
  <si>
    <t>STHEFANY GARRIDO DA CUNHA</t>
  </si>
  <si>
    <t>475.630.618-78</t>
  </si>
  <si>
    <t>AV  DOUTOR FRANCISCO NOGUEIRA DE LIMA, 133 - CENTRO - CASA BRANCA</t>
  </si>
  <si>
    <t>(19) 991106330</t>
  </si>
  <si>
    <t>sthefanygas8@hotmail.com</t>
  </si>
  <si>
    <t>5630011574</t>
  </si>
  <si>
    <t>MARIA ROZITA LOPES DE OLIVEIRA</t>
  </si>
  <si>
    <t>674.693.708-97</t>
  </si>
  <si>
    <t>RUA LAFAIETE DE TOLEDO, 466 - CENTRO - CASA BRANCA</t>
  </si>
  <si>
    <t>(19) 991164549</t>
  </si>
  <si>
    <t>manuelelopesdeoliveira@gmail.com.br</t>
  </si>
  <si>
    <t>5630011582</t>
  </si>
  <si>
    <t>DENISE COSTA</t>
  </si>
  <si>
    <t>360.244.458-90</t>
  </si>
  <si>
    <t>VALDEMIR DONIZETTI MARIANO</t>
  </si>
  <si>
    <t>377.954.218-81</t>
  </si>
  <si>
    <t>RUA DOS BONSVICINIOS, 308 - NAZARE - CASA BRANCA</t>
  </si>
  <si>
    <t>(19) 991004700</t>
  </si>
  <si>
    <t>denisedez10@hotmail.com</t>
  </si>
  <si>
    <t>5630011590</t>
  </si>
  <si>
    <t>LAIS CRISTINA BUENO SOUZA</t>
  </si>
  <si>
    <t>468.000.108-98</t>
  </si>
  <si>
    <t>MICHEL DONIZETE DE SOUZA</t>
  </si>
  <si>
    <t>380.842.268-86</t>
  </si>
  <si>
    <t>RUA LUCIO LEONEL, 679 - CENTRO - CASA BRANCA</t>
  </si>
  <si>
    <t>(19) 989607295</t>
  </si>
  <si>
    <t>laiscfbuenosp@gmail.com</t>
  </si>
  <si>
    <t>5630011608</t>
  </si>
  <si>
    <t>PATRICIA CRISTINA DE OLIVEIRA</t>
  </si>
  <si>
    <t>312.843.588-01</t>
  </si>
  <si>
    <t>RUA FAMILIA MICHELAO, 321 - CIDADE JARDIM - CASA BRANCA</t>
  </si>
  <si>
    <t>(19) 991070369</t>
  </si>
  <si>
    <t>cristinadeoliveirapatricia1@gmail.com</t>
  </si>
  <si>
    <t>5630011616</t>
  </si>
  <si>
    <t>GABRIEL DONIZETE DA SILVA SOARES</t>
  </si>
  <si>
    <t>389.515.868-20</t>
  </si>
  <si>
    <t>IOLANDA DONIZETE SOARES</t>
  </si>
  <si>
    <t>299.564.348-41</t>
  </si>
  <si>
    <t>RUA FAMILIA CASTRO, 44 - NAZARE - CASA BRANCA</t>
  </si>
  <si>
    <t>(19) 995804160</t>
  </si>
  <si>
    <t>gabriel_camaro98@hotmail.com</t>
  </si>
  <si>
    <t>5630011624</t>
  </si>
  <si>
    <t>TAMARA SOARES MARINGOLO</t>
  </si>
  <si>
    <t>417.990.808-54</t>
  </si>
  <si>
    <t>ROBSON LUIS BERNARDES</t>
  </si>
  <si>
    <t>413.975.248-39</t>
  </si>
  <si>
    <t>RUA VINTE E UM DE ABRIL, 167 - SAO JOAO  - CASA BRANCA</t>
  </si>
  <si>
    <t>(19) 997763675</t>
  </si>
  <si>
    <t>tah.sm91@gmail.com</t>
  </si>
  <si>
    <t>5630011632</t>
  </si>
  <si>
    <t>GILMAR DOS REIS FARIA</t>
  </si>
  <si>
    <t>319.368.568-24</t>
  </si>
  <si>
    <t>RUA FAMILIA MAGDALENA, 455 - PARQUE SAO PAULO  - CASA BRANCA</t>
  </si>
  <si>
    <t>(19) 989944442</t>
  </si>
  <si>
    <t>jukafaria15@gmail.com.br</t>
  </si>
  <si>
    <t>5630011640</t>
  </si>
  <si>
    <t>ALESSANDRA ROCHA</t>
  </si>
  <si>
    <t>269.192.858-60</t>
  </si>
  <si>
    <t>RUA THEODOMIRO EMERIQUE, 31 - JARDIM ALVORADA - CASA BRANCA</t>
  </si>
  <si>
    <t>(19) 995001331</t>
  </si>
  <si>
    <t>alesilvarocha703@gmail.com</t>
  </si>
  <si>
    <t>5630011657</t>
  </si>
  <si>
    <t>STEFANI CRISTINA CARMO COELHO</t>
  </si>
  <si>
    <t>441.278.708-77</t>
  </si>
  <si>
    <t>VALER LUISMAR COELHO</t>
  </si>
  <si>
    <t>452.890.468-36</t>
  </si>
  <si>
    <t>AV  FAMILIA MACHADO, 164 - JARDIM BELA VISTA - CASA BRANCA</t>
  </si>
  <si>
    <t>(19) 989359519</t>
  </si>
  <si>
    <t>valberluismar@gmail.com</t>
  </si>
  <si>
    <t>5630011665</t>
  </si>
  <si>
    <t>WANDERSON LUIS TELLES</t>
  </si>
  <si>
    <t>422.071.808-75</t>
  </si>
  <si>
    <t>AV  JOSE BENI, 426B - NAZARE - CASA BRANCA</t>
  </si>
  <si>
    <t>(19) 992709944</t>
  </si>
  <si>
    <t>wandersonluistelles@gmail.com</t>
  </si>
  <si>
    <t>5630011673</t>
  </si>
  <si>
    <t>ADRIANO CARLOS CULPANI</t>
  </si>
  <si>
    <t>322.919.518-31</t>
  </si>
  <si>
    <t>AV  CAPACETE DE ACO, 508 - VILA NAZARE - CASA BRANCA</t>
  </si>
  <si>
    <t>(19) 992476913</t>
  </si>
  <si>
    <t>amanda2019.cb@gmail.com</t>
  </si>
  <si>
    <t>5630011681</t>
  </si>
  <si>
    <t>MARILSA TEIXEIRA DOS SANTOS OLIVEIRA</t>
  </si>
  <si>
    <t>155.021.538-86</t>
  </si>
  <si>
    <t>RICARDO CARLOS DE OLIVEIRA</t>
  </si>
  <si>
    <t>105.707.158-73</t>
  </si>
  <si>
    <t>RUA FAMILIA MAGDALENA, 30 - PARQUE SAO PAULO - CASA BRANCA</t>
  </si>
  <si>
    <t>(19) 995642591</t>
  </si>
  <si>
    <t>gabrielioliveiramobiglia@gmail.com</t>
  </si>
  <si>
    <t>5630011699</t>
  </si>
  <si>
    <t>MATEUS APARECIDO LUCIO</t>
  </si>
  <si>
    <t>341.304.478-82</t>
  </si>
  <si>
    <t>GIOVANA NAQUELE SANTOS</t>
  </si>
  <si>
    <t>432.136.538-45</t>
  </si>
  <si>
    <t>RUA NICANOR FRANCISCO FERRAZ, 300 - JARDIM EUROPA - CASA BRANCA</t>
  </si>
  <si>
    <t>(19) 994195000</t>
  </si>
  <si>
    <t>giovananatiele78@gmail.com</t>
  </si>
  <si>
    <t>5630011707</t>
  </si>
  <si>
    <t>ANGELA ROSA LOPES SAPUCAIA</t>
  </si>
  <si>
    <t>300.592.958-21</t>
  </si>
  <si>
    <t>RUA FAMILIA NORONHA, 60 - VENDA BRANCA  - CASA BRANCA</t>
  </si>
  <si>
    <t>(19) 989266221</t>
  </si>
  <si>
    <t>angelalopes3107@gmail.com</t>
  </si>
  <si>
    <t>5630011715</t>
  </si>
  <si>
    <t>GUILHERME RAFAEL DO CARMO</t>
  </si>
  <si>
    <t>466.496.718-78</t>
  </si>
  <si>
    <t>(19) 989359092</t>
  </si>
  <si>
    <t>guilhermerafae.carmo47@gmail.com</t>
  </si>
  <si>
    <t>5630011723</t>
  </si>
  <si>
    <t>DANIELA FRIZO FABIANO DOS PASSOS</t>
  </si>
  <si>
    <t>268.077.788-30</t>
  </si>
  <si>
    <t>RUA ANTONIO MARQUEZ DA LUZ, 71 - SAO JOAO  - CASA BRANCA</t>
  </si>
  <si>
    <t>(19) 992791748</t>
  </si>
  <si>
    <t>victorhugopires8000@gmail.com</t>
  </si>
  <si>
    <t>5630011731</t>
  </si>
  <si>
    <t>JOSELAINE MACHADO TEOFILO MARQUES</t>
  </si>
  <si>
    <t>343.493.868-07</t>
  </si>
  <si>
    <t>AV  DOUTOR FRANCISCO NOGUEIRA DE LIMA, 1900  - DESTERRO - CASA BRANCA</t>
  </si>
  <si>
    <t>(19) 986120923</t>
  </si>
  <si>
    <t>machadojoselaine65@gmail.com</t>
  </si>
  <si>
    <t>5630011749</t>
  </si>
  <si>
    <t>JOSUE CELSO BRITO</t>
  </si>
  <si>
    <t>374.566.698-48</t>
  </si>
  <si>
    <t>MARIELE BATISTA MARTINS BRITO</t>
  </si>
  <si>
    <t>396.263.178-09</t>
  </si>
  <si>
    <t>AV  SAUDADE, 125 - NAZARETH - CASA BRANCA</t>
  </si>
  <si>
    <t>(19) 971431578</t>
  </si>
  <si>
    <t>josuecelso@hotmail.com</t>
  </si>
  <si>
    <t>5630011756</t>
  </si>
  <si>
    <t>FERNANDO PIMENTA</t>
  </si>
  <si>
    <t>105.706.938-88</t>
  </si>
  <si>
    <t>RUA LUIZ PIZA, 342 - CENTRO  - CASA BRANCA</t>
  </si>
  <si>
    <t>(19) 993868827</t>
  </si>
  <si>
    <t>35fernando.pimenta@gmail.com</t>
  </si>
  <si>
    <t>5630011764</t>
  </si>
  <si>
    <t>DAIANE LAIS NORONHA</t>
  </si>
  <si>
    <t>354.230.698-31</t>
  </si>
  <si>
    <t>RUA MARIO MULLER, 38 - CENTRO - CASA BRANCA</t>
  </si>
  <si>
    <t>(19) 991004438</t>
  </si>
  <si>
    <t>stefanyserrs@gmail.com</t>
  </si>
  <si>
    <t>5630011772</t>
  </si>
  <si>
    <t>JESSICA CAROLINE DO VALE</t>
  </si>
  <si>
    <t>404.394.908-12</t>
  </si>
  <si>
    <t>RUA ANTONIO RIBEIRO FIALHO, 310 - NAZARE - CASA BRANCA</t>
  </si>
  <si>
    <t>(19) 993839363</t>
  </si>
  <si>
    <t>jessicarol_39@hotmail.com</t>
  </si>
  <si>
    <t>5630011780</t>
  </si>
  <si>
    <t>FLAVIANA CRISTINA ALVES FERREIRA</t>
  </si>
  <si>
    <t>283.523.288-59</t>
  </si>
  <si>
    <t>RUA LUIZ GONZAGA DE SILLOS, 115 - NAZARETH - CASA BRANCA</t>
  </si>
  <si>
    <t>(19) 989702385</t>
  </si>
  <si>
    <t>flavianaferreira1808@gmail.com</t>
  </si>
  <si>
    <t>5630011798</t>
  </si>
  <si>
    <t>VITORIO MILITAO</t>
  </si>
  <si>
    <t>172.808.308-70</t>
  </si>
  <si>
    <t>ROSIMEIRE GONCALVES MILITAO</t>
  </si>
  <si>
    <t>068.653.848-06</t>
  </si>
  <si>
    <t>RUA CAETANO RODRIGUES DE PAULA, 575 - LAGOA BRANCA - CASA BRANCA</t>
  </si>
  <si>
    <t>(19) 996807946</t>
  </si>
  <si>
    <t>rosimeiregoliveira964@gmail.com</t>
  </si>
  <si>
    <t>5630011806</t>
  </si>
  <si>
    <t>ADALBERTO APARECIDO ALVES</t>
  </si>
  <si>
    <t>175.219.528-04</t>
  </si>
  <si>
    <t>ANDREIA DE CASSIA MARTINS FERREIRA</t>
  </si>
  <si>
    <t>283.452.008-93</t>
  </si>
  <si>
    <t>RUA EVALTO SILVA LAVOURA, S/N - LAGOA BRANCA - CASA BRANCA</t>
  </si>
  <si>
    <t>(15) 997740696</t>
  </si>
  <si>
    <t>supermercadostrazza@hotmail.com</t>
  </si>
  <si>
    <t>5630011814</t>
  </si>
  <si>
    <t>ELIANE CRISTINA BAIARDO</t>
  </si>
  <si>
    <t>329.406.528-05</t>
  </si>
  <si>
    <t>RUA MAQUINISTA LISBOA, 284 - INDUSTRIAL - CASA BRANCA</t>
  </si>
  <si>
    <t>(19) 991825772</t>
  </si>
  <si>
    <t>elianebaiardo9@gmail.com</t>
  </si>
  <si>
    <t>5630011822</t>
  </si>
  <si>
    <t>BERNADETE FERREIRA</t>
  </si>
  <si>
    <t>172.824.158-89</t>
  </si>
  <si>
    <t>RUA BENEDITO PRATO (8), 86 - JARDIM BELA VISTA II - CASA BRANCA</t>
  </si>
  <si>
    <t>(19) 987062669</t>
  </si>
  <si>
    <t>josi-martins72@hotmail.com</t>
  </si>
  <si>
    <t>5630011830</t>
  </si>
  <si>
    <t>TACIANE CAROLINE ALVES</t>
  </si>
  <si>
    <t>467.942.228-92</t>
  </si>
  <si>
    <t>AV  DR FRANCISCO NOGUEIRA DE LIMA, 325 - CENTRO - CASA BRANCA</t>
  </si>
  <si>
    <t>(19) 995015969</t>
  </si>
  <si>
    <t>taci.alves.cb22@gmail.com</t>
  </si>
  <si>
    <t>5630011848</t>
  </si>
  <si>
    <t>JOCIMAR</t>
  </si>
  <si>
    <t>304.592.298-85</t>
  </si>
  <si>
    <t>RUA MARCOS TEIXEIRA, 137 - SENHOR MEMINO - CASA BRANCA</t>
  </si>
  <si>
    <t>(19) 989451685</t>
  </si>
  <si>
    <t>jocimartavares664@gmail.com</t>
  </si>
  <si>
    <t>5630011855</t>
  </si>
  <si>
    <t>CRISTIANE AMELIA DE SOUZA</t>
  </si>
  <si>
    <t>297.882.668-19</t>
  </si>
  <si>
    <t>RUA FAMILIA GALANTE, 179 - NAZARE - CASA BRANCA</t>
  </si>
  <si>
    <t>(19) 993385046</t>
  </si>
  <si>
    <t>chrisfashionsouza@gmail.com</t>
  </si>
  <si>
    <t>5630011863</t>
  </si>
  <si>
    <t>JULIANA CHICONI</t>
  </si>
  <si>
    <t>364.295.008-61</t>
  </si>
  <si>
    <t>RUA FAMILIA CASTRO, 54 - VILA NAZARE  - CASA BRANCA</t>
  </si>
  <si>
    <t>(19) 986023261</t>
  </si>
  <si>
    <t>julianachiconi5@gmail.com</t>
  </si>
  <si>
    <t>5630011871</t>
  </si>
  <si>
    <t>GERSON ABEL ALVES</t>
  </si>
  <si>
    <t>120.495.088-16</t>
  </si>
  <si>
    <t>(19) 993984194</t>
  </si>
  <si>
    <t>alvesgerson707@gmail.com</t>
  </si>
  <si>
    <t>5630011889</t>
  </si>
  <si>
    <t>FABIOLA FELIX NORONHA</t>
  </si>
  <si>
    <t>420.177.758-86</t>
  </si>
  <si>
    <t>AV  PRACA JOAO COELHO DE SOUZA, 268 - CENTRO  - CASA BRANCA</t>
  </si>
  <si>
    <t>(19) 989400292</t>
  </si>
  <si>
    <t>fabiolanoronhabranca@gmail.com</t>
  </si>
  <si>
    <t>5630011897</t>
  </si>
  <si>
    <t>PAULO GERALDO DE SOUZA</t>
  </si>
  <si>
    <t>092.000.928-02</t>
  </si>
  <si>
    <t>(19) 989533254</t>
  </si>
  <si>
    <t>5630011905</t>
  </si>
  <si>
    <t>SIMONE APARECIDA DO NASCIMENTO</t>
  </si>
  <si>
    <t>107.032.546-50</t>
  </si>
  <si>
    <t>RUA ALAGOA, 288 - JARDIM BELA VISTA - CASA BRANCA</t>
  </si>
  <si>
    <t>(19) 983699436</t>
  </si>
  <si>
    <t>simoneaparescidanascimento@gmail.com</t>
  </si>
  <si>
    <t>5630011913</t>
  </si>
  <si>
    <t>DEISE APARECIDA HONORATO GOULART</t>
  </si>
  <si>
    <t>335.661.938-10</t>
  </si>
  <si>
    <t>CARLOS HENRIQUE GOULART</t>
  </si>
  <si>
    <t>271.117.638-07</t>
  </si>
  <si>
    <t>RUA PARA, 118 - JARDIM BELA VISTA - CASA BRANCA</t>
  </si>
  <si>
    <t>(19) 996794047</t>
  </si>
  <si>
    <t>deise_mim_kaua@hotmail.com</t>
  </si>
  <si>
    <t>5630011921</t>
  </si>
  <si>
    <t>WESLEY SILVERIO RAMOS</t>
  </si>
  <si>
    <t>131.509.926-80</t>
  </si>
  <si>
    <t>LETICIA PAULA CHAVES SILVA RAMOS</t>
  </si>
  <si>
    <t>130.420.476-60</t>
  </si>
  <si>
    <t>RUA NICANOR FRANCISCO FERRAZ, 367A - JARDIM EUROPA - CASA BRANCA</t>
  </si>
  <si>
    <t>(19) 991626081</t>
  </si>
  <si>
    <t>wesleysilverio.silverio@gmail.com</t>
  </si>
  <si>
    <t>5630011939</t>
  </si>
  <si>
    <t>ANTONIO DONIZETE RAPHAEL</t>
  </si>
  <si>
    <t>059.180.098-50</t>
  </si>
  <si>
    <t>RUA BITENCURT, 128 - VILA SANTA MARIA - CASA BRANCA</t>
  </si>
  <si>
    <t>(19) 991829811</t>
  </si>
  <si>
    <t>antonioraphael195@gmail.com</t>
  </si>
  <si>
    <t>5630011947</t>
  </si>
  <si>
    <t>IGOR HENRIQUE DA SILVA</t>
  </si>
  <si>
    <t>447.282.968-14</t>
  </si>
  <si>
    <t>RUA PROF CANDIDO MUSSA, 36 - ANDORINHA  - CASA BRANCA</t>
  </si>
  <si>
    <t>(19) 986108224</t>
  </si>
  <si>
    <t>igorhenrique01020304@gmail.com</t>
  </si>
  <si>
    <t>5630011954</t>
  </si>
  <si>
    <t>IANKA DE OLIVEIRA TORRES MAGALHAES</t>
  </si>
  <si>
    <t>113.336.686-43</t>
  </si>
  <si>
    <t>RUA JORGE BONETTI, 242 - SENHOR MENINO - CASA BRANCA</t>
  </si>
  <si>
    <t>(19) 989436882</t>
  </si>
  <si>
    <t>ianka_oliveira@yahoo.com</t>
  </si>
  <si>
    <t>5630011962</t>
  </si>
  <si>
    <t>SHEILA CRISTINA</t>
  </si>
  <si>
    <t>427.337.118-90</t>
  </si>
  <si>
    <t>RUA BARAO DO RIO BRANCO, 1091 - JARDIM MODELO - GUARATINGUETA</t>
  </si>
  <si>
    <t>(12) 981217405</t>
  </si>
  <si>
    <t>sheila_cris_morena@hotmail.com</t>
  </si>
  <si>
    <t>5630011970</t>
  </si>
  <si>
    <t>JENIFFER DA SILVA SANTOS</t>
  </si>
  <si>
    <t>139.697.374-51</t>
  </si>
  <si>
    <t>AV  AV 13, 072 - CENTRO - GUAIRA</t>
  </si>
  <si>
    <t>(17) 999715151</t>
  </si>
  <si>
    <t>jeniffer.silvaa16@gmail.com</t>
  </si>
  <si>
    <t>5630011988</t>
  </si>
  <si>
    <t>JESSE DA SILVA</t>
  </si>
  <si>
    <t>221.921.698-50</t>
  </si>
  <si>
    <t>FERNANDA RODRIGUES PRADO DA SILVA</t>
  </si>
  <si>
    <t>318.558.168-73</t>
  </si>
  <si>
    <t>RUA FAMILIA SILLOS, 169 - JARDIM AMERICA - CASA BRANCA</t>
  </si>
  <si>
    <t>(19) 992292718</t>
  </si>
  <si>
    <t>ferpradobr@gmail.com</t>
  </si>
  <si>
    <t>5630011996</t>
  </si>
  <si>
    <t>SHIRLEY DIAS</t>
  </si>
  <si>
    <t>107.085.768-85</t>
  </si>
  <si>
    <t>AV  FAMILIA MACHADO, 42 - JARDIM BELA VISTA - CASA BRANCA</t>
  </si>
  <si>
    <t>(19) 992795808</t>
  </si>
  <si>
    <t>dias-shirley2012@bol.com.br</t>
  </si>
  <si>
    <t>5630012002</t>
  </si>
  <si>
    <t>GABRIEL ASARIAS DE OLIVEIRA</t>
  </si>
  <si>
    <t>522.923.548-96</t>
  </si>
  <si>
    <t>JULIANA ALMEIDA DOS SANTOS</t>
  </si>
  <si>
    <t>494.550.278-10</t>
  </si>
  <si>
    <t>FAZ OURO VERDE 2, 00 - RURAL - CASA BRANCA</t>
  </si>
  <si>
    <t>(19) 994934312</t>
  </si>
  <si>
    <t>gabrielasarias17@gmail.com</t>
  </si>
  <si>
    <t>5630012010</t>
  </si>
  <si>
    <t>MARTA DO NASCIMENTO</t>
  </si>
  <si>
    <t>172.875.398-88</t>
  </si>
  <si>
    <t>RUA SAO MANOEL, 68 - LAGOA BRANCA - CASA BRANCA</t>
  </si>
  <si>
    <t>(19) 998240085</t>
  </si>
  <si>
    <t>ale.nascimentolb1@gmail.com</t>
  </si>
  <si>
    <t>5630012028</t>
  </si>
  <si>
    <t>JAQUELINE APARECIDA CAMILO</t>
  </si>
  <si>
    <t>503.893.848-52</t>
  </si>
  <si>
    <t>SIT SITIO BOA VISTA, 0 - LAGOA BRANCA - CASA BRANCA</t>
  </si>
  <si>
    <t>(19) 996793778</t>
  </si>
  <si>
    <t>jaquelinecamilo2015@gmail.com</t>
  </si>
  <si>
    <t>5630012036</t>
  </si>
  <si>
    <t>BEATRIZ SARAIVA</t>
  </si>
  <si>
    <t>301.378.338-90</t>
  </si>
  <si>
    <t>RUA ROMULO BORZANI, 85 - INDUSTRIAL - CASA BRANCA</t>
  </si>
  <si>
    <t>(19) 994980977</t>
  </si>
  <si>
    <t>beatrizsavaiva@gmail.com</t>
  </si>
  <si>
    <t>5630012044</t>
  </si>
  <si>
    <t>ELIANA  APARECIDA ELIZEI</t>
  </si>
  <si>
    <t>150.345.048-12</t>
  </si>
  <si>
    <t>RUA PADRE SANTANA, 36 - CENTRO - CASA BRANCA</t>
  </si>
  <si>
    <t>(19) 993541717</t>
  </si>
  <si>
    <t>5630012051</t>
  </si>
  <si>
    <t>RAISSA CRISTINA LEITE ALEXANDRE</t>
  </si>
  <si>
    <t>456.574.578-03</t>
  </si>
  <si>
    <t>LUIZ FERNANDO BORZANI GOMES</t>
  </si>
  <si>
    <t>338.201.178-65</t>
  </si>
  <si>
    <t>PCA MOISES HORTA DE MACEDO, 14 - NAZARE - CASA BRANCA</t>
  </si>
  <si>
    <t>(19) 995258337</t>
  </si>
  <si>
    <t>raissaleite907@gmail.com</t>
  </si>
  <si>
    <t>5630012069</t>
  </si>
  <si>
    <t>ANDRE ROBERTO DE OLIVEIRA</t>
  </si>
  <si>
    <t>355.202.938-99</t>
  </si>
  <si>
    <t>RUA PROFESSORA  MARIA REGINA BRAGA DE CARVALHO, 95 - CONJUNTO HABITACIONAL WLADEMIR PEREIRA - CASA BRANCA</t>
  </si>
  <si>
    <t>(19) 992544166</t>
  </si>
  <si>
    <t>andre_rap1984@hotmail.com</t>
  </si>
  <si>
    <t>5630012077</t>
  </si>
  <si>
    <t>LUIS DIVINO DA COSTA</t>
  </si>
  <si>
    <t>024.844.188-41</t>
  </si>
  <si>
    <t>CLEUSA DO CARMO BERALDO</t>
  </si>
  <si>
    <t>363.593.548-45</t>
  </si>
  <si>
    <t>RUA PROF ROMULO A C DE ARAUJO, 75 - JARDIM BOA ESPERANCA - CASA BRANCA</t>
  </si>
  <si>
    <t>(19) 998193753</t>
  </si>
  <si>
    <t>5630012085</t>
  </si>
  <si>
    <t>MARIA DE LOURDES DA MOTA GUIMARAES</t>
  </si>
  <si>
    <t>360.731.438-18</t>
  </si>
  <si>
    <t>RUA NELSON BARBOSA DA SILVA, 393 - JARDIM PROFILURB - CAMPINAS</t>
  </si>
  <si>
    <t>(19) 992536779</t>
  </si>
  <si>
    <t>lulu.mota@hotmail.com</t>
  </si>
  <si>
    <t>5630012093</t>
  </si>
  <si>
    <t>WALLACE ELIAS CAETANO DE OLIVEIRA</t>
  </si>
  <si>
    <t>342.009.808-19</t>
  </si>
  <si>
    <t>CARLA LETICIA MIGUEL RODRIGUES</t>
  </si>
  <si>
    <t>457.371.178-39</t>
  </si>
  <si>
    <t>RUA PROFESSORA ADEMAR FIGUEIREDO, 229 - CONJUNTO ABITACIONAL WLADEMAR PEREIRA ANDORINHAS - CASA BRANCA</t>
  </si>
  <si>
    <t>(19) 989301267</t>
  </si>
  <si>
    <t>wallaceelias497@gmail.com</t>
  </si>
  <si>
    <t>5630012101</t>
  </si>
  <si>
    <t>BRUNA ELIZABETH MARTINS ALVES</t>
  </si>
  <si>
    <t>401.148.748-16</t>
  </si>
  <si>
    <t>WILSON EDUARDO DIAS BARBOSA</t>
  </si>
  <si>
    <t>387.166.248-82</t>
  </si>
  <si>
    <t>RUA PROFESSORA LEONILDA HORTA DE MACEDO, 39 - MORADA DO SOL - CASA BRANCA</t>
  </si>
  <si>
    <t>(19) 989222753</t>
  </si>
  <si>
    <t>duhsom861@gmail.com</t>
  </si>
  <si>
    <t>5630012119</t>
  </si>
  <si>
    <t>LEANDRO BORTOLAO DOMINGUES</t>
  </si>
  <si>
    <t>337.370.518-52</t>
  </si>
  <si>
    <t>AV  AV JOSE BENI, 24b - NAZARETH - CASA BRANCA</t>
  </si>
  <si>
    <t>(19) 995894867</t>
  </si>
  <si>
    <t>leandrodominguee@gmail.com</t>
  </si>
  <si>
    <t>5630012127</t>
  </si>
  <si>
    <t>DARCI FRANCISCO</t>
  </si>
  <si>
    <t>246.456.188-65</t>
  </si>
  <si>
    <t>JOSE GONCALO FRANCISCO</t>
  </si>
  <si>
    <t>024.433.958-98</t>
  </si>
  <si>
    <t>RUA DAS VIOLETAS, 254 - JARDIM RAFAELA - CASA BRANCA</t>
  </si>
  <si>
    <t>(19) 981447321</t>
  </si>
  <si>
    <t>macena.36@gmail.com</t>
  </si>
  <si>
    <t>5630012135</t>
  </si>
  <si>
    <t>RENATO CARVALHO</t>
  </si>
  <si>
    <t>159.619.661-00</t>
  </si>
  <si>
    <t>ANTONIA DA SILVA CARVALHO</t>
  </si>
  <si>
    <t>024.440.738-00</t>
  </si>
  <si>
    <t>RUA CORONEL JOAO GONCALVES, 264 - DESTERRO - CASA BRANCA</t>
  </si>
  <si>
    <t>(19) 993595616</t>
  </si>
  <si>
    <t>paulojcarvalho00@gmail.com</t>
  </si>
  <si>
    <t>5630012143</t>
  </si>
  <si>
    <t>WELINGTON DELFINO DA SILVA</t>
  </si>
  <si>
    <t>414.143.388-80</t>
  </si>
  <si>
    <t>FERNANDA MOREIRA DIAS</t>
  </si>
  <si>
    <t>374.067.378-82</t>
  </si>
  <si>
    <t>AV  JOSE BASILONE JUNIOR, 637 - CENTRO - CASA BRANCA</t>
  </si>
  <si>
    <t>(19) 989733034</t>
  </si>
  <si>
    <t>femodis@hotmail.com</t>
  </si>
  <si>
    <t>5630012150</t>
  </si>
  <si>
    <t>PATRICIA BEZERRA BARBOSA</t>
  </si>
  <si>
    <t>032.491.133-52</t>
  </si>
  <si>
    <t>RUA JOAO BATISTA SALES CUNHA, 480 b - PARQUE SAO PAULO  - CASA BRANCA</t>
  </si>
  <si>
    <t>(19) 982095418</t>
  </si>
  <si>
    <t>patriciabbarbosa2018@gmail.com</t>
  </si>
  <si>
    <t>5630012168</t>
  </si>
  <si>
    <t>AMANDA LOPES AMARO</t>
  </si>
  <si>
    <t>343.606.908-60</t>
  </si>
  <si>
    <t>RUA FAMILIA ROMANO, 219 - JARDIM AMERICA - CASA BRANCA</t>
  </si>
  <si>
    <t>(19) 995810019</t>
  </si>
  <si>
    <t>amandaamaro509@gmail.com</t>
  </si>
  <si>
    <t>5630012176</t>
  </si>
  <si>
    <t>CLEIDE FATIMA DA SILVA</t>
  </si>
  <si>
    <t>304.248.468-88</t>
  </si>
  <si>
    <t>(15) 997824002</t>
  </si>
  <si>
    <t>cleidefatima80@gmaill.com</t>
  </si>
  <si>
    <t>5630012184</t>
  </si>
  <si>
    <t>MARIA FLAVIA DA SILVA</t>
  </si>
  <si>
    <t>967.165.508-44</t>
  </si>
  <si>
    <t>(19) 993055591</t>
  </si>
  <si>
    <t>cleusamars123@gmail.com</t>
  </si>
  <si>
    <t>5630012192</t>
  </si>
  <si>
    <t>NILTON CESAR F BORGES</t>
  </si>
  <si>
    <t>272.843.058-60</t>
  </si>
  <si>
    <t>RUA CLAUDIO LUIZ RODRIGUES, 30 - SANTA  MARIA  - CASA BRANCA</t>
  </si>
  <si>
    <t>(19) 989371836</t>
  </si>
  <si>
    <t>niltonpedreiroxuxa@gmail.com</t>
  </si>
  <si>
    <t>5630012200</t>
  </si>
  <si>
    <t>MARIA DE LOURDES MOTA CASTRO</t>
  </si>
  <si>
    <t>491.999.238-66</t>
  </si>
  <si>
    <t>NICOLAS ROBERTO DOMICIANO</t>
  </si>
  <si>
    <t>414.801.788-02</t>
  </si>
  <si>
    <t>RUA MANOEL MORENO, 247 - SAO DIMAS - GUARATINGUETA</t>
  </si>
  <si>
    <t>(12) 981813907</t>
  </si>
  <si>
    <t>mariaisadora5171@gmail.com</t>
  </si>
  <si>
    <t>5630012218</t>
  </si>
  <si>
    <t>ADAO CARLOS RODRIGUES</t>
  </si>
  <si>
    <t>168.336.598-42</t>
  </si>
  <si>
    <t>RUA FAMILIA DOURADOR, 87 - DESTERRO - CASA BRANCA</t>
  </si>
  <si>
    <t>(19) 993121310</t>
  </si>
  <si>
    <t>adao@rzf.com.br</t>
  </si>
  <si>
    <t>5630012226</t>
  </si>
  <si>
    <t>JOSIANE CRISTINA BALATORI</t>
  </si>
  <si>
    <t>393.248.998-56</t>
  </si>
  <si>
    <t>RUA PROFESSORA MARIA REGINA BRAGA DE CARVALHO, 96 - ANDORINHA - CASA BRANCA</t>
  </si>
  <si>
    <t>(19) 993537869</t>
  </si>
  <si>
    <t>joseanecristinabalatori@gmail.com</t>
  </si>
  <si>
    <t>5630012234</t>
  </si>
  <si>
    <t>MARIA APARECIDA DA SILVA DIAS</t>
  </si>
  <si>
    <t>002.691.063-24</t>
  </si>
  <si>
    <t>RUA PATIO DA ESTACAO VELHA, 174 - VILA SANTA MARIA - CASA BRANCA</t>
  </si>
  <si>
    <t>(19) 993874448</t>
  </si>
  <si>
    <t>mariaaparecidadias151@gmail.com</t>
  </si>
  <si>
    <t>5630012242</t>
  </si>
  <si>
    <t>JESSYCA CORREA CASTRO</t>
  </si>
  <si>
    <t>443.489.138-38</t>
  </si>
  <si>
    <t>RUA FAMILIA SPINDOLA, 65 - JARDIM MACAUBA - CASA BRANCA</t>
  </si>
  <si>
    <t>(19) 991091646</t>
  </si>
  <si>
    <t>jessyca.castro@hotmail.com</t>
  </si>
  <si>
    <t>5630012259</t>
  </si>
  <si>
    <t>KELLER NOVAES DE LIMA</t>
  </si>
  <si>
    <t>300.604.778-81</t>
  </si>
  <si>
    <t>RUA FAMILIA FEIJAO, 74 fundos - VILA DINIZ - CASA BRANCA</t>
  </si>
  <si>
    <t>(19) 981406861</t>
  </si>
  <si>
    <t>5630012267</t>
  </si>
  <si>
    <t>JACQUELINE FERNANDA</t>
  </si>
  <si>
    <t>464.904.598-33</t>
  </si>
  <si>
    <t>RUA DOS PEZZUTOS, 211 - NAZARE - CASA BRANCA</t>
  </si>
  <si>
    <t>(19) 994662599</t>
  </si>
  <si>
    <t>jacquelinefernandaalves@outlook.com</t>
  </si>
  <si>
    <t>5630012275</t>
  </si>
  <si>
    <t>JULIEL VIEIRA TEIXEIRA</t>
  </si>
  <si>
    <t>332.313.858-90</t>
  </si>
  <si>
    <t>LILIAN EDUARDA DE SOUZA TEIXEIRA</t>
  </si>
  <si>
    <t>354.936.468-70</t>
  </si>
  <si>
    <t>RUA LUPERCIO DA SILVA, 81 - JARDIM BELA VISTA - CASA BRANCA</t>
  </si>
  <si>
    <t>(19) 995554991</t>
  </si>
  <si>
    <t>lilyan_eduarda@hotmail.com</t>
  </si>
  <si>
    <t>5630012283</t>
  </si>
  <si>
    <t>RAFAEL AUGUSTO DUARTE FERREIRA</t>
  </si>
  <si>
    <t>385.434.298-54</t>
  </si>
  <si>
    <t>RUA ESMERIA ARAUJO DA SILVA, 164 - NAZARETH - CASA BRANCA</t>
  </si>
  <si>
    <t>(19) 995121954</t>
  </si>
  <si>
    <t>rafaelaugusto@policiamilitar.sp.gov.br</t>
  </si>
  <si>
    <t>5630012291</t>
  </si>
  <si>
    <t>HEBERT AUGUSTO BARBOSA MACHADO</t>
  </si>
  <si>
    <t>414.262.098-35</t>
  </si>
  <si>
    <t>JAMILI EMILI LIMA DOS SANTOS</t>
  </si>
  <si>
    <t>490.952.358-82</t>
  </si>
  <si>
    <t>RUA INACIO AMARO DOS SANTOS, 58 - PARQUE SAO FRANCISCO 2 - GUARATINGUETA</t>
  </si>
  <si>
    <t>(12) 981869399</t>
  </si>
  <si>
    <t>hebertaugusto409@gmail.com</t>
  </si>
  <si>
    <t>5630012309</t>
  </si>
  <si>
    <t>VANDA ALVES BUENO</t>
  </si>
  <si>
    <t>168.321.898-18</t>
  </si>
  <si>
    <t>JOSE BARTO</t>
  </si>
  <si>
    <t>574.179.628-15</t>
  </si>
  <si>
    <t>RUA DA SAUDADE, 140 - NAZARE  - CASA BRANCA</t>
  </si>
  <si>
    <t>(19) 996140411</t>
  </si>
  <si>
    <t>gui_bueno49@hotmail.com</t>
  </si>
  <si>
    <t>5630012317</t>
  </si>
  <si>
    <t>FELIPE BATISTA NUNES DE JESUS</t>
  </si>
  <si>
    <t>396.329.568-69</t>
  </si>
  <si>
    <t>RUA FAMILIA GONCALVES DOS SANTOS, 223 - JARDIM BOA ESPERANCA - CASA BRANCA</t>
  </si>
  <si>
    <t>(19) 974236781</t>
  </si>
  <si>
    <t>felipelorena125@gmail.com</t>
  </si>
  <si>
    <t>5630012325</t>
  </si>
  <si>
    <t>ANGELA ALVES PEDRO</t>
  </si>
  <si>
    <t>137.441.388-79</t>
  </si>
  <si>
    <t>RUA PROFESSORA MARIA REGINA BRAGA DE CARVALHO, 41 - ANDORINHAS - CASA BRANCA</t>
  </si>
  <si>
    <t>(19) 994277556</t>
  </si>
  <si>
    <t>angelaalves1968@hotmail.com</t>
  </si>
  <si>
    <t>5630012333</t>
  </si>
  <si>
    <t>SEBASTIAO FRANCISCO MORAES CORREA</t>
  </si>
  <si>
    <t>393.702.658-48</t>
  </si>
  <si>
    <t>GABRIELA AGUILAR DE CAMARGO</t>
  </si>
  <si>
    <t>416.649.108-32</t>
  </si>
  <si>
    <t>RUA JOAO BATISTA SALLES CUNHA, 69 - PARQUE SAO PAULO  - CASA BRANCA</t>
  </si>
  <si>
    <t>(19) 989958259</t>
  </si>
  <si>
    <t>pribrese@gmail.com</t>
  </si>
  <si>
    <t>5630012341</t>
  </si>
  <si>
    <t>ALESSANDRA GERMANO</t>
  </si>
  <si>
    <t>405.523.758-88</t>
  </si>
  <si>
    <t>RUA ANTONIO RIBEIRO FIALHO, 189 - NAZARE - CASA BRANCA</t>
  </si>
  <si>
    <t>(19) 989243686</t>
  </si>
  <si>
    <t>alessandragermano151@gmail.com</t>
  </si>
  <si>
    <t>5630012358</t>
  </si>
  <si>
    <t>CARLOS EDUARDO CAMARGO PEREIRA</t>
  </si>
  <si>
    <t>308.533.728-88</t>
  </si>
  <si>
    <t>FABIANA APARECIDA DA SILVA CAMARGO</t>
  </si>
  <si>
    <t>389.827.788-70</t>
  </si>
  <si>
    <t>AV  ALEXANDRE CESAR GREGORIO, 51 - SANTA TEREZINHA - APARECIDA</t>
  </si>
  <si>
    <t>(12) 997654572</t>
  </si>
  <si>
    <t>carlos_camargo82@hotmail.com</t>
  </si>
  <si>
    <t>5630012366</t>
  </si>
  <si>
    <t>VILMA APARECIDA MAGDALENA</t>
  </si>
  <si>
    <t>168.322.508-27</t>
  </si>
  <si>
    <t>RUA DOS FRANCISCHET, 330 - JARDIM AMERICA - CASA BRANCA</t>
  </si>
  <si>
    <t>(19) 995355558</t>
  </si>
  <si>
    <t>vilmamagdalena13@gmail.com</t>
  </si>
  <si>
    <t>5630012374</t>
  </si>
  <si>
    <t>MICHAEL VITOR DE PAULA</t>
  </si>
  <si>
    <t>471.143.298-14</t>
  </si>
  <si>
    <t>CHA CHACARA SANTA CATARINA, Nenhum - RURAL - CASA BRANCA</t>
  </si>
  <si>
    <t>(19) 988567845</t>
  </si>
  <si>
    <t>maikon.14cm@hotmail.com</t>
  </si>
  <si>
    <t>5630012382</t>
  </si>
  <si>
    <t>CRISTIANE ELIAS</t>
  </si>
  <si>
    <t>290.394.428-86</t>
  </si>
  <si>
    <t>RUA DOS PEZUTOS, 211 - NAZARE - CASA BRANCA</t>
  </si>
  <si>
    <t>(19) 994060747</t>
  </si>
  <si>
    <t>crissguerreira@hotmail.com</t>
  </si>
  <si>
    <t>5630012408</t>
  </si>
  <si>
    <t>JESSICA VERGELINO BARTIER</t>
  </si>
  <si>
    <t>400.070.398-67</t>
  </si>
  <si>
    <t>IGOR VINICIUS DA SILVA POLICARPO</t>
  </si>
  <si>
    <t>424.780.858-36</t>
  </si>
  <si>
    <t>RUA SANTO ANTONIO, 184 - CENTRO - CASA BRANCA</t>
  </si>
  <si>
    <t>(19) 991712186</t>
  </si>
  <si>
    <t>igorpolicarpo93@gmail.com</t>
  </si>
  <si>
    <t>5630012416</t>
  </si>
  <si>
    <t>SANDRA MARIA DOS SANTOS</t>
  </si>
  <si>
    <t>317.612.018-40</t>
  </si>
  <si>
    <t>FAZ OURO VERDE, 2 - RURAL - CASA BRANCA</t>
  </si>
  <si>
    <t>(19) 998963962</t>
  </si>
  <si>
    <t>sandraoseias41@gmail.com</t>
  </si>
  <si>
    <t>5630012424</t>
  </si>
  <si>
    <t>KELLY CRISTINA DAMASCENO NUNES</t>
  </si>
  <si>
    <t>340.633.738-43</t>
  </si>
  <si>
    <t>AV  COACIARA, 1101 - PARQUE DOM PEDRO II - CAMPINAS</t>
  </si>
  <si>
    <t>(11) 976487920</t>
  </si>
  <si>
    <t>damascenokelly30@gmail.com</t>
  </si>
  <si>
    <t>5630012432</t>
  </si>
  <si>
    <t>RICHARD DE SOUZA COELHO</t>
  </si>
  <si>
    <t>267.674.388-04</t>
  </si>
  <si>
    <t>(19) 995969676</t>
  </si>
  <si>
    <t>5630012440</t>
  </si>
  <si>
    <t>KATIA CRISTINA MACHADO DA COSTA</t>
  </si>
  <si>
    <t>326.354.738-03</t>
  </si>
  <si>
    <t>MATEUS DA COSTA</t>
  </si>
  <si>
    <t>324.093.268-70</t>
  </si>
  <si>
    <t>RUA PROFESSORA GUNAR MORAES DE ARAUJO, 127 - ANDORINHAS - CASA BRANCA</t>
  </si>
  <si>
    <t>(19) 992535701</t>
  </si>
  <si>
    <t>mateus.costa9278@gmail.com</t>
  </si>
  <si>
    <t>5630012457</t>
  </si>
  <si>
    <t>JOSE EDUARDO DO CARMO</t>
  </si>
  <si>
    <t>108.033.088-76</t>
  </si>
  <si>
    <t>RUA PROFESSOR MIDON, 143 - DESTERRO - CASA BRANCA</t>
  </si>
  <si>
    <t>(19) 93034943</t>
  </si>
  <si>
    <t>adilson_campos_35@hotmail.com</t>
  </si>
  <si>
    <t>5630012465</t>
  </si>
  <si>
    <t>THAIS REGINA PEREIRA DOS SANTOS</t>
  </si>
  <si>
    <t>489.477.948-05</t>
  </si>
  <si>
    <t>RUA AV  DOLORES CARVALHO SANTOS, 202 - ODENIR BUZATTO - CASA BRANCA</t>
  </si>
  <si>
    <t>(19) 988812078</t>
  </si>
  <si>
    <t>tha.regi2012@hotmail.com</t>
  </si>
  <si>
    <t>5630012473</t>
  </si>
  <si>
    <t>DAIANA SILVA DE CARVALHO</t>
  </si>
  <si>
    <t>428.429.968-95</t>
  </si>
  <si>
    <t>RUA JOSE BENEDITO GIANNICO, 16 - JARDIM SANTA LUZIA - GUARATINGUETA</t>
  </si>
  <si>
    <t>(12) 991563423</t>
  </si>
  <si>
    <t>daiascarvalho2019@gmail.com.br</t>
  </si>
  <si>
    <t>5630012481</t>
  </si>
  <si>
    <t>ELIANE SALETE BUENO RIBEIRP</t>
  </si>
  <si>
    <t>394.271.998-30</t>
  </si>
  <si>
    <t>TERESINHA SALETE SANTOS RIBEIRO</t>
  </si>
  <si>
    <t>248.426.578-63</t>
  </si>
  <si>
    <t>RUA PROFESSORA PALMIRO GUEREIRO, 35 - ANDORINHAS - CASA BRANCA</t>
  </si>
  <si>
    <t>(19) 993231617</t>
  </si>
  <si>
    <t>eliribeiro8751@gmail.com</t>
  </si>
  <si>
    <t>5630012499</t>
  </si>
  <si>
    <t>ELIZA PALAZON</t>
  </si>
  <si>
    <t>149.732.718-02</t>
  </si>
  <si>
    <t>SANDROFERRAZ</t>
  </si>
  <si>
    <t>132.778.158-11</t>
  </si>
  <si>
    <t>RUA GRANADA, 339 - VILA HORTENCIA - SOROCABA</t>
  </si>
  <si>
    <t>(15) 988034735</t>
  </si>
  <si>
    <t>ferrazsandro598@gmail.com</t>
  </si>
  <si>
    <t>5630012507</t>
  </si>
  <si>
    <t>VALDIR ESTANGUINI RAGASSI</t>
  </si>
  <si>
    <t>055.092.538-43</t>
  </si>
  <si>
    <t>RUA MADRE CLELIA MERLONE, 61 - JARDIM DO HORTO - CASA BRANCA</t>
  </si>
  <si>
    <t>(19) 992716134</t>
  </si>
  <si>
    <t>vestanguiniragassi@gmail.com</t>
  </si>
  <si>
    <t>5630012515</t>
  </si>
  <si>
    <t>KARINA APARECIDA PRADO CHARLEAUX</t>
  </si>
  <si>
    <t>312.008.978-89</t>
  </si>
  <si>
    <t>AV  BENEDITO DE TOLEDO, 14 - JARDIM PRIMAVERA - GUARATINGUETA</t>
  </si>
  <si>
    <t>(12) 981991457</t>
  </si>
  <si>
    <t>karinacharleaux2@gmail.com</t>
  </si>
  <si>
    <t>5630012523</t>
  </si>
  <si>
    <t>CINTHIA SENA DE SOUZA</t>
  </si>
  <si>
    <t>325.679.148-46</t>
  </si>
  <si>
    <t>MAURICIO MACHADO JUNIOR</t>
  </si>
  <si>
    <t>228.345.058-61</t>
  </si>
  <si>
    <t>RUA NICANOR FRANCISCO FERRAZ, 76 - JARDIM EUROPA - CASA BRANCA</t>
  </si>
  <si>
    <t>(19) 981441789</t>
  </si>
  <si>
    <t>cinthiasenasouza05@gmail.com</t>
  </si>
  <si>
    <t>5630012531</t>
  </si>
  <si>
    <t>MARIA RAIMUNDA PEREIRA</t>
  </si>
  <si>
    <t>109.048.718-51</t>
  </si>
  <si>
    <t>RUA PROFESSOR MIDON, 333 - DESTERRO - CASA BRANCA</t>
  </si>
  <si>
    <t>(19) 986082331</t>
  </si>
  <si>
    <t>souzadonizeteeveraldo@gmail.com</t>
  </si>
  <si>
    <t>5630012549</t>
  </si>
  <si>
    <t>ADILSON DE OLIVEIRA</t>
  </si>
  <si>
    <t>045.701.328-12</t>
  </si>
  <si>
    <t>RUA MERCEDES NASSER SABBAG, 82 - PARQUE SANTO ANTONIO - SAO PAULO</t>
  </si>
  <si>
    <t>(11) 966373689</t>
  </si>
  <si>
    <t>oliveiraadilson587@gmail.com</t>
  </si>
  <si>
    <t>5630012556</t>
  </si>
  <si>
    <t>FRANCISCA DA SILVA CUNHA</t>
  </si>
  <si>
    <t>949.931.493-87</t>
  </si>
  <si>
    <t>RUA DOS ESTUDANTES, 505 - SE - SAO PAULO</t>
  </si>
  <si>
    <t>(11) 982269613</t>
  </si>
  <si>
    <t>franciscasilva06@hotmail.com</t>
  </si>
  <si>
    <t>5630012564</t>
  </si>
  <si>
    <t>DAIANA CRISTINA VIEIRA DAMASCENO</t>
  </si>
  <si>
    <t>412.798.868-11</t>
  </si>
  <si>
    <t>RUA FAMILIA MACHADO, 950 - BELA VISTA - CASA BRANCA</t>
  </si>
  <si>
    <t>(19) 992339885</t>
  </si>
  <si>
    <t>daianadamasceno233@gmail.com</t>
  </si>
  <si>
    <t>5630012572</t>
  </si>
  <si>
    <t>ELIAS DE FREITAS BARBOZA</t>
  </si>
  <si>
    <t>456.829.668-48</t>
  </si>
  <si>
    <t>RUA JOSE LOPES DA CUNHA, 179 - CHACARA BOA VISTA - CASA BRANCA</t>
  </si>
  <si>
    <t>(19) 993091757</t>
  </si>
  <si>
    <t>eliascb_freitas@hotmail.com</t>
  </si>
  <si>
    <t>5630012580</t>
  </si>
  <si>
    <t>GRAZIELE CRISTINA CARDOSO AUGUSTO</t>
  </si>
  <si>
    <t>371.517.048-44</t>
  </si>
  <si>
    <t>PAULO ROBERTO AUGUSTO</t>
  </si>
  <si>
    <t>338.444.058-79</t>
  </si>
  <si>
    <t>RUA WALTER PEREIRA, 14  - JARDIM BELA VISTA  - CASA BRANCA</t>
  </si>
  <si>
    <t>(19) 994619073</t>
  </si>
  <si>
    <t>paulo.raugusto82@outlook.com</t>
  </si>
  <si>
    <t>5630012598</t>
  </si>
  <si>
    <t>TERESINHA DOS SANTOS GASPAR</t>
  </si>
  <si>
    <t>009.984.457-54</t>
  </si>
  <si>
    <t>RUA LUIZ CLAUDIO SABAINI, 34 - JARDIM MACAUBA  - CASA BRANCA</t>
  </si>
  <si>
    <t>(19) 991567821</t>
  </si>
  <si>
    <t>teresinhagaspar60@gmail.com.br</t>
  </si>
  <si>
    <t>5630012606</t>
  </si>
  <si>
    <t>GABRIELLE GREVETT DOS SANTOS</t>
  </si>
  <si>
    <t>195.216.417-62</t>
  </si>
  <si>
    <t>RUA JOSE BENEDITO GIANICO, 16 - SANTA LUZIA - GUARATINGUETA</t>
  </si>
  <si>
    <t>(12) 992449755</t>
  </si>
  <si>
    <t>gabriellegrevett833@gmail.com</t>
  </si>
  <si>
    <t>5630012614</t>
  </si>
  <si>
    <t>ANA CRISTINA ALVES RIBEIRO</t>
  </si>
  <si>
    <t>276.426.068-77</t>
  </si>
  <si>
    <t>FLAVIO NUNES ALVES</t>
  </si>
  <si>
    <t>355.738.038-67</t>
  </si>
  <si>
    <t>RUA ADELAIDE LIMA MARCELLO, 62 - JARDIM SOL NASCENTE - SOROCABA</t>
  </si>
  <si>
    <t>(15) 981754202</t>
  </si>
  <si>
    <t>anacristinadacostaribeiro@gmail.com</t>
  </si>
  <si>
    <t>5630012622</t>
  </si>
  <si>
    <t>DANIELI SOARES VICENTE</t>
  </si>
  <si>
    <t>498.000.818-60</t>
  </si>
  <si>
    <t>AV  ARAKEN RIBEIRO DE PAIVA, 173 - ODENIR BUZATTO - CASA BRANCA</t>
  </si>
  <si>
    <t>danieliis2soares@gmail.com</t>
  </si>
  <si>
    <t>5630012630</t>
  </si>
  <si>
    <t>RAYSSA EVELYN DA SILVA</t>
  </si>
  <si>
    <t>415.332.688-78</t>
  </si>
  <si>
    <t>RUA JOAO SAID ZOGBI, 66 - LAGOA BRANCA - CASA BRANCA</t>
  </si>
  <si>
    <t>(19) 999541961</t>
  </si>
  <si>
    <t>rayssa_evs@hotmail.com</t>
  </si>
  <si>
    <t>5630012648</t>
  </si>
  <si>
    <t>CARLOS EDUARDO FERREIRA DE SOUZA</t>
  </si>
  <si>
    <t>137.432.178-80</t>
  </si>
  <si>
    <t>RUA ANTONIO RIBEIRO FIALHO, 227 - NAZARE - CASA BRANCA</t>
  </si>
  <si>
    <t>(19) 989303369</t>
  </si>
  <si>
    <t>silvinhacb34@gmail.com</t>
  </si>
  <si>
    <t>5630012655</t>
  </si>
  <si>
    <t>ANA CLAUDIA ROSSETTO</t>
  </si>
  <si>
    <t>068.814.958-89</t>
  </si>
  <si>
    <t>(19) 996356012</t>
  </si>
  <si>
    <t>anaclaudia.rossetto@gmail.com</t>
  </si>
  <si>
    <t>5630012663</t>
  </si>
  <si>
    <t>WILLIAM MAROLDI BEZERRA</t>
  </si>
  <si>
    <t>316.476.978-40</t>
  </si>
  <si>
    <t>RENATA ROSA SIQUEIRA</t>
  </si>
  <si>
    <t>395.512.568-83</t>
  </si>
  <si>
    <t>FAZ COCAIS DO RIO VERDE, S/N - RURAL - CASA BRANCA</t>
  </si>
  <si>
    <t>(19) 998794458</t>
  </si>
  <si>
    <t>renata.siqueira.vgs@gmail.com</t>
  </si>
  <si>
    <t>5630012671</t>
  </si>
  <si>
    <t>CRISTINA FRANCISCO VIEIRA</t>
  </si>
  <si>
    <t>352.336.908-88</t>
  </si>
  <si>
    <t>RUA MANOEL HENRIQUE FIGUEIREDO, 27 - JARDIM SANTA LUZIA - GUARATINGUETA</t>
  </si>
  <si>
    <t>(12) 997941837</t>
  </si>
  <si>
    <t>crisvieira166@gmail.com</t>
  </si>
  <si>
    <t>5630012689</t>
  </si>
  <si>
    <t>LUCAS DE SOUZA ANDRE</t>
  </si>
  <si>
    <t>437.819.948-30</t>
  </si>
  <si>
    <t>TAILA CRISTINA RIBEIRO DE ARAUJO ANDRE</t>
  </si>
  <si>
    <t>433.738.358-10</t>
  </si>
  <si>
    <t>RUA ADRIANO FRANCISCO PIRES, 225 - PARQUE SAO PAULO  - CASA BRANCA</t>
  </si>
  <si>
    <t>(19) 991214484</t>
  </si>
  <si>
    <t>lucasandre@terraverdeagro.com.br</t>
  </si>
  <si>
    <t>5630012697</t>
  </si>
  <si>
    <t>DANIEL ALVES PEDRO FONSECA</t>
  </si>
  <si>
    <t>426.426.408-17</t>
  </si>
  <si>
    <t>CAROLINE MATHEUS RODRIGUES</t>
  </si>
  <si>
    <t>411.935.838-02</t>
  </si>
  <si>
    <t>RUA HELENA APARECIDA ZERBINI DA CUNHA, 23 - CHACARA BOA VISTA  - CASA BRANCA</t>
  </si>
  <si>
    <t>(19) 991455405</t>
  </si>
  <si>
    <t>danny7562i@gmail.com</t>
  </si>
  <si>
    <t>5630012705</t>
  </si>
  <si>
    <t>CRISLAINE APARECIDA PEREIRA MOREIRA</t>
  </si>
  <si>
    <t>419.087.028-50</t>
  </si>
  <si>
    <t>RUA AMERICO ALVES PEREIRA FILHO, 238 - SANTA TEREZINHA  - APARECIDA</t>
  </si>
  <si>
    <t>(12) 982962429</t>
  </si>
  <si>
    <t>crislainemoreira265@gmail.com</t>
  </si>
  <si>
    <t>5630012713</t>
  </si>
  <si>
    <t>TATIANE MACIEL DE ANDRADE</t>
  </si>
  <si>
    <t>330.572.918-05</t>
  </si>
  <si>
    <t>RUA CELINA SOARES, 88 - CENTRO - CASA BRANCA</t>
  </si>
  <si>
    <t>(19) 992592447</t>
  </si>
  <si>
    <t>taty-m26@hotmail.com</t>
  </si>
  <si>
    <t>5630012721</t>
  </si>
  <si>
    <t>POLLIANA UMBELINO TEIXEIRA</t>
  </si>
  <si>
    <t>142.119.068-01</t>
  </si>
  <si>
    <t>GUILHERME TEIXEIRA</t>
  </si>
  <si>
    <t>056.233.578-14</t>
  </si>
  <si>
    <t>RUA MARECHAL DEODORO, 647 - CENTRO  - CASA BRANCA</t>
  </si>
  <si>
    <t>(19) 993403986</t>
  </si>
  <si>
    <t>pollianatb.sp@hotmail.com</t>
  </si>
  <si>
    <t>5630012739</t>
  </si>
  <si>
    <t>ELAINE CRISTINA  MARCELINO LABESTEN 40</t>
  </si>
  <si>
    <t>373.134.918-32</t>
  </si>
  <si>
    <t>HESLEY GABRIEL LABESTEN DO SANTOS</t>
  </si>
  <si>
    <t>359.536.798-74</t>
  </si>
  <si>
    <t>RUA LUIS PIZA, 617 - CENTRO - CASA BRANCA</t>
  </si>
  <si>
    <t>(19) 994416860</t>
  </si>
  <si>
    <t>hbrisan28@gmail.com</t>
  </si>
  <si>
    <t>5630012747</t>
  </si>
  <si>
    <t>DANIELA DIAS PROCOPIO MACHADO DOS SANTOS</t>
  </si>
  <si>
    <t>301.925.908-80</t>
  </si>
  <si>
    <t>NATANAEL MORAIS BOARO</t>
  </si>
  <si>
    <t>466.306.118-45</t>
  </si>
  <si>
    <t>RUA JORGE BONETTI, 184 - SENHOR MENINO - CASA BRANCA</t>
  </si>
  <si>
    <t>(19) 991251475</t>
  </si>
  <si>
    <t>luanavld@hotmail.com</t>
  </si>
  <si>
    <t>5630012754</t>
  </si>
  <si>
    <t>MILENA CRISTINA PEREIRA MOREIRA</t>
  </si>
  <si>
    <t>419.087.018-89</t>
  </si>
  <si>
    <t>RAFAEL GARCIA DA SILVA</t>
  </si>
  <si>
    <t>403.000.208-05</t>
  </si>
  <si>
    <t>RUA LICURGO SANTOS, 40 - CENTRO - APARECIDA</t>
  </si>
  <si>
    <t>(12) 996078991</t>
  </si>
  <si>
    <t>milena.manucristine@gmail.com</t>
  </si>
  <si>
    <t>5630012762</t>
  </si>
  <si>
    <t>SABRINA COUTO SILVA</t>
  </si>
  <si>
    <t>392.554.268-00</t>
  </si>
  <si>
    <t>RUA JOSE LIMONGI MOREIRA, 250 - SAO DIMAS - GUARATINGUETA</t>
  </si>
  <si>
    <t>(12) 992438752</t>
  </si>
  <si>
    <t>sabrinacoutobil@gmail.com</t>
  </si>
  <si>
    <t>5630012770</t>
  </si>
  <si>
    <t>VALDINEI RODRIGUES DOS SANTOS</t>
  </si>
  <si>
    <t>269.968.658-16</t>
  </si>
  <si>
    <t>(19) 991318587</t>
  </si>
  <si>
    <t>valdineivgsuls@gmail.com</t>
  </si>
  <si>
    <t>5630012788</t>
  </si>
  <si>
    <t>JESSICA DAS GRACAS DE SOUZA OLIVEIRA</t>
  </si>
  <si>
    <t>503.119.128-77</t>
  </si>
  <si>
    <t>AV  AV ANTONIO FELIPE DOS SANTOS FILHO, 37 - JARDIM CIDADE NOVA - POTIM</t>
  </si>
  <si>
    <t>(12) 996535264</t>
  </si>
  <si>
    <t>jeuscaoliveira@gmail.com</t>
  </si>
  <si>
    <t>5630012796</t>
  </si>
  <si>
    <t>ANGELA MARIA PEREIRA</t>
  </si>
  <si>
    <t>126.331.228-41</t>
  </si>
  <si>
    <t>RUA AMERICO ALVES, 238 - SANTA TEREZINHA - APARECIDA</t>
  </si>
  <si>
    <t>(12) 991901029</t>
  </si>
  <si>
    <t>angela.alcides.10@gmail.com</t>
  </si>
  <si>
    <t>5630012804</t>
  </si>
  <si>
    <t>SABRINA MARA PERINE</t>
  </si>
  <si>
    <t>400.635.058-94</t>
  </si>
  <si>
    <t>RUA PROF MARIA TORRECILHA PERES, 269 - ARLINDO PERES - CASA BRANCA</t>
  </si>
  <si>
    <t>(19) 993659156</t>
  </si>
  <si>
    <t>sabrina_perine@hotmail.com</t>
  </si>
  <si>
    <t>5630012812</t>
  </si>
  <si>
    <t>ANA CAROLIN NASCIMENTO DA SILVA</t>
  </si>
  <si>
    <t>506.836.008-26</t>
  </si>
  <si>
    <t>PEDRO JESUS DE SOUSA</t>
  </si>
  <si>
    <t>510.908.948-56</t>
  </si>
  <si>
    <t>RUA BORORE, 74 - PARQUE UNIVERSITARIO DE VIRACOPOS - CAMPINAS</t>
  </si>
  <si>
    <t>(19) 993975381</t>
  </si>
  <si>
    <t>anacar.acn700@gmail.com</t>
  </si>
  <si>
    <t>5630012820</t>
  </si>
  <si>
    <t>JOICE RIBEIRO RODRIGUES</t>
  </si>
  <si>
    <t>468.394.478-20</t>
  </si>
  <si>
    <t>RUA PROFESSORA MARIA REGINA BRAGA DE CARVALHO, 21 - CONJUNTO HABITACIONAL WALDEMIR PEREREIRA - CASA BRANCA</t>
  </si>
  <si>
    <t>(19) 995838479</t>
  </si>
  <si>
    <t>sapekaa21@gmail.com</t>
  </si>
  <si>
    <t>5630012838</t>
  </si>
  <si>
    <t>FABIANA CRISTINA SANCHES CRUZ</t>
  </si>
  <si>
    <t>282.152.008-50</t>
  </si>
  <si>
    <t>CESAR GUILHERME PERES</t>
  </si>
  <si>
    <t>281.285.828-10</t>
  </si>
  <si>
    <t>RUA IPIRANGA, 473 - CENTRO - CASA BRANCA</t>
  </si>
  <si>
    <t>(19) 994494908</t>
  </si>
  <si>
    <t>cruzzffabi@hotmail.com</t>
  </si>
  <si>
    <t>5630012846</t>
  </si>
  <si>
    <t>LETICIA CRISTINA DA SILVA CARVALHO</t>
  </si>
  <si>
    <t>519.794.258-41</t>
  </si>
  <si>
    <t>RUA ILARIO LEITE RIBEIRO, 107 - ODENIR BUZATTO  - CASA BRANCA</t>
  </si>
  <si>
    <t>(19) 992093297</t>
  </si>
  <si>
    <t>henriquerafael013@gmail.com</t>
  </si>
  <si>
    <t>5630012853</t>
  </si>
  <si>
    <t>MARILI APARECIDA DOS SANTOS BARROS</t>
  </si>
  <si>
    <t>161.345.078-81</t>
  </si>
  <si>
    <t>mariliapsanto@hotmail.com</t>
  </si>
  <si>
    <t>5630012861</t>
  </si>
  <si>
    <t>DANIELE BATISTA</t>
  </si>
  <si>
    <t>367.133.668-48</t>
  </si>
  <si>
    <t>AV  GEORGES ZAOUK, 65 - JARDIM ICARAI - CAMPINAS</t>
  </si>
  <si>
    <t>(19) 988219002</t>
  </si>
  <si>
    <t>danielesantos9j@gmail.com</t>
  </si>
  <si>
    <t>5630012879</t>
  </si>
  <si>
    <t>ADRIANA TRESSATTO DE FARIA</t>
  </si>
  <si>
    <t>270.566.918-38</t>
  </si>
  <si>
    <t>RUA ANGELO STEFANINI, 47 - CENTRO - CASA BRANCA</t>
  </si>
  <si>
    <t>(19) 991814117</t>
  </si>
  <si>
    <t>adrianatrefaria@gmail.com</t>
  </si>
  <si>
    <t>5630012887</t>
  </si>
  <si>
    <t>JOAO PAULO COSTA DE OLIVEIRA</t>
  </si>
  <si>
    <t>339.056.548-57</t>
  </si>
  <si>
    <t>RUA LEONIDES TAVARES DE MELLO, 60 - JARDIM DO VALE - GUARATINGUETA</t>
  </si>
  <si>
    <t>(12) 991870197</t>
  </si>
  <si>
    <t>joaopauloc5o@hotmail.com</t>
  </si>
  <si>
    <t>5630012895</t>
  </si>
  <si>
    <t>ISSINEIDE MARIA DE SOUZA</t>
  </si>
  <si>
    <t>060.498.645-94</t>
  </si>
  <si>
    <t>RUA DOUTOR MAMED HUSSEIN, 1026 - CIDADE SATELITE IRIS - CAMPINAS</t>
  </si>
  <si>
    <t>(19) 982317739</t>
  </si>
  <si>
    <t>issyneidesouza1203@gmail.com</t>
  </si>
  <si>
    <t>5630012911</t>
  </si>
  <si>
    <t>ALEX MADEIRA BARBOSA</t>
  </si>
  <si>
    <t>327.924.698-97</t>
  </si>
  <si>
    <t>VALERIA LARISSA ROSA BARBOSA</t>
  </si>
  <si>
    <t>482.560.258-40</t>
  </si>
  <si>
    <t>RUA SANTOS DUMONT, 390 - INDUSTRIAL - CASA BRANCA</t>
  </si>
  <si>
    <t>(19) 989119612</t>
  </si>
  <si>
    <t>alexmadeir32@gmail.com</t>
  </si>
  <si>
    <t>5630012929</t>
  </si>
  <si>
    <t>NADIR HELENA DO CARMO</t>
  </si>
  <si>
    <t>105.143.718-03</t>
  </si>
  <si>
    <t>RUA JOAO BATISTA SALES CUNHA, 61 - PARQUE SAO PAULO - CASA BRANCA</t>
  </si>
  <si>
    <t>5630012945</t>
  </si>
  <si>
    <t>CARLA ANDRIELI PEREIRA DA SILVA</t>
  </si>
  <si>
    <t>448.917.658-95</t>
  </si>
  <si>
    <t>RUA FAMILIA MICHELAO, 179 - CIDADE JARDIM - CASA BRANCA</t>
  </si>
  <si>
    <t>(19) 989077696</t>
  </si>
  <si>
    <t>5630012952</t>
  </si>
  <si>
    <t>ELIANA SCHERMA RODRIGUES</t>
  </si>
  <si>
    <t>258.661.458-55</t>
  </si>
  <si>
    <t>ANTONIO CESAR RODRIGUES</t>
  </si>
  <si>
    <t>079.843.368-06</t>
  </si>
  <si>
    <t>AV  DOLORES CARVALHO, 212 - ODENIR BUZATO - CASA BRANCA</t>
  </si>
  <si>
    <t>(19) 998950822</t>
  </si>
  <si>
    <t>elianascherma@hotmail.com.br</t>
  </si>
  <si>
    <t>5630012960</t>
  </si>
  <si>
    <t>BRUNA GERMANO SARAIVA</t>
  </si>
  <si>
    <t>485.083.318-78</t>
  </si>
  <si>
    <t>AV  AV DOS BONVINI, 400 - NAZARETH - CASA BRANCA</t>
  </si>
  <si>
    <t>(19) 989739107</t>
  </si>
  <si>
    <t>saraivabruna25@gmail.com</t>
  </si>
  <si>
    <t>5630012978</t>
  </si>
  <si>
    <t>JOAO CARLOS RODRIGUES</t>
  </si>
  <si>
    <t>115.343.248-01</t>
  </si>
  <si>
    <t>AV  ALFREDO PINTO MENDONCA, 139 - SAO JOAO - CASA BRANCA</t>
  </si>
  <si>
    <t>(19) 993227470</t>
  </si>
  <si>
    <t>joao48jc@gmail.com</t>
  </si>
  <si>
    <t>5630012986</t>
  </si>
  <si>
    <t>MAYNARA RAQUEL PIMENTA</t>
  </si>
  <si>
    <t>476.070.438-88</t>
  </si>
  <si>
    <t>RUA OLIMPIO JOSE AUGUSTO, 425 - PARQUE SAO PAULO - CASA BRANCA</t>
  </si>
  <si>
    <t>(19) 992285919</t>
  </si>
  <si>
    <t>veralucia.coghi@hotmail.com</t>
  </si>
  <si>
    <t>5630012994</t>
  </si>
  <si>
    <t>RANIELLE DA SILVA DIAS</t>
  </si>
  <si>
    <t>473.608.638-64</t>
  </si>
  <si>
    <t>THIAGO VINICIUS DA SILVA</t>
  </si>
  <si>
    <t>480.366.368-83</t>
  </si>
  <si>
    <t>RUA DOS FURLANI, 74 - JARDIN BOA ESPERANCA  - CASA BRANCA</t>
  </si>
  <si>
    <t>(19) 994979812</t>
  </si>
  <si>
    <t>ranielledias3@gmail.com</t>
  </si>
  <si>
    <t>5630013000</t>
  </si>
  <si>
    <t>ANGELICA LIMA LOPES</t>
  </si>
  <si>
    <t>334.493.458-93</t>
  </si>
  <si>
    <t>RUA OSWALDO CEARA BARBOSA, 274 - LOTEAMENTO RESIDENCIAL ROSARIO - CAMPINAS</t>
  </si>
  <si>
    <t>(19) 981565292</t>
  </si>
  <si>
    <t>angelica70343@gmail.com</t>
  </si>
  <si>
    <t>5630013018</t>
  </si>
  <si>
    <t>SIMONE DIVITO MARTINS GOMES</t>
  </si>
  <si>
    <t>370.993.168-18</t>
  </si>
  <si>
    <t>FERNANDO DONIZETE GOMES</t>
  </si>
  <si>
    <t>229.801.948-75</t>
  </si>
  <si>
    <t>AV  JOSE BENI, 381 - NAZARE - CASA BRANCA</t>
  </si>
  <si>
    <t>(19) 989509036</t>
  </si>
  <si>
    <t>simonemartins87@outlook.com</t>
  </si>
  <si>
    <t>5630013026</t>
  </si>
  <si>
    <t>ERICA VANESSA GREGORIO SARAIVA</t>
  </si>
  <si>
    <t>305.710.998-58</t>
  </si>
  <si>
    <t>DAVID SARAIVA FILHO</t>
  </si>
  <si>
    <t>282.951.248-03</t>
  </si>
  <si>
    <t>AV  AV DOS BONVICINI, 400 - NAZARETH  - CASA BRANCA</t>
  </si>
  <si>
    <t>(19) 989349913</t>
  </si>
  <si>
    <t>saraivadavi233@gmail.com</t>
  </si>
  <si>
    <t>5630013034</t>
  </si>
  <si>
    <t>FLAVIA ADRIELE FERNANDES</t>
  </si>
  <si>
    <t>236.104.488-90</t>
  </si>
  <si>
    <t>MAIK DEIVID</t>
  </si>
  <si>
    <t>404.567.558-29</t>
  </si>
  <si>
    <t>AV  LUIZ VAZ DE CAMOES, 520 - JARDIM PRIMAVERA - SUMARE</t>
  </si>
  <si>
    <t>(19) 4934150</t>
  </si>
  <si>
    <t>maik.e.flavia4@gmail.com</t>
  </si>
  <si>
    <t>5630013042</t>
  </si>
  <si>
    <t>VANESSA FRANCIELE SILVA COSTA</t>
  </si>
  <si>
    <t>468.054.908-47</t>
  </si>
  <si>
    <t>(19) 994275835</t>
  </si>
  <si>
    <t>vanessafscosta@outlook.com</t>
  </si>
  <si>
    <t>5630013059</t>
  </si>
  <si>
    <t>LINDOMAR TAVARES DA SILVA</t>
  </si>
  <si>
    <t>052.194.528-35</t>
  </si>
  <si>
    <t>RUA ANTONIO RIBEIRO FIALHO, 350 - NAZARETH - CASA BRANCA</t>
  </si>
  <si>
    <t>(19) 981765366</t>
  </si>
  <si>
    <t>lindomartavaresdasilva252@gmail.com</t>
  </si>
  <si>
    <t>5630013067</t>
  </si>
  <si>
    <t>DANILO DONISETE MANOEL SANTANA</t>
  </si>
  <si>
    <t>443.332.278-44</t>
  </si>
  <si>
    <t>(19) 991578660</t>
  </si>
  <si>
    <t>5630013075</t>
  </si>
  <si>
    <t>MARCOS ANTONIO DA SILVA</t>
  </si>
  <si>
    <t>424.522.188-71</t>
  </si>
  <si>
    <t>RUA DOS ANTONIALIS, 140L - NAZARE  - CASA BRANCA</t>
  </si>
  <si>
    <t>(19) 971025550</t>
  </si>
  <si>
    <t>ms7526836@gmail.com</t>
  </si>
  <si>
    <t>5630013083</t>
  </si>
  <si>
    <t>MATEUS</t>
  </si>
  <si>
    <t>478.154.258-10</t>
  </si>
  <si>
    <t>FERNANDA</t>
  </si>
  <si>
    <t>479.109.868-40</t>
  </si>
  <si>
    <t>RUA JOSE R PEGOS SOBRINHO, 287 - VILA SAO BERNARDO  - CASA BRANCA</t>
  </si>
  <si>
    <t>(16) 991537217</t>
  </si>
  <si>
    <t>mateusfernanda898@gmail.com</t>
  </si>
  <si>
    <t>5630013091</t>
  </si>
  <si>
    <t>MARIO ALONSO BORGES FILHO</t>
  </si>
  <si>
    <t>163.128.726-53</t>
  </si>
  <si>
    <t>RUA DOS PEZZUTO, 87 - BAIRRO NAZARE - CASA BRANCA</t>
  </si>
  <si>
    <t>(19) 993772949</t>
  </si>
  <si>
    <t>glorianogueira76@gmail.com</t>
  </si>
  <si>
    <t>5630013109</t>
  </si>
  <si>
    <t>SONIA REGINA GOMES DA SILVA</t>
  </si>
  <si>
    <t>168.337.418-59</t>
  </si>
  <si>
    <t>AV  ANGELO STEFANINI, 450 - CENTRO - CASA BRANCA</t>
  </si>
  <si>
    <t>(19) 991531981</t>
  </si>
  <si>
    <t>sonia6465@gmail.com</t>
  </si>
  <si>
    <t>5630013117</t>
  </si>
  <si>
    <t>MARIELE CAROLINE MORAES</t>
  </si>
  <si>
    <t>406.056.898-81</t>
  </si>
  <si>
    <t>RUA FAMILIA NORONHA, 10 - VENDA BRANCA - CASA BRANCA</t>
  </si>
  <si>
    <t>(19) 997131937</t>
  </si>
  <si>
    <t>madafreitas161@gmail.com</t>
  </si>
  <si>
    <t>5630013125</t>
  </si>
  <si>
    <t>TIAGO ROSA DE PAULA</t>
  </si>
  <si>
    <t>341.488.288-45</t>
  </si>
  <si>
    <t>BRUNA CAROLINA FLORE DE PAULA</t>
  </si>
  <si>
    <t>416.800.118-04</t>
  </si>
  <si>
    <t>RUA JOSE DOS SANTOS BASTOS, 231 - JARDIM MACAUBA  - CASA BRANCA</t>
  </si>
  <si>
    <t>(19) 993432170</t>
  </si>
  <si>
    <t>caroolflorencio22@gmail.com</t>
  </si>
  <si>
    <t>5630013133</t>
  </si>
  <si>
    <t>ANA LUIZA</t>
  </si>
  <si>
    <t>387.328.098-16</t>
  </si>
  <si>
    <t>CAL RIACHUELO, 180 - NOVA GUARA - GUARATINGUETA</t>
  </si>
  <si>
    <t>(12) 996155261</t>
  </si>
  <si>
    <t>analuizavieiramedina1902@gmail.com</t>
  </si>
  <si>
    <t>5630013141</t>
  </si>
  <si>
    <t>MARIA DA CONCEICAO SANTOS</t>
  </si>
  <si>
    <t>120.314.338-90</t>
  </si>
  <si>
    <t>RUA FAMILIA MAGDALENA, 218 - PARQUE SAO PAULO - CASA BRANCA</t>
  </si>
  <si>
    <t>5630013158</t>
  </si>
  <si>
    <t>ALANNA EVELYN PINHO DA SILVA</t>
  </si>
  <si>
    <t>479.449.548-00</t>
  </si>
  <si>
    <t>DAVID SANTOS FERNANDES</t>
  </si>
  <si>
    <t>417.798.738-75</t>
  </si>
  <si>
    <t>TR  TRAVESSA PROFESSOR APRIGIO COUTINHO, 19 - ENGENHEIRO NEIVA - GUARATINGUETA</t>
  </si>
  <si>
    <t>(12) 981756231</t>
  </si>
  <si>
    <t>alannaeve19@gmail.com</t>
  </si>
  <si>
    <t>5630013166</t>
  </si>
  <si>
    <t>RENATA OCANA FERREIRA</t>
  </si>
  <si>
    <t>442.074.888-55</t>
  </si>
  <si>
    <t>RUA JOSE ESTEVAO TEIXEIRA MENDES, 316 - JARDIM CAMPOS ELISEOS - CAMPINAS</t>
  </si>
  <si>
    <t>(19) 993108305</t>
  </si>
  <si>
    <t>renattaszdk@gmail.com</t>
  </si>
  <si>
    <t>5630013174</t>
  </si>
  <si>
    <t>JOSE ERNESTO FERREIRA</t>
  </si>
  <si>
    <t>137.425.058-90</t>
  </si>
  <si>
    <t>RUA LILIA DA COSTA GRILLO, 6 - COLINA DO SOL - CASA BRANCA</t>
  </si>
  <si>
    <t>(19) 995528971</t>
  </si>
  <si>
    <t>joseeferreira1965@gmail.com</t>
  </si>
  <si>
    <t>5630013182</t>
  </si>
  <si>
    <t>AMANDA SUELEN DOS SANTOS BENTO</t>
  </si>
  <si>
    <t>436.668.328-81</t>
  </si>
  <si>
    <t>JOSE RICARDO BENTO</t>
  </si>
  <si>
    <t>374.088.658-70</t>
  </si>
  <si>
    <t>RUA ISIDORO SCAPIN, 50 - LAGOA BRANCA - CASA BRANCA</t>
  </si>
  <si>
    <t>(19) 994058572</t>
  </si>
  <si>
    <t>amanda_bento123@hotmail.com</t>
  </si>
  <si>
    <t>5630013190</t>
  </si>
  <si>
    <t>CLEBER APARECIDO FERREIRA</t>
  </si>
  <si>
    <t>327.452.168-05</t>
  </si>
  <si>
    <t>PATRICIA RAMOS PAIVA FERREIRA</t>
  </si>
  <si>
    <t>345.601.178-45</t>
  </si>
  <si>
    <t>RUA FAMILIA SARTORI, 20 - JARDIM SAO FRANCISCO - CASA BRANCA</t>
  </si>
  <si>
    <t>(19) 995686415</t>
  </si>
  <si>
    <t>paty.hke.1234@gmail.com</t>
  </si>
  <si>
    <t>5630013208</t>
  </si>
  <si>
    <t>WELLINGTON ALEXANDRE DOS SANTOS LOPES</t>
  </si>
  <si>
    <t>465.688.698-05</t>
  </si>
  <si>
    <t>RUA JOAO BATISTA SALLES CUNHA, 346 - PARQUE SAO PAULO - CASA BRANCA</t>
  </si>
  <si>
    <t>(19) 991206711</t>
  </si>
  <si>
    <t>walexandre279@gmail.com</t>
  </si>
  <si>
    <t>5630013216</t>
  </si>
  <si>
    <t>MARCELA GREGORIO</t>
  </si>
  <si>
    <t>332.351.878-04</t>
  </si>
  <si>
    <t>EST OLIMPIO JOSE AUGUSTO, 156 - PARQUE SAO PAULO - CASA BRANCA</t>
  </si>
  <si>
    <t>(19) 993658169</t>
  </si>
  <si>
    <t>m.marcela2012@hot.com</t>
  </si>
  <si>
    <t>5630013232</t>
  </si>
  <si>
    <t>ESDRAS RICARDO JORGE DE LIMA</t>
  </si>
  <si>
    <t>439.049.138-59</t>
  </si>
  <si>
    <t>RUA JOSE RODRIGUES PEGOS SOBRINHO, 353 - SAO BERNARDO  - CASA BRANCA</t>
  </si>
  <si>
    <t>(19) 994460018</t>
  </si>
  <si>
    <t>esdraslima5995@gmail.com</t>
  </si>
  <si>
    <t>5630013240</t>
  </si>
  <si>
    <t>LUZIA DE JESUS</t>
  </si>
  <si>
    <t>420.404.588-08</t>
  </si>
  <si>
    <t>RUA SILAS, 166 - JARDIM MARIA ESTELA - SAO PAULO</t>
  </si>
  <si>
    <t>(11) 957405990</t>
  </si>
  <si>
    <t>lu201936@outlook.com</t>
  </si>
  <si>
    <t>5630013257</t>
  </si>
  <si>
    <t>ANDRESSA PALAZOM</t>
  </si>
  <si>
    <t>464.614.878-16</t>
  </si>
  <si>
    <t>(15) 996236046</t>
  </si>
  <si>
    <t>lucasbueno.cassiano@outlook.com</t>
  </si>
  <si>
    <t>5630013265</t>
  </si>
  <si>
    <t>WASHINGTON RICARDO CAETANO DS OLIVEIRA</t>
  </si>
  <si>
    <t>272.858.378-14</t>
  </si>
  <si>
    <t>THAIS CRISTINADEMELOOLIVEIRA</t>
  </si>
  <si>
    <t>368.591.448-07</t>
  </si>
  <si>
    <t>RUA ANGELO JORGE, 16 - PARQUE SAO PAULO - CASA BRANCA</t>
  </si>
  <si>
    <t>(19) 989279141</t>
  </si>
  <si>
    <t>washington.oliveiracb@gmail.com</t>
  </si>
  <si>
    <t>5630013273</t>
  </si>
  <si>
    <t>JOSE ALEXANDRE DO NASCIMENTO FRANCISCO</t>
  </si>
  <si>
    <t>372.785.388-31</t>
  </si>
  <si>
    <t>EMILLY VICTORIA MILLIANO RODRIGUES RAMOS</t>
  </si>
  <si>
    <t>239.570.358-30</t>
  </si>
  <si>
    <t>RUA DAS ORQUIDEAS, 221 - VILA ROSA - GUARATINGUETA</t>
  </si>
  <si>
    <t>(12) 996796461</t>
  </si>
  <si>
    <t>ericamillianorodrigues@gmail.com</t>
  </si>
  <si>
    <t>5630013281</t>
  </si>
  <si>
    <t>CLAUDINEI ALVES</t>
  </si>
  <si>
    <t>029.296.528-10</t>
  </si>
  <si>
    <t>NEUSA CONCEICAO DA CUNHA ALVES</t>
  </si>
  <si>
    <t>288.667.338-22</t>
  </si>
  <si>
    <t>AV  DA SAUDADE, 45 - NAZARETH - CASA BRANCA</t>
  </si>
  <si>
    <t>(19) 994100706</t>
  </si>
  <si>
    <t>neusa_cunha3990@hotmail.com</t>
  </si>
  <si>
    <t>5630013299</t>
  </si>
  <si>
    <t>ROSA HELENA DE CARVALHO</t>
  </si>
  <si>
    <t>284.191.838-65</t>
  </si>
  <si>
    <t>AV  BONVICINIO, 119 - NAZARETH - CASA BRANCA</t>
  </si>
  <si>
    <t>(19) 993870369</t>
  </si>
  <si>
    <t>joao.vitor.carvalho.jo@gmail.com</t>
  </si>
  <si>
    <t>5630013307</t>
  </si>
  <si>
    <t>FELIPE DIAS DE AQUINO</t>
  </si>
  <si>
    <t>051.456.043-60</t>
  </si>
  <si>
    <t>RUA FERNANDO NAMORA, 650 - PARQUE PIRATININGA - ITAQUAQUECETUBA</t>
  </si>
  <si>
    <t>(11) 995419053</t>
  </si>
  <si>
    <t>fdiasaquino@hotmail.com</t>
  </si>
  <si>
    <t>5630013315</t>
  </si>
  <si>
    <t>JEFFERSON JESUS TEIXEIRA ROBERTO</t>
  </si>
  <si>
    <t>299.671.908-50</t>
  </si>
  <si>
    <t>SIMONE DOS SANTOS SILVA</t>
  </si>
  <si>
    <t>327.333.798-28</t>
  </si>
  <si>
    <t>RUA FAMILIA SASSO, 15 - CIDADE JARDIM - CASA BRANCA</t>
  </si>
  <si>
    <t>(19) 991207685</t>
  </si>
  <si>
    <t>jeffersonjesus24121981@gmail.com</t>
  </si>
  <si>
    <t>5630013323</t>
  </si>
  <si>
    <t>ANDRE LUIS PUGLIESI OLIVEIRA</t>
  </si>
  <si>
    <t>269.581.158-64</t>
  </si>
  <si>
    <t>RUA LUCIO LEONEL, 137 - JARDIM RAFAELA  - CASA BRANCA</t>
  </si>
  <si>
    <t>(19) 993752730</t>
  </si>
  <si>
    <t>pugliesiandre2@gmail.com</t>
  </si>
  <si>
    <t>5630013331</t>
  </si>
  <si>
    <t>GLEICE RODRIGUES</t>
  </si>
  <si>
    <t>385.259.818-42</t>
  </si>
  <si>
    <t>AV  SANTOS DUMONT, 20 - INDUSTRIA  - CASA BRANCA</t>
  </si>
  <si>
    <t>(19) 997575308</t>
  </si>
  <si>
    <t>gleicerod31@gmail.com</t>
  </si>
  <si>
    <t>5630013349</t>
  </si>
  <si>
    <t>JULIANA FATIMA</t>
  </si>
  <si>
    <t>214.952.918-12</t>
  </si>
  <si>
    <t>RUA LEONIR DUTRA PEREIRA, 520 - PARQUE BANDEIRANTES I (NOVA VENEZA) - SUMARE</t>
  </si>
  <si>
    <t>(19) 989738892</t>
  </si>
  <si>
    <t>julianasfe@hotmail.com</t>
  </si>
  <si>
    <t>5630013356</t>
  </si>
  <si>
    <t>OLDERINA RIBEIRO DA SILVA</t>
  </si>
  <si>
    <t>609.116.201-25</t>
  </si>
  <si>
    <t>CARLOS ADRIANO MIGLIORANCA</t>
  </si>
  <si>
    <t>168.324.128-27</t>
  </si>
  <si>
    <t>RUA ANGELO STEFANINI, 360 - CENTRO - CASA BRANCA</t>
  </si>
  <si>
    <t>(19) 991295578</t>
  </si>
  <si>
    <t>drimigli@gmail.com</t>
  </si>
  <si>
    <t>5630013364</t>
  </si>
  <si>
    <t>REGINA HELENA SANTOS DA SILVA GONZAGA</t>
  </si>
  <si>
    <t>305.616.288-23</t>
  </si>
  <si>
    <t>ANTONIO MARCOS JESUS GONZAGA</t>
  </si>
  <si>
    <t>358.594.428-07</t>
  </si>
  <si>
    <t>RUA JOAO VERGES, 48 - JARDIM DO VALE 1 - GUARATINGUETA</t>
  </si>
  <si>
    <t>(12) 996370724</t>
  </si>
  <si>
    <t>helena__morena@hotmail.com</t>
  </si>
  <si>
    <t>5630013372</t>
  </si>
  <si>
    <t>RENAN LIAO NOGUEIRA</t>
  </si>
  <si>
    <t>359.635.248-73</t>
  </si>
  <si>
    <t>AV  AV  DEPUTADO ANTONIO SILVA CUNHA BUENO, 9 - JARDIM ELDORADO - CASA BRANCA</t>
  </si>
  <si>
    <t>(19) 995115760</t>
  </si>
  <si>
    <t>renanleaon@gmail.com</t>
  </si>
  <si>
    <t>5630013380</t>
  </si>
  <si>
    <t>GLAUCIA PEREIRA DE SOUSA</t>
  </si>
  <si>
    <t>362.045.418-38</t>
  </si>
  <si>
    <t>RUA CORTIS, 18 - VILA SOLANGE - SAO PAULO</t>
  </si>
  <si>
    <t>(11) 962722018</t>
  </si>
  <si>
    <t>glaucia_sousa12@hotmail.com</t>
  </si>
  <si>
    <t>5630013398</t>
  </si>
  <si>
    <t>FABIO MASCULINO GARCIA</t>
  </si>
  <si>
    <t>382.240.358-08</t>
  </si>
  <si>
    <t>RUA ESPERANTO, 56 - VILA HORTENCIA - SOROCABA</t>
  </si>
  <si>
    <t>(59) 1439878</t>
  </si>
  <si>
    <t>fabinho.garcia42@gmail.com</t>
  </si>
  <si>
    <t>5630013406</t>
  </si>
  <si>
    <t>GABRIEL SILVA</t>
  </si>
  <si>
    <t>123.838.004-22</t>
  </si>
  <si>
    <t>RUA DELFINO CINTRA, 484 - BOTAFOGO - CAMPINAS</t>
  </si>
  <si>
    <t>(19) 987525296</t>
  </si>
  <si>
    <t>silvagabriel80544@gmail.com</t>
  </si>
  <si>
    <t>5630013414</t>
  </si>
  <si>
    <t>ADEMIR BERNARDO</t>
  </si>
  <si>
    <t>172.070.238-12</t>
  </si>
  <si>
    <t>CLAUDIA REGINA MONDADORI BERNARDO</t>
  </si>
  <si>
    <t>043.371.518-93</t>
  </si>
  <si>
    <t>AV  DOUTOR FRANCISCO NOGUEIRA DE LIMA, 551 - DESTERRO - CASA BRANCA</t>
  </si>
  <si>
    <t>(19) 989017111</t>
  </si>
  <si>
    <t>du-mond@hotmail.com</t>
  </si>
  <si>
    <t>5630013422</t>
  </si>
  <si>
    <t>MARESSA JESSICA PIMENTAMACHADO</t>
  </si>
  <si>
    <t>449.561.868-78</t>
  </si>
  <si>
    <t>RUA DOS BERTONCINE, 69 - BOA ESPERANCA - CASA BRANCA</t>
  </si>
  <si>
    <t>(19) 987817008</t>
  </si>
  <si>
    <t>maressagerp@gmail.com</t>
  </si>
  <si>
    <t>5630013430</t>
  </si>
  <si>
    <t>MARIA APARECIDA PIMENTA</t>
  </si>
  <si>
    <t>068.813.058-50</t>
  </si>
  <si>
    <t>JOAO MARCOS DAS CHAGAS</t>
  </si>
  <si>
    <t>240.198.008-39</t>
  </si>
  <si>
    <t>RUA MARINA DE MOURA, 316 - PARQUE SAO PAULO - CASA BRANCA</t>
  </si>
  <si>
    <t>(19) 992338760</t>
  </si>
  <si>
    <t>jessika_2401@hotmail.com</t>
  </si>
  <si>
    <t>5630013448</t>
  </si>
  <si>
    <t>ROMILDO FLORENTINO</t>
  </si>
  <si>
    <t>104.884.768-36</t>
  </si>
  <si>
    <t>FAZ RODOVIA HELIO MOREIRA SALES KM 43,5, S/N - ZONA RURAL - CASA BRANCA</t>
  </si>
  <si>
    <t>(19) 996113566</t>
  </si>
  <si>
    <t>andersonmenato@gmail.com</t>
  </si>
  <si>
    <t>5630013455</t>
  </si>
  <si>
    <t>MARIA DALVANA DE CASTRO SIMOES</t>
  </si>
  <si>
    <t>374.110.858-80</t>
  </si>
  <si>
    <t>DENIS PEREIRA DE PAULA</t>
  </si>
  <si>
    <t>394.817.888-73</t>
  </si>
  <si>
    <t>RUA AMANCIO DE CASTRO COELHO, 303 - SAO DIMAS - GUARATINGUETA</t>
  </si>
  <si>
    <t>(12) 997881040</t>
  </si>
  <si>
    <t>dalvana_01_02@hotmaik.com</t>
  </si>
  <si>
    <t>5630013463</t>
  </si>
  <si>
    <t>RAFAELA DE OLIVEIRA PASCHOAL</t>
  </si>
  <si>
    <t>444.424.508-54</t>
  </si>
  <si>
    <t>AV  DR FRANCISCO NOGUEIRA DE LIMA, 77 - CENTRO  - CASA BRANCA</t>
  </si>
  <si>
    <t>(19) 995220976</t>
  </si>
  <si>
    <t>celso_m06@hotmail.com</t>
  </si>
  <si>
    <t>5630013471</t>
  </si>
  <si>
    <t>ANA CLARA DOS SANTOS ROSARIO</t>
  </si>
  <si>
    <t>482.119.268-30</t>
  </si>
  <si>
    <t>RUA MANOEL HENRIQUE FIGUEIREDO, 29 - JARDIM SANTA LUZIA - GUARATINGUETA</t>
  </si>
  <si>
    <t>(12) 996545640</t>
  </si>
  <si>
    <t>marceloana652@gmail.com</t>
  </si>
  <si>
    <t>5630013489</t>
  </si>
  <si>
    <t>LUIS FELIPE FIRMINO LOPES</t>
  </si>
  <si>
    <t>475.197.458-05</t>
  </si>
  <si>
    <t>RUA MANOEL MARTINS, 411 - CENTRO - CASA BRANCA</t>
  </si>
  <si>
    <t>(19) 93753248</t>
  </si>
  <si>
    <t>felipekaratelopes@yahoo.com</t>
  </si>
  <si>
    <t>5630013497</t>
  </si>
  <si>
    <t>PAULO SERGIO DA SILVA SANTOS JUNIOR</t>
  </si>
  <si>
    <t>439.406.278-01</t>
  </si>
  <si>
    <t>Q   PROFESSORA CANDIDA MUSA, 78 - ANDORINHAS - CASA BRANCA</t>
  </si>
  <si>
    <t>(19) 981294525</t>
  </si>
  <si>
    <t>paulo.cb97@gmail.com</t>
  </si>
  <si>
    <t>5630013505</t>
  </si>
  <si>
    <t>BRUNA UVEDA DE AQUINO</t>
  </si>
  <si>
    <t>401.885.488-90</t>
  </si>
  <si>
    <t>VLA FRANCISCO BUCARELLI, 5A - PARQUE GUAIANAZES - SAO PAULO</t>
  </si>
  <si>
    <t>(11) 961767392</t>
  </si>
  <si>
    <t>bruna.uveda@hotmail.com</t>
  </si>
  <si>
    <t>5630013513</t>
  </si>
  <si>
    <t>JULIANA FERREIRA MAGNABOSCO</t>
  </si>
  <si>
    <t>489.709.638-39</t>
  </si>
  <si>
    <t>RUA FERNANDO MUSA, 344 - SAO JOAO  - CASA BRANCA</t>
  </si>
  <si>
    <t>(19) 991837781</t>
  </si>
  <si>
    <t>jumagnaboscojf7@gmail.com</t>
  </si>
  <si>
    <t>5630013521</t>
  </si>
  <si>
    <t>THAYNA DOS SANTOS GIMENES</t>
  </si>
  <si>
    <t>460.453.918-96</t>
  </si>
  <si>
    <t>RUA MARIA JOSE CAETANO DE ALMEIDA, 490 - PARQUE SAO PAULO  - CASA BRANCA</t>
  </si>
  <si>
    <t>(19) 992876932</t>
  </si>
  <si>
    <t>thaynagimenes01@gmail.com</t>
  </si>
  <si>
    <t>5630013539</t>
  </si>
  <si>
    <t>ROSANGELA APARECIDA NORONHA DOS SANTOS</t>
  </si>
  <si>
    <t>135.684.848-62</t>
  </si>
  <si>
    <t>CLAUDIO DONIZETE DOS SANTOS</t>
  </si>
  <si>
    <t>120.502.248-18</t>
  </si>
  <si>
    <t>RUA SANTO ANTONIO, 1118 - CENTRO - CASA BRANCA</t>
  </si>
  <si>
    <t>(19) 991045054</t>
  </si>
  <si>
    <t>rosangelanoronha@terra.com.br</t>
  </si>
  <si>
    <t>5630013547</t>
  </si>
  <si>
    <t>ELISANGELA DE FATIMA COELHO DE BRITTO</t>
  </si>
  <si>
    <t>365.704.748-47</t>
  </si>
  <si>
    <t>RUA FRANCISCO SILVESTRE PUGLIA, 77 - ODENIR BUZATTO - CASA BRANCA</t>
  </si>
  <si>
    <t>(19) 996185075</t>
  </si>
  <si>
    <t>elisangelabritto2322@gmail.com</t>
  </si>
  <si>
    <t>5630013554</t>
  </si>
  <si>
    <t>LUCIANORAMOSDEOLIVEIRA</t>
  </si>
  <si>
    <t>155.744.348-30</t>
  </si>
  <si>
    <t>PATRICIA GRILLO BIONDO DE OLIVEIRA</t>
  </si>
  <si>
    <t>309.425.838-76</t>
  </si>
  <si>
    <t>RUA PROFESSORA MARIA REGINA BRAGA DE CARVALHO, 200 - ANDORINHA - CASA BRANCA</t>
  </si>
  <si>
    <t>(19) 995376438</t>
  </si>
  <si>
    <t>yurigrillo594@gmail.com</t>
  </si>
  <si>
    <t>5630013562</t>
  </si>
  <si>
    <t>LEOPOLDINA PALMEIRA DE LIMA</t>
  </si>
  <si>
    <t>308.639.138-30</t>
  </si>
  <si>
    <t>AV  ORFEO PARAVENTE, 1309 - JARDIM KIOTO - SAO PAULO</t>
  </si>
  <si>
    <t>(11) 970189762</t>
  </si>
  <si>
    <t>luanapsilva00@gmail.com</t>
  </si>
  <si>
    <t>5630013570</t>
  </si>
  <si>
    <t>MAIARA CRISTINA GARCIA GOMES</t>
  </si>
  <si>
    <t>415.508.198-95</t>
  </si>
  <si>
    <t>SIT SITIO SANTO ANTONIO, S/N - RURAL - CASA BRANCA</t>
  </si>
  <si>
    <t>(19) 992471101</t>
  </si>
  <si>
    <t>maahchriis@hotmail.com</t>
  </si>
  <si>
    <t>5630013588</t>
  </si>
  <si>
    <t>MARIA ANTONIETA  DE SOUZA</t>
  </si>
  <si>
    <t>057.444.798-99</t>
  </si>
  <si>
    <t>(19) 999203381</t>
  </si>
  <si>
    <t>5630013596</t>
  </si>
  <si>
    <t>ANDRIELI CRISTINA SOUZA CAMPOS</t>
  </si>
  <si>
    <t>397.746.228-80</t>
  </si>
  <si>
    <t>RUA MANOEL RODRIGUES DE PAULO, 13 - STA MARIA - CASA BRANCA</t>
  </si>
  <si>
    <t>(19) 994706586</t>
  </si>
  <si>
    <t>dricampos37@gmail.com</t>
  </si>
  <si>
    <t>5630013604</t>
  </si>
  <si>
    <t>BRUNO CESAR RAPHAEL</t>
  </si>
  <si>
    <t>351.953.318-98</t>
  </si>
  <si>
    <t>RUA MANOEL RODRIGUES DE PAULA, 13 - SANTA MARIA - CASA BRANCA</t>
  </si>
  <si>
    <t>(19) 999592580</t>
  </si>
  <si>
    <t>bruno45raphael@hotmail.com</t>
  </si>
  <si>
    <t>5630013612</t>
  </si>
  <si>
    <t>BRUNA LETICIA APARECIDA LOPES</t>
  </si>
  <si>
    <t>439.309.088-83</t>
  </si>
  <si>
    <t>RUA PIRES DO RIO, 74 - ALTO DAS ALMAS - GUARATINGUETA</t>
  </si>
  <si>
    <t>(12) 991041649</t>
  </si>
  <si>
    <t>isabellyleh536@gmail.com</t>
  </si>
  <si>
    <t>5630013620</t>
  </si>
  <si>
    <t>ANDREIA CRISTINA DE SOUZA CAMPOS</t>
  </si>
  <si>
    <t>253.395.128-51</t>
  </si>
  <si>
    <t>RUA LUIZ PIZZA, 834 - CENTRO - CASA BRANCA</t>
  </si>
  <si>
    <t>(19) 89620971</t>
  </si>
  <si>
    <t>andreiadeinha6606@gmail.com</t>
  </si>
  <si>
    <t>5630013638</t>
  </si>
  <si>
    <t>LUIS FERNANDO CARVALHO  MARTINS</t>
  </si>
  <si>
    <t>172.830.418-00</t>
  </si>
  <si>
    <t>MARIA TERESA  DA  SILVIA MARTINS</t>
  </si>
  <si>
    <t>299.630.678-32</t>
  </si>
  <si>
    <t>RUA FAMILIA   SILVIA, 21 - VENDA.  BRANCA - CASA BRANCA</t>
  </si>
  <si>
    <t>(19) 971338935</t>
  </si>
  <si>
    <t>luizfernandomartins009@gmail.com17283041800</t>
  </si>
  <si>
    <t>5630013646</t>
  </si>
  <si>
    <t>IGOR LUIZ RODRIGUES</t>
  </si>
  <si>
    <t>295.375.898-46</t>
  </si>
  <si>
    <t>MARILAINE APARECIDA DE MORAES RODRIGUES</t>
  </si>
  <si>
    <t>304.920.248-39</t>
  </si>
  <si>
    <t>RUA CLAUDIO LUIZ RODRIGUES, 40 - SANTA MARIA - CASA BRANCA</t>
  </si>
  <si>
    <t>(19) 989171147</t>
  </si>
  <si>
    <t>marilaine.moraes@bol.com.br</t>
  </si>
  <si>
    <t>5630013653</t>
  </si>
  <si>
    <t>EDER ROSA DE LIMA</t>
  </si>
  <si>
    <t>255.705.478-00</t>
  </si>
  <si>
    <t>RUA JOSINA DE SOUZA MELLO, 12 - SAO BERNADO - CASA BRANCA</t>
  </si>
  <si>
    <t>(19) 995411423</t>
  </si>
  <si>
    <t>lf017855@gmail.com</t>
  </si>
  <si>
    <t>5630013661</t>
  </si>
  <si>
    <t>ANTONIO JOSE DOS SANTOS</t>
  </si>
  <si>
    <t>255.854.778-03</t>
  </si>
  <si>
    <t>RUA JOSE RODRIGUES JUNIOR CINTRA, 01 - JARDIM BELA VISTA - CASA BRANCA</t>
  </si>
  <si>
    <t>(19) 9292800</t>
  </si>
  <si>
    <t>antoniojosesantos5498@gmail.com</t>
  </si>
  <si>
    <t>5630013679</t>
  </si>
  <si>
    <t>JONAS MARIANO MAFRA</t>
  </si>
  <si>
    <t>459.718.098-22</t>
  </si>
  <si>
    <t>RUA DOS FACHINNI, 21 - JARDIM AMERICA  - CASA BRANCA</t>
  </si>
  <si>
    <t>(19) 993203557</t>
  </si>
  <si>
    <t>jonasmafra39@gmail.com</t>
  </si>
  <si>
    <t>5630013687</t>
  </si>
  <si>
    <t>WESLEY GOMES DA SILVA</t>
  </si>
  <si>
    <t>267.496.548-78</t>
  </si>
  <si>
    <t>ELISANDRA BENTO</t>
  </si>
  <si>
    <t>336.210.918-74</t>
  </si>
  <si>
    <t>Q   JORGE BONETTI, 375 - SENHOR MENINO - CASA BRANCA</t>
  </si>
  <si>
    <t>(19) 992672024</t>
  </si>
  <si>
    <t>wesleygomes1931@hotmail.com</t>
  </si>
  <si>
    <t>5630013695</t>
  </si>
  <si>
    <t>RAIZA NATALIA FERREIRA MARIANO</t>
  </si>
  <si>
    <t>474.553.318-78</t>
  </si>
  <si>
    <t>AV  FRANCISCO NOGUEIRA DE LIMA, 285 fundos - CH BOA VISTA - CASA BRANCA</t>
  </si>
  <si>
    <t>(19) 991516859</t>
  </si>
  <si>
    <t>rhacereginha2016@gmail.com</t>
  </si>
  <si>
    <t>5630013703</t>
  </si>
  <si>
    <t>JULIANA APARECIDA ALVES</t>
  </si>
  <si>
    <t>341.727.848-10</t>
  </si>
  <si>
    <t>DOUGLAS MORAIS DA SILVA</t>
  </si>
  <si>
    <t>293.438.998-74</t>
  </si>
  <si>
    <t>RUA AV CEL JOAO GONCALVES, 677 - DESTERRO - CASA BRANCA</t>
  </si>
  <si>
    <t>(19) 993087885</t>
  </si>
  <si>
    <t>julianafarmapopular@gmail.com</t>
  </si>
  <si>
    <t>5630013711</t>
  </si>
  <si>
    <t>JOSE OSVALDO FREDIANI</t>
  </si>
  <si>
    <t>477.296.606-44</t>
  </si>
  <si>
    <t>RUA PROFESSOR GUNAR M DE ARAUJO, 205 - CJ H W PEREIRA - CASA BRANCA</t>
  </si>
  <si>
    <t>(19) 993333241</t>
  </si>
  <si>
    <t>josefrediani9@gmail.com</t>
  </si>
  <si>
    <t>5630013729</t>
  </si>
  <si>
    <t>EVANDRO HENRIQUE DE SOUZA OLIVEIRA</t>
  </si>
  <si>
    <t>461.849.058-64</t>
  </si>
  <si>
    <t>RUA DOS PACHECO, 87 - DESTERRO - CASA BRANCA</t>
  </si>
  <si>
    <t>(19) 995963106</t>
  </si>
  <si>
    <t>5630013737</t>
  </si>
  <si>
    <t>ELIZABETE CAVALCANTE GOUVEIA</t>
  </si>
  <si>
    <t>341.144.388-07</t>
  </si>
  <si>
    <t>AURINO GOUVEIA DA SILVA</t>
  </si>
  <si>
    <t>037.894.238-74</t>
  </si>
  <si>
    <t>AV  DOROTHEO BARBOSA, 478 - SAO JOAO - CASA BRANCA</t>
  </si>
  <si>
    <t>(19) 994112250</t>
  </si>
  <si>
    <t>adrianamachado6003@gmail.com</t>
  </si>
  <si>
    <t>5630013745</t>
  </si>
  <si>
    <t>DAIANE PEREIRA DA SILVA SOUSA</t>
  </si>
  <si>
    <t>455.132.098-61</t>
  </si>
  <si>
    <t>JULIO CESAR SILVA AFFONSO</t>
  </si>
  <si>
    <t>069.020.017-07</t>
  </si>
  <si>
    <t>RUA JORGE BONETTI, 402 - SENHOR MENINO - CASA BRANCA</t>
  </si>
  <si>
    <t>(19) 993003901</t>
  </si>
  <si>
    <t>daianeaffonso6@gmail.com</t>
  </si>
  <si>
    <t>5630013752</t>
  </si>
  <si>
    <t>JOSIMAR DA SILVA</t>
  </si>
  <si>
    <t>308.926.878-78</t>
  </si>
  <si>
    <t>THAILA CAROLINA LABESTEM DOS SANTOS SILVA</t>
  </si>
  <si>
    <t>418.665.298-89</t>
  </si>
  <si>
    <t>RUA FAMILIA ORTA, 125 - SANTA MARIA - CASA BRANCA</t>
  </si>
  <si>
    <t>(19) 992225865</t>
  </si>
  <si>
    <t>josimarsilva54190@gmail.com</t>
  </si>
  <si>
    <t>5630013760</t>
  </si>
  <si>
    <t>LEONOR DO CARMO BATISTA</t>
  </si>
  <si>
    <t>172.804.348-43</t>
  </si>
  <si>
    <t>RUA JOSE ANTONIO DA ROCHA, 130 - PARQUE SAO PAULO  - CASA BRANCA</t>
  </si>
  <si>
    <t>(19) 992663342</t>
  </si>
  <si>
    <t>lcarmobatista@gmail.com</t>
  </si>
  <si>
    <t>5630013778</t>
  </si>
  <si>
    <t>DANILO WELLINGTON GENEROSO RODRIGUES</t>
  </si>
  <si>
    <t>409.461.998-41</t>
  </si>
  <si>
    <t>RUA CARLOS KEBERG, 60 - ODENIR BUZATTO - CASA BRANCA</t>
  </si>
  <si>
    <t>(19) 981968487</t>
  </si>
  <si>
    <t>danilogeneroso.psique@outlook.com</t>
  </si>
  <si>
    <t>5630013786</t>
  </si>
  <si>
    <t>LUCAS ORNELAS COSTA</t>
  </si>
  <si>
    <t>410.204.378-04</t>
  </si>
  <si>
    <t>AL  BARTOLOMEU BUENO, 568 - SANTA CASA - VALPARAISO</t>
  </si>
  <si>
    <t>(18) 997500517</t>
  </si>
  <si>
    <t>lucasornelas@hotmail.com</t>
  </si>
  <si>
    <t>5630013794</t>
  </si>
  <si>
    <t>CLAUDINEIA APARECIDA GONCALVES VENTAVOLI</t>
  </si>
  <si>
    <t>392.947.038-19</t>
  </si>
  <si>
    <t>CAL CAPITAO HORTA, 616 - CENTRO - CASA BRANCA</t>
  </si>
  <si>
    <t>(19) 995980908</t>
  </si>
  <si>
    <t>5630013802</t>
  </si>
  <si>
    <t>RAFAEL GONCALVES AMATO</t>
  </si>
  <si>
    <t>440.746.168-31</t>
  </si>
  <si>
    <t>RUA JOSE MARCONDES SANTOS FRANCA, 272 - SANTA RITA - GUARATINGUETA</t>
  </si>
  <si>
    <t>(12) 991894262</t>
  </si>
  <si>
    <t>rafael-amato@hotmail.com</t>
  </si>
  <si>
    <t>5630013810</t>
  </si>
  <si>
    <t>MARIA BEATRIZ DE SOUZA ALVES</t>
  </si>
  <si>
    <t>476.348.438-90</t>
  </si>
  <si>
    <t>RUA OLIMPIO JOSE AUGUSTO, 271 - PARQUE SAO PAULO - CASA BRANCA</t>
  </si>
  <si>
    <t>(19) 991113822</t>
  </si>
  <si>
    <t>bibiasouza@mail.com</t>
  </si>
  <si>
    <t>5630013828</t>
  </si>
  <si>
    <t>JANDEILSON SILVA DOS SANTOS</t>
  </si>
  <si>
    <t>703.191.214-88</t>
  </si>
  <si>
    <t>RUA JOSE RAUL PIOLTINE, 1180 - JARDIM NOVA ITOBI - ITOBI</t>
  </si>
  <si>
    <t>(19) 992318363</t>
  </si>
  <si>
    <t>daiane.santos.balbino@gmail.com</t>
  </si>
  <si>
    <t>5630013836</t>
  </si>
  <si>
    <t>GISELE</t>
  </si>
  <si>
    <t>337.214.878-93</t>
  </si>
  <si>
    <t>BC  MONSENHOR JERONIMO RODRIGUES, 300  - JARDIM CLIMAX - SAO PAULO</t>
  </si>
  <si>
    <t>(11) 982946401</t>
  </si>
  <si>
    <t>gesele.juan@gmail.com</t>
  </si>
  <si>
    <t>5630013844</t>
  </si>
  <si>
    <t>MARIA TRINDADE LIMA MIRANDA</t>
  </si>
  <si>
    <t>023.723.003-85</t>
  </si>
  <si>
    <t>VLA FAMILIA GALANTE, 168 - NAZARE  - CASA BRANCA</t>
  </si>
  <si>
    <t>(19) 988409037</t>
  </si>
  <si>
    <t>trin85@hotmail.com</t>
  </si>
  <si>
    <t>5630013851</t>
  </si>
  <si>
    <t>FERNANDA OLMEDO VIDOLIN</t>
  </si>
  <si>
    <t>181.196.228-98</t>
  </si>
  <si>
    <t>RUA PEDRO DUTRA, 31 - CIDADE JARDIM I - CASA BRANCA</t>
  </si>
  <si>
    <t>(19) 993705693</t>
  </si>
  <si>
    <t>fernanda.vidolin@bol.com.br</t>
  </si>
  <si>
    <t>5630013869</t>
  </si>
  <si>
    <t>EDNA APARECIDA DE JESUS MIGUEL</t>
  </si>
  <si>
    <t>321.097.778-00</t>
  </si>
  <si>
    <t>RONALDO ADRIANO DA LUZ</t>
  </si>
  <si>
    <t>382.933.188-64</t>
  </si>
  <si>
    <t>SIT BOA VISTA, 0 - RURAL - CASA BRANCA</t>
  </si>
  <si>
    <t>(19) 982043942</t>
  </si>
  <si>
    <t>ejm@76190gmail.com</t>
  </si>
  <si>
    <t>5630013877</t>
  </si>
  <si>
    <t>JONES FERNANDO TAVARES</t>
  </si>
  <si>
    <t>326.611.278-44</t>
  </si>
  <si>
    <t>AV  ROMULO BORZANI, 85 - INDUSTRIAL - CASA BRANCA</t>
  </si>
  <si>
    <t>(19) 996779832</t>
  </si>
  <si>
    <t>jones.tavares1@gmail.com</t>
  </si>
  <si>
    <t>5630013885</t>
  </si>
  <si>
    <t>JOSEFA MARIA DA SILVA SANTOS</t>
  </si>
  <si>
    <t>275.809.328-65</t>
  </si>
  <si>
    <t>AV  LUIZ GAMA, 245 - CENTRO - CASA BRANCA</t>
  </si>
  <si>
    <t>(19) 992426900</t>
  </si>
  <si>
    <t>josefamaria72778@gmail.com</t>
  </si>
  <si>
    <t>5630013893</t>
  </si>
  <si>
    <t>ADILSON CAMPOS DO CARMO</t>
  </si>
  <si>
    <t>305.403.598-07</t>
  </si>
  <si>
    <t>FABIANA RAMOS DA SILVA</t>
  </si>
  <si>
    <t>409.444.248-05</t>
  </si>
  <si>
    <t>RUA ANTONIO AUGUSTO DE REZENDE, 95 - JARDIM MACAUBA - CASA BRANCA</t>
  </si>
  <si>
    <t>(19) 93142388</t>
  </si>
  <si>
    <t>5630013901</t>
  </si>
  <si>
    <t>NAIANE HELENA GERMANO LOPES</t>
  </si>
  <si>
    <t>438.605.058-23</t>
  </si>
  <si>
    <t>AV  DOROTHEO BARBOSA, 448 - SAO JOAO  - CASA BRANCA</t>
  </si>
  <si>
    <t>(19) 991758788</t>
  </si>
  <si>
    <t>ka283017@gmail.com</t>
  </si>
  <si>
    <t>5630013919</t>
  </si>
  <si>
    <t>EDSON RODRIGUES DE CARVALHO</t>
  </si>
  <si>
    <t>288.316.198-45</t>
  </si>
  <si>
    <t>RUA PADRE SANTANA, 32 - CENTRO - CASA BRANCA</t>
  </si>
  <si>
    <t>(19) 993780935</t>
  </si>
  <si>
    <t>paty_gata32@hotmail.com</t>
  </si>
  <si>
    <t>5630013927</t>
  </si>
  <si>
    <t>DEUZELI NASCIMENTO</t>
  </si>
  <si>
    <t>120.488.418-80</t>
  </si>
  <si>
    <t>CHA PASSATEMPO, 202 - LAGOA BRANCA - CASA BRANCA</t>
  </si>
  <si>
    <t>(19) 998099155</t>
  </si>
  <si>
    <t>deuzeli.nasc1@gmail.com</t>
  </si>
  <si>
    <t>5630013935</t>
  </si>
  <si>
    <t>TEREZINHA APARECIDA SABAINE</t>
  </si>
  <si>
    <t>882.577.388-91</t>
  </si>
  <si>
    <t>RUA LUCIO LEONEL, 359 - CENTRO  - CASA BRANCA</t>
  </si>
  <si>
    <t>(19) 991202548</t>
  </si>
  <si>
    <t>terezinhaleda@icloud.com</t>
  </si>
  <si>
    <t>5630013943</t>
  </si>
  <si>
    <t>APARECIDA NOGUEIRA</t>
  </si>
  <si>
    <t>024.641.858-33</t>
  </si>
  <si>
    <t>5630013950</t>
  </si>
  <si>
    <t>CELSO HENRIQUE DOS SANTOS TELES</t>
  </si>
  <si>
    <t>068.654.168-56</t>
  </si>
  <si>
    <t>MARIA APARECIDA FANTIN TELES</t>
  </si>
  <si>
    <t>102.347.748-35</t>
  </si>
  <si>
    <t>RUA SEBASTIANA DE PADUA SOUSA, 136 - COLINA DO SOL - CASA BRANCA</t>
  </si>
  <si>
    <t>(19) 971597304</t>
  </si>
  <si>
    <t>mfantinteles@gmail.com</t>
  </si>
  <si>
    <t>5630013968</t>
  </si>
  <si>
    <t>JAIR FANTIM</t>
  </si>
  <si>
    <t>021.651.528-95</t>
  </si>
  <si>
    <t>ZILDA JUSTINO BATISTA FANTIM</t>
  </si>
  <si>
    <t>081.611.498-60</t>
  </si>
  <si>
    <t>CHA CHACARA RIBEIRAO, S/n - ZONA RURAL - CASA BRANCA</t>
  </si>
  <si>
    <t>(19) 993203515</t>
  </si>
  <si>
    <t>zildajustino2017@gmail.com</t>
  </si>
  <si>
    <t>5630013976</t>
  </si>
  <si>
    <t>NATANAEL  CALEBE  DE SOUZA</t>
  </si>
  <si>
    <t>353.291.588-00</t>
  </si>
  <si>
    <t>SAMARA AP  DA SILVA SOUZA</t>
  </si>
  <si>
    <t>428.071.618-80</t>
  </si>
  <si>
    <t>(19) 989378183</t>
  </si>
  <si>
    <t>natanaelcalebe2016@hotmail.com</t>
  </si>
  <si>
    <t>5630013984</t>
  </si>
  <si>
    <t>FABRICIO ALVES</t>
  </si>
  <si>
    <t>290.704.248-35</t>
  </si>
  <si>
    <t>MILENA CRISTINA RODRIGUES MOREIRA ALVES</t>
  </si>
  <si>
    <t>219.511.348-00</t>
  </si>
  <si>
    <t>RUA PROFESSORA CANDIDA MUSA, 42 - ANDORINHA - CASA BRANCA</t>
  </si>
  <si>
    <t>(19) 995087865</t>
  </si>
  <si>
    <t>alvesmilena827@gmail.com</t>
  </si>
  <si>
    <t>5630013992</t>
  </si>
  <si>
    <t>FRANCIELI DOS SANTOS SILVA</t>
  </si>
  <si>
    <t>420.367.838-21</t>
  </si>
  <si>
    <t>RUA PROFESSORA ODETE SANTANA, 96 - ANDORINHAS - CASA BRANCA</t>
  </si>
  <si>
    <t>(19) 986024770</t>
  </si>
  <si>
    <t>fransantos986024770@gmail.com</t>
  </si>
  <si>
    <t>5630014008</t>
  </si>
  <si>
    <t>JOSE ROBERTO BUZATTO</t>
  </si>
  <si>
    <t>137.515.408-73</t>
  </si>
  <si>
    <t>ROSEMEIRE DE LIMA BUZATTO</t>
  </si>
  <si>
    <t>145.229.668-57</t>
  </si>
  <si>
    <t>RUA ALAGOAS, 11 - BELA VISTA - CASA BRANCA</t>
  </si>
  <si>
    <t>(19) 991985014</t>
  </si>
  <si>
    <t>zbuzatto@gmail.com</t>
  </si>
  <si>
    <t>5630014016</t>
  </si>
  <si>
    <t>LIDIANE ROBERTA MATIELLO</t>
  </si>
  <si>
    <t>330.287.598-37</t>
  </si>
  <si>
    <t>RUA MARANHAO, 199 - LAGOA BRANCA - CASA BRANCA</t>
  </si>
  <si>
    <t>(19) 971679188</t>
  </si>
  <si>
    <t>lidiane.matiello@gmail.com</t>
  </si>
  <si>
    <t>5630014024</t>
  </si>
  <si>
    <t>MARCELO AUGISTO LEAL</t>
  </si>
  <si>
    <t>272.116.718-90</t>
  </si>
  <si>
    <t>ROSINEIA APARECIDA FREITAS</t>
  </si>
  <si>
    <t>280.506.648-05</t>
  </si>
  <si>
    <t>FAZ RODOVIA SP 215, 42.5 - RURAL - CASA BRANCA</t>
  </si>
  <si>
    <t>(19) 998235893</t>
  </si>
  <si>
    <t>marceloleal644@gmail.com</t>
  </si>
  <si>
    <t>5630014032</t>
  </si>
  <si>
    <t>ALAN JOSE DE ALMEIDA MARTINS</t>
  </si>
  <si>
    <t>430.516.888-00</t>
  </si>
  <si>
    <t>RUA JORGE KOURY, 137 - PORTAL DOS PINHEIROS - CASA BRANCA</t>
  </si>
  <si>
    <t>(19) 992997941</t>
  </si>
  <si>
    <t>martins.alan07@gmail.com</t>
  </si>
  <si>
    <t>5630014040</t>
  </si>
  <si>
    <t>RAFAEL LUIZ MARTINS</t>
  </si>
  <si>
    <t>459.477.338-97</t>
  </si>
  <si>
    <t>RUA MARINA MOURA, 438 - PARQUE SAO PAULO - CASA BRANCA</t>
  </si>
  <si>
    <t>(19) 991595826</t>
  </si>
  <si>
    <t>moroevelin4@gmail.com</t>
  </si>
  <si>
    <t>5630014057</t>
  </si>
  <si>
    <t>ESTELA CRISTINA ALVES</t>
  </si>
  <si>
    <t>395.056.658-90</t>
  </si>
  <si>
    <t>RUA PROF MARIA REGINA BRAGA DE CARVALHO, 23 - ANDORINHAS - CASA BRANCA</t>
  </si>
  <si>
    <t>(19) 994717195</t>
  </si>
  <si>
    <t>estelaalves190@gmail.com</t>
  </si>
  <si>
    <t>5630014065</t>
  </si>
  <si>
    <t>MARIA APARECIDA DE SOUZA</t>
  </si>
  <si>
    <t>059.024.998-36</t>
  </si>
  <si>
    <t>RUA DR ROBERTO BITTENCOURT, 110 - JD EUROPA - CASA BRANCA</t>
  </si>
  <si>
    <t>(19) 994448641</t>
  </si>
  <si>
    <t>denardimariasouza@gmail.com</t>
  </si>
  <si>
    <t>5630014073</t>
  </si>
  <si>
    <t>MARLENE MATIELLO BORDIN</t>
  </si>
  <si>
    <t>049.345.678-36</t>
  </si>
  <si>
    <t>(19) 971428865</t>
  </si>
  <si>
    <t>richard.matiello@gmail.com</t>
  </si>
  <si>
    <t>5630014081</t>
  </si>
  <si>
    <t>SILVANA DE OLIVEIRA LABESTEN</t>
  </si>
  <si>
    <t>137.525.318-27</t>
  </si>
  <si>
    <t>REGINALDO LABESTEN</t>
  </si>
  <si>
    <t>158.239.248-01</t>
  </si>
  <si>
    <t>RUA FAMILIA CURY, 63C - JARDIM BOA ESPERANCA - CASA BRANCA</t>
  </si>
  <si>
    <t>(19) 992054712</t>
  </si>
  <si>
    <t>silvanareisoliveira1971@gmail.com</t>
  </si>
  <si>
    <t>5630014099</t>
  </si>
  <si>
    <t>VEREDIANA</t>
  </si>
  <si>
    <t>420.711.258-86</t>
  </si>
  <si>
    <t>DANILO</t>
  </si>
  <si>
    <t>366.969.728-46</t>
  </si>
  <si>
    <t>RUA JOAO ZOPEEI, 125 - JARDIM MACAUBA - CASA BRANCA</t>
  </si>
  <si>
    <t>(19) 993430413</t>
  </si>
  <si>
    <t>ve-nilo14@hotmail.com</t>
  </si>
  <si>
    <t>5630014107</t>
  </si>
  <si>
    <t>MOISES AUGUSTO  DEFANTI</t>
  </si>
  <si>
    <t>345.783.378-80</t>
  </si>
  <si>
    <t>VANESSA DE LIMA BARBA DEFANTI</t>
  </si>
  <si>
    <t>321.717.868-84</t>
  </si>
  <si>
    <t>RUA FERNANDO MUSA, 15 - CENTRO  - CASA BRANCA</t>
  </si>
  <si>
    <t>(19) 992991077</t>
  </si>
  <si>
    <t>vanessamoises05@gmail.com</t>
  </si>
  <si>
    <t>5630014115</t>
  </si>
  <si>
    <t>SANDRA VITORIA MORO</t>
  </si>
  <si>
    <t>491.099.748-22</t>
  </si>
  <si>
    <t>(19) 993469373</t>
  </si>
  <si>
    <t>sandravitoriamr@gmail.com</t>
  </si>
  <si>
    <t>5630014123</t>
  </si>
  <si>
    <t>MARIA JOSE DUTRA</t>
  </si>
  <si>
    <t>016.536.418-19</t>
  </si>
  <si>
    <t>(19) 991155541</t>
  </si>
  <si>
    <t>luanna24dutra@hotmail.com</t>
  </si>
  <si>
    <t>5630014131</t>
  </si>
  <si>
    <t>ROGERIO DA ANUNCIACAO PENNA</t>
  </si>
  <si>
    <t>309.875.668-30</t>
  </si>
  <si>
    <t>RUA JORGE BONETTI, 208 - SRO MENINO  - CASA BRANCA</t>
  </si>
  <si>
    <t>(11) 981488269</t>
  </si>
  <si>
    <t>jaqmalta.56@gmail.com</t>
  </si>
  <si>
    <t>5630014149</t>
  </si>
  <si>
    <t>ELIANA MARCIA SANTANA</t>
  </si>
  <si>
    <t>260.063.468-18</t>
  </si>
  <si>
    <t>RUA ROQUE BATISTA DO NASCIMENTO, 51 - SANTA MARIA - CASA BRANCA</t>
  </si>
  <si>
    <t>(19) 989221536</t>
  </si>
  <si>
    <t>lilisantanacb@gmail.com</t>
  </si>
  <si>
    <t>5630014156</t>
  </si>
  <si>
    <t>LUCIANA APARECIDA NEVES</t>
  </si>
  <si>
    <t>316.212.228-70</t>
  </si>
  <si>
    <t>EDMAR MARIANO</t>
  </si>
  <si>
    <t>286.100.618-84</t>
  </si>
  <si>
    <t>RUA FAMILIA ESCARANELO, 199 - DISTRITO INDUSTRIAL - CASA BRANCA</t>
  </si>
  <si>
    <t>(19) 991503173</t>
  </si>
  <si>
    <t>ligiamaringolo@gmail.com</t>
  </si>
  <si>
    <t>5630014164</t>
  </si>
  <si>
    <t>ANA BEATRIZ APARECIDA FERREIRA SANDOVAL</t>
  </si>
  <si>
    <t>414.143.398-52</t>
  </si>
  <si>
    <t>FERNANDO SANDOVAL</t>
  </si>
  <si>
    <t>295.363.668-43</t>
  </si>
  <si>
    <t>AV  AV LUIS GAMA 204, 204 - CENTRO  - CASA BRANCA</t>
  </si>
  <si>
    <t>(19) 993800692</t>
  </si>
  <si>
    <t>anabeatrizferreirasandoval@gmail.com</t>
  </si>
  <si>
    <t>5630014172</t>
  </si>
  <si>
    <t>VATICINA BARBOSA SANTOS</t>
  </si>
  <si>
    <t>004.392.066-77</t>
  </si>
  <si>
    <t>ADILSON DOS SANTOS</t>
  </si>
  <si>
    <t>271.309.048-28</t>
  </si>
  <si>
    <t>RUA FAMILIA THOME, 03 - CIDADE JARDIM - CASA BRANCA</t>
  </si>
  <si>
    <t>(19) 989679400</t>
  </si>
  <si>
    <t>vals8722@gmai.com</t>
  </si>
  <si>
    <t>5630014180</t>
  </si>
  <si>
    <t>MOACIR ROBERTO NEGRINI</t>
  </si>
  <si>
    <t>054.944.688-52</t>
  </si>
  <si>
    <t>RUA ALTINO ARANTES, 907 - CENTRO - CASA BRANCA</t>
  </si>
  <si>
    <t>(19) 991171855</t>
  </si>
  <si>
    <t>moacirnegrini@hotmail.com</t>
  </si>
  <si>
    <t>5630014198</t>
  </si>
  <si>
    <t>KELI APARECIDA DE FREITAS</t>
  </si>
  <si>
    <t>333.677.048-30</t>
  </si>
  <si>
    <t>RUA CAETANO RODRIGUES DE PAULA, 147 - LAGOA BRANCA - CASA BRANCA</t>
  </si>
  <si>
    <t>(19) 999173569</t>
  </si>
  <si>
    <t>keliaparecidafreitas@gmail.com</t>
  </si>
  <si>
    <t>5630014206</t>
  </si>
  <si>
    <t>ARIANE CONSTANTINO</t>
  </si>
  <si>
    <t>329.667.778-00</t>
  </si>
  <si>
    <t>LUIS CARLOS RIBEIRO</t>
  </si>
  <si>
    <t>126.547.538-59</t>
  </si>
  <si>
    <t>RUA FERNANDO MUSSA, 542 - CECAP - CASA BRANCA</t>
  </si>
  <si>
    <t>(19) 992908951</t>
  </si>
  <si>
    <t>arianeconstantino@outlook.com</t>
  </si>
  <si>
    <t>5630014214</t>
  </si>
  <si>
    <t>EDGAR HENRIQUE RODRIGUES DAS DORES</t>
  </si>
  <si>
    <t>482.845.518-37</t>
  </si>
  <si>
    <t>RUA ANTONIO DE MATOS, 108 - JARDIM YPE - PILAR DO SUL</t>
  </si>
  <si>
    <t>(15) 996674003</t>
  </si>
  <si>
    <t>edgarhenrique630@gmail.com</t>
  </si>
  <si>
    <t>5630014222</t>
  </si>
  <si>
    <t>ANDRE LUIZ DA SILVA</t>
  </si>
  <si>
    <t>230.219.118-89</t>
  </si>
  <si>
    <t>CAL PADRE LUIZ SCROSSOPPI, 293 - JARDIM NOVO MUNDO - VOTORANTIM</t>
  </si>
  <si>
    <t>(15) 991966713</t>
  </si>
  <si>
    <t>andresilvas498@gmail.com</t>
  </si>
  <si>
    <t>5630014230</t>
  </si>
  <si>
    <t>FELIPE BAPTISTA OLIVEIRA FELIX</t>
  </si>
  <si>
    <t>416.625.258-50</t>
  </si>
  <si>
    <t>DANILA MAIARA CAMILO MARQUES</t>
  </si>
  <si>
    <t>516.680.958-07</t>
  </si>
  <si>
    <t>AV  JOSE BENI, 426-B - NAZARETH - CASA BRANCA</t>
  </si>
  <si>
    <t>(19) 994162361</t>
  </si>
  <si>
    <t>felipefelixgnegocios@live.com</t>
  </si>
  <si>
    <t>5630014248</t>
  </si>
  <si>
    <t>JEFERSON DE LIMA BUZATTO</t>
  </si>
  <si>
    <t>455.191.288-39</t>
  </si>
  <si>
    <t>KATRIELI MATIAS BUZATTO</t>
  </si>
  <si>
    <t>512.861.938-93</t>
  </si>
  <si>
    <t>RUA FERNANDO MUSA, 502 - JARDIM STEFAMINI - CASA BRANCA</t>
  </si>
  <si>
    <t>(19) 989547817</t>
  </si>
  <si>
    <t>rosedelimabuzatto@gmail.com</t>
  </si>
  <si>
    <t>5630014255</t>
  </si>
  <si>
    <t>SARAH DE LIMA BARBOSA</t>
  </si>
  <si>
    <t>369.896.748-06</t>
  </si>
  <si>
    <t>SIT SITIO BOA VISTA, Rural  - RURAL  - CASA BRANCA</t>
  </si>
  <si>
    <t>(19) 989374693</t>
  </si>
  <si>
    <t>sarah8lisaflorbarbosa@gmail.com</t>
  </si>
  <si>
    <t>5630014263</t>
  </si>
  <si>
    <t>ELZA GENARI</t>
  </si>
  <si>
    <t>016.269.868-27</t>
  </si>
  <si>
    <t>RUA BARAO DE CASA BRANCA, 234 - CENTRO - CASA BRANCA</t>
  </si>
  <si>
    <t>(19) 993332057</t>
  </si>
  <si>
    <t>biancareginato@hotmail.com</t>
  </si>
  <si>
    <t>5630014271</t>
  </si>
  <si>
    <t>ESMERINDA FERNANDES CANDIDO DO NASCIMENTO</t>
  </si>
  <si>
    <t>168.315.878-44</t>
  </si>
  <si>
    <t>(19) 992850510</t>
  </si>
  <si>
    <t>lupercio.dutra@gmail.com</t>
  </si>
  <si>
    <t>5630014289</t>
  </si>
  <si>
    <t>LUIZ ANTONIO MILITAO DA SILVA</t>
  </si>
  <si>
    <t>158.298.598-74</t>
  </si>
  <si>
    <t>RUA FAMILIA DOURADOR, 187 - DESTERRO - CASA BRANCA</t>
  </si>
  <si>
    <t>(19) 994860326</t>
  </si>
  <si>
    <t>luizmilitao_silva@hotmail.com</t>
  </si>
  <si>
    <t>5630014297</t>
  </si>
  <si>
    <t>SARA MARGARETE FIRMINO</t>
  </si>
  <si>
    <t>283.222.448-27</t>
  </si>
  <si>
    <t>RUA SANTO ANTONIO, 353 - CENTRO - CASA BRANCA</t>
  </si>
  <si>
    <t>(19) 989411584</t>
  </si>
  <si>
    <t>firminosara@gmail.com</t>
  </si>
  <si>
    <t>5630014305</t>
  </si>
  <si>
    <t>VIVIANE FONSECA LOREDO</t>
  </si>
  <si>
    <t>354.716.028-62</t>
  </si>
  <si>
    <t>RUA BENTOMCINI, 171 - JARDIM BOA ESPERANCA  - CASA BRANCA</t>
  </si>
  <si>
    <t>(19) 993876862</t>
  </si>
  <si>
    <t>viviane3renatinho@gmail.com</t>
  </si>
  <si>
    <t>5630014313</t>
  </si>
  <si>
    <t>ALESSANDRO JOSE DA SILVA</t>
  </si>
  <si>
    <t>346.362.558-01</t>
  </si>
  <si>
    <t>RUA MARIA JOSE CAETANO DE ALMEIDA, 454 - PARQUE SAO PAULO - CASA BRANCA</t>
  </si>
  <si>
    <t>(11) 983911023</t>
  </si>
  <si>
    <t>sandro_alessandro@hotmail.com</t>
  </si>
  <si>
    <t>5630014321</t>
  </si>
  <si>
    <t>HELENA APARECIDA DO AMARAL</t>
  </si>
  <si>
    <t>290.089.738-63</t>
  </si>
  <si>
    <t>RUA PEDRO LOPES DA CUNHA, 59 - CHACARA BOA VISTA - CASA BRANCA</t>
  </si>
  <si>
    <t>(19) 999247047</t>
  </si>
  <si>
    <t>soninhamesquitaamaral@hotmail.com</t>
  </si>
  <si>
    <t>5630014339</t>
  </si>
  <si>
    <t>JEAN FIALHO CAPORALLI GABRIEL</t>
  </si>
  <si>
    <t>371.723.768-38</t>
  </si>
  <si>
    <t>ISAMARA LOPES SANT ANNA GABRIEL</t>
  </si>
  <si>
    <t>320.221.768-20</t>
  </si>
  <si>
    <t>RUA BITENCOURT, 55 - SANTA MARIA - CASA BRANCA</t>
  </si>
  <si>
    <t>(19) 994022636</t>
  </si>
  <si>
    <t>jean01caporalli@gmail.com</t>
  </si>
  <si>
    <t>5630014347</t>
  </si>
  <si>
    <t>ROSIETE CEZARIO DA SILVA DE LIMA</t>
  </si>
  <si>
    <t>172.070.138-50</t>
  </si>
  <si>
    <t>OSMAR OSVALDO DE LIMA</t>
  </si>
  <si>
    <t>115.343.288-90</t>
  </si>
  <si>
    <t>RUA JOSE LOPES DA CUNHA, S/N - CHACARA BOA VISTA - CASA BRANCA</t>
  </si>
  <si>
    <t>(19) 992547342</t>
  </si>
  <si>
    <t>jeslima0104@gmail.com</t>
  </si>
  <si>
    <t>5630014354</t>
  </si>
  <si>
    <t>ADRIANO DE JESUS MIGUEL</t>
  </si>
  <si>
    <t>312.303.768-10</t>
  </si>
  <si>
    <t>RUA DAS ROSAS, 370 - VILA SAO BERNARDO  - CASA BRANCA</t>
  </si>
  <si>
    <t>(19) 995962406</t>
  </si>
  <si>
    <t>adrianomiguel528@gmail.com</t>
  </si>
  <si>
    <t>5630014362</t>
  </si>
  <si>
    <t>KEILA BRIGADO DA SILVA</t>
  </si>
  <si>
    <t>343.809.608-03</t>
  </si>
  <si>
    <t>RUA PROFESSORA PALMIRA DE OLIVEIRA GUERREIRO, 127 - ANDORINHAS - CASA BRANCA</t>
  </si>
  <si>
    <t>(11) 973150228</t>
  </si>
  <si>
    <t>keilabrigato55@gmail.com</t>
  </si>
  <si>
    <t>5630014370</t>
  </si>
  <si>
    <t>GUSTAVO RODRIGUES DA SILVA GARCIA</t>
  </si>
  <si>
    <t>400.927.458-14</t>
  </si>
  <si>
    <t>GEISSA EDUARDA ROSA SOARES</t>
  </si>
  <si>
    <t>542.002.548-59</t>
  </si>
  <si>
    <t>RUA PROFESSOR ODETE SANTANA, 95 - ANDORINHA - CASA BRANCA</t>
  </si>
  <si>
    <t>(19) 993238397</t>
  </si>
  <si>
    <t>gustavorodriguessilva089@gmail.com</t>
  </si>
  <si>
    <t>5630014388</t>
  </si>
  <si>
    <t>FABIANA APARECIDA JANUCCI DOCEMA</t>
  </si>
  <si>
    <t>351.107.718-47</t>
  </si>
  <si>
    <t>BRUNO CESAR GARCIA</t>
  </si>
  <si>
    <t>416.810.698-57</t>
  </si>
  <si>
    <t>RUA FAMILIA STEFANINI, 444 - DESTERRO  - CASA BRANCA</t>
  </si>
  <si>
    <t>(19) 993368766</t>
  </si>
  <si>
    <t>fabidocema@outlook.com</t>
  </si>
  <si>
    <t>5630014396</t>
  </si>
  <si>
    <t>EVELYN THAINARA DOS SANTOS MARQUES</t>
  </si>
  <si>
    <t>427.107.728-33</t>
  </si>
  <si>
    <t>RUA MOACIR TRANCOSO PERES, 220 - ARLINDO PERES - CASA BRANCA</t>
  </si>
  <si>
    <t>(19) 995560690</t>
  </si>
  <si>
    <t>evelynthainara19@gmail.com</t>
  </si>
  <si>
    <t>5630014404</t>
  </si>
  <si>
    <t>DAVI PIMENTA MACHADO</t>
  </si>
  <si>
    <t>461.634.288-11</t>
  </si>
  <si>
    <t>RUA DOS BERTONCINI, 69 - JARDIM BOA ESPERANCA - CASA BRANCA</t>
  </si>
  <si>
    <t>(19) 993662076</t>
  </si>
  <si>
    <t>rosinha_cb16@hotmail.com</t>
  </si>
  <si>
    <t>5630014412</t>
  </si>
  <si>
    <t>JEAN CARLOS SOUZA</t>
  </si>
  <si>
    <t>459.721.148-95</t>
  </si>
  <si>
    <t>RUA DOS CRAVOS, 110 - SAO BERNARDO - CASA BRANCA</t>
  </si>
  <si>
    <t>(19) 991931920</t>
  </si>
  <si>
    <t>jeancarlossouza_10@hotmail.com</t>
  </si>
  <si>
    <t>5630014420</t>
  </si>
  <si>
    <t>EDILEUZA DOS SANTOS SILVA</t>
  </si>
  <si>
    <t>231.419.318-01</t>
  </si>
  <si>
    <t>RUA MOACIR TRANCOSO PERES, 220 - ALINDO PERES - CASA BRANCA</t>
  </si>
  <si>
    <t>(19) 995643269</t>
  </si>
  <si>
    <t>edileuzasantossilva526@gmail.com</t>
  </si>
  <si>
    <t>5630014438</t>
  </si>
  <si>
    <t>ALINE APARECIDA VERONI BENEDITO</t>
  </si>
  <si>
    <t>305.445.748-69</t>
  </si>
  <si>
    <t>ANDRE RICARDO LUZ BENEDITO</t>
  </si>
  <si>
    <t>314.068.498-39</t>
  </si>
  <si>
    <t>RUA CELINA SOARES, 251 - ALVORADA - CASA BRANCA</t>
  </si>
  <si>
    <t>(19) 994923068</t>
  </si>
  <si>
    <t>alinebenedito80@gmail.com</t>
  </si>
  <si>
    <t>5630014446</t>
  </si>
  <si>
    <t>ANGELICA DE CASSIA GASPAR RAMOS ROVANI</t>
  </si>
  <si>
    <t>367.161.928-75</t>
  </si>
  <si>
    <t>DENIS ROVANI</t>
  </si>
  <si>
    <t>328.011.478-00</t>
  </si>
  <si>
    <t>RUA PROF GUNAR MORAES DE ARAUJO, 211 - ANDORINHAS - CASA BRANCA</t>
  </si>
  <si>
    <t>(19) 971126038</t>
  </si>
  <si>
    <t>angelica.cassia@outlook.com</t>
  </si>
  <si>
    <t>5630014453</t>
  </si>
  <si>
    <t>AGENOR DONIZETTI UMBELINO GOMES</t>
  </si>
  <si>
    <t>102.445.178-00</t>
  </si>
  <si>
    <t>SIT SITIO SANTO ANTONIO, S/N - RURAL  - CASA BRANCA</t>
  </si>
  <si>
    <t>(19) 993350354</t>
  </si>
  <si>
    <t>maahchriis@gmail.com</t>
  </si>
  <si>
    <t>5630014461</t>
  </si>
  <si>
    <t>WESLLER ANDERSON BENTO RODRIGUES</t>
  </si>
  <si>
    <t>391.330.378-25</t>
  </si>
  <si>
    <t>ANGELA APARECIDA DE FREITAS RODRIGUES</t>
  </si>
  <si>
    <t>184.215.238-64</t>
  </si>
  <si>
    <t>RUA DOZE, 86 - JD BELA VISTA 2 - CASA BRANCA</t>
  </si>
  <si>
    <t>(19) 992885218</t>
  </si>
  <si>
    <t>wesllerr9288@gmail.com</t>
  </si>
  <si>
    <t>5630014479</t>
  </si>
  <si>
    <t>LUIS FERNANDO ROSA BERTHOLUCCI</t>
  </si>
  <si>
    <t>493.635.268-36</t>
  </si>
  <si>
    <t>DAYANE GRAZIELA CANEDO DA SILVA</t>
  </si>
  <si>
    <t>397.203.028-28</t>
  </si>
  <si>
    <t>ROD RODOVIA SP 340 KM 237, SEM NUMERO - INDUSTRIAL - CASA BRANCA</t>
  </si>
  <si>
    <t>(19) 991822203</t>
  </si>
  <si>
    <t>bertholuccilaura12@gmail.com</t>
  </si>
  <si>
    <t>5630014487</t>
  </si>
  <si>
    <t>JESSICA DA SILVA BRUNER</t>
  </si>
  <si>
    <t>390.054.748-31</t>
  </si>
  <si>
    <t>RUA JOAO BATISTA SALES CUNHA, 203 - PARQUE SAO PAULO - CASA BRANCA</t>
  </si>
  <si>
    <t>(19) 996199323</t>
  </si>
  <si>
    <t>jessicabruner49@gmail.com</t>
  </si>
  <si>
    <t>5630014495</t>
  </si>
  <si>
    <t>LETICIA PEREIRA DA SILVA BASILE ARAUJO</t>
  </si>
  <si>
    <t>344.018.018-22</t>
  </si>
  <si>
    <t>RUA SANTO ANTONIO, 551 - CENTRO - CASA BRANCA</t>
  </si>
  <si>
    <t>(19) 992224953</t>
  </si>
  <si>
    <t>leticiabasile313@gmail.com</t>
  </si>
  <si>
    <t>5630014503</t>
  </si>
  <si>
    <t>MARCOS VINICIUS GREGORIO OLIVEIRA COSTA</t>
  </si>
  <si>
    <t>453.734.118-17</t>
  </si>
  <si>
    <t>ESP OLIMPIO JOSE AUGUSTO, 106 - PARQUE SAO PAULO  - CASA BRANCA</t>
  </si>
  <si>
    <t>(19) 995949387</t>
  </si>
  <si>
    <t>marcosgregorio976@gmail.com</t>
  </si>
  <si>
    <t>5630014511</t>
  </si>
  <si>
    <t>SILVIA HELENA DE OLIVEIRA SANTOS</t>
  </si>
  <si>
    <t>144.701.388-35</t>
  </si>
  <si>
    <t>ANTONIO CARLOS DA SILVA</t>
  </si>
  <si>
    <t>089.068.028-03</t>
  </si>
  <si>
    <t>RUA JOSE LIMONGI MOREIRA, 263 - SAO DIMAS - GUARATINGUETA</t>
  </si>
  <si>
    <t>(12) 992043092</t>
  </si>
  <si>
    <t>silviadavi015669@gmail.com</t>
  </si>
  <si>
    <t>5630014529</t>
  </si>
  <si>
    <t>COSMO FRANCISCO APARECIDO BRUNER</t>
  </si>
  <si>
    <t>357.748.578-75</t>
  </si>
  <si>
    <t>RUA JOAO BATISTA SALES CUNHA, 203 - PARQUE SAO PAULO  - CASA BRANCA</t>
  </si>
  <si>
    <t>(19) 987380522</t>
  </si>
  <si>
    <t>cosmo.bruner@gmail.com</t>
  </si>
  <si>
    <t>5630014537</t>
  </si>
  <si>
    <t>ELAINE GABRIELI CORNELIO</t>
  </si>
  <si>
    <t>473.409.538-84</t>
  </si>
  <si>
    <t>RUA JOAO BATISTA SALLES CUNHA, 676 - PARQUE SAO PAULO - CASA BRANCA</t>
  </si>
  <si>
    <t>(19) 993125544</t>
  </si>
  <si>
    <t>elainegabriele78@gmail.com</t>
  </si>
  <si>
    <t>5630014545</t>
  </si>
  <si>
    <t>ANA CRISTINA DE SOUSA PATRICIO</t>
  </si>
  <si>
    <t>391.218.418-61</t>
  </si>
  <si>
    <t>RUA MARIA J C ALMEIDA, 410 - PARQUE SAO PAULO - CASA BRANCA</t>
  </si>
  <si>
    <t>(19) 995016581</t>
  </si>
  <si>
    <t>anacristinadesousapatriciosous@gmail.com</t>
  </si>
  <si>
    <t>5630014552</t>
  </si>
  <si>
    <t>JULIO CESAR DA SILVA ANDRE</t>
  </si>
  <si>
    <t>346.416.098-02</t>
  </si>
  <si>
    <t>RUA DOS FURLANES, 37 - JARDIM BOA ESPERANCA - CASA BRANCA</t>
  </si>
  <si>
    <t>(19) 995472661</t>
  </si>
  <si>
    <t>julio.silvaandre@gmail.com</t>
  </si>
  <si>
    <t>5630014560</t>
  </si>
  <si>
    <t>ROBERTO DONIZETE ESBERCI</t>
  </si>
  <si>
    <t>059.083.328-60</t>
  </si>
  <si>
    <t>RUA PADRE LUIZ MARIA FERNANDES, 205 - PARQUE DAS ACACIAS - CASA BRANCA</t>
  </si>
  <si>
    <t>(19) 992443918</t>
  </si>
  <si>
    <t>esberci68@gmail.com</t>
  </si>
  <si>
    <t>5630014578</t>
  </si>
  <si>
    <t>CARLOS FELIPE FERREIRA PIU</t>
  </si>
  <si>
    <t>499.908.768-51</t>
  </si>
  <si>
    <t>RUA BELMIRO G DE O FILHO, 98 - TRES CRUZES - CASA BRANCA</t>
  </si>
  <si>
    <t>(19) 993402886</t>
  </si>
  <si>
    <t>rochaannajulia04@gmail.com</t>
  </si>
  <si>
    <t>5630014586</t>
  </si>
  <si>
    <t>ALINE TEREZA GASPAR RAMOS ROVANI</t>
  </si>
  <si>
    <t>337.919.398-40</t>
  </si>
  <si>
    <t>VAGNER ROVANI</t>
  </si>
  <si>
    <t>292.691.198-07</t>
  </si>
  <si>
    <t>RUA PROFESSORA GUNAR MORAES DE ARAUJO, 17 - ANDORINHAS - CASA BRANCA</t>
  </si>
  <si>
    <t>(19) 992726645</t>
  </si>
  <si>
    <t>alinetgramos@hotmail.com</t>
  </si>
  <si>
    <t>5630014594</t>
  </si>
  <si>
    <t>CELINA MOREIRA</t>
  </si>
  <si>
    <t>142.108.498-80</t>
  </si>
  <si>
    <t>RUA DOS BERTONCINI, 59 - JARDIM BOA ESPERANCA - CASA BRANCA</t>
  </si>
  <si>
    <t>(19) 994326401</t>
  </si>
  <si>
    <t>celinamoreira57@gmail.com</t>
  </si>
  <si>
    <t>5630014602</t>
  </si>
  <si>
    <t>NADIA MARIA CHIOVATTO DA LUZ CANDIDO</t>
  </si>
  <si>
    <t>446.941.498-06</t>
  </si>
  <si>
    <t>RUA PROFESSOR ALBERTO KRUN, 317 - PARQUE DAS ACACIAS - CASA BRANCA</t>
  </si>
  <si>
    <t>(19) 989495596</t>
  </si>
  <si>
    <t>chiovattonadia@gmail.com</t>
  </si>
  <si>
    <t>5630014610</t>
  </si>
  <si>
    <t>THIANDRE MURILLO GONCALVES BATISTA</t>
  </si>
  <si>
    <t>382.355.628-20</t>
  </si>
  <si>
    <t>RUA LINDOLFO GALVAO, 379 - VILA HELENA - SOROCABA</t>
  </si>
  <si>
    <t>(15) 996107750</t>
  </si>
  <si>
    <t>thiandremurillo2019@gmail.com</t>
  </si>
  <si>
    <t>5630014628</t>
  </si>
  <si>
    <t>MARCOS FRANCISCO MARTINS</t>
  </si>
  <si>
    <t>327.155.918-02</t>
  </si>
  <si>
    <t>RUA FAMILIA ARMANI, 148 - JARDIM MACAUBA - CASA BRANCA</t>
  </si>
  <si>
    <t>(19) 995322162</t>
  </si>
  <si>
    <t>marcosmartinscb33@gmail.com</t>
  </si>
  <si>
    <t>5630014636</t>
  </si>
  <si>
    <t>MARIA EDUARDA NOGUEIRA DA SILVA ALVES</t>
  </si>
  <si>
    <t>446.451.458-86</t>
  </si>
  <si>
    <t>RUA JUSTINO DE CASTRO, 1277 - CENTRO  - CASA BRANCA</t>
  </si>
  <si>
    <t>(19) 995781161</t>
  </si>
  <si>
    <t>madu7790@gmail.com</t>
  </si>
  <si>
    <t>5630014644</t>
  </si>
  <si>
    <t>EDNEIA GARCIA DA SILVA</t>
  </si>
  <si>
    <t>372.452.968-63</t>
  </si>
  <si>
    <t>RUA JOSE GERONIMO DE VASCONCELOS, 339 - CENTRO - CASA BRANCA</t>
  </si>
  <si>
    <t>(19) 994099222</t>
  </si>
  <si>
    <t>edneiagarcia2018@gmail.com</t>
  </si>
  <si>
    <t>5630014651</t>
  </si>
  <si>
    <t>CLAUDIA SOARES BARBOSA</t>
  </si>
  <si>
    <t>305.267.138-36</t>
  </si>
  <si>
    <t>RUA ALAGOAS, 37 - JARDIM BELA VISTA - CASA BRANCA</t>
  </si>
  <si>
    <t>(19) 989861826</t>
  </si>
  <si>
    <t>claudinhasoaresbarbosa@gmail.com</t>
  </si>
  <si>
    <t>5630014669</t>
  </si>
  <si>
    <t>JOSE RUBES FERNANDES DE SOUZA</t>
  </si>
  <si>
    <t>047.693.408-77</t>
  </si>
  <si>
    <t>MARIA CELIA JORGE DE SOUZA</t>
  </si>
  <si>
    <t>366.410.028-02</t>
  </si>
  <si>
    <t>FAZ PLANALTO, 02 - FAZENDA  - CASA BRANCA</t>
  </si>
  <si>
    <t>(19) 995568528</t>
  </si>
  <si>
    <t>joserubenssouzasouza@gemai.com</t>
  </si>
  <si>
    <t>5630014677</t>
  </si>
  <si>
    <t>TAILMA ALELUIA DA ANUNCIACAO</t>
  </si>
  <si>
    <t>048.599.505-00</t>
  </si>
  <si>
    <t>CHA SUECIA, Sn - JUNDIAPEBA - MOGI DAS CRUZES</t>
  </si>
  <si>
    <t>(11) 945667036</t>
  </si>
  <si>
    <t>tailma.santhos4@gmail.com</t>
  </si>
  <si>
    <t>5630014685</t>
  </si>
  <si>
    <t>MAYCON STEFANI GUIMARAES</t>
  </si>
  <si>
    <t>394.126.058-89</t>
  </si>
  <si>
    <t>RUA DOS GALAMBA, 188 - SANTA CECILIA - CASA BRANCA</t>
  </si>
  <si>
    <t>(19) 996866579</t>
  </si>
  <si>
    <t>mgmaycon2014@gmail.com</t>
  </si>
  <si>
    <t>5630014693</t>
  </si>
  <si>
    <t>MICHELE MARTINATTI DOS SANTOS</t>
  </si>
  <si>
    <t>410.409.408-03</t>
  </si>
  <si>
    <t>RUA MANUEL RODRIGUES DE PAULA, 87 - VILA SANTA MARIA - CASA BRANCA</t>
  </si>
  <si>
    <t>(19) 996684512</t>
  </si>
  <si>
    <t>nfe@idealsupermercados.com.br</t>
  </si>
  <si>
    <t>5630014701</t>
  </si>
  <si>
    <t>BEATRIZ CORREA CASTRO PACHECO</t>
  </si>
  <si>
    <t>340.812.138-95</t>
  </si>
  <si>
    <t>FERNANDO DE ANDRADE PACHECO</t>
  </si>
  <si>
    <t>288.035.928-73</t>
  </si>
  <si>
    <t>AV  DR FRANCISCO NOGUEIRA DE LIMA, 167 - CENTRO - CASA BRANCA</t>
  </si>
  <si>
    <t>(19) 989415475</t>
  </si>
  <si>
    <t>biapac2008@hotmail.com</t>
  </si>
  <si>
    <t>5630014719</t>
  </si>
  <si>
    <t>VIVIANE MELO</t>
  </si>
  <si>
    <t>040.973.586-85</t>
  </si>
  <si>
    <t>AV  JOSE BENI, 406 - NAZARETH  - CASA BRANCA</t>
  </si>
  <si>
    <t>(19) 995695324</t>
  </si>
  <si>
    <t>viviane-melo1@live.com</t>
  </si>
  <si>
    <t>5630014727</t>
  </si>
  <si>
    <t>TAIANA ALELUIA DA ANUNCIACAO</t>
  </si>
  <si>
    <t>048.600.055-97</t>
  </si>
  <si>
    <t>AV  SUECIA, Sn - JUNDIAPEBA - MOGI DAS CRUZES</t>
  </si>
  <si>
    <t>(11) 933966322</t>
  </si>
  <si>
    <t>taianaaleluia23@gmail.com</t>
  </si>
  <si>
    <t>5630014735</t>
  </si>
  <si>
    <t>BIANCA ALELUIA DA ANUNCIACAO</t>
  </si>
  <si>
    <t>038.061.345-02</t>
  </si>
  <si>
    <t>AL  SUECIA, Sn - JUNDIAPEBA - MOGI DAS CRUZES</t>
  </si>
  <si>
    <t>(11) 942260909</t>
  </si>
  <si>
    <t>biancaanunciacao13@gmail.com</t>
  </si>
  <si>
    <t>5630014743</t>
  </si>
  <si>
    <t>ROSALINA TAVARES</t>
  </si>
  <si>
    <t>310.035.478-85</t>
  </si>
  <si>
    <t>RUA LUIZ SASSO FRANCISCHETTI, 111 - CHACARA BOA VISTA - CASA BRANCA</t>
  </si>
  <si>
    <t>(19) 992520738</t>
  </si>
  <si>
    <t>rosalinatavares.55@gmail.com</t>
  </si>
  <si>
    <t>5630014750</t>
  </si>
  <si>
    <t>GUSTAVO FERNANDO MARTINS</t>
  </si>
  <si>
    <t>502.874.828-47</t>
  </si>
  <si>
    <t>RUA DOS ANTONIALIS, 64 - NAZARETH - CASA BRANCA</t>
  </si>
  <si>
    <t>(19) 992208235</t>
  </si>
  <si>
    <t>gustavinho07_tranquilao@outlook.com</t>
  </si>
  <si>
    <t>5630014768</t>
  </si>
  <si>
    <t>NILZA ALELUIA DA ANUNCIACAO</t>
  </si>
  <si>
    <t>048.599.945-58</t>
  </si>
  <si>
    <t>(11) 934069381</t>
  </si>
  <si>
    <t>nilaanunciacao10@gmail.com</t>
  </si>
  <si>
    <t>5630014776</t>
  </si>
  <si>
    <t>REBECA MARTINES CAMARA</t>
  </si>
  <si>
    <t>512.681.148-71</t>
  </si>
  <si>
    <t>ADRIEL FELYPE BERTOLA PERES</t>
  </si>
  <si>
    <t>479.586.988-01</t>
  </si>
  <si>
    <t>RUA JOSE PRIMO, 170 - MORROS - SOROCABA</t>
  </si>
  <si>
    <t>(15) 981466280</t>
  </si>
  <si>
    <t>rebeca.martines2010@gmail.com</t>
  </si>
  <si>
    <t>5630014784</t>
  </si>
  <si>
    <t>LAUDEMARIA PEREIRA TAVARES FONSECA</t>
  </si>
  <si>
    <t>300.604.928-48</t>
  </si>
  <si>
    <t>JOSE CARLOS FONSECA</t>
  </si>
  <si>
    <t>002.314.298-78</t>
  </si>
  <si>
    <t>RUA JAOA BATISTA SALES CUNHA, 53 - PARQUE SAO PAULO  - CASA BRANCA</t>
  </si>
  <si>
    <t>(19) 988529729</t>
  </si>
  <si>
    <t>laudemariapereirafonseca@gmail.com</t>
  </si>
  <si>
    <t>5630014792</t>
  </si>
  <si>
    <t>CARLOS EDUARDO DONADI</t>
  </si>
  <si>
    <t>092.170.238-84</t>
  </si>
  <si>
    <t>RUA JAVORAU, 316 - VILA ALBERTINA - SAO PAULO</t>
  </si>
  <si>
    <t>(11) 947369160</t>
  </si>
  <si>
    <t>kaeskt1969@gmail.com</t>
  </si>
  <si>
    <t>5630014800</t>
  </si>
  <si>
    <t>ADRIANA MARTINES MAYLINCH CAMARA</t>
  </si>
  <si>
    <t>174.260.918-05</t>
  </si>
  <si>
    <t>(15) 991220359</t>
  </si>
  <si>
    <t>adrianacamara45@yahoo.com</t>
  </si>
  <si>
    <t>5630014818</t>
  </si>
  <si>
    <t>ANGELIS GARCIA GOMES</t>
  </si>
  <si>
    <t>358.708.168-90</t>
  </si>
  <si>
    <t>BIANCA NATALIA BAPTISTA</t>
  </si>
  <si>
    <t>467.149.468-05</t>
  </si>
  <si>
    <t>RUA NARCISO MARQUES, 810 - DESTERRO - CASA BRANCA</t>
  </si>
  <si>
    <t>(19) 992670182</t>
  </si>
  <si>
    <t>angeliscontato@hotmail.com</t>
  </si>
  <si>
    <t>5630014826</t>
  </si>
  <si>
    <t>MATEUS PEREIRA DE JESUS</t>
  </si>
  <si>
    <t>490.836.778-77</t>
  </si>
  <si>
    <t>FAZ CACHOEIRINHA NOSSA SENHORA APARECIDA, 000 - CACHOERINHA  - CASA BRANCA</t>
  </si>
  <si>
    <t>(19) 998713355</t>
  </si>
  <si>
    <t>mateus.santos.2265@gmail.com</t>
  </si>
  <si>
    <t>5630014834</t>
  </si>
  <si>
    <t>WELLINGTON LUAN DA SILVA</t>
  </si>
  <si>
    <t>400.262.478-10</t>
  </si>
  <si>
    <t>VLA PAU DO CAFE, 1611 - CASA GRANDE - DIADEMA</t>
  </si>
  <si>
    <t>(11) 951042976</t>
  </si>
  <si>
    <t>wellingtonluandasilva@gmail.com</t>
  </si>
  <si>
    <t>5630014842</t>
  </si>
  <si>
    <t>PALOMA LIGIANE ROSA</t>
  </si>
  <si>
    <t>364.613.588-38</t>
  </si>
  <si>
    <t>RUA FAMILIA SYLLOS, 117 - JARDIM AMERICA - CASA BRANCA</t>
  </si>
  <si>
    <t>(19) 971536248</t>
  </si>
  <si>
    <t>palominha-ligiane@hotmail.com</t>
  </si>
  <si>
    <t>5630014859</t>
  </si>
  <si>
    <t>DENIS DOS SANTOS PACAGNELA</t>
  </si>
  <si>
    <t>378.340.778-80</t>
  </si>
  <si>
    <t>RUA FAMILIA CASTOLDE, 214 - JARDIM MACAUBA - CASA BRANCA</t>
  </si>
  <si>
    <t>(19) 992734239</t>
  </si>
  <si>
    <t>denispacagnela@hotmail.com</t>
  </si>
  <si>
    <t>5630014867</t>
  </si>
  <si>
    <t>MARCO ANTONIO POLICARPO</t>
  </si>
  <si>
    <t>294.503.838-20</t>
  </si>
  <si>
    <t>RUA FAMILIA CAETANO RODRIGUES, 115 - ARLINDO PERES  - CASA BRANCA</t>
  </si>
  <si>
    <t>(19) 995827907</t>
  </si>
  <si>
    <t>bestrizpires@gmail.com</t>
  </si>
  <si>
    <t>5630014875</t>
  </si>
  <si>
    <t>LUIZA EVANGELISTA DA COSTA ALMEIDA</t>
  </si>
  <si>
    <t>131.817.298-50</t>
  </si>
  <si>
    <t>AV  ITAQUERA, 7048 - VILA CARMOSINA - SAO PAULO</t>
  </si>
  <si>
    <t>(11) 981183278</t>
  </si>
  <si>
    <t>pm.costa2011@hotmail.com</t>
  </si>
  <si>
    <t>5630014883</t>
  </si>
  <si>
    <t>RENATA CRISTIANE PEGORALI</t>
  </si>
  <si>
    <t>364.622.518-16</t>
  </si>
  <si>
    <t>ANDRE FELIPE DO NASCIMENTO</t>
  </si>
  <si>
    <t>439.237.518-85</t>
  </si>
  <si>
    <t>RUA PARA, 171 - DISTRITO DE LAGOA BRANCA - CASA BRANCA</t>
  </si>
  <si>
    <t>(19) 998010418</t>
  </si>
  <si>
    <t>renatapegorali88@gmail.com</t>
  </si>
  <si>
    <t>5630014891</t>
  </si>
  <si>
    <t>REGEANE RIBEIRO DE SOUZA</t>
  </si>
  <si>
    <t>303.275.038-58</t>
  </si>
  <si>
    <t>RUA DOS VILELLAS, 157 - NAZARE - CASA BRANCA</t>
  </si>
  <si>
    <t>(19) 991686535</t>
  </si>
  <si>
    <t>bryanhsr21@gmail.com</t>
  </si>
  <si>
    <t>5630014909</t>
  </si>
  <si>
    <t>CARLOS HENRIQUE DIAS</t>
  </si>
  <si>
    <t>442.595.938-89</t>
  </si>
  <si>
    <t>RUA SETE DE SETEMBRO, 643 - CENTRO - CASA BRANCA</t>
  </si>
  <si>
    <t>(19) 994816845</t>
  </si>
  <si>
    <t>carlos-3329@hotmail.com</t>
  </si>
  <si>
    <t>5630014917</t>
  </si>
  <si>
    <t>GABRIEL HENRIQUE GASPARINO</t>
  </si>
  <si>
    <t>470.677.678-30</t>
  </si>
  <si>
    <t>LUANA DA SILVA SOUZA</t>
  </si>
  <si>
    <t>045.074.002-10</t>
  </si>
  <si>
    <t>Q   FAMILIA BASILONE, 120 - JARDIM BOA ESPERANCA  - CASA BRANCA</t>
  </si>
  <si>
    <t>(19) 989855240</t>
  </si>
  <si>
    <t>gabrielgasparino49@gmail.com</t>
  </si>
  <si>
    <t>5630014925</t>
  </si>
  <si>
    <t>CRISLAINE MARCELINO GARCIA</t>
  </si>
  <si>
    <t>369.023.348-89</t>
  </si>
  <si>
    <t>RONILDO COSTA SOUZA</t>
  </si>
  <si>
    <t>375.094.178-56</t>
  </si>
  <si>
    <t>RUA ROBERTO BITENCUR, 162 b - JARDIM EUROPA - CASA BRANCA</t>
  </si>
  <si>
    <t>(19) 992941222</t>
  </si>
  <si>
    <t>marcelinocrislaine714@gmail.com</t>
  </si>
  <si>
    <t>5630014933</t>
  </si>
  <si>
    <t>415.279.018-07</t>
  </si>
  <si>
    <t>RUA FAMILIA CARVALHO, 63 - NAZARE - CASA BRANCA</t>
  </si>
  <si>
    <t>(19) 994863464</t>
  </si>
  <si>
    <t>lucaspymenta2@gmail.com</t>
  </si>
  <si>
    <t>5630014941</t>
  </si>
  <si>
    <t>NARA MICHELLY FERREIRA CANDIDO</t>
  </si>
  <si>
    <t>383.336.458-01</t>
  </si>
  <si>
    <t>EDMAR AUGUSTO CANDIDO</t>
  </si>
  <si>
    <t>377.156.068-39</t>
  </si>
  <si>
    <t>(19) 989503378</t>
  </si>
  <si>
    <t>naahferreira20@hotmail.com</t>
  </si>
  <si>
    <t>5630014958</t>
  </si>
  <si>
    <t>EBER DA CRUZ</t>
  </si>
  <si>
    <t>440.859.968-94</t>
  </si>
  <si>
    <t>RUA 10, 114 - COLINA DO SOL - CASA BRANCA</t>
  </si>
  <si>
    <t>(19) 971313041</t>
  </si>
  <si>
    <t>971313041@gmail.com</t>
  </si>
  <si>
    <t>5630014966</t>
  </si>
  <si>
    <t>JULIENE SILVA RODRIGUES DA CRUZ</t>
  </si>
  <si>
    <t>444.207.198-50</t>
  </si>
  <si>
    <t>RUA REVERENDO PAULO LICIO RIZZO, 250 - JARDIM MARGARIDA - CAMPINAS</t>
  </si>
  <si>
    <t>(19) 983667570</t>
  </si>
  <si>
    <t>aleudo500@hotmail.com</t>
  </si>
  <si>
    <t>5630014974</t>
  </si>
  <si>
    <t>HEITOR BARBOSA DA SILVA</t>
  </si>
  <si>
    <t>415.248.958-81</t>
  </si>
  <si>
    <t>RUA FELICIO PAGANINI, 196 - CIDADE JARDIM  - CASA BRANCA</t>
  </si>
  <si>
    <t>(19) 992728714</t>
  </si>
  <si>
    <t>heitorbarbosa18@hotmail.com</t>
  </si>
  <si>
    <t>5630014982</t>
  </si>
  <si>
    <t>TATIANA GALELLI RIBEIRO</t>
  </si>
  <si>
    <t>223.704.708-10</t>
  </si>
  <si>
    <t>RUA LUIS PIZA, 515 - CENTRO - CASA BRANCA</t>
  </si>
  <si>
    <t>(19) 991990245</t>
  </si>
  <si>
    <t>tatigribeiro@hotmail.com</t>
  </si>
  <si>
    <t>5630014990</t>
  </si>
  <si>
    <t>FABIANA MARCIENTA GONCALVES</t>
  </si>
  <si>
    <t>337.917.108-50</t>
  </si>
  <si>
    <t>RUA FAMILIA LOPES DA CUNHA, 227 - CHACARA BOA VISTA - CASA BRANCA</t>
  </si>
  <si>
    <t>(19) 995453416</t>
  </si>
  <si>
    <t>fabimargon1422@gmail.com</t>
  </si>
  <si>
    <t>5630015005</t>
  </si>
  <si>
    <t>ADEMIR EDUARDO BENTO</t>
  </si>
  <si>
    <t>333.013.488-74</t>
  </si>
  <si>
    <t>RUA DOS COSTA MANSO, 48 - DESTERRO - CASA BRANCA</t>
  </si>
  <si>
    <t>(19) 999030764</t>
  </si>
  <si>
    <t>andressa28joice11@gmail.com</t>
  </si>
  <si>
    <t>5630015013</t>
  </si>
  <si>
    <t>JEANE FERREIRA DA SILVA</t>
  </si>
  <si>
    <t>425.199.288-16</t>
  </si>
  <si>
    <t>RUA LYCIA BARROS XAVIER DE SOUZA, 442 - JARDIM MONTE CRISTO/PARQUE OZIEL - CAMPINAS</t>
  </si>
  <si>
    <t>(19) 992081365</t>
  </si>
  <si>
    <t>jeanee15@gmail.com</t>
  </si>
  <si>
    <t>5630015021</t>
  </si>
  <si>
    <t>ISAIAS RAMON RODRIGUES</t>
  </si>
  <si>
    <t>305.401.958-63</t>
  </si>
  <si>
    <t>RUA ROQUE RIVIELLO, 1029 - VILA MALAQUIAS - PIRASSUNUNGA</t>
  </si>
  <si>
    <t>(19) 993578363</t>
  </si>
  <si>
    <t>isaiasramond@gmail.com</t>
  </si>
  <si>
    <t>5630015039</t>
  </si>
  <si>
    <t>DIANA CONCEICAO PEREIRA DOS SANTOS NOGUEIRA</t>
  </si>
  <si>
    <t>446.741.498-35</t>
  </si>
  <si>
    <t>KAIO DE OLIVEIRA NOGUEIRA</t>
  </si>
  <si>
    <t>438.882.928-59</t>
  </si>
  <si>
    <t>RUA ANGELO MONICE, 77 - JARDIM ALTO DA BOA VISTA - SANTA ROSA DE VITERBO</t>
  </si>
  <si>
    <t>(16) 994048024</t>
  </si>
  <si>
    <t>dp17231@gmail.com</t>
  </si>
  <si>
    <t>5630015047</t>
  </si>
  <si>
    <t>DEMETRIO PEREIRA DA COSTA</t>
  </si>
  <si>
    <t>342.332.598-41</t>
  </si>
  <si>
    <t>(19) 993418895</t>
  </si>
  <si>
    <t>demetrio.costa03@bol.com.br</t>
  </si>
  <si>
    <t>5630015054</t>
  </si>
  <si>
    <t>LUIZ GUSTAVO ELIAS TELES</t>
  </si>
  <si>
    <t>408.860.448-20</t>
  </si>
  <si>
    <t>EGLE VIRGINIA COSTA ELIAS TELES</t>
  </si>
  <si>
    <t>172.062.068-75</t>
  </si>
  <si>
    <t>RUA MARIA JOSE CAITANO DE ALMEIDA, 230 - PARQUE SAO PAULO - CASA BRANCA</t>
  </si>
  <si>
    <t>(19) 997691461</t>
  </si>
  <si>
    <t>gustavoteles081@gmail.com</t>
  </si>
  <si>
    <t>5630015062</t>
  </si>
  <si>
    <t>MICHELLE CHRISTINA ANTONIALLI</t>
  </si>
  <si>
    <t>381.123.938-42</t>
  </si>
  <si>
    <t>AV  GETULIO VARGAS, 439 - JARDIM ALVORADA - CASA BRANCA</t>
  </si>
  <si>
    <t>(19) 982275233</t>
  </si>
  <si>
    <t>miantonialli17@hotmail.com</t>
  </si>
  <si>
    <t>5630015070</t>
  </si>
  <si>
    <t>SEBASTIAO DA SILVA LOPES</t>
  </si>
  <si>
    <t>356.673.898-00</t>
  </si>
  <si>
    <t>RUA , 48 -  - CASA BRANCA</t>
  </si>
  <si>
    <t>(19) 995340888</t>
  </si>
  <si>
    <t>5630015088</t>
  </si>
  <si>
    <t>REGINALDO COSTA</t>
  </si>
  <si>
    <t>171.676.008-90</t>
  </si>
  <si>
    <t>RUA LUCIO LEONEL, 378 - JARDIM RAFAELA - CASA BRANCA</t>
  </si>
  <si>
    <t>(19) 984049300</t>
  </si>
  <si>
    <t>5630015096</t>
  </si>
  <si>
    <t>GRACIELE MARA SILVA</t>
  </si>
  <si>
    <t>324.689.998-35</t>
  </si>
  <si>
    <t>RUA SANTO ANTONIO, 821 - CENTRO - CASA BRANCA</t>
  </si>
  <si>
    <t>(19) 991933093</t>
  </si>
  <si>
    <t>gracie.le.1@hotmail.com</t>
  </si>
  <si>
    <t>5630015104</t>
  </si>
  <si>
    <t>LUCINEIDE MARTINS DUARTE</t>
  </si>
  <si>
    <t>048.260.626-64</t>
  </si>
  <si>
    <t>ANDERSON NOGUEIRA DUARTE</t>
  </si>
  <si>
    <t>298.263.098-26</t>
  </si>
  <si>
    <t>RUA FRANCISCO LEITE RIBEIRO, 64 - NAZARE - CASA BRANCA</t>
  </si>
  <si>
    <t>(19) 992142159</t>
  </si>
  <si>
    <t>5630015112</t>
  </si>
  <si>
    <t>ALEXANDRE WENDER FERREIRA DA SILVA</t>
  </si>
  <si>
    <t>476.640.328-22</t>
  </si>
  <si>
    <t>RUA PLINIO PEREIRA DA CRUZ, 362 - VILA SAN MARTIN - CAMPINAS</t>
  </si>
  <si>
    <t>(19) 988430026</t>
  </si>
  <si>
    <t>alexandre_wender98@hotmail.com</t>
  </si>
  <si>
    <t>5630015120</t>
  </si>
  <si>
    <t>RODRIGO HENRIQUE CONCEICAO</t>
  </si>
  <si>
    <t>233.891.058-32</t>
  </si>
  <si>
    <t>RUA DOMINGOS VILELA DE ANDRADE, 95 - INDUSTRIAL - CASA BRANCA</t>
  </si>
  <si>
    <t>(19) 989139117</t>
  </si>
  <si>
    <t>diguinho_timao@hotmail.com</t>
  </si>
  <si>
    <t>5630015138</t>
  </si>
  <si>
    <t>RAFAEL DONIZETE NICOLAU</t>
  </si>
  <si>
    <t>392.307.958-36</t>
  </si>
  <si>
    <t>CAL OLIMPIO JOSE AUGUSTO, 425 - PARQUE SAO PAULO - CASA BRANCA</t>
  </si>
  <si>
    <t>(19) 991085666</t>
  </si>
  <si>
    <t>rafinha_nicolau@hotmail.com</t>
  </si>
  <si>
    <t>5630015146</t>
  </si>
  <si>
    <t>GUILHERME ANTONIO MARTINS</t>
  </si>
  <si>
    <t>444.518.608-22</t>
  </si>
  <si>
    <t>RUA SAO PAULO, 229 - JD MARIA GORETE - CAJURU</t>
  </si>
  <si>
    <t>(16) 993739462</t>
  </si>
  <si>
    <t>guiihsantos2011@gmail.com</t>
  </si>
  <si>
    <t>5630015153</t>
  </si>
  <si>
    <t>ROSELI BICHOFF MACHADO</t>
  </si>
  <si>
    <t>275.569.778-46</t>
  </si>
  <si>
    <t>JOSE ROBERTO MACHADO</t>
  </si>
  <si>
    <t>068.813.138-70</t>
  </si>
  <si>
    <t>SIT SAO LUIS, 0 - LAMBARI - CASA BRANCA</t>
  </si>
  <si>
    <t>(16) 991947884</t>
  </si>
  <si>
    <t>roseli68bichoff@gmail.com</t>
  </si>
  <si>
    <t>5630015161</t>
  </si>
  <si>
    <t>DANIEL MATIAS DE OLIVEIRA</t>
  </si>
  <si>
    <t>371.494.698-50</t>
  </si>
  <si>
    <t>RUA FAMILIA BASILONE, 113 - JARDIM BOA ESPERANCA - CASA BRANCA</t>
  </si>
  <si>
    <t>(19) 994313193</t>
  </si>
  <si>
    <t>5630015179</t>
  </si>
  <si>
    <t>ROSEMEIRE FERNANDES</t>
  </si>
  <si>
    <t>332.242.458-83</t>
  </si>
  <si>
    <t>(19) 992550503</t>
  </si>
  <si>
    <t>rosimeirefernandes0312@gmail.com</t>
  </si>
  <si>
    <t>5630015187</t>
  </si>
  <si>
    <t>TALITA REGINE CALIXTO DE OLIVEIRA</t>
  </si>
  <si>
    <t>415.229.248-25</t>
  </si>
  <si>
    <t>AV  DOUTOR FRANCISCO NOGUEIRA DE LIMA, 395 - CENTRO - CASA BRANCA</t>
  </si>
  <si>
    <t>(19) 994378027</t>
  </si>
  <si>
    <t>talita.r.c.oliveira@hotmail.com</t>
  </si>
  <si>
    <t>5630015195</t>
  </si>
  <si>
    <t>DOUGLAS TADEU FRANCISCO</t>
  </si>
  <si>
    <t>327.031.738-73</t>
  </si>
  <si>
    <t>RUA FAMILIA PAIVA, 140 - VENDA BRANCA - CASA BRANCA</t>
  </si>
  <si>
    <t>(19) 992040715</t>
  </si>
  <si>
    <t>aparecidaurtado28@gmail.com</t>
  </si>
  <si>
    <t>5630015203</t>
  </si>
  <si>
    <t>SERGIO RODRIGUES DE OLIVEIRA</t>
  </si>
  <si>
    <t>238.946.478-50</t>
  </si>
  <si>
    <t>NATANY STEFANY CARDOSO PEREIRA</t>
  </si>
  <si>
    <t>429.055.078-96</t>
  </si>
  <si>
    <t>SIT TIATAN, 247 - PARASULNUNGA - REGISTRO</t>
  </si>
  <si>
    <t>(13) 996246071</t>
  </si>
  <si>
    <t>natany.esthefany7@facebook.com</t>
  </si>
  <si>
    <t>5630015211</t>
  </si>
  <si>
    <t>ELAINE PIMENTA</t>
  </si>
  <si>
    <t>258.795.628-59</t>
  </si>
  <si>
    <t>Q   OLIMPIO JOSE  AUGUSTO, 425 - PARQUE SAO PAULO  - CASA BRANCA</t>
  </si>
  <si>
    <t>(19) 95618879</t>
  </si>
  <si>
    <t>mjsoriano@uol.com</t>
  </si>
  <si>
    <t>5630015229</t>
  </si>
  <si>
    <t>ANTONIO PEREIRA DE OLI</t>
  </si>
  <si>
    <t>878.979.548-20</t>
  </si>
  <si>
    <t>VANIA APARECIDA PENNA DE OLIVEIRA</t>
  </si>
  <si>
    <t>095.134.518-44</t>
  </si>
  <si>
    <t>RUA JORGE BONETTI, 206 - SR MENINO - CASA BRANCA</t>
  </si>
  <si>
    <t>(19) 986015840</t>
  </si>
  <si>
    <t>toniccotony42@gmail.com</t>
  </si>
  <si>
    <t>5630015237</t>
  </si>
  <si>
    <t>LAIS CRISTINA ORFEI</t>
  </si>
  <si>
    <t>354.793.058-83</t>
  </si>
  <si>
    <t>LUIZ AMERICO DA SILVA</t>
  </si>
  <si>
    <t>344.376.558-00</t>
  </si>
  <si>
    <t>RUA ROQUE BATISTA DO NASCIMENTO, 88 - VILA SANTA MARIA - CASA BRANCA</t>
  </si>
  <si>
    <t>(19) 991954129</t>
  </si>
  <si>
    <t>laiscristinaorfei@yahoo.com.br</t>
  </si>
  <si>
    <t>5630015245</t>
  </si>
  <si>
    <t>SONIA MARIA FERREIRA DOS SANTOS</t>
  </si>
  <si>
    <t>874.461.388-15</t>
  </si>
  <si>
    <t>RUA PROFESSORA GUNAR MORAES DE ARAUJO, 158 - ANDORINHA - CASA BRANCA</t>
  </si>
  <si>
    <t>(19) 999185144</t>
  </si>
  <si>
    <t>sonia3144@hotmail.com</t>
  </si>
  <si>
    <t>5630015252</t>
  </si>
  <si>
    <t>WELISON PARDINHO DE SOUZA</t>
  </si>
  <si>
    <t>143.897.806-54</t>
  </si>
  <si>
    <t>THAINARA</t>
  </si>
  <si>
    <t>494.804.798-85</t>
  </si>
  <si>
    <t>CHA SITIO ESTANCIA NOSSA SENHORA APARECIDA, Sem número  - ALTO DO DESTERRO  - CASA BRANCA</t>
  </si>
  <si>
    <t>(19) 992010090</t>
  </si>
  <si>
    <t>gislaine_naiara1997@hotmail.com</t>
  </si>
  <si>
    <t>5630015260</t>
  </si>
  <si>
    <t>JOSE BENEDITO DE SOUZA</t>
  </si>
  <si>
    <t>285.935.388-78</t>
  </si>
  <si>
    <t>RUA FAMILIA MAGDALENA, 177 - PARQUE SAO PAULO - CASA BRANCA</t>
  </si>
  <si>
    <t>(19) 992031035</t>
  </si>
  <si>
    <t>zezinhuuttaattuu@gmail.com</t>
  </si>
  <si>
    <t>5630015278</t>
  </si>
  <si>
    <t>ERCILIA PRUDENCIO PINHEIRO</t>
  </si>
  <si>
    <t>336.566.358-46</t>
  </si>
  <si>
    <t>RUA ROMULO BORZANI, 119 - INDUSTRIAL - CASA BRANCA</t>
  </si>
  <si>
    <t>(19) 999744079</t>
  </si>
  <si>
    <t>5630015286</t>
  </si>
  <si>
    <t>TATIANA CELINA MARTINS</t>
  </si>
  <si>
    <t>307.665.258-30</t>
  </si>
  <si>
    <t>MARCUS VINICIUS ROBERTO</t>
  </si>
  <si>
    <t>415.093.398-76</t>
  </si>
  <si>
    <t>RUA PEDRO PIMENTA, 158 - PARQUE SAO PAULO - CASA BRANCA</t>
  </si>
  <si>
    <t>(19) 992067807</t>
  </si>
  <si>
    <t>tatimartins83@hotmail.com</t>
  </si>
  <si>
    <t>5630015294</t>
  </si>
  <si>
    <t>THAIS CAROLINA CAMILO MARQUES</t>
  </si>
  <si>
    <t>482.443.868-35</t>
  </si>
  <si>
    <t>RUA CARLOS GUIMARAES, 501 - SALEMI - TAMBAU</t>
  </si>
  <si>
    <t>(19) 988182009</t>
  </si>
  <si>
    <t>thycamilomarques@gmail.com</t>
  </si>
  <si>
    <t>5630015302</t>
  </si>
  <si>
    <t>LUCIMAR PETRANJA FERREIRA</t>
  </si>
  <si>
    <t>260.994.268-09</t>
  </si>
  <si>
    <t>CHA SITIO ESTANCIA NOSSA SENHORA APARECIDA, Não tem  - BAIRRO DO DESTERRO  - CASA BRANCA</t>
  </si>
  <si>
    <t>(19) 995246352</t>
  </si>
  <si>
    <t>5630015310</t>
  </si>
  <si>
    <t>GABRIELA DE CARVALHO</t>
  </si>
  <si>
    <t>475.358.008-31</t>
  </si>
  <si>
    <t>WILLIAN ALEXANDRE BORGES JUNIOR</t>
  </si>
  <si>
    <t>490.771.838-17</t>
  </si>
  <si>
    <t>RUA CORONEL JOSE JULIO, 119  - CENTRO  - CASA BRANCA</t>
  </si>
  <si>
    <t>(19) 994408891</t>
  </si>
  <si>
    <t>gabycarvalhovolei@gmail.com</t>
  </si>
  <si>
    <t>5630015328</t>
  </si>
  <si>
    <t>ELIANA PIMENTA</t>
  </si>
  <si>
    <t>196.861.368-43</t>
  </si>
  <si>
    <t>(19) 991413043</t>
  </si>
  <si>
    <t>5630015336</t>
  </si>
  <si>
    <t>CARINA</t>
  </si>
  <si>
    <t>365.331.398-86</t>
  </si>
  <si>
    <t>RUA FAMILIA MAFRA, 44 - VENDA BRANCA - CASA BRANCA</t>
  </si>
  <si>
    <t>(19) 997749173</t>
  </si>
  <si>
    <t>carina1932@live.com</t>
  </si>
  <si>
    <t>5630015344</t>
  </si>
  <si>
    <t>ELIZABETH AUREGLIETTI BRANDI</t>
  </si>
  <si>
    <t>394.118.628-02</t>
  </si>
  <si>
    <t>RUA 5, 27 - JARDIM COLINA DO SOL - CASA BRANCA</t>
  </si>
  <si>
    <t>(19) 999433155</t>
  </si>
  <si>
    <t>elizabethibrandi@gmail.com</t>
  </si>
  <si>
    <t>5630015351</t>
  </si>
  <si>
    <t>ALINE FERNANDA DE FREITAS</t>
  </si>
  <si>
    <t>394.833.998-82</t>
  </si>
  <si>
    <t>RUA ALFREDO PEREIRA DE CASTRO, 181 - JARDIM URUGUAI - CAMPINAS</t>
  </si>
  <si>
    <t>(19) 982047713</t>
  </si>
  <si>
    <t>aline.telys2@gmail.com</t>
  </si>
  <si>
    <t>5630015369</t>
  </si>
  <si>
    <t>JESSICA FERREIRA NORONHA</t>
  </si>
  <si>
    <t>490.720.248-26</t>
  </si>
  <si>
    <t>RUA FLORINDA DE SOUZA, 493 - CENTRO - CASA BRANCA</t>
  </si>
  <si>
    <t>(19) 989006448</t>
  </si>
  <si>
    <t>jessica.f.noronha@hotmail.com</t>
  </si>
  <si>
    <t>5630015377</t>
  </si>
  <si>
    <t>BRUNA VENTALI LOPES DE FARIA</t>
  </si>
  <si>
    <t>368.627.888-09</t>
  </si>
  <si>
    <t>RUA LUCIO LEONEL, 338 - CECAP - CASA BRANCA</t>
  </si>
  <si>
    <t>(19) 993117107</t>
  </si>
  <si>
    <t>b-ventali-faria@bol.com.br</t>
  </si>
  <si>
    <t>5630015385</t>
  </si>
  <si>
    <t>RENATO BOLDRINI GABRIEL</t>
  </si>
  <si>
    <t>333.436.228-00</t>
  </si>
  <si>
    <t>RUA FERNANDO MUSA, 182 - CENTRO - CASA BRANCA</t>
  </si>
  <si>
    <t>(19) 993273737</t>
  </si>
  <si>
    <t>renatomatao222@gmail.com</t>
  </si>
  <si>
    <t>5630015393</t>
  </si>
  <si>
    <t>JAIR PORFIRIO DE ALMEIDA</t>
  </si>
  <si>
    <t>249.519.878-30</t>
  </si>
  <si>
    <t>NEUZA DA SILVA ALMEIDA</t>
  </si>
  <si>
    <t>024.850.138-02</t>
  </si>
  <si>
    <t>RUA PROF MARIA R B  CARVALHO, 152 - CONJUNTO HABITACIONAL VLADMIR PEREIRA - CASA BRANCA</t>
  </si>
  <si>
    <t>(19) 992901784</t>
  </si>
  <si>
    <t>renan.almeida20016@gmail.com</t>
  </si>
  <si>
    <t>5630015401</t>
  </si>
  <si>
    <t>EVE SILVA AGUILERA</t>
  </si>
  <si>
    <t>719.795.731-15</t>
  </si>
  <si>
    <t>AV  COMENDADOR ALADINO SELMI, 2552 - VILA SAN MARTIN - CAMPINAS</t>
  </si>
  <si>
    <t>(19) 982145254</t>
  </si>
  <si>
    <t>alyaguilera@yahoo.com.br</t>
  </si>
  <si>
    <t>5630015419</t>
  </si>
  <si>
    <t>MARTA DE ASSIS NOGUEIRA</t>
  </si>
  <si>
    <t>172.798.748-94</t>
  </si>
  <si>
    <t>RUA DOM PEDRO SEGUNDO, 32 - INDUSTRIAL - CASA BRANCA</t>
  </si>
  <si>
    <t>(19) 999418239</t>
  </si>
  <si>
    <t>danilo-morto@hotmail.com</t>
  </si>
  <si>
    <t>5630015427</t>
  </si>
  <si>
    <t>JUDYTH MARTIN CORREA</t>
  </si>
  <si>
    <t>155.744.598-25</t>
  </si>
  <si>
    <t>RUA FAMILIA FACHINI, 34 - JARDIM AMERICA - CASA BRANCA</t>
  </si>
  <si>
    <t>(19) 989953143</t>
  </si>
  <si>
    <t>elenccorrea@gmail.com</t>
  </si>
  <si>
    <t>5630015435</t>
  </si>
  <si>
    <t>MAIRA INACIO DA SILVA</t>
  </si>
  <si>
    <t>485.167.488-04</t>
  </si>
  <si>
    <t>AV  AV  LUIZ GAMA, 245 - CENTRO - CASA BRANCA</t>
  </si>
  <si>
    <t>(19) 993189581</t>
  </si>
  <si>
    <t>mairasilva002000@gmail.com</t>
  </si>
  <si>
    <t>5630015443</t>
  </si>
  <si>
    <t>CARLOS ALEXANDRE  MARTINS  FERREIRA</t>
  </si>
  <si>
    <t>335.065.968-37</t>
  </si>
  <si>
    <t>RUA MARINA MOURA, 265 - PARQUE SAO PAULO  - CASA BRANCA</t>
  </si>
  <si>
    <t>(19) 995135301</t>
  </si>
  <si>
    <t>carlosalexandremf530@gmail.com</t>
  </si>
  <si>
    <t>5630015450</t>
  </si>
  <si>
    <t>PHIILIP BELETATTI DA SILVA</t>
  </si>
  <si>
    <t>478.836.378-00</t>
  </si>
  <si>
    <t>Q   LEONOR MARTINS MANSUR, 311 - CIDADE SATELITE IRIS - CAMPINAS</t>
  </si>
  <si>
    <t>(19) 199959019</t>
  </si>
  <si>
    <t>debylip040@gmail.com</t>
  </si>
  <si>
    <t>5630015468</t>
  </si>
  <si>
    <t>JULIO CESAR DE SOUZA</t>
  </si>
  <si>
    <t>364.567.168-45</t>
  </si>
  <si>
    <t>MARIA LUIZA PIMENTA DE SOUZA</t>
  </si>
  <si>
    <t>447.027.418-61</t>
  </si>
  <si>
    <t>RUA PEDRO PIMENTA, 74 - PARQUE SAO PAULO - CASA BRANCA</t>
  </si>
  <si>
    <t>(19) 93173303</t>
  </si>
  <si>
    <t>junegolove@gmail.com</t>
  </si>
  <si>
    <t>5630015476</t>
  </si>
  <si>
    <t>ANDRE LUIS DA SILVA BELARMINO</t>
  </si>
  <si>
    <t>381.326.128-09</t>
  </si>
  <si>
    <t>DULCINEIA FERREIRA MOREIRA</t>
  </si>
  <si>
    <t>225.485.598-07</t>
  </si>
  <si>
    <t>RUA HORTA DE MACEDO, 50 - JARDIM BOA ESPERANCA - CASA BRANCA</t>
  </si>
  <si>
    <t>(19) 995470179</t>
  </si>
  <si>
    <t>dferreira778@hotmail.com</t>
  </si>
  <si>
    <t>5630015484</t>
  </si>
  <si>
    <t>JOAO APARECIDO MARQUES</t>
  </si>
  <si>
    <t>821.688.228-91</t>
  </si>
  <si>
    <t>RUA FAMILIA MUSA, 31 - JARDIM AMERICA - CASA BRANCA</t>
  </si>
  <si>
    <t>(19) 991339360</t>
  </si>
  <si>
    <t>5630015492</t>
  </si>
  <si>
    <t>BRUNA GARCIA</t>
  </si>
  <si>
    <t>414.260.098-28</t>
  </si>
  <si>
    <t>JOSE ALBERTO HYPOLITO DA SILVA</t>
  </si>
  <si>
    <t>436.989.088-83</t>
  </si>
  <si>
    <t>AV  AV DR FRANCISCO NOGUEIRA DE LIMA, 1862 - DESTERRO  - CASA BRANCA</t>
  </si>
  <si>
    <t>(19) 92195637</t>
  </si>
  <si>
    <t>brunagarciaramos28@gmail.com</t>
  </si>
  <si>
    <t>5630015500</t>
  </si>
  <si>
    <t>LUAN CARLOS PAIVA NOGUEIRA</t>
  </si>
  <si>
    <t>356.432.218-37</t>
  </si>
  <si>
    <t>RUA PROF° MARIA TORRECILIA PERES, 52 - ARLINDO PERES - CASA BRANCA</t>
  </si>
  <si>
    <t>(19) 989464398</t>
  </si>
  <si>
    <t>edinhocb8820@gmail.com</t>
  </si>
  <si>
    <t>5630015518</t>
  </si>
  <si>
    <t>ELAINE CRISTINA PINHO</t>
  </si>
  <si>
    <t>293.296.968-48</t>
  </si>
  <si>
    <t>RUA IPIRANGA, 505 - CENTRO  - CASA BRANCA</t>
  </si>
  <si>
    <t>(19) 992568701</t>
  </si>
  <si>
    <t>elaine.cristinapinho95@gmail.com</t>
  </si>
  <si>
    <t>5630015526</t>
  </si>
  <si>
    <t>LUIS MIGUEL OLMEDO</t>
  </si>
  <si>
    <t>382.372.828-84</t>
  </si>
  <si>
    <t>(19) 992006773</t>
  </si>
  <si>
    <t>luismiguelfarao@hotmail.com</t>
  </si>
  <si>
    <t>5630015534</t>
  </si>
  <si>
    <t>DAVID HENRIQUE DA SILVA</t>
  </si>
  <si>
    <t>480.406.788-46</t>
  </si>
  <si>
    <t>REGINA CELIA BAPTISTA</t>
  </si>
  <si>
    <t>172.830.088-61</t>
  </si>
  <si>
    <t>RUA CARLOS KEBERG, 50 - ODENIR BUZZATO - CASA BRANCA</t>
  </si>
  <si>
    <t>(19) 994924566</t>
  </si>
  <si>
    <t>5630015542</t>
  </si>
  <si>
    <t>MARIA IOLANDA MARQUES MANOEL</t>
  </si>
  <si>
    <t>154.556.088-94</t>
  </si>
  <si>
    <t>RUA PARA, 549 - BELA VISTA 1 - CASA BRANCA</t>
  </si>
  <si>
    <t>(19) 994109832</t>
  </si>
  <si>
    <t>wadellzarpellon@gmail.com</t>
  </si>
  <si>
    <t>5630015559</t>
  </si>
  <si>
    <t>DENIVAL BALIEIRO DA LUZ</t>
  </si>
  <si>
    <t>432.381.448-80</t>
  </si>
  <si>
    <t>ANA BEATRIZ MIGUEL PIMENTA</t>
  </si>
  <si>
    <t>451.404.528-47</t>
  </si>
  <si>
    <t>SIT BOA VISTA, 01 - RURAL  - CASA BRANCA</t>
  </si>
  <si>
    <t>(19) 981331838</t>
  </si>
  <si>
    <t>denivaldaluz@gmail.com</t>
  </si>
  <si>
    <t>5630015567</t>
  </si>
  <si>
    <t>LUCIVALDO CARRIEL ALVES</t>
  </si>
  <si>
    <t>425.790.428-30</t>
  </si>
  <si>
    <t>ALZIRA CRISLENE ALVES CARRIEL</t>
  </si>
  <si>
    <t>389.553.928-77</t>
  </si>
  <si>
    <t>AV  RIO JAVARI, 63 - VILA ANTUNES - CAJATI</t>
  </si>
  <si>
    <t>(13) 996539501</t>
  </si>
  <si>
    <t>lucivaldocarriel1992@gmail.com</t>
  </si>
  <si>
    <t>5630015575</t>
  </si>
  <si>
    <t>PAULO GOMES MERIGE</t>
  </si>
  <si>
    <t>848.674.778-34</t>
  </si>
  <si>
    <t>ILDA MORAIS MERIGE</t>
  </si>
  <si>
    <t>168.323.818-40</t>
  </si>
  <si>
    <t>AV  DOROTEO BARBOSA, 458 - SAO JOAO  - CASA BRANCA</t>
  </si>
  <si>
    <t>(19) 991743370</t>
  </si>
  <si>
    <t>rubensmcj@gmail.com</t>
  </si>
  <si>
    <t>5630015583</t>
  </si>
  <si>
    <t>ARIENE LARA QUAIO</t>
  </si>
  <si>
    <t>351.763.148-51</t>
  </si>
  <si>
    <t>RUA THEREZINHA NOGUEIRA PIOVESAN, 431 - JARDIM DO HORTO - CASA BRANCA</t>
  </si>
  <si>
    <t>(19) 992644681</t>
  </si>
  <si>
    <t>ariene_quaio@hotmail.com</t>
  </si>
  <si>
    <t>5630015591</t>
  </si>
  <si>
    <t>DENIS RIBEIRO EMILIANO</t>
  </si>
  <si>
    <t>361.262.598-58</t>
  </si>
  <si>
    <t>RUA PROFESSORA ODETE SANTANA, 90 - ANDORINHAS - CASA BRANCA</t>
  </si>
  <si>
    <t>(19) 994045947</t>
  </si>
  <si>
    <t>5630015609</t>
  </si>
  <si>
    <t>BRUNO RODRIGO TANOSSI TEODOROSKI</t>
  </si>
  <si>
    <t>317.769.518-08</t>
  </si>
  <si>
    <t>RUA DOS PEZUTOS, 38 - NAZARETH - CASA BRANCA</t>
  </si>
  <si>
    <t>(19) 989861786</t>
  </si>
  <si>
    <t>brunortccosta@gmail.com</t>
  </si>
  <si>
    <t>5630015617</t>
  </si>
  <si>
    <t>SHEILA DA SILVA SOUZA</t>
  </si>
  <si>
    <t>364.621.808-89</t>
  </si>
  <si>
    <t>DIOGO REIS DE OLIVEIRA</t>
  </si>
  <si>
    <t>336.516.838-93</t>
  </si>
  <si>
    <t>RUA JACATUPE, 107 - JARDIM SAO CARLOS (ZONA LESTE) - SAO PAULO</t>
  </si>
  <si>
    <t>(11) 947038956</t>
  </si>
  <si>
    <t>sheila_silva.souza@hotmail.com</t>
  </si>
  <si>
    <t>5630015625</t>
  </si>
  <si>
    <t>DAIANE CAROLINE MANOEL DOS SANTOS</t>
  </si>
  <si>
    <t>459.679.498-79</t>
  </si>
  <si>
    <t>LEONARDO CAIKE FLORENCIO DELFINO</t>
  </si>
  <si>
    <t>462.882.438-09</t>
  </si>
  <si>
    <t>RUA MARINA MOURA, 24 - PARQUE SAO PAULO - CASA BRANCA</t>
  </si>
  <si>
    <t>(19) 989550974</t>
  </si>
  <si>
    <t>daiane_caroline_2011@hotmail.com</t>
  </si>
  <si>
    <t>5630015633</t>
  </si>
  <si>
    <t>ANA CLAUDIA DA CONCEICAO JACINTO</t>
  </si>
  <si>
    <t>331.096.258-06</t>
  </si>
  <si>
    <t>TADEU ALONSO DE SOUZA</t>
  </si>
  <si>
    <t>319.236.308-81</t>
  </si>
  <si>
    <t>AV  JOAO PERES, 50 - VILA RE - SAO PAULO</t>
  </si>
  <si>
    <t>(11) 961543834</t>
  </si>
  <si>
    <t>claudiayana4871@gmail.com</t>
  </si>
  <si>
    <t>5630015641</t>
  </si>
  <si>
    <t>NELSON LUIS DOS SANTOS JUNIOR</t>
  </si>
  <si>
    <t>187.721.678-07</t>
  </si>
  <si>
    <t>RUA FAMILIA ROMANO, 75 - JARDIM AMERICA  - CASA BRANCA</t>
  </si>
  <si>
    <t>(19) 989095196</t>
  </si>
  <si>
    <t>nelson.santos2017@hotmail.com</t>
  </si>
  <si>
    <t>5630015658</t>
  </si>
  <si>
    <t>GERALDO ADOLFO</t>
  </si>
  <si>
    <t>024.436.938-05</t>
  </si>
  <si>
    <t>MARIA CELIA DA SILVA ADOLFO</t>
  </si>
  <si>
    <t>332.050.768-00</t>
  </si>
  <si>
    <t>SIT BOA VISTA DAS COVAS, 000 - SITIO - CASA BRANCA</t>
  </si>
  <si>
    <t>(19) 995223984</t>
  </si>
  <si>
    <t>marinagoncalvesaolfo@gmail.com.br</t>
  </si>
  <si>
    <t>5630015666</t>
  </si>
  <si>
    <t>EDNA APARECIDA BARBOSA</t>
  </si>
  <si>
    <t>059.023.328-93</t>
  </si>
  <si>
    <t>RUA ALFREDO PINTO MENDONCA, 270 - SAO JOAO  - CASA BRANCA</t>
  </si>
  <si>
    <t>(19) 998407590</t>
  </si>
  <si>
    <t>5630015674</t>
  </si>
  <si>
    <t>RONIVALDO ELIAS TELES</t>
  </si>
  <si>
    <t>171.753.358-22</t>
  </si>
  <si>
    <t>JOSIVANIA DOMINGO DA SILVA TELES</t>
  </si>
  <si>
    <t>172.804.498-75</t>
  </si>
  <si>
    <t>(19) 89548656</t>
  </si>
  <si>
    <t>carvalhojaqueline976@gmail.com</t>
  </si>
  <si>
    <t>5630015682</t>
  </si>
  <si>
    <t>VIVALDO VALENTIN</t>
  </si>
  <si>
    <t>016.537.478-03</t>
  </si>
  <si>
    <t>RUA PROF PALMITO O  GUERREIRO, 71 - ANDORINHAS - CASA BRANCA</t>
  </si>
  <si>
    <t>(19) 92706008</t>
  </si>
  <si>
    <t>vazvivaldo40@gmail.com</t>
  </si>
  <si>
    <t>5630015690</t>
  </si>
  <si>
    <t>ANA CAROLINA FERRIOLLI PERIM</t>
  </si>
  <si>
    <t>383.132.038-11</t>
  </si>
  <si>
    <t>RUA LACERDA FRANCO, 123 - CENTRO - CASA BRANCA</t>
  </si>
  <si>
    <t>(19) 999333571</t>
  </si>
  <si>
    <t>ca.perim@hotmail.com.br</t>
  </si>
  <si>
    <t>5630015708</t>
  </si>
  <si>
    <t>PAULO TAVARES DE SIQUEIRA</t>
  </si>
  <si>
    <t>005.794.318-43</t>
  </si>
  <si>
    <t>MARIA DO CARMO NASCIMENTO SIQUEIRA</t>
  </si>
  <si>
    <t>311.333.018-19</t>
  </si>
  <si>
    <t>AV  CARLOS KEBERG, 30 - ODEMIR BUZATTO - CASA BRANCA</t>
  </si>
  <si>
    <t>(19) 995375584</t>
  </si>
  <si>
    <t>susanasiqueira6769@gmail.com</t>
  </si>
  <si>
    <t>5630015716</t>
  </si>
  <si>
    <t>LUIZ GUSTAVO DURO</t>
  </si>
  <si>
    <t>332.990.008-37</t>
  </si>
  <si>
    <t>RUA JOSE DE LIMA HORTA, 154 - SANTA MARIA  - CASA BRANCA</t>
  </si>
  <si>
    <t>(19) 989918318</t>
  </si>
  <si>
    <t>luizgustavoxk6@gmail.com</t>
  </si>
  <si>
    <t>5630015724</t>
  </si>
  <si>
    <t>MATEUS TEOFILO DE SOUZA</t>
  </si>
  <si>
    <t>405.629.008-37</t>
  </si>
  <si>
    <t>RUA CINCO, 30 - JARDIM COLINA DO SOL - CASA BRANCA</t>
  </si>
  <si>
    <t>(19) 999466936</t>
  </si>
  <si>
    <t>rosangelateofilo4248@gmail.com</t>
  </si>
  <si>
    <t>5630015732</t>
  </si>
  <si>
    <t>PRISCILA ADRIANO GOUVEIA</t>
  </si>
  <si>
    <t>395.642.108-60</t>
  </si>
  <si>
    <t>RUA NAZARE, 170 - NAZARE - CASA BRANCA</t>
  </si>
  <si>
    <t>(19) 991391609</t>
  </si>
  <si>
    <t>priscilaagouveia@outlook.com</t>
  </si>
  <si>
    <t>5630015740</t>
  </si>
  <si>
    <t>MARCOS VINICIUS CAPECCI DA SILVA</t>
  </si>
  <si>
    <t>427.862.258-92</t>
  </si>
  <si>
    <t>BRUNA STEFANE DE OLIVEIRA BASILIO CAPECCI</t>
  </si>
  <si>
    <t>436.389.978-63</t>
  </si>
  <si>
    <t>RUA LUIZ GAMA, 191 - CENTRO  - CASA BRANCA</t>
  </si>
  <si>
    <t>(19) 989135264</t>
  </si>
  <si>
    <t>marcos.capecci@yahoo.com.br</t>
  </si>
  <si>
    <t>5630015757</t>
  </si>
  <si>
    <t>SUSANA NASCIMENTO DE SIQUEIRA</t>
  </si>
  <si>
    <t>311.333.008-47</t>
  </si>
  <si>
    <t>AV  JORGE BONETTI, 400 - SENHOR MENINO - CASA BRANCA</t>
  </si>
  <si>
    <t>5630015765</t>
  </si>
  <si>
    <t>RITA DE CASSIA MONTEIRO</t>
  </si>
  <si>
    <t>150.196.698-73</t>
  </si>
  <si>
    <t>ANTONIO MONTEIRO</t>
  </si>
  <si>
    <t>331.915.308-00</t>
  </si>
  <si>
    <t>RUA NATALINA DA SILVA LEITE AMARO, 82 - JARDIM DO VALE II - GUARATINGUETA</t>
  </si>
  <si>
    <t>(12) 997707478</t>
  </si>
  <si>
    <t>ritacmonteiro2@gmail.com</t>
  </si>
  <si>
    <t>5630015773</t>
  </si>
  <si>
    <t>LUANA AGUIAR DOS REIS</t>
  </si>
  <si>
    <t>535.099.688-67</t>
  </si>
  <si>
    <t>RUA FAMILIA SILVA, 21 - VENDA BRANCA - CASA BRANCA</t>
  </si>
  <si>
    <t>(19) 996540926</t>
  </si>
  <si>
    <t>luanaaguiardosreis73@gmail.com</t>
  </si>
  <si>
    <t>5630015781</t>
  </si>
  <si>
    <t>SIRLENE DIAS DE OLIVEIRA</t>
  </si>
  <si>
    <t>120.502.348-80</t>
  </si>
  <si>
    <t>RUA PROFESSOR MARIA REGINA BRAGA DE CARVALHO, 194 - ANDORINHAS - CASA BRANCA</t>
  </si>
  <si>
    <t>(19) 991450389</t>
  </si>
  <si>
    <t>sirlenedeoliveira@gmail.com</t>
  </si>
  <si>
    <t>5630015799</t>
  </si>
  <si>
    <t>JHADY ADIELLY BARBOSA DE QUEIROZ FERREIRA</t>
  </si>
  <si>
    <t>488.424.298-05</t>
  </si>
  <si>
    <t>ALAF DOS SANTOS FERREIRA</t>
  </si>
  <si>
    <t>113.938.516-06</t>
  </si>
  <si>
    <t>RUA DOS FACHINNI, 23 - JARDIM AMERICA - CASA BRANCA</t>
  </si>
  <si>
    <t>(19) 989265679</t>
  </si>
  <si>
    <t>jhadyadielly@hotmail.com</t>
  </si>
  <si>
    <t>5630015807</t>
  </si>
  <si>
    <t>RITA DE CASSIA CORBELI</t>
  </si>
  <si>
    <t>253.727.928-09</t>
  </si>
  <si>
    <t>RUA RICARDO SANTA ROSA, 168 - VILA SANTA MARIA - CASA BRANCA</t>
  </si>
  <si>
    <t>(19) 994580343</t>
  </si>
  <si>
    <t>fernandoarcondicionado1@gmail.com</t>
  </si>
  <si>
    <t>5630015815</t>
  </si>
  <si>
    <t>GISLEINE CRISTINA SANTOS DE AGUIAR SILVA</t>
  </si>
  <si>
    <t>382.615.788-52</t>
  </si>
  <si>
    <t>FABIO SOARES DE AGUIAR SILVA</t>
  </si>
  <si>
    <t>388.673.938-47</t>
  </si>
  <si>
    <t>RUA PROF ODETE SANTANA, 90 - CJ H W PEREIRA - CASA BRANCA</t>
  </si>
  <si>
    <t>(19) 999990105</t>
  </si>
  <si>
    <t>gihdeaguiarsilva@outlook.com</t>
  </si>
  <si>
    <t>5630015823</t>
  </si>
  <si>
    <t>KAUAN ANIVALDO DIAS</t>
  </si>
  <si>
    <t>488.007.578-71</t>
  </si>
  <si>
    <t>AV  FAMILIA MACHADO, 31 - JARDIM BELA VISTA  - CASA BRANCA</t>
  </si>
  <si>
    <t>(19) 992044704</t>
  </si>
  <si>
    <t>kauananivaldodias@hotmail.com</t>
  </si>
  <si>
    <t>5630015831</t>
  </si>
  <si>
    <t>THAIS MILEINE FERNANDES</t>
  </si>
  <si>
    <t>503.661.708-80</t>
  </si>
  <si>
    <t>RUA RICARDO SANTA ROSA, 26 - SANTA MARIA  - CASA BRANCA</t>
  </si>
  <si>
    <t>(19) 994569637</t>
  </si>
  <si>
    <t>thafurlanm@gmail.com</t>
  </si>
  <si>
    <t>5630015849</t>
  </si>
  <si>
    <t>JOAO LUIZ MARCOLLA</t>
  </si>
  <si>
    <t>005.510.098-88</t>
  </si>
  <si>
    <t>RUA ANTONIO RIBEIRO FIALHO   CHACARA SAMTA HELENA, S/n - NAZARE - CASA BRANCA</t>
  </si>
  <si>
    <t>(19) 995527256</t>
  </si>
  <si>
    <t>5630015856</t>
  </si>
  <si>
    <t>JOAO FERNANDO PIVATTO</t>
  </si>
  <si>
    <t>120.312.938-69</t>
  </si>
  <si>
    <t>CHA FAMILIA SASSO, 359 - CIDADE JARDIM I - CASA BRANCA</t>
  </si>
  <si>
    <t>(19) 993287717</t>
  </si>
  <si>
    <t>jfpivatto@gmail.com</t>
  </si>
  <si>
    <t>5630015864</t>
  </si>
  <si>
    <t>LEILA LIVIA MORAES DOS SANTOS BARBOSA</t>
  </si>
  <si>
    <t>092.672.996-97</t>
  </si>
  <si>
    <t>(19) 994388049</t>
  </si>
  <si>
    <t>leila.livia@hotmail.com</t>
  </si>
  <si>
    <t>5630015872</t>
  </si>
  <si>
    <t>MAIRA MONTEIRO RIBEIRO DA SILVA</t>
  </si>
  <si>
    <t>436.042.758-14</t>
  </si>
  <si>
    <t>AV  HENRIQUE RANGEL DE CASTRO, 5 - VILA ANGELINA 2 - GUARATINGUETA</t>
  </si>
  <si>
    <t>(12) 991442074</t>
  </si>
  <si>
    <t>monteiramaira45@gmail.com</t>
  </si>
  <si>
    <t>5630015880</t>
  </si>
  <si>
    <t>CARLOS ALBERTO ISIDORO</t>
  </si>
  <si>
    <t>083.844.626-40</t>
  </si>
  <si>
    <t>RUA LAFAIETE DE TOLEDO, 320 - CENTRO - CASA BRANCA</t>
  </si>
  <si>
    <t>(19) 989266226</t>
  </si>
  <si>
    <t>betinhoguaranesia@gmail.com</t>
  </si>
  <si>
    <t>5630015898</t>
  </si>
  <si>
    <t>WESLEY FARIAS DOS SANTOS</t>
  </si>
  <si>
    <t>381.688.468-77</t>
  </si>
  <si>
    <t>GISLAINE DE SOUZA ANASTACIO FARIAS</t>
  </si>
  <si>
    <t>415.696.648-89</t>
  </si>
  <si>
    <t>RUA ANIZ BUAINAIN, 69 - VALDEVINO - VALPARAISO</t>
  </si>
  <si>
    <t>(18) 991650310</t>
  </si>
  <si>
    <t>wesleyfariasdossantosvitoria@gmail.com</t>
  </si>
  <si>
    <t>5630015906</t>
  </si>
  <si>
    <t>DANIEL DE SOUZA SANTOS</t>
  </si>
  <si>
    <t>151.505.468-36</t>
  </si>
  <si>
    <t>RUA LOURIVAL DE ALMEIDA, 589 - JARDIM FERNANDA - CAMPINAS</t>
  </si>
  <si>
    <t>(19) 988713608</t>
  </si>
  <si>
    <t>danielsantosribeiro56@gmail.com</t>
  </si>
  <si>
    <t>5630015914</t>
  </si>
  <si>
    <t>LUCAS HENRIQUE SIMAO</t>
  </si>
  <si>
    <t>413.280.988-93</t>
  </si>
  <si>
    <t>RAIANA APARECIDA DA SILVA SIMAO</t>
  </si>
  <si>
    <t>534.637.268-74</t>
  </si>
  <si>
    <t>AV  ALAGOAS, 164 - JARDIM BELA VISTA - CASA BRANCA</t>
  </si>
  <si>
    <t>(19) 991813952</t>
  </si>
  <si>
    <t>lucashenriqueipda@hotmail.com</t>
  </si>
  <si>
    <t>5630015922</t>
  </si>
  <si>
    <t>JOSE OSVALDO GERMANO</t>
  </si>
  <si>
    <t>821.716.108-91</t>
  </si>
  <si>
    <t>ZILDA ZENAIDE DA CUNHA GERMANO</t>
  </si>
  <si>
    <t>247.970.368-18</t>
  </si>
  <si>
    <t>RUA JORGE BONETTI, 222 - VILA TRES CRUZES - CASA BRANCA</t>
  </si>
  <si>
    <t>(19) 991120707</t>
  </si>
  <si>
    <t>juliaocrcb@yahoo.com.br</t>
  </si>
  <si>
    <t>5630015930</t>
  </si>
  <si>
    <t>ALAOR DONIZETE OLIVEIRA BARBOSA</t>
  </si>
  <si>
    <t>410.769.478-08</t>
  </si>
  <si>
    <t>RUA FAMILIA VENTURA, 25 - JARDIM MACAUBA - CASA BRANCA</t>
  </si>
  <si>
    <t>(19) 989481328</t>
  </si>
  <si>
    <t>alaoroliveira1993@gmail.com</t>
  </si>
  <si>
    <t>5630015948</t>
  </si>
  <si>
    <t>GISELA ROSALIN GOMES</t>
  </si>
  <si>
    <t>168.307.278-20</t>
  </si>
  <si>
    <t>RUA FAMILIA FACHINI, 33 - JARDIM AMERICA - CASA BRANCA</t>
  </si>
  <si>
    <t>(19) 998384572</t>
  </si>
  <si>
    <t>gisela.rosalin@gmail.com</t>
  </si>
  <si>
    <t>5630015955</t>
  </si>
  <si>
    <t>ORIVALDO AGUILAR</t>
  </si>
  <si>
    <t>248.400.828-71</t>
  </si>
  <si>
    <t>RUA ANTONIO COLOMBINI SOBRINHO, 95 - CHACARA BOA VISTA - CASA BRANCA</t>
  </si>
  <si>
    <t>(19) 992114186</t>
  </si>
  <si>
    <t>santosdaiane_@hotmail.com</t>
  </si>
  <si>
    <t>5630015963</t>
  </si>
  <si>
    <t>ELAINE CRISTINA FANTIN TELES</t>
  </si>
  <si>
    <t>308.948.668-77</t>
  </si>
  <si>
    <t>RUA PROFESSOR NELSON COSTA, 4 - CONJUNTO HABITACIONAL ZIMBRES - CASA BRANCA</t>
  </si>
  <si>
    <t>(19) 995200080</t>
  </si>
  <si>
    <t>5630015971</t>
  </si>
  <si>
    <t>WANDA INACIO FRANCISCO  DA SILVA</t>
  </si>
  <si>
    <t>388.530.728-65</t>
  </si>
  <si>
    <t>AV  JOSE BERNARDINO DA MATA, 15 - VILA ANGELINA - GUARATINGUETA</t>
  </si>
  <si>
    <t>(12) 996018025</t>
  </si>
  <si>
    <t>inaciowanda9@gmail.com</t>
  </si>
  <si>
    <t>5630015989</t>
  </si>
  <si>
    <t>FLAVIA CRISTINA GABRIEL ALVES</t>
  </si>
  <si>
    <t>270.033.488-45</t>
  </si>
  <si>
    <t>MARCO CESAR BARBOSA ALVES</t>
  </si>
  <si>
    <t>137.525.068-06</t>
  </si>
  <si>
    <t>RUA DOS FRASISQUETT, 245 - JARDIM AMERICA - CASA BRANCA</t>
  </si>
  <si>
    <t>(19) 994808299</t>
  </si>
  <si>
    <t>flaviacristinagabriel@gmail.com.br</t>
  </si>
  <si>
    <t>5630016003</t>
  </si>
  <si>
    <t>FLAVIA ALVES DA SILVA</t>
  </si>
  <si>
    <t>404.403.448-67</t>
  </si>
  <si>
    <t>RUA JOAO BATISTA SALLES CUNHA, 154 - PARQUE SAO PAULO  - CASA BRANCA</t>
  </si>
  <si>
    <t>(19) 992107339</t>
  </si>
  <si>
    <t>flavinha19931@hotmail.com</t>
  </si>
  <si>
    <t>5630016011</t>
  </si>
  <si>
    <t>KATIA DE SOUZA JORGE</t>
  </si>
  <si>
    <t>325.284.128-27</t>
  </si>
  <si>
    <t>RODOLFO DE JESUS MOKSINSKI</t>
  </si>
  <si>
    <t>047.128.219-73</t>
  </si>
  <si>
    <t>RUA JOAO ZOPPEI, 46 - JARDIM MACAUBA  - CASA BRANCA</t>
  </si>
  <si>
    <t>(19) 989112723</t>
  </si>
  <si>
    <t>katia-jorgeç@hotmail.com</t>
  </si>
  <si>
    <t>5630016029</t>
  </si>
  <si>
    <t>MONIQUE MARCELA DIAS DE PAULA</t>
  </si>
  <si>
    <t>432.430.058-50</t>
  </si>
  <si>
    <t>RUA FAMILIA MAGDALENA, 526 - PARQUE SAO PAULO - CASA BRANCA</t>
  </si>
  <si>
    <t>(19) 991005875</t>
  </si>
  <si>
    <t>moniquemdpaula@gmail.com</t>
  </si>
  <si>
    <t>5630016037</t>
  </si>
  <si>
    <t>SILMARA FORTUNATO DA SILVA</t>
  </si>
  <si>
    <t>367.345.908-28</t>
  </si>
  <si>
    <t>RUA JOSE RODRIGUES CAVALHEIRO JUNIOR, 09 - JARDIM BELA VISTA2 - CASA BRANCA</t>
  </si>
  <si>
    <t>(19) 994548238</t>
  </si>
  <si>
    <t>silmarafortunato5@gmail.com</t>
  </si>
  <si>
    <t>5630016045</t>
  </si>
  <si>
    <t>ODAIR TABORDA PADILHA NETO</t>
  </si>
  <si>
    <t>399.111.158-60</t>
  </si>
  <si>
    <t>ERICA APARECIDA FRANCESCHET</t>
  </si>
  <si>
    <t>317.489.778-57</t>
  </si>
  <si>
    <t>RUA JOSE SORIANO, 299 - INDUSTRIAL - CASA BRANCA</t>
  </si>
  <si>
    <t>(19) 997785654</t>
  </si>
  <si>
    <t>odairforever@hotmail.com</t>
  </si>
  <si>
    <t>5630016052</t>
  </si>
  <si>
    <t>ROSANGELA CAMILO</t>
  </si>
  <si>
    <t>102.352.018-47</t>
  </si>
  <si>
    <t>RUA ODETE SANTANA, 151 - ANDORINHAS  - CASA BRANCA</t>
  </si>
  <si>
    <t>(19) 995639923</t>
  </si>
  <si>
    <t>rosangelacamilo2019@gmail.com</t>
  </si>
  <si>
    <t>5630016060</t>
  </si>
  <si>
    <t>KELMA ELENA GERMANO</t>
  </si>
  <si>
    <t>254.360.438-36</t>
  </si>
  <si>
    <t>RUA MIGUEL OLMEDO, 54 - SAOBERNARDO - CASA BRANCA</t>
  </si>
  <si>
    <t>(19) 991334389</t>
  </si>
  <si>
    <t>nanlcesar18@gmail.com</t>
  </si>
  <si>
    <t>5630016078</t>
  </si>
  <si>
    <t>MATHEUS RODRIGO DOS REIS</t>
  </si>
  <si>
    <t>451.124.208-98</t>
  </si>
  <si>
    <t>NATASHA KAROLYN BENTO DOS RRIS</t>
  </si>
  <si>
    <t>444.231.068-84</t>
  </si>
  <si>
    <t>(19) 989828342</t>
  </si>
  <si>
    <t>matheusreis1995@hotmail.com</t>
  </si>
  <si>
    <t>5630016086</t>
  </si>
  <si>
    <t>VANESSA GARCIA GREGORIO</t>
  </si>
  <si>
    <t>346.872.518-38</t>
  </si>
  <si>
    <t>DANILO DE SOUZA COELHO</t>
  </si>
  <si>
    <t>382.287.478-70</t>
  </si>
  <si>
    <t>RUA DOS FURLANI, 136 - JARDIM BOA ESPERANCA - CASA BRANCA</t>
  </si>
  <si>
    <t>(19) 993993999</t>
  </si>
  <si>
    <t>vanessagarciagregorio@gmail.com</t>
  </si>
  <si>
    <t>5630016094</t>
  </si>
  <si>
    <t>BRUNA APARECIDA MARTINS</t>
  </si>
  <si>
    <t>466.129.078-00</t>
  </si>
  <si>
    <t>JAKELINE MARCAL RINKE</t>
  </si>
  <si>
    <t>464.195.898-00</t>
  </si>
  <si>
    <t>RUA CARLOS KEBERG, 35 - DORMIR BUZATTO - CASA BRANCA</t>
  </si>
  <si>
    <t>(19) 996841080</t>
  </si>
  <si>
    <t>brunaaparecidamartins21@gmail.com</t>
  </si>
  <si>
    <t>5630016102</t>
  </si>
  <si>
    <t>ANDERSON MENEZES DA SILVA</t>
  </si>
  <si>
    <t>393.852.198-80</t>
  </si>
  <si>
    <t>AV  SEIS, 180 - ROCINHA - GUARATINGUETA</t>
  </si>
  <si>
    <t>(12) 992498493</t>
  </si>
  <si>
    <t>andersenmenezes49@gmail.com</t>
  </si>
  <si>
    <t>5630016110</t>
  </si>
  <si>
    <t>ANA PAULA PERUSSI GARCIA BORRI</t>
  </si>
  <si>
    <t>304.777.648-27</t>
  </si>
  <si>
    <t>ALEXANDRE APARECIDO BORRI</t>
  </si>
  <si>
    <t>302.176.268-90</t>
  </si>
  <si>
    <t>CAL FAMILIA BASILONE, 148 - JARDIM BOA ESPERANCA  - CASA BRANCA</t>
  </si>
  <si>
    <t>(19) 991839354</t>
  </si>
  <si>
    <t>aperussigarcia@gmail.com</t>
  </si>
  <si>
    <t>5630016128</t>
  </si>
  <si>
    <t>JOSE AUGUSTO</t>
  </si>
  <si>
    <t>426.507.378-67</t>
  </si>
  <si>
    <t>RUA DOS FRANCISCHETT, 235 - JARDIM AMERICA  - CASA BRANCA</t>
  </si>
  <si>
    <t>(19) 988348638</t>
  </si>
  <si>
    <t>zecageneroso28@gmail.com</t>
  </si>
  <si>
    <t>5630016136</t>
  </si>
  <si>
    <t>VINICIUS CESAR BRACALE</t>
  </si>
  <si>
    <t>374.529.268-54</t>
  </si>
  <si>
    <t>RUA IPIRANGA, 85  - CENTRO - CASA BRANCA</t>
  </si>
  <si>
    <t>(19) 982830803</t>
  </si>
  <si>
    <t>vinicius.cesar.bracale@gmail.com</t>
  </si>
  <si>
    <t>5630016144</t>
  </si>
  <si>
    <t>GISELE CORREA PIRES</t>
  </si>
  <si>
    <t>327.256.708-96</t>
  </si>
  <si>
    <t>AV  DOROTEU BARBOSA, 245 - SAO JOAO - CASA BRANCA</t>
  </si>
  <si>
    <t>(19) 995682982</t>
  </si>
  <si>
    <t>pires.gc@bol.com.br</t>
  </si>
  <si>
    <t>5630016151</t>
  </si>
  <si>
    <t>DAVI VENTALLI FRANCISCO</t>
  </si>
  <si>
    <t>435.196.628-92</t>
  </si>
  <si>
    <t>JOICE JUSTINO DA ROSA VENTALLI FRANCISCO</t>
  </si>
  <si>
    <t>433.718.818-57</t>
  </si>
  <si>
    <t>RUA 12, 43 - JARDIM BELA VISTA - CASA BRANCA</t>
  </si>
  <si>
    <t>(19) 981454117</t>
  </si>
  <si>
    <t>davicb2012@hotmail.com.br</t>
  </si>
  <si>
    <t>5630016169</t>
  </si>
  <si>
    <t>EDSON CARLOS NASCIMENTO</t>
  </si>
  <si>
    <t>715.612.420-04</t>
  </si>
  <si>
    <t>BC  PATIO DA FEPASA, 145 - CENTRO - CASA BRANCA</t>
  </si>
  <si>
    <t>(19) 992098626</t>
  </si>
  <si>
    <t>vany.0111@gmail.com</t>
  </si>
  <si>
    <t>5630016177</t>
  </si>
  <si>
    <t>MARIANA DE LOURDES ARCANJO</t>
  </si>
  <si>
    <t>356.651.518-31</t>
  </si>
  <si>
    <t>RUA JOSE ANTONIO DA ROCHA, 288 - PARQUE SAO PAULO - CASA BRANCA</t>
  </si>
  <si>
    <t>(19) 992249664</t>
  </si>
  <si>
    <t>marianaarcanjo@gmail.com</t>
  </si>
  <si>
    <t>5630016185</t>
  </si>
  <si>
    <t>SILVANA CASSIA CRUZ DE OLIVEIRA</t>
  </si>
  <si>
    <t>531.645.476-68</t>
  </si>
  <si>
    <t>RUA FAMILIA BLASI, 60 - PARQUE SAO PAULO - CASA BRANCA</t>
  </si>
  <si>
    <t>(19) 993897931</t>
  </si>
  <si>
    <t>silvana_44_cb@hotmail.com</t>
  </si>
  <si>
    <t>5630016193</t>
  </si>
  <si>
    <t>MIRALVA BARBOSA SANTOS</t>
  </si>
  <si>
    <t>168.324.328-52</t>
  </si>
  <si>
    <t>ANTONIO ROBERTO</t>
  </si>
  <si>
    <t>016.219.028-03</t>
  </si>
  <si>
    <t>RUA PROF ODETTE R C SANTANA, 90 - CONJ HAB WLADIMIR PEREIRA - CASA BRANCA</t>
  </si>
  <si>
    <t>(19) 992763593</t>
  </si>
  <si>
    <t>miralvasantosroberto73697@gmail.com</t>
  </si>
  <si>
    <t>5630016201</t>
  </si>
  <si>
    <t>SILVANA ELAINE CELITO</t>
  </si>
  <si>
    <t>327.164.388-11</t>
  </si>
  <si>
    <t>RUA DOS BITENCOURT, 165 - VILA SANTA MARIA - CASA BRANCA</t>
  </si>
  <si>
    <t>(19) 993334943</t>
  </si>
  <si>
    <t>silvanacelioto53@yahoo.com</t>
  </si>
  <si>
    <t>5630016219</t>
  </si>
  <si>
    <t>JULIANA DE OLIVEIRA CARVALHO</t>
  </si>
  <si>
    <t>331.008.738-74</t>
  </si>
  <si>
    <t>RUA LUIZ PIZA, 505 - CENTRO  - CASA BRANCA</t>
  </si>
  <si>
    <t>(19) 991041462</t>
  </si>
  <si>
    <t>julianacb_2006@gmail.com</t>
  </si>
  <si>
    <t>5630016227</t>
  </si>
  <si>
    <t>PRISCILA CARONI TROMBINI</t>
  </si>
  <si>
    <t>475.090.868-17</t>
  </si>
  <si>
    <t>RUA 12, 30   - JARDIM BELA VISTA - CASA BRANCA</t>
  </si>
  <si>
    <t>(19) 986085731</t>
  </si>
  <si>
    <t>priscilacaroni@live.com</t>
  </si>
  <si>
    <t>5630016235</t>
  </si>
  <si>
    <t>LETICIA ARIENE DE CARVALHO</t>
  </si>
  <si>
    <t>132.502.956-47</t>
  </si>
  <si>
    <t>RUA ANTONIO LUIZ PIRES, 877 - CENTRO - ITOBI</t>
  </si>
  <si>
    <t>(19) 993490347</t>
  </si>
  <si>
    <t>leticiaariene16@gmail.com</t>
  </si>
  <si>
    <t>5630016243</t>
  </si>
  <si>
    <t>LETHICIA APARECIDA LOPES DOS SANTOS ALVES</t>
  </si>
  <si>
    <t>489.453.508-45</t>
  </si>
  <si>
    <t>RUA FAMILIA BASILONE, 60 - JARDIM BOA ESPERANCA - CASA BRANCA</t>
  </si>
  <si>
    <t>(19) 993283477</t>
  </si>
  <si>
    <t>lethiciaaalopes@gmail.com</t>
  </si>
  <si>
    <t>5630016250</t>
  </si>
  <si>
    <t>ISIS SCHERMA SCHWENGER LANDGRAF</t>
  </si>
  <si>
    <t>303.932.078-54</t>
  </si>
  <si>
    <t>RUA VEREADOR ALBERTINO MARCHIORI, 125 - CENTRO - SANTA CRUZ DA CONCEICAO</t>
  </si>
  <si>
    <t>(19) 993521429</t>
  </si>
  <si>
    <t>isis-ls@hotmail.com</t>
  </si>
  <si>
    <t>5630016268</t>
  </si>
  <si>
    <t>MARIA SALVADORA OLIVEIRA DE SOUZA</t>
  </si>
  <si>
    <t>074.467.256-21</t>
  </si>
  <si>
    <t>WILSON PINGA DE SOUZA</t>
  </si>
  <si>
    <t>120.511.348-71</t>
  </si>
  <si>
    <t>RUA ROMULO BORZANI, 20 - INDUSTRIAL - CASA BRANCA</t>
  </si>
  <si>
    <t>(19) 992467405</t>
  </si>
  <si>
    <t>wilsonpininga@hotmail.com</t>
  </si>
  <si>
    <t>5630016276</t>
  </si>
  <si>
    <t>JOTA ANDERSON PEREIRA DOS SANTOS</t>
  </si>
  <si>
    <t>371.825.498-08</t>
  </si>
  <si>
    <t>RUA FAMILIA BASILONI, 63 - JARDIM BOA ESPERANCA - CASA BRANCA</t>
  </si>
  <si>
    <t>(19) 993782820</t>
  </si>
  <si>
    <t>jose.anderson@ymail.com</t>
  </si>
  <si>
    <t>5630016284</t>
  </si>
  <si>
    <t>ROSINEY GORDIANO DA SILVA</t>
  </si>
  <si>
    <t>317.615.658-85</t>
  </si>
  <si>
    <t>RUA FAMILIA ROMANO, 341 - JARDIM AMERICA  - CASA BRANCA</t>
  </si>
  <si>
    <t>(19) 992052049</t>
  </si>
  <si>
    <t>gordianorose@gmail.com</t>
  </si>
  <si>
    <t>5630016292</t>
  </si>
  <si>
    <t>VITORIA LOANDA DOS SANTOS FRANCA</t>
  </si>
  <si>
    <t>459.304.608-41</t>
  </si>
  <si>
    <t>RUA JOAO SAID ZOGBI, 141 - LAGOA BRANCA - CASA BRANCA</t>
  </si>
  <si>
    <t>(19) 996572347</t>
  </si>
  <si>
    <t>vitorialoanda01@gmail.com</t>
  </si>
  <si>
    <t>5630016300</t>
  </si>
  <si>
    <t>EDIVAN BERALDO</t>
  </si>
  <si>
    <t>294.865.948-56</t>
  </si>
  <si>
    <t>VANESSA PORFIRIO DE ALMEIDA BERALDO</t>
  </si>
  <si>
    <t>292.696.138-36</t>
  </si>
  <si>
    <t>RUA JOAO ZOPPEI, 64 - JARDIM MACAUBA - CASA BRANCA</t>
  </si>
  <si>
    <t>(19) 991765782</t>
  </si>
  <si>
    <t>edivanberaldo@gmail.com</t>
  </si>
  <si>
    <t>5630016318</t>
  </si>
  <si>
    <t>CELSO BERNARDO</t>
  </si>
  <si>
    <t>059.023.158-83</t>
  </si>
  <si>
    <t>RUA NOGUEIRA DE LIMA, 77 - CENTRO - CASA BRANCA</t>
  </si>
  <si>
    <t>(19) 991342826</t>
  </si>
  <si>
    <t>5630016326</t>
  </si>
  <si>
    <t>CARLOS HENRIQUE CONCEICAO</t>
  </si>
  <si>
    <t>108.119.988-19</t>
  </si>
  <si>
    <t>RUA SETE DE SETEMBRO, 601 - CENTRO - CASA BRANCA</t>
  </si>
  <si>
    <t>(19) 989082283</t>
  </si>
  <si>
    <t>diguinhoconceicao@hotmail.com</t>
  </si>
  <si>
    <t>5630016334</t>
  </si>
  <si>
    <t>JULIO APARECIDO IGNACIO</t>
  </si>
  <si>
    <t>299.568.418-03</t>
  </si>
  <si>
    <t>RUA PROFESSOR CANDIDO MUSA, 84 - ANDORINHA  - CASA BRANCA</t>
  </si>
  <si>
    <t>(19) 992138988</t>
  </si>
  <si>
    <t>joiceromaoignacio@gmail.com</t>
  </si>
  <si>
    <t>5630016342</t>
  </si>
  <si>
    <t>MALENA FERREIRA SANTOS</t>
  </si>
  <si>
    <t>068.997.033-19</t>
  </si>
  <si>
    <t>ANTONIO CARLOS PEREIRA DOS SANTOS</t>
  </si>
  <si>
    <t>045.464.693-30</t>
  </si>
  <si>
    <t>RUA 12, 56 - JARDIM BELA VISTA  - CASA BRANCA</t>
  </si>
  <si>
    <t>(19) 983918233</t>
  </si>
  <si>
    <t>malenacarlim@outlook.com.br</t>
  </si>
  <si>
    <t>5630016359</t>
  </si>
  <si>
    <t>VIVIENE RICARDO</t>
  </si>
  <si>
    <t>262.687.048-00</t>
  </si>
  <si>
    <t>RUA MARINA MOURA, 408 - PARQUE SAO PAULO  - CASA BRANCA</t>
  </si>
  <si>
    <t>(19) 991650518</t>
  </si>
  <si>
    <t>vivienericardo7@gmail.com</t>
  </si>
  <si>
    <t>5630016367</t>
  </si>
  <si>
    <t>RAQUEL ALISSO FRANCISCO</t>
  </si>
  <si>
    <t>245.722.118-84</t>
  </si>
  <si>
    <t>JOSE CARLOS DE CAMPOS</t>
  </si>
  <si>
    <t>027.819.018-90</t>
  </si>
  <si>
    <t>RUA SAO MANUEL, 54  - LAGOA BRANCA  - CASA BRANCA</t>
  </si>
  <si>
    <t>(19) 993728512</t>
  </si>
  <si>
    <t>joao.lb309@gmail.com</t>
  </si>
  <si>
    <t>5630016375</t>
  </si>
  <si>
    <t>JOYCE RAIMUNDO DA SILVA</t>
  </si>
  <si>
    <t>477.593.768-55</t>
  </si>
  <si>
    <t>RUA DAS ROSAS, 360 - SAO BERNARDO  - CASA BRANCA</t>
  </si>
  <si>
    <t>(19) 996408833</t>
  </si>
  <si>
    <t>joyce1rapp1234@gmail.com</t>
  </si>
  <si>
    <t>5630016383</t>
  </si>
  <si>
    <t>DANILO DE JESUS CANDIDO</t>
  </si>
  <si>
    <t>499.210.138-07</t>
  </si>
  <si>
    <t>RUA PROF GUNAR MORAES DE ARAUJO, 41 - CONJUNTO HABITACIONAL WALDEMAR PERREIRA - CASA BRANCA</t>
  </si>
  <si>
    <t>(19) 995579641</t>
  </si>
  <si>
    <t>danilojesuscandido@gmail.com</t>
  </si>
  <si>
    <t>5630016391</t>
  </si>
  <si>
    <t>JACQUELINE RIBEIRO RODRIGUES</t>
  </si>
  <si>
    <t>405.556.718-95</t>
  </si>
  <si>
    <t>RUA ADEMAR FIGUEREDO, 145 - CONJUNTO HABITACIONAL WALDEMIR PEREIRA  - CASA BRANCA</t>
  </si>
  <si>
    <t>(19) 993951600</t>
  </si>
  <si>
    <t>5630016409</t>
  </si>
  <si>
    <t>JANICE ROMAO</t>
  </si>
  <si>
    <t>337.883.958-93</t>
  </si>
  <si>
    <t>RUA JOSE CASALI JUNIOR, 57 - CECAP - CASA BRANCA</t>
  </si>
  <si>
    <t>(19) 989861640</t>
  </si>
  <si>
    <t>janiceromao.jr@gmail.com</t>
  </si>
  <si>
    <t>5630016417</t>
  </si>
  <si>
    <t>ADRIANA CRISTINA RIBEIRO QUEIROZ</t>
  </si>
  <si>
    <t>965.271.966-87</t>
  </si>
  <si>
    <t>JADER PINTO DE QUEIROZ</t>
  </si>
  <si>
    <t>122.206.098-12</t>
  </si>
  <si>
    <t>RUA OPHEKIA NUNES DE CARVALHO, 84 - JARDIM SAO FRANSCICO  - CASA BRANCA</t>
  </si>
  <si>
    <t>(19) 982428125</t>
  </si>
  <si>
    <t>drykarqueiroz586@gmail.com</t>
  </si>
  <si>
    <t>5630016425</t>
  </si>
  <si>
    <t>ANA LAURA DONTAL BERTOCHI</t>
  </si>
  <si>
    <t>417.007.388-60</t>
  </si>
  <si>
    <t>RUA FAMILIA SILLOS, 28 - JARDIM AMERICA  - CASA BRANCA</t>
  </si>
  <si>
    <t>(19) 994527610</t>
  </si>
  <si>
    <t>anadontal784@gmail.com</t>
  </si>
  <si>
    <t>5630016433</t>
  </si>
  <si>
    <t>PAULO CESAR CANELLA JUNIOR</t>
  </si>
  <si>
    <t>388.841.958-10</t>
  </si>
  <si>
    <t>RUA FAMILIA BASILONE, 09 - JARDIM BOA ESPERANCA  - CASA BRANCA</t>
  </si>
  <si>
    <t>(19) 995699547</t>
  </si>
  <si>
    <t>canella108cem@gmail.com</t>
  </si>
  <si>
    <t>5630016441</t>
  </si>
  <si>
    <t>MARTA MARIA AGUILAR</t>
  </si>
  <si>
    <t>140.446.298-89</t>
  </si>
  <si>
    <t>RUA DUQUE DE CAXIAS, 2115 - BAIRRO CHACARA  BOA VISTA  - CASA BRANCA</t>
  </si>
  <si>
    <t>(19) 991285316</t>
  </si>
  <si>
    <t>jhsp1955@gmail.com</t>
  </si>
  <si>
    <t>5630016458</t>
  </si>
  <si>
    <t>SAULO FRANCISCO ALVES</t>
  </si>
  <si>
    <t>002.160.028-77</t>
  </si>
  <si>
    <t>VITA LOPES DOS SANTOS</t>
  </si>
  <si>
    <t>583.242.916-87</t>
  </si>
  <si>
    <t>5630016466</t>
  </si>
  <si>
    <t>VITORIA RAIANE DA CONCEICAO SANTOS</t>
  </si>
  <si>
    <t>535.613.798-26</t>
  </si>
  <si>
    <t>HOMERO FARIA COUTO NETO</t>
  </si>
  <si>
    <t>470.657.318-12</t>
  </si>
  <si>
    <t>RUA SAO ROQUE, 85 - SAO BENEDITO - GUARATINGUETA</t>
  </si>
  <si>
    <t>(12) 982348063</t>
  </si>
  <si>
    <t>annaveloso142@gmail.com</t>
  </si>
  <si>
    <t>5630016474</t>
  </si>
  <si>
    <t>VANETE BATISTA PERINI SILVERIO</t>
  </si>
  <si>
    <t>415.332.788-30</t>
  </si>
  <si>
    <t>MAIKI GEAN DA SILVA E SILVA</t>
  </si>
  <si>
    <t>439.441.518-79</t>
  </si>
  <si>
    <t>AV  FAMILIA ANACLETO, 137 - VENDA BRANCA - CASA BRANCA</t>
  </si>
  <si>
    <t>(19) 993345642</t>
  </si>
  <si>
    <t>silverio92.vs@gmail.com</t>
  </si>
  <si>
    <t>5630016482</t>
  </si>
  <si>
    <t>KARINA FLORENCIO DE OLIVEIRA</t>
  </si>
  <si>
    <t>376.782.938-01</t>
  </si>
  <si>
    <t>CHA ASSENTAMENTO DO COCAIS, 18 - ZONA RURAL  - CASA BRANCA</t>
  </si>
  <si>
    <t>(19) 986104172</t>
  </si>
  <si>
    <t>karinaaflorencio@gmail.com</t>
  </si>
  <si>
    <t>5630016490</t>
  </si>
  <si>
    <t>ANDREA BASILONE PAIVA</t>
  </si>
  <si>
    <t>187.713.498-80</t>
  </si>
  <si>
    <t>RUA DOS CRAVOS, 186 - VILA SAO BERNARDO - CASA BRANCA</t>
  </si>
  <si>
    <t>(19) 986072708</t>
  </si>
  <si>
    <t>andreabasilone@hotmail.com</t>
  </si>
  <si>
    <t>5630016508</t>
  </si>
  <si>
    <t>FILIPE JOSE DA SILVA DOMINGOS</t>
  </si>
  <si>
    <t>405.086.558-03</t>
  </si>
  <si>
    <t>CHA PARAISO, Sn - ZONA RURAL - CASA BRANCA</t>
  </si>
  <si>
    <t>(19) 999116994</t>
  </si>
  <si>
    <t>felipesilva01102@gmail.com</t>
  </si>
  <si>
    <t>5630016516</t>
  </si>
  <si>
    <t>VIVIANE RAIANE DA CONCEICAO SANTOS</t>
  </si>
  <si>
    <t>028.084.195-70</t>
  </si>
  <si>
    <t>GILBERTO GONCALVES PEREIRA JUNIOR</t>
  </si>
  <si>
    <t>473.629.948-77</t>
  </si>
  <si>
    <t>CHA JOSE TOMAS BRUM, 194 - CHACARAS VITORIA - GUARATINGUETA</t>
  </si>
  <si>
    <t>(12) 992324711</t>
  </si>
  <si>
    <t>vivianeraiane.5@gmail.com</t>
  </si>
  <si>
    <t>5630016524</t>
  </si>
  <si>
    <t>ROSEMARY DONIZETE DA SILVA</t>
  </si>
  <si>
    <t>045.881.246-33</t>
  </si>
  <si>
    <t>RUA JOAO BATISTA SALLES CUNHA, 123 - PARQUE SAO PAULO - CASA BRANCA</t>
  </si>
  <si>
    <t>(19) 995517334</t>
  </si>
  <si>
    <t>rosemarysilva030@gmail.com</t>
  </si>
  <si>
    <t>5630016532</t>
  </si>
  <si>
    <t>ADRIANA DE JESUS MAXIMO</t>
  </si>
  <si>
    <t>387.124.138-52</t>
  </si>
  <si>
    <t>RUA FAMILIA CASTOLDI, 168  - JARDIM MACAUBA - CASA BRANCA</t>
  </si>
  <si>
    <t>(19) 992014514</t>
  </si>
  <si>
    <t>drikmaximo@hotmail.com</t>
  </si>
  <si>
    <t>5630016540</t>
  </si>
  <si>
    <t>TAMARA STEFANI DE LIMA BOCAIUVA</t>
  </si>
  <si>
    <t>405.228.718-52</t>
  </si>
  <si>
    <t>RUA 5, 85 - COLINA DO DOL - CASA BRANCA</t>
  </si>
  <si>
    <t>(19) 991093979</t>
  </si>
  <si>
    <t>bocaiuvat@gmail.com</t>
  </si>
  <si>
    <t>5630016557</t>
  </si>
  <si>
    <t>ERICO ORTIZ</t>
  </si>
  <si>
    <t>302.296.528-16</t>
  </si>
  <si>
    <t>JULIANA DO RIO ALVAR SANTOS ORTIZ</t>
  </si>
  <si>
    <t>364.547.798-58</t>
  </si>
  <si>
    <t>RUA ADRIANO FRANCISCO PIRES, 25 - PARQUE SAO PAULO - CASA BRANCA</t>
  </si>
  <si>
    <t>(19) 991952478</t>
  </si>
  <si>
    <t>erico_ortiz1@hotmail.com</t>
  </si>
  <si>
    <t>5630016565</t>
  </si>
  <si>
    <t>LUIZ AUGUSTO ELIAS</t>
  </si>
  <si>
    <t>187.724.068-01</t>
  </si>
  <si>
    <t>ROBERTA APARECIDA FERREIRA</t>
  </si>
  <si>
    <t>283.395.468-99</t>
  </si>
  <si>
    <t>(19) 997203883</t>
  </si>
  <si>
    <t>luisa.regina.aiko.koakutsu@gmail.com</t>
  </si>
  <si>
    <t>5630016573</t>
  </si>
  <si>
    <t>PAULO CEZAR MILAN PONHEIRO JUNIOR</t>
  </si>
  <si>
    <t>443.384.378-47</t>
  </si>
  <si>
    <t>CHA MONTE ALTO, 0 - RURAL - CASA BRANCA</t>
  </si>
  <si>
    <t>(19) 995582053</t>
  </si>
  <si>
    <t>paulomilanjr@outlook.com</t>
  </si>
  <si>
    <t>5630016581</t>
  </si>
  <si>
    <t>ANGELICA FIDENCIO DE PAULA</t>
  </si>
  <si>
    <t>445.742.788-89</t>
  </si>
  <si>
    <t>RUA PEDRO VILLAS BOAS, 328 - JARDIM MACAUBA - CASA BRANCA</t>
  </si>
  <si>
    <t>(19) 993517872</t>
  </si>
  <si>
    <t>angelicapaula22.ap@gmail.com</t>
  </si>
  <si>
    <t>5630016599</t>
  </si>
  <si>
    <t>ROSANGELA RODRIGUES</t>
  </si>
  <si>
    <t>234.012.988-52</t>
  </si>
  <si>
    <t>RUA MARQUISE TEIXEIRA, 129 - SENHOR MENINO  - CASA BRANCA</t>
  </si>
  <si>
    <t>(19) 993994257</t>
  </si>
  <si>
    <t>jaquethomaz2008@hotmail.com</t>
  </si>
  <si>
    <t>5630016607</t>
  </si>
  <si>
    <t>DENISE PESSOA DE SANTANA</t>
  </si>
  <si>
    <t>329.875.778-00</t>
  </si>
  <si>
    <t>RUA CARLOS LAMARCA, 58 - JARDIM ELISA MARIA - SAO PAULO</t>
  </si>
  <si>
    <t>(11) 984418847</t>
  </si>
  <si>
    <t>de.de.zinha08@gmail.com</t>
  </si>
  <si>
    <t>5630016615</t>
  </si>
  <si>
    <t>RODRIGO CESAR SALES DA COSTA</t>
  </si>
  <si>
    <t>376.380.118-99</t>
  </si>
  <si>
    <t>RUA BERTONCINI, 39 - JARDIM BOA ESPERANCA - CASA BRANCA</t>
  </si>
  <si>
    <t>(19) 994102761</t>
  </si>
  <si>
    <t>rodrigocesar98@yahoo.com.br</t>
  </si>
  <si>
    <t>5630016623</t>
  </si>
  <si>
    <t>RICARDO FERNANDES DE SOUZA</t>
  </si>
  <si>
    <t>363.344.848-93</t>
  </si>
  <si>
    <t>AV  ROMULO BORZANI, 187 - INDUSTRIAL - CASA BRANCA</t>
  </si>
  <si>
    <t>(19) 991518300</t>
  </si>
  <si>
    <t>ricardofsousa@uol.com.br</t>
  </si>
  <si>
    <t>5630016631</t>
  </si>
  <si>
    <t>MARIA LUCIA DOS REIS ALVES</t>
  </si>
  <si>
    <t>137.441.338-00</t>
  </si>
  <si>
    <t>CAETANO MANZI JUNIOR</t>
  </si>
  <si>
    <t>550.559.668-15</t>
  </si>
  <si>
    <t>AV  JOSE BENI, 258 - NAZARE - CASA BRANCA</t>
  </si>
  <si>
    <t>(19) 982162411</t>
  </si>
  <si>
    <t>boutiquemovelcb@hotmail.com</t>
  </si>
  <si>
    <t>5630016649</t>
  </si>
  <si>
    <t>MARCELO DONIZETE MATOS</t>
  </si>
  <si>
    <t>464.212.638-44</t>
  </si>
  <si>
    <t>CLAUDIA LOPES CARVALHO</t>
  </si>
  <si>
    <t>452.646.288-82</t>
  </si>
  <si>
    <t>RUA PIAUI, 203 - LAGOA BRANCA - CASA BRANCA</t>
  </si>
  <si>
    <t>(19) 971443922</t>
  </si>
  <si>
    <t>marcelomatos9849@gmail.com</t>
  </si>
  <si>
    <t>5630016656</t>
  </si>
  <si>
    <t>IVAN RICARDO</t>
  </si>
  <si>
    <t>296.835.398-58</t>
  </si>
  <si>
    <t>RUA MARIA JOSE C DE ALMEIDA, 290 - PARQUE SAO PAULO - CASA BRANCA</t>
  </si>
  <si>
    <t>(19) 987247517</t>
  </si>
  <si>
    <t>ivan.ricardo.ir@gmail.com</t>
  </si>
  <si>
    <t>5630016664</t>
  </si>
  <si>
    <t>JOSE RODRIGUES</t>
  </si>
  <si>
    <t>149.911.088-02</t>
  </si>
  <si>
    <t>RUA DOS ESCRAVOS, 121 - SAO  BERNARDO  - CASA BRANCA</t>
  </si>
  <si>
    <t>(19) 995005071</t>
  </si>
  <si>
    <t>5630016672</t>
  </si>
  <si>
    <t>IZABELLA FRITOLI MARSON</t>
  </si>
  <si>
    <t>350.083.988-65</t>
  </si>
  <si>
    <t>AV  JOSE BENI, 294 - NAZARE - CASA BRANCA</t>
  </si>
  <si>
    <t>(19) 992808724</t>
  </si>
  <si>
    <t>isabela.fritolli@yahoo.com</t>
  </si>
  <si>
    <t>5630016680</t>
  </si>
  <si>
    <t>SILMARA ROSANA DE PAULA SILVA</t>
  </si>
  <si>
    <t>297.419.658-69</t>
  </si>
  <si>
    <t>(19) 994342494</t>
  </si>
  <si>
    <t>silmarinha.cb@hotmail.com</t>
  </si>
  <si>
    <t>5630016698</t>
  </si>
  <si>
    <t>WILLIAN GABRIEL ALVES DOS SANTOS</t>
  </si>
  <si>
    <t>374.648.868-01</t>
  </si>
  <si>
    <t>ROSANA MARA BANIN DOS SANTOS</t>
  </si>
  <si>
    <t>350.751.788-47</t>
  </si>
  <si>
    <t>RUA PROFESSORA CANDIDA MUSA, 176 - CONJUNTO HABITACIONAL WLADIMIR PEREIRA - CASA BRANCA</t>
  </si>
  <si>
    <t>(19) 984046381</t>
  </si>
  <si>
    <t>williangabrielalves12@gmail.com</t>
  </si>
  <si>
    <t>5630016706</t>
  </si>
  <si>
    <t>LAIS ALVES LOBATO</t>
  </si>
  <si>
    <t>371.405.088-44</t>
  </si>
  <si>
    <t>RUA FERNAO DIAS PAES LEME, 154 - PARQUE RESIDENCIAL FLORENCA - SUMARE</t>
  </si>
  <si>
    <t>(19) 982854051</t>
  </si>
  <si>
    <t>laislobato0710@gmail.com</t>
  </si>
  <si>
    <t>5630016714</t>
  </si>
  <si>
    <t>LUIZ FERNANDO LOPES DOS REIS</t>
  </si>
  <si>
    <t>232.039.448-63</t>
  </si>
  <si>
    <t>RUA CORONEL JOSE JULIO, 109 - CENTRO - CASA BRANCA</t>
  </si>
  <si>
    <t>(19) 995897837</t>
  </si>
  <si>
    <t>nandoreis776@gmail.com</t>
  </si>
  <si>
    <t>5630016722</t>
  </si>
  <si>
    <t>JOICE APARECIDA FERREIRA BUENO27</t>
  </si>
  <si>
    <t>187.713.378-73</t>
  </si>
  <si>
    <t>RUA LUIZ GONZAGA DE SILOS, 79  - NAZARE - CASA BRANCA</t>
  </si>
  <si>
    <t>(19) 93249956</t>
  </si>
  <si>
    <t>joiceaparecida160@gmail.com</t>
  </si>
  <si>
    <t>5630016730</t>
  </si>
  <si>
    <t>ELZA DE LOURDES CARONI TERLONE</t>
  </si>
  <si>
    <t>283.818.648-52</t>
  </si>
  <si>
    <t>MARCOS WILLIAM TERLONE</t>
  </si>
  <si>
    <t>292.087.518-30</t>
  </si>
  <si>
    <t>RUA DOZE, 30 - JD BELA VISTA  - CASA BRANCA</t>
  </si>
  <si>
    <t>(19) 994897882</t>
  </si>
  <si>
    <t>terloneelza@gmail.com</t>
  </si>
  <si>
    <t>5630016748</t>
  </si>
  <si>
    <t>APARECIDA DONIZETI MUNIZ MATOS</t>
  </si>
  <si>
    <t>361.595.118-23</t>
  </si>
  <si>
    <t>ANDREIA LEAL DAS NEVES</t>
  </si>
  <si>
    <t>394.745.048-65</t>
  </si>
  <si>
    <t>(19) 995684651</t>
  </si>
  <si>
    <t>aparecidamuniz923@gmail.com</t>
  </si>
  <si>
    <t>5630016755</t>
  </si>
  <si>
    <t>TAIS MARCOLINO DE SOUZA</t>
  </si>
  <si>
    <t>383.521.998-70</t>
  </si>
  <si>
    <t>RUA OSWALDO PEDRO VERCELINO, 214 - CHACARA BOA VISTA - CASA BRANCA</t>
  </si>
  <si>
    <t>(19) 991763422</t>
  </si>
  <si>
    <t>tais_mds20@hotmail.com</t>
  </si>
  <si>
    <t>5630016763</t>
  </si>
  <si>
    <t>LUCIANA APARECIDA DA SILVA</t>
  </si>
  <si>
    <t>380.248.728-11</t>
  </si>
  <si>
    <t>JOAO TEIXEIRA DA SILVA</t>
  </si>
  <si>
    <t>048.251.586-41</t>
  </si>
  <si>
    <t>RUA JOAO SAID ZOGB, 102 - LAGOA BRANCA - CASA BRANCA</t>
  </si>
  <si>
    <t>(19) 99859636</t>
  </si>
  <si>
    <t>joaoeluciana22@gmail.com</t>
  </si>
  <si>
    <t>5630016771</t>
  </si>
  <si>
    <t>MARLENE APARECIDA FERREIRA</t>
  </si>
  <si>
    <t>120.304.448-80</t>
  </si>
  <si>
    <t>RUA 14 JULHO, 134 - SAO JOAO  - CASA BRANCA</t>
  </si>
  <si>
    <t>(19) 989271494</t>
  </si>
  <si>
    <t>marleneferreira@portoferreira.sp.gov.br</t>
  </si>
  <si>
    <t>5630016789</t>
  </si>
  <si>
    <t>THAIS CRISTINA ALVES PIMENTA</t>
  </si>
  <si>
    <t>351.101.228-73</t>
  </si>
  <si>
    <t>RUA RICARDO SANTA ROSA, 14 - VILA SANTA MARIA - CASA BRANCA</t>
  </si>
  <si>
    <t>(19) 992477127</t>
  </si>
  <si>
    <t>thais_cristy@hotmail.com</t>
  </si>
  <si>
    <t>5630016797</t>
  </si>
  <si>
    <t>CARLOS HENRIQUE MIGLIORINI DE LIMA</t>
  </si>
  <si>
    <t>466.382.078-65</t>
  </si>
  <si>
    <t>RUA FAMILIA CARVALHO, 56 - NAZARET - CASA BRANCA</t>
  </si>
  <si>
    <t>(19) 993221257</t>
  </si>
  <si>
    <t>henrique_edhardy@hotmail.com</t>
  </si>
  <si>
    <t>5630016805</t>
  </si>
  <si>
    <t>ELIANA CRISTINA BRAZ</t>
  </si>
  <si>
    <t>325.129.938-76</t>
  </si>
  <si>
    <t>VLA JOAQUINA LAZARA MENDES DE ALMEIDA, 29A - JARDIM SAO JORGE - CAMPINAS</t>
  </si>
  <si>
    <t>(19) 994586960</t>
  </si>
  <si>
    <t>elianacristina77312@gmail.com</t>
  </si>
  <si>
    <t>5630016813</t>
  </si>
  <si>
    <t>PAULO CESAR CUNHA LOPES</t>
  </si>
  <si>
    <t>427.356.328-22</t>
  </si>
  <si>
    <t>GABRIELLE SFARCIN STRAZZA LOPES</t>
  </si>
  <si>
    <t>432.782.128-43</t>
  </si>
  <si>
    <t>RUA NICANOR FRANCISCO FERRAZ, 260 - JARDIM EUROPA  - CASA BRANCA</t>
  </si>
  <si>
    <t>(19) 991346759</t>
  </si>
  <si>
    <t>paulolopess1991@gmail.com</t>
  </si>
  <si>
    <t>5630016821</t>
  </si>
  <si>
    <t>VINICIUS GILAVERTI DA SILVA</t>
  </si>
  <si>
    <t>445.759.008-85</t>
  </si>
  <si>
    <t>AV  DOUTOR FRANCISCO NOGUEIRA DE LIMA, 1755 - DESTERRO - CASA BRANCA</t>
  </si>
  <si>
    <t>(19) 996062960</t>
  </si>
  <si>
    <t>180397bf@gmail.com</t>
  </si>
  <si>
    <t>5630016839</t>
  </si>
  <si>
    <t>ANDRELINA TRISTAO BORGES</t>
  </si>
  <si>
    <t>335.188.168-10</t>
  </si>
  <si>
    <t>ACRISIO SANTANA</t>
  </si>
  <si>
    <t>978.416.335-72</t>
  </si>
  <si>
    <t>SIT CAMA DE PEDRA, S/N - VARGEM GRANDE DO SUL  - VARGEM GRANDE DO SUL</t>
  </si>
  <si>
    <t>(19) 983699489</t>
  </si>
  <si>
    <t>andrelinatristão72094@gmail.com</t>
  </si>
  <si>
    <t>5630016847</t>
  </si>
  <si>
    <t>GIDEAO NUNES CARNEIRO</t>
  </si>
  <si>
    <t>375.720.198-11</t>
  </si>
  <si>
    <t>RAFAELA CARLA MAFRA CATALETTA</t>
  </si>
  <si>
    <t>297.497.728-65</t>
  </si>
  <si>
    <t>RUA ALVARO GAMA PANTOJA, 54 - CENTRO - CASA BRANCA</t>
  </si>
  <si>
    <t>(19) 992582335</t>
  </si>
  <si>
    <t>rafa.cataletta@gmail.com</t>
  </si>
  <si>
    <t>5630016854</t>
  </si>
  <si>
    <t>ADALBERTO LOPES DA COSTA</t>
  </si>
  <si>
    <t>394.164.488-26</t>
  </si>
  <si>
    <t>(11) 966129989</t>
  </si>
  <si>
    <t>virusprod@outlook.com</t>
  </si>
  <si>
    <t>5630016862</t>
  </si>
  <si>
    <t>THAIS APARECIDA GENEROSO</t>
  </si>
  <si>
    <t>468.178.448-60</t>
  </si>
  <si>
    <t>RUA FRANCISCO CARVALHO FILHO, 161 - PARQUE SAO PAULO - CASA BRANCA</t>
  </si>
  <si>
    <t>(19) 989661105</t>
  </si>
  <si>
    <t>thaisgeneroso@hotmail.com</t>
  </si>
  <si>
    <t>5630016870</t>
  </si>
  <si>
    <t>MARCOS LEANDRO DE SOUZA MARIANO</t>
  </si>
  <si>
    <t>384.851.048-03</t>
  </si>
  <si>
    <t>RUA OLIMPIO JOSE AUGUSTO, 231 - PARQUE SAO PAULO - CASA BRANCA</t>
  </si>
  <si>
    <t>(19) 995389839</t>
  </si>
  <si>
    <t>marcosleandrosm94@gmail.com</t>
  </si>
  <si>
    <t>5630016888</t>
  </si>
  <si>
    <t>ALESSANDRO GOULART LIMA</t>
  </si>
  <si>
    <t>283.703.678-10</t>
  </si>
  <si>
    <t>ELISANGELA APARECIDA BUENO LIMA</t>
  </si>
  <si>
    <t>379.134.458-74</t>
  </si>
  <si>
    <t>RUA PRESIDENTE VARGAS, 111 - INDRISTRIAL - CASA BRANCA</t>
  </si>
  <si>
    <t>(19) 999618440</t>
  </si>
  <si>
    <t>alessandroglima40@gmail.com</t>
  </si>
  <si>
    <t>5630016896</t>
  </si>
  <si>
    <t>TACILA BEATRIZ BUENO LIMA</t>
  </si>
  <si>
    <t>560.900.188-99</t>
  </si>
  <si>
    <t>RUA PRESIDENTE VARGAS, 111 - INDUSTRIAL - CASA BRANCA</t>
  </si>
  <si>
    <t>(19) 971269894</t>
  </si>
  <si>
    <t>elisangelaapbuenolima@gmail.com</t>
  </si>
  <si>
    <t>5630016904</t>
  </si>
  <si>
    <t>ALESSANDRA REGINA DE SOUZA</t>
  </si>
  <si>
    <t>322.179.768-00</t>
  </si>
  <si>
    <t>CLAUDEMIR MATSUI FERREIRA</t>
  </si>
  <si>
    <t>426.339.268-00</t>
  </si>
  <si>
    <t>RUA ANTONIO LEITE RIBEIRO, 212 - JARDIM MACAUBA - CASA BRANCA</t>
  </si>
  <si>
    <t>(19) 994206447</t>
  </si>
  <si>
    <t>alessandrasecr@gmail.com</t>
  </si>
  <si>
    <t>5630016912</t>
  </si>
  <si>
    <t>ELTAIDES DE SOUSA SANTOS</t>
  </si>
  <si>
    <t>307.624.658-59</t>
  </si>
  <si>
    <t>RUA FAMILIA MAFRA, 355 - VENDA BRANCA - CASA BRANCA</t>
  </si>
  <si>
    <t>(19) 996343947</t>
  </si>
  <si>
    <t>santostaide00@gmail.com</t>
  </si>
  <si>
    <t>5630016920</t>
  </si>
  <si>
    <t>LILIAN MARTINS DOS SANTOS</t>
  </si>
  <si>
    <t>016.888.781-90</t>
  </si>
  <si>
    <t>RUA FLORINDA DE SOUZA, 510 - CENTRO - CASA BRANCA</t>
  </si>
  <si>
    <t>(65) 999874790</t>
  </si>
  <si>
    <t>lilianmartins1983@hotmail.com</t>
  </si>
  <si>
    <t>5630016938</t>
  </si>
  <si>
    <t>KARINA PEDRO ALEXANDRE</t>
  </si>
  <si>
    <t>379.753.188-50</t>
  </si>
  <si>
    <t>(19) 993655981</t>
  </si>
  <si>
    <t>karinaalexandre1987@hotmail.com</t>
  </si>
  <si>
    <t>5630016946</t>
  </si>
  <si>
    <t>ANDREY VINICIUS MORENO BARBOSA</t>
  </si>
  <si>
    <t>406.277.528-02</t>
  </si>
  <si>
    <t>RUA MARCOS TEIXEIRA, 26 - SR MENINO - CASA BRANCA</t>
  </si>
  <si>
    <t>tacyane15@gismael.com</t>
  </si>
  <si>
    <t>5630016953</t>
  </si>
  <si>
    <t>ANDREA CRISTINA RIBEIRO</t>
  </si>
  <si>
    <t>389.313.768-80</t>
  </si>
  <si>
    <t>RUA NICANOR FRANCISCO FERRAZ, 315 - JARDIM EUROPA - CASA BRANCA</t>
  </si>
  <si>
    <t>ar0361365@gmail.com</t>
  </si>
  <si>
    <t>5630016961</t>
  </si>
  <si>
    <t>ROBERTO HORWATH</t>
  </si>
  <si>
    <t>089.819.438-50</t>
  </si>
  <si>
    <t>RUA ROMULO BORZANI, 347 - BAIRRO INDUSTRIAL - CASA BRANCA</t>
  </si>
  <si>
    <t>(35) 997520005</t>
  </si>
  <si>
    <t>horwath539@gmail.com</t>
  </si>
  <si>
    <t>5630016979</t>
  </si>
  <si>
    <t>FRANCIELE CRISTINA SANTANA ARAUJO</t>
  </si>
  <si>
    <t>441.982.848-06</t>
  </si>
  <si>
    <t>BRUNO COSTA VIEIRA</t>
  </si>
  <si>
    <t>059.056.445-51</t>
  </si>
  <si>
    <t>FAZ SAO JUDAS TADEU, S/N - RODOVIA DE CASA BRANCA, SENTIDO MOCOCA  - CASA BRANCA</t>
  </si>
  <si>
    <t>(19) 982120647</t>
  </si>
  <si>
    <t>franaraujo0901@gmail.com</t>
  </si>
  <si>
    <t>5630016987</t>
  </si>
  <si>
    <t>JHULLY EVELIN FANTIN ROBERTO</t>
  </si>
  <si>
    <t>451.352.448-08</t>
  </si>
  <si>
    <t>ROGERIO PEREIRA DOS REIS</t>
  </si>
  <si>
    <t>405.350.248-94</t>
  </si>
  <si>
    <t>RUA EU FAMILIA CASTRO, 67 - NAZARE - CASA BRANCA</t>
  </si>
  <si>
    <t>(19) 996601604</t>
  </si>
  <si>
    <t>jhullyevelyn20@gmail.com</t>
  </si>
  <si>
    <t>5630016995</t>
  </si>
  <si>
    <t>IVO CELSO GABRIEL JUNIOR</t>
  </si>
  <si>
    <t>318.311.578-61</t>
  </si>
  <si>
    <t>FERNANDA AP DOS SANTOS GABRIEL</t>
  </si>
  <si>
    <t>343.302.798-60</t>
  </si>
  <si>
    <t>RUA DAS ACACIAS, 16 - JARDIM RAFAELA - CASA BRANCA</t>
  </si>
  <si>
    <t>(19) 989164663</t>
  </si>
  <si>
    <t>fernandaapgabriel@hotmail.com</t>
  </si>
  <si>
    <t>5630017001</t>
  </si>
  <si>
    <t>RENATA GIMENEZ</t>
  </si>
  <si>
    <t>420.656.138-90</t>
  </si>
  <si>
    <t>CAL SETE DE SETEMBRO, 931 - CENTRO - CASA BRANCA</t>
  </si>
  <si>
    <t>(19) 993373570</t>
  </si>
  <si>
    <t>renatagimenez848@gmail.com</t>
  </si>
  <si>
    <t>5630017019</t>
  </si>
  <si>
    <t>RUBENS RODRIGUES</t>
  </si>
  <si>
    <t>043.370.758-52</t>
  </si>
  <si>
    <t>ELZA HELENA DA SILVA RODRIGUES</t>
  </si>
  <si>
    <t>068.814.648-19</t>
  </si>
  <si>
    <t>PCA DR  CARVALHO, 281 - CENTRO - CASA BRANCA</t>
  </si>
  <si>
    <t>(19) 991463877</t>
  </si>
  <si>
    <t>ru_cb2@hotmail.com</t>
  </si>
  <si>
    <t>5630017027</t>
  </si>
  <si>
    <t>WESLEN AUGUSTO ALEXANDRE</t>
  </si>
  <si>
    <t>443.609.698-05</t>
  </si>
  <si>
    <t>RUA FAMILIA VENTURA, 90 - JARDIM MACAUBA  - CASA BRANCA</t>
  </si>
  <si>
    <t>(19) 989812535</t>
  </si>
  <si>
    <t>joicecarvalho174@gmail.com</t>
  </si>
  <si>
    <t>5630017035</t>
  </si>
  <si>
    <t>NATHANAEL VITOR MARES</t>
  </si>
  <si>
    <t>483.386.848-21</t>
  </si>
  <si>
    <t>RUA NARCISO MARQUES, 828 - DESTERRO - CASA BRANCA</t>
  </si>
  <si>
    <t>(19) 989390487</t>
  </si>
  <si>
    <t>nathanaelvmares@gmail.com</t>
  </si>
  <si>
    <t>5630017043</t>
  </si>
  <si>
    <t>JOSE OSVALDO DA CUNHA</t>
  </si>
  <si>
    <t>600.319.998-91</t>
  </si>
  <si>
    <t>VERA LUCIA PIZANI DA CUNHA</t>
  </si>
  <si>
    <t>108.124.958-70</t>
  </si>
  <si>
    <t>RUA ARLINDO PERES MACIEL, 19 - DISTRITO INDUSTRIAL - CASA BRANCA</t>
  </si>
  <si>
    <t>(19) 995888507</t>
  </si>
  <si>
    <t>ticia_star@hotmail.com</t>
  </si>
  <si>
    <t>5630017050</t>
  </si>
  <si>
    <t>DIEGO HENRIQUE MILANEZ</t>
  </si>
  <si>
    <t>427.232.858-12</t>
  </si>
  <si>
    <t>RUA DAS ROSAS, 361 - SAO BERNARDO - CASA BRANCA</t>
  </si>
  <si>
    <t>(19) 991937150</t>
  </si>
  <si>
    <t>diegomilanez141@gmail.com</t>
  </si>
  <si>
    <t>5630017068</t>
  </si>
  <si>
    <t>PATRICIA APARECIDA DE OLIVEIRA COSIN</t>
  </si>
  <si>
    <t>434.927.558-44</t>
  </si>
  <si>
    <t>SIT ALVORADA, 0 - ESTRADA DE VENDA BRANCA  - CASA BRANCA</t>
  </si>
  <si>
    <t>(19) 992778113</t>
  </si>
  <si>
    <t>carolina-ferreira123@hotmail.com</t>
  </si>
  <si>
    <t>5630017076</t>
  </si>
  <si>
    <t>OSANA PAULA CAPUCINI</t>
  </si>
  <si>
    <t>266.569.458-13</t>
  </si>
  <si>
    <t>RUA DOS GREGORINI, 172 - SANTA CECILIA 12 - CASA BRANCA</t>
  </si>
  <si>
    <t>(19) 989269240</t>
  </si>
  <si>
    <t>osanapaulacapucini@gmail.com</t>
  </si>
  <si>
    <t>5630017084</t>
  </si>
  <si>
    <t>MARIA HELENA DE SALES VICENTE DA SILVA</t>
  </si>
  <si>
    <t>365.410.298-06</t>
  </si>
  <si>
    <t>MARCO ANTONIO DA SILVA</t>
  </si>
  <si>
    <t>168.325.618-22</t>
  </si>
  <si>
    <t>RUA SAO BENTO, 248 - CENTRO - CASA BRANCA</t>
  </si>
  <si>
    <t>(19) 995981738</t>
  </si>
  <si>
    <t>5630017092</t>
  </si>
  <si>
    <t>PAULO RENAN PIMENTA</t>
  </si>
  <si>
    <t>424.403.968-69</t>
  </si>
  <si>
    <t>RUA LUIZ PIZA, 342 - CENTRO - CASA BRANCA</t>
  </si>
  <si>
    <t>(19) 991588625</t>
  </si>
  <si>
    <t>paulopn42@gmail.com</t>
  </si>
  <si>
    <t>5630017100</t>
  </si>
  <si>
    <t>JEFFERSON MOURA HORWATH</t>
  </si>
  <si>
    <t>520.285.928-77</t>
  </si>
  <si>
    <t>RUA CELINA SOARES, 75 - CENTRO - CASA BRANCA</t>
  </si>
  <si>
    <t>(17) 988006267</t>
  </si>
  <si>
    <t>jefmoura2011@hotmail.com</t>
  </si>
  <si>
    <t>5630017118</t>
  </si>
  <si>
    <t>ELAINE CRISTINA BEZERRA DOS SANTOS</t>
  </si>
  <si>
    <t>416.676.358-08</t>
  </si>
  <si>
    <t>RUA SAO MANOEL, 69 - LAGOA BRANCA - CASA BRANCA</t>
  </si>
  <si>
    <t>(19) 999318655</t>
  </si>
  <si>
    <t>lalachrys2011@hotmail.com</t>
  </si>
  <si>
    <t>5630017126</t>
  </si>
  <si>
    <t>MARIA OSORIA DA COSTA</t>
  </si>
  <si>
    <t>120.502.188-42</t>
  </si>
  <si>
    <t>RUA SETE DE SETEMBRO, 862 - CENTRO - CASA BRANCA</t>
  </si>
  <si>
    <t>(19) 995427278</t>
  </si>
  <si>
    <t>papaleu@gmail.com</t>
  </si>
  <si>
    <t>5630017134</t>
  </si>
  <si>
    <t>ROSANA DE MORAES LUZ</t>
  </si>
  <si>
    <t>114.544.788-02</t>
  </si>
  <si>
    <t>RUA FLORINDA DE SOUZA, 401 - CENTRO - CASA BRANCA</t>
  </si>
  <si>
    <t>(19) 989119651</t>
  </si>
  <si>
    <t>rosana.m.luz@hotmail.com</t>
  </si>
  <si>
    <t>5630017142</t>
  </si>
  <si>
    <t>LUCAS EDUARDO SPINELLI FILIPINI</t>
  </si>
  <si>
    <t>457.393.288-70</t>
  </si>
  <si>
    <t>AV  AV CEL JOAO GONCALVES, 196 - DESTERRO - CASA BRANCA</t>
  </si>
  <si>
    <t>(19) 989292311</t>
  </si>
  <si>
    <t>lucasfilipini@gmail.com</t>
  </si>
  <si>
    <t>5630017159</t>
  </si>
  <si>
    <t>ALAN HENRIQUE DA SILVA</t>
  </si>
  <si>
    <t>373.687.388-30</t>
  </si>
  <si>
    <t>RUA PROFESSOR ADEMAR FIGUEREDO, 181 - ANDORINHA - CASA BRANCA</t>
  </si>
  <si>
    <t>(19) 36717141</t>
  </si>
  <si>
    <t>5630017167</t>
  </si>
  <si>
    <t>JOAO VITOR DA CUNHA DOS SANTOS</t>
  </si>
  <si>
    <t>481.706.498-62</t>
  </si>
  <si>
    <t>RUA OSVALDO GALLERANI, 370 - CIDADE SATELITE IRIS - CAMPINAS</t>
  </si>
  <si>
    <t>(19) 992487310</t>
  </si>
  <si>
    <t>jv14006@gmail.com</t>
  </si>
  <si>
    <t>5630017175</t>
  </si>
  <si>
    <t>MELINA DE CARVALHO FERNANDES</t>
  </si>
  <si>
    <t>324.956.788-40</t>
  </si>
  <si>
    <t>RAPHAEL VICTOR FERREIRA PINTO</t>
  </si>
  <si>
    <t>316.896.098-50</t>
  </si>
  <si>
    <t>RUA NAZARENO MINGONI, 110 - JARDIM DO LAGO - CAMPINAS</t>
  </si>
  <si>
    <t>(19) 974101630</t>
  </si>
  <si>
    <t>melina@baccalini.adv.br</t>
  </si>
  <si>
    <t>5630017183</t>
  </si>
  <si>
    <t>LARISSA BEATRIZ LEMES DOS SANTOS ROCHA</t>
  </si>
  <si>
    <t>462.037.148-36</t>
  </si>
  <si>
    <t>BRUNO ROCHA SANCHIS</t>
  </si>
  <si>
    <t>439.307.858-62</t>
  </si>
  <si>
    <t>RUA LIMA BARRETO, 433 - JARDIM AMANDA I - HORTOLANDIA</t>
  </si>
  <si>
    <t>(19) 995852771</t>
  </si>
  <si>
    <t>lariebrunoebryan16@gmail.com</t>
  </si>
  <si>
    <t>5630017191</t>
  </si>
  <si>
    <t>JANAINA RIBEIRO RODRIGUES</t>
  </si>
  <si>
    <t>477.090.828-82</t>
  </si>
  <si>
    <t>CLAUDIO DONIZETE FELISBERTO LOURENCO</t>
  </si>
  <si>
    <t>174.107.968-39</t>
  </si>
  <si>
    <t>RUA PATIO DA ESTACAO VELHA, 368 - VILA SANTA MARIA - CASA BRANCA</t>
  </si>
  <si>
    <t>(19) 992891093</t>
  </si>
  <si>
    <t>lourencoc574@gmail.com</t>
  </si>
  <si>
    <t>5630017209</t>
  </si>
  <si>
    <t>PAULO SERGIO DA SILVA FILHO</t>
  </si>
  <si>
    <t>397.233.068-59</t>
  </si>
  <si>
    <t>RUA DAS ORQUIDEAS, 62 - CIDADE JARDIM - CASA BRANCA</t>
  </si>
  <si>
    <t>(19) 971064342</t>
  </si>
  <si>
    <t>paulofilho822@gmail.com</t>
  </si>
  <si>
    <t>5630017217</t>
  </si>
  <si>
    <t>CATIA MARTINS VICENTE</t>
  </si>
  <si>
    <t>354.438.178-84</t>
  </si>
  <si>
    <t>JEFERSON INACIO VICENTE</t>
  </si>
  <si>
    <t>403.431.088-01</t>
  </si>
  <si>
    <t>RUA LUPERCIO DA SILVA, 51 - JARDIM BELA VISTA LL - CASA BRANCA</t>
  </si>
  <si>
    <t>(19) 987739918</t>
  </si>
  <si>
    <t>catiamartins09@gmail.com</t>
  </si>
  <si>
    <t>5630017225</t>
  </si>
  <si>
    <t>GERALDO CLEMENTE AMARAL MENDES DOS SANTOS</t>
  </si>
  <si>
    <t>489.487.038-03</t>
  </si>
  <si>
    <t>RUA PARA, 60 - JARDIM BELA VISTA - CASA BRANCA</t>
  </si>
  <si>
    <t>(19) 995853542</t>
  </si>
  <si>
    <t>dinhoamaral377@gmail.com</t>
  </si>
  <si>
    <t>5630017233</t>
  </si>
  <si>
    <t>MARY ELLEN GALLES</t>
  </si>
  <si>
    <t>395.524.218-88</t>
  </si>
  <si>
    <t>AV  MOACYR DE AGUIAR, 01 - DESTERRO  - CASA BRANCA</t>
  </si>
  <si>
    <t>(19) 991978186</t>
  </si>
  <si>
    <t>maryewellingtonsilva@gmail.com</t>
  </si>
  <si>
    <t>5630017241</t>
  </si>
  <si>
    <t>TATIANA PAULA ALEIXO</t>
  </si>
  <si>
    <t>380.399.998-71</t>
  </si>
  <si>
    <t>LAELSON ANDRE DA SILVA</t>
  </si>
  <si>
    <t>271.729.148-21</t>
  </si>
  <si>
    <t>RUA 8, 275 - JD BELA VISTA 2 - CASA BRANCA</t>
  </si>
  <si>
    <t>(19) 994365117</t>
  </si>
  <si>
    <t>tatianapaleixo@gmail.com</t>
  </si>
  <si>
    <t>5630017258</t>
  </si>
  <si>
    <t>IVANIZE SEVERINO</t>
  </si>
  <si>
    <t>373.650.378-49</t>
  </si>
  <si>
    <t>RUA MARIO MULLER, 06 - CENTRO - CASA BRANCA</t>
  </si>
  <si>
    <t>(19) 989250835</t>
  </si>
  <si>
    <t>ivanizeseverino69@gmail.com</t>
  </si>
  <si>
    <t>5630017266</t>
  </si>
  <si>
    <t>TIAGO MARQUES</t>
  </si>
  <si>
    <t>357.907.988-37</t>
  </si>
  <si>
    <t>AV  MOACIR TRANCOSO PERES, 565 - CENTRO - CASA BRANCA</t>
  </si>
  <si>
    <t>(19) 994153127</t>
  </si>
  <si>
    <t>protegeseg@outlook.com.br</t>
  </si>
  <si>
    <t>5630017274</t>
  </si>
  <si>
    <t>MARIA DE LOURDES DE OLIVEIRA</t>
  </si>
  <si>
    <t>158.298.298-86</t>
  </si>
  <si>
    <t>ANTONIO TOMAZ DE OLIVEIRA</t>
  </si>
  <si>
    <t>024.845.498-65</t>
  </si>
  <si>
    <t>RUA SANTO ANTONIO, 271 - CENTRO - CASA BRANCA</t>
  </si>
  <si>
    <t>(19) 992698804</t>
  </si>
  <si>
    <t>oliveiradebora18@hotmail.com</t>
  </si>
  <si>
    <t>5630017282</t>
  </si>
  <si>
    <t>ISAAC DA SILVA CONCEICAO</t>
  </si>
  <si>
    <t>045.933.355-07</t>
  </si>
  <si>
    <t>RUA CUSTODIO JOSE INACIO RODRIGUES, 276 - PARQUE INDUSTRIAL - CAMPINAS</t>
  </si>
  <si>
    <t>(11) 958878058</t>
  </si>
  <si>
    <t>isaac.sil@hotmail.com</t>
  </si>
  <si>
    <t>5630017290</t>
  </si>
  <si>
    <t>MARCUS VINICIUS GALLES ALVES</t>
  </si>
  <si>
    <t>527.791.858-21</t>
  </si>
  <si>
    <t>AV  MOACYR DE AGUIAR, Lote 17 - DESTERRO  - CASA BRANCA</t>
  </si>
  <si>
    <t>(19) 995143066</t>
  </si>
  <si>
    <t>priscilagalles38@gmail.com</t>
  </si>
  <si>
    <t>5630017308</t>
  </si>
  <si>
    <t>HUMBERTO SANTOS SILVA</t>
  </si>
  <si>
    <t>391.875.352-20</t>
  </si>
  <si>
    <t>RUA SETE DE SETEMBRO, 701 - CENTRO - CASA BRANCA</t>
  </si>
  <si>
    <t>5630017316</t>
  </si>
  <si>
    <t>TAIANE MARCOLINO DE SOUZA DIVITO</t>
  </si>
  <si>
    <t>419.660.298-37</t>
  </si>
  <si>
    <t>WILTON CESAR HORACIO DIVITO</t>
  </si>
  <si>
    <t>463.730.868-28</t>
  </si>
  <si>
    <t>RUA SILVESTRE FRANCISCO PUGLIA, 67 - ODENIR BUZATO  - CASA BRANCA</t>
  </si>
  <si>
    <t>(19) 989175469</t>
  </si>
  <si>
    <t>tayasouza-1992@hotmail.com</t>
  </si>
  <si>
    <t>5630017324</t>
  </si>
  <si>
    <t>ELZA MARIA LAZARO</t>
  </si>
  <si>
    <t>105.244.008-81</t>
  </si>
  <si>
    <t>RUA PROFESSORA MARIA REGINA BRAGA DE CARVALHO, 146 - PARQUE ANDORINHAS - CASA BRANCA</t>
  </si>
  <si>
    <t>(19) 991842194</t>
  </si>
  <si>
    <t>elzalazaro2016cb@gmail.com</t>
  </si>
  <si>
    <t>5630017332</t>
  </si>
  <si>
    <t>LEONARDO PEREIRA ROMANO</t>
  </si>
  <si>
    <t>351.526.128-10</t>
  </si>
  <si>
    <t>RUA RUAS DOS ANTONIALLI, 110 - NAZARETH - CASA BRANCA</t>
  </si>
  <si>
    <t>(19) 996461340</t>
  </si>
  <si>
    <t>leonardopereiraromano7@gmail.com</t>
  </si>
  <si>
    <t>5630017340</t>
  </si>
  <si>
    <t>SANDRA MARCHI</t>
  </si>
  <si>
    <t>108.122.188-76</t>
  </si>
  <si>
    <t>RUA 12 DE OUTUBRO, 43 - SAO JOAO - CASA BRANCA</t>
  </si>
  <si>
    <t>(19) 991347410</t>
  </si>
  <si>
    <t>danieladuda@hotmail.com</t>
  </si>
  <si>
    <t>5630017357</t>
  </si>
  <si>
    <t>JULIETE MAYARA LOPES DA COSTA RAPHAEL</t>
  </si>
  <si>
    <t>343.753.968-06</t>
  </si>
  <si>
    <t>THIAGO RAPHAEL</t>
  </si>
  <si>
    <t>378.982.858-08</t>
  </si>
  <si>
    <t>AV  SAUDADE, 130 - NAZARE - CASA BRANCA</t>
  </si>
  <si>
    <t>(19) 993870150</t>
  </si>
  <si>
    <t>julietteraphael01@gmail.com</t>
  </si>
  <si>
    <t>5630017365</t>
  </si>
  <si>
    <t>ANDERSON LUIS FREIRE</t>
  </si>
  <si>
    <t>368.591.408-10</t>
  </si>
  <si>
    <t>(19) 991550373</t>
  </si>
  <si>
    <t>anderson@amidia.com.br</t>
  </si>
  <si>
    <t>5630017373</t>
  </si>
  <si>
    <t>JOSE ROBERTO NEILEN</t>
  </si>
  <si>
    <t>191.712.808-80</t>
  </si>
  <si>
    <t>FAZ ASETAMETO DO COCAIS, 0 - FAZENDA - CASA BRANCA</t>
  </si>
  <si>
    <t>(19) 994838661</t>
  </si>
  <si>
    <t>joseroberto.50neilen@gmail.com</t>
  </si>
  <si>
    <t>5630017381</t>
  </si>
  <si>
    <t>ANA CRISTINA GREGORIO</t>
  </si>
  <si>
    <t>312.397.258-50</t>
  </si>
  <si>
    <t>RUA PEDRO PIMENTA, 84 - PARQUE SAO PAULO - CASA BRANCA</t>
  </si>
  <si>
    <t>(19) 991329194</t>
  </si>
  <si>
    <t>aninha15gregorio@gmail.com</t>
  </si>
  <si>
    <t>5630017399</t>
  </si>
  <si>
    <t>MARCELINO ANTONIO DA SILVA JUNIOR</t>
  </si>
  <si>
    <t>382.512.888-19</t>
  </si>
  <si>
    <t>(19) 994665661</t>
  </si>
  <si>
    <t>marcelino_0906@hot.ail.com</t>
  </si>
  <si>
    <t>5630017407</t>
  </si>
  <si>
    <t>TATIANA MITIDIERI DE CARVALHO</t>
  </si>
  <si>
    <t>334.789.858-38</t>
  </si>
  <si>
    <t>PCA PRACA ADELAIDE DOS REIS SASSO, 31 - CECAP - CASA BRANCA</t>
  </si>
  <si>
    <t>(19) 992904229</t>
  </si>
  <si>
    <t>tatianamitidieri@yahoo.com.br</t>
  </si>
  <si>
    <t>5630017415</t>
  </si>
  <si>
    <t>FLAVIA CASTRO PIMENTA</t>
  </si>
  <si>
    <t>256.559.058-09</t>
  </si>
  <si>
    <t>REGINALDO DONIZETE GARCIA</t>
  </si>
  <si>
    <t>168.323.218-64</t>
  </si>
  <si>
    <t>RUA PATIO DA ESTACAO NOVA, 4 - DESTERRO  - CASA BRANCA</t>
  </si>
  <si>
    <t>(19) 995944682</t>
  </si>
  <si>
    <t>flavia-pimenta@hotmail.com</t>
  </si>
  <si>
    <t>5630017423</t>
  </si>
  <si>
    <t>REGINALDO BENEDITO BUENO</t>
  </si>
  <si>
    <t>158.298.608-80</t>
  </si>
  <si>
    <t>CIRLENE DA SILVA BUENO</t>
  </si>
  <si>
    <t>187.715.578-06</t>
  </si>
  <si>
    <t>RUA DOMINGOS VILLELA DE ANDRADE, 57  - INDUSTRIAL - CASA BRANCA</t>
  </si>
  <si>
    <t>(19) 996047192</t>
  </si>
  <si>
    <t>cirlenecb2012@gmail.com</t>
  </si>
  <si>
    <t>5630017431</t>
  </si>
  <si>
    <t>NILSIANE DE ALMEIDA PEREIRA</t>
  </si>
  <si>
    <t>356.128.618-69</t>
  </si>
  <si>
    <t>EDSON LUIS GERMANO</t>
  </si>
  <si>
    <t>331.001.918-70</t>
  </si>
  <si>
    <t>RUA LUIZ GONZAGA SILLOS, 126 - NAZARE  - CASA BRANCA</t>
  </si>
  <si>
    <t>(19) 995512482</t>
  </si>
  <si>
    <t>sianealmeida6441@gmail.com</t>
  </si>
  <si>
    <t>5630017449</t>
  </si>
  <si>
    <t>MARCOS VINICIUS PEREIRA DE CARVALHO</t>
  </si>
  <si>
    <t>425.257.428-50</t>
  </si>
  <si>
    <t>RUA FAMILIA CASTOLDI, 171 - JARDIM MACAUBA - CASA BRANCA</t>
  </si>
  <si>
    <t>(19) 993991081</t>
  </si>
  <si>
    <t>racristinas@gmail.com</t>
  </si>
  <si>
    <t>5630017456</t>
  </si>
  <si>
    <t>KELMA CRISTINA GONCALVES</t>
  </si>
  <si>
    <t>439.073.598-52</t>
  </si>
  <si>
    <t>TATIANE KELLY REZENDE</t>
  </si>
  <si>
    <t>415.278.968-97</t>
  </si>
  <si>
    <t>(19) 993311544</t>
  </si>
  <si>
    <t>kelma.cristina2011@bol.com.br</t>
  </si>
  <si>
    <t>5630017464</t>
  </si>
  <si>
    <t>RODRIGO LUIZ GABRIEL</t>
  </si>
  <si>
    <t>290.732.648-12</t>
  </si>
  <si>
    <t>RUA MARECHAL DEODORO, 924 - CENTRO - CASA BRANCA</t>
  </si>
  <si>
    <t>(19) 986115199</t>
  </si>
  <si>
    <t>rodrigogabriel14697@hotmail.com</t>
  </si>
  <si>
    <t>5630017472</t>
  </si>
  <si>
    <t>TAMIRIS ALESSANDRA RODRIGUES SANTA ROSA</t>
  </si>
  <si>
    <t>439.660.078-00</t>
  </si>
  <si>
    <t>RUA DOS FRANCISCHET, 296 - JARDIM AMERICA - CASA BRANCA</t>
  </si>
  <si>
    <t>(19) 993847952</t>
  </si>
  <si>
    <t>tamirissantarosa@yahoo.com</t>
  </si>
  <si>
    <t>5630017480</t>
  </si>
  <si>
    <t>ANA KARINA GONCALVES DA CUNHA</t>
  </si>
  <si>
    <t>316.549.628-56</t>
  </si>
  <si>
    <t>RUA SAO JOAO, 110 - CENTRO - CASA BRANCA</t>
  </si>
  <si>
    <t>(19) 991918593</t>
  </si>
  <si>
    <t>vivacredtur@gmail.com</t>
  </si>
  <si>
    <t>5630017498</t>
  </si>
  <si>
    <t>MARCO ANTONIO MARQUES LOPES</t>
  </si>
  <si>
    <t>111.209.418-06</t>
  </si>
  <si>
    <t>RUA LACERDA FRANCO, 319 - CENTRO - CASA BRANCA</t>
  </si>
  <si>
    <t>(19) 994063944</t>
  </si>
  <si>
    <t>marquinhoburgao15@gmail.com</t>
  </si>
  <si>
    <t>5630017506</t>
  </si>
  <si>
    <t>MARLI EBADIA FRITOLI</t>
  </si>
  <si>
    <t>137.441.548-07</t>
  </si>
  <si>
    <t>AV  DA SAUDADE, 26 - NAZARE - CASA BRANCA</t>
  </si>
  <si>
    <t>(19) 995373651</t>
  </si>
  <si>
    <t>allan.fritoli09@hotmail.com</t>
  </si>
  <si>
    <t>5630017514</t>
  </si>
  <si>
    <t>LILIANA FERREIRA VILLAS BOAS</t>
  </si>
  <si>
    <t>312.405.358-30</t>
  </si>
  <si>
    <t>(19) 986014872</t>
  </si>
  <si>
    <t>julia.joão@hotmail.com</t>
  </si>
  <si>
    <t>5630017522</t>
  </si>
  <si>
    <t>CRISTIANO CARVALHO SILVA</t>
  </si>
  <si>
    <t>336.782.748-70</t>
  </si>
  <si>
    <t>RUA JUSTINO CASTRO, 243 - CENTRO - CASA BRANCA</t>
  </si>
  <si>
    <t>(19) 993847870</t>
  </si>
  <si>
    <t>marcellycrystyny2014@gmail.com</t>
  </si>
  <si>
    <t>5630017530</t>
  </si>
  <si>
    <t>NATALIA DE SOUZA ALVES VALENTE</t>
  </si>
  <si>
    <t>337.191.928-57</t>
  </si>
  <si>
    <t>FELIPE DE OLIVEIRA VALENTE</t>
  </si>
  <si>
    <t>404.402.218-62</t>
  </si>
  <si>
    <t>RUA LUIZ GONZAGA DE CARVALHO, 58 - JARDIM ALVORADA - CASA BRANCA</t>
  </si>
  <si>
    <t>(19) 991742170</t>
  </si>
  <si>
    <t>natalialenovo1805@gmail.com</t>
  </si>
  <si>
    <t>5630017548</t>
  </si>
  <si>
    <t>BRENDON ROGERIO FERREIRA DE OLIVEIRA</t>
  </si>
  <si>
    <t>435.044.248-00</t>
  </si>
  <si>
    <t>SABRINA HELENA DA SILVA VITORIANO</t>
  </si>
  <si>
    <t>522.414.358-64</t>
  </si>
  <si>
    <t>FAZ PORTO DO MEIRA, 9800 - COLONIA DO PIAGUI - GUARATINGUETA</t>
  </si>
  <si>
    <t>(12) 981827940</t>
  </si>
  <si>
    <t>brendon_20171@outlook.com</t>
  </si>
  <si>
    <t>5630017555</t>
  </si>
  <si>
    <t>ANTONIO MARCOS BALVERDE</t>
  </si>
  <si>
    <t>246.867.298-40</t>
  </si>
  <si>
    <t>NAYARA MARIA SILVA DE OLIVEIRA</t>
  </si>
  <si>
    <t>097.574.706-19</t>
  </si>
  <si>
    <t>RUA CELINA SOARES, 67 fundos - VILA FRANCESCHET - CASA BRANCA</t>
  </si>
  <si>
    <t>(19) 992467898</t>
  </si>
  <si>
    <t>antoniomarcos.cb42@gmail.com</t>
  </si>
  <si>
    <t>5630017563</t>
  </si>
  <si>
    <t>RRUDINEI RAIMUNDO ANTONIO</t>
  </si>
  <si>
    <t>084.851.808-01</t>
  </si>
  <si>
    <t>ANA AGRACIADA CAMPOS ANTONIO</t>
  </si>
  <si>
    <t>104.480.598-60</t>
  </si>
  <si>
    <t>RUA DOS MONTOVANI, 153 - STA CECILIA - CASA BRANCA</t>
  </si>
  <si>
    <t>(19) 999455350</t>
  </si>
  <si>
    <t>antoniorudinei@gmail.com</t>
  </si>
  <si>
    <t>5630017571</t>
  </si>
  <si>
    <t>JOAO VITOR VILLAS BOAS GABRIEL</t>
  </si>
  <si>
    <t>479.067.108-94</t>
  </si>
  <si>
    <t>(19) 995277920</t>
  </si>
  <si>
    <t>rodrigogabriel@hltmail.com</t>
  </si>
  <si>
    <t>5630017589</t>
  </si>
  <si>
    <t>LUIZ CARLOS DE OLIVEIRA CIPRIANO</t>
  </si>
  <si>
    <t>320.615.788-96</t>
  </si>
  <si>
    <t>VALQUIRIA DENISE NASCIMENTO BRAZ CIPRIANONTO</t>
  </si>
  <si>
    <t>354.441.718-99</t>
  </si>
  <si>
    <t>RUA JOAO BATISTA SALLES CUNHA, 488 - PARQUE SAO PAULO - CASA BRANCA</t>
  </si>
  <si>
    <t>(19) 989614524</t>
  </si>
  <si>
    <t>valquíriabraz900@gmail.com</t>
  </si>
  <si>
    <t>5630017597</t>
  </si>
  <si>
    <t>DAIANA</t>
  </si>
  <si>
    <t>425.576.948-60</t>
  </si>
  <si>
    <t>SIT SITIO SAO JOSE DA ESTIVA, 00 - ZONA RURAL  - CASA BRANCA</t>
  </si>
  <si>
    <t>(19) 989820680</t>
  </si>
  <si>
    <t>daianaf15@outlook.com</t>
  </si>
  <si>
    <t>5630017605</t>
  </si>
  <si>
    <t>JESSICA MISSASSI NOGUEIRA</t>
  </si>
  <si>
    <t>360.696.598-21</t>
  </si>
  <si>
    <t>RUA LACERDA FRANCO, 711 - CENTRO  - CASA BRANCA</t>
  </si>
  <si>
    <t>(19) 992269452</t>
  </si>
  <si>
    <t>jessicanogueira663@hotmail.com</t>
  </si>
  <si>
    <t>5630017613</t>
  </si>
  <si>
    <t>DORCELINA DONIZETE DE OLIVEIRA</t>
  </si>
  <si>
    <t>043.202.328-36</t>
  </si>
  <si>
    <t>RUA LUIZ GONZAGA DE SILOS, 106 - NAZARE  - CASA BRANCA</t>
  </si>
  <si>
    <t>(19) 971448800</t>
  </si>
  <si>
    <t>sarahsilvah2016@gmail.com.br</t>
  </si>
  <si>
    <t>5630017621</t>
  </si>
  <si>
    <t>RIVALDO FIRMINO SANTIAGO</t>
  </si>
  <si>
    <t>102.347.658-44</t>
  </si>
  <si>
    <t>(19) 992698904</t>
  </si>
  <si>
    <t>rivi.santie70rfs@gmail.com</t>
  </si>
  <si>
    <t>5630017639</t>
  </si>
  <si>
    <t>PRISCILA DE OLIVEIRA SILVA</t>
  </si>
  <si>
    <t>343.487.778-96</t>
  </si>
  <si>
    <t>RUA SILVESTRE FRANCISCO PUGLIA, 68 - ODENIR BUZATO  - CASA BRANCA</t>
  </si>
  <si>
    <t>(19) 991814018</t>
  </si>
  <si>
    <t>prioliveira.luma2112@gmail.com</t>
  </si>
  <si>
    <t>5630017647</t>
  </si>
  <si>
    <t>CARMELI</t>
  </si>
  <si>
    <t>324.781.618-69</t>
  </si>
  <si>
    <t>RUA JOSE DOS SANTOS BASTOS, 172 - JARDIM MACAUBA - CASA BRANCA</t>
  </si>
  <si>
    <t>(19) 989694493</t>
  </si>
  <si>
    <t>carmelipaninibarboza7351@gmail.com.br</t>
  </si>
  <si>
    <t>5630017654</t>
  </si>
  <si>
    <t>JUCELINO FERREIRA DA SILVA</t>
  </si>
  <si>
    <t>138.145.228-00</t>
  </si>
  <si>
    <t>(19) 993876525</t>
  </si>
  <si>
    <t>pablo2015edson@gmail.com</t>
  </si>
  <si>
    <t>5630017662</t>
  </si>
  <si>
    <t>MARCELO APARECIDO DE SOUZA</t>
  </si>
  <si>
    <t>296.446.128-76</t>
  </si>
  <si>
    <t>LETICIA ANDRADE DA SILVA ADAO</t>
  </si>
  <si>
    <t>454.000.498-00</t>
  </si>
  <si>
    <t>FAZ PLANALTO, S/N - RURAL - CASA BRANCA</t>
  </si>
  <si>
    <t>joserubenssouza@gmail.com</t>
  </si>
  <si>
    <t>5630017670</t>
  </si>
  <si>
    <t>NICE BERNARDO SANTOS</t>
  </si>
  <si>
    <t>600.328.475-72</t>
  </si>
  <si>
    <t>AV  ESTACAO, 69 - LAGOA BRANCA - CASA BRANCA</t>
  </si>
  <si>
    <t>(19) 992591524</t>
  </si>
  <si>
    <t>naotem@gmail.com</t>
  </si>
  <si>
    <t>5630017688</t>
  </si>
  <si>
    <t>LUCIA HELENA COELHO</t>
  </si>
  <si>
    <t>282.756.548-07</t>
  </si>
  <si>
    <t>FERNANDO DONIZETE BARBOZA</t>
  </si>
  <si>
    <t>178.136.998-40</t>
  </si>
  <si>
    <t>RUA MAQUINISTA LISBOA, 256 - INDUSTRIAL  - CASA BRANCA</t>
  </si>
  <si>
    <t>(19) 995545515</t>
  </si>
  <si>
    <t>lucialaricoelho@hotmail.com</t>
  </si>
  <si>
    <t>5630017696</t>
  </si>
  <si>
    <t>INDIANARA FERNANDA SCHERMA</t>
  </si>
  <si>
    <t>273.873.318-20</t>
  </si>
  <si>
    <t>RUA JUSTINO DE CASTRO, 273 - CENTRO - CASA BRANCA</t>
  </si>
  <si>
    <t>(19) 991441088</t>
  </si>
  <si>
    <t>mariafernanda.indi@gmail.com</t>
  </si>
  <si>
    <t>5630017704</t>
  </si>
  <si>
    <t>PEDRO OTAVIO DE SOUZA CUSTODIO DIAS</t>
  </si>
  <si>
    <t>415.249.168-03</t>
  </si>
  <si>
    <t>RUA DOS NOGUEIRAS, 127 - DESTERRI - CASA BRANCA</t>
  </si>
  <si>
    <t>(19) 992974333</t>
  </si>
  <si>
    <t>pedro_otaviosk8@hotmail.com</t>
  </si>
  <si>
    <t>5630017720</t>
  </si>
  <si>
    <t>MARIO JOSE ROSA</t>
  </si>
  <si>
    <t>661.495.768-68</t>
  </si>
  <si>
    <t>RUA FAMILIA MAGDALENA, 506 - PARQUE SAO PAULO - CASA BRANCA</t>
  </si>
  <si>
    <t>(19) 995082166</t>
  </si>
  <si>
    <t>mariovootempo@gmail.com</t>
  </si>
  <si>
    <t>5630017738</t>
  </si>
  <si>
    <t>GISELE APARECIDA JUSTINO</t>
  </si>
  <si>
    <t>391.539.928-06</t>
  </si>
  <si>
    <t>RUA MAQUINISTA ARTHUR URBANO SOBRINHO, 304 - BELA VISTA 2 - CASA BRANCA</t>
  </si>
  <si>
    <t>(19) 984473694</t>
  </si>
  <si>
    <t>giselej786@gmail.com</t>
  </si>
  <si>
    <t>5630017746</t>
  </si>
  <si>
    <t>DEBORA DE OLIVEIRA</t>
  </si>
  <si>
    <t>285.592.768-40</t>
  </si>
  <si>
    <t>5630017753</t>
  </si>
  <si>
    <t>VALDEMIR MATSUI FERREIRA</t>
  </si>
  <si>
    <t>402.020.908-17</t>
  </si>
  <si>
    <t>LUCIANA DO CARMO FERREIRA</t>
  </si>
  <si>
    <t>439.273.668-70</t>
  </si>
  <si>
    <t>RUA JORGE BONETTI, 38 - SENHOR MENINO - CASA BRANCA</t>
  </si>
  <si>
    <t>(19) 998500863</t>
  </si>
  <si>
    <t>valdemirmatsui@gmail.com</t>
  </si>
  <si>
    <t>5630017761</t>
  </si>
  <si>
    <t>VANESSA CRISTINA PEREIRA CASTOLDO</t>
  </si>
  <si>
    <t>273.635.478-82</t>
  </si>
  <si>
    <t>BRUNO CRUZ CASTOLDO</t>
  </si>
  <si>
    <t>330.287.388-30</t>
  </si>
  <si>
    <t>RUA FAMILIA BACCI, 48 - CENTRO - CASA BRANCA</t>
  </si>
  <si>
    <t>(19) 994250299</t>
  </si>
  <si>
    <t>vanessapcastoldo@hotmail.com</t>
  </si>
  <si>
    <t>5630017779</t>
  </si>
  <si>
    <t>ANA PAULA DOS SANTOS DE MORAES</t>
  </si>
  <si>
    <t>456.101.378-45</t>
  </si>
  <si>
    <t>RUA PEDRO PIMENTA, 312 - PARQUE SAO PAULO - CASA BRANCA</t>
  </si>
  <si>
    <t>(19) 987635236</t>
  </si>
  <si>
    <t>anapaula22morais@gmail.com</t>
  </si>
  <si>
    <t>5630017787</t>
  </si>
  <si>
    <t>JOELMA DA PENHA JORGE DE LIMA</t>
  </si>
  <si>
    <t>310.665.078-80</t>
  </si>
  <si>
    <t>DENILSON RICARDO LIMA</t>
  </si>
  <si>
    <t>171.753.758-83</t>
  </si>
  <si>
    <t>RUA JOSE RODRIGUES PEGOS SOBRINHO, 353 - SAO BERNARDO - CASA BRANCA</t>
  </si>
  <si>
    <t>(19) 991060457</t>
  </si>
  <si>
    <t>5630017795</t>
  </si>
  <si>
    <t>OLINDA VASCONCELOS DA SILVA</t>
  </si>
  <si>
    <t>172.062.018-06</t>
  </si>
  <si>
    <t>RUA LUIZ GONZAGA SILLOS, 118 - NAZARE  - CASA BRANCA</t>
  </si>
  <si>
    <t>(19) 995734257</t>
  </si>
  <si>
    <t>dark.naruto.uzumaki7@gmail.com</t>
  </si>
  <si>
    <t>5630017803</t>
  </si>
  <si>
    <t>GABRIEL DA SILVA RIBEIRO</t>
  </si>
  <si>
    <t>404.220.608-52</t>
  </si>
  <si>
    <t>PATRICIA MORENO CARVALHO GOMES RIBEIRO</t>
  </si>
  <si>
    <t>417.101.338-05</t>
  </si>
  <si>
    <t>RUA FAMILIA CASTOLDI, 99 - JARDIM MACAUBA  - CASA BRANCA</t>
  </si>
  <si>
    <t>(19) 995926855</t>
  </si>
  <si>
    <t>patricia_mcgribeiro@outlook.com</t>
  </si>
  <si>
    <t>5630017811</t>
  </si>
  <si>
    <t>FLAVIA NASCIMENTO DA CONCEICAO</t>
  </si>
  <si>
    <t>295.612.638-58</t>
  </si>
  <si>
    <t>MARCELO ALVES DOS SANTOS</t>
  </si>
  <si>
    <t>352.940.808-50</t>
  </si>
  <si>
    <t>TR  TRAVESSA JAN BELLA, 5 - VILA DOM PEDRO II - SAO PAULO</t>
  </si>
  <si>
    <t>(11) 983685759</t>
  </si>
  <si>
    <t>flavia-jv-mv@hotmail.com</t>
  </si>
  <si>
    <t>5630017829</t>
  </si>
  <si>
    <t>LUCIANA COSTA DE MORAES</t>
  </si>
  <si>
    <t>308.667.448-27</t>
  </si>
  <si>
    <t>RUA JOAO DE DEUS MORAES, 87 - JARDIM SAO FERNANDO - FERRAZ DE VASCONCELOS</t>
  </si>
  <si>
    <t>(11) 960883840</t>
  </si>
  <si>
    <t>lucianacostademoraesm@gmail.com</t>
  </si>
  <si>
    <t>5630017837</t>
  </si>
  <si>
    <t>GILSON ALBERTO TEIXEIRA</t>
  </si>
  <si>
    <t>330.287.348-42</t>
  </si>
  <si>
    <t>(19) 993664453</t>
  </si>
  <si>
    <t>gilsonteixeira519@gmail.com</t>
  </si>
  <si>
    <t>5630017845</t>
  </si>
  <si>
    <t>VITOR VALENTINO</t>
  </si>
  <si>
    <t>475.712.438-40</t>
  </si>
  <si>
    <t>RUA ARISTEU QUEVEDO, 348 - JARDIM MANTOVANI - TATUI</t>
  </si>
  <si>
    <t>(15) 981358899</t>
  </si>
  <si>
    <t>vitorcamargo771@gmail.com</t>
  </si>
  <si>
    <t>5630017852</t>
  </si>
  <si>
    <t>DIEGO LOPES PERINETO</t>
  </si>
  <si>
    <t>433.988.138-44</t>
  </si>
  <si>
    <t>NATALIA MONIQUE DA SILVA</t>
  </si>
  <si>
    <t>419.955.758-01</t>
  </si>
  <si>
    <t>RUA NAIR MONTEIRO PACHECO, 32 - SAO GERALDO - APARECIDA</t>
  </si>
  <si>
    <t>(12) 996318716</t>
  </si>
  <si>
    <t>diego_srxd@hotmail.com</t>
  </si>
  <si>
    <t>5630017860</t>
  </si>
  <si>
    <t>MARCELO FERREIRA DE SOUZA JUNIOR</t>
  </si>
  <si>
    <t>441.033.058-60</t>
  </si>
  <si>
    <t>RUA 12 DE OUTUBRO, 52 - SAO JOAO - CASA BRANCA</t>
  </si>
  <si>
    <t>(19) 988536165</t>
  </si>
  <si>
    <t>marcelojunior8965@gmail.com</t>
  </si>
  <si>
    <t>5630017878</t>
  </si>
  <si>
    <t>EDIVALDO TEIXEIRA DA SILVA</t>
  </si>
  <si>
    <t>149.911.848-19</t>
  </si>
  <si>
    <t>RUA FAMILIA GALANTE, 178 - NAZARE - CASA BRANCA</t>
  </si>
  <si>
    <t>(19) 991902706</t>
  </si>
  <si>
    <t>edi-20112011@hotmail.com</t>
  </si>
  <si>
    <t>5630017886</t>
  </si>
  <si>
    <t>JOAO FRANCISCO MONDADORI SANTANA</t>
  </si>
  <si>
    <t>464.050.688-03</t>
  </si>
  <si>
    <t>TR  JOSE DOS SANTOS BASTOS, 279 - JD MACAUBA - CASA BRANCA</t>
  </si>
  <si>
    <t>(19) 991956486</t>
  </si>
  <si>
    <t>joao.mondadori47@gmail.com</t>
  </si>
  <si>
    <t>5630017894</t>
  </si>
  <si>
    <t>CARLOS RICARDO MARTINELLI FILHO</t>
  </si>
  <si>
    <t>377.957.238-96</t>
  </si>
  <si>
    <t>RUA FAMILIA ROMANO, 52 - JARDIM AMERICA  - CASA BRANCA</t>
  </si>
  <si>
    <t>(19) 995851405</t>
  </si>
  <si>
    <t>martinelli.eletrica@gmail.com</t>
  </si>
  <si>
    <t>5630017902</t>
  </si>
  <si>
    <t>ANDERSON ARAUJO DOS SANTOS</t>
  </si>
  <si>
    <t>035.703.305-16</t>
  </si>
  <si>
    <t>RUA FELIX GUILHEM, 346 - LAPA DE BAIXO - SAO PAULO</t>
  </si>
  <si>
    <t>(11) 947620420</t>
  </si>
  <si>
    <t>andinhodamatinha@hotmail.com</t>
  </si>
  <si>
    <t>5630017910</t>
  </si>
  <si>
    <t>JOSE GALDINO DOS SANTOS SOBRINHO</t>
  </si>
  <si>
    <t>375.040.718-54</t>
  </si>
  <si>
    <t>RUA DAS CAMBEVAS, 84 - JARDIM SANTA TEREZINHA (PEDREIRA) - SAO PAULO</t>
  </si>
  <si>
    <t>(11) 964300361</t>
  </si>
  <si>
    <t>galdinosantos@policiamilitar.sp.gov.br</t>
  </si>
  <si>
    <t>5630017928</t>
  </si>
  <si>
    <t>MILKELLA RAYANY BRITO DO ESPIRITO SANTO</t>
  </si>
  <si>
    <t>015.983.403-10</t>
  </si>
  <si>
    <t>ANDERSON CRISTIANO DO ESPIRITO SANTO</t>
  </si>
  <si>
    <t>190.756.978-21</t>
  </si>
  <si>
    <t>RUA MARIANA ZANCHETTA ALVES, 92 - JARDIM MACAUBA - CASA BRANCA</t>
  </si>
  <si>
    <t>(19) 993055417</t>
  </si>
  <si>
    <t>milkella16@gmail.com</t>
  </si>
  <si>
    <t>5630017936</t>
  </si>
  <si>
    <t>JOSE APARECIDO LUIZ JUNIOR</t>
  </si>
  <si>
    <t>421.337.838-14</t>
  </si>
  <si>
    <t>RUA LUCIO LEONEL, 565 - CENTRO  - CASA BRANCA</t>
  </si>
  <si>
    <t>(19) 991167763</t>
  </si>
  <si>
    <t>joseapluizjunior@icloud.com</t>
  </si>
  <si>
    <t>5630017944</t>
  </si>
  <si>
    <t>ANDREIA CRISTINA QUILICE FIRMIANO</t>
  </si>
  <si>
    <t>351.232.178-00</t>
  </si>
  <si>
    <t>RUA PROF MARIA REGINA BRAGA DECARVALHO, 133 - ANDORINHA - CASA BRANCA</t>
  </si>
  <si>
    <t>(19) 991301792</t>
  </si>
  <si>
    <t>andreiafirmiano2014@outlook.com</t>
  </si>
  <si>
    <t>5630017951</t>
  </si>
  <si>
    <t>JOAO GABRIEL DOMINGOS</t>
  </si>
  <si>
    <t>415.332.638-09</t>
  </si>
  <si>
    <t>PCA PRACA DA REPUBLICA, 43 - LAGOA BRANCA - CASA BRANCA</t>
  </si>
  <si>
    <t>(19) 999334504</t>
  </si>
  <si>
    <t>5630017969</t>
  </si>
  <si>
    <t>DOUGLAS ALESSANDRO ALVES DOS SANTOS</t>
  </si>
  <si>
    <t>416.676.348-28</t>
  </si>
  <si>
    <t>MAIRA CANDIDO URBANO DOS SANTOS</t>
  </si>
  <si>
    <t>409.033.188-90</t>
  </si>
  <si>
    <t>RUA JOSE LOPES DA PENHA, 35 - PARQUE SAO PAULO  - CASA BRANCA</t>
  </si>
  <si>
    <t>(19) 993496636</t>
  </si>
  <si>
    <t>dsantos73672@gmail.com</t>
  </si>
  <si>
    <t>5630017977</t>
  </si>
  <si>
    <t>SUSANA APARECIDA SOARES</t>
  </si>
  <si>
    <t>120.304.938-21</t>
  </si>
  <si>
    <t>(19) 995610642</t>
  </si>
  <si>
    <t>geovannamares2003@gmail.com</t>
  </si>
  <si>
    <t>5630017985</t>
  </si>
  <si>
    <t>ADRIANA MARCONDES BUENO</t>
  </si>
  <si>
    <t>372.030.948-71</t>
  </si>
  <si>
    <t>DANILO BORGES BUENO</t>
  </si>
  <si>
    <t>367.614.168-76</t>
  </si>
  <si>
    <t>RUA ADEMIR SILVA, 135 - JARDIM SANTA EMILIA - HORTOLANDIA</t>
  </si>
  <si>
    <t>(19) 998846060</t>
  </si>
  <si>
    <t>adrianamarcondesdasilva@hotmail.com</t>
  </si>
  <si>
    <t>5630017993</t>
  </si>
  <si>
    <t>MARIA CAROLINE DE CAMARGO CUSTODIO</t>
  </si>
  <si>
    <t>470.057.338-43</t>
  </si>
  <si>
    <t>AV  PRESIDENTE KENNEDY, 91 - CENTRO - CASA BRANCA</t>
  </si>
  <si>
    <t>(19) 992487169</t>
  </si>
  <si>
    <t>mah91_@outlook.com</t>
  </si>
  <si>
    <t>5630018009</t>
  </si>
  <si>
    <t>MICHELE JUVENAL LOPES</t>
  </si>
  <si>
    <t>296.570.878-21</t>
  </si>
  <si>
    <t>CLEITON APARECIDO LIMA DOS SANTOS</t>
  </si>
  <si>
    <t>352.786.628-08</t>
  </si>
  <si>
    <t>RUA JOAO BATISTA SALLES CUNHA, 305 - PARQUE SAO PAULO - CASA BRANCA</t>
  </si>
  <si>
    <t>(19) 991472723</t>
  </si>
  <si>
    <t>miucha1979@gmail.com</t>
  </si>
  <si>
    <t>5630018017</t>
  </si>
  <si>
    <t>WILLIAN SILVA CARDOSO</t>
  </si>
  <si>
    <t>300.051.218-76</t>
  </si>
  <si>
    <t>RUA ARAKEN RI EURO DE PAIVA, 113 - ODENIR BUZZATO 1 - CASA BRANCA</t>
  </si>
  <si>
    <t>(19) 998724733</t>
  </si>
  <si>
    <t>cardosowillian.silva@gmail.com</t>
  </si>
  <si>
    <t>5630018025</t>
  </si>
  <si>
    <t>EDNEIA APARECIDA LEME DA SILVA</t>
  </si>
  <si>
    <t>336.958.428-06</t>
  </si>
  <si>
    <t>RUA OLIMPIO JOSE AUGUSTO, 222 - PARQUE SAO PAULO - CASA BRANCA</t>
  </si>
  <si>
    <t>(99) 3402886</t>
  </si>
  <si>
    <t>5630018033</t>
  </si>
  <si>
    <t>JOAO LENILSON HESSEL DE SOUZA</t>
  </si>
  <si>
    <t>382.356.048-41</t>
  </si>
  <si>
    <t>NAIANE DE CAMARGO SOUZA</t>
  </si>
  <si>
    <t>395.216.838-64</t>
  </si>
  <si>
    <t>RUA IZAURA LIMA BONO, 80 - PARQUE VITORIA REGIA - SOROCABA</t>
  </si>
  <si>
    <t>(15) 991694875</t>
  </si>
  <si>
    <t>joaolenilson@hotmail.com</t>
  </si>
  <si>
    <t>5630018041</t>
  </si>
  <si>
    <t>MARIA ANGELA LOPES</t>
  </si>
  <si>
    <t>288.658.848-27</t>
  </si>
  <si>
    <t>PCA FAMILIA MAFRA, 53 - VENDA BRANCA - CASA BRANCA</t>
  </si>
  <si>
    <t>(19) 971363842</t>
  </si>
  <si>
    <t>angelamaria040908@gmail.com</t>
  </si>
  <si>
    <t>5630018058</t>
  </si>
  <si>
    <t>ADRIANO DA SILVA</t>
  </si>
  <si>
    <t>242.879.718-25</t>
  </si>
  <si>
    <t>RUA AGUAI, 392 - DESTERRO - CASA BRANCA</t>
  </si>
  <si>
    <t>(19) 991131636</t>
  </si>
  <si>
    <t>adrianosilvazica6006@hotmail.com</t>
  </si>
  <si>
    <t>5630018066</t>
  </si>
  <si>
    <t>LINCOLN ANSELMO DOS SANTOS</t>
  </si>
  <si>
    <t>462.251.208-40</t>
  </si>
  <si>
    <t>RUA OSMUNDO BUENO DE ARRUDA, 22 - JARDIM CARLOS LOURENCO - CAMPINAS</t>
  </si>
  <si>
    <t>(19) 989371988</t>
  </si>
  <si>
    <t>lincolns2juliana@gmail.com</t>
  </si>
  <si>
    <t>5630018074</t>
  </si>
  <si>
    <t>JESSICA CRISTINA COSTA</t>
  </si>
  <si>
    <t>390.042.228-12</t>
  </si>
  <si>
    <t>RUA LUIZ SASSO FRANCISCHET, 246 - CHACARA BOA VISTA  - CASA BRANCA</t>
  </si>
  <si>
    <t>(19) 997263487</t>
  </si>
  <si>
    <t>jessicacosta1993@outlook.com</t>
  </si>
  <si>
    <t>5630018082</t>
  </si>
  <si>
    <t>THIAGO VINICIUS DE CARVALHO</t>
  </si>
  <si>
    <t>403.839.068-30</t>
  </si>
  <si>
    <t>RUA FAMILIA MAGDALENA, 290 - PARQUE SAO PAULO  - CASA BRANCA</t>
  </si>
  <si>
    <t>(19) 998878605</t>
  </si>
  <si>
    <t>alineperini@gmail.com.br</t>
  </si>
  <si>
    <t>5630018090</t>
  </si>
  <si>
    <t>RICHARD PROCOPIO MACHADO</t>
  </si>
  <si>
    <t>375.501.888-82</t>
  </si>
  <si>
    <t>RENATA CRISTINA DA SILVA PROCOPIO</t>
  </si>
  <si>
    <t>357.915.818-07</t>
  </si>
  <si>
    <t>PCA DOUTOR CARVALHO, 60 - CENTRO - CASA BRANCA</t>
  </si>
  <si>
    <t>(19) 992106751</t>
  </si>
  <si>
    <t>richard_prok@hotmail.com</t>
  </si>
  <si>
    <t>5630018108</t>
  </si>
  <si>
    <t>SILVIA HELENA JERONIMO</t>
  </si>
  <si>
    <t>284.196.358-63</t>
  </si>
  <si>
    <t>MARCIO JOSE SOARES</t>
  </si>
  <si>
    <t>168.338.688-40</t>
  </si>
  <si>
    <t>RUA FAMILIA BRAZI, 53 - PARQUE SAO - CASA BRANCA</t>
  </si>
  <si>
    <t>(19) 995261411</t>
  </si>
  <si>
    <t>silviabibo99@mil.com</t>
  </si>
  <si>
    <t>5630018116</t>
  </si>
  <si>
    <t>MATHEUS HENRIQUE DOS SANTOS PEREIRA</t>
  </si>
  <si>
    <t>399.532.928-41</t>
  </si>
  <si>
    <t>RUA PRESIDENTE VARGAS, 10 - VILA RUTI - SANTA FE DO SUL</t>
  </si>
  <si>
    <t>(17) 991499904</t>
  </si>
  <si>
    <t>matheussantosp1020@gmail.com</t>
  </si>
  <si>
    <t>5630018124</t>
  </si>
  <si>
    <t>PAULO SERGIO FELIPE</t>
  </si>
  <si>
    <t>387.411.898-33</t>
  </si>
  <si>
    <t>MARIANA FARIA MULTINI</t>
  </si>
  <si>
    <t>388.208.638-63</t>
  </si>
  <si>
    <t>RUA ALTINO ARANTES, 41 - JARDIM PAULISTA - CASA BRANCA</t>
  </si>
  <si>
    <t>(19) 996914279</t>
  </si>
  <si>
    <t>paulosfelipe@hotmail.com</t>
  </si>
  <si>
    <t>5630018132</t>
  </si>
  <si>
    <t>SIMONI DE FATIMA MARTINS PASSOS</t>
  </si>
  <si>
    <t>270.723.028-67</t>
  </si>
  <si>
    <t>CARLOS ROBERTO PASSOS</t>
  </si>
  <si>
    <t>263.601.308-31</t>
  </si>
  <si>
    <t>RUA FAMILIA MAGDALENA, 317 - PARQUE SAO PAULO  - CASA BRANCA</t>
  </si>
  <si>
    <t>(19) 996960208</t>
  </si>
  <si>
    <t>murilopassos2002@hotmail.com</t>
  </si>
  <si>
    <t>5630018140</t>
  </si>
  <si>
    <t>415.249.018-73</t>
  </si>
  <si>
    <t>RUA ALFREDO PINTO MENDONCA, 386 - SAO JOAO - CASA BRANCA</t>
  </si>
  <si>
    <t>(19) 995163944</t>
  </si>
  <si>
    <t>lari.ferreirarodrigues@live.com</t>
  </si>
  <si>
    <t>5630018157</t>
  </si>
  <si>
    <t>MARIA NAZARE VIEIRA DA SILVA</t>
  </si>
  <si>
    <t>730.337.824-34</t>
  </si>
  <si>
    <t>5630018165</t>
  </si>
  <si>
    <t>TIAGO CESAR DE ASSIS DA SILVA</t>
  </si>
  <si>
    <t>359.527.138-66</t>
  </si>
  <si>
    <t>DAIANE KELLY BALDOINO DA SILVA</t>
  </si>
  <si>
    <t>395.578.038-43</t>
  </si>
  <si>
    <t>RUA NICANOR FRANCISCO FERRAZ, 229 - JARDIM EUROPA - CASA BRANCA</t>
  </si>
  <si>
    <t>(19) 995445008</t>
  </si>
  <si>
    <t>tiagosilvalion@gmail.com</t>
  </si>
  <si>
    <t>5630018173</t>
  </si>
  <si>
    <t>ELIDA RIBEIRO</t>
  </si>
  <si>
    <t>333.313.978-22</t>
  </si>
  <si>
    <t>RUA OLIMPIO JOSE AUGUSTO, 207 - PARQUE SAO PAULO  - CASA BRANCA</t>
  </si>
  <si>
    <t>(19) 991019289</t>
  </si>
  <si>
    <t>relida325@gmail.com</t>
  </si>
  <si>
    <t>5630018181</t>
  </si>
  <si>
    <t>MICHARLE DE FREITAS</t>
  </si>
  <si>
    <t>465.292.728-28</t>
  </si>
  <si>
    <t>AV  DUQUE DE CAXIAS, 465 - CENTRO - CASA BRANCA</t>
  </si>
  <si>
    <t>(19) 991157095</t>
  </si>
  <si>
    <t>micharle.freitas@outlook.com</t>
  </si>
  <si>
    <t>5630018199</t>
  </si>
  <si>
    <t>VANDERLAINE DE OLIVEIRA BELO</t>
  </si>
  <si>
    <t>276.059.158-10</t>
  </si>
  <si>
    <t>FABIO NOGUEIRA</t>
  </si>
  <si>
    <t>287.519.248-54</t>
  </si>
  <si>
    <t>RUA JORGE BONETTI, 0 - TRES CRUZES - CASA BRANCA</t>
  </si>
  <si>
    <t>(19) 995115829</t>
  </si>
  <si>
    <t>ellainebello@bol.com.br</t>
  </si>
  <si>
    <t>5630018207</t>
  </si>
  <si>
    <t>RAFAEL TOME NEGRINI</t>
  </si>
  <si>
    <t>391.135.528-99</t>
  </si>
  <si>
    <t>ANA LAURA FRANCISCO DOS SANTOS</t>
  </si>
  <si>
    <t>443.889.608-88</t>
  </si>
  <si>
    <t>RUA MIGUEL OLMEDO, 53 - SAO BERNARDO  - CASA BRANCA</t>
  </si>
  <si>
    <t>(19) 994898266</t>
  </si>
  <si>
    <t>rafinhatomenegrini@hotmail.com</t>
  </si>
  <si>
    <t>5630018215</t>
  </si>
  <si>
    <t>RAFAEL ROBERTI PEREIRA DE FREITAS</t>
  </si>
  <si>
    <t>415.332.518-00</t>
  </si>
  <si>
    <t>Q   EVANDRO SILVA, 56 - ODENIR BUZATO - CASA BRANCA</t>
  </si>
  <si>
    <t>(19) 994098457</t>
  </si>
  <si>
    <t>rp23156@gmail.com</t>
  </si>
  <si>
    <t>5630018223</t>
  </si>
  <si>
    <t>MARIO DOS REIS MACHADO</t>
  </si>
  <si>
    <t>041.536.828-61</t>
  </si>
  <si>
    <t>(19) 983108374</t>
  </si>
  <si>
    <t>mario63machado@gmail.com</t>
  </si>
  <si>
    <t>5630018231</t>
  </si>
  <si>
    <t>RENAN ALVES DE OLIVEIRA</t>
  </si>
  <si>
    <t>406.896.748-21</t>
  </si>
  <si>
    <t>RUA ALFREDO PINTO MENDONCA, 130 - SAO JOAO - CASA BRANCA</t>
  </si>
  <si>
    <t>(19) 989172056</t>
  </si>
  <si>
    <t>dalenedanila@gmail.com</t>
  </si>
  <si>
    <t>5630018249</t>
  </si>
  <si>
    <t>CINTHIA CRISTINA VAZ DE LIMA</t>
  </si>
  <si>
    <t>384.731.818-75</t>
  </si>
  <si>
    <t>RUA CRISTIANO OSORIO, 322 - LAGOA BRANCA - CASA BRANCA</t>
  </si>
  <si>
    <t>(16) 981416308</t>
  </si>
  <si>
    <t>cinthiacristina.915@gmail.com</t>
  </si>
  <si>
    <t>5630018256</t>
  </si>
  <si>
    <t>MAIRA KELLY DE JESUS</t>
  </si>
  <si>
    <t>458.172.488-08</t>
  </si>
  <si>
    <t>CAL JOAO BORGES SALLES DA CUNHA, 244 - PQ SAO PAULO - CASA BRANCA</t>
  </si>
  <si>
    <t>(19) 992088691</t>
  </si>
  <si>
    <t>mairakjesus@gmail.com</t>
  </si>
  <si>
    <t>5630018264</t>
  </si>
  <si>
    <t>VANESSA OLIVEIRA</t>
  </si>
  <si>
    <t>328.488.438-61</t>
  </si>
  <si>
    <t>(19) 993259169</t>
  </si>
  <si>
    <t>olivanessaoli@gmail.com</t>
  </si>
  <si>
    <t>5630018272</t>
  </si>
  <si>
    <t>SAMUEL CRISTIANO DE OLIVEIRA</t>
  </si>
  <si>
    <t>053.534.276-45</t>
  </si>
  <si>
    <t>KEILA CHAVES SANTOS</t>
  </si>
  <si>
    <t>506.886.408-00</t>
  </si>
  <si>
    <t>RUA CRISTOVAO BONINI, 828 - JARDIM PROENCA I - CAMPINAS</t>
  </si>
  <si>
    <t>(19) 992868673</t>
  </si>
  <si>
    <t>cristianosamuel480@gmail.com</t>
  </si>
  <si>
    <t>5630018280</t>
  </si>
  <si>
    <t>LUCIANA CRISTINA DE SOUZA TE LIMA</t>
  </si>
  <si>
    <t>367.905.208-13</t>
  </si>
  <si>
    <t>RUA PEDRO PIMENTA, 34 - PARQUE SAO PARQUE - CASA BRANCA</t>
  </si>
  <si>
    <t>(19) 998831184</t>
  </si>
  <si>
    <t>5630018298</t>
  </si>
  <si>
    <t>RICARDO DOS SANTOS DAMACENO</t>
  </si>
  <si>
    <t>296.574.018-01</t>
  </si>
  <si>
    <t>ELISA DE PAULA PEREIRA</t>
  </si>
  <si>
    <t>375.009.328-80</t>
  </si>
  <si>
    <t>FAZ VELHA DE VENDA BRANCA, 000 - RURAL - CASA BRANCA</t>
  </si>
  <si>
    <t>(19) 989069752</t>
  </si>
  <si>
    <t>damacenoricardodossantos@gmail.com</t>
  </si>
  <si>
    <t>5630018306</t>
  </si>
  <si>
    <t>SIDINEIA DOS SANTOS</t>
  </si>
  <si>
    <t>439.898.068-74</t>
  </si>
  <si>
    <t>TIAGO AUGUSTO DE ALVARENGA FARIA</t>
  </si>
  <si>
    <t>383.608.958-05</t>
  </si>
  <si>
    <t>RUA MANOEL FRANCISCO DE CASTRO, 617 - CENTRO - POTIM</t>
  </si>
  <si>
    <t>(12) 997507774</t>
  </si>
  <si>
    <t>sidineia357@hotmail.com</t>
  </si>
  <si>
    <t>5630018314</t>
  </si>
  <si>
    <t>BEATRIZ LUCENA GUIMARAES</t>
  </si>
  <si>
    <t>489.639.228-04</t>
  </si>
  <si>
    <t>RUA PEDRO DUTRA, 507 - DESTERRO - CASA BRANCA</t>
  </si>
  <si>
    <t>(19) 994203054</t>
  </si>
  <si>
    <t>bia-lucena62@hotmail.com</t>
  </si>
  <si>
    <t>5630018322</t>
  </si>
  <si>
    <t>JULIA KARINA DOS SANTOS BITTENCOURT DE OLIVEIRA</t>
  </si>
  <si>
    <t>324.197.878-89</t>
  </si>
  <si>
    <t>FERNANDO JOSE DE OLIVEIRA</t>
  </si>
  <si>
    <t>068.801.728-22</t>
  </si>
  <si>
    <t>AV  DA SAUDADE, 139 - NAZARETH - CASA BRANCA</t>
  </si>
  <si>
    <t>(19) 995311226</t>
  </si>
  <si>
    <t>milinha.soudejesus@hotmail.com</t>
  </si>
  <si>
    <t>5630018330</t>
  </si>
  <si>
    <t>ALEXANDRE JOSE DIAS RABELO</t>
  </si>
  <si>
    <t>258.635.738-80</t>
  </si>
  <si>
    <t>MARLENE RIBEIRO GOULART RABELO</t>
  </si>
  <si>
    <t>324.215.868-79</t>
  </si>
  <si>
    <t>AV  LUIZ GAMA, 209 - CENTRO - CASA BRANCA</t>
  </si>
  <si>
    <t>(19) 993174747</t>
  </si>
  <si>
    <t>5630018348</t>
  </si>
  <si>
    <t>DANIELE SANTANA DE OLIVEIRA</t>
  </si>
  <si>
    <t>453.090.448-25</t>
  </si>
  <si>
    <t>AV  AV DIRCE, 26 - GUARAIUVA  - PACAEMBU</t>
  </si>
  <si>
    <t>(18) 997589913</t>
  </si>
  <si>
    <t>santanadanieleoliveira@gmail.com</t>
  </si>
  <si>
    <t>5630018355</t>
  </si>
  <si>
    <t>RENATA CRISTINA</t>
  </si>
  <si>
    <t>332.311.428-06</t>
  </si>
  <si>
    <t>MARCO ANTONIO RODRIGUES</t>
  </si>
  <si>
    <t>284.284.488-25</t>
  </si>
  <si>
    <t>V   ADRIANO FRANCISCO PIRES, 86 - PARQUE SAO PAULO - CASA BRANCA</t>
  </si>
  <si>
    <t>(19) 992126778</t>
  </si>
  <si>
    <t>renatacristina.cb@gmail.com</t>
  </si>
  <si>
    <t>5630018363</t>
  </si>
  <si>
    <t>MATEUS MILANEZ BRAMBILLA</t>
  </si>
  <si>
    <t>539.609.118-58</t>
  </si>
  <si>
    <t>RUA RICHARSON TEXEIRA T BRAZAO, 81 - CONJUNTO HABITACIONAL ODENIR BUZATO - CASA BRANCA</t>
  </si>
  <si>
    <t>(19) 995195857</t>
  </si>
  <si>
    <t>marcosdanielgomes002@gmil.com</t>
  </si>
  <si>
    <t>5630018371</t>
  </si>
  <si>
    <t>EDILENE CRISTINA MOREIRA</t>
  </si>
  <si>
    <t>445.829.078-90</t>
  </si>
  <si>
    <t>RUA GERALDO CHIAVEGATTI, 723 - COHAB 5 - VARGEM GRANDE DO SUL</t>
  </si>
  <si>
    <t>(19) 89626981</t>
  </si>
  <si>
    <t>edymoreira50@gmail.com</t>
  </si>
  <si>
    <t>5630018389</t>
  </si>
  <si>
    <t>JOAO ROBERTO DOTTA</t>
  </si>
  <si>
    <t>299.163.778-12</t>
  </si>
  <si>
    <t>RUA TRAVESSA FRANCISCO FARIA, 840 - VILA REZENDE - PIRACICABA</t>
  </si>
  <si>
    <t>(19) 996887491</t>
  </si>
  <si>
    <t>jhonydotta@hotmail.com</t>
  </si>
  <si>
    <t>5630018397</t>
  </si>
  <si>
    <t>NEUZA RODRIGUES DE OLIVEIRA TOCACELI</t>
  </si>
  <si>
    <t>334.216.778-59</t>
  </si>
  <si>
    <t>AV  DR  FRANCISCO NOGUEIRA DE LIMA, 1916 - DESTERRO - CASA BRANCA</t>
  </si>
  <si>
    <t>(19) 995029851</t>
  </si>
  <si>
    <t>ts4157413@gmail.com</t>
  </si>
  <si>
    <t>5630018405</t>
  </si>
  <si>
    <t>ORLANDO GOULART FILHO</t>
  </si>
  <si>
    <t>305.915.608-52</t>
  </si>
  <si>
    <t>MICHELE LUISA DE QUEIROZ GOULART</t>
  </si>
  <si>
    <t>418.210.268-10</t>
  </si>
  <si>
    <t>SIT SITIO NOVO LAMBARI, . - ZONA RURAL - CASA BRANCA</t>
  </si>
  <si>
    <t>(19) 991438477</t>
  </si>
  <si>
    <t>micheliqueirozgoulart@gmail.com</t>
  </si>
  <si>
    <t>5630018413</t>
  </si>
  <si>
    <t>CARLOS EDUARDO DE LIMA</t>
  </si>
  <si>
    <t>137.525.438-33</t>
  </si>
  <si>
    <t>RUA LACERDA FRANCO, 31 - CENTRO - CASA BRANCA</t>
  </si>
  <si>
    <t>(19) 992214978</t>
  </si>
  <si>
    <t>silvanafcb@hotmail.com</t>
  </si>
  <si>
    <t>5630018421</t>
  </si>
  <si>
    <t>JULIANA GISELLI DE SANTANA FERREIRA</t>
  </si>
  <si>
    <t>471.117.848-12</t>
  </si>
  <si>
    <t>(19) 981067471</t>
  </si>
  <si>
    <t>juliana.gisel@gmail.com</t>
  </si>
  <si>
    <t>5630018439</t>
  </si>
  <si>
    <t>SILVIA MARGARETE POLIMANTE</t>
  </si>
  <si>
    <t>271.063.018-41</t>
  </si>
  <si>
    <t>RUA 14 DE JULIO, 86 - SAO JOAO - CASA BRANCA</t>
  </si>
  <si>
    <t>(19) 992123237</t>
  </si>
  <si>
    <t>lan.atendimento@outlook.com</t>
  </si>
  <si>
    <t>5630018447</t>
  </si>
  <si>
    <t>PATRICIA NASCIMENTO MORAIS</t>
  </si>
  <si>
    <t>347.876.258-88</t>
  </si>
  <si>
    <t>RUA JOSE DOS SANTOS BASTOS, 98 - JARDIM MACAUBA - CASA BRANCA</t>
  </si>
  <si>
    <t>(19) 993813787</t>
  </si>
  <si>
    <t>moraispatricia619@gmail.com</t>
  </si>
  <si>
    <t>5630018454</t>
  </si>
  <si>
    <t>KELLY ROSA DA SILVA FRANCISCO</t>
  </si>
  <si>
    <t>377.232.238-70</t>
  </si>
  <si>
    <t>ALEXANDRE MAGNO FRANCISCO</t>
  </si>
  <si>
    <t>377.232.178-03</t>
  </si>
  <si>
    <t>CHA CHACARA PARAISO, Sn - ZONA RURAL - CASA BRANCA</t>
  </si>
  <si>
    <t>(19) 199860669</t>
  </si>
  <si>
    <t>kelyrosa232@gmail.com</t>
  </si>
  <si>
    <t>5630018462</t>
  </si>
  <si>
    <t>ROSANGELA CAMPOS DE SOUZA</t>
  </si>
  <si>
    <t>918.465.013-34</t>
  </si>
  <si>
    <t>FABIO DA SILVA MELO</t>
  </si>
  <si>
    <t>000.469.941-65</t>
  </si>
  <si>
    <t>RUA PRACA DA REPUBLICA, 55 - LAGOA BRANCA - CASA BRANCA</t>
  </si>
  <si>
    <t>(19) 998987741</t>
  </si>
  <si>
    <t>rosanggela_dandy30@hotmail.com</t>
  </si>
  <si>
    <t>5630018470</t>
  </si>
  <si>
    <t>LUIZ PAULO SOARES MARINGOLO</t>
  </si>
  <si>
    <t>481.034.568-88</t>
  </si>
  <si>
    <t>NATIENE DOS SANTOS PEREIRA</t>
  </si>
  <si>
    <t>512.465.028-10</t>
  </si>
  <si>
    <t>RUA 21 DE ABRIL, 170 - SAO JOAO - CASA BRANCA</t>
  </si>
  <si>
    <t>(19) 997764774</t>
  </si>
  <si>
    <t>lpsmaringolo@gmail.com</t>
  </si>
  <si>
    <t>5630018488</t>
  </si>
  <si>
    <t>JULIANA DE FATIMA JUVENTINO</t>
  </si>
  <si>
    <t>347.976.018-09</t>
  </si>
  <si>
    <t>RUA DOS BERTONCINIS, 49 - JARDIM BOA ESPERANCA - CASA BRANCA</t>
  </si>
  <si>
    <t>jujujuventino@hotmail.com.br</t>
  </si>
  <si>
    <t>5630018496</t>
  </si>
  <si>
    <t>JOAO CARLOS BORTOLATO ALVES</t>
  </si>
  <si>
    <t>665.635.858-68</t>
  </si>
  <si>
    <t>MARCIA CRISTINA HORTIZ PINOZ</t>
  </si>
  <si>
    <t>059.123.108-50</t>
  </si>
  <si>
    <t>RUA ROQUE BATISTA DO NASCIMENTO, 16 - VILA SANTA MARIA  - CASA BRANCA</t>
  </si>
  <si>
    <t>(19) 991048322</t>
  </si>
  <si>
    <t>thauana.bortolato96@hotmail.com</t>
  </si>
  <si>
    <t>5630018504</t>
  </si>
  <si>
    <t>ABIMAEL DE OLIVEIRA SANTOS DAMASCENO</t>
  </si>
  <si>
    <t>480.658.868-76</t>
  </si>
  <si>
    <t>AIANY KELLY CARVALHO DE SOUSA</t>
  </si>
  <si>
    <t>504.846.088-00</t>
  </si>
  <si>
    <t>BC  LIDIA ROSA DE JESUS VIEIRA, 30 - JARDIM ITAGUACU I - CAMPINAS</t>
  </si>
  <si>
    <t>(19) 999089521</t>
  </si>
  <si>
    <t>abimaelolivera428@gmail.com</t>
  </si>
  <si>
    <t>5630018512</t>
  </si>
  <si>
    <t>VALDEIR VERGINIO PEREIRA</t>
  </si>
  <si>
    <t>309.109.688-29</t>
  </si>
  <si>
    <t>RUA FRANCISCO LEITE RIBEIRO, 73b - NAZARE - CASA BRANCA</t>
  </si>
  <si>
    <t>(19) 998437906</t>
  </si>
  <si>
    <t>thalitaescames1990@gmail.com</t>
  </si>
  <si>
    <t>5630018520</t>
  </si>
  <si>
    <t>THALITA ZEIDAN SCHIAVELLI</t>
  </si>
  <si>
    <t>301.586.238-35</t>
  </si>
  <si>
    <t>AV  PORTUGAL, 335 - JARDIM ALVORADA - CASA BRANCA</t>
  </si>
  <si>
    <t>(19) 994435285</t>
  </si>
  <si>
    <t>thalitazeidan@hotmail.com</t>
  </si>
  <si>
    <t>5630018538</t>
  </si>
  <si>
    <t>ROSANGELA MARIA DOMINGOS MARTINS</t>
  </si>
  <si>
    <t>115.310.628-06</t>
  </si>
  <si>
    <t>GILBERTO DONIZETTI MARTINS</t>
  </si>
  <si>
    <t>042.823.238-84</t>
  </si>
  <si>
    <t>RUA DOS MARSONS, 219 - CENTRO - CASA BRANCA</t>
  </si>
  <si>
    <t>(19) 992329391</t>
  </si>
  <si>
    <t>gentepequena.cb@hotmail.com</t>
  </si>
  <si>
    <t>5630018546</t>
  </si>
  <si>
    <t>VIVIANE DE FATIMA FERREIRA</t>
  </si>
  <si>
    <t>311.874.318-26</t>
  </si>
  <si>
    <t>(19) 992782364</t>
  </si>
  <si>
    <t>ferreiravivi19@hotmail.com</t>
  </si>
  <si>
    <t>5630018553</t>
  </si>
  <si>
    <t>ROSIMAR VIEIRA DA COSTA</t>
  </si>
  <si>
    <t>262.292.108-00</t>
  </si>
  <si>
    <t>RUA AC CASA BRANCA, 141 - CENTRO - CASA BRANCA</t>
  </si>
  <si>
    <t>(32) 988788711</t>
  </si>
  <si>
    <t>diognesdacosta@gmail.com</t>
  </si>
  <si>
    <t>5630018561</t>
  </si>
  <si>
    <t>MARIA CRISTINA PAULINO</t>
  </si>
  <si>
    <t>317.216.938-31</t>
  </si>
  <si>
    <t>RUA PROFESSORA ODETE SANTANA, 140 - ANDORINHA - CASA BRANCA</t>
  </si>
  <si>
    <t>(19) 995258431</t>
  </si>
  <si>
    <t>crizpaulino67@gmail.com</t>
  </si>
  <si>
    <t>5630018579</t>
  </si>
  <si>
    <t>CINDI SARAIVA</t>
  </si>
  <si>
    <t>465.823.098-46</t>
  </si>
  <si>
    <t>PAULO CESAR DOMINGOS JUNIOR</t>
  </si>
  <si>
    <t>324.238.668-01</t>
  </si>
  <si>
    <t>RUA PROFESSORA CANDIDO MUSA, 140 - ANDORINHAS - CASA BRANCA</t>
  </si>
  <si>
    <t>(19) 995784516</t>
  </si>
  <si>
    <t>cindisaraiva4@gmail.com</t>
  </si>
  <si>
    <t>5630018587</t>
  </si>
  <si>
    <t>NESTOR MIGUEL</t>
  </si>
  <si>
    <t>865.774.848-72</t>
  </si>
  <si>
    <t>RUA DAS ROSAS, 370 - SAO BERNARDO  - CASA BRANCA</t>
  </si>
  <si>
    <t>5630018595</t>
  </si>
  <si>
    <t>SANDRA CRISTINA BEZERRA SANTOS</t>
  </si>
  <si>
    <t>450.710.948-51</t>
  </si>
  <si>
    <t>RUA INDEPENDENCIA, 19 - LAGOA BRANCA - CASA BRANCA</t>
  </si>
  <si>
    <t>(19) 981618745</t>
  </si>
  <si>
    <t>sandrinha2022@hotmail.com</t>
  </si>
  <si>
    <t>5630018603</t>
  </si>
  <si>
    <t>WILSON ROQUE PEDON</t>
  </si>
  <si>
    <t>420.095.458-34</t>
  </si>
  <si>
    <t>ODILA MARQUES PEDON</t>
  </si>
  <si>
    <t>346.768.158-16</t>
  </si>
  <si>
    <t>RUA UNA DO PRELADO, 310 - VILA GEA - SAO PAULO</t>
  </si>
  <si>
    <t>(19) 9859740</t>
  </si>
  <si>
    <t>gaganeon@gmail.com</t>
  </si>
  <si>
    <t>5630018611</t>
  </si>
  <si>
    <t>ADRIANA GONCALVES DE OLIVEIRA 21</t>
  </si>
  <si>
    <t>120.304.608-18</t>
  </si>
  <si>
    <t>REGINALDO DONIZETE NEVES</t>
  </si>
  <si>
    <t>172.829.758-33</t>
  </si>
  <si>
    <t>(19) 993765169</t>
  </si>
  <si>
    <t>talitaecames1990@gmail.com</t>
  </si>
  <si>
    <t>5630018629</t>
  </si>
  <si>
    <t>RODRIGO DA SILVA GOMES</t>
  </si>
  <si>
    <t>349.193.618-74</t>
  </si>
  <si>
    <t>EST VICINAL JOAO DE PADUA LIMA, 80 - CENTRO - CASA BRANCA</t>
  </si>
  <si>
    <t>(19) 974164359</t>
  </si>
  <si>
    <t>estetica.automotiva2020@gmail.com</t>
  </si>
  <si>
    <t>5630018637</t>
  </si>
  <si>
    <t>PATRICIA SOUZA MELO</t>
  </si>
  <si>
    <t>322.905.718-06</t>
  </si>
  <si>
    <t>AV  RIO JACAREZINHO, 122c - RESIDENCIAL COLINA DAS NASCENTES - CAMPINAS</t>
  </si>
  <si>
    <t>(19) 995486226</t>
  </si>
  <si>
    <t>patríciamelo1939@hotmail.com</t>
  </si>
  <si>
    <t>5630018645</t>
  </si>
  <si>
    <t>ELIANE CRISTINA DE LIMA</t>
  </si>
  <si>
    <t>314.486.898-13</t>
  </si>
  <si>
    <t>RUA FAMILIA FERREIRA, 76 - DESTERRO - CASA BRANCA</t>
  </si>
  <si>
    <t>(19) 992328525</t>
  </si>
  <si>
    <t>pretalimaluiz@gmail.com</t>
  </si>
  <si>
    <t>5630018652</t>
  </si>
  <si>
    <t>ANRI MICHEL BORGES SANTOS</t>
  </si>
  <si>
    <t>493.239.358-08</t>
  </si>
  <si>
    <t>RUA ADRIANO FRANCISCO PIRES, 377 - PARQUE SAO PAULO - CASA BRANCA</t>
  </si>
  <si>
    <t>(19) 995019871</t>
  </si>
  <si>
    <t>anrimichel123@gmail.com</t>
  </si>
  <si>
    <t>5630018660</t>
  </si>
  <si>
    <t>LEIA NERY DOS SANTOS</t>
  </si>
  <si>
    <t>082.833.998-88</t>
  </si>
  <si>
    <t>RUA MAQUINISTA ARTHUR URBANO SOBRINHO, 11 - JD BELA VISTA  - CASA BRANCA</t>
  </si>
  <si>
    <t>(11) 964411273</t>
  </si>
  <si>
    <t>evandrohenriquedeoliveira@gmail.com</t>
  </si>
  <si>
    <t>5630018678</t>
  </si>
  <si>
    <t>MELISSA CRISTINA GANZELLA</t>
  </si>
  <si>
    <t>428.889.938-99</t>
  </si>
  <si>
    <t>RUA DOS ANTONIALLI, 64 - NAZARE - CASA BRANCA</t>
  </si>
  <si>
    <t>(19) 994182535</t>
  </si>
  <si>
    <t>melissachristinaganzella@gmail.com</t>
  </si>
  <si>
    <t>5630018686</t>
  </si>
  <si>
    <t>DONIZETTI MOREIRA DA SILVA</t>
  </si>
  <si>
    <t>383.402.968-84</t>
  </si>
  <si>
    <t>KARINA ELISA CASSIMIRO</t>
  </si>
  <si>
    <t>418.613.548-78</t>
  </si>
  <si>
    <t>RUA FAMILIA CANDIDO FERNANDES, 158 - DESTERRO - CASA BRANCA</t>
  </si>
  <si>
    <t>(19) 991776720</t>
  </si>
  <si>
    <t>kakazinha.1813@gmail.com</t>
  </si>
  <si>
    <t>5630018694</t>
  </si>
  <si>
    <t>TATIANE APARECIDA JUSTINO</t>
  </si>
  <si>
    <t>392.314.418-09</t>
  </si>
  <si>
    <t>RUA RUA13, 22 - BELA VISTA 2 - CASA BRANCA</t>
  </si>
  <si>
    <t>(19) 991436923</t>
  </si>
  <si>
    <t>tatyyjustinno@gmail.com</t>
  </si>
  <si>
    <t>5630018702</t>
  </si>
  <si>
    <t>JOSE CLOVIS THOME</t>
  </si>
  <si>
    <t>967.126.198-15</t>
  </si>
  <si>
    <t>MARIA JOSE</t>
  </si>
  <si>
    <t>366.248.658-06</t>
  </si>
  <si>
    <t>FAZ SANTO ANTONIO, S° número  - RURAL - CASA BRANCA</t>
  </si>
  <si>
    <t>(19) 971591174</t>
  </si>
  <si>
    <t>mariajosevieirathome@gmail.com</t>
  </si>
  <si>
    <t>5630018710</t>
  </si>
  <si>
    <t>VERA LUCIA BATISTA PERINI SILVERIO</t>
  </si>
  <si>
    <t>415.248.948-00</t>
  </si>
  <si>
    <t>FAZ NOVA ERA, Sn - RURAL - CASA BRANCA</t>
  </si>
  <si>
    <t>(19) 993264215</t>
  </si>
  <si>
    <t>verasilverio28@gmail.com</t>
  </si>
  <si>
    <t>5630018728</t>
  </si>
  <si>
    <t>PRISCILLA FERNANDA PEREIRA</t>
  </si>
  <si>
    <t>405.693.468-19</t>
  </si>
  <si>
    <t>BRUNO FELIPE DA SILVA DA COSTA</t>
  </si>
  <si>
    <t>427.228.168-22</t>
  </si>
  <si>
    <t>AV  GALYMEDES JOSE, 1883 - CENTRO - CASA BRANCA</t>
  </si>
  <si>
    <t>(19) 995615616</t>
  </si>
  <si>
    <t>priscillafernandalinda@hotmail.com</t>
  </si>
  <si>
    <t>5630018736</t>
  </si>
  <si>
    <t>JOVANINI MAGALHAES TEXEIRA</t>
  </si>
  <si>
    <t>311.255.108-70</t>
  </si>
  <si>
    <t>RUA DA SAUDADE, 114 - NAZARE - CASA BRANCA</t>
  </si>
  <si>
    <t>(19) 993450063</t>
  </si>
  <si>
    <t>5630018744</t>
  </si>
  <si>
    <t>AMELIA REGINA DOS SANTOS ALVES</t>
  </si>
  <si>
    <t>332.977.318-93</t>
  </si>
  <si>
    <t>RUA FAMILIA HORTA, 59 - VILA SANTA MARIA - CASA BRANCA</t>
  </si>
  <si>
    <t>reginasantos0507@gmail.com</t>
  </si>
  <si>
    <t>5630018751</t>
  </si>
  <si>
    <t>ANDREIA APARECIDA DE OLIVEIRA MARQUES</t>
  </si>
  <si>
    <t>183.645.138-50</t>
  </si>
  <si>
    <t>LERIANO DE LIMA MARQUES</t>
  </si>
  <si>
    <t>254.709.828-82</t>
  </si>
  <si>
    <t>RUA ANGELO BORZANI, 32 - BAIRRO INDUSTRIAL - CASA BRANCA</t>
  </si>
  <si>
    <t>(19) 991905466</t>
  </si>
  <si>
    <t>andreiaapoliveiramarques@gmail.com</t>
  </si>
  <si>
    <t>5630018769</t>
  </si>
  <si>
    <t>RITA DE CASSIA ROCHA FIGNOTTI</t>
  </si>
  <si>
    <t>305.294.948-92</t>
  </si>
  <si>
    <t>RUA JOSE ANTONIO DA ROCHA, 169 - PARQUE SAO PAULO - CASA BRANCA</t>
  </si>
  <si>
    <t>(19) 994327220</t>
  </si>
  <si>
    <t>ritajcrocha@gmail.com</t>
  </si>
  <si>
    <t>5630018777</t>
  </si>
  <si>
    <t>RICARDO HENRIQUE RAMOS DE OLIVEIRA</t>
  </si>
  <si>
    <t>423.225.508-76</t>
  </si>
  <si>
    <t>RUA PROFESSORA CANDIA MUSA, 30 - CONJUNTO HABITACIONAL W. P - CASA BRANCA</t>
  </si>
  <si>
    <t>(19) 994132522</t>
  </si>
  <si>
    <t>ricardo.h-ramos@hotmail.com</t>
  </si>
  <si>
    <t>5630018785</t>
  </si>
  <si>
    <t>NATANAELE PEREIRA DOS SANTOS</t>
  </si>
  <si>
    <t>443.071.948-96</t>
  </si>
  <si>
    <t>RUA AV DOLORES CARVALHO SANTOS, 202 - ODENIR BUZATTO - CASA BRANCA</t>
  </si>
  <si>
    <t>(19) 987020429</t>
  </si>
  <si>
    <t>taaelepereira@hotmail.com</t>
  </si>
  <si>
    <t>5630018793</t>
  </si>
  <si>
    <t>PAOLA CARLA FERRAZ</t>
  </si>
  <si>
    <t>351.554.658-85</t>
  </si>
  <si>
    <t>RUA HERMINO PEREIRA, 217 - DESTERRO - CASA BRANCA</t>
  </si>
  <si>
    <t>(11) 970848436</t>
  </si>
  <si>
    <t>niraferraz411@gmail.com</t>
  </si>
  <si>
    <t>5630018801</t>
  </si>
  <si>
    <t>KAINAN CESAR LOPES</t>
  </si>
  <si>
    <t>443.243.358-26</t>
  </si>
  <si>
    <t>RUA FRANCISCO CARVALHO FILHO, 39 - PARQUE SAO PAULO - CASA BRANCA</t>
  </si>
  <si>
    <t>(19) 993255123</t>
  </si>
  <si>
    <t>kainanlopes1@gmail.com</t>
  </si>
  <si>
    <t>5630018819</t>
  </si>
  <si>
    <t>GABRIELI JUSTINO LUPI</t>
  </si>
  <si>
    <t>469.165.878-57</t>
  </si>
  <si>
    <t>JULIO CESAR MOREIRA DE SOUSA</t>
  </si>
  <si>
    <t>226.239.168-88</t>
  </si>
  <si>
    <t>RUA CINCO, 186 - JARDIM COLINA DO SOL  - CASA BRANCA</t>
  </si>
  <si>
    <t>(19) 995839132</t>
  </si>
  <si>
    <t>gabylupi12@gmail.com</t>
  </si>
  <si>
    <t>5630018827</t>
  </si>
  <si>
    <t>PATRICIA ALEIXO DA SILVA</t>
  </si>
  <si>
    <t>332.313.868-61</t>
  </si>
  <si>
    <t>RUA LUPERCIO DA SILVA, 150 - JARDIM BELA VISTA  - CASA BRANCA</t>
  </si>
  <si>
    <t>(19) 992816291</t>
  </si>
  <si>
    <t>tissa.asc1983@gmail.com</t>
  </si>
  <si>
    <t>5630018835</t>
  </si>
  <si>
    <t>LUIZ SERGIO DA SILVA</t>
  </si>
  <si>
    <t>079.848.168-40</t>
  </si>
  <si>
    <t>MARLENE DA COSTA MIGLIORINI</t>
  </si>
  <si>
    <t>247.021.678-80</t>
  </si>
  <si>
    <t>CHA ARLINDO PERES MACIEL, 210 - 100 - DISTRITO INDUSTRIAL - CASA BRANCA</t>
  </si>
  <si>
    <t>(19) 992206465</t>
  </si>
  <si>
    <t>rafaellsilvaa18@gmail.com</t>
  </si>
  <si>
    <t>5630018843</t>
  </si>
  <si>
    <t>ALINE APARECIDA PERINI DE SOUZA</t>
  </si>
  <si>
    <t>415.248.978-25</t>
  </si>
  <si>
    <t>RUA AV  FAMILIA ANACLETO, 13 - DISTRITO DE CASA BRANCA  - VENDA BRANCA</t>
  </si>
  <si>
    <t>(19) 9982464</t>
  </si>
  <si>
    <t>alineperini03@gmail.com.br</t>
  </si>
  <si>
    <t>5630018850</t>
  </si>
  <si>
    <t>JOSE APARECIDO LEITE DA SILVA</t>
  </si>
  <si>
    <t>297.297.078-04</t>
  </si>
  <si>
    <t>SSANDRA APARECIDA POCAIA DA SILVA</t>
  </si>
  <si>
    <t>308.302.458-47</t>
  </si>
  <si>
    <t>RUA DOS ANTONIALLI, 84 - BAIRRO NAZARE - CASA BRANCA</t>
  </si>
  <si>
    <t>(19) 989091504</t>
  </si>
  <si>
    <t>zezaosy@outlook.com.br</t>
  </si>
  <si>
    <t>5630018868</t>
  </si>
  <si>
    <t>SUZEMARA GREGORIO</t>
  </si>
  <si>
    <t>301.373.078-10</t>
  </si>
  <si>
    <t>RUA JOSE LOPES DA PENHA, 106 - PARQUE SAO PAULO - CASA BRANCA</t>
  </si>
  <si>
    <t>(19) 991975035</t>
  </si>
  <si>
    <t>marcosgregorii976@gmail.com</t>
  </si>
  <si>
    <t>5630018876</t>
  </si>
  <si>
    <t>ADELAIDE  DA SILVA</t>
  </si>
  <si>
    <t>281.965.468-15</t>
  </si>
  <si>
    <t>RUA PATIO DA ESTACAO VELHA, 46 - CENTRO - CASA BRANCA</t>
  </si>
  <si>
    <t>(19) 989892958</t>
  </si>
  <si>
    <t>lambariprata.silva@gmail.com</t>
  </si>
  <si>
    <t>5630018884</t>
  </si>
  <si>
    <t>IASMIN LABESTEN SANTOS</t>
  </si>
  <si>
    <t>432.517.198-31</t>
  </si>
  <si>
    <t>RUA ROSA CECILIA F LOPES, 30 - CHACARA BOA VISTA - CASA BRANCA</t>
  </si>
  <si>
    <t>(19) 993316824</t>
  </si>
  <si>
    <t>iasminsanttoos6@gmail.com</t>
  </si>
  <si>
    <t>5630018892</t>
  </si>
  <si>
    <t>DANIELLI FERNANDA GREGORIO DE OLIVEIRA</t>
  </si>
  <si>
    <t>476.978.868-12</t>
  </si>
  <si>
    <t>RUA OLIMPIO JOSE AUGUSTO, 114 - PARQUE SAO PAULO - CASA BRANCA</t>
  </si>
  <si>
    <t>(19) 993477104</t>
  </si>
  <si>
    <t>fg648482@gmail.com</t>
  </si>
  <si>
    <t>5630018900</t>
  </si>
  <si>
    <t>APARECIDO PEREIRA DE ARAUJO</t>
  </si>
  <si>
    <t>070.698.348-37</t>
  </si>
  <si>
    <t>LUCINEIDE DOS SANTOS</t>
  </si>
  <si>
    <t>337.930.898-60</t>
  </si>
  <si>
    <t>RUA PARANAPANEMA, 181 - BEIRA RIO - SANTA FE DO SUL</t>
  </si>
  <si>
    <t>(17) 991120420</t>
  </si>
  <si>
    <t>matheussantos1020@gmail.com</t>
  </si>
  <si>
    <t>5630018918</t>
  </si>
  <si>
    <t>FRANCISCO PEDRO DA SILVA BARBOSA JUNIOR</t>
  </si>
  <si>
    <t>450.731.258-27</t>
  </si>
  <si>
    <t>NAYARA DE SOUZA MOREIRA</t>
  </si>
  <si>
    <t>501.778.248-67</t>
  </si>
  <si>
    <t>EST PREFEITO JOSE APARECIDO SORIANO, Lote24A - RURAL: ESTRADA PREFEITO JOSE APARECIDO SORIANO - CASA BRANCA</t>
  </si>
  <si>
    <t>(19) 994134779</t>
  </si>
  <si>
    <t>naahefrank04@gmail.com</t>
  </si>
  <si>
    <t>5630018926</t>
  </si>
  <si>
    <t>PAULA RENATA GOMES</t>
  </si>
  <si>
    <t>262.112.268-02</t>
  </si>
  <si>
    <t>AV  DA SAUDADE, 19 - NAZARE - CASA BRANCA</t>
  </si>
  <si>
    <t>(19) 995733972</t>
  </si>
  <si>
    <t>paularenatagomes4@gmail.com</t>
  </si>
  <si>
    <t>5630018934</t>
  </si>
  <si>
    <t>ISRAEL DOS SANTOS SILVA</t>
  </si>
  <si>
    <t>317.055.518-90</t>
  </si>
  <si>
    <t>RUA PEDRO DUTRA, 239 - DESTERRO - CASA BRANCA</t>
  </si>
  <si>
    <t>simonesantoss@outlook.com</t>
  </si>
  <si>
    <t>5630018942</t>
  </si>
  <si>
    <t>TAFAREL OVIDIO PAULINO</t>
  </si>
  <si>
    <t>454.567.818-16</t>
  </si>
  <si>
    <t>AV  DOLORES CARVALHO SANTOS, 112 - ODENIR BUZATTO  - CASA BRANCA</t>
  </si>
  <si>
    <t>(19) 996674710</t>
  </si>
  <si>
    <t>tafarel.paulino@hotmail.com</t>
  </si>
  <si>
    <t>5630018959</t>
  </si>
  <si>
    <t>IVONE BERNARDO DO SANTOS</t>
  </si>
  <si>
    <t>343.540.748-42</t>
  </si>
  <si>
    <t>RUA BONERGES GAETA, s/n - LAGOA BRANCA - CASA BRANCA</t>
  </si>
  <si>
    <t>(19) 996984595</t>
  </si>
  <si>
    <t>santosivone928@gmail.com</t>
  </si>
  <si>
    <t>5630018967</t>
  </si>
  <si>
    <t>DANIEL VINICIUS GENEROSO RODRIGUES</t>
  </si>
  <si>
    <t>467.035.308-07</t>
  </si>
  <si>
    <t>(19) 991697259</t>
  </si>
  <si>
    <t>danielvgr2016@hotmail.com</t>
  </si>
  <si>
    <t>5630018975</t>
  </si>
  <si>
    <t>MARIANA</t>
  </si>
  <si>
    <t>356.572.248-76</t>
  </si>
  <si>
    <t>RUA FAMILIA CANDIDO FERNANDES, 157 - CIDADE JARDIM - CASA BRANCA</t>
  </si>
  <si>
    <t>(19) 993717336</t>
  </si>
  <si>
    <t>ma_cruzcast@hotmail.com</t>
  </si>
  <si>
    <t>5630018983</t>
  </si>
  <si>
    <t>FERNANDA DE OLIVEIRA GAVA</t>
  </si>
  <si>
    <t>354.564.918-00</t>
  </si>
  <si>
    <t>BENEDICTO POLIMANTE JUNIOR</t>
  </si>
  <si>
    <t>34769228×</t>
  </si>
  <si>
    <t>342.040.218-08</t>
  </si>
  <si>
    <t>ROD RODOVIA PREFEITO JOSE ANDRE DE LIMA, Sn - ZONA RURAL - CASA BRANCA</t>
  </si>
  <si>
    <t>(19) 981399740</t>
  </si>
  <si>
    <t>ferpoli2018@gmail.com</t>
  </si>
  <si>
    <t>5630018991</t>
  </si>
  <si>
    <t>MARCELO DOS SANTOS SILVA</t>
  </si>
  <si>
    <t>453.781.998-75</t>
  </si>
  <si>
    <t>RUA FAMILIA MORAES, 205 - VENDA BRANCA  - CASA BRANCA</t>
  </si>
  <si>
    <t>(19) 997516655</t>
  </si>
  <si>
    <t>marcelodossantossilva880@gmail.com</t>
  </si>
  <si>
    <t>5630019007</t>
  </si>
  <si>
    <t>CINTIA MARSON</t>
  </si>
  <si>
    <t>337.306.508-90</t>
  </si>
  <si>
    <t>RUA LUCIO LEONEL, 127 - SAO JOAO - CASA BRANCA</t>
  </si>
  <si>
    <t>(19) 992230505</t>
  </si>
  <si>
    <t>cintia.mmarson@gmail.com</t>
  </si>
  <si>
    <t>5630019015</t>
  </si>
  <si>
    <t>MAYARA MARCAL</t>
  </si>
  <si>
    <t>441.990.428-30</t>
  </si>
  <si>
    <t>(19) 994861938</t>
  </si>
  <si>
    <t>mayarayasmim32@gmail.com</t>
  </si>
  <si>
    <t>5630019023</t>
  </si>
  <si>
    <t>CRISTIANE MARTINS MADALENA</t>
  </si>
  <si>
    <t>316.239.338-89</t>
  </si>
  <si>
    <t>RUA ANTONIO LEITE RIBEIRO, 167 - RESIDENCIAL MORADA DO SOL - CASA BRANCA</t>
  </si>
  <si>
    <t>(19) 992284620</t>
  </si>
  <si>
    <t>cristiane.martins82@gmail.com</t>
  </si>
  <si>
    <t>5630019031</t>
  </si>
  <si>
    <t>ELIANA REGINA FERRARI K</t>
  </si>
  <si>
    <t>328.922.988-22</t>
  </si>
  <si>
    <t>AV  NARCISO MARQUES, 493 - CENTRO - CASA BRANCA</t>
  </si>
  <si>
    <t>(19) 989649730</t>
  </si>
  <si>
    <t>elianareginaferrari@gmail.com</t>
  </si>
  <si>
    <t>5630019049</t>
  </si>
  <si>
    <t>HELENA BRAZILEIRO ANDREACI</t>
  </si>
  <si>
    <t>158.365.348-10</t>
  </si>
  <si>
    <t>RUA FAMILIA ARMANI, 108 - JARDIM MACAUBA - CASA BRANCA</t>
  </si>
  <si>
    <t>(19) 992122691</t>
  </si>
  <si>
    <t>emandreaci@gmail.com</t>
  </si>
  <si>
    <t>5630019056</t>
  </si>
  <si>
    <t>ANA LIDIA MAFRA DE REZENDE</t>
  </si>
  <si>
    <t>439.289.078-32</t>
  </si>
  <si>
    <t>Q   FAMILIA PAIVA, 45 - VENDA BRANCA - CASA BRANCA</t>
  </si>
  <si>
    <t>(19) 996936546</t>
  </si>
  <si>
    <t>lidiamrrezende@gmail.com</t>
  </si>
  <si>
    <t>5630019064</t>
  </si>
  <si>
    <t>PAULO FERNANDO DE OLIVEIRA</t>
  </si>
  <si>
    <t>325.669.008-41</t>
  </si>
  <si>
    <t>(19) 991298444</t>
  </si>
  <si>
    <t>paulo_fernando84@hotmail.com</t>
  </si>
  <si>
    <t>5630019072</t>
  </si>
  <si>
    <t>MATHEUS LOURENCO GARCIA</t>
  </si>
  <si>
    <t>476.069.348-35</t>
  </si>
  <si>
    <t>VERA LUCIA FELISBERTO LOURENCO</t>
  </si>
  <si>
    <t>168.323.838-94</t>
  </si>
  <si>
    <t>RUA LUIZ ARCURIO, 72 - SAO BERNARDO  - CASA BRANCA</t>
  </si>
  <si>
    <t>(19) 995760958</t>
  </si>
  <si>
    <t>mathygarcia13@gmail.com</t>
  </si>
  <si>
    <t>5630019080</t>
  </si>
  <si>
    <t>LUIZ ANTONIO DA COSTA PIRES</t>
  </si>
  <si>
    <t>043.370.838-71</t>
  </si>
  <si>
    <t>VERA LUCIA GANZELLA PIRES</t>
  </si>
  <si>
    <t>068.804.968-06</t>
  </si>
  <si>
    <t>RUA CAPITAO HORTA, 658 - CENTRO - CASA BRANCA</t>
  </si>
  <si>
    <t>(19) 995187776</t>
  </si>
  <si>
    <t>costapires72@gmail.com</t>
  </si>
  <si>
    <t>5630019098</t>
  </si>
  <si>
    <t>LIDIA ELZA DE BRITO MAUCH</t>
  </si>
  <si>
    <t>323.988.241-87</t>
  </si>
  <si>
    <t>CILAS NOGUEIRA MAUCH</t>
  </si>
  <si>
    <t>714.086.738-00</t>
  </si>
  <si>
    <t>RUA MARINA MOURA, 245 - PARQUE SAO PAULO - CASA BRANCA</t>
  </si>
  <si>
    <t>(19) 993161754</t>
  </si>
  <si>
    <t>lidiabritomauch@gmail.com</t>
  </si>
  <si>
    <t>5630019106</t>
  </si>
  <si>
    <t>AGDAH DA SILVA ASSIS</t>
  </si>
  <si>
    <t>479.681.608-98</t>
  </si>
  <si>
    <t>RUA 20, 157 - CONJUNTO MARCOS FREIRE - GUARULHOS</t>
  </si>
  <si>
    <t>(11) 967891209</t>
  </si>
  <si>
    <t>agdahassis@hotmail.com</t>
  </si>
  <si>
    <t>5630019114</t>
  </si>
  <si>
    <t>TANIA REGIS TEIXEIRA</t>
  </si>
  <si>
    <t>022.136.758-64</t>
  </si>
  <si>
    <t>RUA TORIBATE, 36 - IPIRANGA - SAO PAULO</t>
  </si>
  <si>
    <t>(11) 953458552</t>
  </si>
  <si>
    <t>cristianet.correia@gmail.com</t>
  </si>
  <si>
    <t>5630019122</t>
  </si>
  <si>
    <t>GIUCELE APARECIDA DA SILVA</t>
  </si>
  <si>
    <t>349.002.488-51</t>
  </si>
  <si>
    <t>FRANCISNEI LIMA NASCIMENTO</t>
  </si>
  <si>
    <t>316.351.068-00</t>
  </si>
  <si>
    <t>RUA FRANCISCO ZAGUI, 62 - RESIDENCIAL BORDON - SUMARE</t>
  </si>
  <si>
    <t>(19) 999168761</t>
  </si>
  <si>
    <t>gicorretora27@hotmail.com</t>
  </si>
  <si>
    <t>5630019130</t>
  </si>
  <si>
    <t>ALTEVIR CRISTIANO DE ALMEIDA PERREIRA</t>
  </si>
  <si>
    <t>304.625.618-36</t>
  </si>
  <si>
    <t>RUA DR ARNALD CINTRA RODRIGUES, 589  - DESTERRO - CASA BRANCA</t>
  </si>
  <si>
    <t>5630019148</t>
  </si>
  <si>
    <t>GUILHERME DOS SANTOS FORTES</t>
  </si>
  <si>
    <t>405.228.708-80</t>
  </si>
  <si>
    <t>RUA FAMILIA CANDIDO FERNANDES, 148 - CIDADE JARDIM - CASA BRANCA</t>
  </si>
  <si>
    <t>(19) 994609916</t>
  </si>
  <si>
    <t>odete.fortes@hotmail.com</t>
  </si>
  <si>
    <t>5630019155</t>
  </si>
  <si>
    <t>PAULO HENRIQUE GOMES</t>
  </si>
  <si>
    <t>313.357.908-88</t>
  </si>
  <si>
    <t>RUA DOS VILELAS, 76 - NAZARE - CASA BRANCA</t>
  </si>
  <si>
    <t>(19) 992412239</t>
  </si>
  <si>
    <t>5630019163</t>
  </si>
  <si>
    <t>ANTONIO ALEXANDRE BENEDITO</t>
  </si>
  <si>
    <t>256.006.838-98</t>
  </si>
  <si>
    <t>RUA FAMILIA CAETANO RODRIGUES, 99 - ARLINDO PERES - CASA BRANCA</t>
  </si>
  <si>
    <t>(19) 989739127</t>
  </si>
  <si>
    <t>antonioabenedito5@gmail.com</t>
  </si>
  <si>
    <t>5630019171</t>
  </si>
  <si>
    <t>ALEXANDRE JERONYMO DE LIMA</t>
  </si>
  <si>
    <t>361.929.678-22</t>
  </si>
  <si>
    <t>RUA FAMILIA SPINDOLA, 225 - JARDIM MACAUBA - CASA BRANCA</t>
  </si>
  <si>
    <t>(19) 986129690</t>
  </si>
  <si>
    <t>alexandrejeronymo305@gmail.com</t>
  </si>
  <si>
    <t>5630019189</t>
  </si>
  <si>
    <t>JUNIO CESAR LINDOLFO</t>
  </si>
  <si>
    <t>441.031.388-66</t>
  </si>
  <si>
    <t>RUA DAS ROSAS, 53 - SAO BERNARDO  - CASA BRANCA</t>
  </si>
  <si>
    <t>(19) 989739118</t>
  </si>
  <si>
    <t>juniolindolfo@hotmail.com</t>
  </si>
  <si>
    <t>5630019197</t>
  </si>
  <si>
    <t>LOURDES CONCEICAO DE BARROS</t>
  </si>
  <si>
    <t>046.652.848-57</t>
  </si>
  <si>
    <t>RUA SANTO ANTONIO, 610 - CENTRO - CASA BRANCA</t>
  </si>
  <si>
    <t>(19) 998224515</t>
  </si>
  <si>
    <t>danielagregorini@hotmail.com</t>
  </si>
  <si>
    <t>5630019213</t>
  </si>
  <si>
    <t>ADRIANA ELISA MORENO FERREIRA DA SILVA</t>
  </si>
  <si>
    <t>105.443.768-89</t>
  </si>
  <si>
    <t>MARCOS ANTONIO FERREIRA DA SILVA</t>
  </si>
  <si>
    <t>073.796.068-08</t>
  </si>
  <si>
    <t>RUA MARCOS TEIXEIRA, 44 - SR MENINO  - CASA BRANCA</t>
  </si>
  <si>
    <t>(19) 993606535</t>
  </si>
  <si>
    <t>marcaovan@outlook.com</t>
  </si>
  <si>
    <t>5630019221</t>
  </si>
  <si>
    <t>ANTONIO FILHO ALVES BEZERRA</t>
  </si>
  <si>
    <t>057.835.483-75</t>
  </si>
  <si>
    <t>ANDREIA FERREIRA VIEIRA</t>
  </si>
  <si>
    <t>054.588.553-10</t>
  </si>
  <si>
    <t>RUA CRISTIANO OZORIO, 241 - LAGOA BRANCA - CASA BRANCA</t>
  </si>
  <si>
    <t>(19) 999872950</t>
  </si>
  <si>
    <t>5630019239</t>
  </si>
  <si>
    <t>ANA MARIA GOULART</t>
  </si>
  <si>
    <t>132.468.078-41</t>
  </si>
  <si>
    <t>RUA ROMULO BORZANI, 225 - INDUSTRIAL - CASA BRANCA</t>
  </si>
  <si>
    <t>(19) 993255335</t>
  </si>
  <si>
    <t>5630019247</t>
  </si>
  <si>
    <t>LUSSANIA SILVA MORAES</t>
  </si>
  <si>
    <t>075.728.536-84</t>
  </si>
  <si>
    <t>APARECIDA MARIA DA SILVA</t>
  </si>
  <si>
    <t>396.517.546-72</t>
  </si>
  <si>
    <t>RUA CRISTOVAO COLOMBO, 858 - BARRA FUNDA - MUZAMBINHO</t>
  </si>
  <si>
    <t>lussaniasm@gmail.com</t>
  </si>
  <si>
    <t>5630019254</t>
  </si>
  <si>
    <t>TATIANA PRISCILA ROCHA DE GOUVEIA</t>
  </si>
  <si>
    <t>342.776.018-98</t>
  </si>
  <si>
    <t>EVERTON ROBERTO TERLONE DE GOUVEIA</t>
  </si>
  <si>
    <t>377.041.918-96</t>
  </si>
  <si>
    <t>RUA PROF ODETE SANTANA, 89 - ANDORINHAS - CASA BRANCA</t>
  </si>
  <si>
    <t>(19) 989245931</t>
  </si>
  <si>
    <t>rtaty542@gmail.com</t>
  </si>
  <si>
    <t>5630019262</t>
  </si>
  <si>
    <t>ANA LUCIA BORDALO ROSA</t>
  </si>
  <si>
    <t>137.525.238-08</t>
  </si>
  <si>
    <t>LUIS ANTONIO ROSA</t>
  </si>
  <si>
    <t>105.708.368-24</t>
  </si>
  <si>
    <t>RUA PROFESSORA ODETE SANTANA, 12 - ANDORINHA  - CASA BRANCA</t>
  </si>
  <si>
    <t>(19) 992876230</t>
  </si>
  <si>
    <t>kekeusalles17@gmail.com</t>
  </si>
  <si>
    <t>5630019270</t>
  </si>
  <si>
    <t>MARCIO MERCHID LASMAR</t>
  </si>
  <si>
    <t>275.635.678-60</t>
  </si>
  <si>
    <t>DANIELA LOPES DA CUNHA LASMAR</t>
  </si>
  <si>
    <t>279.254.678-60</t>
  </si>
  <si>
    <t>RUA FAMILIA BACCI, 267 - JARDIM ZANCHETTA - CASA BRANCA</t>
  </si>
  <si>
    <t>(19) 991760218</t>
  </si>
  <si>
    <t>marcio.lasmar@yahoo.com.br</t>
  </si>
  <si>
    <t>5630019288</t>
  </si>
  <si>
    <t>PEDRO DONIZETI PIERINI</t>
  </si>
  <si>
    <t>967.118.688-20</t>
  </si>
  <si>
    <t>RUA ALAGOAS, 123 - BELA VISTA - CASA BRANCA</t>
  </si>
  <si>
    <t>(19) 989006985</t>
  </si>
  <si>
    <t>5630019296</t>
  </si>
  <si>
    <t>DAYLON LEITE PALHARDE</t>
  </si>
  <si>
    <t>382.115.108-04</t>
  </si>
  <si>
    <t>RUA HILARIO LEITE RIBEIRO, 137 - ODENIR BUZATTO - CASA BRANCA</t>
  </si>
  <si>
    <t>(19) 992367289</t>
  </si>
  <si>
    <t>palomapalharde@gmail.com</t>
  </si>
  <si>
    <t>5630019304</t>
  </si>
  <si>
    <t>ROBERTA DE FATIMA FERREIRA FARIA</t>
  </si>
  <si>
    <t>348.509.768-32</t>
  </si>
  <si>
    <t>RUA SILVESTRE FRANCISCO PUGLIA, 118 - ODENIR BUZZATO - CASA BRANCA</t>
  </si>
  <si>
    <t>(19) 993041363</t>
  </si>
  <si>
    <t>fariaroberta988@gmail.com</t>
  </si>
  <si>
    <t>5630019312</t>
  </si>
  <si>
    <t>ALINE FERNANDA MARTINS DE OLIVEIRA</t>
  </si>
  <si>
    <t>442.017.058-11</t>
  </si>
  <si>
    <t>ELISFABIO ALVES DE OLIVEIRA</t>
  </si>
  <si>
    <t>435.912.668-92</t>
  </si>
  <si>
    <t>FAZ SANTANA DA SERRA, Km 60  - ESTRADA DE SANTA CRUZ DAS PALMEIRAS  - CASA BRANCA</t>
  </si>
  <si>
    <t>(19) 971332297</t>
  </si>
  <si>
    <t>aline-fernanda16@hotmail.com</t>
  </si>
  <si>
    <t>5630019320</t>
  </si>
  <si>
    <t>RITA DE CASSIA BORGES FIDELIS</t>
  </si>
  <si>
    <t>251.191.698-30</t>
  </si>
  <si>
    <t>CAL 21 DE ABRIL, 225 - SAO JOA9 - CASA BRANCA</t>
  </si>
  <si>
    <t>(19) 989430877</t>
  </si>
  <si>
    <t>liiho3252@gmail.com</t>
  </si>
  <si>
    <t>5630019338</t>
  </si>
  <si>
    <t>PATRICIA FERNANDA GOMES</t>
  </si>
  <si>
    <t>355.156.838-38</t>
  </si>
  <si>
    <t>(19) 994129822</t>
  </si>
  <si>
    <t>patyfernandagomes@hotmail.com</t>
  </si>
  <si>
    <t>5630019346</t>
  </si>
  <si>
    <t>JENIFFER GABRIELY PEREIRA NOVES DE LIMA</t>
  </si>
  <si>
    <t>489.857.938-88</t>
  </si>
  <si>
    <t>RUA CONDOMINIO HABITACIONAL CARLOS DOS S BASTO, 426 - NAZARE  - CASA BRANCA</t>
  </si>
  <si>
    <t>(19) 993859547</t>
  </si>
  <si>
    <t>jenifferpereira650@gmail.com</t>
  </si>
  <si>
    <t>5630019353</t>
  </si>
  <si>
    <t>NEUZA APARECIDA GARCIA MARCELINO</t>
  </si>
  <si>
    <t>249.237.958-24</t>
  </si>
  <si>
    <t>VITOR DONIZETE MARCELINO</t>
  </si>
  <si>
    <t>052.390.208-50</t>
  </si>
  <si>
    <t>RUA DOS CRAVOS, 76 - VILA SAO BERNARDO - CASA BRANCA</t>
  </si>
  <si>
    <t>(19) 993050362</t>
  </si>
  <si>
    <t>neuzamarcelino9@gmail.com</t>
  </si>
  <si>
    <t>5630019361</t>
  </si>
  <si>
    <t>JOSE VITOR DE BRITO</t>
  </si>
  <si>
    <t>024.569.918-00</t>
  </si>
  <si>
    <t>V   PATIO ESTACAO VELHA, 320 - NAZARE - CASA BRANCA</t>
  </si>
  <si>
    <t>(19) 992858350</t>
  </si>
  <si>
    <t>verabrito632@gmail.com</t>
  </si>
  <si>
    <t>5630019379</t>
  </si>
  <si>
    <t>MARIA ISLEIDE DA SILVA TAVARES</t>
  </si>
  <si>
    <t>093.999.214-09</t>
  </si>
  <si>
    <t>HUGO LEONARDO CANDIDO TAVARES SILVA</t>
  </si>
  <si>
    <t>074.956.214-51</t>
  </si>
  <si>
    <t>RUA ISIDE BETRO LUPO ISSA, 37 - JARDIM SAO JUDAS TADEU - TABOAO DA SERRA</t>
  </si>
  <si>
    <t>(11) 949890534</t>
  </si>
  <si>
    <t>hugotavares24@hotmail.com</t>
  </si>
  <si>
    <t>5630019387</t>
  </si>
  <si>
    <t>GEIZIELE FERREIRA SILVERIO</t>
  </si>
  <si>
    <t>363.533.078-70</t>
  </si>
  <si>
    <t>PAULO CESAR SGOBBI MACHADO</t>
  </si>
  <si>
    <t>316.372.478-77</t>
  </si>
  <si>
    <t>RUA NAPOLEAO SASSO, 136 - CENTRO - CASA BRANCA</t>
  </si>
  <si>
    <t>(19) 991364061</t>
  </si>
  <si>
    <t>silveriogeizi@hotmail.com</t>
  </si>
  <si>
    <t>5630019395</t>
  </si>
  <si>
    <t>LEONARDO VINICIUS DE SOUZA CAMARGO</t>
  </si>
  <si>
    <t>495.709.578-75</t>
  </si>
  <si>
    <t>ANA JULIA MARTINS DOS SANTOS CAMARGO</t>
  </si>
  <si>
    <t>519.563.098-45</t>
  </si>
  <si>
    <t>RUA SILVESTRE FRANCISCO PUGLIA, 18 - ODENIR BUZATO  - CASA BRANCA</t>
  </si>
  <si>
    <t>(19) 989953257</t>
  </si>
  <si>
    <t>mariajulia.camargo6633@gmail.com</t>
  </si>
  <si>
    <t>5630019403</t>
  </si>
  <si>
    <t>FRANCELINA PERRE AZARIAS PACANHELA</t>
  </si>
  <si>
    <t>059.023.138-30</t>
  </si>
  <si>
    <t>JOAO PACANHELA</t>
  </si>
  <si>
    <t>016.534.628-09</t>
  </si>
  <si>
    <t>RUA ROQUE BATISTA DO NASCIMENTO, 52 - STA MARIA - CASA BRANCA</t>
  </si>
  <si>
    <t>(19) 992834388</t>
  </si>
  <si>
    <t>franpacanhela@gmail.com</t>
  </si>
  <si>
    <t>5630019411</t>
  </si>
  <si>
    <t>PAULO EDUARDO ALONSO BORGES23</t>
  </si>
  <si>
    <t>099.447.338-90</t>
  </si>
  <si>
    <t>RUA MARCOS TEIXEIRA, 221 - SR.MENINO - CASA BRANCA</t>
  </si>
  <si>
    <t>gloriaalonso76@gmail.com</t>
  </si>
  <si>
    <t>5630019429</t>
  </si>
  <si>
    <t>MARCO AURELIO BRANDAO</t>
  </si>
  <si>
    <t>262.254.908-33</t>
  </si>
  <si>
    <t>RUA JOAO SAID ZOGAB, 182 - LAGOA BRANCA - CASA BRANCA</t>
  </si>
  <si>
    <t>(19) 983853831</t>
  </si>
  <si>
    <t>motaantonia36@gmail.com</t>
  </si>
  <si>
    <t>5630019437</t>
  </si>
  <si>
    <t>ELAINE CRISTINA OLIVEIRA SOARES</t>
  </si>
  <si>
    <t>346.667.048-92</t>
  </si>
  <si>
    <t>LAERCIO RAYMUNDO DOS SANTOS</t>
  </si>
  <si>
    <t>265.601.338-00</t>
  </si>
  <si>
    <t>RUA SETE, 188 - JARDIM COLINA DO SOL - CASA BRANCA</t>
  </si>
  <si>
    <t>(19) 992067148</t>
  </si>
  <si>
    <t>elaine_s2soares@hotmail.com</t>
  </si>
  <si>
    <t>5630019445</t>
  </si>
  <si>
    <t>LUIZA APARECIDA DE MELO TAGLIAFERRO</t>
  </si>
  <si>
    <t>248.695.386-87</t>
  </si>
  <si>
    <t>RUA FLORIANO PEIXOTO, 79 - LAGOA BRANCA - CASA BRANCA</t>
  </si>
  <si>
    <t>(19) 989139235</t>
  </si>
  <si>
    <t>lucasekorn@gmail.com</t>
  </si>
  <si>
    <t>5630019452</t>
  </si>
  <si>
    <t>VERA LUCIA GREGORINI COSTA</t>
  </si>
  <si>
    <t>718.307.828-00</t>
  </si>
  <si>
    <t>GLADISTON MILAN COSTA</t>
  </si>
  <si>
    <t>553.050.168-00</t>
  </si>
  <si>
    <t>RUA CEL JOSE JULIO, 602 - CENTRO - CASA BRANCA</t>
  </si>
  <si>
    <t>(19) 982244444</t>
  </si>
  <si>
    <t>naragregorini@hotmail.com</t>
  </si>
  <si>
    <t>5630019460</t>
  </si>
  <si>
    <t>NATAN CESAR VENTAVOLLI</t>
  </si>
  <si>
    <t>464.720.698-08</t>
  </si>
  <si>
    <t>(19) 994816538</t>
  </si>
  <si>
    <t>natancesarventavolli@yahoo.com.br</t>
  </si>
  <si>
    <t>5630019478</t>
  </si>
  <si>
    <t>MARIA ANUNCIADA DA SILVA</t>
  </si>
  <si>
    <t>730.336.934-15</t>
  </si>
  <si>
    <t>RUA SILVESTRE CONIELI, 111a - DESTERRO  - CASA BRANCA</t>
  </si>
  <si>
    <t>(19) 989389630</t>
  </si>
  <si>
    <t>valdelenivilas@gmail.com.br</t>
  </si>
  <si>
    <t>5630019486</t>
  </si>
  <si>
    <t>LUIZ FERNANDO GIMENES</t>
  </si>
  <si>
    <t>137.424.828-23</t>
  </si>
  <si>
    <t>RUA JORGE BONETT, 223 - SAO JOAO  - CASA BRANCA</t>
  </si>
  <si>
    <t>(19) 995201545</t>
  </si>
  <si>
    <t>nandogimenes50@gmail.com</t>
  </si>
  <si>
    <t>5630019494</t>
  </si>
  <si>
    <t>TALISSA KAREN RODRIGUES BAPTISTA</t>
  </si>
  <si>
    <t>504.223.428-40</t>
  </si>
  <si>
    <t>ROBERTA APARECIDA RODRIGUES</t>
  </si>
  <si>
    <t>327.368.828-90</t>
  </si>
  <si>
    <t>(19) 992380108</t>
  </si>
  <si>
    <t>talissakaren3@gmail.com</t>
  </si>
  <si>
    <t>5630019502</t>
  </si>
  <si>
    <t>JEAN RANGEL COSTA</t>
  </si>
  <si>
    <t>415.332.828-62</t>
  </si>
  <si>
    <t>ARIANE CRISTINA LELLIS Y</t>
  </si>
  <si>
    <t>315.856.978-77</t>
  </si>
  <si>
    <t>FAZ PARAISO, 4 - VENDA BRANCA - CASA BRANCA</t>
  </si>
  <si>
    <t>(19) 971472893</t>
  </si>
  <si>
    <t>arianecristinalellis@hotmail.com</t>
  </si>
  <si>
    <t>5630019510</t>
  </si>
  <si>
    <t>MATHEUS KISS DA ROCHA</t>
  </si>
  <si>
    <t>383.272.758-28</t>
  </si>
  <si>
    <t>RUA FIORAVANTE CASSIOLATTO, 120 - CENTRO - CASA BRANCA</t>
  </si>
  <si>
    <t>(19) 993153000</t>
  </si>
  <si>
    <t>matheus.kdr@gmail.com</t>
  </si>
  <si>
    <t>5630019528</t>
  </si>
  <si>
    <t>ZILDA DE OLIVEIRA BARBOSA</t>
  </si>
  <si>
    <t>776.992.548-72</t>
  </si>
  <si>
    <t>RUA LUIZ PIZZA, 784 - CENTRO  - CASA BRANCA</t>
  </si>
  <si>
    <t>(19) 993944535</t>
  </si>
  <si>
    <t>5630019536</t>
  </si>
  <si>
    <t>DRIELY LAUREN DIAS FERREIRA BENTO</t>
  </si>
  <si>
    <t>406.152.758-42</t>
  </si>
  <si>
    <t>GUILHERME BUCCI BENTO</t>
  </si>
  <si>
    <t>384.954.878-37</t>
  </si>
  <si>
    <t>RUA JOSE DO BASTO SANTOS, 186 - JARDIM MACAUBA - CASA BRANCA</t>
  </si>
  <si>
    <t>(19) 992214498</t>
  </si>
  <si>
    <t>drielenferreira@hotmail.com</t>
  </si>
  <si>
    <t>5630019544</t>
  </si>
  <si>
    <t>ARLTE SOUZA MENA</t>
  </si>
  <si>
    <t>068.801.618-98</t>
  </si>
  <si>
    <t>RUA PROFESSORA MARIA TORRECILHA PERES, 157 - ARLINDO  PERES - CASA BRANCA</t>
  </si>
  <si>
    <t>(19) 991319598</t>
  </si>
  <si>
    <t>marcelomena06@hotmail.com</t>
  </si>
  <si>
    <t>5630019551</t>
  </si>
  <si>
    <t>ROMILDO SOUSA CUNHA</t>
  </si>
  <si>
    <t>143.073.798-02</t>
  </si>
  <si>
    <t>RUA MAQUINISTA ARTHUR URBANO SOBRINHO, 11 - JD BELA VISTA - CASA BRANCA</t>
  </si>
  <si>
    <t>5630019569</t>
  </si>
  <si>
    <t>JANETE PEREIRA BERNARDES</t>
  </si>
  <si>
    <t>295.872.818-88</t>
  </si>
  <si>
    <t>RUA FAMILIA HORTA, 58 - VILA SANTA MARIA - CASA BRANCA</t>
  </si>
  <si>
    <t>(19) 991905527</t>
  </si>
  <si>
    <t>gabriel.micaela@hotmail.com</t>
  </si>
  <si>
    <t>5630019577</t>
  </si>
  <si>
    <t>DANIEL BAPTISTA</t>
  </si>
  <si>
    <t>223.273.058-10</t>
  </si>
  <si>
    <t>IADYA DE OLIVEIRA BAPTISTA</t>
  </si>
  <si>
    <t>398.008.668-25</t>
  </si>
  <si>
    <t>AV  SAUDADE, 150 - NAZARET - CASA BRANCA</t>
  </si>
  <si>
    <t>(19) 997384017</t>
  </si>
  <si>
    <t>dbaptista2008@outlook.com</t>
  </si>
  <si>
    <t>5630019585</t>
  </si>
  <si>
    <t>THIAGO DUTRA DOS SANTOS</t>
  </si>
  <si>
    <t>270.080.518-67</t>
  </si>
  <si>
    <t>RUA 11, 194 - JARDIM BELA VISTA 2 - CASA BRANCA</t>
  </si>
  <si>
    <t>(19) 991153735</t>
  </si>
  <si>
    <t>se1509266@gmail.com</t>
  </si>
  <si>
    <t>5630019593</t>
  </si>
  <si>
    <t>ROMILDO MORAIS</t>
  </si>
  <si>
    <t>024.638.078-06</t>
  </si>
  <si>
    <t>ROSA MARIA MORAIS</t>
  </si>
  <si>
    <t>336.250.198-25</t>
  </si>
  <si>
    <t>RUA MARINA MOURA, 26p - PARQUE SAO PAULO - CASA BRANCA</t>
  </si>
  <si>
    <t>(19) 995984183</t>
  </si>
  <si>
    <t>taticb_82@hotmail.com</t>
  </si>
  <si>
    <t>5630019601</t>
  </si>
  <si>
    <t>AMANDA BEATRIZ COELHO DOS REIS</t>
  </si>
  <si>
    <t>708.169.931-65</t>
  </si>
  <si>
    <t>JOSE FERNANDES DA SILVA JUNIOR</t>
  </si>
  <si>
    <t>483.006.808-61</t>
  </si>
  <si>
    <t>RUA FAMILIA PAIVA, 235 - VENDA BRANCA  - CASA BRANCA</t>
  </si>
  <si>
    <t>(19) 971570220</t>
  </si>
  <si>
    <t>fernandesjose77687@gmail.com</t>
  </si>
  <si>
    <t>5630019619</t>
  </si>
  <si>
    <t>JOSIANE CORDEIRO</t>
  </si>
  <si>
    <t>095.927.144-95</t>
  </si>
  <si>
    <t>RUA DOUTOR JOSE DE PORCIUNCULA, 783 - PARQUE PAULISTANO - SAO PAULO</t>
  </si>
  <si>
    <t>(11) 985198260</t>
  </si>
  <si>
    <t>josycnbispo12@gmail.com</t>
  </si>
  <si>
    <t>5630019627</t>
  </si>
  <si>
    <t>MARIA APARECIDA BENEDITO</t>
  </si>
  <si>
    <t>382.375.188-37</t>
  </si>
  <si>
    <t>RUA MACAPA, 0088 - PARQUE SANTO ANTONIO - AGUDOS</t>
  </si>
  <si>
    <t>(14) 998322631</t>
  </si>
  <si>
    <t>mariabene0405@gmail.com</t>
  </si>
  <si>
    <t>5630019635</t>
  </si>
  <si>
    <t>CLEUZA IZOLINA GOULART LIMA</t>
  </si>
  <si>
    <t>090.642.868-84</t>
  </si>
  <si>
    <t>ODAIR RICARDO LIMA</t>
  </si>
  <si>
    <t>087.426.028-07</t>
  </si>
  <si>
    <t>CHA MANUEL MARTINS, Chácara Santa Maria saran - CENTRO - CASA BRANCA</t>
  </si>
  <si>
    <t>(19) 992067800</t>
  </si>
  <si>
    <t>5630019643</t>
  </si>
  <si>
    <t>GRAZIELE APARECIDA DE LIMA</t>
  </si>
  <si>
    <t>397.920.948-22</t>
  </si>
  <si>
    <t>RUA DOS BITTENCOURT, 255 - VILA SANTA MARIA  - CASA BRANCA</t>
  </si>
  <si>
    <t>(19) 994461928</t>
  </si>
  <si>
    <t>grazielel922@gmail.com</t>
  </si>
  <si>
    <t>5630019650</t>
  </si>
  <si>
    <t>DANIELE LOPES DE FARIA NETO</t>
  </si>
  <si>
    <t>316.543.878-19</t>
  </si>
  <si>
    <t>RUA LUIZ GONZAGA DE SILLOS, 203 - NAZARE  - CASA BRANCA</t>
  </si>
  <si>
    <t>(19) 997746605</t>
  </si>
  <si>
    <t>fariadaniele@hotmail.con</t>
  </si>
  <si>
    <t>5630019668</t>
  </si>
  <si>
    <t>ANTONIO JOSE ESCAMES</t>
  </si>
  <si>
    <t>068.816.998-83</t>
  </si>
  <si>
    <t>CELINA MARIA ALVES</t>
  </si>
  <si>
    <t>316.469.508-01</t>
  </si>
  <si>
    <t>SIT ITAPIRA, Sn - ESTRADA STA CRUZ DAS PALMEIRAS - CASA BRANCA</t>
  </si>
  <si>
    <t>(19) 989384754</t>
  </si>
  <si>
    <t>antonioescames7@gmail.com</t>
  </si>
  <si>
    <t>5630019676</t>
  </si>
  <si>
    <t>RICARDO ALEXANDRE CIPOLINI</t>
  </si>
  <si>
    <t>250.332.268-94</t>
  </si>
  <si>
    <t>ROSANGELA CONCEICAO NEILEN CIPOLINI</t>
  </si>
  <si>
    <t>270.712.648-99</t>
  </si>
  <si>
    <t>SIT SITIO BOA ESPERANCA, 01 - ZONA RURAL - CASA BRANCA</t>
  </si>
  <si>
    <t>(19) 91681023</t>
  </si>
  <si>
    <t>richardcowboy02@gmail.com</t>
  </si>
  <si>
    <t>5630019684</t>
  </si>
  <si>
    <t>TATIANA ROCHA</t>
  </si>
  <si>
    <t>466.578.488-46</t>
  </si>
  <si>
    <t>AV  DR  FRANCISCO NOGUEIRA DE LIMA, 1299 - DESTERRO - CASA BRANCA</t>
  </si>
  <si>
    <t>(19) 995034492</t>
  </si>
  <si>
    <t>tatianarocha250@gmail.com</t>
  </si>
  <si>
    <t>5630019692</t>
  </si>
  <si>
    <t>TAIN JULIANE COSTA</t>
  </si>
  <si>
    <t>468.978.298-97</t>
  </si>
  <si>
    <t>RUA 24 DE FEVEREIRO, 124 - SAO JOAO  - CASA BRANCA</t>
  </si>
  <si>
    <t>(19) 995243550</t>
  </si>
  <si>
    <t>marmobrasil@hotmail.com</t>
  </si>
  <si>
    <t>5630019700</t>
  </si>
  <si>
    <t>JOSE ROBERTO PEREIRA DA SILVA</t>
  </si>
  <si>
    <t>224.034.308-70</t>
  </si>
  <si>
    <t>RUA CORONEL JOSE JULIO, 335 - CENTRO - CASA BRANCA</t>
  </si>
  <si>
    <t>(19) 983853615</t>
  </si>
  <si>
    <t>maritimcb@gmail.com</t>
  </si>
  <si>
    <t>5630019718</t>
  </si>
  <si>
    <t>WILLIAM DE ASSIS</t>
  </si>
  <si>
    <t>324.402.088-76</t>
  </si>
  <si>
    <t>(19) 994010515</t>
  </si>
  <si>
    <t>willdeassis@gmail.com</t>
  </si>
  <si>
    <t>5630019726</t>
  </si>
  <si>
    <t>CHARLES ROSA</t>
  </si>
  <si>
    <t>293.785.468-03</t>
  </si>
  <si>
    <t>(16) 991916611</t>
  </si>
  <si>
    <t>charles_duendverd@hotmail.com</t>
  </si>
  <si>
    <t>5630019734</t>
  </si>
  <si>
    <t>VERA LUCIA DE SOUZA</t>
  </si>
  <si>
    <t>024.923.738-51</t>
  </si>
  <si>
    <t>RUA LACERDA FRANCO, 61 - CENTRO - CASA BRANCA</t>
  </si>
  <si>
    <t>(19) 993796291</t>
  </si>
  <si>
    <t>vera79211@gmail.com</t>
  </si>
  <si>
    <t>5630019742</t>
  </si>
  <si>
    <t>DENISE CRISTINA ELIAS RODRIGUES</t>
  </si>
  <si>
    <t>326.968.298-02</t>
  </si>
  <si>
    <t>ROMUALDO  RODRIGUES JUNIOR</t>
  </si>
  <si>
    <t>272.779.668-48</t>
  </si>
  <si>
    <t>AV  LUIZ GAMA, 253 - CENTRO  - CASA BRANCA</t>
  </si>
  <si>
    <t>(19) 992230983</t>
  </si>
  <si>
    <t>denise_isabelli@hotmail.com</t>
  </si>
  <si>
    <t>5630019759</t>
  </si>
  <si>
    <t>MIRIAM COSTA FIGUEIREDO</t>
  </si>
  <si>
    <t>081.611.078-66</t>
  </si>
  <si>
    <t>RUA LACERDA FRANCO, 284 - CENTRO - CASA BRANCA</t>
  </si>
  <si>
    <t>(19) 994202690</t>
  </si>
  <si>
    <t>mfigmiriam@gmail.com</t>
  </si>
  <si>
    <t>5630019767</t>
  </si>
  <si>
    <t>PAMELA STEPHANIE FERNANDES</t>
  </si>
  <si>
    <t>421.902.178-73</t>
  </si>
  <si>
    <t>AV  AV DUQUE DE CAXIAS, 1570 - CHACARA BOA VISTA - CASA BRANCA</t>
  </si>
  <si>
    <t>(19) 991108548</t>
  </si>
  <si>
    <t>pamela.s.f@icloud.com</t>
  </si>
  <si>
    <t>5630019775</t>
  </si>
  <si>
    <t>JULIANO DA COSTA ANDRADE</t>
  </si>
  <si>
    <t>409.946.958-10</t>
  </si>
  <si>
    <t>CRISLAINE GABRIELE RUELA ANDRADE</t>
  </si>
  <si>
    <t>448.041.288-32</t>
  </si>
  <si>
    <t>AV  FAMILIA MACHADO, 10 - JARDIM BELA VISTA 2 - CASA BRANCA</t>
  </si>
  <si>
    <t>(19) 995071895</t>
  </si>
  <si>
    <t>gabbyzinha_lovely@hotmail.com</t>
  </si>
  <si>
    <t>5630019783</t>
  </si>
  <si>
    <t>SANTINA SANDRA ANDRE DE OLIVEIRA THEODORO</t>
  </si>
  <si>
    <t>187.713.168-76</t>
  </si>
  <si>
    <t>RUA DOS ANTONIALLI, 71 - NAZARETH - CASA BRANCA</t>
  </si>
  <si>
    <t>(19) 995734516</t>
  </si>
  <si>
    <t>gvnbernardo@gmail.com</t>
  </si>
  <si>
    <t>5630019791</t>
  </si>
  <si>
    <t>MANOEL ANTONIO FERREIRA MOTA</t>
  </si>
  <si>
    <t>637.042.773-04</t>
  </si>
  <si>
    <t>SIT SITIO BOA VISTA, Sem número - LAGOA BRANCA - CASA BRANCA</t>
  </si>
  <si>
    <t>(19) 971628892</t>
  </si>
  <si>
    <t>manoellferreira672@gmail.com</t>
  </si>
  <si>
    <t>5630019809</t>
  </si>
  <si>
    <t>VIVIAN DOS SANTOS SILVA</t>
  </si>
  <si>
    <t>441.359.818-01</t>
  </si>
  <si>
    <t>RUA AMANCIO DE CASTRO COELHO, 234 - SAO DIMAS - GUARATINGUETA</t>
  </si>
  <si>
    <t>(12) 991707983</t>
  </si>
  <si>
    <t>vivihellenars@gmail.com</t>
  </si>
  <si>
    <t>5630019817</t>
  </si>
  <si>
    <t>RICHARD MARCIO CAMPOS GASPARINI</t>
  </si>
  <si>
    <t>352.902.148-28</t>
  </si>
  <si>
    <t>ELISSANDRA DAMARES BERNARDES GASPARINI</t>
  </si>
  <si>
    <t>295.862.528-17</t>
  </si>
  <si>
    <t>(11) 993938140</t>
  </si>
  <si>
    <t>richardgaspar111@gmail.com</t>
  </si>
  <si>
    <t>5630019825</t>
  </si>
  <si>
    <t>NATANAEL VITORINO RIBEIRO</t>
  </si>
  <si>
    <t>466.616.998-92</t>
  </si>
  <si>
    <t>RAYSSA TOME NEGRINI</t>
  </si>
  <si>
    <t>409.228.018-19</t>
  </si>
  <si>
    <t>RUA AGUAI, 370 - DESTERRO - CASA BRANCA</t>
  </si>
  <si>
    <t>(19) 99508498</t>
  </si>
  <si>
    <t>rayssatomen@gmail.com</t>
  </si>
  <si>
    <t>5630019833</t>
  </si>
  <si>
    <t>WALTER PEREIRA DE MELLO</t>
  </si>
  <si>
    <t>430.211.608-08</t>
  </si>
  <si>
    <t>SIT SANTA MARIA II, SEM NUMERO - ZONA RURAL - CASA BRANCA</t>
  </si>
  <si>
    <t>(19) 993229004</t>
  </si>
  <si>
    <t>wartim12@hotmail.com</t>
  </si>
  <si>
    <t>5630019841</t>
  </si>
  <si>
    <t>BENEDITO ANTONIO</t>
  </si>
  <si>
    <t>043.371.538-37</t>
  </si>
  <si>
    <t>RUA FAMILIA MAGDALENA, 405 - PQ SAO PAULO - CASA BRANCA</t>
  </si>
  <si>
    <t>(19) 36714853</t>
  </si>
  <si>
    <t>lucinhacasabranca@gmail.com(19)</t>
  </si>
  <si>
    <t>5630019858</t>
  </si>
  <si>
    <t>JESSICA GONCALVES WISNESCK</t>
  </si>
  <si>
    <t>442.454.848-10</t>
  </si>
  <si>
    <t>RUA FRANCISCO CIAMPONE, 70 - GIORGINA SOUSA - ITOBI</t>
  </si>
  <si>
    <t>(19) 993656364</t>
  </si>
  <si>
    <t>je.wisnesck@hotmail.com</t>
  </si>
  <si>
    <t>5630019866</t>
  </si>
  <si>
    <t>MARIA NOGUEIRA</t>
  </si>
  <si>
    <t>231.155.028-42</t>
  </si>
  <si>
    <t>5630019874</t>
  </si>
  <si>
    <t>MARLI DE LIMA</t>
  </si>
  <si>
    <t>265.988.658-08</t>
  </si>
  <si>
    <t>AV  DOROTHEO BARBOSA, 538 - SAO JOAO  - CASA BRANCA</t>
  </si>
  <si>
    <t>(19) 991815816</t>
  </si>
  <si>
    <t>marlylimma@hotmail.com</t>
  </si>
  <si>
    <t>5630019882</t>
  </si>
  <si>
    <t>FABIOLA DE OLIVEIRA CARVALHO</t>
  </si>
  <si>
    <t>430.350.048-89</t>
  </si>
  <si>
    <t>RUA JOSE PRADO GUTIERREZ, 522 - IPIRANGA - SOROCABA</t>
  </si>
  <si>
    <t>(15) 981011602</t>
  </si>
  <si>
    <t>mirianoliveiracarvalho74@gmail.com</t>
  </si>
  <si>
    <t>5630019890</t>
  </si>
  <si>
    <t>CAROLINE PERINI DE SOUZA</t>
  </si>
  <si>
    <t>472.858.998-60</t>
  </si>
  <si>
    <t>GUSTAVO APRECIDO DOS SANTOS</t>
  </si>
  <si>
    <t>456.344.968-70</t>
  </si>
  <si>
    <t>RUA AV FAMILIA ANACLETO, 13 - DISTRITO VENDA BRANCA  - CASA BRANCA</t>
  </si>
  <si>
    <t>(19) 989960020</t>
  </si>
  <si>
    <t>gustavosantos@trraverdeagro.com.br</t>
  </si>
  <si>
    <t>5630019908</t>
  </si>
  <si>
    <t>SERGIO DE OLIVEIRA MAIA</t>
  </si>
  <si>
    <t>318.665.508-02</t>
  </si>
  <si>
    <t>CLAUDILENE DA COSTA NASCIMENTO</t>
  </si>
  <si>
    <t>148.848.067-27</t>
  </si>
  <si>
    <t>RUA ANTONIO RIBEIRO DA SILVA, 39 - COHAB 2 - VARGEM GRANDE DO SUL</t>
  </si>
  <si>
    <t>(19) 986077596</t>
  </si>
  <si>
    <t>sergiomoliver32@gmail.com</t>
  </si>
  <si>
    <t>5630019916</t>
  </si>
  <si>
    <t>HELENA CONCEICAO DE ALMEIDA E SILVA</t>
  </si>
  <si>
    <t>120.303.048-75</t>
  </si>
  <si>
    <t>RUA CAPITAO HORTA, 542 - CENTRO - CASA BRANCA</t>
  </si>
  <si>
    <t>(19) 989660423</t>
  </si>
  <si>
    <t>mariahnoronha11@gmail.com</t>
  </si>
  <si>
    <t>5630019924</t>
  </si>
  <si>
    <t>MICHELE DA SILVA MACHADO</t>
  </si>
  <si>
    <t>399.167.378-94</t>
  </si>
  <si>
    <t>BRUNO LEONARDO BURILO CHIOATO</t>
  </si>
  <si>
    <t>405.674.338-03</t>
  </si>
  <si>
    <t>FAZ SAO JOSE DA ESTIVA, sn - ZONA RURAL - CASA BRANCA</t>
  </si>
  <si>
    <t>(19) 999914182</t>
  </si>
  <si>
    <t>michelemitobi@gmail.com</t>
  </si>
  <si>
    <t>5630019932</t>
  </si>
  <si>
    <t>LUANA CINTIA AUGUSTO RUIVO</t>
  </si>
  <si>
    <t>351.572.728-04</t>
  </si>
  <si>
    <t>AV  R JUSTINO DE CASTRO, 777 - CENTRO  - CASA BRANCA</t>
  </si>
  <si>
    <t>(19) 989535505</t>
  </si>
  <si>
    <t>vihvihcoma@gmail.com</t>
  </si>
  <si>
    <t>5630019940</t>
  </si>
  <si>
    <t>ELENIR MENDES DE ALMEIDA</t>
  </si>
  <si>
    <t>825.429.615-49</t>
  </si>
  <si>
    <t>JOSE VIEIRA QUEROI</t>
  </si>
  <si>
    <t>150.361.748-36</t>
  </si>
  <si>
    <t>RUA ANGOLA, 06 - NUCLEO RESIDENCIAL VILA VITORIA - CAMPINAS</t>
  </si>
  <si>
    <t>(19) 988290924</t>
  </si>
  <si>
    <t>josevieiraqueroi@gmail.com</t>
  </si>
  <si>
    <t>5630019957</t>
  </si>
  <si>
    <t>IRENE DE SOUZA CASTRO</t>
  </si>
  <si>
    <t>343.439.258-03</t>
  </si>
  <si>
    <t>RUA NICANOR FRANCISCO FERRAZ, 305 - JARDIM AMERICA  - CASA BRANCA</t>
  </si>
  <si>
    <t>(19) 992786149</t>
  </si>
  <si>
    <t>julianeberaldo@yahoo.com.br</t>
  </si>
  <si>
    <t>5630019965</t>
  </si>
  <si>
    <t>CRISTIANO RIBEIRO LOPES</t>
  </si>
  <si>
    <t>252.736.278-85</t>
  </si>
  <si>
    <t>RUA LUIZ GONZAGA DE SILLOS, 68 - NAZARETH  - CASA BRANCA</t>
  </si>
  <si>
    <t>(19) 986040834</t>
  </si>
  <si>
    <t>5630019973</t>
  </si>
  <si>
    <t>IVONE APARECIDA DOS SANTOS MORAES</t>
  </si>
  <si>
    <t>190.273.068-26</t>
  </si>
  <si>
    <t>RUA SETE, 188 - JARDIM COLINA DO SOL  - CASA BRANCA</t>
  </si>
  <si>
    <t>(19) 994440611</t>
  </si>
  <si>
    <t>ivone.s2morais@gmail.com</t>
  </si>
  <si>
    <t>5630019981</t>
  </si>
  <si>
    <t>GERALDO ROCHA</t>
  </si>
  <si>
    <t>059.085.178-01</t>
  </si>
  <si>
    <t>LUCINEIA DO PRADO ROCHA</t>
  </si>
  <si>
    <t>293.034.548-98</t>
  </si>
  <si>
    <t>(19) 992671928</t>
  </si>
  <si>
    <t>neia_rocha7@hotmail.com</t>
  </si>
  <si>
    <t>5630019999</t>
  </si>
  <si>
    <t>WILLIAM AMARO</t>
  </si>
  <si>
    <t>459.842.918-60</t>
  </si>
  <si>
    <t>RUA FLORINDA DE SOUZA, 525 - CENTRO  - CASA BRANCA</t>
  </si>
  <si>
    <t>(19) 992248040</t>
  </si>
  <si>
    <t>livaniasilvalima@gmail.com</t>
  </si>
  <si>
    <t>5630020005</t>
  </si>
  <si>
    <t>ANTONIO PAULO RIBEIRO</t>
  </si>
  <si>
    <t>967.146.898-53</t>
  </si>
  <si>
    <t>RUA MARCOS TEIXEIRA, 26 - SENHOR MENINO - CASA BRANCA</t>
  </si>
  <si>
    <t>(19) 991210382</t>
  </si>
  <si>
    <t>julianohenrique240280@gmail.com.br</t>
  </si>
  <si>
    <t>5630020013</t>
  </si>
  <si>
    <t>ANTONIO CARLOS ROSATO JUNIOR</t>
  </si>
  <si>
    <t>411.051.788-54</t>
  </si>
  <si>
    <t>RUA ANTONIO GABAN, 38 - ARLINDO PERES - CASA BRANCA</t>
  </si>
  <si>
    <t>(19) 992403499</t>
  </si>
  <si>
    <t>juliarosato89@gmail.com</t>
  </si>
  <si>
    <t>5630020021</t>
  </si>
  <si>
    <t>JOSE MARCIO DE MELO MAFRA</t>
  </si>
  <si>
    <t>219.707.058-41</t>
  </si>
  <si>
    <t>RUA LUIS CLAUDIO SABAINE, 25 - JARDIM MACAUBA - CASA BRANCA</t>
  </si>
  <si>
    <t>(19) 989944745</t>
  </si>
  <si>
    <t>marcio.mafra81@hotmail.com</t>
  </si>
  <si>
    <t>5630020047</t>
  </si>
  <si>
    <t>ROGER JOSE SOARES</t>
  </si>
  <si>
    <t>404.738.818-10</t>
  </si>
  <si>
    <t>SARA ALICE DA SILVA SANTOS</t>
  </si>
  <si>
    <t>353.630.318-84</t>
  </si>
  <si>
    <t>RUA MARIA EVA RAMOS ALEIXO, 135 - SAO JOAO  - CASA BRANCA</t>
  </si>
  <si>
    <t>(19) 991313282</t>
  </si>
  <si>
    <t>rs7278722@gmail.com</t>
  </si>
  <si>
    <t>5630020054</t>
  </si>
  <si>
    <t>ACACIO SERGIO RIBEIRO SILVA</t>
  </si>
  <si>
    <t>925.619.428-72</t>
  </si>
  <si>
    <t>RUA MANOEL MARTINS, 78 - CENTRO - CASA BRANCA</t>
  </si>
  <si>
    <t>(19) 993541057</t>
  </si>
  <si>
    <t>macb78.ms@gmail.com</t>
  </si>
  <si>
    <t>5630020062</t>
  </si>
  <si>
    <t>GEMERSON APARECIDO PEREIRA</t>
  </si>
  <si>
    <t>142.573.538-05</t>
  </si>
  <si>
    <t>AV  ORFEO PARAVENTE, 22 - JARDIM KIOTO - SAO PAULO</t>
  </si>
  <si>
    <t>(11) 947393795</t>
  </si>
  <si>
    <t>gemersonapp@hotmail.com</t>
  </si>
  <si>
    <t>5630020070</t>
  </si>
  <si>
    <t>DANILO ROBERTO DOS SANTOS PIMENTA</t>
  </si>
  <si>
    <t>303.422.738-84</t>
  </si>
  <si>
    <t>ELIDA APARECIDA RIBEIRO PIMENTA</t>
  </si>
  <si>
    <t>336.830.178-05</t>
  </si>
  <si>
    <t>RUA VINTE E UM DE ABRIL, 315 - SAO JOAO  - CASA BRANCA</t>
  </si>
  <si>
    <t>(19) 995239505</t>
  </si>
  <si>
    <t>danilopimenta0327@gmail.com</t>
  </si>
  <si>
    <t>5630020088</t>
  </si>
  <si>
    <t>ANDERSON REINALDO DE OLIVEIRA TORRES</t>
  </si>
  <si>
    <t>357.456.328-01</t>
  </si>
  <si>
    <t>RUA DOS ANTONIALLI, 71 - NAZARETH  - CASA BRANCA</t>
  </si>
  <si>
    <t>(19) 992805539</t>
  </si>
  <si>
    <t>wanderson.tortd@gmail.com</t>
  </si>
  <si>
    <t>5630020096</t>
  </si>
  <si>
    <t>EDSON PAIUCA</t>
  </si>
  <si>
    <t>102.348.068-93</t>
  </si>
  <si>
    <t>RUA FAMILIA MAGDALENA N°405, 405 - PARQUES SAO PAULO - CASA BRANCA</t>
  </si>
  <si>
    <t>(19) 9912184</t>
  </si>
  <si>
    <t>lucinhacasabranca@gmail.com</t>
  </si>
  <si>
    <t>5630020104</t>
  </si>
  <si>
    <t>MIRIAM DA SILVA COELHO DOS REIS</t>
  </si>
  <si>
    <t>002.048.091-18</t>
  </si>
  <si>
    <t>JOAO CARLOS DOS REIS</t>
  </si>
  <si>
    <t>172.812.918-41</t>
  </si>
  <si>
    <t>FAZ YPE, Sem numero - SEM BAIRRO - CASA BRANCA</t>
  </si>
  <si>
    <t>(19) 971385972</t>
  </si>
  <si>
    <t>5630020112</t>
  </si>
  <si>
    <t>MARIA MADALENA DE FREITAS</t>
  </si>
  <si>
    <t>462.756.788-01</t>
  </si>
  <si>
    <t>RUA FAMILIA NORONHA, 70 - VENDA BRANCA - CASA BRANCA</t>
  </si>
  <si>
    <t>(19) 998829547</t>
  </si>
  <si>
    <t>5630020120</t>
  </si>
  <si>
    <t>THAIS HELENA DA SILVA</t>
  </si>
  <si>
    <t>426.001.838-84</t>
  </si>
  <si>
    <t>CLAUDINEI CANDIDO</t>
  </si>
  <si>
    <t>354.232.158-38</t>
  </si>
  <si>
    <t>RUA DUQUE DE CAXIAS, 2105 - CHACARA BOA VISTA - CASA BRANCA</t>
  </si>
  <si>
    <t>(19) 991839425</t>
  </si>
  <si>
    <t>thaissilva1992mg@gmail.com</t>
  </si>
  <si>
    <t>5630020138</t>
  </si>
  <si>
    <t>MILENA MARTA BAPTISTA</t>
  </si>
  <si>
    <t>388.183.718-35</t>
  </si>
  <si>
    <t>(19) 993876713</t>
  </si>
  <si>
    <t>milenabaptista21@gmail.com</t>
  </si>
  <si>
    <t>5630020146</t>
  </si>
  <si>
    <t>JAIR PEREIRA</t>
  </si>
  <si>
    <t>293.694.488-02</t>
  </si>
  <si>
    <t>RUA ARNALD CINTRA RODRIGUES, 589 - DESTERRO - CASA BRANCA</t>
  </si>
  <si>
    <t>(19) 989939202</t>
  </si>
  <si>
    <t>jairp0644@gmail.com</t>
  </si>
  <si>
    <t>5630020153</t>
  </si>
  <si>
    <t>ARIOSVALDO RIBEIRO</t>
  </si>
  <si>
    <t>035.110.868-84</t>
  </si>
  <si>
    <t>SUELI COELHO RIBEIRO</t>
  </si>
  <si>
    <t>099.446.908-05</t>
  </si>
  <si>
    <t>RUA FAMILIA ROMANO, 250 - JARDIM AMERICA - CASA BRANCA</t>
  </si>
  <si>
    <t>(19) 993323704</t>
  </si>
  <si>
    <t>maira.ribeiro@hotmail.com</t>
  </si>
  <si>
    <t>5630020161</t>
  </si>
  <si>
    <t>ROSANE APARECIDA ESPINDOLA</t>
  </si>
  <si>
    <t>096.822.568-36</t>
  </si>
  <si>
    <t>AV  DOUTOR FRANCISCO NOGUEIRA DE LIMA, 1576 - DESTERRO - CASA BRANCA</t>
  </si>
  <si>
    <t>(19) 993098857</t>
  </si>
  <si>
    <t>rosaneaparecidaespindola@993098857gmail.com</t>
  </si>
  <si>
    <t>5630020179</t>
  </si>
  <si>
    <t>GABRIELE JANINE DOS SANTOS COSTA</t>
  </si>
  <si>
    <t>405.815.458-69</t>
  </si>
  <si>
    <t>RUA MARINA MOURA, 131 - PARQUE SAO PAULO - CASA BRANCA</t>
  </si>
  <si>
    <t>(19) 994376979</t>
  </si>
  <si>
    <t>gabriele_janine@hotmail.com</t>
  </si>
  <si>
    <t>5630020187</t>
  </si>
  <si>
    <t>LUCIANA RAMOS DO LAGO</t>
  </si>
  <si>
    <t>316.273.518-17</t>
  </si>
  <si>
    <t>RUA IBSEN COSTA MANSO, 140 - CENTRO - CASA BRANCA</t>
  </si>
  <si>
    <t>(19) 989600585</t>
  </si>
  <si>
    <t>lucianaramosdolago@gmai.com</t>
  </si>
  <si>
    <t>5630020195</t>
  </si>
  <si>
    <t>CARLOS ALEXANDRE BRAS MIGUEL</t>
  </si>
  <si>
    <t>421.602.498-07</t>
  </si>
  <si>
    <t>MARIA CLARA DE SOUZA</t>
  </si>
  <si>
    <t>500.178.098-51</t>
  </si>
  <si>
    <t>RUA MARIA JOSE CAETANO DE ALMEIDA, 400 - PARQUE SAO PAULO - CASA BRANCA</t>
  </si>
  <si>
    <t>(19) 989713780</t>
  </si>
  <si>
    <t>souza.maria2001.clara@gmail.com</t>
  </si>
  <si>
    <t>5630020203</t>
  </si>
  <si>
    <t>ELZA APARECIDA AQUINO DAS SANTOS</t>
  </si>
  <si>
    <t>068.797.518-22</t>
  </si>
  <si>
    <t>RUA SETE, 188  - JARDIM COLINA DO SOL  - CASA BRANCA</t>
  </si>
  <si>
    <t>(19) 989116646</t>
  </si>
  <si>
    <t>elazaaparecidaaquinodossantos@gmail.com</t>
  </si>
  <si>
    <t>5630020211</t>
  </si>
  <si>
    <t>ROSANGELA APARECIDA LABESTEM</t>
  </si>
  <si>
    <t>285.487.548-69</t>
  </si>
  <si>
    <t>EDVALDO JOSE DE PAULA PECHIORI</t>
  </si>
  <si>
    <t>068.807.788-95</t>
  </si>
  <si>
    <t>RUA FAMILIA HORTA, 125 - VILA SANTA MARIA - CASA BRANCA</t>
  </si>
  <si>
    <t>(19) 995216295</t>
  </si>
  <si>
    <t>labestem@yahoo.com.br</t>
  </si>
  <si>
    <t>5630020229</t>
  </si>
  <si>
    <t>MARIA APARECIDA CAMPEIRO</t>
  </si>
  <si>
    <t>172.829.688-96</t>
  </si>
  <si>
    <t>FAZ VERA CRUZ, 01 - RURAL - CASA BRANCA</t>
  </si>
  <si>
    <t>(19) 999587559</t>
  </si>
  <si>
    <t>cidinhabalena@gmail.com</t>
  </si>
  <si>
    <t>5630020237</t>
  </si>
  <si>
    <t>FERNANDA CRISTINA PEREIRA RUSSO LAURINDO</t>
  </si>
  <si>
    <t>297.227.038-03</t>
  </si>
  <si>
    <t>FABIO LAURINDO</t>
  </si>
  <si>
    <t>289.131.128-09</t>
  </si>
  <si>
    <t>RUA DOS MANTOVANI, 94 - SANTA CECILIA - CASA BRANCA</t>
  </si>
  <si>
    <t>(19) 989341198</t>
  </si>
  <si>
    <t>fabiolaurindolaurindo@ymail.com</t>
  </si>
  <si>
    <t>5630020245</t>
  </si>
  <si>
    <t>TELMA APARECIDA GIMENEZ</t>
  </si>
  <si>
    <t>218.072.858-12</t>
  </si>
  <si>
    <t>SIT ASSENTAMENTO DO COCAIS, Sem número - ZONA RURAL - CASA BRANCA</t>
  </si>
  <si>
    <t>(19) 997791038</t>
  </si>
  <si>
    <t>baltazardasilva94@gmail.com</t>
  </si>
  <si>
    <t>5630020252</t>
  </si>
  <si>
    <t>LUANA RAFAELA E SILVA</t>
  </si>
  <si>
    <t>056.905.374-97</t>
  </si>
  <si>
    <t>RUA MARIA JOSE C  DE ALMEIDA, 263 - PARQUE SAO PAULO - CASA BRANCA</t>
  </si>
  <si>
    <t>(19) 989031207</t>
  </si>
  <si>
    <t>luanarafaela07@hotmail.com</t>
  </si>
  <si>
    <t>5630020260</t>
  </si>
  <si>
    <t>NELCIANE APARECIDA ALVES</t>
  </si>
  <si>
    <t>090.494.757-28</t>
  </si>
  <si>
    <t>RUA ROQUE BATISTA DO NASCIMENTO, 26 - VILA SANTA MARIA - CASA BRANCA</t>
  </si>
  <si>
    <t>(19) 995127746</t>
  </si>
  <si>
    <t>fjucarol1@gmail.com</t>
  </si>
  <si>
    <t>5630020278</t>
  </si>
  <si>
    <t>RODRIGO DE FIGUEIREDO</t>
  </si>
  <si>
    <t>295.457.778-93</t>
  </si>
  <si>
    <t>RUA MANOEL MARTINS, 582 - CENTRO - CASA BRANCA</t>
  </si>
  <si>
    <t>(19) 994671313</t>
  </si>
  <si>
    <t>figueiredovidracaria@gmail.com</t>
  </si>
  <si>
    <t>5630020286</t>
  </si>
  <si>
    <t>NATALIA CRISTINA DA SILVA BALBINO</t>
  </si>
  <si>
    <t>458.684.578-38</t>
  </si>
  <si>
    <t>AV  DOUTOR FRANCISCO NOGUEIRA DE LIMA, 1785 - DESTERRO - CASA BRANCA</t>
  </si>
  <si>
    <t>(19) 989444179</t>
  </si>
  <si>
    <t>nah_emoxinha33@hotmail.com</t>
  </si>
  <si>
    <t>5630020294</t>
  </si>
  <si>
    <t>GISELLE DIAS GONCALVES</t>
  </si>
  <si>
    <t>250.275.538-70</t>
  </si>
  <si>
    <t>RUA PEDRO DUTRA, 324 - CENTRO - CASA BRANCA</t>
  </si>
  <si>
    <t>(19) 992266783</t>
  </si>
  <si>
    <t>giselle_dias10@hotmail.com</t>
  </si>
  <si>
    <t>5630020302</t>
  </si>
  <si>
    <t>ANACAROLINEDEOLIVEIRANADRADE</t>
  </si>
  <si>
    <t>396.726.748-21</t>
  </si>
  <si>
    <t>PCA PRACA ADELAIDE DOS REIS SASSO, 21 - CECAP - CASA BRANCA</t>
  </si>
  <si>
    <t>(19) 974049204</t>
  </si>
  <si>
    <t>caahgiovani2002@gmail.com</t>
  </si>
  <si>
    <t>5630020310</t>
  </si>
  <si>
    <t>ROSANGELA PEDRO</t>
  </si>
  <si>
    <t>172.823.978-80</t>
  </si>
  <si>
    <t>RUA MARIA JOSE CONCEICAO DE ALMEIDA, 253 - PARQUE SAO PAULO - CASA BRANCA</t>
  </si>
  <si>
    <t>(19) 995569839</t>
  </si>
  <si>
    <t>rosangela.alvespedro@hotmail.com</t>
  </si>
  <si>
    <t>5630020328</t>
  </si>
  <si>
    <t>NILTON CESAR NASCIMENTO</t>
  </si>
  <si>
    <t>265.707.988-12</t>
  </si>
  <si>
    <t>DEBORA CRISTINA DE SOUZA NASCIMENTO</t>
  </si>
  <si>
    <t>232.344.738-62</t>
  </si>
  <si>
    <t>RUA JOAO BATISTA SALLES CUNHA, 287 - PARQUE SAO PAULO - CASA BRANCA</t>
  </si>
  <si>
    <t>(19) 996236025</t>
  </si>
  <si>
    <t>nilto-n@bol.com.br</t>
  </si>
  <si>
    <t>5630020336</t>
  </si>
  <si>
    <t>OSWALDO BERNARDO RODRIGUES JUNIOR</t>
  </si>
  <si>
    <t>723.523.618-34</t>
  </si>
  <si>
    <t>FATIMA APARECIDA ALMEIDA</t>
  </si>
  <si>
    <t>154.616.218-64</t>
  </si>
  <si>
    <t>FAZ LAGOA BRANCA A VENDA BRANCA, 0 - LAGOA BRANCA - CASA BRANCA</t>
  </si>
  <si>
    <t>(19) 992844757</t>
  </si>
  <si>
    <t>osvaldobernardo591@gmail.com</t>
  </si>
  <si>
    <t>5630020344</t>
  </si>
  <si>
    <t>GILBERTO DE SOUZA</t>
  </si>
  <si>
    <t>080.701.578-44</t>
  </si>
  <si>
    <t>TANIA VALERIA DE SOUZA</t>
  </si>
  <si>
    <t>086.752.768-42</t>
  </si>
  <si>
    <t>RUA FAMILIA FACCHINI, 42 - JARDIM AMERICA - CASA BRANCA</t>
  </si>
  <si>
    <t>(19) 993071571</t>
  </si>
  <si>
    <t>espacomusical.cb@gmail.com</t>
  </si>
  <si>
    <t>5630020351</t>
  </si>
  <si>
    <t>ELIVELTON JUNIO ROSA</t>
  </si>
  <si>
    <t>447.295.008-14</t>
  </si>
  <si>
    <t>RUA OLIMPIO JOSE ALGUSTO, 64 - PARQUE SAO PAULO - CASA BRANCA</t>
  </si>
  <si>
    <t>(19) 993236608</t>
  </si>
  <si>
    <t>eliveltomamaral33@hotmail.com</t>
  </si>
  <si>
    <t>5630020369</t>
  </si>
  <si>
    <t>SILVANA MARA PIRES</t>
  </si>
  <si>
    <t>327.745.868-79</t>
  </si>
  <si>
    <t>RUA FRANCISCO LEITE RIBEIRO, 73 - NAZARE  - CASA BRANCA</t>
  </si>
  <si>
    <t>(19) 995344007</t>
  </si>
  <si>
    <t>silvanamarapires8@gmail.com</t>
  </si>
  <si>
    <t>5630020377</t>
  </si>
  <si>
    <t>MARIA APARECIDA MARIANO</t>
  </si>
  <si>
    <t>030.118.348-14</t>
  </si>
  <si>
    <t>RUA DONA LILIAN DA COSTA GRILLO, 13 - JARDIM COLINA DO SOL - CASA BRANCA</t>
  </si>
  <si>
    <t>(19) 993766411</t>
  </si>
  <si>
    <t>samuel.nogueira060796@gmail.com</t>
  </si>
  <si>
    <t>5630020385</t>
  </si>
  <si>
    <t>FERNANDO SCARABELLO RODRIGUES</t>
  </si>
  <si>
    <t>135.684.728-56</t>
  </si>
  <si>
    <t>ESTER HOSANA EUGENIO RODRIGUES</t>
  </si>
  <si>
    <t>370.518.648-58</t>
  </si>
  <si>
    <t>RUA FAMILIA ANACLETO, 243 - VENDA BRANCA  - CASA BRANCA</t>
  </si>
  <si>
    <t>(19) 999758813</t>
  </si>
  <si>
    <t>esterhosanaandre@hotmail.com</t>
  </si>
  <si>
    <t>5630020393</t>
  </si>
  <si>
    <t>FRANCIELLE DE SOUZA GONCALVES</t>
  </si>
  <si>
    <t>401.188.088-42</t>
  </si>
  <si>
    <t>RUA PATIO DA ESTACAO, 452 - CENTRO - CASA BRANCA</t>
  </si>
  <si>
    <t>(19) 989442299</t>
  </si>
  <si>
    <t>francielle.goncalves91@gmail.com</t>
  </si>
  <si>
    <t>5630020401</t>
  </si>
  <si>
    <t>FABIANA APARECIDA DE SOUZA</t>
  </si>
  <si>
    <t>311.795.188-10</t>
  </si>
  <si>
    <t>RUA DOZE DE OUTUBRO, 294 - SAO JOAO  - CASA BRANCA</t>
  </si>
  <si>
    <t>(19) 993592528</t>
  </si>
  <si>
    <t>fabiana.souza.fs215@gmail.com.br</t>
  </si>
  <si>
    <t>5630020419</t>
  </si>
  <si>
    <t>EVERALDO ANTONIO ANDREACI</t>
  </si>
  <si>
    <t>105.708.408-56</t>
  </si>
  <si>
    <t>RUA FAMILIA ARMANI, 108 - JARDIM MACAUBA  - CASA BRANCA</t>
  </si>
  <si>
    <t>(19) 993382862</t>
  </si>
  <si>
    <t>everaldo.andreaci@gmail.com</t>
  </si>
  <si>
    <t>5630020427</t>
  </si>
  <si>
    <t>MAYARA ROBERTA DA SILVA</t>
  </si>
  <si>
    <t>363.373.568-29</t>
  </si>
  <si>
    <t>RUA DOS PEZUTOS, 204 - NAZARETH - CASA BRANCA</t>
  </si>
  <si>
    <t>(19) 982243426</t>
  </si>
  <si>
    <t>mayarapassos56@gmail.com</t>
  </si>
  <si>
    <t>5630020435</t>
  </si>
  <si>
    <t>CICERA FERNANDES DA SILVA</t>
  </si>
  <si>
    <t>318.119.248-16</t>
  </si>
  <si>
    <t>BALTAZAR JOSE DA SILVA</t>
  </si>
  <si>
    <t>262.551.028-58</t>
  </si>
  <si>
    <t>5630020443</t>
  </si>
  <si>
    <t>CELSO DONIZETTE DE LIMA</t>
  </si>
  <si>
    <t>002.159.808-83</t>
  </si>
  <si>
    <t>MARIA TERESA CAMARGO DE LIMA</t>
  </si>
  <si>
    <t>168.337.458-46</t>
  </si>
  <si>
    <t>RUA DOUTOR MOACIR TRANCOSO PERES, 451 - CENTRO - CASA BRANCA</t>
  </si>
  <si>
    <t>(19) 995062303</t>
  </si>
  <si>
    <t>limaaltieris25@outlook.com</t>
  </si>
  <si>
    <t>5630020450</t>
  </si>
  <si>
    <t>MARCOS SOARES CABRAL</t>
  </si>
  <si>
    <t>372.824.094-04</t>
  </si>
  <si>
    <t>ANGELA APARECIDA CANDIDO</t>
  </si>
  <si>
    <t>376.602.588-00</t>
  </si>
  <si>
    <t>RUA SANTO ANTONIO, 428 - CENTRO - CASA BRANCA</t>
  </si>
  <si>
    <t>(19) 994274498</t>
  </si>
  <si>
    <t>laura_cabral11@hotmail.com</t>
  </si>
  <si>
    <t>5630020468</t>
  </si>
  <si>
    <t>ANA PAULA MORAES</t>
  </si>
  <si>
    <t>392.265.978-04</t>
  </si>
  <si>
    <t>RUA MARINA MOURA, 244 - PARQUE SAO PAULO - CASA BRANCA</t>
  </si>
  <si>
    <t>(19) 993090500</t>
  </si>
  <si>
    <t>paulinhamoraes1@hotmail.com</t>
  </si>
  <si>
    <t>5630020476</t>
  </si>
  <si>
    <t>OLGA APARECIDA ROSA DA SILVA</t>
  </si>
  <si>
    <t>335.145.598-48</t>
  </si>
  <si>
    <t>RUA BORZANI, 25 - INDUSTRIAL - CASA BRANCA</t>
  </si>
  <si>
    <t>(19) 994315713</t>
  </si>
  <si>
    <t>naiarahelena55@gmail.com</t>
  </si>
  <si>
    <t>5630020484</t>
  </si>
  <si>
    <t>NAIARA CRISTINA BATISTA</t>
  </si>
  <si>
    <t>509.522.908-04</t>
  </si>
  <si>
    <t>NILTON CESAR GEREMIAS</t>
  </si>
  <si>
    <t>446.545.978-59</t>
  </si>
  <si>
    <t>RUA LUCIANO SCHIAVO, 672 - JARDIM DOLORES - VARGEM GRANDE DO SUL</t>
  </si>
  <si>
    <t>(19) 984101047</t>
  </si>
  <si>
    <t>naiaracristina805@gmail.com</t>
  </si>
  <si>
    <t>5630020492</t>
  </si>
  <si>
    <t>TAIS REGIANE DE SOUZA ALVES</t>
  </si>
  <si>
    <t>442.629.788-50</t>
  </si>
  <si>
    <t>RUA EVANDRO SILVA, 115 - ODENIR BUZATO - CASA BRANCA</t>
  </si>
  <si>
    <t>(19) 994434009</t>
  </si>
  <si>
    <t>tata_souza-alves@hotmail.con</t>
  </si>
  <si>
    <t>5630020500</t>
  </si>
  <si>
    <t>VITOR CARLOS VERONI</t>
  </si>
  <si>
    <t>172.808.898-40</t>
  </si>
  <si>
    <t>RUA CELINA SOARES, 251 - JARDIM ALVORADA - CASA BRANCA</t>
  </si>
  <si>
    <t>5630020518</t>
  </si>
  <si>
    <t>JOAO PAULO SABINO</t>
  </si>
  <si>
    <t>413.688.488-50</t>
  </si>
  <si>
    <t>(19) 994595137</t>
  </si>
  <si>
    <t>bispoluciahelena@gmail.com</t>
  </si>
  <si>
    <t>5630020526</t>
  </si>
  <si>
    <t>DANIEL MONTEIRO GOMES</t>
  </si>
  <si>
    <t>476.906.388-13</t>
  </si>
  <si>
    <t>GABRIELA LOPES ZACARON</t>
  </si>
  <si>
    <t>443.199.368-17</t>
  </si>
  <si>
    <t>AV  RICHARDSON T TEIXEIRA BRAZAO, 91 - ODENIR BUZZATO - CASA BRANCA</t>
  </si>
  <si>
    <t>(19) 993695085</t>
  </si>
  <si>
    <t>gaby22loopes17@gmail.com</t>
  </si>
  <si>
    <t>5630020534</t>
  </si>
  <si>
    <t>MARIA JOSE LEONARDO DA SILVA</t>
  </si>
  <si>
    <t>168.324.298-00</t>
  </si>
  <si>
    <t>RUA PROFESSORA PALMIRA OLIVEIRA GUERREIRO, N°30 - BAIRRO ANDORINHA  - CASA BRANCA</t>
  </si>
  <si>
    <t>(19) 993171579</t>
  </si>
  <si>
    <t>liviamariassantos44@gmail.com</t>
  </si>
  <si>
    <t>5630020542</t>
  </si>
  <si>
    <t>GLEDINARA DE GOES SANTOS</t>
  </si>
  <si>
    <t>007.585.789-89</t>
  </si>
  <si>
    <t>ANTONIO MAURO DOS SANTOS GOES</t>
  </si>
  <si>
    <t>187.685.958-08</t>
  </si>
  <si>
    <t>AV  JOSE BASILONE JUNIOR, 215 - CENTRO  - CASA BRANCA</t>
  </si>
  <si>
    <t>(19) 984203849</t>
  </si>
  <si>
    <t>ngempreendimentos22@gmail.com</t>
  </si>
  <si>
    <t>5630020559</t>
  </si>
  <si>
    <t>LEANDRO EVERTON LUCIO</t>
  </si>
  <si>
    <t>370.860.328-16</t>
  </si>
  <si>
    <t>RUA NAPOLIAO SASSO 163, CASA, 163 - CENTRO - CASA BRANCA</t>
  </si>
  <si>
    <t>(99) 9589079</t>
  </si>
  <si>
    <t>evertoncb11@hotmail.com</t>
  </si>
  <si>
    <t>5630020567</t>
  </si>
  <si>
    <t>PEDRO DONIZETTI MATIAS</t>
  </si>
  <si>
    <t>068.812.848-37</t>
  </si>
  <si>
    <t>RUA DOS FRANCISCHET, 226 - JD AMERICA - CASA BRANCA</t>
  </si>
  <si>
    <t>(19) 993535721</t>
  </si>
  <si>
    <t>casabrancadanybens@gmail.com</t>
  </si>
  <si>
    <t>5630020575</t>
  </si>
  <si>
    <t>ROSALINA APARECIDA VICENTE GOMES</t>
  </si>
  <si>
    <t>108.029.818-52</t>
  </si>
  <si>
    <t>PAULO SERGIO GOMES</t>
  </si>
  <si>
    <t>158.298.258-99</t>
  </si>
  <si>
    <t>RUA MARIA JOSE CAETANO DE ALMEIDA, 390 - PARQUE SAO PAULO - CASA BRANCA</t>
  </si>
  <si>
    <t>(19) 992652623</t>
  </si>
  <si>
    <t>rosalina133@yahoo.com.br</t>
  </si>
  <si>
    <t>5630020583</t>
  </si>
  <si>
    <t>LUIZ FERNANDO POMPEU NAZARETH CORREA</t>
  </si>
  <si>
    <t>427.167.748-54</t>
  </si>
  <si>
    <t>LUANA DE FATIMA PEREIRA</t>
  </si>
  <si>
    <t>404.362.868-40</t>
  </si>
  <si>
    <t>RUA JORGE BONETTI, 367 - SR MENINO - CASA BRANCA</t>
  </si>
  <si>
    <t>(19) 993804833</t>
  </si>
  <si>
    <t>luizfernandocorrea831@gmail.com</t>
  </si>
  <si>
    <t>5630020591</t>
  </si>
  <si>
    <t>SILVIA HELENA DA GRACA</t>
  </si>
  <si>
    <t>263.538.218-24</t>
  </si>
  <si>
    <t>RUA DOLORES CARVALHO SANTOS, 52 - ODENIR BUZATO - CASA BRANCA</t>
  </si>
  <si>
    <t>(19) 993500172</t>
  </si>
  <si>
    <t>silviahelena33@hotmail.com</t>
  </si>
  <si>
    <t>5630020609</t>
  </si>
  <si>
    <t>OSVALDO DONIZETI  DE LIMA</t>
  </si>
  <si>
    <t>111.209.378-84</t>
  </si>
  <si>
    <t>MARIA DO CARMO LUCAS DE LIMA</t>
  </si>
  <si>
    <t>137.442.498-67</t>
  </si>
  <si>
    <t>RUA MARIA JOSE CAETANO DE ALMEIDA, 700 - PARQUE SAO PAULO - CASA BRANCA</t>
  </si>
  <si>
    <t>(19) 993217545</t>
  </si>
  <si>
    <t>mariadocarmolucasdelimaheitor@gmail.com</t>
  </si>
  <si>
    <t>5630020617</t>
  </si>
  <si>
    <t>LUIS RICARDO DE FARIA SATI</t>
  </si>
  <si>
    <t>390.204.628-73</t>
  </si>
  <si>
    <t>CAMILA APARECIDA MARTINS SATI</t>
  </si>
  <si>
    <t>452.813.408-08</t>
  </si>
  <si>
    <t>RUA FRANCISCO DOBIES, 422 - JARDIM BOA ESPERANCA - CASA BRANCA</t>
  </si>
  <si>
    <t>(19) 989635614</t>
  </si>
  <si>
    <t>5630020625</t>
  </si>
  <si>
    <t>JOAO BATISTA RICCI</t>
  </si>
  <si>
    <t>068.657.178-99</t>
  </si>
  <si>
    <t>ANDIARA MARIA CARVALHO SCHWETER</t>
  </si>
  <si>
    <t>464.901.839-00</t>
  </si>
  <si>
    <t>RUA DUQUE DE CAXIAS, 2141 - SANTA  CECILIA  - CASA BRANCA</t>
  </si>
  <si>
    <t>(19) 994345280</t>
  </si>
  <si>
    <t>5630020633</t>
  </si>
  <si>
    <t>WILLIAM RODRIGUES FURTADO</t>
  </si>
  <si>
    <t>446.492.958-31</t>
  </si>
  <si>
    <t>RUA MARINA MOURA, 254 - PARQUE SAO PAULO - CASA BRANCA</t>
  </si>
  <si>
    <t>(19) 992977294</t>
  </si>
  <si>
    <t>wr993721647@gmail.com</t>
  </si>
  <si>
    <t>5630020641</t>
  </si>
  <si>
    <t>ELISANGELA APARECIDA BARBOSA DA SILVA</t>
  </si>
  <si>
    <t>264.440.408-84</t>
  </si>
  <si>
    <t>AV  FAMILIA MACHADO, 23 - JARDIM BELA VISTA - CASA BRANCA</t>
  </si>
  <si>
    <t>(19) 992646722</t>
  </si>
  <si>
    <t>elisangela_ap_silva@hotmail.com</t>
  </si>
  <si>
    <t>5630020658</t>
  </si>
  <si>
    <t>LAIANE PEREIRA OLIVEIRA</t>
  </si>
  <si>
    <t>419.026.778-38</t>
  </si>
  <si>
    <t>RUA DO PAVAO, 19 - ALVARENGA - SAO BERNARDO DO CAMPO</t>
  </si>
  <si>
    <t>(11) 49912586</t>
  </si>
  <si>
    <t>laianeh755@gmail.com</t>
  </si>
  <si>
    <t>5630020666</t>
  </si>
  <si>
    <t>BRUNA GABRIELLE FERREIRA SILVA</t>
  </si>
  <si>
    <t>457.108.768-36</t>
  </si>
  <si>
    <t>(19) 994156837</t>
  </si>
  <si>
    <t>bruferreiracc@hotmail.com</t>
  </si>
  <si>
    <t>5630020674</t>
  </si>
  <si>
    <t>CARLOS JOSE PUELCHER</t>
  </si>
  <si>
    <t>079.853.948-85</t>
  </si>
  <si>
    <t>RUA IPIRANGA, 97 - CENTRO - CASA BRANCA</t>
  </si>
  <si>
    <t>(19) 996880872</t>
  </si>
  <si>
    <t>lucienej.andrade@gmail.com</t>
  </si>
  <si>
    <t>5630020682</t>
  </si>
  <si>
    <t>LUIS ANTONIO GOMES</t>
  </si>
  <si>
    <t>232.348.788-46</t>
  </si>
  <si>
    <t>RUA PRESIDENTE VARGAS, 108 - INDUSTRIAL - CASA BRANCA</t>
  </si>
  <si>
    <t>(19) 995016697</t>
  </si>
  <si>
    <t>alineanderson83@gmail.com</t>
  </si>
  <si>
    <t>5630020690</t>
  </si>
  <si>
    <t>CATIA CRISTINA BAPTISTA OLIVEIRA FELIX</t>
  </si>
  <si>
    <t>278.954.128-09</t>
  </si>
  <si>
    <t>GILMAR APARECIDO OLIVEIRA FELIX</t>
  </si>
  <si>
    <t>149.911.268-86</t>
  </si>
  <si>
    <t>(19) 994907032</t>
  </si>
  <si>
    <t>felipe_batata1@hotmail.com</t>
  </si>
  <si>
    <t>5630020708</t>
  </si>
  <si>
    <t>ERICA CRISTINA DO ROSARIO MARCIANO DA SILVA</t>
  </si>
  <si>
    <t>428.705.748-19</t>
  </si>
  <si>
    <t>RUA JOSE GERONIMO DE VASCONCELLOS, 550 - CENTRO - CASA BRANCA</t>
  </si>
  <si>
    <t>(19) 992945772</t>
  </si>
  <si>
    <t>ericacristinacb@hotmail.com</t>
  </si>
  <si>
    <t>5630020716</t>
  </si>
  <si>
    <t>MARIA APARECIDA DE LIMA BUZATTO</t>
  </si>
  <si>
    <t>404.738.828-92</t>
  </si>
  <si>
    <t>RUA ALAGOAS, 11 - JARDIM BELA VISTA - CASA BRANCA</t>
  </si>
  <si>
    <t>(19) 991561386</t>
  </si>
  <si>
    <t>mariaapbuzatto@gmail.com</t>
  </si>
  <si>
    <t>5630020724</t>
  </si>
  <si>
    <t>MARCIO BERNARDO DOS SANTOS</t>
  </si>
  <si>
    <t>382.331.948-59</t>
  </si>
  <si>
    <t>PATRICIA</t>
  </si>
  <si>
    <t>408.456.908-92</t>
  </si>
  <si>
    <t>CHA DA ESTACAO, 50 - MUNICIPIO LAGOA BRANCA - CASA BRANCA</t>
  </si>
  <si>
    <t>(19) 992106781</t>
  </si>
  <si>
    <t>pf717268@gmail.com</t>
  </si>
  <si>
    <t>5630020732</t>
  </si>
  <si>
    <t>ELAINE AREGINA ROCHA</t>
  </si>
  <si>
    <t>267.389.488-83</t>
  </si>
  <si>
    <t>RUA PROFESSOR CANDIDO MUSA, 158 - ANDORINHA - CASA BRANCA</t>
  </si>
  <si>
    <t>(19) 199912184</t>
  </si>
  <si>
    <t>5630020740</t>
  </si>
  <si>
    <t>BIANCA APARECIDA MARANGUELI</t>
  </si>
  <si>
    <t>411.708.618-90</t>
  </si>
  <si>
    <t>RUA JOSE LOPES DA CUNHA, 100 - CHACARA BOA VISTA - CASA BRANCA</t>
  </si>
  <si>
    <t>(19) 992085381</t>
  </si>
  <si>
    <t>maranguelib@gmail.com</t>
  </si>
  <si>
    <t>5630020757</t>
  </si>
  <si>
    <t>CARLOS RICARDO DE SOUZA FERREIRA FIDALGO</t>
  </si>
  <si>
    <t>330.795.498-99</t>
  </si>
  <si>
    <t>CINTIA REGINA STETER</t>
  </si>
  <si>
    <t>296.727.698-73</t>
  </si>
  <si>
    <t>PCA JOAO DE SOUZA COELHO, 229 - CENTRO - CASA BRANCA</t>
  </si>
  <si>
    <t>(19) 999318217</t>
  </si>
  <si>
    <t>cintiasteter@hotmail.com</t>
  </si>
  <si>
    <t>5630020765</t>
  </si>
  <si>
    <t>EDERSON BATISTA DE CAMPOS</t>
  </si>
  <si>
    <t>187.685.908-30</t>
  </si>
  <si>
    <t>REGEANE ARAUJO GASPARINO</t>
  </si>
  <si>
    <t>396.626.568-04</t>
  </si>
  <si>
    <t>RUA JOAO ROBERTO ALVES, 95 - NOSSO TETO - CASA BRANCA</t>
  </si>
  <si>
    <t>(19) 991294098</t>
  </si>
  <si>
    <t>regianegasparino@gmail.com</t>
  </si>
  <si>
    <t>5630020773</t>
  </si>
  <si>
    <t>APARECIDA PEREIRA RUSSO</t>
  </si>
  <si>
    <t>283.459.068-00</t>
  </si>
  <si>
    <t>(19) 999908569</t>
  </si>
  <si>
    <t>5630020781</t>
  </si>
  <si>
    <t>FABIANA ANDREAZZI</t>
  </si>
  <si>
    <t>272.072.148-47</t>
  </si>
  <si>
    <t>RUA FAMILIA MICHELAO, 358 - CIDADE JARDIM - CASA BRANCA</t>
  </si>
  <si>
    <t>(19) 992499906</t>
  </si>
  <si>
    <t>f.andreazzi@yahoo.com</t>
  </si>
  <si>
    <t>5630020799</t>
  </si>
  <si>
    <t>MARIA OZELIA DA SILVA MOREIRA</t>
  </si>
  <si>
    <t>913.854.583-72</t>
  </si>
  <si>
    <t>(19) 995744391</t>
  </si>
  <si>
    <t>5630020807</t>
  </si>
  <si>
    <t>MARCIO APARECIDO DOS SANTOS</t>
  </si>
  <si>
    <t>187.713.268-39</t>
  </si>
  <si>
    <t>ISABEL CRISTINA ALVES DOS SANTOS</t>
  </si>
  <si>
    <t>311.629.468-22</t>
  </si>
  <si>
    <t>AV  DR ADEMAR GOMES DA SILVA, 16 - INDUSTRIAL - CASA BRANCA</t>
  </si>
  <si>
    <t>(19) 994871629</t>
  </si>
  <si>
    <t>vitoriagabriela520@gmail.com</t>
  </si>
  <si>
    <t>5630020815</t>
  </si>
  <si>
    <t>FELIPE PIRES NEPOMUCENO</t>
  </si>
  <si>
    <t>446.321.318-57</t>
  </si>
  <si>
    <t>RUA DOS MONTOVANI, 210 - AIRLIN DO PERES - CASA BRANCA</t>
  </si>
  <si>
    <t>(19) 994886401</t>
  </si>
  <si>
    <t>felipe.maconheiro19@gmail.com</t>
  </si>
  <si>
    <t>5630020823</t>
  </si>
  <si>
    <t>RENATA PRATES SOARES DE SOUZA</t>
  </si>
  <si>
    <t>443.707.488-28</t>
  </si>
  <si>
    <t>ARIEL DE SOUZA</t>
  </si>
  <si>
    <t>380.842.258-04</t>
  </si>
  <si>
    <t>RUA ANTONIO MARQUES DA  LUZ, 83 - BAIRRO SAO JOAO - CASA BRANCA</t>
  </si>
  <si>
    <t>(19) 989208683</t>
  </si>
  <si>
    <t>renata180495@gmail.com</t>
  </si>
  <si>
    <t>5630020831</t>
  </si>
  <si>
    <t>JONATAN CAUAN HONORATO DA SILVA</t>
  </si>
  <si>
    <t>493.943.388-96</t>
  </si>
  <si>
    <t>RUA JOAO SAID ZOGBI, 102 - LAGOA BRANCA - CASA BRANCA</t>
  </si>
  <si>
    <t>(19) 991289450</t>
  </si>
  <si>
    <t>jonatanlbj@gmail.com</t>
  </si>
  <si>
    <t>5630020849</t>
  </si>
  <si>
    <t>OSVALDO TEIXEIRA DA SILVA</t>
  </si>
  <si>
    <t>016.530.698-05</t>
  </si>
  <si>
    <t>5630020856</t>
  </si>
  <si>
    <t>OSWALDO TEODORO</t>
  </si>
  <si>
    <t>024.589.738-09</t>
  </si>
  <si>
    <t>ORLANDA DONIZETE AGUILAR SANTOS</t>
  </si>
  <si>
    <t>270.829.358-38</t>
  </si>
  <si>
    <t>CHA RODOVIA SP 350, Km 238,5 - RURAL - CASA BRANCA</t>
  </si>
  <si>
    <t>(19) 94371183</t>
  </si>
  <si>
    <t>vaniahsaguilar@gmail.com</t>
  </si>
  <si>
    <t>5630020864</t>
  </si>
  <si>
    <t>ELISABETE DE SOUZA</t>
  </si>
  <si>
    <t>253.482.108-38</t>
  </si>
  <si>
    <t>CARLOS ALBERTO RIBEIRO</t>
  </si>
  <si>
    <t>090.466.228-43</t>
  </si>
  <si>
    <t>RUA PATIO DA ESTACAO, 450 - CENTRO - CASA BRANCA</t>
  </si>
  <si>
    <t>(19) 995819160</t>
  </si>
  <si>
    <t>elisabetedesouza1189@gmail.com</t>
  </si>
  <si>
    <t>5630020872</t>
  </si>
  <si>
    <t>RAQUEL MARIANA DOS SANTOS LUZ</t>
  </si>
  <si>
    <t>229.786.388-85</t>
  </si>
  <si>
    <t>FLAVIANO JOSE DE LIMA</t>
  </si>
  <si>
    <t>352.398.568-42</t>
  </si>
  <si>
    <t>RUA MAQUINISTA ARTHUR URBANO SOBRINHO, 136 - JARDIM BELA VISTA II - CASA BRANCA</t>
  </si>
  <si>
    <t>(19) 992151352</t>
  </si>
  <si>
    <t>raquelfrugonnysavalla@hotmail.com</t>
  </si>
  <si>
    <t>5630020880</t>
  </si>
  <si>
    <t>LEONOR PALHETA RODRIGUES</t>
  </si>
  <si>
    <t>294.958.168-40</t>
  </si>
  <si>
    <t>(91) 993035914</t>
  </si>
  <si>
    <t>5630020898</t>
  </si>
  <si>
    <t>ZENILDA DO ROSARIO MARCIANO BERNADO</t>
  </si>
  <si>
    <t>172.823.518-99</t>
  </si>
  <si>
    <t>RUA ARNALDO CINTRA RODRIGUES, 03 - DESTERRO - CASA BRANCA</t>
  </si>
  <si>
    <t>(19) 994839957</t>
  </si>
  <si>
    <t>5630020906</t>
  </si>
  <si>
    <t>ANDERSON FERNANDES SILVA</t>
  </si>
  <si>
    <t>340.374.688-75</t>
  </si>
  <si>
    <t>RUA ANGELO STEFANINI, 124 - CENTRO - CASA BRANCA</t>
  </si>
  <si>
    <t>(19) 995664928</t>
  </si>
  <si>
    <t>keltonrodrigues659@gmail.com</t>
  </si>
  <si>
    <t>5630020914</t>
  </si>
  <si>
    <t>EVERSON IAGO PAIVA PEDROSO</t>
  </si>
  <si>
    <t>498.937.528-92</t>
  </si>
  <si>
    <t>TR  TRAVESSA SANTA TEREZA, 76 - PARQUE PAMPULHA - AGUDOS</t>
  </si>
  <si>
    <t>(14) 998768274</t>
  </si>
  <si>
    <t>iagopaiva3534@gmail.com</t>
  </si>
  <si>
    <t>5630020922</t>
  </si>
  <si>
    <t>EDUARDO CRISTIANO BERDUM</t>
  </si>
  <si>
    <t>168.336.798-78</t>
  </si>
  <si>
    <t>RUA PIAUI, 189 - LAGOA BRANCA  - CASA BRANCA</t>
  </si>
  <si>
    <t>(19) 999592434</t>
  </si>
  <si>
    <t>edugirino@gmail.com</t>
  </si>
  <si>
    <t>5630020930</t>
  </si>
  <si>
    <t>DURVALINA MARIA VILAS BOAS</t>
  </si>
  <si>
    <t>102.348.368-81</t>
  </si>
  <si>
    <t>RUA DUQUE DE CAXIAS, 1483 - SANTA CECILIA - CASA BRANCA</t>
  </si>
  <si>
    <t>5630020948</t>
  </si>
  <si>
    <t>CARLA RUFINO TECOLO</t>
  </si>
  <si>
    <t>350.874.448-57</t>
  </si>
  <si>
    <t>RUA ITAPURA, 676 - VILA AEROPORTO - CAMPINAS</t>
  </si>
  <si>
    <t>(19) 987269771</t>
  </si>
  <si>
    <t>carlasanros@gmail.com</t>
  </si>
  <si>
    <t>5630020955</t>
  </si>
  <si>
    <t>NYCOLLAS RAFAEL DA SILVA</t>
  </si>
  <si>
    <t>714.321.074-96</t>
  </si>
  <si>
    <t>(19) 993100051</t>
  </si>
  <si>
    <t>infopec.informatica@gmail.com</t>
  </si>
  <si>
    <t>5630020963</t>
  </si>
  <si>
    <t>TATIANA CRISTINA MORAIS</t>
  </si>
  <si>
    <t>310.277.328-10</t>
  </si>
  <si>
    <t>RUA MARINA MOURA, 288 - PARQUE SAO PAULO - CASA BRANCA</t>
  </si>
  <si>
    <t>(19) 991460279</t>
  </si>
  <si>
    <t>aninha_rg@hotmail.com</t>
  </si>
  <si>
    <t>5630020971</t>
  </si>
  <si>
    <t>MAURI MALAQUIAS RIBEIRO</t>
  </si>
  <si>
    <t>254.058.088-22</t>
  </si>
  <si>
    <t>AV  FRANCISCO NOGUEIRA DE LIMA, 1917 - DESTERRO - CASA BRANCA</t>
  </si>
  <si>
    <t>(19) 994245155</t>
  </si>
  <si>
    <t>marlimalaquias076@gmail.com</t>
  </si>
  <si>
    <t>5630020989</t>
  </si>
  <si>
    <t>FERNANDA CRISTINA TEIXEIRA DA SILVA</t>
  </si>
  <si>
    <t>312.830.598-60</t>
  </si>
  <si>
    <t>RUA FAMILIA GALANTE, 178 - NAZARETH - CASA BRANCA</t>
  </si>
  <si>
    <t>(19) 994794933</t>
  </si>
  <si>
    <t>ft044286@gmail.com</t>
  </si>
  <si>
    <t>5630020997</t>
  </si>
  <si>
    <t>EDER JOSE DA SILVA</t>
  </si>
  <si>
    <t>330.513.778-99</t>
  </si>
  <si>
    <t>PRISCILA BORGES DIAS</t>
  </si>
  <si>
    <t>219.903.858-00</t>
  </si>
  <si>
    <t>RUA SAO BENTO, 26 - CENTRO - CASA BRANCA</t>
  </si>
  <si>
    <t>(19) 993917212</t>
  </si>
  <si>
    <t>priscilaederborgessilva@rotmail.com</t>
  </si>
  <si>
    <t>5630021003</t>
  </si>
  <si>
    <t>DANIEL RUBENS MANRIQUE</t>
  </si>
  <si>
    <t>132.468.098-95</t>
  </si>
  <si>
    <t>drrmmlana@gmail.com</t>
  </si>
  <si>
    <t>5630021011</t>
  </si>
  <si>
    <t>LUANA CAROLINA RIBEIRO FRANCO</t>
  </si>
  <si>
    <t>482.307.988-42</t>
  </si>
  <si>
    <t>AV  CAPACETE DE ACO, 354 - NAZARE  - CASA BRANCA</t>
  </si>
  <si>
    <t>(19) 992789373</t>
  </si>
  <si>
    <t>luanacribeiro13@gmail.com</t>
  </si>
  <si>
    <t>5630021029</t>
  </si>
  <si>
    <t>LUCIANA FERREIRA ARAUJO</t>
  </si>
  <si>
    <t>187.785.758-00</t>
  </si>
  <si>
    <t>RUA ADEMAR DE BARROS, 29 - CENTRO - CASA BRANCA</t>
  </si>
  <si>
    <t>(19) 989418228</t>
  </si>
  <si>
    <t>lucianaraujo17@hotmail.com</t>
  </si>
  <si>
    <t>5630021037</t>
  </si>
  <si>
    <t>JOSIMAR MIRANDA DOS SANTOS</t>
  </si>
  <si>
    <t>414.236.988-19</t>
  </si>
  <si>
    <t>LEILA ALVES MARTINS</t>
  </si>
  <si>
    <t>453.842.188-00</t>
  </si>
  <si>
    <t>AV  DR FRANCISCO NOGUEIRA DE LIMA, 1150 - DESTERRO - CASA BRANCA</t>
  </si>
  <si>
    <t>(19) 999441629</t>
  </si>
  <si>
    <t>991292367leticia@gmail.com</t>
  </si>
  <si>
    <t>5630021045</t>
  </si>
  <si>
    <t>VERAILZA DE JESUS SANTOS</t>
  </si>
  <si>
    <t>007.225.315-08</t>
  </si>
  <si>
    <t>RUA PROFESSOR ALBERTO KRUM, 313 - PARQUE DAS ACACIAS  - CASA BRANCA</t>
  </si>
  <si>
    <t>(19) 982472425</t>
  </si>
  <si>
    <t>verasantos528@gmail.com</t>
  </si>
  <si>
    <t>5630021052</t>
  </si>
  <si>
    <t>JOAO VITOR DA SILVA</t>
  </si>
  <si>
    <t>091.439.104-67</t>
  </si>
  <si>
    <t>RUA LUZIA DA SILVA LOPES, 17 - PARQUE SAO PAULO - CASA BRANCA</t>
  </si>
  <si>
    <t>5630021060</t>
  </si>
  <si>
    <t>CARLA MONIZE CUNHA FRAMINI</t>
  </si>
  <si>
    <t>421.750.648-16</t>
  </si>
  <si>
    <t>RUA JUSTINO DE CASTRO, 561 - CENTRO - CASA BRANCA</t>
  </si>
  <si>
    <t>(19) 992838281</t>
  </si>
  <si>
    <t>cmframini@gmail.com</t>
  </si>
  <si>
    <t>5630021078</t>
  </si>
  <si>
    <t>SILVANA APARECIDA FRANCISCO DE PAULA SILVA</t>
  </si>
  <si>
    <t>187.717.958-20</t>
  </si>
  <si>
    <t>EDIVALDO RENATO DE PAULA SILVA</t>
  </si>
  <si>
    <t>119.204.308-14</t>
  </si>
  <si>
    <t>RUA FLORINDA DE SOUZA, 285 - CENTRO - CASA BRANCA</t>
  </si>
  <si>
    <t>(19) 991618067</t>
  </si>
  <si>
    <t>victoriarochalove123@gmail.com</t>
  </si>
  <si>
    <t>5630021086</t>
  </si>
  <si>
    <t>ALMINO AFONSO VILLAS BOAS FERREIRA</t>
  </si>
  <si>
    <t>331.136.488-07</t>
  </si>
  <si>
    <t>5630021094</t>
  </si>
  <si>
    <t>THAMYE BEATRIZ CHIOATO PAVANI</t>
  </si>
  <si>
    <t>475.013.628-07</t>
  </si>
  <si>
    <t>RUA CAPITAO HORTA, 417 - CENTRO  - CASA BRANCA</t>
  </si>
  <si>
    <t>(19) 992626928</t>
  </si>
  <si>
    <t>thamye14@hotmail.com</t>
  </si>
  <si>
    <t>5630021102</t>
  </si>
  <si>
    <t>MARIA BENEDITA FERREIRA BORGES</t>
  </si>
  <si>
    <t>016.537.788-73</t>
  </si>
  <si>
    <t>5630021110</t>
  </si>
  <si>
    <t>MARIA CRISTINA INACIO</t>
  </si>
  <si>
    <t>461.423.448-80</t>
  </si>
  <si>
    <t>RUA JOSE ANTONIO DA ROCHA, 277 - PARQUE SAO PAULO - CASA BRANCA</t>
  </si>
  <si>
    <t>(19) 995417660</t>
  </si>
  <si>
    <t>mariacristinaina@gmail.com</t>
  </si>
  <si>
    <t>5630021128</t>
  </si>
  <si>
    <t>ROSEMAR DE FATIMA MACHADO LACERDA</t>
  </si>
  <si>
    <t>328.922.918-10</t>
  </si>
  <si>
    <t>RUA SANTO ANTONIO, 1177 - CENTRO - CASA BRANCA</t>
  </si>
  <si>
    <t>(19) 989359076</t>
  </si>
  <si>
    <t>rosemarlacerda@hotmail.com</t>
  </si>
  <si>
    <t>5630021136</t>
  </si>
  <si>
    <t>LETICIA</t>
  </si>
  <si>
    <t>469.807.268-97</t>
  </si>
  <si>
    <t>RUA PEDRO PIMENTA, 476 - PARQUE SAO PAULO - CASA BRANCA</t>
  </si>
  <si>
    <t>(19) 994065594</t>
  </si>
  <si>
    <t>leticiacaroline221@outlook.com</t>
  </si>
  <si>
    <t>5630021144</t>
  </si>
  <si>
    <t>ANDERSON ALEXANDRE CORREA GONES</t>
  </si>
  <si>
    <t>489.812.508-55</t>
  </si>
  <si>
    <t>TAINARA CAINE DA SILVA PEREIRA</t>
  </si>
  <si>
    <t>414.967.938-03</t>
  </si>
  <si>
    <t>RUA FRANCISCO NOGUEIRA DE LIMA, 501 - CHACARA BOA VISTA - CASA BRANCA</t>
  </si>
  <si>
    <t>5630021151</t>
  </si>
  <si>
    <t>JHON LENON DA SILVA</t>
  </si>
  <si>
    <t>478.296.228-25</t>
  </si>
  <si>
    <t>ANA CAROLINE BERALDO GOMES</t>
  </si>
  <si>
    <t>478.701.628-84</t>
  </si>
  <si>
    <t>SIT CHACARA PARAISO, S/N - AEROPORTO - CASA BRANCA</t>
  </si>
  <si>
    <t>(19) 986110776</t>
  </si>
  <si>
    <t>anaberaldo06@gmail.com</t>
  </si>
  <si>
    <t>5630021169</t>
  </si>
  <si>
    <t>SARA CRISTINA DEL DUCA DOS SANTOS</t>
  </si>
  <si>
    <t>435.581.588-90</t>
  </si>
  <si>
    <t>RUA DAS ACACIAS, 144 - JARDIM RAFAELA - CASA BRANCA</t>
  </si>
  <si>
    <t>(19) 995118550</t>
  </si>
  <si>
    <t>sara_delduca@hotmail.com</t>
  </si>
  <si>
    <t>5630021177</t>
  </si>
  <si>
    <t>PAULO DA SILVA SOARES</t>
  </si>
  <si>
    <t>107.873.768-17</t>
  </si>
  <si>
    <t>FRANCISCA DA SILVA SOARES</t>
  </si>
  <si>
    <t>184.215.538-52</t>
  </si>
  <si>
    <t>FAZ SANTA PAULINA SERRINHA CAIXA POSTAL 103, CAIXA POSTAL 103 - FAZENDA - CASA BRANCA</t>
  </si>
  <si>
    <t>(19) 992593750</t>
  </si>
  <si>
    <t>paulossoares64@gmail.com</t>
  </si>
  <si>
    <t>5630021185</t>
  </si>
  <si>
    <t>ENIVALDO NUNES</t>
  </si>
  <si>
    <t>091.862.996-97</t>
  </si>
  <si>
    <t>ROSANA SEVERINO NUNES</t>
  </si>
  <si>
    <t>332.637.348-14</t>
  </si>
  <si>
    <t>RUA FAMILIA, 102 - VENDA BRANCA - CASA BRANCA</t>
  </si>
  <si>
    <t>(19) 971512493</t>
  </si>
  <si>
    <t>5630021193</t>
  </si>
  <si>
    <t>JAINA RIBEIRO RODRIGUES</t>
  </si>
  <si>
    <t>468.072.238-03</t>
  </si>
  <si>
    <t>CAMILA CIUFI FERREIRA ROMAO</t>
  </si>
  <si>
    <t>362.662.628-86</t>
  </si>
  <si>
    <t>RUA JOSE ANTONIO DA ROCHA, 323 - PARQUE SAO PAULO  - CASA BRANCA</t>
  </si>
  <si>
    <t>(19) 995239145</t>
  </si>
  <si>
    <t>camila.ciufi.ferreira@gmail.com</t>
  </si>
  <si>
    <t>5630021201</t>
  </si>
  <si>
    <t>JOSE PEDRO OLIVEIRA DA SILVA ALVES</t>
  </si>
  <si>
    <t>465.862.788-48</t>
  </si>
  <si>
    <t>MIRIAM RAFAELA HELENA BERNAL</t>
  </si>
  <si>
    <t>456.582.628-36</t>
  </si>
  <si>
    <t>RUA ANGELO FRANCISCHETTI, 306 - CENTRO - CASA BRANCA</t>
  </si>
  <si>
    <t>(19) 991031186</t>
  </si>
  <si>
    <t>zeanjosal@gmail.com</t>
  </si>
  <si>
    <t>5630021219</t>
  </si>
  <si>
    <t>KARINA MITIDIERI DE CARVALHO</t>
  </si>
  <si>
    <t>470.279.398-51</t>
  </si>
  <si>
    <t>PCA ADELAIDE DOS REIS SASSO, 61 - CECAP - CASA BRANCA</t>
  </si>
  <si>
    <t>(19) 996047856</t>
  </si>
  <si>
    <t>karina.96carvalho@gmail.com</t>
  </si>
  <si>
    <t>5630021227</t>
  </si>
  <si>
    <t>ANA LUCIA THEODORO</t>
  </si>
  <si>
    <t>256.527.858-61</t>
  </si>
  <si>
    <t>RUA LUIZ GONZAGA DE CARVALHO, 39 - JARDIM ALVORADA  - CASA BRANCA</t>
  </si>
  <si>
    <t>(19) 993512489</t>
  </si>
  <si>
    <t>marianac22theo@gmail.com</t>
  </si>
  <si>
    <t>5630021235</t>
  </si>
  <si>
    <t>BRENER ANDRE DO NASCIMENTO</t>
  </si>
  <si>
    <t>446.559.508-54</t>
  </si>
  <si>
    <t>RUA PROFESSORA ODETE SANTANA, 169 - CONJUNTO HABITACIONAL PEREIRA - CASA BRANCA</t>
  </si>
  <si>
    <t>(19) 994633884</t>
  </si>
  <si>
    <t>estudototal@outlook.com</t>
  </si>
  <si>
    <t>5630021243</t>
  </si>
  <si>
    <t>GUILHERME VINICIUS DOS REIS SILVA</t>
  </si>
  <si>
    <t>406.717.148-05</t>
  </si>
  <si>
    <t>RUA FAMAILIA MAGDALENA, 415 - PARQUE SAO PAULO - CASA BRANCA</t>
  </si>
  <si>
    <t>(19) 992412660</t>
  </si>
  <si>
    <t>guiilherme1594@gmail.com</t>
  </si>
  <si>
    <t>5630021250</t>
  </si>
  <si>
    <t>DEISIANE BRAGA DE PAULA</t>
  </si>
  <si>
    <t>379.375.448-05</t>
  </si>
  <si>
    <t>RUA LILIAN COSTA GRILLO, 86 - JARDIM COLINA DO SOL - CASA BRANCA</t>
  </si>
  <si>
    <t>(19) 994848271</t>
  </si>
  <si>
    <t>deisianebragadepaula@gmail.com</t>
  </si>
  <si>
    <t>5630021268</t>
  </si>
  <si>
    <t>FRANCISLENE DE SOUZA SILVA</t>
  </si>
  <si>
    <t>446.925.458-44</t>
  </si>
  <si>
    <t>RUA JOAO BATISTA SALLES CUNHA, 70 - PARQUE SAO PAULO - CASA BRANCA</t>
  </si>
  <si>
    <t>(19) 994986494</t>
  </si>
  <si>
    <t>lenevgs95@gmail.com</t>
  </si>
  <si>
    <t>5630021276</t>
  </si>
  <si>
    <t>JESSICA VALENTIN KUTISQUE</t>
  </si>
  <si>
    <t>085.934.529-73</t>
  </si>
  <si>
    <t>JOSE ROBERTO FERREIRA KUTISQUE</t>
  </si>
  <si>
    <t>747.090.039-04</t>
  </si>
  <si>
    <t>AV  PORTUGAL, 363 - JARDIM ALVORADA - CASA BRANCA</t>
  </si>
  <si>
    <t>(19) 971180142</t>
  </si>
  <si>
    <t>jessicavalentin58@gmail.com</t>
  </si>
  <si>
    <t>5630021284</t>
  </si>
  <si>
    <t>TIAGO LEITE BORRI</t>
  </si>
  <si>
    <t>346.920.868-90</t>
  </si>
  <si>
    <t>AV  JOSE CARLOS ROSA, 281 - VENDA BRANCA - CASA BRANCA</t>
  </si>
  <si>
    <t>(19) 999792570</t>
  </si>
  <si>
    <t>tiagoleiteborriborri@gmail.com</t>
  </si>
  <si>
    <t>5630021292</t>
  </si>
  <si>
    <t>PATRICIA BERNARDO DOS SANTOS</t>
  </si>
  <si>
    <t>343.540.518-00</t>
  </si>
  <si>
    <t>RUA GOIAS, 121 - LAGOA BRANCA - CASA BRANCA</t>
  </si>
  <si>
    <t>bernardolarissa481@gmail.com</t>
  </si>
  <si>
    <t>5630021300</t>
  </si>
  <si>
    <t>FERNANDO DE LIMA DRAIB</t>
  </si>
  <si>
    <t>137.440.238-93</t>
  </si>
  <si>
    <t>ANA PAULA EMIDIO</t>
  </si>
  <si>
    <t>159.775.728-40</t>
  </si>
  <si>
    <t>RUA DR NARCISO MARQUES, 371 - CENTRO - CASA BRANCA</t>
  </si>
  <si>
    <t>(19) 999753533</t>
  </si>
  <si>
    <t>draiblima@hotmail.com</t>
  </si>
  <si>
    <t>5630021318</t>
  </si>
  <si>
    <t>VITORIA ANGELICA ANTONIO</t>
  </si>
  <si>
    <t>390.624.338-98</t>
  </si>
  <si>
    <t>RUA CHACARA BOA VUSTA, 44 - BAIRRO  BOA VISTA - CASA BRANCA</t>
  </si>
  <si>
    <t>(19) 912188474</t>
  </si>
  <si>
    <t>5630021326</t>
  </si>
  <si>
    <t>BRUNO ELIAS MACHADO</t>
  </si>
  <si>
    <t>414.748.938-99</t>
  </si>
  <si>
    <t>(19) 994649577</t>
  </si>
  <si>
    <t>obrunoelias@gmail.com</t>
  </si>
  <si>
    <t>5630021334</t>
  </si>
  <si>
    <t>FERNANDA APARECIDA MENDES</t>
  </si>
  <si>
    <t>319.029.498-46</t>
  </si>
  <si>
    <t>ELVIS APARECIDO DOS SANTOS</t>
  </si>
  <si>
    <t>173.071.728-44</t>
  </si>
  <si>
    <t>RUA SAO BENTO, 611 - JARDIM MACAUBA - CASA BRANCA</t>
  </si>
  <si>
    <t>(19) 999943825</t>
  </si>
  <si>
    <t>helena251047@gmail.com</t>
  </si>
  <si>
    <t>5630021342</t>
  </si>
  <si>
    <t>LUANA CARLA SEVERINO</t>
  </si>
  <si>
    <t>474.791.188-05</t>
  </si>
  <si>
    <t>AV  JOSE CARLOS ROSA, Sem número - VENDA BRANCA - CASA BRANCA</t>
  </si>
  <si>
    <t>5630021359</t>
  </si>
  <si>
    <t>EVELYN CRISTINA DA SILVA</t>
  </si>
  <si>
    <t>495.165.368-08</t>
  </si>
  <si>
    <t>RUA EQUADOR, 313 - JUNDIAPEBA - MOGI DAS CRUZES</t>
  </si>
  <si>
    <t>(11) 934714369</t>
  </si>
  <si>
    <t>evecris799@gmail.com</t>
  </si>
  <si>
    <t>5630021367</t>
  </si>
  <si>
    <t>LUIZ SERGIO FERREIRA</t>
  </si>
  <si>
    <t>054.944.668-09</t>
  </si>
  <si>
    <t>AV  DOS BONVICINIOS, 131 - NAZARE - CASA BRANCA</t>
  </si>
  <si>
    <t>(19) 981329723</t>
  </si>
  <si>
    <t>musicobire.ferreira@hotmail.com</t>
  </si>
  <si>
    <t>5630021375</t>
  </si>
  <si>
    <t>GRACE KELLY DUTRA</t>
  </si>
  <si>
    <t>395.709.188-88</t>
  </si>
  <si>
    <t>RUA FAMILIA SYLLHOS, 38 - JARDIM AMERICA - CASA BRANCA</t>
  </si>
  <si>
    <t>(19) 992724591</t>
  </si>
  <si>
    <t>nikadetchaya@gmail.com</t>
  </si>
  <si>
    <t>5630021383</t>
  </si>
  <si>
    <t>VALDECIR MORAOS</t>
  </si>
  <si>
    <t>361.326.058-19</t>
  </si>
  <si>
    <t>RUA PEDRO PIMENTA, 54 - PARQUE SAO PAULO - CASA BRANCA</t>
  </si>
  <si>
    <t>(19) 991989675</t>
  </si>
  <si>
    <t>lolakalil@yahoo.com.br</t>
  </si>
  <si>
    <t>5630021391</t>
  </si>
  <si>
    <t>JOSE APARECIDO DE ALMEIDA</t>
  </si>
  <si>
    <t>149.911.318-80</t>
  </si>
  <si>
    <t>TERESA ALVES DE ALMEIDA</t>
  </si>
  <si>
    <t>246.271.698-09</t>
  </si>
  <si>
    <t>RUA JOAO BATISTA SALLES CUNHA, 667 - PARQUE SAO PAULO  - CASA BRANCA</t>
  </si>
  <si>
    <t>(19) 991863138</t>
  </si>
  <si>
    <t>rani-lima@live.com</t>
  </si>
  <si>
    <t>5630021409</t>
  </si>
  <si>
    <t>ARISTIDES  COSTA LEAL JUNIOR</t>
  </si>
  <si>
    <t>172.824.088-31</t>
  </si>
  <si>
    <t>AV  JOSE BASILONE JR, 265 - CENTRO - CASA BRANCA</t>
  </si>
  <si>
    <t>(19) 992705393</t>
  </si>
  <si>
    <t>elainecris.2011@hotmail.com</t>
  </si>
  <si>
    <t>5630021417</t>
  </si>
  <si>
    <t>FABIANA RODRIGUES DE LIMA</t>
  </si>
  <si>
    <t>314.050.228-17</t>
  </si>
  <si>
    <t>RUA FAMILIA STEFANINI, 362 - DESTERRO - CASA BRANCA</t>
  </si>
  <si>
    <t>(19) 987555763</t>
  </si>
  <si>
    <t>5630021425</t>
  </si>
  <si>
    <t>MARILDA JANETE RODRIGUES</t>
  </si>
  <si>
    <t>146.677.538-62</t>
  </si>
  <si>
    <t>RUA JOSE RODRIGUES PEGOS SOBRINHO, 7 - SAO BERNARDO - CASA BRANCA</t>
  </si>
  <si>
    <t>tamiris.santarosa@yahoo.com</t>
  </si>
  <si>
    <t>5630021433</t>
  </si>
  <si>
    <t>VANDERLEY DOS SANTOS SILVA</t>
  </si>
  <si>
    <t>264.535.718-03</t>
  </si>
  <si>
    <t>(11) 954629621</t>
  </si>
  <si>
    <t>vanderleydossantos@hotmail.com</t>
  </si>
  <si>
    <t>5630021441</t>
  </si>
  <si>
    <t>JOSE SEBASTIAO NOGUEIRA</t>
  </si>
  <si>
    <t>115.327.888-00</t>
  </si>
  <si>
    <t>RUA MAKINISTASRTUR URBANO SOBRINHO, 334 - JARDIM BELA VISTA - CASA BRANCA</t>
  </si>
  <si>
    <t>(19) 994009950</t>
  </si>
  <si>
    <t>josenogueira1170@gmail.com</t>
  </si>
  <si>
    <t>5630021458</t>
  </si>
  <si>
    <t>CARINA ASTROGILDA ROCHA</t>
  </si>
  <si>
    <t>357.571.608-02</t>
  </si>
  <si>
    <t>RUA JOSE ANTONIO ROCHA, 169 - PARQUE SAO PAULO - CASA BRANCA</t>
  </si>
  <si>
    <t>(19) 994604927</t>
  </si>
  <si>
    <t>cacarocha86@hotmail.com</t>
  </si>
  <si>
    <t>5630021466</t>
  </si>
  <si>
    <t>SILVANA FERNANDES</t>
  </si>
  <si>
    <t>277.402.788-82</t>
  </si>
  <si>
    <t>RUA FAMILIA CASTRO, 64 - NAZARETH - CASA BRANCA</t>
  </si>
  <si>
    <t>5630021474</t>
  </si>
  <si>
    <t>THAIS SOUZA RODRIGUES</t>
  </si>
  <si>
    <t>489.638.668-07</t>
  </si>
  <si>
    <t>RUA FAMILIA ORTIZ, 108 - VENDA BRANCA - CASA BRANCA</t>
  </si>
  <si>
    <t>(19) 992418903</t>
  </si>
  <si>
    <t>tatachuchubeleza@gmail.com</t>
  </si>
  <si>
    <t>5630021482</t>
  </si>
  <si>
    <t>MARIA APARECIDA MALAQUIAS</t>
  </si>
  <si>
    <t>168.322.478-77</t>
  </si>
  <si>
    <t>RUA ANGELO STEFANINI, 384 - CENTRO - CASA BRANCA</t>
  </si>
  <si>
    <t>(19) 989714629</t>
  </si>
  <si>
    <t>henriqueandrade.iq@gmail.com</t>
  </si>
  <si>
    <t>5630021490</t>
  </si>
  <si>
    <t>FABIA CRISTINA DUTRA DO NASCISMENTO</t>
  </si>
  <si>
    <t>424.032.938-81</t>
  </si>
  <si>
    <t>NARCISI FELIPE NETO</t>
  </si>
  <si>
    <t>454.313.838-41</t>
  </si>
  <si>
    <t>CAL PIAUI, 463 - LAGOA BRANCA - CASA BRANCA</t>
  </si>
  <si>
    <t>(19) 999880998</t>
  </si>
  <si>
    <t>fduutra0603@gmail.com</t>
  </si>
  <si>
    <t>5630021508</t>
  </si>
  <si>
    <t>MICHELE MARA FERREIRA BALDAN</t>
  </si>
  <si>
    <t>312.843.578-21</t>
  </si>
  <si>
    <t>ARI REZENDE DOMINGUES BALDAN</t>
  </si>
  <si>
    <t>377.313.908-02</t>
  </si>
  <si>
    <t>RUA NICANOR FRANCISCO FERRAZ, 138 - JARDIM EUROPA  - CASA BRANCA</t>
  </si>
  <si>
    <t>(19) 991524473</t>
  </si>
  <si>
    <t>dominguesbaldan@gmail.com</t>
  </si>
  <si>
    <t>5630021516</t>
  </si>
  <si>
    <t>ROSA NEIDE APARECIDA DE SOUZA</t>
  </si>
  <si>
    <t>168.346.508-30</t>
  </si>
  <si>
    <t>(19) 989657350</t>
  </si>
  <si>
    <t>elianeazarias2@gmail.com</t>
  </si>
  <si>
    <t>5630021524</t>
  </si>
  <si>
    <t>MARIA LUCIA DOS  SANTOS BARBOSA</t>
  </si>
  <si>
    <t>372.937.788-48</t>
  </si>
  <si>
    <t>RUA FAMILIA CASTOLDI, 76 - JARDIM MACAUBA  - CASA BRANCA</t>
  </si>
  <si>
    <t>(19) 991677209</t>
  </si>
  <si>
    <t>marialucialucia2569@gmail.com</t>
  </si>
  <si>
    <t>5630021532</t>
  </si>
  <si>
    <t>REGINA MORAES DE OLIVEIRA</t>
  </si>
  <si>
    <t>284.030.478-35</t>
  </si>
  <si>
    <t>RUA JOSE OLIMPIO AUGUSTO, 153 - PARQUE SAO PAULO - CASA BRANCA</t>
  </si>
  <si>
    <t>(19) 995761779</t>
  </si>
  <si>
    <t>5630021540</t>
  </si>
  <si>
    <t>ADRIANA DA SILVA</t>
  </si>
  <si>
    <t>258.467.988-45</t>
  </si>
  <si>
    <t>RUA NICANOR FRANCISCO FERRAZ, 387 - JARDIM EUROPA - CASA BRANCA</t>
  </si>
  <si>
    <t>(19) 993894911</t>
  </si>
  <si>
    <t>drysilva1978@gmail.com</t>
  </si>
  <si>
    <t>5630021557</t>
  </si>
  <si>
    <t>GEICELENE DUTRA VILAS BOAS</t>
  </si>
  <si>
    <t>357.331.648-40</t>
  </si>
  <si>
    <t>RUA PORTUGAL, 340 - ODEMIR BUZATO - CASA BRANCA</t>
  </si>
  <si>
    <t>5630021565</t>
  </si>
  <si>
    <t>JHONATAN HENRIQUE PERICO</t>
  </si>
  <si>
    <t>449.075.338-10</t>
  </si>
  <si>
    <t>JESSICA CRISTINA TELLES</t>
  </si>
  <si>
    <t>458.034.898-24</t>
  </si>
  <si>
    <t>RUA FAMILIA LIMA, 126 - VENDA BRANCA - CASA BRANCA</t>
  </si>
  <si>
    <t>(19) 998866465</t>
  </si>
  <si>
    <t>5630021573</t>
  </si>
  <si>
    <t>ANA LARISSA DA SILVA VIEIRA</t>
  </si>
  <si>
    <t>475.235.488-81</t>
  </si>
  <si>
    <t>RUA JOSE CASALI JUNIOR, 70 - JARDIM STEFANINI - CASA BRANCA</t>
  </si>
  <si>
    <t>(19) 994177156</t>
  </si>
  <si>
    <t>vieiralarissa41@gmail.com</t>
  </si>
  <si>
    <t>5630021581</t>
  </si>
  <si>
    <t>LUCIO MARQUES MAXIMO</t>
  </si>
  <si>
    <t>287.560.208-05</t>
  </si>
  <si>
    <t>RUA LAFAIETE DE TOLEDO, 602 - CENTRO - CASA BRANCA</t>
  </si>
  <si>
    <t>(19) 989334540</t>
  </si>
  <si>
    <t>caiocesar.florio@gmail.com</t>
  </si>
  <si>
    <t>5630021599</t>
  </si>
  <si>
    <t>PAOLA APARECIDA NAZARETH POMPEU</t>
  </si>
  <si>
    <t>407.752.888-70</t>
  </si>
  <si>
    <t>(19) 991569394</t>
  </si>
  <si>
    <t>thauanpires8435@gmail.com</t>
  </si>
  <si>
    <t>5630021607</t>
  </si>
  <si>
    <t>JULIANE DE LIMA DO ROSARIO</t>
  </si>
  <si>
    <t>368.055.278-56</t>
  </si>
  <si>
    <t>RUA JOSE BENEDITO QUIRINO, 897 - CAMPINAS - PINDAMONHANGABA</t>
  </si>
  <si>
    <t>(29) 7595836</t>
  </si>
  <si>
    <t>julianelimarosario.20@gmail.com</t>
  </si>
  <si>
    <t>AV FAMILIA MAGDALENA, 447</t>
  </si>
  <si>
    <t>RUA LOPES DA CUNHA ANTONIALLI, 474 CASA</t>
  </si>
  <si>
    <t>RUA JOAO BATISTA SALLES CUNHA, 133</t>
  </si>
  <si>
    <t>AV JOSE BENI, 1 APARTAMENTO 14-B</t>
  </si>
  <si>
    <t>RUA SEBASTIANA DE PADUA SOUSA, 136 CASA</t>
  </si>
  <si>
    <t>CHA MANUEL MARTINS, 1 CHACARA SANTA MARIA</t>
  </si>
  <si>
    <t>RUA DUQUE DE CAXIAS, 1483 CASA</t>
  </si>
  <si>
    <t>RUA ALFREDO PINTO MENDONCA, 270 CASA</t>
  </si>
  <si>
    <t>RUA CARLOS KERBEG, 35</t>
  </si>
  <si>
    <t>AV DOROTHEO BARBOSA, 478</t>
  </si>
  <si>
    <t>RUA FAMILIA FACCHINI, 42</t>
  </si>
  <si>
    <t>JULIA KARINA DOS SANTOS BITTENCOURT DE OLIVE</t>
  </si>
  <si>
    <t>AV DA SAUDADE, 139</t>
  </si>
  <si>
    <t>RUA JAOA BATISTA SALES CUNHA, 53 RUA 1</t>
  </si>
  <si>
    <t>RUA JOSE ANTONIO DA ROCHA, 130</t>
  </si>
  <si>
    <t>RUA SANTO ANTONIO, 428</t>
  </si>
  <si>
    <t>RUA JOAO BATISTA SALES CUNHA, 61</t>
  </si>
  <si>
    <t>RUA IZIDORO SCAPIM, 40</t>
  </si>
  <si>
    <t>RUA PROFESSORA GUNAR MORAES DE ARAUJO, 158 CASA</t>
  </si>
  <si>
    <t>RUA MADRE CLELIA MERLONE, 61</t>
  </si>
  <si>
    <t>RUA ANGELO FRANCISCHETT, 306</t>
  </si>
  <si>
    <t>CASA BRANCA-K - RELAÇÃO DE FAMÍLIAS SORTEADAS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</si>
</sst>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Courier New"/>
      <family val="3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3" fillId="0" borderId="1" xfId="0" quotePrefix="1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6" fillId="0" borderId="0" xfId="0" applyFont="1" applyBorder="1"/>
    <xf numFmtId="0" fontId="6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2" fillId="2" borderId="1" xfId="0" applyFont="1" applyFill="1" applyBorder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0" fillId="0" borderId="0" xfId="0" applyFont="1" applyAlignment="1">
      <alignment vertical="center" shrinkToFit="1"/>
    </xf>
    <xf numFmtId="0" fontId="0" fillId="0" borderId="1" xfId="0" applyFont="1" applyFill="1" applyBorder="1" applyAlignment="1">
      <alignment horizontal="center" vertical="center"/>
    </xf>
    <xf numFmtId="0" fontId="3" fillId="0" borderId="1" xfId="0" quotePrefix="1" applyFont="1" applyFill="1" applyBorder="1" applyAlignment="1">
      <alignment horizontal="center" vertical="center"/>
    </xf>
    <xf numFmtId="0" fontId="3" fillId="0" borderId="1" xfId="0" quotePrefix="1" applyFont="1" applyFill="1" applyBorder="1" applyAlignment="1">
      <alignment vertical="center" wrapText="1"/>
    </xf>
    <xf numFmtId="0" fontId="3" fillId="0" borderId="1" xfId="0" quotePrefix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left" vertical="center" wrapText="1"/>
    </xf>
    <xf numFmtId="0" fontId="3" fillId="0" borderId="1" xfId="1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1" fontId="3" fillId="0" borderId="1" xfId="0" quotePrefix="1" applyNumberFormat="1" applyFont="1" applyFill="1" applyBorder="1" applyAlignment="1">
      <alignment horizontal="center" vertical="center" wrapText="1"/>
    </xf>
    <xf numFmtId="0" fontId="3" fillId="0" borderId="1" xfId="1" applyNumberFormat="1" applyFont="1" applyBorder="1" applyAlignment="1">
      <alignment horizontal="center" vertical="center" shrinkToFit="1"/>
    </xf>
    <xf numFmtId="0" fontId="0" fillId="0" borderId="0" xfId="0" applyFont="1" applyAlignment="1">
      <alignment horizontal="center" vertical="center" shrinkToFit="1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4" fontId="2" fillId="2" borderId="1" xfId="1" applyNumberFormat="1" applyFont="1" applyFill="1" applyBorder="1" applyAlignment="1">
      <alignment vertical="center"/>
    </xf>
    <xf numFmtId="0" fontId="4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 indent="1"/>
    </xf>
    <xf numFmtId="0" fontId="4" fillId="0" borderId="0" xfId="0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714375</xdr:colOff>
      <xdr:row>0</xdr:row>
      <xdr:rowOff>523331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3975" cy="523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714375</xdr:colOff>
      <xdr:row>0</xdr:row>
      <xdr:rowOff>523331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3975" cy="5233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1:C21"/>
  <sheetViews>
    <sheetView workbookViewId="0"/>
  </sheetViews>
  <sheetFormatPr defaultRowHeight="15" x14ac:dyDescent="0.25"/>
  <cols>
    <col min="1" max="1" width="23.140625" customWidth="1"/>
    <col min="2" max="2" width="59.42578125" customWidth="1"/>
    <col min="3" max="3" width="53.42578125" customWidth="1"/>
  </cols>
  <sheetData>
    <row r="1" spans="1:3" x14ac:dyDescent="0.25">
      <c r="A1" t="s">
        <v>21</v>
      </c>
      <c r="B1" t="s">
        <v>22</v>
      </c>
      <c r="C1" t="s">
        <v>23</v>
      </c>
    </row>
    <row r="2" spans="1:3" x14ac:dyDescent="0.25">
      <c r="A2">
        <v>5630003654</v>
      </c>
      <c r="B2" t="s">
        <v>2452</v>
      </c>
      <c r="C2" t="s">
        <v>14005</v>
      </c>
    </row>
    <row r="3" spans="1:3" x14ac:dyDescent="0.25">
      <c r="A3">
        <v>5630000775</v>
      </c>
      <c r="B3" t="s">
        <v>525</v>
      </c>
      <c r="C3" t="s">
        <v>14006</v>
      </c>
    </row>
    <row r="4" spans="1:3" x14ac:dyDescent="0.25">
      <c r="A4">
        <v>5630009016</v>
      </c>
      <c r="B4" t="s">
        <v>5932</v>
      </c>
      <c r="C4" t="s">
        <v>14007</v>
      </c>
    </row>
    <row r="5" spans="1:3" x14ac:dyDescent="0.25">
      <c r="A5">
        <v>5630020690</v>
      </c>
      <c r="B5" t="s">
        <v>13448</v>
      </c>
      <c r="C5" t="s">
        <v>14008</v>
      </c>
    </row>
    <row r="6" spans="1:3" x14ac:dyDescent="0.25">
      <c r="A6">
        <v>5630013950</v>
      </c>
      <c r="B6" t="s">
        <v>9098</v>
      </c>
      <c r="C6" t="s">
        <v>14009</v>
      </c>
    </row>
    <row r="7" spans="1:3" x14ac:dyDescent="0.25">
      <c r="A7">
        <v>5630019635</v>
      </c>
      <c r="B7" t="s">
        <v>12769</v>
      </c>
      <c r="C7" t="s">
        <v>14010</v>
      </c>
    </row>
    <row r="8" spans="1:3" x14ac:dyDescent="0.25">
      <c r="A8">
        <v>5630020930</v>
      </c>
      <c r="B8" t="s">
        <v>13598</v>
      </c>
      <c r="C8" t="s">
        <v>14011</v>
      </c>
    </row>
    <row r="9" spans="1:3" x14ac:dyDescent="0.25">
      <c r="A9">
        <v>5630015666</v>
      </c>
      <c r="B9" t="s">
        <v>10213</v>
      </c>
      <c r="C9" t="s">
        <v>14012</v>
      </c>
    </row>
    <row r="10" spans="1:3" x14ac:dyDescent="0.25">
      <c r="A10">
        <v>5630000239</v>
      </c>
      <c r="B10" t="s">
        <v>178</v>
      </c>
      <c r="C10" t="s">
        <v>14013</v>
      </c>
    </row>
    <row r="11" spans="1:3" x14ac:dyDescent="0.25">
      <c r="A11">
        <v>5630013737</v>
      </c>
      <c r="B11" t="s">
        <v>8961</v>
      </c>
      <c r="C11" t="s">
        <v>14014</v>
      </c>
    </row>
    <row r="12" spans="1:3" x14ac:dyDescent="0.25">
      <c r="A12">
        <v>5630020344</v>
      </c>
      <c r="B12" t="s">
        <v>13221</v>
      </c>
      <c r="C12" t="s">
        <v>14015</v>
      </c>
    </row>
    <row r="13" spans="1:3" x14ac:dyDescent="0.25">
      <c r="A13">
        <v>5630018322</v>
      </c>
      <c r="B13" t="s">
        <v>14016</v>
      </c>
      <c r="C13" t="s">
        <v>14017</v>
      </c>
    </row>
    <row r="14" spans="1:3" x14ac:dyDescent="0.25">
      <c r="A14">
        <v>5630014784</v>
      </c>
      <c r="B14" t="s">
        <v>9646</v>
      </c>
      <c r="C14" t="s">
        <v>14018</v>
      </c>
    </row>
    <row r="15" spans="1:3" x14ac:dyDescent="0.25">
      <c r="A15">
        <v>5630013760</v>
      </c>
      <c r="B15" t="s">
        <v>8985</v>
      </c>
      <c r="C15" t="s">
        <v>14019</v>
      </c>
    </row>
    <row r="16" spans="1:3" x14ac:dyDescent="0.25">
      <c r="A16">
        <v>5630020450</v>
      </c>
      <c r="B16" t="s">
        <v>13292</v>
      </c>
      <c r="C16" t="s">
        <v>14020</v>
      </c>
    </row>
    <row r="17" spans="1:3" x14ac:dyDescent="0.25">
      <c r="A17">
        <v>5630000130</v>
      </c>
      <c r="B17" t="s">
        <v>112</v>
      </c>
      <c r="C17" t="s">
        <v>14021</v>
      </c>
    </row>
    <row r="18" spans="1:3" x14ac:dyDescent="0.25">
      <c r="A18">
        <v>5630003308</v>
      </c>
      <c r="B18" t="s">
        <v>2223</v>
      </c>
      <c r="C18" t="s">
        <v>14022</v>
      </c>
    </row>
    <row r="19" spans="1:3" x14ac:dyDescent="0.25">
      <c r="A19">
        <v>5630015245</v>
      </c>
      <c r="B19" t="s">
        <v>9939</v>
      </c>
      <c r="C19" t="s">
        <v>14023</v>
      </c>
    </row>
    <row r="20" spans="1:3" x14ac:dyDescent="0.25">
      <c r="A20">
        <v>5630012507</v>
      </c>
      <c r="B20" t="s">
        <v>8182</v>
      </c>
      <c r="C20" t="s">
        <v>14024</v>
      </c>
    </row>
    <row r="21" spans="1:3" x14ac:dyDescent="0.25">
      <c r="A21">
        <v>5630003878</v>
      </c>
      <c r="B21" t="s">
        <v>2606</v>
      </c>
      <c r="C21" t="s">
        <v>14025</v>
      </c>
    </row>
  </sheetData>
  <customSheetViews>
    <customSheetView guid="{95F22DDC-7987-402C-A54F-7B56EAEC41CE}" state="hidden">
      <selection sqref="A1:C8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N2136"/>
  <sheetViews>
    <sheetView workbookViewId="0"/>
  </sheetViews>
  <sheetFormatPr defaultRowHeight="13.5" x14ac:dyDescent="0.25"/>
  <cols>
    <col min="1" max="1" width="17" style="11" customWidth="1"/>
    <col min="2" max="2" width="59.42578125" style="11" bestFit="1" customWidth="1"/>
    <col min="3" max="3" width="20.28515625" style="13" customWidth="1"/>
    <col min="4" max="4" width="19.140625" style="12" customWidth="1"/>
    <col min="5" max="5" width="59.42578125" style="11" customWidth="1"/>
    <col min="6" max="6" width="13.7109375" style="13" customWidth="1"/>
    <col min="7" max="7" width="19.140625" style="12" customWidth="1"/>
    <col min="8" max="8" width="52.85546875" style="13" bestFit="1" customWidth="1"/>
    <col min="9" max="9" width="12.42578125" style="11" bestFit="1" customWidth="1"/>
    <col min="10" max="10" width="37.28515625" style="11" bestFit="1" customWidth="1"/>
    <col min="11" max="11" width="53.85546875" style="11" bestFit="1" customWidth="1"/>
    <col min="12" max="12" width="14.85546875" style="11" bestFit="1" customWidth="1"/>
    <col min="13" max="250" width="9.140625" style="11"/>
    <col min="251" max="251" width="17" style="11" customWidth="1"/>
    <col min="252" max="252" width="59.42578125" style="11" bestFit="1" customWidth="1"/>
    <col min="253" max="253" width="20.28515625" style="11" customWidth="1"/>
    <col min="254" max="254" width="19.140625" style="11" customWidth="1"/>
    <col min="255" max="255" width="59.42578125" style="11" customWidth="1"/>
    <col min="256" max="256" width="13.7109375" style="11" customWidth="1"/>
    <col min="257" max="257" width="19.140625" style="11" customWidth="1"/>
    <col min="258" max="258" width="9.140625" style="11" bestFit="1" customWidth="1"/>
    <col min="259" max="259" width="52.85546875" style="11" bestFit="1" customWidth="1"/>
    <col min="260" max="260" width="9.140625" style="11" bestFit="1" customWidth="1"/>
    <col min="261" max="261" width="28.140625" style="11" bestFit="1" customWidth="1"/>
    <col min="262" max="262" width="41.28515625" style="11" bestFit="1" customWidth="1"/>
    <col min="263" max="263" width="16.42578125" style="11" bestFit="1" customWidth="1"/>
    <col min="264" max="264" width="9.140625" style="11"/>
    <col min="265" max="265" width="12.42578125" style="11" bestFit="1" customWidth="1"/>
    <col min="266" max="266" width="37.28515625" style="11" bestFit="1" customWidth="1"/>
    <col min="267" max="506" width="9.140625" style="11"/>
    <col min="507" max="507" width="17" style="11" customWidth="1"/>
    <col min="508" max="508" width="59.42578125" style="11" bestFit="1" customWidth="1"/>
    <col min="509" max="509" width="20.28515625" style="11" customWidth="1"/>
    <col min="510" max="510" width="19.140625" style="11" customWidth="1"/>
    <col min="511" max="511" width="59.42578125" style="11" customWidth="1"/>
    <col min="512" max="512" width="13.7109375" style="11" customWidth="1"/>
    <col min="513" max="513" width="19.140625" style="11" customWidth="1"/>
    <col min="514" max="514" width="9.140625" style="11" bestFit="1" customWidth="1"/>
    <col min="515" max="515" width="52.85546875" style="11" bestFit="1" customWidth="1"/>
    <col min="516" max="516" width="9.140625" style="11" bestFit="1" customWidth="1"/>
    <col min="517" max="517" width="28.140625" style="11" bestFit="1" customWidth="1"/>
    <col min="518" max="518" width="41.28515625" style="11" bestFit="1" customWidth="1"/>
    <col min="519" max="519" width="16.42578125" style="11" bestFit="1" customWidth="1"/>
    <col min="520" max="520" width="9.140625" style="11"/>
    <col min="521" max="521" width="12.42578125" style="11" bestFit="1" customWidth="1"/>
    <col min="522" max="522" width="37.28515625" style="11" bestFit="1" customWidth="1"/>
    <col min="523" max="762" width="9.140625" style="11"/>
    <col min="763" max="763" width="17" style="11" customWidth="1"/>
    <col min="764" max="764" width="59.42578125" style="11" bestFit="1" customWidth="1"/>
    <col min="765" max="765" width="20.28515625" style="11" customWidth="1"/>
    <col min="766" max="766" width="19.140625" style="11" customWidth="1"/>
    <col min="767" max="767" width="59.42578125" style="11" customWidth="1"/>
    <col min="768" max="768" width="13.7109375" style="11" customWidth="1"/>
    <col min="769" max="769" width="19.140625" style="11" customWidth="1"/>
    <col min="770" max="770" width="9.140625" style="11" bestFit="1" customWidth="1"/>
    <col min="771" max="771" width="52.85546875" style="11" bestFit="1" customWidth="1"/>
    <col min="772" max="772" width="9.140625" style="11" bestFit="1" customWidth="1"/>
    <col min="773" max="773" width="28.140625" style="11" bestFit="1" customWidth="1"/>
    <col min="774" max="774" width="41.28515625" style="11" bestFit="1" customWidth="1"/>
    <col min="775" max="775" width="16.42578125" style="11" bestFit="1" customWidth="1"/>
    <col min="776" max="776" width="9.140625" style="11"/>
    <col min="777" max="777" width="12.42578125" style="11" bestFit="1" customWidth="1"/>
    <col min="778" max="778" width="37.28515625" style="11" bestFit="1" customWidth="1"/>
    <col min="779" max="1018" width="9.140625" style="11"/>
    <col min="1019" max="1019" width="17" style="11" customWidth="1"/>
    <col min="1020" max="1020" width="59.42578125" style="11" bestFit="1" customWidth="1"/>
    <col min="1021" max="1021" width="20.28515625" style="11" customWidth="1"/>
    <col min="1022" max="1022" width="19.140625" style="11" customWidth="1"/>
    <col min="1023" max="1023" width="59.42578125" style="11" customWidth="1"/>
    <col min="1024" max="1024" width="13.7109375" style="11" customWidth="1"/>
    <col min="1025" max="1025" width="19.140625" style="11" customWidth="1"/>
    <col min="1026" max="1026" width="9.140625" style="11" bestFit="1" customWidth="1"/>
    <col min="1027" max="1027" width="52.85546875" style="11" bestFit="1" customWidth="1"/>
    <col min="1028" max="1028" width="9.140625" style="11" bestFit="1" customWidth="1"/>
    <col min="1029" max="1029" width="28.140625" style="11" bestFit="1" customWidth="1"/>
    <col min="1030" max="1030" width="41.28515625" style="11" bestFit="1" customWidth="1"/>
    <col min="1031" max="1031" width="16.42578125" style="11" bestFit="1" customWidth="1"/>
    <col min="1032" max="1032" width="9.140625" style="11"/>
    <col min="1033" max="1033" width="12.42578125" style="11" bestFit="1" customWidth="1"/>
    <col min="1034" max="1034" width="37.28515625" style="11" bestFit="1" customWidth="1"/>
    <col min="1035" max="1274" width="9.140625" style="11"/>
    <col min="1275" max="1275" width="17" style="11" customWidth="1"/>
    <col min="1276" max="1276" width="59.42578125" style="11" bestFit="1" customWidth="1"/>
    <col min="1277" max="1277" width="20.28515625" style="11" customWidth="1"/>
    <col min="1278" max="1278" width="19.140625" style="11" customWidth="1"/>
    <col min="1279" max="1279" width="59.42578125" style="11" customWidth="1"/>
    <col min="1280" max="1280" width="13.7109375" style="11" customWidth="1"/>
    <col min="1281" max="1281" width="19.140625" style="11" customWidth="1"/>
    <col min="1282" max="1282" width="9.140625" style="11" bestFit="1" customWidth="1"/>
    <col min="1283" max="1283" width="52.85546875" style="11" bestFit="1" customWidth="1"/>
    <col min="1284" max="1284" width="9.140625" style="11" bestFit="1" customWidth="1"/>
    <col min="1285" max="1285" width="28.140625" style="11" bestFit="1" customWidth="1"/>
    <col min="1286" max="1286" width="41.28515625" style="11" bestFit="1" customWidth="1"/>
    <col min="1287" max="1287" width="16.42578125" style="11" bestFit="1" customWidth="1"/>
    <col min="1288" max="1288" width="9.140625" style="11"/>
    <col min="1289" max="1289" width="12.42578125" style="11" bestFit="1" customWidth="1"/>
    <col min="1290" max="1290" width="37.28515625" style="11" bestFit="1" customWidth="1"/>
    <col min="1291" max="1530" width="9.140625" style="11"/>
    <col min="1531" max="1531" width="17" style="11" customWidth="1"/>
    <col min="1532" max="1532" width="59.42578125" style="11" bestFit="1" customWidth="1"/>
    <col min="1533" max="1533" width="20.28515625" style="11" customWidth="1"/>
    <col min="1534" max="1534" width="19.140625" style="11" customWidth="1"/>
    <col min="1535" max="1535" width="59.42578125" style="11" customWidth="1"/>
    <col min="1536" max="1536" width="13.7109375" style="11" customWidth="1"/>
    <col min="1537" max="1537" width="19.140625" style="11" customWidth="1"/>
    <col min="1538" max="1538" width="9.140625" style="11" bestFit="1" customWidth="1"/>
    <col min="1539" max="1539" width="52.85546875" style="11" bestFit="1" customWidth="1"/>
    <col min="1540" max="1540" width="9.140625" style="11" bestFit="1" customWidth="1"/>
    <col min="1541" max="1541" width="28.140625" style="11" bestFit="1" customWidth="1"/>
    <col min="1542" max="1542" width="41.28515625" style="11" bestFit="1" customWidth="1"/>
    <col min="1543" max="1543" width="16.42578125" style="11" bestFit="1" customWidth="1"/>
    <col min="1544" max="1544" width="9.140625" style="11"/>
    <col min="1545" max="1545" width="12.42578125" style="11" bestFit="1" customWidth="1"/>
    <col min="1546" max="1546" width="37.28515625" style="11" bestFit="1" customWidth="1"/>
    <col min="1547" max="1786" width="9.140625" style="11"/>
    <col min="1787" max="1787" width="17" style="11" customWidth="1"/>
    <col min="1788" max="1788" width="59.42578125" style="11" bestFit="1" customWidth="1"/>
    <col min="1789" max="1789" width="20.28515625" style="11" customWidth="1"/>
    <col min="1790" max="1790" width="19.140625" style="11" customWidth="1"/>
    <col min="1791" max="1791" width="59.42578125" style="11" customWidth="1"/>
    <col min="1792" max="1792" width="13.7109375" style="11" customWidth="1"/>
    <col min="1793" max="1793" width="19.140625" style="11" customWidth="1"/>
    <col min="1794" max="1794" width="9.140625" style="11" bestFit="1" customWidth="1"/>
    <col min="1795" max="1795" width="52.85546875" style="11" bestFit="1" customWidth="1"/>
    <col min="1796" max="1796" width="9.140625" style="11" bestFit="1" customWidth="1"/>
    <col min="1797" max="1797" width="28.140625" style="11" bestFit="1" customWidth="1"/>
    <col min="1798" max="1798" width="41.28515625" style="11" bestFit="1" customWidth="1"/>
    <col min="1799" max="1799" width="16.42578125" style="11" bestFit="1" customWidth="1"/>
    <col min="1800" max="1800" width="9.140625" style="11"/>
    <col min="1801" max="1801" width="12.42578125" style="11" bestFit="1" customWidth="1"/>
    <col min="1802" max="1802" width="37.28515625" style="11" bestFit="1" customWidth="1"/>
    <col min="1803" max="2042" width="9.140625" style="11"/>
    <col min="2043" max="2043" width="17" style="11" customWidth="1"/>
    <col min="2044" max="2044" width="59.42578125" style="11" bestFit="1" customWidth="1"/>
    <col min="2045" max="2045" width="20.28515625" style="11" customWidth="1"/>
    <col min="2046" max="2046" width="19.140625" style="11" customWidth="1"/>
    <col min="2047" max="2047" width="59.42578125" style="11" customWidth="1"/>
    <col min="2048" max="2048" width="13.7109375" style="11" customWidth="1"/>
    <col min="2049" max="2049" width="19.140625" style="11" customWidth="1"/>
    <col min="2050" max="2050" width="9.140625" style="11" bestFit="1" customWidth="1"/>
    <col min="2051" max="2051" width="52.85546875" style="11" bestFit="1" customWidth="1"/>
    <col min="2052" max="2052" width="9.140625" style="11" bestFit="1" customWidth="1"/>
    <col min="2053" max="2053" width="28.140625" style="11" bestFit="1" customWidth="1"/>
    <col min="2054" max="2054" width="41.28515625" style="11" bestFit="1" customWidth="1"/>
    <col min="2055" max="2055" width="16.42578125" style="11" bestFit="1" customWidth="1"/>
    <col min="2056" max="2056" width="9.140625" style="11"/>
    <col min="2057" max="2057" width="12.42578125" style="11" bestFit="1" customWidth="1"/>
    <col min="2058" max="2058" width="37.28515625" style="11" bestFit="1" customWidth="1"/>
    <col min="2059" max="2298" width="9.140625" style="11"/>
    <col min="2299" max="2299" width="17" style="11" customWidth="1"/>
    <col min="2300" max="2300" width="59.42578125" style="11" bestFit="1" customWidth="1"/>
    <col min="2301" max="2301" width="20.28515625" style="11" customWidth="1"/>
    <col min="2302" max="2302" width="19.140625" style="11" customWidth="1"/>
    <col min="2303" max="2303" width="59.42578125" style="11" customWidth="1"/>
    <col min="2304" max="2304" width="13.7109375" style="11" customWidth="1"/>
    <col min="2305" max="2305" width="19.140625" style="11" customWidth="1"/>
    <col min="2306" max="2306" width="9.140625" style="11" bestFit="1" customWidth="1"/>
    <col min="2307" max="2307" width="52.85546875" style="11" bestFit="1" customWidth="1"/>
    <col min="2308" max="2308" width="9.140625" style="11" bestFit="1" customWidth="1"/>
    <col min="2309" max="2309" width="28.140625" style="11" bestFit="1" customWidth="1"/>
    <col min="2310" max="2310" width="41.28515625" style="11" bestFit="1" customWidth="1"/>
    <col min="2311" max="2311" width="16.42578125" style="11" bestFit="1" customWidth="1"/>
    <col min="2312" max="2312" width="9.140625" style="11"/>
    <col min="2313" max="2313" width="12.42578125" style="11" bestFit="1" customWidth="1"/>
    <col min="2314" max="2314" width="37.28515625" style="11" bestFit="1" customWidth="1"/>
    <col min="2315" max="2554" width="9.140625" style="11"/>
    <col min="2555" max="2555" width="17" style="11" customWidth="1"/>
    <col min="2556" max="2556" width="59.42578125" style="11" bestFit="1" customWidth="1"/>
    <col min="2557" max="2557" width="20.28515625" style="11" customWidth="1"/>
    <col min="2558" max="2558" width="19.140625" style="11" customWidth="1"/>
    <col min="2559" max="2559" width="59.42578125" style="11" customWidth="1"/>
    <col min="2560" max="2560" width="13.7109375" style="11" customWidth="1"/>
    <col min="2561" max="2561" width="19.140625" style="11" customWidth="1"/>
    <col min="2562" max="2562" width="9.140625" style="11" bestFit="1" customWidth="1"/>
    <col min="2563" max="2563" width="52.85546875" style="11" bestFit="1" customWidth="1"/>
    <col min="2564" max="2564" width="9.140625" style="11" bestFit="1" customWidth="1"/>
    <col min="2565" max="2565" width="28.140625" style="11" bestFit="1" customWidth="1"/>
    <col min="2566" max="2566" width="41.28515625" style="11" bestFit="1" customWidth="1"/>
    <col min="2567" max="2567" width="16.42578125" style="11" bestFit="1" customWidth="1"/>
    <col min="2568" max="2568" width="9.140625" style="11"/>
    <col min="2569" max="2569" width="12.42578125" style="11" bestFit="1" customWidth="1"/>
    <col min="2570" max="2570" width="37.28515625" style="11" bestFit="1" customWidth="1"/>
    <col min="2571" max="2810" width="9.140625" style="11"/>
    <col min="2811" max="2811" width="17" style="11" customWidth="1"/>
    <col min="2812" max="2812" width="59.42578125" style="11" bestFit="1" customWidth="1"/>
    <col min="2813" max="2813" width="20.28515625" style="11" customWidth="1"/>
    <col min="2814" max="2814" width="19.140625" style="11" customWidth="1"/>
    <col min="2815" max="2815" width="59.42578125" style="11" customWidth="1"/>
    <col min="2816" max="2816" width="13.7109375" style="11" customWidth="1"/>
    <col min="2817" max="2817" width="19.140625" style="11" customWidth="1"/>
    <col min="2818" max="2818" width="9.140625" style="11" bestFit="1" customWidth="1"/>
    <col min="2819" max="2819" width="52.85546875" style="11" bestFit="1" customWidth="1"/>
    <col min="2820" max="2820" width="9.140625" style="11" bestFit="1" customWidth="1"/>
    <col min="2821" max="2821" width="28.140625" style="11" bestFit="1" customWidth="1"/>
    <col min="2822" max="2822" width="41.28515625" style="11" bestFit="1" customWidth="1"/>
    <col min="2823" max="2823" width="16.42578125" style="11" bestFit="1" customWidth="1"/>
    <col min="2824" max="2824" width="9.140625" style="11"/>
    <col min="2825" max="2825" width="12.42578125" style="11" bestFit="1" customWidth="1"/>
    <col min="2826" max="2826" width="37.28515625" style="11" bestFit="1" customWidth="1"/>
    <col min="2827" max="3066" width="9.140625" style="11"/>
    <col min="3067" max="3067" width="17" style="11" customWidth="1"/>
    <col min="3068" max="3068" width="59.42578125" style="11" bestFit="1" customWidth="1"/>
    <col min="3069" max="3069" width="20.28515625" style="11" customWidth="1"/>
    <col min="3070" max="3070" width="19.140625" style="11" customWidth="1"/>
    <col min="3071" max="3071" width="59.42578125" style="11" customWidth="1"/>
    <col min="3072" max="3072" width="13.7109375" style="11" customWidth="1"/>
    <col min="3073" max="3073" width="19.140625" style="11" customWidth="1"/>
    <col min="3074" max="3074" width="9.140625" style="11" bestFit="1" customWidth="1"/>
    <col min="3075" max="3075" width="52.85546875" style="11" bestFit="1" customWidth="1"/>
    <col min="3076" max="3076" width="9.140625" style="11" bestFit="1" customWidth="1"/>
    <col min="3077" max="3077" width="28.140625" style="11" bestFit="1" customWidth="1"/>
    <col min="3078" max="3078" width="41.28515625" style="11" bestFit="1" customWidth="1"/>
    <col min="3079" max="3079" width="16.42578125" style="11" bestFit="1" customWidth="1"/>
    <col min="3080" max="3080" width="9.140625" style="11"/>
    <col min="3081" max="3081" width="12.42578125" style="11" bestFit="1" customWidth="1"/>
    <col min="3082" max="3082" width="37.28515625" style="11" bestFit="1" customWidth="1"/>
    <col min="3083" max="3322" width="9.140625" style="11"/>
    <col min="3323" max="3323" width="17" style="11" customWidth="1"/>
    <col min="3324" max="3324" width="59.42578125" style="11" bestFit="1" customWidth="1"/>
    <col min="3325" max="3325" width="20.28515625" style="11" customWidth="1"/>
    <col min="3326" max="3326" width="19.140625" style="11" customWidth="1"/>
    <col min="3327" max="3327" width="59.42578125" style="11" customWidth="1"/>
    <col min="3328" max="3328" width="13.7109375" style="11" customWidth="1"/>
    <col min="3329" max="3329" width="19.140625" style="11" customWidth="1"/>
    <col min="3330" max="3330" width="9.140625" style="11" bestFit="1" customWidth="1"/>
    <col min="3331" max="3331" width="52.85546875" style="11" bestFit="1" customWidth="1"/>
    <col min="3332" max="3332" width="9.140625" style="11" bestFit="1" customWidth="1"/>
    <col min="3333" max="3333" width="28.140625" style="11" bestFit="1" customWidth="1"/>
    <col min="3334" max="3334" width="41.28515625" style="11" bestFit="1" customWidth="1"/>
    <col min="3335" max="3335" width="16.42578125" style="11" bestFit="1" customWidth="1"/>
    <col min="3336" max="3336" width="9.140625" style="11"/>
    <col min="3337" max="3337" width="12.42578125" style="11" bestFit="1" customWidth="1"/>
    <col min="3338" max="3338" width="37.28515625" style="11" bestFit="1" customWidth="1"/>
    <col min="3339" max="3578" width="9.140625" style="11"/>
    <col min="3579" max="3579" width="17" style="11" customWidth="1"/>
    <col min="3580" max="3580" width="59.42578125" style="11" bestFit="1" customWidth="1"/>
    <col min="3581" max="3581" width="20.28515625" style="11" customWidth="1"/>
    <col min="3582" max="3582" width="19.140625" style="11" customWidth="1"/>
    <col min="3583" max="3583" width="59.42578125" style="11" customWidth="1"/>
    <col min="3584" max="3584" width="13.7109375" style="11" customWidth="1"/>
    <col min="3585" max="3585" width="19.140625" style="11" customWidth="1"/>
    <col min="3586" max="3586" width="9.140625" style="11" bestFit="1" customWidth="1"/>
    <col min="3587" max="3587" width="52.85546875" style="11" bestFit="1" customWidth="1"/>
    <col min="3588" max="3588" width="9.140625" style="11" bestFit="1" customWidth="1"/>
    <col min="3589" max="3589" width="28.140625" style="11" bestFit="1" customWidth="1"/>
    <col min="3590" max="3590" width="41.28515625" style="11" bestFit="1" customWidth="1"/>
    <col min="3591" max="3591" width="16.42578125" style="11" bestFit="1" customWidth="1"/>
    <col min="3592" max="3592" width="9.140625" style="11"/>
    <col min="3593" max="3593" width="12.42578125" style="11" bestFit="1" customWidth="1"/>
    <col min="3594" max="3594" width="37.28515625" style="11" bestFit="1" customWidth="1"/>
    <col min="3595" max="3834" width="9.140625" style="11"/>
    <col min="3835" max="3835" width="17" style="11" customWidth="1"/>
    <col min="3836" max="3836" width="59.42578125" style="11" bestFit="1" customWidth="1"/>
    <col min="3837" max="3837" width="20.28515625" style="11" customWidth="1"/>
    <col min="3838" max="3838" width="19.140625" style="11" customWidth="1"/>
    <col min="3839" max="3839" width="59.42578125" style="11" customWidth="1"/>
    <col min="3840" max="3840" width="13.7109375" style="11" customWidth="1"/>
    <col min="3841" max="3841" width="19.140625" style="11" customWidth="1"/>
    <col min="3842" max="3842" width="9.140625" style="11" bestFit="1" customWidth="1"/>
    <col min="3843" max="3843" width="52.85546875" style="11" bestFit="1" customWidth="1"/>
    <col min="3844" max="3844" width="9.140625" style="11" bestFit="1" customWidth="1"/>
    <col min="3845" max="3845" width="28.140625" style="11" bestFit="1" customWidth="1"/>
    <col min="3846" max="3846" width="41.28515625" style="11" bestFit="1" customWidth="1"/>
    <col min="3847" max="3847" width="16.42578125" style="11" bestFit="1" customWidth="1"/>
    <col min="3848" max="3848" width="9.140625" style="11"/>
    <col min="3849" max="3849" width="12.42578125" style="11" bestFit="1" customWidth="1"/>
    <col min="3850" max="3850" width="37.28515625" style="11" bestFit="1" customWidth="1"/>
    <col min="3851" max="4090" width="9.140625" style="11"/>
    <col min="4091" max="4091" width="17" style="11" customWidth="1"/>
    <col min="4092" max="4092" width="59.42578125" style="11" bestFit="1" customWidth="1"/>
    <col min="4093" max="4093" width="20.28515625" style="11" customWidth="1"/>
    <col min="4094" max="4094" width="19.140625" style="11" customWidth="1"/>
    <col min="4095" max="4095" width="59.42578125" style="11" customWidth="1"/>
    <col min="4096" max="4096" width="13.7109375" style="11" customWidth="1"/>
    <col min="4097" max="4097" width="19.140625" style="11" customWidth="1"/>
    <col min="4098" max="4098" width="9.140625" style="11" bestFit="1" customWidth="1"/>
    <col min="4099" max="4099" width="52.85546875" style="11" bestFit="1" customWidth="1"/>
    <col min="4100" max="4100" width="9.140625" style="11" bestFit="1" customWidth="1"/>
    <col min="4101" max="4101" width="28.140625" style="11" bestFit="1" customWidth="1"/>
    <col min="4102" max="4102" width="41.28515625" style="11" bestFit="1" customWidth="1"/>
    <col min="4103" max="4103" width="16.42578125" style="11" bestFit="1" customWidth="1"/>
    <col min="4104" max="4104" width="9.140625" style="11"/>
    <col min="4105" max="4105" width="12.42578125" style="11" bestFit="1" customWidth="1"/>
    <col min="4106" max="4106" width="37.28515625" style="11" bestFit="1" customWidth="1"/>
    <col min="4107" max="4346" width="9.140625" style="11"/>
    <col min="4347" max="4347" width="17" style="11" customWidth="1"/>
    <col min="4348" max="4348" width="59.42578125" style="11" bestFit="1" customWidth="1"/>
    <col min="4349" max="4349" width="20.28515625" style="11" customWidth="1"/>
    <col min="4350" max="4350" width="19.140625" style="11" customWidth="1"/>
    <col min="4351" max="4351" width="59.42578125" style="11" customWidth="1"/>
    <col min="4352" max="4352" width="13.7109375" style="11" customWidth="1"/>
    <col min="4353" max="4353" width="19.140625" style="11" customWidth="1"/>
    <col min="4354" max="4354" width="9.140625" style="11" bestFit="1" customWidth="1"/>
    <col min="4355" max="4355" width="52.85546875" style="11" bestFit="1" customWidth="1"/>
    <col min="4356" max="4356" width="9.140625" style="11" bestFit="1" customWidth="1"/>
    <col min="4357" max="4357" width="28.140625" style="11" bestFit="1" customWidth="1"/>
    <col min="4358" max="4358" width="41.28515625" style="11" bestFit="1" customWidth="1"/>
    <col min="4359" max="4359" width="16.42578125" style="11" bestFit="1" customWidth="1"/>
    <col min="4360" max="4360" width="9.140625" style="11"/>
    <col min="4361" max="4361" width="12.42578125" style="11" bestFit="1" customWidth="1"/>
    <col min="4362" max="4362" width="37.28515625" style="11" bestFit="1" customWidth="1"/>
    <col min="4363" max="4602" width="9.140625" style="11"/>
    <col min="4603" max="4603" width="17" style="11" customWidth="1"/>
    <col min="4604" max="4604" width="59.42578125" style="11" bestFit="1" customWidth="1"/>
    <col min="4605" max="4605" width="20.28515625" style="11" customWidth="1"/>
    <col min="4606" max="4606" width="19.140625" style="11" customWidth="1"/>
    <col min="4607" max="4607" width="59.42578125" style="11" customWidth="1"/>
    <col min="4608" max="4608" width="13.7109375" style="11" customWidth="1"/>
    <col min="4609" max="4609" width="19.140625" style="11" customWidth="1"/>
    <col min="4610" max="4610" width="9.140625" style="11" bestFit="1" customWidth="1"/>
    <col min="4611" max="4611" width="52.85546875" style="11" bestFit="1" customWidth="1"/>
    <col min="4612" max="4612" width="9.140625" style="11" bestFit="1" customWidth="1"/>
    <col min="4613" max="4613" width="28.140625" style="11" bestFit="1" customWidth="1"/>
    <col min="4614" max="4614" width="41.28515625" style="11" bestFit="1" customWidth="1"/>
    <col min="4615" max="4615" width="16.42578125" style="11" bestFit="1" customWidth="1"/>
    <col min="4616" max="4616" width="9.140625" style="11"/>
    <col min="4617" max="4617" width="12.42578125" style="11" bestFit="1" customWidth="1"/>
    <col min="4618" max="4618" width="37.28515625" style="11" bestFit="1" customWidth="1"/>
    <col min="4619" max="4858" width="9.140625" style="11"/>
    <col min="4859" max="4859" width="17" style="11" customWidth="1"/>
    <col min="4860" max="4860" width="59.42578125" style="11" bestFit="1" customWidth="1"/>
    <col min="4861" max="4861" width="20.28515625" style="11" customWidth="1"/>
    <col min="4862" max="4862" width="19.140625" style="11" customWidth="1"/>
    <col min="4863" max="4863" width="59.42578125" style="11" customWidth="1"/>
    <col min="4864" max="4864" width="13.7109375" style="11" customWidth="1"/>
    <col min="4865" max="4865" width="19.140625" style="11" customWidth="1"/>
    <col min="4866" max="4866" width="9.140625" style="11" bestFit="1" customWidth="1"/>
    <col min="4867" max="4867" width="52.85546875" style="11" bestFit="1" customWidth="1"/>
    <col min="4868" max="4868" width="9.140625" style="11" bestFit="1" customWidth="1"/>
    <col min="4869" max="4869" width="28.140625" style="11" bestFit="1" customWidth="1"/>
    <col min="4870" max="4870" width="41.28515625" style="11" bestFit="1" customWidth="1"/>
    <col min="4871" max="4871" width="16.42578125" style="11" bestFit="1" customWidth="1"/>
    <col min="4872" max="4872" width="9.140625" style="11"/>
    <col min="4873" max="4873" width="12.42578125" style="11" bestFit="1" customWidth="1"/>
    <col min="4874" max="4874" width="37.28515625" style="11" bestFit="1" customWidth="1"/>
    <col min="4875" max="5114" width="9.140625" style="11"/>
    <col min="5115" max="5115" width="17" style="11" customWidth="1"/>
    <col min="5116" max="5116" width="59.42578125" style="11" bestFit="1" customWidth="1"/>
    <col min="5117" max="5117" width="20.28515625" style="11" customWidth="1"/>
    <col min="5118" max="5118" width="19.140625" style="11" customWidth="1"/>
    <col min="5119" max="5119" width="59.42578125" style="11" customWidth="1"/>
    <col min="5120" max="5120" width="13.7109375" style="11" customWidth="1"/>
    <col min="5121" max="5121" width="19.140625" style="11" customWidth="1"/>
    <col min="5122" max="5122" width="9.140625" style="11" bestFit="1" customWidth="1"/>
    <col min="5123" max="5123" width="52.85546875" style="11" bestFit="1" customWidth="1"/>
    <col min="5124" max="5124" width="9.140625" style="11" bestFit="1" customWidth="1"/>
    <col min="5125" max="5125" width="28.140625" style="11" bestFit="1" customWidth="1"/>
    <col min="5126" max="5126" width="41.28515625" style="11" bestFit="1" customWidth="1"/>
    <col min="5127" max="5127" width="16.42578125" style="11" bestFit="1" customWidth="1"/>
    <col min="5128" max="5128" width="9.140625" style="11"/>
    <col min="5129" max="5129" width="12.42578125" style="11" bestFit="1" customWidth="1"/>
    <col min="5130" max="5130" width="37.28515625" style="11" bestFit="1" customWidth="1"/>
    <col min="5131" max="5370" width="9.140625" style="11"/>
    <col min="5371" max="5371" width="17" style="11" customWidth="1"/>
    <col min="5372" max="5372" width="59.42578125" style="11" bestFit="1" customWidth="1"/>
    <col min="5373" max="5373" width="20.28515625" style="11" customWidth="1"/>
    <col min="5374" max="5374" width="19.140625" style="11" customWidth="1"/>
    <col min="5375" max="5375" width="59.42578125" style="11" customWidth="1"/>
    <col min="5376" max="5376" width="13.7109375" style="11" customWidth="1"/>
    <col min="5377" max="5377" width="19.140625" style="11" customWidth="1"/>
    <col min="5378" max="5378" width="9.140625" style="11" bestFit="1" customWidth="1"/>
    <col min="5379" max="5379" width="52.85546875" style="11" bestFit="1" customWidth="1"/>
    <col min="5380" max="5380" width="9.140625" style="11" bestFit="1" customWidth="1"/>
    <col min="5381" max="5381" width="28.140625" style="11" bestFit="1" customWidth="1"/>
    <col min="5382" max="5382" width="41.28515625" style="11" bestFit="1" customWidth="1"/>
    <col min="5383" max="5383" width="16.42578125" style="11" bestFit="1" customWidth="1"/>
    <col min="5384" max="5384" width="9.140625" style="11"/>
    <col min="5385" max="5385" width="12.42578125" style="11" bestFit="1" customWidth="1"/>
    <col min="5386" max="5386" width="37.28515625" style="11" bestFit="1" customWidth="1"/>
    <col min="5387" max="5626" width="9.140625" style="11"/>
    <col min="5627" max="5627" width="17" style="11" customWidth="1"/>
    <col min="5628" max="5628" width="59.42578125" style="11" bestFit="1" customWidth="1"/>
    <col min="5629" max="5629" width="20.28515625" style="11" customWidth="1"/>
    <col min="5630" max="5630" width="19.140625" style="11" customWidth="1"/>
    <col min="5631" max="5631" width="59.42578125" style="11" customWidth="1"/>
    <col min="5632" max="5632" width="13.7109375" style="11" customWidth="1"/>
    <col min="5633" max="5633" width="19.140625" style="11" customWidth="1"/>
    <col min="5634" max="5634" width="9.140625" style="11" bestFit="1" customWidth="1"/>
    <col min="5635" max="5635" width="52.85546875" style="11" bestFit="1" customWidth="1"/>
    <col min="5636" max="5636" width="9.140625" style="11" bestFit="1" customWidth="1"/>
    <col min="5637" max="5637" width="28.140625" style="11" bestFit="1" customWidth="1"/>
    <col min="5638" max="5638" width="41.28515625" style="11" bestFit="1" customWidth="1"/>
    <col min="5639" max="5639" width="16.42578125" style="11" bestFit="1" customWidth="1"/>
    <col min="5640" max="5640" width="9.140625" style="11"/>
    <col min="5641" max="5641" width="12.42578125" style="11" bestFit="1" customWidth="1"/>
    <col min="5642" max="5642" width="37.28515625" style="11" bestFit="1" customWidth="1"/>
    <col min="5643" max="5882" width="9.140625" style="11"/>
    <col min="5883" max="5883" width="17" style="11" customWidth="1"/>
    <col min="5884" max="5884" width="59.42578125" style="11" bestFit="1" customWidth="1"/>
    <col min="5885" max="5885" width="20.28515625" style="11" customWidth="1"/>
    <col min="5886" max="5886" width="19.140625" style="11" customWidth="1"/>
    <col min="5887" max="5887" width="59.42578125" style="11" customWidth="1"/>
    <col min="5888" max="5888" width="13.7109375" style="11" customWidth="1"/>
    <col min="5889" max="5889" width="19.140625" style="11" customWidth="1"/>
    <col min="5890" max="5890" width="9.140625" style="11" bestFit="1" customWidth="1"/>
    <col min="5891" max="5891" width="52.85546875" style="11" bestFit="1" customWidth="1"/>
    <col min="5892" max="5892" width="9.140625" style="11" bestFit="1" customWidth="1"/>
    <col min="5893" max="5893" width="28.140625" style="11" bestFit="1" customWidth="1"/>
    <col min="5894" max="5894" width="41.28515625" style="11" bestFit="1" customWidth="1"/>
    <col min="5895" max="5895" width="16.42578125" style="11" bestFit="1" customWidth="1"/>
    <col min="5896" max="5896" width="9.140625" style="11"/>
    <col min="5897" max="5897" width="12.42578125" style="11" bestFit="1" customWidth="1"/>
    <col min="5898" max="5898" width="37.28515625" style="11" bestFit="1" customWidth="1"/>
    <col min="5899" max="6138" width="9.140625" style="11"/>
    <col min="6139" max="6139" width="17" style="11" customWidth="1"/>
    <col min="6140" max="6140" width="59.42578125" style="11" bestFit="1" customWidth="1"/>
    <col min="6141" max="6141" width="20.28515625" style="11" customWidth="1"/>
    <col min="6142" max="6142" width="19.140625" style="11" customWidth="1"/>
    <col min="6143" max="6143" width="59.42578125" style="11" customWidth="1"/>
    <col min="6144" max="6144" width="13.7109375" style="11" customWidth="1"/>
    <col min="6145" max="6145" width="19.140625" style="11" customWidth="1"/>
    <col min="6146" max="6146" width="9.140625" style="11" bestFit="1" customWidth="1"/>
    <col min="6147" max="6147" width="52.85546875" style="11" bestFit="1" customWidth="1"/>
    <col min="6148" max="6148" width="9.140625" style="11" bestFit="1" customWidth="1"/>
    <col min="6149" max="6149" width="28.140625" style="11" bestFit="1" customWidth="1"/>
    <col min="6150" max="6150" width="41.28515625" style="11" bestFit="1" customWidth="1"/>
    <col min="6151" max="6151" width="16.42578125" style="11" bestFit="1" customWidth="1"/>
    <col min="6152" max="6152" width="9.140625" style="11"/>
    <col min="6153" max="6153" width="12.42578125" style="11" bestFit="1" customWidth="1"/>
    <col min="6154" max="6154" width="37.28515625" style="11" bestFit="1" customWidth="1"/>
    <col min="6155" max="6394" width="9.140625" style="11"/>
    <col min="6395" max="6395" width="17" style="11" customWidth="1"/>
    <col min="6396" max="6396" width="59.42578125" style="11" bestFit="1" customWidth="1"/>
    <col min="6397" max="6397" width="20.28515625" style="11" customWidth="1"/>
    <col min="6398" max="6398" width="19.140625" style="11" customWidth="1"/>
    <col min="6399" max="6399" width="59.42578125" style="11" customWidth="1"/>
    <col min="6400" max="6400" width="13.7109375" style="11" customWidth="1"/>
    <col min="6401" max="6401" width="19.140625" style="11" customWidth="1"/>
    <col min="6402" max="6402" width="9.140625" style="11" bestFit="1" customWidth="1"/>
    <col min="6403" max="6403" width="52.85546875" style="11" bestFit="1" customWidth="1"/>
    <col min="6404" max="6404" width="9.140625" style="11" bestFit="1" customWidth="1"/>
    <col min="6405" max="6405" width="28.140625" style="11" bestFit="1" customWidth="1"/>
    <col min="6406" max="6406" width="41.28515625" style="11" bestFit="1" customWidth="1"/>
    <col min="6407" max="6407" width="16.42578125" style="11" bestFit="1" customWidth="1"/>
    <col min="6408" max="6408" width="9.140625" style="11"/>
    <col min="6409" max="6409" width="12.42578125" style="11" bestFit="1" customWidth="1"/>
    <col min="6410" max="6410" width="37.28515625" style="11" bestFit="1" customWidth="1"/>
    <col min="6411" max="6650" width="9.140625" style="11"/>
    <col min="6651" max="6651" width="17" style="11" customWidth="1"/>
    <col min="6652" max="6652" width="59.42578125" style="11" bestFit="1" customWidth="1"/>
    <col min="6653" max="6653" width="20.28515625" style="11" customWidth="1"/>
    <col min="6654" max="6654" width="19.140625" style="11" customWidth="1"/>
    <col min="6655" max="6655" width="59.42578125" style="11" customWidth="1"/>
    <col min="6656" max="6656" width="13.7109375" style="11" customWidth="1"/>
    <col min="6657" max="6657" width="19.140625" style="11" customWidth="1"/>
    <col min="6658" max="6658" width="9.140625" style="11" bestFit="1" customWidth="1"/>
    <col min="6659" max="6659" width="52.85546875" style="11" bestFit="1" customWidth="1"/>
    <col min="6660" max="6660" width="9.140625" style="11" bestFit="1" customWidth="1"/>
    <col min="6661" max="6661" width="28.140625" style="11" bestFit="1" customWidth="1"/>
    <col min="6662" max="6662" width="41.28515625" style="11" bestFit="1" customWidth="1"/>
    <col min="6663" max="6663" width="16.42578125" style="11" bestFit="1" customWidth="1"/>
    <col min="6664" max="6664" width="9.140625" style="11"/>
    <col min="6665" max="6665" width="12.42578125" style="11" bestFit="1" customWidth="1"/>
    <col min="6666" max="6666" width="37.28515625" style="11" bestFit="1" customWidth="1"/>
    <col min="6667" max="6906" width="9.140625" style="11"/>
    <col min="6907" max="6907" width="17" style="11" customWidth="1"/>
    <col min="6908" max="6908" width="59.42578125" style="11" bestFit="1" customWidth="1"/>
    <col min="6909" max="6909" width="20.28515625" style="11" customWidth="1"/>
    <col min="6910" max="6910" width="19.140625" style="11" customWidth="1"/>
    <col min="6911" max="6911" width="59.42578125" style="11" customWidth="1"/>
    <col min="6912" max="6912" width="13.7109375" style="11" customWidth="1"/>
    <col min="6913" max="6913" width="19.140625" style="11" customWidth="1"/>
    <col min="6914" max="6914" width="9.140625" style="11" bestFit="1" customWidth="1"/>
    <col min="6915" max="6915" width="52.85546875" style="11" bestFit="1" customWidth="1"/>
    <col min="6916" max="6916" width="9.140625" style="11" bestFit="1" customWidth="1"/>
    <col min="6917" max="6917" width="28.140625" style="11" bestFit="1" customWidth="1"/>
    <col min="6918" max="6918" width="41.28515625" style="11" bestFit="1" customWidth="1"/>
    <col min="6919" max="6919" width="16.42578125" style="11" bestFit="1" customWidth="1"/>
    <col min="6920" max="6920" width="9.140625" style="11"/>
    <col min="6921" max="6921" width="12.42578125" style="11" bestFit="1" customWidth="1"/>
    <col min="6922" max="6922" width="37.28515625" style="11" bestFit="1" customWidth="1"/>
    <col min="6923" max="7162" width="9.140625" style="11"/>
    <col min="7163" max="7163" width="17" style="11" customWidth="1"/>
    <col min="7164" max="7164" width="59.42578125" style="11" bestFit="1" customWidth="1"/>
    <col min="7165" max="7165" width="20.28515625" style="11" customWidth="1"/>
    <col min="7166" max="7166" width="19.140625" style="11" customWidth="1"/>
    <col min="7167" max="7167" width="59.42578125" style="11" customWidth="1"/>
    <col min="7168" max="7168" width="13.7109375" style="11" customWidth="1"/>
    <col min="7169" max="7169" width="19.140625" style="11" customWidth="1"/>
    <col min="7170" max="7170" width="9.140625" style="11" bestFit="1" customWidth="1"/>
    <col min="7171" max="7171" width="52.85546875" style="11" bestFit="1" customWidth="1"/>
    <col min="7172" max="7172" width="9.140625" style="11" bestFit="1" customWidth="1"/>
    <col min="7173" max="7173" width="28.140625" style="11" bestFit="1" customWidth="1"/>
    <col min="7174" max="7174" width="41.28515625" style="11" bestFit="1" customWidth="1"/>
    <col min="7175" max="7175" width="16.42578125" style="11" bestFit="1" customWidth="1"/>
    <col min="7176" max="7176" width="9.140625" style="11"/>
    <col min="7177" max="7177" width="12.42578125" style="11" bestFit="1" customWidth="1"/>
    <col min="7178" max="7178" width="37.28515625" style="11" bestFit="1" customWidth="1"/>
    <col min="7179" max="7418" width="9.140625" style="11"/>
    <col min="7419" max="7419" width="17" style="11" customWidth="1"/>
    <col min="7420" max="7420" width="59.42578125" style="11" bestFit="1" customWidth="1"/>
    <col min="7421" max="7421" width="20.28515625" style="11" customWidth="1"/>
    <col min="7422" max="7422" width="19.140625" style="11" customWidth="1"/>
    <col min="7423" max="7423" width="59.42578125" style="11" customWidth="1"/>
    <col min="7424" max="7424" width="13.7109375" style="11" customWidth="1"/>
    <col min="7425" max="7425" width="19.140625" style="11" customWidth="1"/>
    <col min="7426" max="7426" width="9.140625" style="11" bestFit="1" customWidth="1"/>
    <col min="7427" max="7427" width="52.85546875" style="11" bestFit="1" customWidth="1"/>
    <col min="7428" max="7428" width="9.140625" style="11" bestFit="1" customWidth="1"/>
    <col min="7429" max="7429" width="28.140625" style="11" bestFit="1" customWidth="1"/>
    <col min="7430" max="7430" width="41.28515625" style="11" bestFit="1" customWidth="1"/>
    <col min="7431" max="7431" width="16.42578125" style="11" bestFit="1" customWidth="1"/>
    <col min="7432" max="7432" width="9.140625" style="11"/>
    <col min="7433" max="7433" width="12.42578125" style="11" bestFit="1" customWidth="1"/>
    <col min="7434" max="7434" width="37.28515625" style="11" bestFit="1" customWidth="1"/>
    <col min="7435" max="7674" width="9.140625" style="11"/>
    <col min="7675" max="7675" width="17" style="11" customWidth="1"/>
    <col min="7676" max="7676" width="59.42578125" style="11" bestFit="1" customWidth="1"/>
    <col min="7677" max="7677" width="20.28515625" style="11" customWidth="1"/>
    <col min="7678" max="7678" width="19.140625" style="11" customWidth="1"/>
    <col min="7679" max="7679" width="59.42578125" style="11" customWidth="1"/>
    <col min="7680" max="7680" width="13.7109375" style="11" customWidth="1"/>
    <col min="7681" max="7681" width="19.140625" style="11" customWidth="1"/>
    <col min="7682" max="7682" width="9.140625" style="11" bestFit="1" customWidth="1"/>
    <col min="7683" max="7683" width="52.85546875" style="11" bestFit="1" customWidth="1"/>
    <col min="7684" max="7684" width="9.140625" style="11" bestFit="1" customWidth="1"/>
    <col min="7685" max="7685" width="28.140625" style="11" bestFit="1" customWidth="1"/>
    <col min="7686" max="7686" width="41.28515625" style="11" bestFit="1" customWidth="1"/>
    <col min="7687" max="7687" width="16.42578125" style="11" bestFit="1" customWidth="1"/>
    <col min="7688" max="7688" width="9.140625" style="11"/>
    <col min="7689" max="7689" width="12.42578125" style="11" bestFit="1" customWidth="1"/>
    <col min="7690" max="7690" width="37.28515625" style="11" bestFit="1" customWidth="1"/>
    <col min="7691" max="7930" width="9.140625" style="11"/>
    <col min="7931" max="7931" width="17" style="11" customWidth="1"/>
    <col min="7932" max="7932" width="59.42578125" style="11" bestFit="1" customWidth="1"/>
    <col min="7933" max="7933" width="20.28515625" style="11" customWidth="1"/>
    <col min="7934" max="7934" width="19.140625" style="11" customWidth="1"/>
    <col min="7935" max="7935" width="59.42578125" style="11" customWidth="1"/>
    <col min="7936" max="7936" width="13.7109375" style="11" customWidth="1"/>
    <col min="7937" max="7937" width="19.140625" style="11" customWidth="1"/>
    <col min="7938" max="7938" width="9.140625" style="11" bestFit="1" customWidth="1"/>
    <col min="7939" max="7939" width="52.85546875" style="11" bestFit="1" customWidth="1"/>
    <col min="7940" max="7940" width="9.140625" style="11" bestFit="1" customWidth="1"/>
    <col min="7941" max="7941" width="28.140625" style="11" bestFit="1" customWidth="1"/>
    <col min="7942" max="7942" width="41.28515625" style="11" bestFit="1" customWidth="1"/>
    <col min="7943" max="7943" width="16.42578125" style="11" bestFit="1" customWidth="1"/>
    <col min="7944" max="7944" width="9.140625" style="11"/>
    <col min="7945" max="7945" width="12.42578125" style="11" bestFit="1" customWidth="1"/>
    <col min="7946" max="7946" width="37.28515625" style="11" bestFit="1" customWidth="1"/>
    <col min="7947" max="8186" width="9.140625" style="11"/>
    <col min="8187" max="8187" width="17" style="11" customWidth="1"/>
    <col min="8188" max="8188" width="59.42578125" style="11" bestFit="1" customWidth="1"/>
    <col min="8189" max="8189" width="20.28515625" style="11" customWidth="1"/>
    <col min="8190" max="8190" width="19.140625" style="11" customWidth="1"/>
    <col min="8191" max="8191" width="59.42578125" style="11" customWidth="1"/>
    <col min="8192" max="8192" width="13.7109375" style="11" customWidth="1"/>
    <col min="8193" max="8193" width="19.140625" style="11" customWidth="1"/>
    <col min="8194" max="8194" width="9.140625" style="11" bestFit="1" customWidth="1"/>
    <col min="8195" max="8195" width="52.85546875" style="11" bestFit="1" customWidth="1"/>
    <col min="8196" max="8196" width="9.140625" style="11" bestFit="1" customWidth="1"/>
    <col min="8197" max="8197" width="28.140625" style="11" bestFit="1" customWidth="1"/>
    <col min="8198" max="8198" width="41.28515625" style="11" bestFit="1" customWidth="1"/>
    <col min="8199" max="8199" width="16.42578125" style="11" bestFit="1" customWidth="1"/>
    <col min="8200" max="8200" width="9.140625" style="11"/>
    <col min="8201" max="8201" width="12.42578125" style="11" bestFit="1" customWidth="1"/>
    <col min="8202" max="8202" width="37.28515625" style="11" bestFit="1" customWidth="1"/>
    <col min="8203" max="8442" width="9.140625" style="11"/>
    <col min="8443" max="8443" width="17" style="11" customWidth="1"/>
    <col min="8444" max="8444" width="59.42578125" style="11" bestFit="1" customWidth="1"/>
    <col min="8445" max="8445" width="20.28515625" style="11" customWidth="1"/>
    <col min="8446" max="8446" width="19.140625" style="11" customWidth="1"/>
    <col min="8447" max="8447" width="59.42578125" style="11" customWidth="1"/>
    <col min="8448" max="8448" width="13.7109375" style="11" customWidth="1"/>
    <col min="8449" max="8449" width="19.140625" style="11" customWidth="1"/>
    <col min="8450" max="8450" width="9.140625" style="11" bestFit="1" customWidth="1"/>
    <col min="8451" max="8451" width="52.85546875" style="11" bestFit="1" customWidth="1"/>
    <col min="8452" max="8452" width="9.140625" style="11" bestFit="1" customWidth="1"/>
    <col min="8453" max="8453" width="28.140625" style="11" bestFit="1" customWidth="1"/>
    <col min="8454" max="8454" width="41.28515625" style="11" bestFit="1" customWidth="1"/>
    <col min="8455" max="8455" width="16.42578125" style="11" bestFit="1" customWidth="1"/>
    <col min="8456" max="8456" width="9.140625" style="11"/>
    <col min="8457" max="8457" width="12.42578125" style="11" bestFit="1" customWidth="1"/>
    <col min="8458" max="8458" width="37.28515625" style="11" bestFit="1" customWidth="1"/>
    <col min="8459" max="8698" width="9.140625" style="11"/>
    <col min="8699" max="8699" width="17" style="11" customWidth="1"/>
    <col min="8700" max="8700" width="59.42578125" style="11" bestFit="1" customWidth="1"/>
    <col min="8701" max="8701" width="20.28515625" style="11" customWidth="1"/>
    <col min="8702" max="8702" width="19.140625" style="11" customWidth="1"/>
    <col min="8703" max="8703" width="59.42578125" style="11" customWidth="1"/>
    <col min="8704" max="8704" width="13.7109375" style="11" customWidth="1"/>
    <col min="8705" max="8705" width="19.140625" style="11" customWidth="1"/>
    <col min="8706" max="8706" width="9.140625" style="11" bestFit="1" customWidth="1"/>
    <col min="8707" max="8707" width="52.85546875" style="11" bestFit="1" customWidth="1"/>
    <col min="8708" max="8708" width="9.140625" style="11" bestFit="1" customWidth="1"/>
    <col min="8709" max="8709" width="28.140625" style="11" bestFit="1" customWidth="1"/>
    <col min="8710" max="8710" width="41.28515625" style="11" bestFit="1" customWidth="1"/>
    <col min="8711" max="8711" width="16.42578125" style="11" bestFit="1" customWidth="1"/>
    <col min="8712" max="8712" width="9.140625" style="11"/>
    <col min="8713" max="8713" width="12.42578125" style="11" bestFit="1" customWidth="1"/>
    <col min="8714" max="8714" width="37.28515625" style="11" bestFit="1" customWidth="1"/>
    <col min="8715" max="8954" width="9.140625" style="11"/>
    <col min="8955" max="8955" width="17" style="11" customWidth="1"/>
    <col min="8956" max="8956" width="59.42578125" style="11" bestFit="1" customWidth="1"/>
    <col min="8957" max="8957" width="20.28515625" style="11" customWidth="1"/>
    <col min="8958" max="8958" width="19.140625" style="11" customWidth="1"/>
    <col min="8959" max="8959" width="59.42578125" style="11" customWidth="1"/>
    <col min="8960" max="8960" width="13.7109375" style="11" customWidth="1"/>
    <col min="8961" max="8961" width="19.140625" style="11" customWidth="1"/>
    <col min="8962" max="8962" width="9.140625" style="11" bestFit="1" customWidth="1"/>
    <col min="8963" max="8963" width="52.85546875" style="11" bestFit="1" customWidth="1"/>
    <col min="8964" max="8964" width="9.140625" style="11" bestFit="1" customWidth="1"/>
    <col min="8965" max="8965" width="28.140625" style="11" bestFit="1" customWidth="1"/>
    <col min="8966" max="8966" width="41.28515625" style="11" bestFit="1" customWidth="1"/>
    <col min="8967" max="8967" width="16.42578125" style="11" bestFit="1" customWidth="1"/>
    <col min="8968" max="8968" width="9.140625" style="11"/>
    <col min="8969" max="8969" width="12.42578125" style="11" bestFit="1" customWidth="1"/>
    <col min="8970" max="8970" width="37.28515625" style="11" bestFit="1" customWidth="1"/>
    <col min="8971" max="9210" width="9.140625" style="11"/>
    <col min="9211" max="9211" width="17" style="11" customWidth="1"/>
    <col min="9212" max="9212" width="59.42578125" style="11" bestFit="1" customWidth="1"/>
    <col min="9213" max="9213" width="20.28515625" style="11" customWidth="1"/>
    <col min="9214" max="9214" width="19.140625" style="11" customWidth="1"/>
    <col min="9215" max="9215" width="59.42578125" style="11" customWidth="1"/>
    <col min="9216" max="9216" width="13.7109375" style="11" customWidth="1"/>
    <col min="9217" max="9217" width="19.140625" style="11" customWidth="1"/>
    <col min="9218" max="9218" width="9.140625" style="11" bestFit="1" customWidth="1"/>
    <col min="9219" max="9219" width="52.85546875" style="11" bestFit="1" customWidth="1"/>
    <col min="9220" max="9220" width="9.140625" style="11" bestFit="1" customWidth="1"/>
    <col min="9221" max="9221" width="28.140625" style="11" bestFit="1" customWidth="1"/>
    <col min="9222" max="9222" width="41.28515625" style="11" bestFit="1" customWidth="1"/>
    <col min="9223" max="9223" width="16.42578125" style="11" bestFit="1" customWidth="1"/>
    <col min="9224" max="9224" width="9.140625" style="11"/>
    <col min="9225" max="9225" width="12.42578125" style="11" bestFit="1" customWidth="1"/>
    <col min="9226" max="9226" width="37.28515625" style="11" bestFit="1" customWidth="1"/>
    <col min="9227" max="9466" width="9.140625" style="11"/>
    <col min="9467" max="9467" width="17" style="11" customWidth="1"/>
    <col min="9468" max="9468" width="59.42578125" style="11" bestFit="1" customWidth="1"/>
    <col min="9469" max="9469" width="20.28515625" style="11" customWidth="1"/>
    <col min="9470" max="9470" width="19.140625" style="11" customWidth="1"/>
    <col min="9471" max="9471" width="59.42578125" style="11" customWidth="1"/>
    <col min="9472" max="9472" width="13.7109375" style="11" customWidth="1"/>
    <col min="9473" max="9473" width="19.140625" style="11" customWidth="1"/>
    <col min="9474" max="9474" width="9.140625" style="11" bestFit="1" customWidth="1"/>
    <col min="9475" max="9475" width="52.85546875" style="11" bestFit="1" customWidth="1"/>
    <col min="9476" max="9476" width="9.140625" style="11" bestFit="1" customWidth="1"/>
    <col min="9477" max="9477" width="28.140625" style="11" bestFit="1" customWidth="1"/>
    <col min="9478" max="9478" width="41.28515625" style="11" bestFit="1" customWidth="1"/>
    <col min="9479" max="9479" width="16.42578125" style="11" bestFit="1" customWidth="1"/>
    <col min="9480" max="9480" width="9.140625" style="11"/>
    <col min="9481" max="9481" width="12.42578125" style="11" bestFit="1" customWidth="1"/>
    <col min="9482" max="9482" width="37.28515625" style="11" bestFit="1" customWidth="1"/>
    <col min="9483" max="9722" width="9.140625" style="11"/>
    <col min="9723" max="9723" width="17" style="11" customWidth="1"/>
    <col min="9724" max="9724" width="59.42578125" style="11" bestFit="1" customWidth="1"/>
    <col min="9725" max="9725" width="20.28515625" style="11" customWidth="1"/>
    <col min="9726" max="9726" width="19.140625" style="11" customWidth="1"/>
    <col min="9727" max="9727" width="59.42578125" style="11" customWidth="1"/>
    <col min="9728" max="9728" width="13.7109375" style="11" customWidth="1"/>
    <col min="9729" max="9729" width="19.140625" style="11" customWidth="1"/>
    <col min="9730" max="9730" width="9.140625" style="11" bestFit="1" customWidth="1"/>
    <col min="9731" max="9731" width="52.85546875" style="11" bestFit="1" customWidth="1"/>
    <col min="9732" max="9732" width="9.140625" style="11" bestFit="1" customWidth="1"/>
    <col min="9733" max="9733" width="28.140625" style="11" bestFit="1" customWidth="1"/>
    <col min="9734" max="9734" width="41.28515625" style="11" bestFit="1" customWidth="1"/>
    <col min="9735" max="9735" width="16.42578125" style="11" bestFit="1" customWidth="1"/>
    <col min="9736" max="9736" width="9.140625" style="11"/>
    <col min="9737" max="9737" width="12.42578125" style="11" bestFit="1" customWidth="1"/>
    <col min="9738" max="9738" width="37.28515625" style="11" bestFit="1" customWidth="1"/>
    <col min="9739" max="9978" width="9.140625" style="11"/>
    <col min="9979" max="9979" width="17" style="11" customWidth="1"/>
    <col min="9980" max="9980" width="59.42578125" style="11" bestFit="1" customWidth="1"/>
    <col min="9981" max="9981" width="20.28515625" style="11" customWidth="1"/>
    <col min="9982" max="9982" width="19.140625" style="11" customWidth="1"/>
    <col min="9983" max="9983" width="59.42578125" style="11" customWidth="1"/>
    <col min="9984" max="9984" width="13.7109375" style="11" customWidth="1"/>
    <col min="9985" max="9985" width="19.140625" style="11" customWidth="1"/>
    <col min="9986" max="9986" width="9.140625" style="11" bestFit="1" customWidth="1"/>
    <col min="9987" max="9987" width="52.85546875" style="11" bestFit="1" customWidth="1"/>
    <col min="9988" max="9988" width="9.140625" style="11" bestFit="1" customWidth="1"/>
    <col min="9989" max="9989" width="28.140625" style="11" bestFit="1" customWidth="1"/>
    <col min="9990" max="9990" width="41.28515625" style="11" bestFit="1" customWidth="1"/>
    <col min="9991" max="9991" width="16.42578125" style="11" bestFit="1" customWidth="1"/>
    <col min="9992" max="9992" width="9.140625" style="11"/>
    <col min="9993" max="9993" width="12.42578125" style="11" bestFit="1" customWidth="1"/>
    <col min="9994" max="9994" width="37.28515625" style="11" bestFit="1" customWidth="1"/>
    <col min="9995" max="10234" width="9.140625" style="11"/>
    <col min="10235" max="10235" width="17" style="11" customWidth="1"/>
    <col min="10236" max="10236" width="59.42578125" style="11" bestFit="1" customWidth="1"/>
    <col min="10237" max="10237" width="20.28515625" style="11" customWidth="1"/>
    <col min="10238" max="10238" width="19.140625" style="11" customWidth="1"/>
    <col min="10239" max="10239" width="59.42578125" style="11" customWidth="1"/>
    <col min="10240" max="10240" width="13.7109375" style="11" customWidth="1"/>
    <col min="10241" max="10241" width="19.140625" style="11" customWidth="1"/>
    <col min="10242" max="10242" width="9.140625" style="11" bestFit="1" customWidth="1"/>
    <col min="10243" max="10243" width="52.85546875" style="11" bestFit="1" customWidth="1"/>
    <col min="10244" max="10244" width="9.140625" style="11" bestFit="1" customWidth="1"/>
    <col min="10245" max="10245" width="28.140625" style="11" bestFit="1" customWidth="1"/>
    <col min="10246" max="10246" width="41.28515625" style="11" bestFit="1" customWidth="1"/>
    <col min="10247" max="10247" width="16.42578125" style="11" bestFit="1" customWidth="1"/>
    <col min="10248" max="10248" width="9.140625" style="11"/>
    <col min="10249" max="10249" width="12.42578125" style="11" bestFit="1" customWidth="1"/>
    <col min="10250" max="10250" width="37.28515625" style="11" bestFit="1" customWidth="1"/>
    <col min="10251" max="10490" width="9.140625" style="11"/>
    <col min="10491" max="10491" width="17" style="11" customWidth="1"/>
    <col min="10492" max="10492" width="59.42578125" style="11" bestFit="1" customWidth="1"/>
    <col min="10493" max="10493" width="20.28515625" style="11" customWidth="1"/>
    <col min="10494" max="10494" width="19.140625" style="11" customWidth="1"/>
    <col min="10495" max="10495" width="59.42578125" style="11" customWidth="1"/>
    <col min="10496" max="10496" width="13.7109375" style="11" customWidth="1"/>
    <col min="10497" max="10497" width="19.140625" style="11" customWidth="1"/>
    <col min="10498" max="10498" width="9.140625" style="11" bestFit="1" customWidth="1"/>
    <col min="10499" max="10499" width="52.85546875" style="11" bestFit="1" customWidth="1"/>
    <col min="10500" max="10500" width="9.140625" style="11" bestFit="1" customWidth="1"/>
    <col min="10501" max="10501" width="28.140625" style="11" bestFit="1" customWidth="1"/>
    <col min="10502" max="10502" width="41.28515625" style="11" bestFit="1" customWidth="1"/>
    <col min="10503" max="10503" width="16.42578125" style="11" bestFit="1" customWidth="1"/>
    <col min="10504" max="10504" width="9.140625" style="11"/>
    <col min="10505" max="10505" width="12.42578125" style="11" bestFit="1" customWidth="1"/>
    <col min="10506" max="10506" width="37.28515625" style="11" bestFit="1" customWidth="1"/>
    <col min="10507" max="10746" width="9.140625" style="11"/>
    <col min="10747" max="10747" width="17" style="11" customWidth="1"/>
    <col min="10748" max="10748" width="59.42578125" style="11" bestFit="1" customWidth="1"/>
    <col min="10749" max="10749" width="20.28515625" style="11" customWidth="1"/>
    <col min="10750" max="10750" width="19.140625" style="11" customWidth="1"/>
    <col min="10751" max="10751" width="59.42578125" style="11" customWidth="1"/>
    <col min="10752" max="10752" width="13.7109375" style="11" customWidth="1"/>
    <col min="10753" max="10753" width="19.140625" style="11" customWidth="1"/>
    <col min="10754" max="10754" width="9.140625" style="11" bestFit="1" customWidth="1"/>
    <col min="10755" max="10755" width="52.85546875" style="11" bestFit="1" customWidth="1"/>
    <col min="10756" max="10756" width="9.140625" style="11" bestFit="1" customWidth="1"/>
    <col min="10757" max="10757" width="28.140625" style="11" bestFit="1" customWidth="1"/>
    <col min="10758" max="10758" width="41.28515625" style="11" bestFit="1" customWidth="1"/>
    <col min="10759" max="10759" width="16.42578125" style="11" bestFit="1" customWidth="1"/>
    <col min="10760" max="10760" width="9.140625" style="11"/>
    <col min="10761" max="10761" width="12.42578125" style="11" bestFit="1" customWidth="1"/>
    <col min="10762" max="10762" width="37.28515625" style="11" bestFit="1" customWidth="1"/>
    <col min="10763" max="11002" width="9.140625" style="11"/>
    <col min="11003" max="11003" width="17" style="11" customWidth="1"/>
    <col min="11004" max="11004" width="59.42578125" style="11" bestFit="1" customWidth="1"/>
    <col min="11005" max="11005" width="20.28515625" style="11" customWidth="1"/>
    <col min="11006" max="11006" width="19.140625" style="11" customWidth="1"/>
    <col min="11007" max="11007" width="59.42578125" style="11" customWidth="1"/>
    <col min="11008" max="11008" width="13.7109375" style="11" customWidth="1"/>
    <col min="11009" max="11009" width="19.140625" style="11" customWidth="1"/>
    <col min="11010" max="11010" width="9.140625" style="11" bestFit="1" customWidth="1"/>
    <col min="11011" max="11011" width="52.85546875" style="11" bestFit="1" customWidth="1"/>
    <col min="11012" max="11012" width="9.140625" style="11" bestFit="1" customWidth="1"/>
    <col min="11013" max="11013" width="28.140625" style="11" bestFit="1" customWidth="1"/>
    <col min="11014" max="11014" width="41.28515625" style="11" bestFit="1" customWidth="1"/>
    <col min="11015" max="11015" width="16.42578125" style="11" bestFit="1" customWidth="1"/>
    <col min="11016" max="11016" width="9.140625" style="11"/>
    <col min="11017" max="11017" width="12.42578125" style="11" bestFit="1" customWidth="1"/>
    <col min="11018" max="11018" width="37.28515625" style="11" bestFit="1" customWidth="1"/>
    <col min="11019" max="11258" width="9.140625" style="11"/>
    <col min="11259" max="11259" width="17" style="11" customWidth="1"/>
    <col min="11260" max="11260" width="59.42578125" style="11" bestFit="1" customWidth="1"/>
    <col min="11261" max="11261" width="20.28515625" style="11" customWidth="1"/>
    <col min="11262" max="11262" width="19.140625" style="11" customWidth="1"/>
    <col min="11263" max="11263" width="59.42578125" style="11" customWidth="1"/>
    <col min="11264" max="11264" width="13.7109375" style="11" customWidth="1"/>
    <col min="11265" max="11265" width="19.140625" style="11" customWidth="1"/>
    <col min="11266" max="11266" width="9.140625" style="11" bestFit="1" customWidth="1"/>
    <col min="11267" max="11267" width="52.85546875" style="11" bestFit="1" customWidth="1"/>
    <col min="11268" max="11268" width="9.140625" style="11" bestFit="1" customWidth="1"/>
    <col min="11269" max="11269" width="28.140625" style="11" bestFit="1" customWidth="1"/>
    <col min="11270" max="11270" width="41.28515625" style="11" bestFit="1" customWidth="1"/>
    <col min="11271" max="11271" width="16.42578125" style="11" bestFit="1" customWidth="1"/>
    <col min="11272" max="11272" width="9.140625" style="11"/>
    <col min="11273" max="11273" width="12.42578125" style="11" bestFit="1" customWidth="1"/>
    <col min="11274" max="11274" width="37.28515625" style="11" bestFit="1" customWidth="1"/>
    <col min="11275" max="11514" width="9.140625" style="11"/>
    <col min="11515" max="11515" width="17" style="11" customWidth="1"/>
    <col min="11516" max="11516" width="59.42578125" style="11" bestFit="1" customWidth="1"/>
    <col min="11517" max="11517" width="20.28515625" style="11" customWidth="1"/>
    <col min="11518" max="11518" width="19.140625" style="11" customWidth="1"/>
    <col min="11519" max="11519" width="59.42578125" style="11" customWidth="1"/>
    <col min="11520" max="11520" width="13.7109375" style="11" customWidth="1"/>
    <col min="11521" max="11521" width="19.140625" style="11" customWidth="1"/>
    <col min="11522" max="11522" width="9.140625" style="11" bestFit="1" customWidth="1"/>
    <col min="11523" max="11523" width="52.85546875" style="11" bestFit="1" customWidth="1"/>
    <col min="11524" max="11524" width="9.140625" style="11" bestFit="1" customWidth="1"/>
    <col min="11525" max="11525" width="28.140625" style="11" bestFit="1" customWidth="1"/>
    <col min="11526" max="11526" width="41.28515625" style="11" bestFit="1" customWidth="1"/>
    <col min="11527" max="11527" width="16.42578125" style="11" bestFit="1" customWidth="1"/>
    <col min="11528" max="11528" width="9.140625" style="11"/>
    <col min="11529" max="11529" width="12.42578125" style="11" bestFit="1" customWidth="1"/>
    <col min="11530" max="11530" width="37.28515625" style="11" bestFit="1" customWidth="1"/>
    <col min="11531" max="11770" width="9.140625" style="11"/>
    <col min="11771" max="11771" width="17" style="11" customWidth="1"/>
    <col min="11772" max="11772" width="59.42578125" style="11" bestFit="1" customWidth="1"/>
    <col min="11773" max="11773" width="20.28515625" style="11" customWidth="1"/>
    <col min="11774" max="11774" width="19.140625" style="11" customWidth="1"/>
    <col min="11775" max="11775" width="59.42578125" style="11" customWidth="1"/>
    <col min="11776" max="11776" width="13.7109375" style="11" customWidth="1"/>
    <col min="11777" max="11777" width="19.140625" style="11" customWidth="1"/>
    <col min="11778" max="11778" width="9.140625" style="11" bestFit="1" customWidth="1"/>
    <col min="11779" max="11779" width="52.85546875" style="11" bestFit="1" customWidth="1"/>
    <col min="11780" max="11780" width="9.140625" style="11" bestFit="1" customWidth="1"/>
    <col min="11781" max="11781" width="28.140625" style="11" bestFit="1" customWidth="1"/>
    <col min="11782" max="11782" width="41.28515625" style="11" bestFit="1" customWidth="1"/>
    <col min="11783" max="11783" width="16.42578125" style="11" bestFit="1" customWidth="1"/>
    <col min="11784" max="11784" width="9.140625" style="11"/>
    <col min="11785" max="11785" width="12.42578125" style="11" bestFit="1" customWidth="1"/>
    <col min="11786" max="11786" width="37.28515625" style="11" bestFit="1" customWidth="1"/>
    <col min="11787" max="12026" width="9.140625" style="11"/>
    <col min="12027" max="12027" width="17" style="11" customWidth="1"/>
    <col min="12028" max="12028" width="59.42578125" style="11" bestFit="1" customWidth="1"/>
    <col min="12029" max="12029" width="20.28515625" style="11" customWidth="1"/>
    <col min="12030" max="12030" width="19.140625" style="11" customWidth="1"/>
    <col min="12031" max="12031" width="59.42578125" style="11" customWidth="1"/>
    <col min="12032" max="12032" width="13.7109375" style="11" customWidth="1"/>
    <col min="12033" max="12033" width="19.140625" style="11" customWidth="1"/>
    <col min="12034" max="12034" width="9.140625" style="11" bestFit="1" customWidth="1"/>
    <col min="12035" max="12035" width="52.85546875" style="11" bestFit="1" customWidth="1"/>
    <col min="12036" max="12036" width="9.140625" style="11" bestFit="1" customWidth="1"/>
    <col min="12037" max="12037" width="28.140625" style="11" bestFit="1" customWidth="1"/>
    <col min="12038" max="12038" width="41.28515625" style="11" bestFit="1" customWidth="1"/>
    <col min="12039" max="12039" width="16.42578125" style="11" bestFit="1" customWidth="1"/>
    <col min="12040" max="12040" width="9.140625" style="11"/>
    <col min="12041" max="12041" width="12.42578125" style="11" bestFit="1" customWidth="1"/>
    <col min="12042" max="12042" width="37.28515625" style="11" bestFit="1" customWidth="1"/>
    <col min="12043" max="12282" width="9.140625" style="11"/>
    <col min="12283" max="12283" width="17" style="11" customWidth="1"/>
    <col min="12284" max="12284" width="59.42578125" style="11" bestFit="1" customWidth="1"/>
    <col min="12285" max="12285" width="20.28515625" style="11" customWidth="1"/>
    <col min="12286" max="12286" width="19.140625" style="11" customWidth="1"/>
    <col min="12287" max="12287" width="59.42578125" style="11" customWidth="1"/>
    <col min="12288" max="12288" width="13.7109375" style="11" customWidth="1"/>
    <col min="12289" max="12289" width="19.140625" style="11" customWidth="1"/>
    <col min="12290" max="12290" width="9.140625" style="11" bestFit="1" customWidth="1"/>
    <col min="12291" max="12291" width="52.85546875" style="11" bestFit="1" customWidth="1"/>
    <col min="12292" max="12292" width="9.140625" style="11" bestFit="1" customWidth="1"/>
    <col min="12293" max="12293" width="28.140625" style="11" bestFit="1" customWidth="1"/>
    <col min="12294" max="12294" width="41.28515625" style="11" bestFit="1" customWidth="1"/>
    <col min="12295" max="12295" width="16.42578125" style="11" bestFit="1" customWidth="1"/>
    <col min="12296" max="12296" width="9.140625" style="11"/>
    <col min="12297" max="12297" width="12.42578125" style="11" bestFit="1" customWidth="1"/>
    <col min="12298" max="12298" width="37.28515625" style="11" bestFit="1" customWidth="1"/>
    <col min="12299" max="12538" width="9.140625" style="11"/>
    <col min="12539" max="12539" width="17" style="11" customWidth="1"/>
    <col min="12540" max="12540" width="59.42578125" style="11" bestFit="1" customWidth="1"/>
    <col min="12541" max="12541" width="20.28515625" style="11" customWidth="1"/>
    <col min="12542" max="12542" width="19.140625" style="11" customWidth="1"/>
    <col min="12543" max="12543" width="59.42578125" style="11" customWidth="1"/>
    <col min="12544" max="12544" width="13.7109375" style="11" customWidth="1"/>
    <col min="12545" max="12545" width="19.140625" style="11" customWidth="1"/>
    <col min="12546" max="12546" width="9.140625" style="11" bestFit="1" customWidth="1"/>
    <col min="12547" max="12547" width="52.85546875" style="11" bestFit="1" customWidth="1"/>
    <col min="12548" max="12548" width="9.140625" style="11" bestFit="1" customWidth="1"/>
    <col min="12549" max="12549" width="28.140625" style="11" bestFit="1" customWidth="1"/>
    <col min="12550" max="12550" width="41.28515625" style="11" bestFit="1" customWidth="1"/>
    <col min="12551" max="12551" width="16.42578125" style="11" bestFit="1" customWidth="1"/>
    <col min="12552" max="12552" width="9.140625" style="11"/>
    <col min="12553" max="12553" width="12.42578125" style="11" bestFit="1" customWidth="1"/>
    <col min="12554" max="12554" width="37.28515625" style="11" bestFit="1" customWidth="1"/>
    <col min="12555" max="12794" width="9.140625" style="11"/>
    <col min="12795" max="12795" width="17" style="11" customWidth="1"/>
    <col min="12796" max="12796" width="59.42578125" style="11" bestFit="1" customWidth="1"/>
    <col min="12797" max="12797" width="20.28515625" style="11" customWidth="1"/>
    <col min="12798" max="12798" width="19.140625" style="11" customWidth="1"/>
    <col min="12799" max="12799" width="59.42578125" style="11" customWidth="1"/>
    <col min="12800" max="12800" width="13.7109375" style="11" customWidth="1"/>
    <col min="12801" max="12801" width="19.140625" style="11" customWidth="1"/>
    <col min="12802" max="12802" width="9.140625" style="11" bestFit="1" customWidth="1"/>
    <col min="12803" max="12803" width="52.85546875" style="11" bestFit="1" customWidth="1"/>
    <col min="12804" max="12804" width="9.140625" style="11" bestFit="1" customWidth="1"/>
    <col min="12805" max="12805" width="28.140625" style="11" bestFit="1" customWidth="1"/>
    <col min="12806" max="12806" width="41.28515625" style="11" bestFit="1" customWidth="1"/>
    <col min="12807" max="12807" width="16.42578125" style="11" bestFit="1" customWidth="1"/>
    <col min="12808" max="12808" width="9.140625" style="11"/>
    <col min="12809" max="12809" width="12.42578125" style="11" bestFit="1" customWidth="1"/>
    <col min="12810" max="12810" width="37.28515625" style="11" bestFit="1" customWidth="1"/>
    <col min="12811" max="13050" width="9.140625" style="11"/>
    <col min="13051" max="13051" width="17" style="11" customWidth="1"/>
    <col min="13052" max="13052" width="59.42578125" style="11" bestFit="1" customWidth="1"/>
    <col min="13053" max="13053" width="20.28515625" style="11" customWidth="1"/>
    <col min="13054" max="13054" width="19.140625" style="11" customWidth="1"/>
    <col min="13055" max="13055" width="59.42578125" style="11" customWidth="1"/>
    <col min="13056" max="13056" width="13.7109375" style="11" customWidth="1"/>
    <col min="13057" max="13057" width="19.140625" style="11" customWidth="1"/>
    <col min="13058" max="13058" width="9.140625" style="11" bestFit="1" customWidth="1"/>
    <col min="13059" max="13059" width="52.85546875" style="11" bestFit="1" customWidth="1"/>
    <col min="13060" max="13060" width="9.140625" style="11" bestFit="1" customWidth="1"/>
    <col min="13061" max="13061" width="28.140625" style="11" bestFit="1" customWidth="1"/>
    <col min="13062" max="13062" width="41.28515625" style="11" bestFit="1" customWidth="1"/>
    <col min="13063" max="13063" width="16.42578125" style="11" bestFit="1" customWidth="1"/>
    <col min="13064" max="13064" width="9.140625" style="11"/>
    <col min="13065" max="13065" width="12.42578125" style="11" bestFit="1" customWidth="1"/>
    <col min="13066" max="13066" width="37.28515625" style="11" bestFit="1" customWidth="1"/>
    <col min="13067" max="13306" width="9.140625" style="11"/>
    <col min="13307" max="13307" width="17" style="11" customWidth="1"/>
    <col min="13308" max="13308" width="59.42578125" style="11" bestFit="1" customWidth="1"/>
    <col min="13309" max="13309" width="20.28515625" style="11" customWidth="1"/>
    <col min="13310" max="13310" width="19.140625" style="11" customWidth="1"/>
    <col min="13311" max="13311" width="59.42578125" style="11" customWidth="1"/>
    <col min="13312" max="13312" width="13.7109375" style="11" customWidth="1"/>
    <col min="13313" max="13313" width="19.140625" style="11" customWidth="1"/>
    <col min="13314" max="13314" width="9.140625" style="11" bestFit="1" customWidth="1"/>
    <col min="13315" max="13315" width="52.85546875" style="11" bestFit="1" customWidth="1"/>
    <col min="13316" max="13316" width="9.140625" style="11" bestFit="1" customWidth="1"/>
    <col min="13317" max="13317" width="28.140625" style="11" bestFit="1" customWidth="1"/>
    <col min="13318" max="13318" width="41.28515625" style="11" bestFit="1" customWidth="1"/>
    <col min="13319" max="13319" width="16.42578125" style="11" bestFit="1" customWidth="1"/>
    <col min="13320" max="13320" width="9.140625" style="11"/>
    <col min="13321" max="13321" width="12.42578125" style="11" bestFit="1" customWidth="1"/>
    <col min="13322" max="13322" width="37.28515625" style="11" bestFit="1" customWidth="1"/>
    <col min="13323" max="13562" width="9.140625" style="11"/>
    <col min="13563" max="13563" width="17" style="11" customWidth="1"/>
    <col min="13564" max="13564" width="59.42578125" style="11" bestFit="1" customWidth="1"/>
    <col min="13565" max="13565" width="20.28515625" style="11" customWidth="1"/>
    <col min="13566" max="13566" width="19.140625" style="11" customWidth="1"/>
    <col min="13567" max="13567" width="59.42578125" style="11" customWidth="1"/>
    <col min="13568" max="13568" width="13.7109375" style="11" customWidth="1"/>
    <col min="13569" max="13569" width="19.140625" style="11" customWidth="1"/>
    <col min="13570" max="13570" width="9.140625" style="11" bestFit="1" customWidth="1"/>
    <col min="13571" max="13571" width="52.85546875" style="11" bestFit="1" customWidth="1"/>
    <col min="13572" max="13572" width="9.140625" style="11" bestFit="1" customWidth="1"/>
    <col min="13573" max="13573" width="28.140625" style="11" bestFit="1" customWidth="1"/>
    <col min="13574" max="13574" width="41.28515625" style="11" bestFit="1" customWidth="1"/>
    <col min="13575" max="13575" width="16.42578125" style="11" bestFit="1" customWidth="1"/>
    <col min="13576" max="13576" width="9.140625" style="11"/>
    <col min="13577" max="13577" width="12.42578125" style="11" bestFit="1" customWidth="1"/>
    <col min="13578" max="13578" width="37.28515625" style="11" bestFit="1" customWidth="1"/>
    <col min="13579" max="13818" width="9.140625" style="11"/>
    <col min="13819" max="13819" width="17" style="11" customWidth="1"/>
    <col min="13820" max="13820" width="59.42578125" style="11" bestFit="1" customWidth="1"/>
    <col min="13821" max="13821" width="20.28515625" style="11" customWidth="1"/>
    <col min="13822" max="13822" width="19.140625" style="11" customWidth="1"/>
    <col min="13823" max="13823" width="59.42578125" style="11" customWidth="1"/>
    <col min="13824" max="13824" width="13.7109375" style="11" customWidth="1"/>
    <col min="13825" max="13825" width="19.140625" style="11" customWidth="1"/>
    <col min="13826" max="13826" width="9.140625" style="11" bestFit="1" customWidth="1"/>
    <col min="13827" max="13827" width="52.85546875" style="11" bestFit="1" customWidth="1"/>
    <col min="13828" max="13828" width="9.140625" style="11" bestFit="1" customWidth="1"/>
    <col min="13829" max="13829" width="28.140625" style="11" bestFit="1" customWidth="1"/>
    <col min="13830" max="13830" width="41.28515625" style="11" bestFit="1" customWidth="1"/>
    <col min="13831" max="13831" width="16.42578125" style="11" bestFit="1" customWidth="1"/>
    <col min="13832" max="13832" width="9.140625" style="11"/>
    <col min="13833" max="13833" width="12.42578125" style="11" bestFit="1" customWidth="1"/>
    <col min="13834" max="13834" width="37.28515625" style="11" bestFit="1" customWidth="1"/>
    <col min="13835" max="14074" width="9.140625" style="11"/>
    <col min="14075" max="14075" width="17" style="11" customWidth="1"/>
    <col min="14076" max="14076" width="59.42578125" style="11" bestFit="1" customWidth="1"/>
    <col min="14077" max="14077" width="20.28515625" style="11" customWidth="1"/>
    <col min="14078" max="14078" width="19.140625" style="11" customWidth="1"/>
    <col min="14079" max="14079" width="59.42578125" style="11" customWidth="1"/>
    <col min="14080" max="14080" width="13.7109375" style="11" customWidth="1"/>
    <col min="14081" max="14081" width="19.140625" style="11" customWidth="1"/>
    <col min="14082" max="14082" width="9.140625" style="11" bestFit="1" customWidth="1"/>
    <col min="14083" max="14083" width="52.85546875" style="11" bestFit="1" customWidth="1"/>
    <col min="14084" max="14084" width="9.140625" style="11" bestFit="1" customWidth="1"/>
    <col min="14085" max="14085" width="28.140625" style="11" bestFit="1" customWidth="1"/>
    <col min="14086" max="14086" width="41.28515625" style="11" bestFit="1" customWidth="1"/>
    <col min="14087" max="14087" width="16.42578125" style="11" bestFit="1" customWidth="1"/>
    <col min="14088" max="14088" width="9.140625" style="11"/>
    <col min="14089" max="14089" width="12.42578125" style="11" bestFit="1" customWidth="1"/>
    <col min="14090" max="14090" width="37.28515625" style="11" bestFit="1" customWidth="1"/>
    <col min="14091" max="14330" width="9.140625" style="11"/>
    <col min="14331" max="14331" width="17" style="11" customWidth="1"/>
    <col min="14332" max="14332" width="59.42578125" style="11" bestFit="1" customWidth="1"/>
    <col min="14333" max="14333" width="20.28515625" style="11" customWidth="1"/>
    <col min="14334" max="14334" width="19.140625" style="11" customWidth="1"/>
    <col min="14335" max="14335" width="59.42578125" style="11" customWidth="1"/>
    <col min="14336" max="14336" width="13.7109375" style="11" customWidth="1"/>
    <col min="14337" max="14337" width="19.140625" style="11" customWidth="1"/>
    <col min="14338" max="14338" width="9.140625" style="11" bestFit="1" customWidth="1"/>
    <col min="14339" max="14339" width="52.85546875" style="11" bestFit="1" customWidth="1"/>
    <col min="14340" max="14340" width="9.140625" style="11" bestFit="1" customWidth="1"/>
    <col min="14341" max="14341" width="28.140625" style="11" bestFit="1" customWidth="1"/>
    <col min="14342" max="14342" width="41.28515625" style="11" bestFit="1" customWidth="1"/>
    <col min="14343" max="14343" width="16.42578125" style="11" bestFit="1" customWidth="1"/>
    <col min="14344" max="14344" width="9.140625" style="11"/>
    <col min="14345" max="14345" width="12.42578125" style="11" bestFit="1" customWidth="1"/>
    <col min="14346" max="14346" width="37.28515625" style="11" bestFit="1" customWidth="1"/>
    <col min="14347" max="14586" width="9.140625" style="11"/>
    <col min="14587" max="14587" width="17" style="11" customWidth="1"/>
    <col min="14588" max="14588" width="59.42578125" style="11" bestFit="1" customWidth="1"/>
    <col min="14589" max="14589" width="20.28515625" style="11" customWidth="1"/>
    <col min="14590" max="14590" width="19.140625" style="11" customWidth="1"/>
    <col min="14591" max="14591" width="59.42578125" style="11" customWidth="1"/>
    <col min="14592" max="14592" width="13.7109375" style="11" customWidth="1"/>
    <col min="14593" max="14593" width="19.140625" style="11" customWidth="1"/>
    <col min="14594" max="14594" width="9.140625" style="11" bestFit="1" customWidth="1"/>
    <col min="14595" max="14595" width="52.85546875" style="11" bestFit="1" customWidth="1"/>
    <col min="14596" max="14596" width="9.140625" style="11" bestFit="1" customWidth="1"/>
    <col min="14597" max="14597" width="28.140625" style="11" bestFit="1" customWidth="1"/>
    <col min="14598" max="14598" width="41.28515625" style="11" bestFit="1" customWidth="1"/>
    <col min="14599" max="14599" width="16.42578125" style="11" bestFit="1" customWidth="1"/>
    <col min="14600" max="14600" width="9.140625" style="11"/>
    <col min="14601" max="14601" width="12.42578125" style="11" bestFit="1" customWidth="1"/>
    <col min="14602" max="14602" width="37.28515625" style="11" bestFit="1" customWidth="1"/>
    <col min="14603" max="14842" width="9.140625" style="11"/>
    <col min="14843" max="14843" width="17" style="11" customWidth="1"/>
    <col min="14844" max="14844" width="59.42578125" style="11" bestFit="1" customWidth="1"/>
    <col min="14845" max="14845" width="20.28515625" style="11" customWidth="1"/>
    <col min="14846" max="14846" width="19.140625" style="11" customWidth="1"/>
    <col min="14847" max="14847" width="59.42578125" style="11" customWidth="1"/>
    <col min="14848" max="14848" width="13.7109375" style="11" customWidth="1"/>
    <col min="14849" max="14849" width="19.140625" style="11" customWidth="1"/>
    <col min="14850" max="14850" width="9.140625" style="11" bestFit="1" customWidth="1"/>
    <col min="14851" max="14851" width="52.85546875" style="11" bestFit="1" customWidth="1"/>
    <col min="14852" max="14852" width="9.140625" style="11" bestFit="1" customWidth="1"/>
    <col min="14853" max="14853" width="28.140625" style="11" bestFit="1" customWidth="1"/>
    <col min="14854" max="14854" width="41.28515625" style="11" bestFit="1" customWidth="1"/>
    <col min="14855" max="14855" width="16.42578125" style="11" bestFit="1" customWidth="1"/>
    <col min="14856" max="14856" width="9.140625" style="11"/>
    <col min="14857" max="14857" width="12.42578125" style="11" bestFit="1" customWidth="1"/>
    <col min="14858" max="14858" width="37.28515625" style="11" bestFit="1" customWidth="1"/>
    <col min="14859" max="15098" width="9.140625" style="11"/>
    <col min="15099" max="15099" width="17" style="11" customWidth="1"/>
    <col min="15100" max="15100" width="59.42578125" style="11" bestFit="1" customWidth="1"/>
    <col min="15101" max="15101" width="20.28515625" style="11" customWidth="1"/>
    <col min="15102" max="15102" width="19.140625" style="11" customWidth="1"/>
    <col min="15103" max="15103" width="59.42578125" style="11" customWidth="1"/>
    <col min="15104" max="15104" width="13.7109375" style="11" customWidth="1"/>
    <col min="15105" max="15105" width="19.140625" style="11" customWidth="1"/>
    <col min="15106" max="15106" width="9.140625" style="11" bestFit="1" customWidth="1"/>
    <col min="15107" max="15107" width="52.85546875" style="11" bestFit="1" customWidth="1"/>
    <col min="15108" max="15108" width="9.140625" style="11" bestFit="1" customWidth="1"/>
    <col min="15109" max="15109" width="28.140625" style="11" bestFit="1" customWidth="1"/>
    <col min="15110" max="15110" width="41.28515625" style="11" bestFit="1" customWidth="1"/>
    <col min="15111" max="15111" width="16.42578125" style="11" bestFit="1" customWidth="1"/>
    <col min="15112" max="15112" width="9.140625" style="11"/>
    <col min="15113" max="15113" width="12.42578125" style="11" bestFit="1" customWidth="1"/>
    <col min="15114" max="15114" width="37.28515625" style="11" bestFit="1" customWidth="1"/>
    <col min="15115" max="15354" width="9.140625" style="11"/>
    <col min="15355" max="15355" width="17" style="11" customWidth="1"/>
    <col min="15356" max="15356" width="59.42578125" style="11" bestFit="1" customWidth="1"/>
    <col min="15357" max="15357" width="20.28515625" style="11" customWidth="1"/>
    <col min="15358" max="15358" width="19.140625" style="11" customWidth="1"/>
    <col min="15359" max="15359" width="59.42578125" style="11" customWidth="1"/>
    <col min="15360" max="15360" width="13.7109375" style="11" customWidth="1"/>
    <col min="15361" max="15361" width="19.140625" style="11" customWidth="1"/>
    <col min="15362" max="15362" width="9.140625" style="11" bestFit="1" customWidth="1"/>
    <col min="15363" max="15363" width="52.85546875" style="11" bestFit="1" customWidth="1"/>
    <col min="15364" max="15364" width="9.140625" style="11" bestFit="1" customWidth="1"/>
    <col min="15365" max="15365" width="28.140625" style="11" bestFit="1" customWidth="1"/>
    <col min="15366" max="15366" width="41.28515625" style="11" bestFit="1" customWidth="1"/>
    <col min="15367" max="15367" width="16.42578125" style="11" bestFit="1" customWidth="1"/>
    <col min="15368" max="15368" width="9.140625" style="11"/>
    <col min="15369" max="15369" width="12.42578125" style="11" bestFit="1" customWidth="1"/>
    <col min="15370" max="15370" width="37.28515625" style="11" bestFit="1" customWidth="1"/>
    <col min="15371" max="15610" width="9.140625" style="11"/>
    <col min="15611" max="15611" width="17" style="11" customWidth="1"/>
    <col min="15612" max="15612" width="59.42578125" style="11" bestFit="1" customWidth="1"/>
    <col min="15613" max="15613" width="20.28515625" style="11" customWidth="1"/>
    <col min="15614" max="15614" width="19.140625" style="11" customWidth="1"/>
    <col min="15615" max="15615" width="59.42578125" style="11" customWidth="1"/>
    <col min="15616" max="15616" width="13.7109375" style="11" customWidth="1"/>
    <col min="15617" max="15617" width="19.140625" style="11" customWidth="1"/>
    <col min="15618" max="15618" width="9.140625" style="11" bestFit="1" customWidth="1"/>
    <col min="15619" max="15619" width="52.85546875" style="11" bestFit="1" customWidth="1"/>
    <col min="15620" max="15620" width="9.140625" style="11" bestFit="1" customWidth="1"/>
    <col min="15621" max="15621" width="28.140625" style="11" bestFit="1" customWidth="1"/>
    <col min="15622" max="15622" width="41.28515625" style="11" bestFit="1" customWidth="1"/>
    <col min="15623" max="15623" width="16.42578125" style="11" bestFit="1" customWidth="1"/>
    <col min="15624" max="15624" width="9.140625" style="11"/>
    <col min="15625" max="15625" width="12.42578125" style="11" bestFit="1" customWidth="1"/>
    <col min="15626" max="15626" width="37.28515625" style="11" bestFit="1" customWidth="1"/>
    <col min="15627" max="15866" width="9.140625" style="11"/>
    <col min="15867" max="15867" width="17" style="11" customWidth="1"/>
    <col min="15868" max="15868" width="59.42578125" style="11" bestFit="1" customWidth="1"/>
    <col min="15869" max="15869" width="20.28515625" style="11" customWidth="1"/>
    <col min="15870" max="15870" width="19.140625" style="11" customWidth="1"/>
    <col min="15871" max="15871" width="59.42578125" style="11" customWidth="1"/>
    <col min="15872" max="15872" width="13.7109375" style="11" customWidth="1"/>
    <col min="15873" max="15873" width="19.140625" style="11" customWidth="1"/>
    <col min="15874" max="15874" width="9.140625" style="11" bestFit="1" customWidth="1"/>
    <col min="15875" max="15875" width="52.85546875" style="11" bestFit="1" customWidth="1"/>
    <col min="15876" max="15876" width="9.140625" style="11" bestFit="1" customWidth="1"/>
    <col min="15877" max="15877" width="28.140625" style="11" bestFit="1" customWidth="1"/>
    <col min="15878" max="15878" width="41.28515625" style="11" bestFit="1" customWidth="1"/>
    <col min="15879" max="15879" width="16.42578125" style="11" bestFit="1" customWidth="1"/>
    <col min="15880" max="15880" width="9.140625" style="11"/>
    <col min="15881" max="15881" width="12.42578125" style="11" bestFit="1" customWidth="1"/>
    <col min="15882" max="15882" width="37.28515625" style="11" bestFit="1" customWidth="1"/>
    <col min="15883" max="16122" width="9.140625" style="11"/>
    <col min="16123" max="16123" width="17" style="11" customWidth="1"/>
    <col min="16124" max="16124" width="59.42578125" style="11" bestFit="1" customWidth="1"/>
    <col min="16125" max="16125" width="20.28515625" style="11" customWidth="1"/>
    <col min="16126" max="16126" width="19.140625" style="11" customWidth="1"/>
    <col min="16127" max="16127" width="59.42578125" style="11" customWidth="1"/>
    <col min="16128" max="16128" width="13.7109375" style="11" customWidth="1"/>
    <col min="16129" max="16129" width="19.140625" style="11" customWidth="1"/>
    <col min="16130" max="16130" width="9.140625" style="11" bestFit="1" customWidth="1"/>
    <col min="16131" max="16131" width="52.85546875" style="11" bestFit="1" customWidth="1"/>
    <col min="16132" max="16132" width="9.140625" style="11" bestFit="1" customWidth="1"/>
    <col min="16133" max="16133" width="28.140625" style="11" bestFit="1" customWidth="1"/>
    <col min="16134" max="16134" width="41.28515625" style="11" bestFit="1" customWidth="1"/>
    <col min="16135" max="16135" width="16.42578125" style="11" bestFit="1" customWidth="1"/>
    <col min="16136" max="16136" width="9.140625" style="11"/>
    <col min="16137" max="16137" width="12.42578125" style="11" bestFit="1" customWidth="1"/>
    <col min="16138" max="16138" width="37.28515625" style="11" bestFit="1" customWidth="1"/>
    <col min="16139" max="16384" width="9.140625" style="11"/>
  </cols>
  <sheetData>
    <row r="1" spans="1:14" ht="15" x14ac:dyDescent="0.25">
      <c r="A1" t="s">
        <v>5</v>
      </c>
      <c r="B1" t="s">
        <v>0</v>
      </c>
      <c r="C1" t="s">
        <v>9</v>
      </c>
      <c r="D1" t="s">
        <v>10</v>
      </c>
      <c r="E1" t="s">
        <v>33</v>
      </c>
      <c r="F1" t="s">
        <v>34</v>
      </c>
      <c r="G1" t="s">
        <v>35</v>
      </c>
      <c r="H1" t="s">
        <v>16</v>
      </c>
      <c r="I1" t="s">
        <v>36</v>
      </c>
      <c r="J1" t="s">
        <v>17</v>
      </c>
      <c r="K1" t="s">
        <v>12</v>
      </c>
      <c r="L1" s="11" t="s">
        <v>18</v>
      </c>
      <c r="M1" s="11" t="s">
        <v>19</v>
      </c>
      <c r="N1" s="11" t="s">
        <v>20</v>
      </c>
    </row>
    <row r="2" spans="1:14" ht="15" x14ac:dyDescent="0.25">
      <c r="A2" t="s">
        <v>8270</v>
      </c>
      <c r="B2" t="s">
        <v>8271</v>
      </c>
      <c r="C2">
        <v>176799692</v>
      </c>
      <c r="D2" t="s">
        <v>8272</v>
      </c>
      <c r="E2"/>
      <c r="F2"/>
      <c r="G2"/>
      <c r="H2" t="s">
        <v>8273</v>
      </c>
      <c r="I2" t="s">
        <v>8274</v>
      </c>
      <c r="J2" t="s">
        <v>29</v>
      </c>
      <c r="K2" t="s">
        <v>8275</v>
      </c>
      <c r="L2" s="11" t="s">
        <v>25</v>
      </c>
      <c r="M2" s="11">
        <v>1</v>
      </c>
      <c r="N2" s="11" t="str">
        <f>IF(A2="","AGUARDANDO",IF(NOT(ISERROR(MATCH(VALUE(A2),PRODESP!A:A,0))),"EXCLUÍDO - ATENDIDO CDHU",""))</f>
        <v/>
      </c>
    </row>
    <row r="3" spans="1:14" ht="15" x14ac:dyDescent="0.25">
      <c r="A3" t="s">
        <v>5749</v>
      </c>
      <c r="B3" t="s">
        <v>5750</v>
      </c>
      <c r="C3">
        <v>60245363</v>
      </c>
      <c r="D3" t="s">
        <v>5751</v>
      </c>
      <c r="E3"/>
      <c r="F3"/>
      <c r="G3"/>
      <c r="H3" t="s">
        <v>5752</v>
      </c>
      <c r="I3" t="s">
        <v>5753</v>
      </c>
      <c r="J3" t="s">
        <v>29</v>
      </c>
      <c r="K3" t="s">
        <v>5754</v>
      </c>
      <c r="L3" s="11" t="s">
        <v>25</v>
      </c>
      <c r="M3" s="11">
        <v>2</v>
      </c>
      <c r="N3" s="11" t="str">
        <f>IF(A3="","AGUARDANDO",IF(NOT(ISERROR(MATCH(VALUE(A3),PRODESP!A:A,0))),"EXCLUÍDO - ATENDIDO CDHU",""))</f>
        <v/>
      </c>
    </row>
    <row r="4" spans="1:14" ht="15" x14ac:dyDescent="0.25">
      <c r="A4" t="s">
        <v>3539</v>
      </c>
      <c r="B4" t="s">
        <v>3540</v>
      </c>
      <c r="C4">
        <v>265884743</v>
      </c>
      <c r="D4" t="s">
        <v>3541</v>
      </c>
      <c r="E4"/>
      <c r="F4"/>
      <c r="G4"/>
      <c r="H4" t="s">
        <v>3542</v>
      </c>
      <c r="I4" t="s">
        <v>3543</v>
      </c>
      <c r="J4" t="s">
        <v>29</v>
      </c>
      <c r="K4" t="s">
        <v>3544</v>
      </c>
      <c r="L4" s="11" t="s">
        <v>25</v>
      </c>
      <c r="M4" s="11">
        <v>3</v>
      </c>
      <c r="N4" s="11" t="str">
        <f>IF(A4="","AGUARDANDO",IF(NOT(ISERROR(MATCH(VALUE(A4),PRODESP!A:A,0))),"EXCLUÍDO - ATENDIDO CDHU",""))</f>
        <v/>
      </c>
    </row>
    <row r="5" spans="1:14" ht="15" x14ac:dyDescent="0.25">
      <c r="A5" t="s">
        <v>5266</v>
      </c>
      <c r="B5" t="s">
        <v>5267</v>
      </c>
      <c r="C5">
        <v>452950466</v>
      </c>
      <c r="D5" t="s">
        <v>5268</v>
      </c>
      <c r="E5"/>
      <c r="F5"/>
      <c r="G5"/>
      <c r="H5" t="s">
        <v>1348</v>
      </c>
      <c r="I5" t="s">
        <v>5269</v>
      </c>
      <c r="J5" t="s">
        <v>29</v>
      </c>
      <c r="K5" t="s">
        <v>5270</v>
      </c>
      <c r="L5" s="11" t="s">
        <v>25</v>
      </c>
      <c r="M5" s="11">
        <v>4</v>
      </c>
      <c r="N5" s="11" t="str">
        <f>IF(A5="","AGUARDANDO",IF(NOT(ISERROR(MATCH(VALUE(A5),PRODESP!A:A,0))),"EXCLUÍDO - ATENDIDO CDHU",""))</f>
        <v/>
      </c>
    </row>
    <row r="6" spans="1:14" ht="15" x14ac:dyDescent="0.25">
      <c r="A6" t="s">
        <v>11693</v>
      </c>
      <c r="B6" t="s">
        <v>11694</v>
      </c>
      <c r="C6">
        <v>228145879</v>
      </c>
      <c r="D6" t="s">
        <v>11695</v>
      </c>
      <c r="E6"/>
      <c r="F6"/>
      <c r="G6"/>
      <c r="H6" t="s">
        <v>11098</v>
      </c>
      <c r="I6" t="s">
        <v>11696</v>
      </c>
      <c r="J6" t="s">
        <v>29</v>
      </c>
      <c r="K6" t="s">
        <v>11697</v>
      </c>
      <c r="L6" s="11" t="s">
        <v>25</v>
      </c>
      <c r="M6" s="11">
        <v>5</v>
      </c>
      <c r="N6" s="11" t="str">
        <f>IF(A6="","AGUARDANDO",IF(NOT(ISERROR(MATCH(VALUE(A6),PRODESP!A:A,0))),"EXCLUÍDO - ATENDIDO CDHU",""))</f>
        <v/>
      </c>
    </row>
    <row r="7" spans="1:14" ht="15" x14ac:dyDescent="0.25">
      <c r="A7" t="s">
        <v>5880</v>
      </c>
      <c r="B7" t="s">
        <v>5881</v>
      </c>
      <c r="C7">
        <v>252594186</v>
      </c>
      <c r="D7" t="s">
        <v>5882</v>
      </c>
      <c r="E7"/>
      <c r="F7"/>
      <c r="G7"/>
      <c r="H7" t="s">
        <v>5883</v>
      </c>
      <c r="I7" t="s">
        <v>5884</v>
      </c>
      <c r="J7" t="s">
        <v>29</v>
      </c>
      <c r="K7" t="s">
        <v>5885</v>
      </c>
      <c r="L7" s="11" t="s">
        <v>25</v>
      </c>
      <c r="M7" s="11">
        <v>6</v>
      </c>
      <c r="N7" s="11" t="str">
        <f>IF(A7="","AGUARDANDO",IF(NOT(ISERROR(MATCH(VALUE(A7),PRODESP!A:A,0))),"EXCLUÍDO - ATENDIDO CDHU",""))</f>
        <v/>
      </c>
    </row>
    <row r="8" spans="1:14" ht="15" x14ac:dyDescent="0.25">
      <c r="A8" t="s">
        <v>13362</v>
      </c>
      <c r="B8" t="s">
        <v>13363</v>
      </c>
      <c r="C8">
        <v>195491981</v>
      </c>
      <c r="D8" t="s">
        <v>13364</v>
      </c>
      <c r="E8"/>
      <c r="F8"/>
      <c r="G8"/>
      <c r="H8" t="s">
        <v>13365</v>
      </c>
      <c r="I8" t="s">
        <v>13366</v>
      </c>
      <c r="J8" t="s">
        <v>29</v>
      </c>
      <c r="K8" t="s">
        <v>13367</v>
      </c>
      <c r="L8" s="11" t="s">
        <v>25</v>
      </c>
      <c r="M8" s="11">
        <v>7</v>
      </c>
      <c r="N8" s="11" t="str">
        <f>IF(A8="","AGUARDANDO",IF(NOT(ISERROR(MATCH(VALUE(A8),PRODESP!A:A,0))),"EXCLUÍDO - ATENDIDO CDHU",""))</f>
        <v/>
      </c>
    </row>
    <row r="9" spans="1:14" ht="15" x14ac:dyDescent="0.25">
      <c r="A9" t="s">
        <v>12404</v>
      </c>
      <c r="B9" t="s">
        <v>12405</v>
      </c>
      <c r="C9">
        <v>436315300</v>
      </c>
      <c r="D9" t="s">
        <v>12406</v>
      </c>
      <c r="E9" t="s">
        <v>12407</v>
      </c>
      <c r="F9">
        <v>191890789</v>
      </c>
      <c r="G9" t="s">
        <v>12408</v>
      </c>
      <c r="H9" t="s">
        <v>12409</v>
      </c>
      <c r="I9" t="s">
        <v>12410</v>
      </c>
      <c r="J9" t="s">
        <v>29</v>
      </c>
      <c r="K9" t="s">
        <v>12411</v>
      </c>
      <c r="L9" s="11" t="s">
        <v>25</v>
      </c>
      <c r="M9" s="11">
        <v>8</v>
      </c>
      <c r="N9" s="11" t="str">
        <f>IF(A9="","AGUARDANDO",IF(NOT(ISERROR(MATCH(VALUE(A9),PRODESP!A:A,0))),"EXCLUÍDO - ATENDIDO CDHU",""))</f>
        <v/>
      </c>
    </row>
    <row r="10" spans="1:14" ht="15" x14ac:dyDescent="0.25">
      <c r="A10" t="s">
        <v>11610</v>
      </c>
      <c r="B10" t="s">
        <v>11611</v>
      </c>
      <c r="C10">
        <v>580188486</v>
      </c>
      <c r="D10" t="s">
        <v>11612</v>
      </c>
      <c r="E10"/>
      <c r="F10"/>
      <c r="G10"/>
      <c r="H10" t="s">
        <v>11613</v>
      </c>
      <c r="I10" t="s">
        <v>11614</v>
      </c>
      <c r="J10" t="s">
        <v>29</v>
      </c>
      <c r="K10" t="s">
        <v>11615</v>
      </c>
      <c r="L10" s="11" t="s">
        <v>25</v>
      </c>
      <c r="M10" s="11">
        <v>9</v>
      </c>
      <c r="N10" s="11" t="str">
        <f>IF(A10="","AGUARDANDO",IF(NOT(ISERROR(MATCH(VALUE(A10),PRODESP!A:A,0))),"EXCLUÍDO - ATENDIDO CDHU",""))</f>
        <v/>
      </c>
    </row>
    <row r="11" spans="1:14" ht="15" x14ac:dyDescent="0.25">
      <c r="A11" t="s">
        <v>8767</v>
      </c>
      <c r="B11" t="s">
        <v>8768</v>
      </c>
      <c r="C11">
        <v>334711770</v>
      </c>
      <c r="D11" t="s">
        <v>8769</v>
      </c>
      <c r="E11" t="s">
        <v>8770</v>
      </c>
      <c r="F11">
        <v>56749343</v>
      </c>
      <c r="G11" t="s">
        <v>8771</v>
      </c>
      <c r="H11" t="s">
        <v>8772</v>
      </c>
      <c r="I11" t="s">
        <v>8773</v>
      </c>
      <c r="J11" t="s">
        <v>29</v>
      </c>
      <c r="K11" t="s">
        <v>8774</v>
      </c>
      <c r="L11" s="11" t="s">
        <v>25</v>
      </c>
      <c r="M11" s="11">
        <v>10</v>
      </c>
      <c r="N11" s="11" t="str">
        <f>IF(A11="","AGUARDANDO",IF(NOT(ISERROR(MATCH(VALUE(A11),PRODESP!A:A,0))),"EXCLUÍDO - ATENDIDO CDHU",""))</f>
        <v/>
      </c>
    </row>
    <row r="12" spans="1:14" ht="15" x14ac:dyDescent="0.25">
      <c r="A12" t="s">
        <v>3305</v>
      </c>
      <c r="B12" t="s">
        <v>3306</v>
      </c>
      <c r="C12">
        <v>405146516</v>
      </c>
      <c r="D12" t="s">
        <v>3307</v>
      </c>
      <c r="E12"/>
      <c r="F12"/>
      <c r="G12"/>
      <c r="H12" t="s">
        <v>3308</v>
      </c>
      <c r="I12" t="s">
        <v>3309</v>
      </c>
      <c r="J12" t="s">
        <v>29</v>
      </c>
      <c r="K12" t="s">
        <v>3310</v>
      </c>
      <c r="L12" s="11" t="s">
        <v>25</v>
      </c>
      <c r="M12" s="11">
        <v>11</v>
      </c>
      <c r="N12" s="11" t="str">
        <f>IF(A12="","AGUARDANDO",IF(NOT(ISERROR(MATCH(VALUE(A12),PRODESP!A:A,0))),"EXCLUÍDO - ATENDIDO CDHU",""))</f>
        <v/>
      </c>
    </row>
    <row r="13" spans="1:14" ht="15" x14ac:dyDescent="0.25">
      <c r="A13" t="s">
        <v>6142</v>
      </c>
      <c r="B13" t="s">
        <v>6143</v>
      </c>
      <c r="C13">
        <v>296241465</v>
      </c>
      <c r="D13" t="s">
        <v>6144</v>
      </c>
      <c r="E13"/>
      <c r="F13"/>
      <c r="G13"/>
      <c r="H13" t="s">
        <v>6145</v>
      </c>
      <c r="I13" t="s">
        <v>6146</v>
      </c>
      <c r="J13" t="s">
        <v>29</v>
      </c>
      <c r="K13" t="s">
        <v>6147</v>
      </c>
      <c r="L13" s="11" t="s">
        <v>25</v>
      </c>
      <c r="M13" s="11">
        <v>12</v>
      </c>
      <c r="N13" s="11" t="str">
        <f>IF(A13="","AGUARDANDO",IF(NOT(ISERROR(MATCH(VALUE(A13),PRODESP!A:A,0))),"EXCLUÍDO - ATENDIDO CDHU",""))</f>
        <v/>
      </c>
    </row>
    <row r="14" spans="1:14" ht="15" x14ac:dyDescent="0.25">
      <c r="A14" t="s">
        <v>3996</v>
      </c>
      <c r="B14" t="s">
        <v>3997</v>
      </c>
      <c r="C14">
        <v>282846165</v>
      </c>
      <c r="D14" t="s">
        <v>3998</v>
      </c>
      <c r="E14" t="s">
        <v>3999</v>
      </c>
      <c r="F14">
        <v>37378353</v>
      </c>
      <c r="G14" t="s">
        <v>4000</v>
      </c>
      <c r="H14" t="s">
        <v>4001</v>
      </c>
      <c r="I14" t="s">
        <v>4002</v>
      </c>
      <c r="J14" t="s">
        <v>29</v>
      </c>
      <c r="K14" t="s">
        <v>4003</v>
      </c>
      <c r="L14" s="11" t="s">
        <v>25</v>
      </c>
      <c r="M14" s="11">
        <v>13</v>
      </c>
      <c r="N14" s="11" t="str">
        <f>IF(A14="","AGUARDANDO",IF(NOT(ISERROR(MATCH(VALUE(A14),PRODESP!A:A,0))),"EXCLUÍDO - ATENDIDO CDHU",""))</f>
        <v/>
      </c>
    </row>
    <row r="15" spans="1:14" ht="15" x14ac:dyDescent="0.25">
      <c r="A15" t="s">
        <v>2605</v>
      </c>
      <c r="B15" t="s">
        <v>2606</v>
      </c>
      <c r="C15">
        <v>455411232</v>
      </c>
      <c r="D15" t="s">
        <v>2607</v>
      </c>
      <c r="E15"/>
      <c r="F15"/>
      <c r="G15"/>
      <c r="H15" t="s">
        <v>2608</v>
      </c>
      <c r="I15" t="s">
        <v>2609</v>
      </c>
      <c r="J15" t="s">
        <v>29</v>
      </c>
      <c r="K15" t="s">
        <v>2610</v>
      </c>
      <c r="L15" s="11" t="s">
        <v>25</v>
      </c>
      <c r="M15" s="11">
        <v>14</v>
      </c>
      <c r="N15" s="11" t="str">
        <f>IF(A15="","AGUARDANDO",IF(NOT(ISERROR(MATCH(VALUE(A15),PRODESP!A:A,0))),"EXCLUÍDO - ATENDIDO CDHU",""))</f>
        <v>EXCLUÍDO - ATENDIDO CDHU</v>
      </c>
    </row>
    <row r="16" spans="1:14" ht="15" x14ac:dyDescent="0.25">
      <c r="A16" t="s">
        <v>5022</v>
      </c>
      <c r="B16" t="s">
        <v>5023</v>
      </c>
      <c r="C16">
        <v>1162577762</v>
      </c>
      <c r="D16" t="s">
        <v>5024</v>
      </c>
      <c r="E16" t="s">
        <v>5025</v>
      </c>
      <c r="F16">
        <v>298132722</v>
      </c>
      <c r="G16" t="s">
        <v>5026</v>
      </c>
      <c r="H16" t="s">
        <v>5027</v>
      </c>
      <c r="I16" t="s">
        <v>5028</v>
      </c>
      <c r="J16" t="s">
        <v>29</v>
      </c>
      <c r="K16" t="s">
        <v>5029</v>
      </c>
      <c r="L16" s="11" t="s">
        <v>26</v>
      </c>
      <c r="M16" s="11">
        <v>15</v>
      </c>
      <c r="N16" s="11" t="str">
        <f>IF(A16="","AGUARDANDO",IF(NOT(ISERROR(MATCH(VALUE(A16),PRODESP!A:A,0))),"EXCLUÍDO - ATENDIDO CDHU",""))</f>
        <v/>
      </c>
    </row>
    <row r="17" spans="1:14" ht="15" x14ac:dyDescent="0.25">
      <c r="A17" t="s">
        <v>6093</v>
      </c>
      <c r="B17" t="s">
        <v>6094</v>
      </c>
      <c r="C17">
        <v>454980280</v>
      </c>
      <c r="D17" t="s">
        <v>6095</v>
      </c>
      <c r="E17"/>
      <c r="F17"/>
      <c r="G17"/>
      <c r="H17" t="s">
        <v>6096</v>
      </c>
      <c r="I17" t="s">
        <v>6097</v>
      </c>
      <c r="J17" t="s">
        <v>29</v>
      </c>
      <c r="K17" t="s">
        <v>6098</v>
      </c>
      <c r="L17" s="11" t="s">
        <v>26</v>
      </c>
      <c r="M17" s="11">
        <v>16</v>
      </c>
      <c r="N17" s="11" t="str">
        <f>IF(A17="","AGUARDANDO",IF(NOT(ISERROR(MATCH(VALUE(A17),PRODESP!A:A,0))),"EXCLUÍDO - ATENDIDO CDHU",""))</f>
        <v/>
      </c>
    </row>
    <row r="18" spans="1:14" ht="15" x14ac:dyDescent="0.25">
      <c r="A18" t="s">
        <v>10878</v>
      </c>
      <c r="B18" t="s">
        <v>10879</v>
      </c>
      <c r="C18">
        <v>41557044</v>
      </c>
      <c r="D18" t="s">
        <v>10880</v>
      </c>
      <c r="E18"/>
      <c r="F18"/>
      <c r="G18"/>
      <c r="H18" t="s">
        <v>10881</v>
      </c>
      <c r="I18" t="s">
        <v>10882</v>
      </c>
      <c r="J18" t="s">
        <v>29</v>
      </c>
      <c r="K18" t="s">
        <v>10883</v>
      </c>
      <c r="L18" s="11" t="s">
        <v>26</v>
      </c>
      <c r="M18" s="11">
        <v>17</v>
      </c>
      <c r="N18" s="11" t="str">
        <f>IF(A18="","AGUARDANDO",IF(NOT(ISERROR(MATCH(VALUE(A18),PRODESP!A:A,0))),"EXCLUÍDO - ATENDIDO CDHU",""))</f>
        <v/>
      </c>
    </row>
    <row r="19" spans="1:14" ht="15" x14ac:dyDescent="0.25">
      <c r="A19" t="s">
        <v>8741</v>
      </c>
      <c r="B19" t="s">
        <v>8742</v>
      </c>
      <c r="C19">
        <v>40417596</v>
      </c>
      <c r="D19" t="s">
        <v>8743</v>
      </c>
      <c r="E19"/>
      <c r="F19"/>
      <c r="G19"/>
      <c r="H19" t="s">
        <v>8744</v>
      </c>
      <c r="I19" t="s">
        <v>8745</v>
      </c>
      <c r="J19" t="s">
        <v>29</v>
      </c>
      <c r="K19" t="s">
        <v>8746</v>
      </c>
      <c r="L19" s="11" t="s">
        <v>26</v>
      </c>
      <c r="M19" s="11">
        <v>18</v>
      </c>
      <c r="N19" s="11" t="str">
        <f>IF(A19="","AGUARDANDO",IF(NOT(ISERROR(MATCH(VALUE(A19),PRODESP!A:A,0))),"EXCLUÍDO - ATENDIDO CDHU",""))</f>
        <v/>
      </c>
    </row>
    <row r="20" spans="1:14" ht="15" x14ac:dyDescent="0.25">
      <c r="A20" t="s">
        <v>8491</v>
      </c>
      <c r="B20" t="s">
        <v>8492</v>
      </c>
      <c r="C20">
        <v>642131259</v>
      </c>
      <c r="D20" t="s">
        <v>8493</v>
      </c>
      <c r="E20"/>
      <c r="F20"/>
      <c r="G20"/>
      <c r="H20" t="s">
        <v>8494</v>
      </c>
      <c r="I20" t="s">
        <v>8495</v>
      </c>
      <c r="J20" t="s">
        <v>29</v>
      </c>
      <c r="K20" t="s">
        <v>8496</v>
      </c>
      <c r="L20" s="11" t="s">
        <v>26</v>
      </c>
      <c r="M20" s="11">
        <v>19</v>
      </c>
      <c r="N20" s="11" t="str">
        <f>IF(A20="","AGUARDANDO",IF(NOT(ISERROR(MATCH(VALUE(A20),PRODESP!A:A,0))),"EXCLUÍDO - ATENDIDO CDHU",""))</f>
        <v/>
      </c>
    </row>
    <row r="21" spans="1:14" ht="15" x14ac:dyDescent="0.25">
      <c r="A21" t="s">
        <v>1789</v>
      </c>
      <c r="B21" t="s">
        <v>1790</v>
      </c>
      <c r="C21">
        <v>474955072</v>
      </c>
      <c r="D21" t="s">
        <v>1791</v>
      </c>
      <c r="E21" t="s">
        <v>1792</v>
      </c>
      <c r="F21">
        <v>444218993</v>
      </c>
      <c r="G21" t="s">
        <v>1793</v>
      </c>
      <c r="H21" t="s">
        <v>1794</v>
      </c>
      <c r="I21" t="s">
        <v>1795</v>
      </c>
      <c r="J21" t="s">
        <v>29</v>
      </c>
      <c r="K21" t="s">
        <v>1796</v>
      </c>
      <c r="L21" s="11" t="s">
        <v>26</v>
      </c>
      <c r="M21" s="11">
        <v>20</v>
      </c>
      <c r="N21" s="11" t="str">
        <f>IF(A21="","AGUARDANDO",IF(NOT(ISERROR(MATCH(VALUE(A21),PRODESP!A:A,0))),"EXCLUÍDO - ATENDIDO CDHU",""))</f>
        <v/>
      </c>
    </row>
    <row r="22" spans="1:14" ht="15" x14ac:dyDescent="0.25">
      <c r="A22" t="s">
        <v>9185</v>
      </c>
      <c r="B22" t="s">
        <v>9186</v>
      </c>
      <c r="C22">
        <v>250855756</v>
      </c>
      <c r="D22" t="s">
        <v>9187</v>
      </c>
      <c r="E22" t="s">
        <v>9188</v>
      </c>
      <c r="F22">
        <v>25855733</v>
      </c>
      <c r="G22" t="s">
        <v>9189</v>
      </c>
      <c r="H22" t="s">
        <v>9190</v>
      </c>
      <c r="I22" t="s">
        <v>9191</v>
      </c>
      <c r="J22" t="s">
        <v>29</v>
      </c>
      <c r="K22" t="s">
        <v>9192</v>
      </c>
      <c r="L22" s="11" t="s">
        <v>26</v>
      </c>
      <c r="M22" s="11">
        <v>21</v>
      </c>
      <c r="N22" s="11" t="str">
        <f>IF(A22="","AGUARDANDO",IF(NOT(ISERROR(MATCH(VALUE(A22),PRODESP!A:A,0))),"EXCLUÍDO - ATENDIDO CDHU",""))</f>
        <v/>
      </c>
    </row>
    <row r="23" spans="1:14" ht="15" x14ac:dyDescent="0.25">
      <c r="A23" t="s">
        <v>4616</v>
      </c>
      <c r="B23" t="s">
        <v>4617</v>
      </c>
      <c r="C23">
        <v>490227119</v>
      </c>
      <c r="D23" t="s">
        <v>4618</v>
      </c>
      <c r="E23" t="s">
        <v>4619</v>
      </c>
      <c r="F23">
        <v>490308016</v>
      </c>
      <c r="G23" t="s">
        <v>4620</v>
      </c>
      <c r="H23" t="s">
        <v>4621</v>
      </c>
      <c r="I23" t="s">
        <v>4622</v>
      </c>
      <c r="J23" t="s">
        <v>29</v>
      </c>
      <c r="K23" t="s">
        <v>4623</v>
      </c>
      <c r="L23" s="11" t="s">
        <v>26</v>
      </c>
      <c r="M23" s="11">
        <v>22</v>
      </c>
      <c r="N23" s="11" t="str">
        <f>IF(A23="","AGUARDANDO",IF(NOT(ISERROR(MATCH(VALUE(A23),PRODESP!A:A,0))),"EXCLUÍDO - ATENDIDO CDHU",""))</f>
        <v/>
      </c>
    </row>
    <row r="24" spans="1:14" ht="15" x14ac:dyDescent="0.25">
      <c r="A24" t="s">
        <v>8372</v>
      </c>
      <c r="B24" t="s">
        <v>8373</v>
      </c>
      <c r="C24">
        <v>30821044</v>
      </c>
      <c r="D24" t="s">
        <v>8374</v>
      </c>
      <c r="E24"/>
      <c r="F24"/>
      <c r="G24"/>
      <c r="H24" t="s">
        <v>8375</v>
      </c>
      <c r="I24" t="s">
        <v>8376</v>
      </c>
      <c r="J24" t="s">
        <v>29</v>
      </c>
      <c r="K24" t="s">
        <v>8377</v>
      </c>
      <c r="L24" s="11" t="s">
        <v>26</v>
      </c>
      <c r="M24" s="11">
        <v>23</v>
      </c>
      <c r="N24" s="11" t="str">
        <f>IF(A24="","AGUARDANDO",IF(NOT(ISERROR(MATCH(VALUE(A24),PRODESP!A:A,0))),"EXCLUÍDO - ATENDIDO CDHU",""))</f>
        <v/>
      </c>
    </row>
    <row r="25" spans="1:14" ht="15" x14ac:dyDescent="0.25">
      <c r="A25" t="s">
        <v>3810</v>
      </c>
      <c r="B25" t="s">
        <v>3811</v>
      </c>
      <c r="C25">
        <v>531500317</v>
      </c>
      <c r="D25" t="s">
        <v>3812</v>
      </c>
      <c r="E25" t="s">
        <v>3813</v>
      </c>
      <c r="F25">
        <v>522460513</v>
      </c>
      <c r="G25" t="s">
        <v>3814</v>
      </c>
      <c r="H25" t="s">
        <v>3815</v>
      </c>
      <c r="I25" t="s">
        <v>3816</v>
      </c>
      <c r="J25" t="s">
        <v>29</v>
      </c>
      <c r="K25" t="s">
        <v>3817</v>
      </c>
      <c r="L25" s="11" t="s">
        <v>26</v>
      </c>
      <c r="M25" s="11">
        <v>24</v>
      </c>
      <c r="N25" s="11" t="str">
        <f>IF(A25="","AGUARDANDO",IF(NOT(ISERROR(MATCH(VALUE(A25),PRODESP!A:A,0))),"EXCLUÍDO - ATENDIDO CDHU",""))</f>
        <v/>
      </c>
    </row>
    <row r="26" spans="1:14" ht="15" x14ac:dyDescent="0.25">
      <c r="A26" t="s">
        <v>400</v>
      </c>
      <c r="B26" t="s">
        <v>401</v>
      </c>
      <c r="C26">
        <v>309978117</v>
      </c>
      <c r="D26" t="s">
        <v>402</v>
      </c>
      <c r="E26" t="s">
        <v>403</v>
      </c>
      <c r="F26">
        <v>7453796</v>
      </c>
      <c r="G26" t="s">
        <v>404</v>
      </c>
      <c r="H26" t="s">
        <v>405</v>
      </c>
      <c r="I26" t="s">
        <v>406</v>
      </c>
      <c r="J26" t="s">
        <v>29</v>
      </c>
      <c r="K26" t="s">
        <v>407</v>
      </c>
      <c r="L26" s="11" t="s">
        <v>26</v>
      </c>
      <c r="M26" s="11">
        <v>25</v>
      </c>
      <c r="N26" s="11" t="str">
        <f>IF(A26="","AGUARDANDO",IF(NOT(ISERROR(MATCH(VALUE(A26),PRODESP!A:A,0))),"EXCLUÍDO - ATENDIDO CDHU",""))</f>
        <v/>
      </c>
    </row>
    <row r="27" spans="1:14" ht="15" x14ac:dyDescent="0.25">
      <c r="A27" t="s">
        <v>11109</v>
      </c>
      <c r="B27" t="s">
        <v>11110</v>
      </c>
      <c r="C27">
        <v>497276434</v>
      </c>
      <c r="D27" t="s">
        <v>11111</v>
      </c>
      <c r="E27"/>
      <c r="F27"/>
      <c r="G27"/>
      <c r="H27" t="s">
        <v>11112</v>
      </c>
      <c r="I27" t="s">
        <v>11113</v>
      </c>
      <c r="J27" t="s">
        <v>29</v>
      </c>
      <c r="K27" t="s">
        <v>11114</v>
      </c>
      <c r="L27" s="11" t="s">
        <v>26</v>
      </c>
      <c r="M27" s="11">
        <v>26</v>
      </c>
      <c r="N27" s="11" t="str">
        <f>IF(A27="","AGUARDANDO",IF(NOT(ISERROR(MATCH(VALUE(A27),PRODESP!A:A,0))),"EXCLUÍDO - ATENDIDO CDHU",""))</f>
        <v/>
      </c>
    </row>
    <row r="28" spans="1:14" ht="15" x14ac:dyDescent="0.25">
      <c r="A28" t="s">
        <v>3695</v>
      </c>
      <c r="B28" t="s">
        <v>3696</v>
      </c>
      <c r="C28">
        <v>40099117</v>
      </c>
      <c r="D28" t="s">
        <v>3697</v>
      </c>
      <c r="E28" t="s">
        <v>3698</v>
      </c>
      <c r="F28">
        <v>405528164</v>
      </c>
      <c r="G28" t="s">
        <v>3699</v>
      </c>
      <c r="H28" t="s">
        <v>3700</v>
      </c>
      <c r="I28" t="s">
        <v>3701</v>
      </c>
      <c r="J28" t="s">
        <v>29</v>
      </c>
      <c r="K28" t="s">
        <v>3702</v>
      </c>
      <c r="L28" s="11" t="s">
        <v>26</v>
      </c>
      <c r="M28" s="11">
        <v>27</v>
      </c>
      <c r="N28" s="11" t="str">
        <f>IF(A28="","AGUARDANDO",IF(NOT(ISERROR(MATCH(VALUE(A28),PRODESP!A:A,0))),"EXCLUÍDO - ATENDIDO CDHU",""))</f>
        <v/>
      </c>
    </row>
    <row r="29" spans="1:14" ht="15" x14ac:dyDescent="0.25">
      <c r="A29" t="s">
        <v>7235</v>
      </c>
      <c r="B29" t="s">
        <v>7236</v>
      </c>
      <c r="C29">
        <v>13452634</v>
      </c>
      <c r="D29" t="s">
        <v>7237</v>
      </c>
      <c r="E29" t="s">
        <v>7238</v>
      </c>
      <c r="F29">
        <v>400988392</v>
      </c>
      <c r="G29" t="s">
        <v>7239</v>
      </c>
      <c r="H29" t="s">
        <v>7240</v>
      </c>
      <c r="I29" t="s">
        <v>6340</v>
      </c>
      <c r="J29" t="s">
        <v>29</v>
      </c>
      <c r="K29" t="s">
        <v>7241</v>
      </c>
      <c r="L29" s="11" t="s">
        <v>26</v>
      </c>
      <c r="M29" s="11">
        <v>28</v>
      </c>
      <c r="N29" s="11" t="str">
        <f>IF(A29="","AGUARDANDO",IF(NOT(ISERROR(MATCH(VALUE(A29),PRODESP!A:A,0))),"EXCLUÍDO - ATENDIDO CDHU",""))</f>
        <v/>
      </c>
    </row>
    <row r="30" spans="1:14" ht="15" x14ac:dyDescent="0.25">
      <c r="A30" t="s">
        <v>8909</v>
      </c>
      <c r="B30" t="s">
        <v>8910</v>
      </c>
      <c r="C30">
        <v>323376174</v>
      </c>
      <c r="D30" t="s">
        <v>8911</v>
      </c>
      <c r="E30"/>
      <c r="F30"/>
      <c r="G30"/>
      <c r="H30" t="s">
        <v>8912</v>
      </c>
      <c r="I30" t="s">
        <v>8913</v>
      </c>
      <c r="J30" t="s">
        <v>29</v>
      </c>
      <c r="K30" t="s">
        <v>8914</v>
      </c>
      <c r="L30" s="11" t="s">
        <v>26</v>
      </c>
      <c r="M30" s="11">
        <v>29</v>
      </c>
      <c r="N30" s="11" t="str">
        <f>IF(A30="","AGUARDANDO",IF(NOT(ISERROR(MATCH(VALUE(A30),PRODESP!A:A,0))),"EXCLUÍDO - ATENDIDO CDHU",""))</f>
        <v/>
      </c>
    </row>
    <row r="31" spans="1:14" ht="15" x14ac:dyDescent="0.25">
      <c r="A31" t="s">
        <v>9366</v>
      </c>
      <c r="B31" t="s">
        <v>9367</v>
      </c>
      <c r="C31">
        <v>34769259</v>
      </c>
      <c r="D31" t="s">
        <v>9368</v>
      </c>
      <c r="E31"/>
      <c r="F31"/>
      <c r="G31"/>
      <c r="H31" t="s">
        <v>9369</v>
      </c>
      <c r="I31" t="s">
        <v>9370</v>
      </c>
      <c r="J31" t="s">
        <v>29</v>
      </c>
      <c r="K31" t="s">
        <v>9371</v>
      </c>
      <c r="L31" s="11" t="s">
        <v>26</v>
      </c>
      <c r="M31" s="11">
        <v>30</v>
      </c>
      <c r="N31" s="11" t="str">
        <f>IF(A31="","AGUARDANDO",IF(NOT(ISERROR(MATCH(VALUE(A31),PRODESP!A:A,0))),"EXCLUÍDO - ATENDIDO CDHU",""))</f>
        <v/>
      </c>
    </row>
    <row r="32" spans="1:14" ht="15" x14ac:dyDescent="0.25">
      <c r="A32" t="s">
        <v>10808</v>
      </c>
      <c r="B32" t="s">
        <v>10809</v>
      </c>
      <c r="C32">
        <v>277142775</v>
      </c>
      <c r="D32" t="s">
        <v>10810</v>
      </c>
      <c r="E32"/>
      <c r="F32"/>
      <c r="G32"/>
      <c r="H32" t="s">
        <v>10811</v>
      </c>
      <c r="I32" t="s">
        <v>10812</v>
      </c>
      <c r="J32" t="s">
        <v>29</v>
      </c>
      <c r="K32" t="s">
        <v>10813</v>
      </c>
      <c r="L32" s="11" t="s">
        <v>26</v>
      </c>
      <c r="M32" s="11">
        <v>31</v>
      </c>
      <c r="N32" s="11" t="str">
        <f>IF(A32="","AGUARDANDO",IF(NOT(ISERROR(MATCH(VALUE(A32),PRODESP!A:A,0))),"EXCLUÍDO - ATENDIDO CDHU",""))</f>
        <v/>
      </c>
    </row>
    <row r="33" spans="1:14" ht="15" x14ac:dyDescent="0.25">
      <c r="A33" t="s">
        <v>10971</v>
      </c>
      <c r="B33" t="s">
        <v>10972</v>
      </c>
      <c r="C33">
        <v>418710107</v>
      </c>
      <c r="D33" t="s">
        <v>10973</v>
      </c>
      <c r="E33" t="s">
        <v>10974</v>
      </c>
      <c r="F33">
        <v>400994586</v>
      </c>
      <c r="G33" t="s">
        <v>10975</v>
      </c>
      <c r="H33" t="s">
        <v>10976</v>
      </c>
      <c r="I33" t="s">
        <v>10977</v>
      </c>
      <c r="J33" t="s">
        <v>29</v>
      </c>
      <c r="K33" t="s">
        <v>10978</v>
      </c>
      <c r="L33" s="11" t="s">
        <v>26</v>
      </c>
      <c r="M33" s="11">
        <v>32</v>
      </c>
      <c r="N33" s="11" t="str">
        <f>IF(A33="","AGUARDANDO",IF(NOT(ISERROR(MATCH(VALUE(A33),PRODESP!A:A,0))),"EXCLUÍDO - ATENDIDO CDHU",""))</f>
        <v/>
      </c>
    </row>
    <row r="34" spans="1:14" ht="15" x14ac:dyDescent="0.25">
      <c r="A34" t="s">
        <v>707</v>
      </c>
      <c r="B34" t="s">
        <v>708</v>
      </c>
      <c r="C34">
        <v>497673800</v>
      </c>
      <c r="D34" t="s">
        <v>709</v>
      </c>
      <c r="E34" t="s">
        <v>710</v>
      </c>
      <c r="F34">
        <v>485956588</v>
      </c>
      <c r="G34" t="s">
        <v>711</v>
      </c>
      <c r="H34" t="s">
        <v>712</v>
      </c>
      <c r="I34" t="s">
        <v>713</v>
      </c>
      <c r="J34" t="s">
        <v>29</v>
      </c>
      <c r="K34" t="s">
        <v>714</v>
      </c>
      <c r="L34" s="11" t="s">
        <v>26</v>
      </c>
      <c r="M34" s="11">
        <v>33</v>
      </c>
      <c r="N34" s="11" t="str">
        <f>IF(A34="","AGUARDANDO",IF(NOT(ISERROR(MATCH(VALUE(A34),PRODESP!A:A,0))),"EXCLUÍDO - ATENDIDO CDHU",""))</f>
        <v/>
      </c>
    </row>
    <row r="35" spans="1:14" ht="15" x14ac:dyDescent="0.25">
      <c r="A35" t="s">
        <v>3135</v>
      </c>
      <c r="B35" t="s">
        <v>3136</v>
      </c>
      <c r="C35">
        <v>43177755</v>
      </c>
      <c r="D35" t="s">
        <v>3137</v>
      </c>
      <c r="E35"/>
      <c r="F35"/>
      <c r="G35"/>
      <c r="H35" t="s">
        <v>3138</v>
      </c>
      <c r="I35" t="s">
        <v>3139</v>
      </c>
      <c r="J35" t="s">
        <v>29</v>
      </c>
      <c r="K35" t="s">
        <v>3140</v>
      </c>
      <c r="L35" s="11" t="s">
        <v>26</v>
      </c>
      <c r="M35" s="11">
        <v>34</v>
      </c>
      <c r="N35" s="11" t="str">
        <f>IF(A35="","AGUARDANDO",IF(NOT(ISERROR(MATCH(VALUE(A35),PRODESP!A:A,0))),"EXCLUÍDO - ATENDIDO CDHU",""))</f>
        <v/>
      </c>
    </row>
    <row r="36" spans="1:14" ht="15" x14ac:dyDescent="0.25">
      <c r="A36" t="s">
        <v>2289</v>
      </c>
      <c r="B36" t="s">
        <v>2290</v>
      </c>
      <c r="C36">
        <v>277152732</v>
      </c>
      <c r="D36" t="s">
        <v>2291</v>
      </c>
      <c r="E36"/>
      <c r="F36"/>
      <c r="G36"/>
      <c r="H36" t="s">
        <v>2292</v>
      </c>
      <c r="I36" t="s">
        <v>2293</v>
      </c>
      <c r="J36" t="s">
        <v>29</v>
      </c>
      <c r="K36" t="s">
        <v>2294</v>
      </c>
      <c r="L36" s="11" t="s">
        <v>26</v>
      </c>
      <c r="M36" s="11">
        <v>35</v>
      </c>
      <c r="N36" s="11" t="str">
        <f>IF(A36="","AGUARDANDO",IF(NOT(ISERROR(MATCH(VALUE(A36),PRODESP!A:A,0))),"EXCLUÍDO - ATENDIDO CDHU",""))</f>
        <v/>
      </c>
    </row>
    <row r="37" spans="1:14" ht="15" x14ac:dyDescent="0.25">
      <c r="A37" t="s">
        <v>10840</v>
      </c>
      <c r="B37" t="s">
        <v>10841</v>
      </c>
      <c r="C37">
        <v>452819088</v>
      </c>
      <c r="D37" t="s">
        <v>10842</v>
      </c>
      <c r="E37" t="s">
        <v>10843</v>
      </c>
      <c r="F37">
        <v>485710250</v>
      </c>
      <c r="G37" t="s">
        <v>10844</v>
      </c>
      <c r="H37" t="s">
        <v>10845</v>
      </c>
      <c r="I37" t="s">
        <v>10846</v>
      </c>
      <c r="J37" t="s">
        <v>29</v>
      </c>
      <c r="K37" t="s">
        <v>10847</v>
      </c>
      <c r="L37" s="11" t="s">
        <v>26</v>
      </c>
      <c r="M37" s="11">
        <v>36</v>
      </c>
      <c r="N37" s="11" t="str">
        <f>IF(A37="","AGUARDANDO",IF(NOT(ISERROR(MATCH(VALUE(A37),PRODESP!A:A,0))),"EXCLUÍDO - ATENDIDO CDHU",""))</f>
        <v/>
      </c>
    </row>
    <row r="38" spans="1:14" ht="15" x14ac:dyDescent="0.25">
      <c r="A38" t="s">
        <v>7332</v>
      </c>
      <c r="B38" t="s">
        <v>7333</v>
      </c>
      <c r="C38">
        <v>44539883</v>
      </c>
      <c r="D38" t="s">
        <v>7334</v>
      </c>
      <c r="E38"/>
      <c r="F38"/>
      <c r="G38"/>
      <c r="H38" t="s">
        <v>7335</v>
      </c>
      <c r="I38" t="s">
        <v>7336</v>
      </c>
      <c r="J38" t="s">
        <v>29</v>
      </c>
      <c r="K38" t="s">
        <v>7337</v>
      </c>
      <c r="L38" s="11" t="s">
        <v>26</v>
      </c>
      <c r="M38" s="11">
        <v>37</v>
      </c>
      <c r="N38" s="11" t="str">
        <f>IF(A38="","AGUARDANDO",IF(NOT(ISERROR(MATCH(VALUE(A38),PRODESP!A:A,0))),"EXCLUÍDO - ATENDIDO CDHU",""))</f>
        <v/>
      </c>
    </row>
    <row r="39" spans="1:14" ht="15" x14ac:dyDescent="0.25">
      <c r="A39" t="s">
        <v>693</v>
      </c>
      <c r="B39" t="s">
        <v>694</v>
      </c>
      <c r="C39">
        <v>575475493</v>
      </c>
      <c r="D39" t="s">
        <v>695</v>
      </c>
      <c r="E39" t="s">
        <v>696</v>
      </c>
      <c r="F39">
        <v>40300178</v>
      </c>
      <c r="G39" t="s">
        <v>697</v>
      </c>
      <c r="H39" t="s">
        <v>698</v>
      </c>
      <c r="I39" t="s">
        <v>699</v>
      </c>
      <c r="J39" t="s">
        <v>29</v>
      </c>
      <c r="K39" t="s">
        <v>700</v>
      </c>
      <c r="L39" s="11" t="s">
        <v>26</v>
      </c>
      <c r="M39" s="11">
        <v>38</v>
      </c>
      <c r="N39" s="11" t="str">
        <f>IF(A39="","AGUARDANDO",IF(NOT(ISERROR(MATCH(VALUE(A39),PRODESP!A:A,0))),"EXCLUÍDO - ATENDIDO CDHU",""))</f>
        <v/>
      </c>
    </row>
    <row r="40" spans="1:14" ht="15" x14ac:dyDescent="0.25">
      <c r="A40" t="s">
        <v>8311</v>
      </c>
      <c r="B40" t="s">
        <v>8312</v>
      </c>
      <c r="C40">
        <v>48408186</v>
      </c>
      <c r="D40" t="s">
        <v>8313</v>
      </c>
      <c r="E40"/>
      <c r="F40"/>
      <c r="G40"/>
      <c r="H40" t="s">
        <v>8314</v>
      </c>
      <c r="I40" t="s">
        <v>8315</v>
      </c>
      <c r="J40" t="s">
        <v>29</v>
      </c>
      <c r="K40" t="s">
        <v>8316</v>
      </c>
      <c r="L40" s="11" t="s">
        <v>26</v>
      </c>
      <c r="M40" s="11">
        <v>39</v>
      </c>
      <c r="N40" s="11" t="str">
        <f>IF(A40="","AGUARDANDO",IF(NOT(ISERROR(MATCH(VALUE(A40),PRODESP!A:A,0))),"EXCLUÍDO - ATENDIDO CDHU",""))</f>
        <v/>
      </c>
    </row>
    <row r="41" spans="1:14" ht="15" x14ac:dyDescent="0.25">
      <c r="A41" t="s">
        <v>12055</v>
      </c>
      <c r="B41" t="s">
        <v>12056</v>
      </c>
      <c r="C41">
        <v>309970131</v>
      </c>
      <c r="D41" t="s">
        <v>12057</v>
      </c>
      <c r="E41"/>
      <c r="F41"/>
      <c r="G41"/>
      <c r="H41" t="s">
        <v>12058</v>
      </c>
      <c r="I41" t="s">
        <v>12059</v>
      </c>
      <c r="J41" t="s">
        <v>29</v>
      </c>
      <c r="K41" t="s">
        <v>12060</v>
      </c>
      <c r="L41" s="11" t="s">
        <v>26</v>
      </c>
      <c r="M41" s="11">
        <v>40</v>
      </c>
      <c r="N41" s="11" t="str">
        <f>IF(A41="","AGUARDANDO",IF(NOT(ISERROR(MATCH(VALUE(A41),PRODESP!A:A,0))),"EXCLUÍDO - ATENDIDO CDHU",""))</f>
        <v/>
      </c>
    </row>
    <row r="42" spans="1:14" ht="15" x14ac:dyDescent="0.25">
      <c r="A42" t="s">
        <v>6123</v>
      </c>
      <c r="B42" t="s">
        <v>6124</v>
      </c>
      <c r="C42">
        <v>427008104</v>
      </c>
      <c r="D42" t="s">
        <v>6125</v>
      </c>
      <c r="E42"/>
      <c r="F42"/>
      <c r="G42"/>
      <c r="H42" t="s">
        <v>6126</v>
      </c>
      <c r="I42" t="s">
        <v>6127</v>
      </c>
      <c r="J42" t="s">
        <v>29</v>
      </c>
      <c r="K42" t="s">
        <v>6128</v>
      </c>
      <c r="L42" s="11" t="s">
        <v>26</v>
      </c>
      <c r="M42" s="11">
        <v>41</v>
      </c>
      <c r="N42" s="11" t="str">
        <f>IF(A42="","AGUARDANDO",IF(NOT(ISERROR(MATCH(VALUE(A42),PRODESP!A:A,0))),"EXCLUÍDO - ATENDIDO CDHU",""))</f>
        <v/>
      </c>
    </row>
    <row r="43" spans="1:14" ht="15" x14ac:dyDescent="0.25">
      <c r="A43" t="s">
        <v>13037</v>
      </c>
      <c r="B43" t="s">
        <v>13038</v>
      </c>
      <c r="C43">
        <v>261238656</v>
      </c>
      <c r="D43" t="s">
        <v>13039</v>
      </c>
      <c r="E43"/>
      <c r="F43"/>
      <c r="G43"/>
      <c r="H43" t="s">
        <v>13040</v>
      </c>
      <c r="I43" t="s">
        <v>13041</v>
      </c>
      <c r="J43" t="s">
        <v>29</v>
      </c>
      <c r="K43" t="s">
        <v>13042</v>
      </c>
      <c r="L43" s="11" t="s">
        <v>26</v>
      </c>
      <c r="M43" s="11">
        <v>42</v>
      </c>
      <c r="N43" s="11" t="str">
        <f>IF(A43="","AGUARDANDO",IF(NOT(ISERROR(MATCH(VALUE(A43),PRODESP!A:A,0))),"EXCLUÍDO - ATENDIDO CDHU",""))</f>
        <v/>
      </c>
    </row>
    <row r="44" spans="1:14" ht="15" x14ac:dyDescent="0.25">
      <c r="A44" t="s">
        <v>6314</v>
      </c>
      <c r="B44" t="s">
        <v>6315</v>
      </c>
      <c r="C44">
        <v>30486187</v>
      </c>
      <c r="D44" t="s">
        <v>6316</v>
      </c>
      <c r="E44"/>
      <c r="F44"/>
      <c r="G44"/>
      <c r="H44" t="s">
        <v>6317</v>
      </c>
      <c r="I44" t="s">
        <v>6318</v>
      </c>
      <c r="J44" t="s">
        <v>29</v>
      </c>
      <c r="K44" t="s">
        <v>6319</v>
      </c>
      <c r="L44" s="11" t="s">
        <v>26</v>
      </c>
      <c r="M44" s="11">
        <v>43</v>
      </c>
      <c r="N44" s="11" t="str">
        <f>IF(A44="","AGUARDANDO",IF(NOT(ISERROR(MATCH(VALUE(A44),PRODESP!A:A,0))),"EXCLUÍDO - ATENDIDO CDHU",""))</f>
        <v/>
      </c>
    </row>
    <row r="45" spans="1:14" ht="15" x14ac:dyDescent="0.25">
      <c r="A45" t="s">
        <v>2662</v>
      </c>
      <c r="B45" t="s">
        <v>2663</v>
      </c>
      <c r="C45">
        <v>568145744</v>
      </c>
      <c r="D45" t="s">
        <v>2664</v>
      </c>
      <c r="E45" t="s">
        <v>2665</v>
      </c>
      <c r="F45">
        <v>497542584</v>
      </c>
      <c r="G45" t="s">
        <v>2666</v>
      </c>
      <c r="H45" t="s">
        <v>2667</v>
      </c>
      <c r="I45" t="s">
        <v>2668</v>
      </c>
      <c r="J45" t="s">
        <v>29</v>
      </c>
      <c r="K45" t="s">
        <v>2669</v>
      </c>
      <c r="L45" s="11" t="s">
        <v>26</v>
      </c>
      <c r="M45" s="11">
        <v>44</v>
      </c>
      <c r="N45" s="11" t="str">
        <f>IF(A45="","AGUARDANDO",IF(NOT(ISERROR(MATCH(VALUE(A45),PRODESP!A:A,0))),"EXCLUÍDO - ATENDIDO CDHU",""))</f>
        <v/>
      </c>
    </row>
    <row r="46" spans="1:14" ht="15" x14ac:dyDescent="0.25">
      <c r="A46" t="s">
        <v>998</v>
      </c>
      <c r="B46" t="s">
        <v>999</v>
      </c>
      <c r="C46">
        <v>283580914</v>
      </c>
      <c r="D46" t="s">
        <v>1000</v>
      </c>
      <c r="E46"/>
      <c r="F46"/>
      <c r="G46"/>
      <c r="H46" t="s">
        <v>1001</v>
      </c>
      <c r="I46" t="s">
        <v>1002</v>
      </c>
      <c r="J46" t="s">
        <v>29</v>
      </c>
      <c r="K46" t="s">
        <v>1003</v>
      </c>
      <c r="L46" s="11" t="s">
        <v>26</v>
      </c>
      <c r="M46" s="11">
        <v>45</v>
      </c>
      <c r="N46" s="11" t="str">
        <f>IF(A46="","AGUARDANDO",IF(NOT(ISERROR(MATCH(VALUE(A46),PRODESP!A:A,0))),"EXCLUÍDO - ATENDIDO CDHU",""))</f>
        <v/>
      </c>
    </row>
    <row r="47" spans="1:14" ht="15" x14ac:dyDescent="0.25">
      <c r="A47" t="s">
        <v>9798</v>
      </c>
      <c r="B47" t="s">
        <v>9799</v>
      </c>
      <c r="C47">
        <v>455680449</v>
      </c>
      <c r="D47" t="s">
        <v>9800</v>
      </c>
      <c r="E47"/>
      <c r="F47"/>
      <c r="G47"/>
      <c r="H47" t="s">
        <v>9801</v>
      </c>
      <c r="I47" t="s">
        <v>9802</v>
      </c>
      <c r="J47" t="s">
        <v>29</v>
      </c>
      <c r="K47" t="s">
        <v>9803</v>
      </c>
      <c r="L47" s="11" t="s">
        <v>26</v>
      </c>
      <c r="M47" s="11">
        <v>46</v>
      </c>
      <c r="N47" s="11" t="str">
        <f>IF(A47="","AGUARDANDO",IF(NOT(ISERROR(MATCH(VALUE(A47),PRODESP!A:A,0))),"EXCLUÍDO - ATENDIDO CDHU",""))</f>
        <v/>
      </c>
    </row>
    <row r="48" spans="1:14" ht="15" x14ac:dyDescent="0.25">
      <c r="A48" t="s">
        <v>354</v>
      </c>
      <c r="B48" t="s">
        <v>355</v>
      </c>
      <c r="C48">
        <v>40826066</v>
      </c>
      <c r="D48" t="s">
        <v>356</v>
      </c>
      <c r="E48"/>
      <c r="F48"/>
      <c r="G48"/>
      <c r="H48" t="s">
        <v>357</v>
      </c>
      <c r="I48" t="s">
        <v>358</v>
      </c>
      <c r="J48" t="s">
        <v>29</v>
      </c>
      <c r="K48" t="s">
        <v>359</v>
      </c>
      <c r="L48" s="11" t="s">
        <v>26</v>
      </c>
      <c r="M48" s="11">
        <v>47</v>
      </c>
      <c r="N48" s="11" t="str">
        <f>IF(A48="","AGUARDANDO",IF(NOT(ISERROR(MATCH(VALUE(A48),PRODESP!A:A,0))),"EXCLUÍDO - ATENDIDO CDHU",""))</f>
        <v/>
      </c>
    </row>
    <row r="49" spans="1:14" ht="15" x14ac:dyDescent="0.25">
      <c r="A49" t="s">
        <v>1562</v>
      </c>
      <c r="B49" t="s">
        <v>1563</v>
      </c>
      <c r="C49">
        <v>15468019</v>
      </c>
      <c r="D49" t="s">
        <v>1564</v>
      </c>
      <c r="E49"/>
      <c r="F49"/>
      <c r="G49"/>
      <c r="H49" t="s">
        <v>1565</v>
      </c>
      <c r="I49" t="s">
        <v>1566</v>
      </c>
      <c r="J49" t="s">
        <v>29</v>
      </c>
      <c r="K49" t="s">
        <v>1567</v>
      </c>
      <c r="L49" s="11" t="s">
        <v>26</v>
      </c>
      <c r="M49" s="11">
        <v>48</v>
      </c>
      <c r="N49" s="11" t="str">
        <f>IF(A49="","AGUARDANDO",IF(NOT(ISERROR(MATCH(VALUE(A49),PRODESP!A:A,0))),"EXCLUÍDO - ATENDIDO CDHU",""))</f>
        <v/>
      </c>
    </row>
    <row r="50" spans="1:14" ht="15" x14ac:dyDescent="0.25">
      <c r="A50" t="s">
        <v>2835</v>
      </c>
      <c r="B50" t="s">
        <v>2836</v>
      </c>
      <c r="C50">
        <v>285044813</v>
      </c>
      <c r="D50" t="s">
        <v>2837</v>
      </c>
      <c r="E50" t="s">
        <v>2838</v>
      </c>
      <c r="F50">
        <v>231132901</v>
      </c>
      <c r="G50" t="s">
        <v>2839</v>
      </c>
      <c r="H50" t="s">
        <v>2840</v>
      </c>
      <c r="I50" t="s">
        <v>2841</v>
      </c>
      <c r="J50" t="s">
        <v>29</v>
      </c>
      <c r="K50" t="s">
        <v>2842</v>
      </c>
      <c r="L50" s="11" t="s">
        <v>26</v>
      </c>
      <c r="M50" s="11">
        <v>49</v>
      </c>
      <c r="N50" s="11" t="str">
        <f>IF(A50="","AGUARDANDO",IF(NOT(ISERROR(MATCH(VALUE(A50),PRODESP!A:A,0))),"EXCLUÍDO - ATENDIDO CDHU",""))</f>
        <v/>
      </c>
    </row>
    <row r="51" spans="1:14" ht="15" x14ac:dyDescent="0.25">
      <c r="A51" t="s">
        <v>5118</v>
      </c>
      <c r="B51" t="s">
        <v>5119</v>
      </c>
      <c r="C51">
        <v>475600897</v>
      </c>
      <c r="D51" t="s">
        <v>5120</v>
      </c>
      <c r="E51" t="s">
        <v>5121</v>
      </c>
      <c r="F51">
        <v>581342124</v>
      </c>
      <c r="G51" t="s">
        <v>5122</v>
      </c>
      <c r="H51" t="s">
        <v>5123</v>
      </c>
      <c r="I51" t="s">
        <v>5124</v>
      </c>
      <c r="J51" t="s">
        <v>29</v>
      </c>
      <c r="K51" t="s">
        <v>5125</v>
      </c>
      <c r="L51" s="11" t="s">
        <v>26</v>
      </c>
      <c r="M51" s="11">
        <v>50</v>
      </c>
      <c r="N51" s="11" t="str">
        <f>IF(A51="","AGUARDANDO",IF(NOT(ISERROR(MATCH(VALUE(A51),PRODESP!A:A,0))),"EXCLUÍDO - ATENDIDO CDHU",""))</f>
        <v/>
      </c>
    </row>
    <row r="52" spans="1:14" ht="15" x14ac:dyDescent="0.25">
      <c r="A52" t="s">
        <v>11712</v>
      </c>
      <c r="B52" t="s">
        <v>11713</v>
      </c>
      <c r="C52">
        <v>437070803</v>
      </c>
      <c r="D52" t="s">
        <v>11714</v>
      </c>
      <c r="E52" t="s">
        <v>11715</v>
      </c>
      <c r="F52">
        <v>461383238</v>
      </c>
      <c r="G52" t="s">
        <v>11716</v>
      </c>
      <c r="H52" t="s">
        <v>11717</v>
      </c>
      <c r="I52" t="s">
        <v>11718</v>
      </c>
      <c r="J52" t="s">
        <v>29</v>
      </c>
      <c r="K52" t="s">
        <v>11719</v>
      </c>
      <c r="L52" s="11" t="s">
        <v>26</v>
      </c>
      <c r="M52" s="11">
        <v>51</v>
      </c>
      <c r="N52" s="11" t="str">
        <f>IF(A52="","AGUARDANDO",IF(NOT(ISERROR(MATCH(VALUE(A52),PRODESP!A:A,0))),"EXCLUÍDO - ATENDIDO CDHU",""))</f>
        <v/>
      </c>
    </row>
    <row r="53" spans="1:14" ht="15" x14ac:dyDescent="0.25">
      <c r="A53" t="s">
        <v>7826</v>
      </c>
      <c r="B53" t="s">
        <v>7827</v>
      </c>
      <c r="C53">
        <v>588959534</v>
      </c>
      <c r="D53" t="s">
        <v>7828</v>
      </c>
      <c r="E53"/>
      <c r="F53"/>
      <c r="G53"/>
      <c r="H53" t="s">
        <v>7829</v>
      </c>
      <c r="I53" t="s">
        <v>7830</v>
      </c>
      <c r="J53" t="s">
        <v>29</v>
      </c>
      <c r="K53" t="s">
        <v>7831</v>
      </c>
      <c r="L53" s="11" t="s">
        <v>26</v>
      </c>
      <c r="M53" s="11">
        <v>52</v>
      </c>
      <c r="N53" s="11" t="str">
        <f>IF(A53="","AGUARDANDO",IF(NOT(ISERROR(MATCH(VALUE(A53),PRODESP!A:A,0))),"EXCLUÍDO - ATENDIDO CDHU",""))</f>
        <v/>
      </c>
    </row>
    <row r="54" spans="1:14" ht="15" x14ac:dyDescent="0.25">
      <c r="A54" t="s">
        <v>10659</v>
      </c>
      <c r="B54" t="s">
        <v>10660</v>
      </c>
      <c r="C54">
        <v>301501890</v>
      </c>
      <c r="D54" t="s">
        <v>10661</v>
      </c>
      <c r="E54" t="s">
        <v>10662</v>
      </c>
      <c r="F54">
        <v>370766362</v>
      </c>
      <c r="G54" t="s">
        <v>10663</v>
      </c>
      <c r="H54" t="s">
        <v>10664</v>
      </c>
      <c r="I54" t="s">
        <v>10665</v>
      </c>
      <c r="J54" t="s">
        <v>29</v>
      </c>
      <c r="K54" t="s">
        <v>10666</v>
      </c>
      <c r="L54" s="11" t="s">
        <v>26</v>
      </c>
      <c r="M54" s="11">
        <v>53</v>
      </c>
      <c r="N54" s="11" t="str">
        <f>IF(A54="","AGUARDANDO",IF(NOT(ISERROR(MATCH(VALUE(A54),PRODESP!A:A,0))),"EXCLUÍDO - ATENDIDO CDHU",""))</f>
        <v/>
      </c>
    </row>
    <row r="55" spans="1:14" ht="15" x14ac:dyDescent="0.25">
      <c r="A55" t="s">
        <v>6148</v>
      </c>
      <c r="B55" t="s">
        <v>6149</v>
      </c>
      <c r="C55">
        <v>450689463</v>
      </c>
      <c r="D55" t="s">
        <v>6150</v>
      </c>
      <c r="E55" t="s">
        <v>6151</v>
      </c>
      <c r="F55">
        <v>479599671</v>
      </c>
      <c r="G55" t="s">
        <v>6152</v>
      </c>
      <c r="H55" t="s">
        <v>6153</v>
      </c>
      <c r="I55" t="s">
        <v>6154</v>
      </c>
      <c r="J55" t="s">
        <v>29</v>
      </c>
      <c r="K55" t="s">
        <v>6155</v>
      </c>
      <c r="L55" s="11" t="s">
        <v>26</v>
      </c>
      <c r="M55" s="11">
        <v>54</v>
      </c>
      <c r="N55" s="11" t="str">
        <f>IF(A55="","AGUARDANDO",IF(NOT(ISERROR(MATCH(VALUE(A55),PRODESP!A:A,0))),"EXCLUÍDO - ATENDIDO CDHU",""))</f>
        <v/>
      </c>
    </row>
    <row r="56" spans="1:14" ht="15" x14ac:dyDescent="0.25">
      <c r="A56" t="s">
        <v>10859</v>
      </c>
      <c r="B56" t="s">
        <v>10860</v>
      </c>
      <c r="C56">
        <v>4630403241</v>
      </c>
      <c r="D56" t="s">
        <v>10861</v>
      </c>
      <c r="E56"/>
      <c r="F56"/>
      <c r="G56"/>
      <c r="H56" t="s">
        <v>10862</v>
      </c>
      <c r="I56" t="s">
        <v>10863</v>
      </c>
      <c r="J56" t="s">
        <v>29</v>
      </c>
      <c r="K56" t="s">
        <v>10864</v>
      </c>
      <c r="L56" s="11" t="s">
        <v>26</v>
      </c>
      <c r="M56" s="11">
        <v>55</v>
      </c>
      <c r="N56" s="11" t="str">
        <f>IF(A56="","AGUARDANDO",IF(NOT(ISERROR(MATCH(VALUE(A56),PRODESP!A:A,0))),"EXCLUÍDO - ATENDIDO CDHU",""))</f>
        <v/>
      </c>
    </row>
    <row r="57" spans="1:14" ht="15" x14ac:dyDescent="0.25">
      <c r="A57" t="s">
        <v>5985</v>
      </c>
      <c r="B57" t="s">
        <v>5986</v>
      </c>
      <c r="C57">
        <v>25041952</v>
      </c>
      <c r="D57" t="s">
        <v>5987</v>
      </c>
      <c r="E57" t="s">
        <v>5988</v>
      </c>
      <c r="F57">
        <v>236338109</v>
      </c>
      <c r="G57" t="s">
        <v>5989</v>
      </c>
      <c r="H57" t="s">
        <v>5990</v>
      </c>
      <c r="I57" t="s">
        <v>5991</v>
      </c>
      <c r="J57" t="s">
        <v>29</v>
      </c>
      <c r="K57" t="s">
        <v>5992</v>
      </c>
      <c r="L57" s="11" t="s">
        <v>26</v>
      </c>
      <c r="M57" s="11">
        <v>56</v>
      </c>
      <c r="N57" s="11" t="str">
        <f>IF(A57="","AGUARDANDO",IF(NOT(ISERROR(MATCH(VALUE(A57),PRODESP!A:A,0))),"EXCLUÍDO - ATENDIDO CDHU",""))</f>
        <v/>
      </c>
    </row>
    <row r="58" spans="1:14" ht="15" x14ac:dyDescent="0.25">
      <c r="A58" t="s">
        <v>12826</v>
      </c>
      <c r="B58" t="s">
        <v>12827</v>
      </c>
      <c r="C58">
        <v>333313458</v>
      </c>
      <c r="D58" t="s">
        <v>12828</v>
      </c>
      <c r="E58"/>
      <c r="F58"/>
      <c r="G58"/>
      <c r="H58" t="s">
        <v>4891</v>
      </c>
      <c r="I58" t="s">
        <v>12829</v>
      </c>
      <c r="J58" t="s">
        <v>29</v>
      </c>
      <c r="K58" t="s">
        <v>12830</v>
      </c>
      <c r="L58" s="11" t="s">
        <v>26</v>
      </c>
      <c r="M58" s="11">
        <v>57</v>
      </c>
      <c r="N58" s="11" t="str">
        <f>IF(A58="","AGUARDANDO",IF(NOT(ISERROR(MATCH(VALUE(A58),PRODESP!A:A,0))),"EXCLUÍDO - ATENDIDO CDHU",""))</f>
        <v/>
      </c>
    </row>
    <row r="59" spans="1:14" ht="15" x14ac:dyDescent="0.25">
      <c r="A59" t="s">
        <v>11439</v>
      </c>
      <c r="B59" t="s">
        <v>11440</v>
      </c>
      <c r="C59">
        <v>199338747</v>
      </c>
      <c r="D59" t="s">
        <v>11441</v>
      </c>
      <c r="E59" t="s">
        <v>11442</v>
      </c>
      <c r="F59">
        <v>204956385</v>
      </c>
      <c r="G59" t="s">
        <v>11443</v>
      </c>
      <c r="H59" t="s">
        <v>11444</v>
      </c>
      <c r="I59" t="s">
        <v>11445</v>
      </c>
      <c r="J59" t="s">
        <v>29</v>
      </c>
      <c r="K59" t="s">
        <v>11446</v>
      </c>
      <c r="L59" s="11" t="s">
        <v>26</v>
      </c>
      <c r="M59" s="11">
        <v>58</v>
      </c>
      <c r="N59" s="11" t="str">
        <f>IF(A59="","AGUARDANDO",IF(NOT(ISERROR(MATCH(VALUE(A59),PRODESP!A:A,0))),"EXCLUÍDO - ATENDIDO CDHU",""))</f>
        <v/>
      </c>
    </row>
    <row r="60" spans="1:14" ht="15" x14ac:dyDescent="0.25">
      <c r="A60" t="s">
        <v>10737</v>
      </c>
      <c r="B60" t="s">
        <v>10738</v>
      </c>
      <c r="C60">
        <v>422333220</v>
      </c>
      <c r="D60" t="s">
        <v>10739</v>
      </c>
      <c r="E60"/>
      <c r="F60"/>
      <c r="G60"/>
      <c r="H60" t="s">
        <v>10740</v>
      </c>
      <c r="I60" t="s">
        <v>10741</v>
      </c>
      <c r="J60" t="s">
        <v>29</v>
      </c>
      <c r="K60" t="s">
        <v>10742</v>
      </c>
      <c r="L60" s="11" t="s">
        <v>26</v>
      </c>
      <c r="M60" s="11">
        <v>59</v>
      </c>
      <c r="N60" s="11" t="str">
        <f>IF(A60="","AGUARDANDO",IF(NOT(ISERROR(MATCH(VALUE(A60),PRODESP!A:A,0))),"EXCLUÍDO - ATENDIDO CDHU",""))</f>
        <v/>
      </c>
    </row>
    <row r="61" spans="1:14" ht="15" x14ac:dyDescent="0.25">
      <c r="A61" t="s">
        <v>7023</v>
      </c>
      <c r="B61" t="s">
        <v>7024</v>
      </c>
      <c r="C61">
        <v>288320049</v>
      </c>
      <c r="D61" t="s">
        <v>7025</v>
      </c>
      <c r="E61"/>
      <c r="F61"/>
      <c r="G61"/>
      <c r="H61" t="s">
        <v>7026</v>
      </c>
      <c r="I61" t="s">
        <v>7027</v>
      </c>
      <c r="J61" t="s">
        <v>29</v>
      </c>
      <c r="K61" t="s">
        <v>7028</v>
      </c>
      <c r="L61" s="11" t="s">
        <v>26</v>
      </c>
      <c r="M61" s="11">
        <v>60</v>
      </c>
      <c r="N61" s="11" t="str">
        <f>IF(A61="","AGUARDANDO",IF(NOT(ISERROR(MATCH(VALUE(A61),PRODESP!A:A,0))),"EXCLUÍDO - ATENDIDO CDHU",""))</f>
        <v/>
      </c>
    </row>
    <row r="62" spans="1:14" ht="15" x14ac:dyDescent="0.25">
      <c r="A62" t="s">
        <v>6220</v>
      </c>
      <c r="B62" t="s">
        <v>6221</v>
      </c>
      <c r="C62">
        <v>490266289</v>
      </c>
      <c r="D62" t="s">
        <v>6222</v>
      </c>
      <c r="E62"/>
      <c r="F62"/>
      <c r="G62"/>
      <c r="H62" t="s">
        <v>6223</v>
      </c>
      <c r="I62" t="s">
        <v>6224</v>
      </c>
      <c r="J62" t="s">
        <v>29</v>
      </c>
      <c r="K62" t="s">
        <v>6225</v>
      </c>
      <c r="L62" s="11" t="s">
        <v>26</v>
      </c>
      <c r="M62" s="11">
        <v>61</v>
      </c>
      <c r="N62" s="11" t="str">
        <f>IF(A62="","AGUARDANDO",IF(NOT(ISERROR(MATCH(VALUE(A62),PRODESP!A:A,0))),"EXCLUÍDO - ATENDIDO CDHU",""))</f>
        <v/>
      </c>
    </row>
    <row r="63" spans="1:14" ht="15" x14ac:dyDescent="0.25">
      <c r="A63" t="s">
        <v>5951</v>
      </c>
      <c r="B63" t="s">
        <v>5952</v>
      </c>
      <c r="C63">
        <v>446250545</v>
      </c>
      <c r="D63" t="s">
        <v>5953</v>
      </c>
      <c r="E63"/>
      <c r="F63"/>
      <c r="G63"/>
      <c r="H63" t="s">
        <v>5954</v>
      </c>
      <c r="I63" t="s">
        <v>5955</v>
      </c>
      <c r="J63" t="s">
        <v>29</v>
      </c>
      <c r="K63" t="s">
        <v>5956</v>
      </c>
      <c r="L63" s="11" t="s">
        <v>26</v>
      </c>
      <c r="M63" s="11">
        <v>62</v>
      </c>
      <c r="N63" s="11" t="str">
        <f>IF(A63="","AGUARDANDO",IF(NOT(ISERROR(MATCH(VALUE(A63),PRODESP!A:A,0))),"EXCLUÍDO - ATENDIDO CDHU",""))</f>
        <v/>
      </c>
    </row>
    <row r="64" spans="1:14" ht="15" x14ac:dyDescent="0.25">
      <c r="A64" t="s">
        <v>8147</v>
      </c>
      <c r="B64" t="s">
        <v>8148</v>
      </c>
      <c r="C64">
        <v>180281616</v>
      </c>
      <c r="D64" t="s">
        <v>8149</v>
      </c>
      <c r="E64"/>
      <c r="F64"/>
      <c r="G64"/>
      <c r="H64" t="s">
        <v>8150</v>
      </c>
      <c r="I64" t="s">
        <v>8151</v>
      </c>
      <c r="J64" t="s">
        <v>29</v>
      </c>
      <c r="K64" t="s">
        <v>8152</v>
      </c>
      <c r="L64" s="11" t="s">
        <v>26</v>
      </c>
      <c r="M64" s="11">
        <v>63</v>
      </c>
      <c r="N64" s="11" t="str">
        <f>IF(A64="","AGUARDANDO",IF(NOT(ISERROR(MATCH(VALUE(A64),PRODESP!A:A,0))),"EXCLUÍDO - ATENDIDO CDHU",""))</f>
        <v/>
      </c>
    </row>
    <row r="65" spans="1:14" ht="15" x14ac:dyDescent="0.25">
      <c r="A65" t="s">
        <v>5189</v>
      </c>
      <c r="B65" t="s">
        <v>5190</v>
      </c>
      <c r="C65">
        <v>451689963</v>
      </c>
      <c r="D65" t="s">
        <v>5191</v>
      </c>
      <c r="E65"/>
      <c r="F65"/>
      <c r="G65"/>
      <c r="H65" t="s">
        <v>5041</v>
      </c>
      <c r="I65" t="s">
        <v>5192</v>
      </c>
      <c r="J65" t="s">
        <v>29</v>
      </c>
      <c r="K65" t="s">
        <v>5043</v>
      </c>
      <c r="L65" s="11" t="s">
        <v>26</v>
      </c>
      <c r="M65" s="11">
        <v>64</v>
      </c>
      <c r="N65" s="11" t="str">
        <f>IF(A65="","AGUARDANDO",IF(NOT(ISERROR(MATCH(VALUE(A65),PRODESP!A:A,0))),"EXCLUÍDO - ATENDIDO CDHU",""))</f>
        <v/>
      </c>
    </row>
    <row r="66" spans="1:14" ht="15" x14ac:dyDescent="0.25">
      <c r="A66" t="s">
        <v>12074</v>
      </c>
      <c r="B66" t="s">
        <v>12075</v>
      </c>
      <c r="C66">
        <v>378941434</v>
      </c>
      <c r="D66" t="s">
        <v>12076</v>
      </c>
      <c r="E66"/>
      <c r="F66"/>
      <c r="G66"/>
      <c r="H66" t="s">
        <v>12077</v>
      </c>
      <c r="I66" t="s">
        <v>12078</v>
      </c>
      <c r="J66" t="s">
        <v>29</v>
      </c>
      <c r="K66" t="s">
        <v>12079</v>
      </c>
      <c r="L66" s="11" t="s">
        <v>26</v>
      </c>
      <c r="M66" s="11">
        <v>65</v>
      </c>
      <c r="N66" s="11" t="str">
        <f>IF(A66="","AGUARDANDO",IF(NOT(ISERROR(MATCH(VALUE(A66),PRODESP!A:A,0))),"EXCLUÍDO - ATENDIDO CDHU",""))</f>
        <v/>
      </c>
    </row>
    <row r="67" spans="1:14" ht="15" x14ac:dyDescent="0.25">
      <c r="A67" t="s">
        <v>859</v>
      </c>
      <c r="B67" t="s">
        <v>860</v>
      </c>
      <c r="C67">
        <v>259722182</v>
      </c>
      <c r="D67" t="s">
        <v>861</v>
      </c>
      <c r="E67" t="s">
        <v>862</v>
      </c>
      <c r="F67">
        <v>497117575</v>
      </c>
      <c r="G67" t="s">
        <v>863</v>
      </c>
      <c r="H67" t="s">
        <v>864</v>
      </c>
      <c r="I67" t="s">
        <v>865</v>
      </c>
      <c r="J67" t="s">
        <v>29</v>
      </c>
      <c r="K67" t="s">
        <v>866</v>
      </c>
      <c r="L67" s="11" t="s">
        <v>26</v>
      </c>
      <c r="M67" s="11">
        <v>66</v>
      </c>
      <c r="N67" s="11" t="str">
        <f>IF(A67="","AGUARDANDO",IF(NOT(ISERROR(MATCH(VALUE(A67),PRODESP!A:A,0))),"EXCLUÍDO - ATENDIDO CDHU",""))</f>
        <v/>
      </c>
    </row>
    <row r="68" spans="1:14" ht="15" x14ac:dyDescent="0.25">
      <c r="A68" t="s">
        <v>11452</v>
      </c>
      <c r="B68" t="s">
        <v>11453</v>
      </c>
      <c r="C68">
        <v>40553237</v>
      </c>
      <c r="D68" t="s">
        <v>11454</v>
      </c>
      <c r="E68" t="s">
        <v>11455</v>
      </c>
      <c r="F68">
        <v>446075206</v>
      </c>
      <c r="G68" t="s">
        <v>11456</v>
      </c>
      <c r="H68" t="s">
        <v>11457</v>
      </c>
      <c r="I68" t="s">
        <v>11458</v>
      </c>
      <c r="J68" t="s">
        <v>29</v>
      </c>
      <c r="K68" t="s">
        <v>11459</v>
      </c>
      <c r="L68" s="11" t="s">
        <v>26</v>
      </c>
      <c r="M68" s="11">
        <v>67</v>
      </c>
      <c r="N68" s="11" t="str">
        <f>IF(A68="","AGUARDANDO",IF(NOT(ISERROR(MATCH(VALUE(A68),PRODESP!A:A,0))),"EXCLUÍDO - ATENDIDO CDHU",""))</f>
        <v/>
      </c>
    </row>
    <row r="69" spans="1:14" ht="15" x14ac:dyDescent="0.25">
      <c r="A69" t="s">
        <v>3711</v>
      </c>
      <c r="B69" t="s">
        <v>3712</v>
      </c>
      <c r="C69">
        <v>470447667</v>
      </c>
      <c r="D69" t="s">
        <v>3713</v>
      </c>
      <c r="E69"/>
      <c r="F69"/>
      <c r="G69"/>
      <c r="H69" t="s">
        <v>3714</v>
      </c>
      <c r="I69" t="s">
        <v>3715</v>
      </c>
      <c r="J69" t="s">
        <v>29</v>
      </c>
      <c r="K69" t="s">
        <v>3716</v>
      </c>
      <c r="L69" s="11" t="s">
        <v>26</v>
      </c>
      <c r="M69" s="11">
        <v>68</v>
      </c>
      <c r="N69" s="11" t="str">
        <f>IF(A69="","AGUARDANDO",IF(NOT(ISERROR(MATCH(VALUE(A69),PRODESP!A:A,0))),"EXCLUÍDO - ATENDIDO CDHU",""))</f>
        <v/>
      </c>
    </row>
    <row r="70" spans="1:14" ht="15" x14ac:dyDescent="0.25">
      <c r="A70" t="s">
        <v>3923</v>
      </c>
      <c r="B70" t="s">
        <v>3924</v>
      </c>
      <c r="C70">
        <v>320864418</v>
      </c>
      <c r="D70" t="s">
        <v>3925</v>
      </c>
      <c r="E70" t="s">
        <v>3926</v>
      </c>
      <c r="F70">
        <v>405526672</v>
      </c>
      <c r="G70" t="s">
        <v>3927</v>
      </c>
      <c r="H70" t="s">
        <v>3928</v>
      </c>
      <c r="I70" t="s">
        <v>3929</v>
      </c>
      <c r="J70" t="s">
        <v>29</v>
      </c>
      <c r="K70" t="s">
        <v>3930</v>
      </c>
      <c r="L70" s="11" t="s">
        <v>26</v>
      </c>
      <c r="M70" s="11">
        <v>69</v>
      </c>
      <c r="N70" s="11" t="str">
        <f>IF(A70="","AGUARDANDO",IF(NOT(ISERROR(MATCH(VALUE(A70),PRODESP!A:A,0))),"EXCLUÍDO - ATENDIDO CDHU",""))</f>
        <v/>
      </c>
    </row>
    <row r="71" spans="1:14" ht="15" x14ac:dyDescent="0.25">
      <c r="A71" t="s">
        <v>5600</v>
      </c>
      <c r="B71" t="s">
        <v>5601</v>
      </c>
      <c r="C71">
        <v>485988793</v>
      </c>
      <c r="D71" t="s">
        <v>5602</v>
      </c>
      <c r="E71"/>
      <c r="F71"/>
      <c r="G71"/>
      <c r="H71" t="s">
        <v>5603</v>
      </c>
      <c r="I71" t="s">
        <v>5604</v>
      </c>
      <c r="J71" t="s">
        <v>29</v>
      </c>
      <c r="K71" t="s">
        <v>5605</v>
      </c>
      <c r="L71" s="11" t="s">
        <v>26</v>
      </c>
      <c r="M71" s="11">
        <v>70</v>
      </c>
      <c r="N71" s="11" t="str">
        <f>IF(A71="","AGUARDANDO",IF(NOT(ISERROR(MATCH(VALUE(A71),PRODESP!A:A,0))),"EXCLUÍDO - ATENDIDO CDHU",""))</f>
        <v/>
      </c>
    </row>
    <row r="72" spans="1:14" ht="15" x14ac:dyDescent="0.25">
      <c r="A72" t="s">
        <v>3157</v>
      </c>
      <c r="B72" t="s">
        <v>3158</v>
      </c>
      <c r="C72">
        <v>446380234</v>
      </c>
      <c r="D72" t="s">
        <v>3159</v>
      </c>
      <c r="E72"/>
      <c r="F72"/>
      <c r="G72"/>
      <c r="H72" t="s">
        <v>213</v>
      </c>
      <c r="I72" t="s">
        <v>3160</v>
      </c>
      <c r="J72" t="s">
        <v>29</v>
      </c>
      <c r="K72" t="s">
        <v>3161</v>
      </c>
      <c r="L72" s="11" t="s">
        <v>26</v>
      </c>
      <c r="M72" s="11">
        <v>71</v>
      </c>
      <c r="N72" s="11" t="str">
        <f>IF(A72="","AGUARDANDO",IF(NOT(ISERROR(MATCH(VALUE(A72),PRODESP!A:A,0))),"EXCLUÍDO - ATENDIDO CDHU",""))</f>
        <v/>
      </c>
    </row>
    <row r="73" spans="1:14" ht="15" x14ac:dyDescent="0.25">
      <c r="A73" t="s">
        <v>11314</v>
      </c>
      <c r="B73" t="s">
        <v>11315</v>
      </c>
      <c r="C73">
        <v>24860240</v>
      </c>
      <c r="D73" t="s">
        <v>11316</v>
      </c>
      <c r="E73"/>
      <c r="F73"/>
      <c r="G73"/>
      <c r="H73" t="s">
        <v>11317</v>
      </c>
      <c r="I73" t="s">
        <v>11318</v>
      </c>
      <c r="J73" t="s">
        <v>29</v>
      </c>
      <c r="K73" t="s">
        <v>11319</v>
      </c>
      <c r="L73" s="11" t="s">
        <v>26</v>
      </c>
      <c r="M73" s="11">
        <v>72</v>
      </c>
      <c r="N73" s="11" t="str">
        <f>IF(A73="","AGUARDANDO",IF(NOT(ISERROR(MATCH(VALUE(A73),PRODESP!A:A,0))),"EXCLUÍDO - ATENDIDO CDHU",""))</f>
        <v/>
      </c>
    </row>
    <row r="74" spans="1:14" ht="15" x14ac:dyDescent="0.25">
      <c r="A74" t="s">
        <v>13305</v>
      </c>
      <c r="B74" t="s">
        <v>13306</v>
      </c>
      <c r="C74">
        <v>373247862</v>
      </c>
      <c r="D74" t="s">
        <v>13307</v>
      </c>
      <c r="E74"/>
      <c r="F74"/>
      <c r="G74"/>
      <c r="H74" t="s">
        <v>13308</v>
      </c>
      <c r="I74" t="s">
        <v>13309</v>
      </c>
      <c r="J74" t="s">
        <v>29</v>
      </c>
      <c r="K74" t="s">
        <v>13310</v>
      </c>
      <c r="L74" s="11" t="s">
        <v>26</v>
      </c>
      <c r="M74" s="11">
        <v>73</v>
      </c>
      <c r="N74" s="11" t="str">
        <f>IF(A74="","AGUARDANDO",IF(NOT(ISERROR(MATCH(VALUE(A74),PRODESP!A:A,0))),"EXCLUÍDO - ATENDIDO CDHU",""))</f>
        <v/>
      </c>
    </row>
    <row r="75" spans="1:14" ht="15" x14ac:dyDescent="0.25">
      <c r="A75" t="s">
        <v>11345</v>
      </c>
      <c r="B75" t="s">
        <v>11346</v>
      </c>
      <c r="C75">
        <v>251821699</v>
      </c>
      <c r="D75" t="s">
        <v>11347</v>
      </c>
      <c r="E75" t="s">
        <v>11348</v>
      </c>
      <c r="F75">
        <v>291720614</v>
      </c>
      <c r="G75" t="s">
        <v>11349</v>
      </c>
      <c r="H75" t="s">
        <v>11350</v>
      </c>
      <c r="I75" t="s">
        <v>11351</v>
      </c>
      <c r="J75" t="s">
        <v>29</v>
      </c>
      <c r="K75" t="s">
        <v>11352</v>
      </c>
      <c r="L75" s="11" t="s">
        <v>26</v>
      </c>
      <c r="M75" s="11">
        <v>74</v>
      </c>
      <c r="N75" s="11" t="str">
        <f>IF(A75="","AGUARDANDO",IF(NOT(ISERROR(MATCH(VALUE(A75),PRODESP!A:A,0))),"EXCLUÍDO - ATENDIDO CDHU",""))</f>
        <v/>
      </c>
    </row>
    <row r="76" spans="1:14" ht="15" x14ac:dyDescent="0.25">
      <c r="A76" t="s">
        <v>743</v>
      </c>
      <c r="B76" t="s">
        <v>744</v>
      </c>
      <c r="C76">
        <v>36521016</v>
      </c>
      <c r="D76" t="s">
        <v>745</v>
      </c>
      <c r="E76" t="s">
        <v>746</v>
      </c>
      <c r="F76">
        <v>8428870</v>
      </c>
      <c r="G76" t="s">
        <v>747</v>
      </c>
      <c r="H76" t="s">
        <v>748</v>
      </c>
      <c r="I76" t="s">
        <v>749</v>
      </c>
      <c r="J76" t="s">
        <v>29</v>
      </c>
      <c r="K76" t="s">
        <v>750</v>
      </c>
      <c r="L76" s="11" t="s">
        <v>26</v>
      </c>
      <c r="M76" s="11">
        <v>75</v>
      </c>
      <c r="N76" s="11" t="str">
        <f>IF(A76="","AGUARDANDO",IF(NOT(ISERROR(MATCH(VALUE(A76),PRODESP!A:A,0))),"EXCLUÍDO - ATENDIDO CDHU",""))</f>
        <v/>
      </c>
    </row>
    <row r="77" spans="1:14" ht="15" x14ac:dyDescent="0.25">
      <c r="A77" t="s">
        <v>12412</v>
      </c>
      <c r="B77" t="s">
        <v>12413</v>
      </c>
      <c r="C77">
        <v>83114075</v>
      </c>
      <c r="D77" t="s">
        <v>12414</v>
      </c>
      <c r="E77" t="s">
        <v>12415</v>
      </c>
      <c r="F77">
        <v>264227335</v>
      </c>
      <c r="G77" t="s">
        <v>12416</v>
      </c>
      <c r="H77" t="s">
        <v>12417</v>
      </c>
      <c r="I77" t="s">
        <v>12418</v>
      </c>
      <c r="J77" t="s">
        <v>29</v>
      </c>
      <c r="K77" t="s">
        <v>12419</v>
      </c>
      <c r="L77" s="11" t="s">
        <v>26</v>
      </c>
      <c r="M77" s="11">
        <v>76</v>
      </c>
      <c r="N77" s="11" t="str">
        <f>IF(A77="","AGUARDANDO",IF(NOT(ISERROR(MATCH(VALUE(A77),PRODESP!A:A,0))),"EXCLUÍDO - ATENDIDO CDHU",""))</f>
        <v/>
      </c>
    </row>
    <row r="78" spans="1:14" ht="15" x14ac:dyDescent="0.25">
      <c r="A78" t="s">
        <v>10633</v>
      </c>
      <c r="B78" t="s">
        <v>10634</v>
      </c>
      <c r="C78">
        <v>216589411</v>
      </c>
      <c r="D78" t="s">
        <v>10635</v>
      </c>
      <c r="E78"/>
      <c r="F78"/>
      <c r="G78"/>
      <c r="H78" t="s">
        <v>10636</v>
      </c>
      <c r="I78" t="s">
        <v>10637</v>
      </c>
      <c r="J78" t="s">
        <v>29</v>
      </c>
      <c r="K78" t="s">
        <v>10638</v>
      </c>
      <c r="L78" s="11" t="s">
        <v>26</v>
      </c>
      <c r="M78" s="11">
        <v>77</v>
      </c>
      <c r="N78" s="11" t="str">
        <f>IF(A78="","AGUARDANDO",IF(NOT(ISERROR(MATCH(VALUE(A78),PRODESP!A:A,0))),"EXCLUÍDO - ATENDIDO CDHU",""))</f>
        <v/>
      </c>
    </row>
    <row r="79" spans="1:14" ht="15" x14ac:dyDescent="0.25">
      <c r="A79" t="s">
        <v>11004</v>
      </c>
      <c r="B79" t="s">
        <v>11005</v>
      </c>
      <c r="C79">
        <v>652195763</v>
      </c>
      <c r="D79" t="s">
        <v>11006</v>
      </c>
      <c r="E79"/>
      <c r="F79"/>
      <c r="G79"/>
      <c r="H79" t="s">
        <v>11007</v>
      </c>
      <c r="I79" t="s">
        <v>11008</v>
      </c>
      <c r="J79" t="s">
        <v>29</v>
      </c>
      <c r="K79" t="s">
        <v>11009</v>
      </c>
      <c r="L79" s="11" t="s">
        <v>26</v>
      </c>
      <c r="M79" s="11">
        <v>78</v>
      </c>
      <c r="N79" s="11" t="str">
        <f>IF(A79="","AGUARDANDO",IF(NOT(ISERROR(MATCH(VALUE(A79),PRODESP!A:A,0))),"EXCLUÍDO - ATENDIDO CDHU",""))</f>
        <v/>
      </c>
    </row>
    <row r="80" spans="1:14" ht="15" x14ac:dyDescent="0.25">
      <c r="A80" t="s">
        <v>2827</v>
      </c>
      <c r="B80" t="s">
        <v>2828</v>
      </c>
      <c r="C80">
        <v>270239625</v>
      </c>
      <c r="D80" t="s">
        <v>2829</v>
      </c>
      <c r="E80" t="s">
        <v>2830</v>
      </c>
      <c r="F80">
        <v>237906995</v>
      </c>
      <c r="G80" t="s">
        <v>2831</v>
      </c>
      <c r="H80" t="s">
        <v>2832</v>
      </c>
      <c r="I80" t="s">
        <v>2833</v>
      </c>
      <c r="J80" t="s">
        <v>29</v>
      </c>
      <c r="K80" t="s">
        <v>2834</v>
      </c>
      <c r="L80" s="11" t="s">
        <v>26</v>
      </c>
      <c r="M80" s="11">
        <v>79</v>
      </c>
      <c r="N80" s="11" t="str">
        <f>IF(A80="","AGUARDANDO",IF(NOT(ISERROR(MATCH(VALUE(A80),PRODESP!A:A,0))),"EXCLUÍDO - ATENDIDO CDHU",""))</f>
        <v/>
      </c>
    </row>
    <row r="81" spans="1:14" ht="15" x14ac:dyDescent="0.25">
      <c r="A81" t="s">
        <v>13447</v>
      </c>
      <c r="B81" t="s">
        <v>13448</v>
      </c>
      <c r="C81">
        <v>250855768</v>
      </c>
      <c r="D81" t="s">
        <v>13449</v>
      </c>
      <c r="E81" t="s">
        <v>13450</v>
      </c>
      <c r="F81">
        <v>232203593</v>
      </c>
      <c r="G81" t="s">
        <v>13451</v>
      </c>
      <c r="H81" t="s">
        <v>9292</v>
      </c>
      <c r="I81" t="s">
        <v>13452</v>
      </c>
      <c r="J81" t="s">
        <v>29</v>
      </c>
      <c r="K81" t="s">
        <v>13453</v>
      </c>
      <c r="L81" s="11" t="s">
        <v>26</v>
      </c>
      <c r="M81" s="11">
        <v>80</v>
      </c>
      <c r="N81" s="11" t="str">
        <f>IF(A81="","AGUARDANDO",IF(NOT(ISERROR(MATCH(VALUE(A81),PRODESP!A:A,0))),"EXCLUÍDO - ATENDIDO CDHU",""))</f>
        <v>EXCLUÍDO - ATENDIDO CDHU</v>
      </c>
    </row>
    <row r="82" spans="1:14" ht="15" x14ac:dyDescent="0.25">
      <c r="A82" t="s">
        <v>13848</v>
      </c>
      <c r="B82" t="s">
        <v>13849</v>
      </c>
      <c r="C82">
        <v>485711515</v>
      </c>
      <c r="D82" t="s">
        <v>13850</v>
      </c>
      <c r="E82"/>
      <c r="F82"/>
      <c r="G82"/>
      <c r="H82" t="s">
        <v>13851</v>
      </c>
      <c r="I82" t="s">
        <v>13750</v>
      </c>
      <c r="J82" t="s">
        <v>29</v>
      </c>
      <c r="K82" t="s">
        <v>3650</v>
      </c>
      <c r="L82" s="11" t="s">
        <v>26</v>
      </c>
      <c r="M82" s="11">
        <v>81</v>
      </c>
      <c r="N82" s="11" t="str">
        <f>IF(A82="","AGUARDANDO",IF(NOT(ISERROR(MATCH(VALUE(A82),PRODESP!A:A,0))),"EXCLUÍDO - ATENDIDO CDHU",""))</f>
        <v/>
      </c>
    </row>
    <row r="83" spans="1:14" ht="15" x14ac:dyDescent="0.25">
      <c r="A83" t="s">
        <v>7916</v>
      </c>
      <c r="B83" t="s">
        <v>7917</v>
      </c>
      <c r="C83">
        <v>43177772</v>
      </c>
      <c r="D83" t="s">
        <v>7918</v>
      </c>
      <c r="E83" t="s">
        <v>7919</v>
      </c>
      <c r="F83">
        <v>455112691</v>
      </c>
      <c r="G83" t="s">
        <v>7920</v>
      </c>
      <c r="H83" t="s">
        <v>7921</v>
      </c>
      <c r="I83" t="s">
        <v>7922</v>
      </c>
      <c r="J83" t="s">
        <v>29</v>
      </c>
      <c r="K83" t="s">
        <v>7923</v>
      </c>
      <c r="L83" s="11" t="s">
        <v>26</v>
      </c>
      <c r="M83" s="11">
        <v>82</v>
      </c>
      <c r="N83" s="11" t="str">
        <f>IF(A83="","AGUARDANDO",IF(NOT(ISERROR(MATCH(VALUE(A83),PRODESP!A:A,0))),"EXCLUÍDO - ATENDIDO CDHU",""))</f>
        <v/>
      </c>
    </row>
    <row r="84" spans="1:14" ht="15" x14ac:dyDescent="0.25">
      <c r="A84" t="s">
        <v>1918</v>
      </c>
      <c r="B84" t="s">
        <v>1919</v>
      </c>
      <c r="C84">
        <v>468897902</v>
      </c>
      <c r="D84" t="s">
        <v>1920</v>
      </c>
      <c r="E84"/>
      <c r="F84"/>
      <c r="G84"/>
      <c r="H84" t="s">
        <v>1921</v>
      </c>
      <c r="I84" t="s">
        <v>1922</v>
      </c>
      <c r="J84" t="s">
        <v>29</v>
      </c>
      <c r="K84" t="s">
        <v>1923</v>
      </c>
      <c r="L84" s="11" t="s">
        <v>26</v>
      </c>
      <c r="M84" s="11">
        <v>83</v>
      </c>
      <c r="N84" s="11" t="str">
        <f>IF(A84="","AGUARDANDO",IF(NOT(ISERROR(MATCH(VALUE(A84),PRODESP!A:A,0))),"EXCLUÍDO - ATENDIDO CDHU",""))</f>
        <v/>
      </c>
    </row>
    <row r="85" spans="1:14" ht="15" x14ac:dyDescent="0.25">
      <c r="A85" t="s">
        <v>11197</v>
      </c>
      <c r="B85" t="s">
        <v>11198</v>
      </c>
      <c r="C85">
        <v>486311673</v>
      </c>
      <c r="D85" t="s">
        <v>11199</v>
      </c>
      <c r="E85" t="s">
        <v>11200</v>
      </c>
      <c r="F85">
        <v>252594435</v>
      </c>
      <c r="G85" t="s">
        <v>11201</v>
      </c>
      <c r="H85" t="s">
        <v>11202</v>
      </c>
      <c r="I85" t="s">
        <v>11203</v>
      </c>
      <c r="J85" t="s">
        <v>29</v>
      </c>
      <c r="K85" t="s">
        <v>11204</v>
      </c>
      <c r="L85" s="11" t="s">
        <v>26</v>
      </c>
      <c r="M85" s="11">
        <v>84</v>
      </c>
      <c r="N85" s="11" t="str">
        <f>IF(A85="","AGUARDANDO",IF(NOT(ISERROR(MATCH(VALUE(A85),PRODESP!A:A,0))),"EXCLUÍDO - ATENDIDO CDHU",""))</f>
        <v/>
      </c>
    </row>
    <row r="86" spans="1:14" ht="15" x14ac:dyDescent="0.25">
      <c r="A86" t="s">
        <v>13075</v>
      </c>
      <c r="B86" t="s">
        <v>13076</v>
      </c>
      <c r="C86">
        <v>486313128</v>
      </c>
      <c r="D86" t="s">
        <v>13077</v>
      </c>
      <c r="E86" t="s">
        <v>13078</v>
      </c>
      <c r="F86">
        <v>45491713</v>
      </c>
      <c r="G86" t="s">
        <v>13079</v>
      </c>
      <c r="H86" t="s">
        <v>13080</v>
      </c>
      <c r="I86" t="s">
        <v>13081</v>
      </c>
      <c r="J86" t="s">
        <v>29</v>
      </c>
      <c r="K86" t="s">
        <v>13082</v>
      </c>
      <c r="L86" s="11" t="s">
        <v>26</v>
      </c>
      <c r="M86" s="11">
        <v>85</v>
      </c>
      <c r="N86" s="11" t="str">
        <f>IF(A86="","AGUARDANDO",IF(NOT(ISERROR(MATCH(VALUE(A86),PRODESP!A:A,0))),"EXCLUÍDO - ATENDIDO CDHU",""))</f>
        <v/>
      </c>
    </row>
    <row r="87" spans="1:14" ht="15" x14ac:dyDescent="0.25">
      <c r="A87" t="s">
        <v>1253</v>
      </c>
      <c r="B87" t="s">
        <v>1254</v>
      </c>
      <c r="C87">
        <v>187439874</v>
      </c>
      <c r="D87" t="s">
        <v>1255</v>
      </c>
      <c r="E87"/>
      <c r="F87"/>
      <c r="G87"/>
      <c r="H87" t="s">
        <v>1256</v>
      </c>
      <c r="I87" t="s">
        <v>1257</v>
      </c>
      <c r="J87" t="s">
        <v>29</v>
      </c>
      <c r="K87" t="s">
        <v>1258</v>
      </c>
      <c r="L87" s="11" t="s">
        <v>26</v>
      </c>
      <c r="M87" s="11">
        <v>86</v>
      </c>
      <c r="N87" s="11" t="str">
        <f>IF(A87="","AGUARDANDO",IF(NOT(ISERROR(MATCH(VALUE(A87),PRODESP!A:A,0))),"EXCLUÍDO - ATENDIDO CDHU",""))</f>
        <v/>
      </c>
    </row>
    <row r="88" spans="1:14" ht="15" x14ac:dyDescent="0.25">
      <c r="A88" t="s">
        <v>12919</v>
      </c>
      <c r="B88" t="s">
        <v>12920</v>
      </c>
      <c r="C88">
        <v>267067471</v>
      </c>
      <c r="D88" t="s">
        <v>12921</v>
      </c>
      <c r="E88"/>
      <c r="F88"/>
      <c r="G88"/>
      <c r="H88" t="s">
        <v>12922</v>
      </c>
      <c r="I88" t="s">
        <v>12923</v>
      </c>
      <c r="J88" t="s">
        <v>29</v>
      </c>
      <c r="K88" t="s">
        <v>12924</v>
      </c>
      <c r="L88" s="11" t="s">
        <v>26</v>
      </c>
      <c r="M88" s="11">
        <v>87</v>
      </c>
      <c r="N88" s="11" t="str">
        <f>IF(A88="","AGUARDANDO",IF(NOT(ISERROR(MATCH(VALUE(A88),PRODESP!A:A,0))),"EXCLUÍDO - ATENDIDO CDHU",""))</f>
        <v/>
      </c>
    </row>
    <row r="89" spans="1:14" ht="15" x14ac:dyDescent="0.25">
      <c r="A89" t="s">
        <v>6859</v>
      </c>
      <c r="B89" t="s">
        <v>6860</v>
      </c>
      <c r="C89">
        <v>358235765</v>
      </c>
      <c r="D89" t="s">
        <v>6861</v>
      </c>
      <c r="E89" t="s">
        <v>6862</v>
      </c>
      <c r="F89">
        <v>291720869</v>
      </c>
      <c r="G89" t="s">
        <v>6863</v>
      </c>
      <c r="H89" t="s">
        <v>6864</v>
      </c>
      <c r="I89" t="s">
        <v>6865</v>
      </c>
      <c r="J89" t="s">
        <v>29</v>
      </c>
      <c r="K89" t="s">
        <v>6866</v>
      </c>
      <c r="L89" s="11" t="s">
        <v>26</v>
      </c>
      <c r="M89" s="11">
        <v>88</v>
      </c>
      <c r="N89" s="11" t="str">
        <f>IF(A89="","AGUARDANDO",IF(NOT(ISERROR(MATCH(VALUE(A89),PRODESP!A:A,0))),"EXCLUÍDO - ATENDIDO CDHU",""))</f>
        <v/>
      </c>
    </row>
    <row r="90" spans="1:14" ht="15" x14ac:dyDescent="0.25">
      <c r="A90" t="s">
        <v>2134</v>
      </c>
      <c r="B90" t="s">
        <v>2135</v>
      </c>
      <c r="C90">
        <v>270239297</v>
      </c>
      <c r="D90" t="s">
        <v>2136</v>
      </c>
      <c r="E90" t="s">
        <v>2137</v>
      </c>
      <c r="F90">
        <v>46238701</v>
      </c>
      <c r="G90" t="s">
        <v>2138</v>
      </c>
      <c r="H90" t="s">
        <v>2139</v>
      </c>
      <c r="I90" t="s">
        <v>2140</v>
      </c>
      <c r="J90" t="s">
        <v>29</v>
      </c>
      <c r="K90" t="s">
        <v>2141</v>
      </c>
      <c r="L90" s="11" t="s">
        <v>26</v>
      </c>
      <c r="M90" s="11">
        <v>89</v>
      </c>
      <c r="N90" s="11" t="str">
        <f>IF(A90="","AGUARDANDO",IF(NOT(ISERROR(MATCH(VALUE(A90),PRODESP!A:A,0))),"EXCLUÍDO - ATENDIDO CDHU",""))</f>
        <v/>
      </c>
    </row>
    <row r="91" spans="1:14" ht="15" x14ac:dyDescent="0.25">
      <c r="A91" t="s">
        <v>10190</v>
      </c>
      <c r="B91" t="s">
        <v>10191</v>
      </c>
      <c r="C91">
        <v>43243818</v>
      </c>
      <c r="D91" t="s">
        <v>10192</v>
      </c>
      <c r="E91" t="s">
        <v>10193</v>
      </c>
      <c r="F91">
        <v>454506703</v>
      </c>
      <c r="G91" t="s">
        <v>10194</v>
      </c>
      <c r="H91" t="s">
        <v>10195</v>
      </c>
      <c r="I91" t="s">
        <v>10196</v>
      </c>
      <c r="J91" t="s">
        <v>29</v>
      </c>
      <c r="K91" t="s">
        <v>10197</v>
      </c>
      <c r="L91" s="11" t="s">
        <v>26</v>
      </c>
      <c r="M91" s="11">
        <v>90</v>
      </c>
      <c r="N91" s="11" t="str">
        <f>IF(A91="","AGUARDANDO",IF(NOT(ISERROR(MATCH(VALUE(A91),PRODESP!A:A,0))),"EXCLUÍDO - ATENDIDO CDHU",""))</f>
        <v/>
      </c>
    </row>
    <row r="92" spans="1:14" ht="15" x14ac:dyDescent="0.25">
      <c r="A92" t="s">
        <v>6011</v>
      </c>
      <c r="B92" t="s">
        <v>6012</v>
      </c>
      <c r="C92">
        <v>21905365</v>
      </c>
      <c r="D92" t="s">
        <v>6013</v>
      </c>
      <c r="E92" t="s">
        <v>6014</v>
      </c>
      <c r="F92">
        <v>219060046</v>
      </c>
      <c r="G92" t="s">
        <v>6015</v>
      </c>
      <c r="H92" t="s">
        <v>6016</v>
      </c>
      <c r="I92" t="s">
        <v>6017</v>
      </c>
      <c r="J92" t="s">
        <v>29</v>
      </c>
      <c r="K92" t="s">
        <v>6018</v>
      </c>
      <c r="L92" s="11" t="s">
        <v>26</v>
      </c>
      <c r="M92" s="11">
        <v>91</v>
      </c>
      <c r="N92" s="11" t="str">
        <f>IF(A92="","AGUARDANDO",IF(NOT(ISERROR(MATCH(VALUE(A92),PRODESP!A:A,0))),"EXCLUÍDO - ATENDIDO CDHU",""))</f>
        <v/>
      </c>
    </row>
    <row r="93" spans="1:14" ht="15" x14ac:dyDescent="0.25">
      <c r="A93" t="s">
        <v>13817</v>
      </c>
      <c r="B93" t="s">
        <v>13818</v>
      </c>
      <c r="C93">
        <v>468251856</v>
      </c>
      <c r="D93" t="s">
        <v>13819</v>
      </c>
      <c r="E93"/>
      <c r="F93"/>
      <c r="G93"/>
      <c r="H93" t="s">
        <v>13820</v>
      </c>
      <c r="I93" t="s">
        <v>11511</v>
      </c>
      <c r="J93" t="s">
        <v>29</v>
      </c>
      <c r="K93" t="s">
        <v>13821</v>
      </c>
      <c r="L93" s="11" t="s">
        <v>26</v>
      </c>
      <c r="M93" s="11">
        <v>92</v>
      </c>
      <c r="N93" s="11" t="str">
        <f>IF(A93="","AGUARDANDO",IF(NOT(ISERROR(MATCH(VALUE(A93),PRODESP!A:A,0))),"EXCLUÍDO - ATENDIDO CDHU",""))</f>
        <v/>
      </c>
    </row>
    <row r="94" spans="1:14" ht="15" x14ac:dyDescent="0.25">
      <c r="A94" t="s">
        <v>2991</v>
      </c>
      <c r="B94" t="s">
        <v>2992</v>
      </c>
      <c r="C94">
        <v>223654565</v>
      </c>
      <c r="D94" t="s">
        <v>2993</v>
      </c>
      <c r="E94"/>
      <c r="F94"/>
      <c r="G94"/>
      <c r="H94" t="s">
        <v>2994</v>
      </c>
      <c r="I94" t="s">
        <v>2995</v>
      </c>
      <c r="J94" t="s">
        <v>29</v>
      </c>
      <c r="K94" t="s">
        <v>2996</v>
      </c>
      <c r="L94" s="11" t="s">
        <v>26</v>
      </c>
      <c r="M94" s="11">
        <v>93</v>
      </c>
      <c r="N94" s="11" t="str">
        <f>IF(A94="","AGUARDANDO",IF(NOT(ISERROR(MATCH(VALUE(A94),PRODESP!A:A,0))),"EXCLUÍDO - ATENDIDO CDHU",""))</f>
        <v/>
      </c>
    </row>
    <row r="95" spans="1:14" ht="15" x14ac:dyDescent="0.25">
      <c r="A95" t="s">
        <v>10095</v>
      </c>
      <c r="B95" t="s">
        <v>10096</v>
      </c>
      <c r="C95">
        <v>473211683</v>
      </c>
      <c r="D95" t="s">
        <v>10097</v>
      </c>
      <c r="E95" t="s">
        <v>10098</v>
      </c>
      <c r="F95">
        <v>490307371</v>
      </c>
      <c r="G95" t="s">
        <v>10099</v>
      </c>
      <c r="H95" t="s">
        <v>10100</v>
      </c>
      <c r="I95" t="s">
        <v>10101</v>
      </c>
      <c r="J95" t="s">
        <v>29</v>
      </c>
      <c r="K95" t="s">
        <v>10102</v>
      </c>
      <c r="L95" s="11" t="s">
        <v>26</v>
      </c>
      <c r="M95" s="11">
        <v>94</v>
      </c>
      <c r="N95" s="11" t="str">
        <f>IF(A95="","AGUARDANDO",IF(NOT(ISERROR(MATCH(VALUE(A95),PRODESP!A:A,0))),"EXCLUÍDO - ATENDIDO CDHU",""))</f>
        <v/>
      </c>
    </row>
    <row r="96" spans="1:14" ht="15" x14ac:dyDescent="0.25">
      <c r="A96" t="s">
        <v>10115</v>
      </c>
      <c r="B96" t="s">
        <v>10116</v>
      </c>
      <c r="C96">
        <v>491883894</v>
      </c>
      <c r="D96" t="s">
        <v>10117</v>
      </c>
      <c r="E96"/>
      <c r="F96"/>
      <c r="G96"/>
      <c r="H96" t="s">
        <v>2832</v>
      </c>
      <c r="I96" t="s">
        <v>10118</v>
      </c>
      <c r="J96" t="s">
        <v>29</v>
      </c>
      <c r="K96" t="s">
        <v>10119</v>
      </c>
      <c r="L96" s="11" t="s">
        <v>26</v>
      </c>
      <c r="M96" s="11">
        <v>95</v>
      </c>
      <c r="N96" s="11" t="str">
        <f>IF(A96="","AGUARDANDO",IF(NOT(ISERROR(MATCH(VALUE(A96),PRODESP!A:A,0))),"EXCLUÍDO - ATENDIDO CDHU",""))</f>
        <v/>
      </c>
    </row>
    <row r="97" spans="1:14" ht="15" x14ac:dyDescent="0.25">
      <c r="A97" t="s">
        <v>13134</v>
      </c>
      <c r="B97" t="s">
        <v>13135</v>
      </c>
      <c r="C97">
        <v>347693167</v>
      </c>
      <c r="D97" t="s">
        <v>13136</v>
      </c>
      <c r="E97" t="s">
        <v>13137</v>
      </c>
      <c r="F97">
        <v>159296626</v>
      </c>
      <c r="G97" t="s">
        <v>13138</v>
      </c>
      <c r="H97" t="s">
        <v>13139</v>
      </c>
      <c r="I97" t="s">
        <v>13140</v>
      </c>
      <c r="J97" t="s">
        <v>29</v>
      </c>
      <c r="K97" t="s">
        <v>13141</v>
      </c>
      <c r="L97" s="11" t="s">
        <v>26</v>
      </c>
      <c r="M97" s="11">
        <v>96</v>
      </c>
      <c r="N97" s="11" t="str">
        <f>IF(A97="","AGUARDANDO",IF(NOT(ISERROR(MATCH(VALUE(A97),PRODESP!A:A,0))),"EXCLUÍDO - ATENDIDO CDHU",""))</f>
        <v/>
      </c>
    </row>
    <row r="98" spans="1:14" ht="15" x14ac:dyDescent="0.25">
      <c r="A98" t="s">
        <v>7687</v>
      </c>
      <c r="B98" t="s">
        <v>7688</v>
      </c>
      <c r="C98">
        <v>431646120</v>
      </c>
      <c r="D98" t="s">
        <v>7689</v>
      </c>
      <c r="E98"/>
      <c r="F98"/>
      <c r="G98"/>
      <c r="H98" t="s">
        <v>7690</v>
      </c>
      <c r="I98" t="s">
        <v>7691</v>
      </c>
      <c r="J98" t="s">
        <v>29</v>
      </c>
      <c r="K98" t="s">
        <v>7692</v>
      </c>
      <c r="L98" s="11" t="s">
        <v>26</v>
      </c>
      <c r="M98" s="11">
        <v>97</v>
      </c>
      <c r="N98" s="11" t="str">
        <f>IF(A98="","AGUARDANDO",IF(NOT(ISERROR(MATCH(VALUE(A98),PRODESP!A:A,0))),"EXCLUÍDO - ATENDIDO CDHU",""))</f>
        <v/>
      </c>
    </row>
    <row r="99" spans="1:14" ht="15" x14ac:dyDescent="0.25">
      <c r="A99" t="s">
        <v>9664</v>
      </c>
      <c r="B99" t="s">
        <v>9665</v>
      </c>
      <c r="C99">
        <v>431646491</v>
      </c>
      <c r="D99" t="s">
        <v>9666</v>
      </c>
      <c r="E99" t="s">
        <v>9667</v>
      </c>
      <c r="F99">
        <v>571295654</v>
      </c>
      <c r="G99" t="s">
        <v>9668</v>
      </c>
      <c r="H99" t="s">
        <v>9669</v>
      </c>
      <c r="I99" t="s">
        <v>9670</v>
      </c>
      <c r="J99" t="s">
        <v>29</v>
      </c>
      <c r="K99" t="s">
        <v>9671</v>
      </c>
      <c r="L99" s="11" t="s">
        <v>26</v>
      </c>
      <c r="M99" s="11">
        <v>98</v>
      </c>
      <c r="N99" s="11" t="str">
        <f>IF(A99="","AGUARDANDO",IF(NOT(ISERROR(MATCH(VALUE(A99),PRODESP!A:A,0))),"EXCLUÍDO - ATENDIDO CDHU",""))</f>
        <v/>
      </c>
    </row>
    <row r="100" spans="1:14" ht="15" x14ac:dyDescent="0.25">
      <c r="A100" t="s">
        <v>4485</v>
      </c>
      <c r="B100" t="s">
        <v>4486</v>
      </c>
      <c r="C100">
        <v>267067604</v>
      </c>
      <c r="D100" t="s">
        <v>4487</v>
      </c>
      <c r="E100"/>
      <c r="F100"/>
      <c r="G100"/>
      <c r="H100" t="s">
        <v>4488</v>
      </c>
      <c r="I100" t="s">
        <v>4489</v>
      </c>
      <c r="J100" t="s">
        <v>29</v>
      </c>
      <c r="K100" t="s">
        <v>4490</v>
      </c>
      <c r="L100" s="11" t="s">
        <v>26</v>
      </c>
      <c r="M100" s="11">
        <v>99</v>
      </c>
      <c r="N100" s="11" t="str">
        <f>IF(A100="","AGUARDANDO",IF(NOT(ISERROR(MATCH(VALUE(A100),PRODESP!A:A,0))),"EXCLUÍDO - ATENDIDO CDHU",""))</f>
        <v/>
      </c>
    </row>
    <row r="101" spans="1:14" ht="15" x14ac:dyDescent="0.25">
      <c r="A101" t="s">
        <v>5106</v>
      </c>
      <c r="B101" t="s">
        <v>5107</v>
      </c>
      <c r="C101">
        <v>43631034</v>
      </c>
      <c r="D101" t="s">
        <v>5108</v>
      </c>
      <c r="E101"/>
      <c r="F101"/>
      <c r="G101"/>
      <c r="H101" t="s">
        <v>5109</v>
      </c>
      <c r="I101" t="s">
        <v>5110</v>
      </c>
      <c r="J101" t="s">
        <v>29</v>
      </c>
      <c r="K101" t="s">
        <v>5111</v>
      </c>
      <c r="L101" s="11" t="s">
        <v>26</v>
      </c>
      <c r="M101" s="11">
        <v>100</v>
      </c>
      <c r="N101" s="11" t="str">
        <f>IF(A101="","AGUARDANDO",IF(NOT(ISERROR(MATCH(VALUE(A101),PRODESP!A:A,0))),"EXCLUÍDO - ATENDIDO CDHU",""))</f>
        <v/>
      </c>
    </row>
    <row r="102" spans="1:14" ht="15" x14ac:dyDescent="0.25">
      <c r="A102" t="s">
        <v>9287</v>
      </c>
      <c r="B102" t="s">
        <v>9288</v>
      </c>
      <c r="C102">
        <v>481713554</v>
      </c>
      <c r="D102" t="s">
        <v>9289</v>
      </c>
      <c r="E102" t="s">
        <v>9290</v>
      </c>
      <c r="F102">
        <v>590222417</v>
      </c>
      <c r="G102" t="s">
        <v>9291</v>
      </c>
      <c r="H102" t="s">
        <v>9292</v>
      </c>
      <c r="I102" t="s">
        <v>9293</v>
      </c>
      <c r="J102" t="s">
        <v>29</v>
      </c>
      <c r="K102" t="s">
        <v>9294</v>
      </c>
      <c r="L102" s="11" t="s">
        <v>26</v>
      </c>
      <c r="M102" s="11">
        <v>101</v>
      </c>
      <c r="N102" s="11" t="str">
        <f>IF(A102="","AGUARDANDO",IF(NOT(ISERROR(MATCH(VALUE(A102),PRODESP!A:A,0))),"EXCLUÍDO - ATENDIDO CDHU",""))</f>
        <v/>
      </c>
    </row>
    <row r="103" spans="1:14" ht="15" x14ac:dyDescent="0.25">
      <c r="A103" t="s">
        <v>8193</v>
      </c>
      <c r="B103" t="s">
        <v>8194</v>
      </c>
      <c r="C103">
        <v>406336696</v>
      </c>
      <c r="D103" t="s">
        <v>8195</v>
      </c>
      <c r="E103" t="s">
        <v>8196</v>
      </c>
      <c r="F103">
        <v>218559975</v>
      </c>
      <c r="G103" t="s">
        <v>8197</v>
      </c>
      <c r="H103" t="s">
        <v>8198</v>
      </c>
      <c r="I103" t="s">
        <v>8199</v>
      </c>
      <c r="J103" t="s">
        <v>29</v>
      </c>
      <c r="K103" t="s">
        <v>8200</v>
      </c>
      <c r="L103" s="11" t="s">
        <v>26</v>
      </c>
      <c r="M103" s="11">
        <v>102</v>
      </c>
      <c r="N103" s="11" t="str">
        <f>IF(A103="","AGUARDANDO",IF(NOT(ISERROR(MATCH(VALUE(A103),PRODESP!A:A,0))),"EXCLUÍDO - ATENDIDO CDHU",""))</f>
        <v/>
      </c>
    </row>
    <row r="104" spans="1:14" ht="15" x14ac:dyDescent="0.25">
      <c r="A104" t="s">
        <v>1345</v>
      </c>
      <c r="B104" t="s">
        <v>1346</v>
      </c>
      <c r="C104">
        <v>451693073</v>
      </c>
      <c r="D104" t="s">
        <v>1347</v>
      </c>
      <c r="E104"/>
      <c r="F104"/>
      <c r="G104"/>
      <c r="H104" t="s">
        <v>1348</v>
      </c>
      <c r="I104" t="s">
        <v>1349</v>
      </c>
      <c r="J104" t="s">
        <v>29</v>
      </c>
      <c r="K104" t="s">
        <v>1350</v>
      </c>
      <c r="L104" s="11" t="s">
        <v>26</v>
      </c>
      <c r="M104" s="11">
        <v>103</v>
      </c>
      <c r="N104" s="11" t="str">
        <f>IF(A104="","AGUARDANDO",IF(NOT(ISERROR(MATCH(VALUE(A104),PRODESP!A:A,0))),"EXCLUÍDO - ATENDIDO CDHU",""))</f>
        <v/>
      </c>
    </row>
    <row r="105" spans="1:14" ht="15" x14ac:dyDescent="0.25">
      <c r="A105" t="s">
        <v>12507</v>
      </c>
      <c r="B105" t="s">
        <v>12508</v>
      </c>
      <c r="C105">
        <v>17954854</v>
      </c>
      <c r="D105" t="s">
        <v>12509</v>
      </c>
      <c r="E105" t="s">
        <v>12510</v>
      </c>
      <c r="F105">
        <v>4520546</v>
      </c>
      <c r="G105" t="s">
        <v>12511</v>
      </c>
      <c r="H105" t="s">
        <v>12512</v>
      </c>
      <c r="I105" t="s">
        <v>11049</v>
      </c>
      <c r="J105" t="s">
        <v>29</v>
      </c>
      <c r="K105" t="s">
        <v>12513</v>
      </c>
      <c r="L105" s="11" t="s">
        <v>26</v>
      </c>
      <c r="M105" s="11">
        <v>104</v>
      </c>
      <c r="N105" s="11" t="str">
        <f>IF(A105="","AGUARDANDO",IF(NOT(ISERROR(MATCH(VALUE(A105),PRODESP!A:A,0))),"EXCLUÍDO - ATENDIDO CDHU",""))</f>
        <v/>
      </c>
    </row>
    <row r="106" spans="1:14" ht="15" x14ac:dyDescent="0.25">
      <c r="A106" t="s">
        <v>6739</v>
      </c>
      <c r="B106" t="s">
        <v>6740</v>
      </c>
      <c r="C106">
        <v>485441287</v>
      </c>
      <c r="D106" t="s">
        <v>6741</v>
      </c>
      <c r="E106"/>
      <c r="F106"/>
      <c r="G106"/>
      <c r="H106" t="s">
        <v>6742</v>
      </c>
      <c r="I106" t="s">
        <v>6743</v>
      </c>
      <c r="J106" t="s">
        <v>29</v>
      </c>
      <c r="K106" t="s">
        <v>6744</v>
      </c>
      <c r="L106" s="11" t="s">
        <v>26</v>
      </c>
      <c r="M106" s="11">
        <v>105</v>
      </c>
      <c r="N106" s="11" t="str">
        <f>IF(A106="","AGUARDANDO",IF(NOT(ISERROR(MATCH(VALUE(A106),PRODESP!A:A,0))),"EXCLUÍDO - ATENDIDO CDHU",""))</f>
        <v/>
      </c>
    </row>
    <row r="107" spans="1:14" ht="15" x14ac:dyDescent="0.25">
      <c r="A107" t="s">
        <v>12275</v>
      </c>
      <c r="B107" t="s">
        <v>12276</v>
      </c>
      <c r="C107">
        <v>45169594</v>
      </c>
      <c r="D107" t="s">
        <v>12277</v>
      </c>
      <c r="E107"/>
      <c r="F107"/>
      <c r="G107"/>
      <c r="H107" t="s">
        <v>12278</v>
      </c>
      <c r="I107" t="s">
        <v>12279</v>
      </c>
      <c r="J107" t="s">
        <v>29</v>
      </c>
      <c r="K107" t="s">
        <v>12280</v>
      </c>
      <c r="L107" s="11" t="s">
        <v>26</v>
      </c>
      <c r="M107" s="11">
        <v>106</v>
      </c>
      <c r="N107" s="11" t="str">
        <f>IF(A107="","AGUARDANDO",IF(NOT(ISERROR(MATCH(VALUE(A107),PRODESP!A:A,0))),"EXCLUÍDO - ATENDIDO CDHU",""))</f>
        <v/>
      </c>
    </row>
    <row r="108" spans="1:14" ht="15" x14ac:dyDescent="0.25">
      <c r="A108" t="s">
        <v>11271</v>
      </c>
      <c r="B108" t="s">
        <v>11272</v>
      </c>
      <c r="C108">
        <v>222167298</v>
      </c>
      <c r="D108" t="s">
        <v>11273</v>
      </c>
      <c r="E108"/>
      <c r="F108"/>
      <c r="G108"/>
      <c r="H108" t="s">
        <v>11274</v>
      </c>
      <c r="I108" t="s">
        <v>3172</v>
      </c>
      <c r="J108" t="s">
        <v>29</v>
      </c>
      <c r="K108" t="s">
        <v>3173</v>
      </c>
      <c r="L108" s="11" t="s">
        <v>26</v>
      </c>
      <c r="M108" s="11">
        <v>107</v>
      </c>
      <c r="N108" s="11" t="str">
        <f>IF(A108="","AGUARDANDO",IF(NOT(ISERROR(MATCH(VALUE(A108),PRODESP!A:A,0))),"EXCLUÍDO - ATENDIDO CDHU",""))</f>
        <v/>
      </c>
    </row>
    <row r="109" spans="1:14" ht="15" x14ac:dyDescent="0.25">
      <c r="A109" t="s">
        <v>10570</v>
      </c>
      <c r="B109" t="s">
        <v>10571</v>
      </c>
      <c r="C109">
        <v>581052365</v>
      </c>
      <c r="D109" t="s">
        <v>10572</v>
      </c>
      <c r="E109"/>
      <c r="F109"/>
      <c r="G109"/>
      <c r="H109" t="s">
        <v>10573</v>
      </c>
      <c r="I109" t="s">
        <v>10574</v>
      </c>
      <c r="J109" t="s">
        <v>29</v>
      </c>
      <c r="K109" t="s">
        <v>10575</v>
      </c>
      <c r="L109" s="11" t="s">
        <v>26</v>
      </c>
      <c r="M109" s="11">
        <v>108</v>
      </c>
      <c r="N109" s="11" t="str">
        <f>IF(A109="","AGUARDANDO",IF(NOT(ISERROR(MATCH(VALUE(A109),PRODESP!A:A,0))),"EXCLUÍDO - ATENDIDO CDHU",""))</f>
        <v/>
      </c>
    </row>
    <row r="110" spans="1:14" ht="15" x14ac:dyDescent="0.25">
      <c r="A110" t="s">
        <v>2355</v>
      </c>
      <c r="B110" t="s">
        <v>2356</v>
      </c>
      <c r="C110">
        <v>431665849</v>
      </c>
      <c r="D110" t="s">
        <v>2357</v>
      </c>
      <c r="E110"/>
      <c r="F110"/>
      <c r="G110"/>
      <c r="H110" t="s">
        <v>2358</v>
      </c>
      <c r="I110" t="s">
        <v>2359</v>
      </c>
      <c r="J110" t="s">
        <v>29</v>
      </c>
      <c r="K110" t="s">
        <v>2360</v>
      </c>
      <c r="L110" s="11" t="s">
        <v>26</v>
      </c>
      <c r="M110" s="11">
        <v>109</v>
      </c>
      <c r="N110" s="11" t="str">
        <f>IF(A110="","AGUARDANDO",IF(NOT(ISERROR(MATCH(VALUE(A110),PRODESP!A:A,0))),"EXCLUÍDO - ATENDIDO CDHU",""))</f>
        <v/>
      </c>
    </row>
    <row r="111" spans="1:14" ht="15" x14ac:dyDescent="0.25">
      <c r="A111" t="s">
        <v>4359</v>
      </c>
      <c r="B111" t="s">
        <v>4360</v>
      </c>
      <c r="C111">
        <v>303887503</v>
      </c>
      <c r="D111" t="s">
        <v>4361</v>
      </c>
      <c r="E111"/>
      <c r="F111"/>
      <c r="G111"/>
      <c r="H111" t="s">
        <v>4362</v>
      </c>
      <c r="I111" t="s">
        <v>4363</v>
      </c>
      <c r="J111" t="s">
        <v>29</v>
      </c>
      <c r="K111" t="s">
        <v>4364</v>
      </c>
      <c r="L111" s="11" t="s">
        <v>26</v>
      </c>
      <c r="M111" s="11">
        <v>110</v>
      </c>
      <c r="N111" s="11" t="str">
        <f>IF(A111="","AGUARDANDO",IF(NOT(ISERROR(MATCH(VALUE(A111),PRODESP!A:A,0))),"EXCLUÍDO - ATENDIDO CDHU",""))</f>
        <v/>
      </c>
    </row>
    <row r="112" spans="1:14" ht="15" x14ac:dyDescent="0.25">
      <c r="A112" t="s">
        <v>10996</v>
      </c>
      <c r="B112" t="s">
        <v>10997</v>
      </c>
      <c r="C112">
        <v>279698756</v>
      </c>
      <c r="D112" t="s">
        <v>10998</v>
      </c>
      <c r="E112" t="s">
        <v>10999</v>
      </c>
      <c r="F112">
        <v>347692837</v>
      </c>
      <c r="G112" t="s">
        <v>11000</v>
      </c>
      <c r="H112" t="s">
        <v>11001</v>
      </c>
      <c r="I112" t="s">
        <v>11002</v>
      </c>
      <c r="J112" t="s">
        <v>29</v>
      </c>
      <c r="K112" t="s">
        <v>11003</v>
      </c>
      <c r="L112" s="11" t="s">
        <v>26</v>
      </c>
      <c r="M112" s="11">
        <v>111</v>
      </c>
      <c r="N112" s="11" t="str">
        <f>IF(A112="","AGUARDANDO",IF(NOT(ISERROR(MATCH(VALUE(A112),PRODESP!A:A,0))),"EXCLUÍDO - ATENDIDO CDHU",""))</f>
        <v/>
      </c>
    </row>
    <row r="113" spans="1:14" ht="15" x14ac:dyDescent="0.25">
      <c r="A113" t="s">
        <v>496</v>
      </c>
      <c r="B113" t="s">
        <v>497</v>
      </c>
      <c r="C113">
        <v>350950027</v>
      </c>
      <c r="D113" t="s">
        <v>498</v>
      </c>
      <c r="E113"/>
      <c r="F113"/>
      <c r="G113"/>
      <c r="H113" t="s">
        <v>499</v>
      </c>
      <c r="I113" t="s">
        <v>500</v>
      </c>
      <c r="J113" t="s">
        <v>29</v>
      </c>
      <c r="K113" t="s">
        <v>501</v>
      </c>
      <c r="L113" s="11" t="s">
        <v>26</v>
      </c>
      <c r="M113" s="11">
        <v>112</v>
      </c>
      <c r="N113" s="11" t="str">
        <f>IF(A113="","AGUARDANDO",IF(NOT(ISERROR(MATCH(VALUE(A113),PRODESP!A:A,0))),"EXCLUÍDO - ATENDIDO CDHU",""))</f>
        <v/>
      </c>
    </row>
    <row r="114" spans="1:14" ht="15" x14ac:dyDescent="0.25">
      <c r="A114" t="s">
        <v>10608</v>
      </c>
      <c r="B114" t="s">
        <v>10609</v>
      </c>
      <c r="C114">
        <v>20674029</v>
      </c>
      <c r="D114" t="s">
        <v>10610</v>
      </c>
      <c r="E114"/>
      <c r="F114"/>
      <c r="G114"/>
      <c r="H114" t="s">
        <v>10611</v>
      </c>
      <c r="I114" t="s">
        <v>10612</v>
      </c>
      <c r="J114" t="s">
        <v>29</v>
      </c>
      <c r="K114" t="s">
        <v>10613</v>
      </c>
      <c r="L114" s="11" t="s">
        <v>26</v>
      </c>
      <c r="M114" s="11">
        <v>113</v>
      </c>
      <c r="N114" s="11" t="str">
        <f>IF(A114="","AGUARDANDO",IF(NOT(ISERROR(MATCH(VALUE(A114),PRODESP!A:A,0))),"EXCLUÍDO - ATENDIDO CDHU",""))</f>
        <v/>
      </c>
    </row>
    <row r="115" spans="1:14" ht="15" x14ac:dyDescent="0.25">
      <c r="A115" t="s">
        <v>6268</v>
      </c>
      <c r="B115" t="s">
        <v>6269</v>
      </c>
      <c r="C115">
        <v>211867974</v>
      </c>
      <c r="D115" t="s">
        <v>6270</v>
      </c>
      <c r="E115"/>
      <c r="F115"/>
      <c r="G115"/>
      <c r="H115" t="s">
        <v>6271</v>
      </c>
      <c r="I115" t="s">
        <v>6272</v>
      </c>
      <c r="J115" t="s">
        <v>29</v>
      </c>
      <c r="K115" t="s">
        <v>6273</v>
      </c>
      <c r="L115" s="11" t="s">
        <v>26</v>
      </c>
      <c r="M115" s="11">
        <v>114</v>
      </c>
      <c r="N115" s="11" t="str">
        <f>IF(A115="","AGUARDANDO",IF(NOT(ISERROR(MATCH(VALUE(A115),PRODESP!A:A,0))),"EXCLUÍDO - ATENDIDO CDHU",""))</f>
        <v/>
      </c>
    </row>
    <row r="116" spans="1:14" ht="15" x14ac:dyDescent="0.25">
      <c r="A116" t="s">
        <v>4777</v>
      </c>
      <c r="B116" t="s">
        <v>4778</v>
      </c>
      <c r="C116">
        <v>400989748</v>
      </c>
      <c r="D116" t="s">
        <v>4779</v>
      </c>
      <c r="E116" t="s">
        <v>4780</v>
      </c>
      <c r="F116">
        <v>235198869</v>
      </c>
      <c r="G116" t="s">
        <v>4781</v>
      </c>
      <c r="H116" t="s">
        <v>4782</v>
      </c>
      <c r="I116" t="s">
        <v>4783</v>
      </c>
      <c r="J116" t="s">
        <v>29</v>
      </c>
      <c r="K116" t="s">
        <v>4784</v>
      </c>
      <c r="L116" s="11" t="s">
        <v>26</v>
      </c>
      <c r="M116" s="11">
        <v>115</v>
      </c>
      <c r="N116" s="11" t="str">
        <f>IF(A116="","AGUARDANDO",IF(NOT(ISERROR(MATCH(VALUE(A116),PRODESP!A:A,0))),"EXCLUÍDO - ATENDIDO CDHU",""))</f>
        <v/>
      </c>
    </row>
    <row r="117" spans="1:14" ht="15" x14ac:dyDescent="0.25">
      <c r="A117" t="s">
        <v>11095</v>
      </c>
      <c r="B117" t="s">
        <v>11096</v>
      </c>
      <c r="C117">
        <v>505143951</v>
      </c>
      <c r="D117" t="s">
        <v>11097</v>
      </c>
      <c r="E117"/>
      <c r="F117"/>
      <c r="G117"/>
      <c r="H117" t="s">
        <v>11098</v>
      </c>
      <c r="I117" t="s">
        <v>11099</v>
      </c>
      <c r="J117" t="s">
        <v>29</v>
      </c>
      <c r="K117" t="s">
        <v>11100</v>
      </c>
      <c r="L117" s="11" t="s">
        <v>26</v>
      </c>
      <c r="M117" s="11">
        <v>116</v>
      </c>
      <c r="N117" s="11" t="str">
        <f>IF(A117="","AGUARDANDO",IF(NOT(ISERROR(MATCH(VALUE(A117),PRODESP!A:A,0))),"EXCLUÍDO - ATENDIDO CDHU",""))</f>
        <v/>
      </c>
    </row>
    <row r="118" spans="1:14" ht="15" x14ac:dyDescent="0.25">
      <c r="A118" t="s">
        <v>1819</v>
      </c>
      <c r="B118" t="s">
        <v>1820</v>
      </c>
      <c r="C118">
        <v>188953589</v>
      </c>
      <c r="D118" t="s">
        <v>1821</v>
      </c>
      <c r="E118"/>
      <c r="F118"/>
      <c r="G118"/>
      <c r="H118" t="s">
        <v>152</v>
      </c>
      <c r="I118" t="s">
        <v>1822</v>
      </c>
      <c r="J118" t="s">
        <v>29</v>
      </c>
      <c r="K118" t="s">
        <v>1823</v>
      </c>
      <c r="L118" s="11" t="s">
        <v>26</v>
      </c>
      <c r="M118" s="11">
        <v>117</v>
      </c>
      <c r="N118" s="11" t="str">
        <f>IF(A118="","AGUARDANDO",IF(NOT(ISERROR(MATCH(VALUE(A118),PRODESP!A:A,0))),"EXCLUÍDO - ATENDIDO CDHU",""))</f>
        <v/>
      </c>
    </row>
    <row r="119" spans="1:14" ht="15" x14ac:dyDescent="0.25">
      <c r="A119" t="s">
        <v>13830</v>
      </c>
      <c r="B119" t="s">
        <v>13831</v>
      </c>
      <c r="C119">
        <v>575660806</v>
      </c>
      <c r="D119" t="s">
        <v>13832</v>
      </c>
      <c r="E119"/>
      <c r="F119"/>
      <c r="G119"/>
      <c r="H119" t="s">
        <v>13833</v>
      </c>
      <c r="I119" t="s">
        <v>13834</v>
      </c>
      <c r="J119" t="s">
        <v>29</v>
      </c>
      <c r="K119" t="s">
        <v>13062</v>
      </c>
      <c r="L119" s="11" t="s">
        <v>26</v>
      </c>
      <c r="M119" s="11">
        <v>118</v>
      </c>
      <c r="N119" s="11" t="str">
        <f>IF(A119="","AGUARDANDO",IF(NOT(ISERROR(MATCH(VALUE(A119),PRODESP!A:A,0))),"EXCLUÍDO - ATENDIDO CDHU",""))</f>
        <v/>
      </c>
    </row>
    <row r="120" spans="1:14" ht="15" x14ac:dyDescent="0.25">
      <c r="A120" t="s">
        <v>7771</v>
      </c>
      <c r="B120" t="s">
        <v>7772</v>
      </c>
      <c r="C120">
        <v>497401708</v>
      </c>
      <c r="D120" t="s">
        <v>7773</v>
      </c>
      <c r="E120"/>
      <c r="F120"/>
      <c r="G120"/>
      <c r="H120" t="s">
        <v>7774</v>
      </c>
      <c r="I120" t="s">
        <v>7775</v>
      </c>
      <c r="J120" t="s">
        <v>29</v>
      </c>
      <c r="K120" t="s">
        <v>7776</v>
      </c>
      <c r="L120" s="11" t="s">
        <v>26</v>
      </c>
      <c r="M120" s="11">
        <v>119</v>
      </c>
      <c r="N120" s="11" t="str">
        <f>IF(A120="","AGUARDANDO",IF(NOT(ISERROR(MATCH(VALUE(A120),PRODESP!A:A,0))),"EXCLUÍDO - ATENDIDO CDHU",""))</f>
        <v/>
      </c>
    </row>
    <row r="121" spans="1:14" ht="15" x14ac:dyDescent="0.25">
      <c r="A121" t="s">
        <v>7670</v>
      </c>
      <c r="B121" t="s">
        <v>7671</v>
      </c>
      <c r="C121">
        <v>19985801</v>
      </c>
      <c r="D121" t="s">
        <v>7672</v>
      </c>
      <c r="E121"/>
      <c r="F121"/>
      <c r="G121"/>
      <c r="H121" t="s">
        <v>7673</v>
      </c>
      <c r="I121" t="s">
        <v>7674</v>
      </c>
      <c r="J121" t="s">
        <v>29</v>
      </c>
      <c r="K121" t="s">
        <v>7675</v>
      </c>
      <c r="L121" s="11" t="s">
        <v>26</v>
      </c>
      <c r="M121" s="11">
        <v>120</v>
      </c>
      <c r="N121" s="11" t="str">
        <f>IF(A121="","AGUARDANDO",IF(NOT(ISERROR(MATCH(VALUE(A121),PRODESP!A:A,0))),"EXCLUÍDO - ATENDIDO CDHU",""))</f>
        <v/>
      </c>
    </row>
    <row r="122" spans="1:14" ht="15" x14ac:dyDescent="0.25">
      <c r="A122" t="s">
        <v>7093</v>
      </c>
      <c r="B122" t="s">
        <v>7094</v>
      </c>
      <c r="C122">
        <v>370232409</v>
      </c>
      <c r="D122" t="s">
        <v>7095</v>
      </c>
      <c r="E122"/>
      <c r="F122"/>
      <c r="G122"/>
      <c r="H122" t="s">
        <v>7096</v>
      </c>
      <c r="I122" t="s">
        <v>7097</v>
      </c>
      <c r="J122" t="s">
        <v>29</v>
      </c>
      <c r="K122" t="s">
        <v>7098</v>
      </c>
      <c r="L122" s="11" t="s">
        <v>26</v>
      </c>
      <c r="M122" s="11">
        <v>121</v>
      </c>
      <c r="N122" s="11" t="str">
        <f>IF(A122="","AGUARDANDO",IF(NOT(ISERROR(MATCH(VALUE(A122),PRODESP!A:A,0))),"EXCLUÍDO - ATENDIDO CDHU",""))</f>
        <v/>
      </c>
    </row>
    <row r="123" spans="1:14" ht="15" x14ac:dyDescent="0.25">
      <c r="A123" t="s">
        <v>5717</v>
      </c>
      <c r="B123" t="s">
        <v>5718</v>
      </c>
      <c r="C123">
        <v>588066904</v>
      </c>
      <c r="D123" t="s">
        <v>5719</v>
      </c>
      <c r="E123"/>
      <c r="F123"/>
      <c r="G123"/>
      <c r="H123" t="s">
        <v>5720</v>
      </c>
      <c r="I123" t="s">
        <v>5721</v>
      </c>
      <c r="J123" t="s">
        <v>29</v>
      </c>
      <c r="K123" t="s">
        <v>5722</v>
      </c>
      <c r="L123" s="11" t="s">
        <v>26</v>
      </c>
      <c r="M123" s="11">
        <v>122</v>
      </c>
      <c r="N123" s="11" t="str">
        <f>IF(A123="","AGUARDANDO",IF(NOT(ISERROR(MATCH(VALUE(A123),PRODESP!A:A,0))),"EXCLUÍDO - ATENDIDO CDHU",""))</f>
        <v/>
      </c>
    </row>
    <row r="124" spans="1:14" ht="15" x14ac:dyDescent="0.25">
      <c r="A124" t="s">
        <v>3237</v>
      </c>
      <c r="B124" t="s">
        <v>3238</v>
      </c>
      <c r="C124">
        <v>289039964</v>
      </c>
      <c r="D124" t="s">
        <v>3239</v>
      </c>
      <c r="E124" t="s">
        <v>3240</v>
      </c>
      <c r="F124">
        <v>326918085</v>
      </c>
      <c r="G124" t="s">
        <v>3241</v>
      </c>
      <c r="H124" t="s">
        <v>3242</v>
      </c>
      <c r="I124" t="s">
        <v>3243</v>
      </c>
      <c r="J124" t="s">
        <v>29</v>
      </c>
      <c r="K124" t="s">
        <v>3244</v>
      </c>
      <c r="L124" s="11" t="s">
        <v>26</v>
      </c>
      <c r="M124" s="11">
        <v>123</v>
      </c>
      <c r="N124" s="11" t="str">
        <f>IF(A124="","AGUARDANDO",IF(NOT(ISERROR(MATCH(VALUE(A124),PRODESP!A:A,0))),"EXCLUÍDO - ATENDIDO CDHU",""))</f>
        <v/>
      </c>
    </row>
    <row r="125" spans="1:14" ht="15" x14ac:dyDescent="0.25">
      <c r="A125" t="s">
        <v>8331</v>
      </c>
      <c r="B125" t="s">
        <v>8332</v>
      </c>
      <c r="C125">
        <v>40379271</v>
      </c>
      <c r="D125" t="s">
        <v>8333</v>
      </c>
      <c r="E125" t="s">
        <v>8334</v>
      </c>
      <c r="F125">
        <v>470850826</v>
      </c>
      <c r="G125" t="s">
        <v>8335</v>
      </c>
      <c r="H125" t="s">
        <v>8336</v>
      </c>
      <c r="I125" t="s">
        <v>8337</v>
      </c>
      <c r="J125" t="s">
        <v>29</v>
      </c>
      <c r="K125" t="s">
        <v>8338</v>
      </c>
      <c r="L125" s="11" t="s">
        <v>26</v>
      </c>
      <c r="M125" s="11">
        <v>124</v>
      </c>
      <c r="N125" s="11" t="str">
        <f>IF(A125="","AGUARDANDO",IF(NOT(ISERROR(MATCH(VALUE(A125),PRODESP!A:A,0))),"EXCLUÍDO - ATENDIDO CDHU",""))</f>
        <v/>
      </c>
    </row>
    <row r="126" spans="1:14" ht="15" x14ac:dyDescent="0.25">
      <c r="A126" t="s">
        <v>3901</v>
      </c>
      <c r="B126" t="s">
        <v>3902</v>
      </c>
      <c r="C126">
        <v>497776686</v>
      </c>
      <c r="D126" t="s">
        <v>3903</v>
      </c>
      <c r="E126" t="s">
        <v>3904</v>
      </c>
      <c r="F126">
        <v>490262016</v>
      </c>
      <c r="G126" t="s">
        <v>3905</v>
      </c>
      <c r="H126" t="s">
        <v>3906</v>
      </c>
      <c r="I126" t="s">
        <v>3907</v>
      </c>
      <c r="J126" t="s">
        <v>29</v>
      </c>
      <c r="K126" t="s">
        <v>3908</v>
      </c>
      <c r="L126" s="11" t="s">
        <v>26</v>
      </c>
      <c r="M126" s="11">
        <v>125</v>
      </c>
      <c r="N126" s="11" t="str">
        <f>IF(A126="","AGUARDANDO",IF(NOT(ISERROR(MATCH(VALUE(A126),PRODESP!A:A,0))),"EXCLUÍDO - ATENDIDO CDHU",""))</f>
        <v/>
      </c>
    </row>
    <row r="127" spans="1:14" ht="15" x14ac:dyDescent="0.25">
      <c r="A127" t="s">
        <v>12209</v>
      </c>
      <c r="B127" t="s">
        <v>12210</v>
      </c>
      <c r="C127">
        <v>455383510</v>
      </c>
      <c r="D127" t="s">
        <v>12211</v>
      </c>
      <c r="E127"/>
      <c r="F127"/>
      <c r="G127"/>
      <c r="H127" t="s">
        <v>12212</v>
      </c>
      <c r="I127" t="s">
        <v>12213</v>
      </c>
      <c r="J127" t="s">
        <v>29</v>
      </c>
      <c r="K127" t="s">
        <v>12214</v>
      </c>
      <c r="L127" s="11" t="s">
        <v>26</v>
      </c>
      <c r="M127" s="11">
        <v>126</v>
      </c>
      <c r="N127" s="11" t="str">
        <f>IF(A127="","AGUARDANDO",IF(NOT(ISERROR(MATCH(VALUE(A127),PRODESP!A:A,0))),"EXCLUÍDO - ATENDIDO CDHU",""))</f>
        <v/>
      </c>
    </row>
    <row r="128" spans="1:14" ht="15" x14ac:dyDescent="0.25">
      <c r="A128" t="s">
        <v>13441</v>
      </c>
      <c r="B128" t="s">
        <v>13442</v>
      </c>
      <c r="C128">
        <v>485529968</v>
      </c>
      <c r="D128" t="s">
        <v>13443</v>
      </c>
      <c r="E128"/>
      <c r="F128"/>
      <c r="G128"/>
      <c r="H128" t="s">
        <v>13444</v>
      </c>
      <c r="I128" t="s">
        <v>13445</v>
      </c>
      <c r="J128" t="s">
        <v>29</v>
      </c>
      <c r="K128" t="s">
        <v>13446</v>
      </c>
      <c r="L128" s="11" t="s">
        <v>26</v>
      </c>
      <c r="M128" s="11">
        <v>127</v>
      </c>
      <c r="N128" s="11" t="str">
        <f>IF(A128="","AGUARDANDO",IF(NOT(ISERROR(MATCH(VALUE(A128),PRODESP!A:A,0))),"EXCLUÍDO - ATENDIDO CDHU",""))</f>
        <v/>
      </c>
    </row>
    <row r="129" spans="1:14" ht="15" x14ac:dyDescent="0.25">
      <c r="A129" t="s">
        <v>12762</v>
      </c>
      <c r="B129" t="s">
        <v>12763</v>
      </c>
      <c r="C129">
        <v>414287678</v>
      </c>
      <c r="D129" t="s">
        <v>12764</v>
      </c>
      <c r="E129"/>
      <c r="F129"/>
      <c r="G129"/>
      <c r="H129" t="s">
        <v>12765</v>
      </c>
      <c r="I129" t="s">
        <v>12766</v>
      </c>
      <c r="J129" t="s">
        <v>29</v>
      </c>
      <c r="K129" t="s">
        <v>12767</v>
      </c>
      <c r="L129" s="11" t="s">
        <v>26</v>
      </c>
      <c r="M129" s="11">
        <v>128</v>
      </c>
      <c r="N129" s="11" t="str">
        <f>IF(A129="","AGUARDANDO",IF(NOT(ISERROR(MATCH(VALUE(A129),PRODESP!A:A,0))),"EXCLUÍDO - ATENDIDO CDHU",""))</f>
        <v/>
      </c>
    </row>
    <row r="130" spans="1:14" ht="15" x14ac:dyDescent="0.25">
      <c r="A130" t="s">
        <v>7910</v>
      </c>
      <c r="B130" t="s">
        <v>7911</v>
      </c>
      <c r="C130">
        <v>424366216</v>
      </c>
      <c r="D130" t="s">
        <v>7912</v>
      </c>
      <c r="E130"/>
      <c r="F130"/>
      <c r="G130"/>
      <c r="H130" t="s">
        <v>7913</v>
      </c>
      <c r="I130" t="s">
        <v>7914</v>
      </c>
      <c r="J130" t="s">
        <v>29</v>
      </c>
      <c r="K130" t="s">
        <v>7915</v>
      </c>
      <c r="L130" s="11" t="s">
        <v>26</v>
      </c>
      <c r="M130" s="11">
        <v>129</v>
      </c>
      <c r="N130" s="11" t="str">
        <f>IF(A130="","AGUARDANDO",IF(NOT(ISERROR(MATCH(VALUE(A130),PRODESP!A:A,0))),"EXCLUÍDO - ATENDIDO CDHU",""))</f>
        <v/>
      </c>
    </row>
    <row r="131" spans="1:14" ht="15" x14ac:dyDescent="0.25">
      <c r="A131" t="s">
        <v>3605</v>
      </c>
      <c r="B131" t="s">
        <v>3606</v>
      </c>
      <c r="C131">
        <v>401194747</v>
      </c>
      <c r="D131" t="s">
        <v>3607</v>
      </c>
      <c r="E131" t="s">
        <v>3608</v>
      </c>
      <c r="F131">
        <v>479604095</v>
      </c>
      <c r="G131" t="s">
        <v>3609</v>
      </c>
      <c r="H131" t="s">
        <v>3610</v>
      </c>
      <c r="I131" t="s">
        <v>3611</v>
      </c>
      <c r="J131" t="s">
        <v>29</v>
      </c>
      <c r="K131" t="s">
        <v>3612</v>
      </c>
      <c r="L131" s="11" t="s">
        <v>26</v>
      </c>
      <c r="M131" s="11">
        <v>130</v>
      </c>
      <c r="N131" s="11" t="str">
        <f>IF(A131="","AGUARDANDO",IF(NOT(ISERROR(MATCH(VALUE(A131),PRODESP!A:A,0))),"EXCLUÍDO - ATENDIDO CDHU",""))</f>
        <v/>
      </c>
    </row>
    <row r="132" spans="1:14" ht="15" x14ac:dyDescent="0.25">
      <c r="A132" t="s">
        <v>3429</v>
      </c>
      <c r="B132" t="s">
        <v>3430</v>
      </c>
      <c r="C132">
        <v>292994308</v>
      </c>
      <c r="D132" t="s">
        <v>3431</v>
      </c>
      <c r="E132"/>
      <c r="F132"/>
      <c r="G132"/>
      <c r="H132" t="s">
        <v>3432</v>
      </c>
      <c r="I132" t="s">
        <v>3433</v>
      </c>
      <c r="J132" t="s">
        <v>29</v>
      </c>
      <c r="K132" t="s">
        <v>3434</v>
      </c>
      <c r="L132" s="11" t="s">
        <v>26</v>
      </c>
      <c r="M132" s="11">
        <v>131</v>
      </c>
      <c r="N132" s="11" t="str">
        <f>IF(A132="","AGUARDANDO",IF(NOT(ISERROR(MATCH(VALUE(A132),PRODESP!A:A,0))),"EXCLUÍDO - ATENDIDO CDHU",""))</f>
        <v/>
      </c>
    </row>
    <row r="133" spans="1:14" ht="15" x14ac:dyDescent="0.25">
      <c r="A133" t="s">
        <v>3293</v>
      </c>
      <c r="B133" t="s">
        <v>3294</v>
      </c>
      <c r="C133">
        <v>531819772</v>
      </c>
      <c r="D133" t="s">
        <v>3295</v>
      </c>
      <c r="E133"/>
      <c r="F133"/>
      <c r="G133"/>
      <c r="H133" t="s">
        <v>3296</v>
      </c>
      <c r="I133" t="s">
        <v>3297</v>
      </c>
      <c r="J133" t="s">
        <v>29</v>
      </c>
      <c r="K133" t="s">
        <v>3298</v>
      </c>
      <c r="L133" s="11" t="s">
        <v>26</v>
      </c>
      <c r="M133" s="11">
        <v>132</v>
      </c>
      <c r="N133" s="11" t="str">
        <f>IF(A133="","AGUARDANDO",IF(NOT(ISERROR(MATCH(VALUE(A133),PRODESP!A:A,0))),"EXCLUÍDO - ATENDIDO CDHU",""))</f>
        <v/>
      </c>
    </row>
    <row r="134" spans="1:14" ht="15" x14ac:dyDescent="0.25">
      <c r="A134" t="s">
        <v>13142</v>
      </c>
      <c r="B134" t="s">
        <v>13143</v>
      </c>
      <c r="C134">
        <v>274730856</v>
      </c>
      <c r="D134" t="s">
        <v>13144</v>
      </c>
      <c r="E134"/>
      <c r="F134"/>
      <c r="G134"/>
      <c r="H134" t="s">
        <v>13145</v>
      </c>
      <c r="I134" t="s">
        <v>13146</v>
      </c>
      <c r="J134" t="s">
        <v>29</v>
      </c>
      <c r="K134" t="s">
        <v>13147</v>
      </c>
      <c r="L134" s="11" t="s">
        <v>26</v>
      </c>
      <c r="M134" s="11">
        <v>133</v>
      </c>
      <c r="N134" s="11" t="str">
        <f>IF(A134="","AGUARDANDO",IF(NOT(ISERROR(MATCH(VALUE(A134),PRODESP!A:A,0))),"EXCLUÍDO - ATENDIDO CDHU",""))</f>
        <v/>
      </c>
    </row>
    <row r="135" spans="1:14" ht="15" x14ac:dyDescent="0.25">
      <c r="A135" t="s">
        <v>13911</v>
      </c>
      <c r="B135" t="s">
        <v>13912</v>
      </c>
      <c r="C135">
        <v>4000990398</v>
      </c>
      <c r="D135" t="s">
        <v>13913</v>
      </c>
      <c r="E135"/>
      <c r="F135"/>
      <c r="G135"/>
      <c r="H135" t="s">
        <v>13914</v>
      </c>
      <c r="I135" t="s">
        <v>13915</v>
      </c>
      <c r="J135" t="s">
        <v>29</v>
      </c>
      <c r="K135" t="s">
        <v>13916</v>
      </c>
      <c r="L135" s="11" t="s">
        <v>26</v>
      </c>
      <c r="M135" s="11">
        <v>134</v>
      </c>
      <c r="N135" s="11" t="str">
        <f>IF(A135="","AGUARDANDO",IF(NOT(ISERROR(MATCH(VALUE(A135),PRODESP!A:A,0))),"EXCLUÍDO - ATENDIDO CDHU",""))</f>
        <v/>
      </c>
    </row>
    <row r="136" spans="1:14" ht="15" x14ac:dyDescent="0.25">
      <c r="A136" t="s">
        <v>11893</v>
      </c>
      <c r="B136" t="s">
        <v>11894</v>
      </c>
      <c r="C136">
        <v>306137458</v>
      </c>
      <c r="D136" t="s">
        <v>11895</v>
      </c>
      <c r="E136"/>
      <c r="F136"/>
      <c r="G136"/>
      <c r="H136" t="s">
        <v>11896</v>
      </c>
      <c r="I136" t="s">
        <v>11897</v>
      </c>
      <c r="J136" t="s">
        <v>29</v>
      </c>
      <c r="K136" t="s">
        <v>11784</v>
      </c>
      <c r="L136" s="11" t="s">
        <v>26</v>
      </c>
      <c r="M136" s="11">
        <v>135</v>
      </c>
      <c r="N136" s="11" t="str">
        <f>IF(A136="","AGUARDANDO",IF(NOT(ISERROR(MATCH(VALUE(A136),PRODESP!A:A,0))),"EXCLUÍDO - ATENDIDO CDHU",""))</f>
        <v/>
      </c>
    </row>
    <row r="137" spans="1:14" ht="15" x14ac:dyDescent="0.25">
      <c r="A137" t="s">
        <v>1309</v>
      </c>
      <c r="B137" t="s">
        <v>1310</v>
      </c>
      <c r="C137">
        <v>2706746</v>
      </c>
      <c r="D137" t="s">
        <v>1311</v>
      </c>
      <c r="E137" t="s">
        <v>1312</v>
      </c>
      <c r="F137">
        <v>22365988</v>
      </c>
      <c r="G137" t="s">
        <v>1313</v>
      </c>
      <c r="H137" t="s">
        <v>1314</v>
      </c>
      <c r="I137" t="s">
        <v>1315</v>
      </c>
      <c r="J137" t="s">
        <v>29</v>
      </c>
      <c r="K137" t="s">
        <v>1316</v>
      </c>
      <c r="L137" s="11" t="s">
        <v>26</v>
      </c>
      <c r="M137" s="11">
        <v>136</v>
      </c>
      <c r="N137" s="11" t="str">
        <f>IF(A137="","AGUARDANDO",IF(NOT(ISERROR(MATCH(VALUE(A137),PRODESP!A:A,0))),"EXCLUÍDO - ATENDIDO CDHU",""))</f>
        <v/>
      </c>
    </row>
    <row r="138" spans="1:14" ht="15" x14ac:dyDescent="0.25">
      <c r="A138" t="s">
        <v>3593</v>
      </c>
      <c r="B138" t="s">
        <v>3594</v>
      </c>
      <c r="C138">
        <v>13134481</v>
      </c>
      <c r="D138" t="s">
        <v>3595</v>
      </c>
      <c r="E138"/>
      <c r="F138"/>
      <c r="G138"/>
      <c r="H138" t="s">
        <v>3596</v>
      </c>
      <c r="I138" t="s">
        <v>3597</v>
      </c>
      <c r="J138" t="s">
        <v>30</v>
      </c>
      <c r="K138" t="s">
        <v>3598</v>
      </c>
      <c r="L138" s="11" t="s">
        <v>25</v>
      </c>
      <c r="M138" s="11">
        <v>1</v>
      </c>
      <c r="N138" s="11" t="str">
        <f>IF(A138="","AGUARDANDO",IF(NOT(ISERROR(MATCH(VALUE(A138),PRODESP!A:A,0))),"EXCLUÍDO - ATENDIDO CDHU",""))</f>
        <v/>
      </c>
    </row>
    <row r="139" spans="1:14" ht="15" x14ac:dyDescent="0.25">
      <c r="A139" t="s">
        <v>6800</v>
      </c>
      <c r="B139" t="s">
        <v>6801</v>
      </c>
      <c r="C139">
        <v>46625547</v>
      </c>
      <c r="D139" t="s">
        <v>6802</v>
      </c>
      <c r="E139"/>
      <c r="F139"/>
      <c r="G139"/>
      <c r="H139" t="s">
        <v>6803</v>
      </c>
      <c r="I139" t="s">
        <v>6804</v>
      </c>
      <c r="J139" t="s">
        <v>30</v>
      </c>
      <c r="K139" t="s">
        <v>6805</v>
      </c>
      <c r="L139" s="11" t="s">
        <v>25</v>
      </c>
      <c r="M139" s="11">
        <v>2</v>
      </c>
      <c r="N139" s="11" t="str">
        <f>IF(A139="","AGUARDANDO",IF(NOT(ISERROR(MATCH(VALUE(A139),PRODESP!A:A,0))),"EXCLUÍDO - ATENDIDO CDHU",""))</f>
        <v/>
      </c>
    </row>
    <row r="140" spans="1:14" ht="15" x14ac:dyDescent="0.25">
      <c r="A140" t="s">
        <v>12975</v>
      </c>
      <c r="B140" t="s">
        <v>12976</v>
      </c>
      <c r="C140">
        <v>86797255</v>
      </c>
      <c r="D140" t="s">
        <v>12977</v>
      </c>
      <c r="E140"/>
      <c r="F140"/>
      <c r="G140"/>
      <c r="H140" t="s">
        <v>12978</v>
      </c>
      <c r="I140" t="s">
        <v>12979</v>
      </c>
      <c r="J140" t="s">
        <v>30</v>
      </c>
      <c r="K140" t="s">
        <v>12980</v>
      </c>
      <c r="L140" s="11" t="s">
        <v>25</v>
      </c>
      <c r="M140" s="11">
        <v>3</v>
      </c>
      <c r="N140" s="11" t="str">
        <f>IF(A140="","AGUARDANDO",IF(NOT(ISERROR(MATCH(VALUE(A140),PRODESP!A:A,0))),"EXCLUÍDO - ATENDIDO CDHU",""))</f>
        <v/>
      </c>
    </row>
    <row r="141" spans="1:14" ht="15" x14ac:dyDescent="0.25">
      <c r="A141" t="s">
        <v>11533</v>
      </c>
      <c r="B141" t="s">
        <v>11534</v>
      </c>
      <c r="C141">
        <v>6629146</v>
      </c>
      <c r="D141" t="s">
        <v>11535</v>
      </c>
      <c r="E141"/>
      <c r="F141"/>
      <c r="G141"/>
      <c r="H141" t="s">
        <v>11536</v>
      </c>
      <c r="I141" t="s">
        <v>11537</v>
      </c>
      <c r="J141" t="s">
        <v>30</v>
      </c>
      <c r="K141" t="s">
        <v>11538</v>
      </c>
      <c r="L141" s="11" t="s">
        <v>25</v>
      </c>
      <c r="M141" s="11">
        <v>4</v>
      </c>
      <c r="N141" s="11" t="str">
        <f>IF(A141="","AGUARDANDO",IF(NOT(ISERROR(MATCH(VALUE(A141),PRODESP!A:A,0))),"EXCLUÍDO - ATENDIDO CDHU",""))</f>
        <v/>
      </c>
    </row>
    <row r="142" spans="1:14" ht="15" x14ac:dyDescent="0.25">
      <c r="A142" t="s">
        <v>2649</v>
      </c>
      <c r="B142" t="s">
        <v>2650</v>
      </c>
      <c r="C142">
        <v>649650542</v>
      </c>
      <c r="D142" t="s">
        <v>2651</v>
      </c>
      <c r="E142"/>
      <c r="F142"/>
      <c r="G142"/>
      <c r="H142" t="s">
        <v>2652</v>
      </c>
      <c r="I142" t="s">
        <v>2281</v>
      </c>
      <c r="J142" t="s">
        <v>30</v>
      </c>
      <c r="K142" t="s">
        <v>2653</v>
      </c>
      <c r="L142" s="11" t="s">
        <v>25</v>
      </c>
      <c r="M142" s="11">
        <v>5</v>
      </c>
      <c r="N142" s="11" t="str">
        <f>IF(A142="","AGUARDANDO",IF(NOT(ISERROR(MATCH(VALUE(A142),PRODESP!A:A,0))),"EXCLUÍDO - ATENDIDO CDHU",""))</f>
        <v/>
      </c>
    </row>
    <row r="143" spans="1:14" ht="15" x14ac:dyDescent="0.25">
      <c r="A143" t="s">
        <v>4806</v>
      </c>
      <c r="B143" t="s">
        <v>4807</v>
      </c>
      <c r="C143">
        <v>8047306</v>
      </c>
      <c r="D143" t="s">
        <v>4808</v>
      </c>
      <c r="E143" t="s">
        <v>4809</v>
      </c>
      <c r="F143">
        <v>1336765848</v>
      </c>
      <c r="G143" t="s">
        <v>4810</v>
      </c>
      <c r="H143" t="s">
        <v>4811</v>
      </c>
      <c r="I143" t="s">
        <v>4812</v>
      </c>
      <c r="J143" t="s">
        <v>30</v>
      </c>
      <c r="K143" t="s">
        <v>4813</v>
      </c>
      <c r="L143" s="11" t="s">
        <v>25</v>
      </c>
      <c r="M143" s="11">
        <v>6</v>
      </c>
      <c r="N143" s="11" t="str">
        <f>IF(A143="","AGUARDANDO",IF(NOT(ISERROR(MATCH(VALUE(A143),PRODESP!A:A,0))),"EXCLUÍDO - ATENDIDO CDHU",""))</f>
        <v/>
      </c>
    </row>
    <row r="144" spans="1:14" ht="15" x14ac:dyDescent="0.25">
      <c r="A144" t="s">
        <v>9309</v>
      </c>
      <c r="B144" t="s">
        <v>9310</v>
      </c>
      <c r="C144">
        <v>9884518</v>
      </c>
      <c r="D144" t="s">
        <v>9311</v>
      </c>
      <c r="E144"/>
      <c r="F144"/>
      <c r="G144"/>
      <c r="H144" t="s">
        <v>9312</v>
      </c>
      <c r="I144" t="s">
        <v>9313</v>
      </c>
      <c r="J144" t="s">
        <v>30</v>
      </c>
      <c r="K144" t="s">
        <v>9314</v>
      </c>
      <c r="L144" s="11" t="s">
        <v>26</v>
      </c>
      <c r="M144" s="11">
        <v>7</v>
      </c>
      <c r="N144" s="11" t="str">
        <f>IF(A144="","AGUARDANDO",IF(NOT(ISERROR(MATCH(VALUE(A144),PRODESP!A:A,0))),"EXCLUÍDO - ATENDIDO CDHU",""))</f>
        <v/>
      </c>
    </row>
    <row r="145" spans="1:14" ht="15" x14ac:dyDescent="0.25">
      <c r="A145" t="s">
        <v>3342</v>
      </c>
      <c r="B145" t="s">
        <v>3343</v>
      </c>
      <c r="C145">
        <v>265883398</v>
      </c>
      <c r="D145" t="s">
        <v>3344</v>
      </c>
      <c r="E145" t="s">
        <v>3345</v>
      </c>
      <c r="F145">
        <v>18072686</v>
      </c>
      <c r="G145" t="s">
        <v>3346</v>
      </c>
      <c r="H145" t="s">
        <v>3347</v>
      </c>
      <c r="I145" t="s">
        <v>3348</v>
      </c>
      <c r="J145" t="s">
        <v>30</v>
      </c>
      <c r="K145" t="s">
        <v>3349</v>
      </c>
      <c r="L145" s="11" t="s">
        <v>26</v>
      </c>
      <c r="M145" s="11">
        <v>8</v>
      </c>
      <c r="N145" s="11" t="str">
        <f>IF(A145="","AGUARDANDO",IF(NOT(ISERROR(MATCH(VALUE(A145),PRODESP!A:A,0))),"EXCLUÍDO - ATENDIDO CDHU",""))</f>
        <v/>
      </c>
    </row>
    <row r="146" spans="1:14" ht="15" x14ac:dyDescent="0.25">
      <c r="A146" t="s">
        <v>5317</v>
      </c>
      <c r="B146" t="s">
        <v>5318</v>
      </c>
      <c r="C146">
        <v>14015355</v>
      </c>
      <c r="D146" t="s">
        <v>5319</v>
      </c>
      <c r="E146"/>
      <c r="F146"/>
      <c r="G146"/>
      <c r="H146" t="s">
        <v>5320</v>
      </c>
      <c r="I146" t="s">
        <v>5321</v>
      </c>
      <c r="J146" t="s">
        <v>30</v>
      </c>
      <c r="K146" t="s">
        <v>5322</v>
      </c>
      <c r="L146" s="11" t="s">
        <v>26</v>
      </c>
      <c r="M146" s="11">
        <v>9</v>
      </c>
      <c r="N146" s="11" t="str">
        <f>IF(A146="","AGUARDANDO",IF(NOT(ISERROR(MATCH(VALUE(A146),PRODESP!A:A,0))),"EXCLUÍDO - ATENDIDO CDHU",""))</f>
        <v/>
      </c>
    </row>
    <row r="147" spans="1:14" ht="15" x14ac:dyDescent="0.25">
      <c r="A147" t="s">
        <v>7578</v>
      </c>
      <c r="B147" t="s">
        <v>7579</v>
      </c>
      <c r="C147">
        <v>122388185</v>
      </c>
      <c r="D147" t="s">
        <v>7580</v>
      </c>
      <c r="E147"/>
      <c r="F147"/>
      <c r="G147"/>
      <c r="H147" t="s">
        <v>7581</v>
      </c>
      <c r="I147" t="s">
        <v>7582</v>
      </c>
      <c r="J147" t="s">
        <v>30</v>
      </c>
      <c r="K147" t="s">
        <v>7583</v>
      </c>
      <c r="L147" s="11" t="s">
        <v>26</v>
      </c>
      <c r="M147" s="11">
        <v>10</v>
      </c>
      <c r="N147" s="11" t="str">
        <f>IF(A147="","AGUARDANDO",IF(NOT(ISERROR(MATCH(VALUE(A147),PRODESP!A:A,0))),"EXCLUÍDO - ATENDIDO CDHU",""))</f>
        <v/>
      </c>
    </row>
    <row r="148" spans="1:14" ht="15" x14ac:dyDescent="0.25">
      <c r="A148" t="s">
        <v>6404</v>
      </c>
      <c r="B148" t="s">
        <v>6405</v>
      </c>
      <c r="C148">
        <v>112130756</v>
      </c>
      <c r="D148" t="s">
        <v>6406</v>
      </c>
      <c r="E148"/>
      <c r="F148"/>
      <c r="G148"/>
      <c r="H148" t="s">
        <v>6407</v>
      </c>
      <c r="I148" t="s">
        <v>6408</v>
      </c>
      <c r="J148" t="s">
        <v>30</v>
      </c>
      <c r="K148" t="s">
        <v>6409</v>
      </c>
      <c r="L148" s="11" t="s">
        <v>26</v>
      </c>
      <c r="M148" s="11">
        <v>11</v>
      </c>
      <c r="N148" s="11" t="str">
        <f>IF(A148="","AGUARDANDO",IF(NOT(ISERROR(MATCH(VALUE(A148),PRODESP!A:A,0))),"EXCLUÍDO - ATENDIDO CDHU",""))</f>
        <v/>
      </c>
    </row>
    <row r="149" spans="1:14" ht="15" x14ac:dyDescent="0.25">
      <c r="A149" t="s">
        <v>3915</v>
      </c>
      <c r="B149" t="s">
        <v>3916</v>
      </c>
      <c r="C149">
        <v>144707809</v>
      </c>
      <c r="D149" t="s">
        <v>3917</v>
      </c>
      <c r="E149" t="s">
        <v>3918</v>
      </c>
      <c r="F149">
        <v>108645198</v>
      </c>
      <c r="G149" t="s">
        <v>3919</v>
      </c>
      <c r="H149" t="s">
        <v>3920</v>
      </c>
      <c r="I149" t="s">
        <v>3921</v>
      </c>
      <c r="J149" t="s">
        <v>30</v>
      </c>
      <c r="K149" t="s">
        <v>3922</v>
      </c>
      <c r="L149" s="11" t="s">
        <v>26</v>
      </c>
      <c r="M149" s="11">
        <v>12</v>
      </c>
      <c r="N149" s="11" t="str">
        <f>IF(A149="","AGUARDANDO",IF(NOT(ISERROR(MATCH(VALUE(A149),PRODESP!A:A,0))),"EXCLUÍDO - ATENDIDO CDHU",""))</f>
        <v/>
      </c>
    </row>
    <row r="150" spans="1:14" ht="15" x14ac:dyDescent="0.25">
      <c r="A150" t="s">
        <v>11577</v>
      </c>
      <c r="B150" t="s">
        <v>11578</v>
      </c>
      <c r="C150">
        <v>6117970</v>
      </c>
      <c r="D150" t="s">
        <v>11579</v>
      </c>
      <c r="E150"/>
      <c r="F150"/>
      <c r="G150"/>
      <c r="H150" t="s">
        <v>11580</v>
      </c>
      <c r="I150" t="s">
        <v>11581</v>
      </c>
      <c r="J150" t="s">
        <v>30</v>
      </c>
      <c r="K150" t="s">
        <v>11582</v>
      </c>
      <c r="L150" s="11" t="s">
        <v>26</v>
      </c>
      <c r="M150" s="11">
        <v>13</v>
      </c>
      <c r="N150" s="11" t="str">
        <f>IF(A150="","AGUARDANDO",IF(NOT(ISERROR(MATCH(VALUE(A150),PRODESP!A:A,0))),"EXCLUÍDO - ATENDIDO CDHU",""))</f>
        <v/>
      </c>
    </row>
    <row r="151" spans="1:14" ht="15" x14ac:dyDescent="0.25">
      <c r="A151" t="s">
        <v>1493</v>
      </c>
      <c r="B151" t="s">
        <v>1494</v>
      </c>
      <c r="C151">
        <v>129185991</v>
      </c>
      <c r="D151" t="s">
        <v>1495</v>
      </c>
      <c r="E151"/>
      <c r="F151"/>
      <c r="G151"/>
      <c r="H151" t="s">
        <v>1496</v>
      </c>
      <c r="I151" t="s">
        <v>1497</v>
      </c>
      <c r="J151" t="s">
        <v>30</v>
      </c>
      <c r="K151" t="s">
        <v>1498</v>
      </c>
      <c r="L151" s="11" t="s">
        <v>26</v>
      </c>
      <c r="M151" s="11">
        <v>14</v>
      </c>
      <c r="N151" s="11" t="str">
        <f>IF(A151="","AGUARDANDO",IF(NOT(ISERROR(MATCH(VALUE(A151),PRODESP!A:A,0))),"EXCLUÍDO - ATENDIDO CDHU",""))</f>
        <v/>
      </c>
    </row>
    <row r="152" spans="1:14" ht="15" x14ac:dyDescent="0.25">
      <c r="A152" t="s">
        <v>6547</v>
      </c>
      <c r="B152" t="s">
        <v>6548</v>
      </c>
      <c r="C152">
        <v>74813869</v>
      </c>
      <c r="D152" t="s">
        <v>6549</v>
      </c>
      <c r="E152"/>
      <c r="F152"/>
      <c r="G152"/>
      <c r="H152" t="s">
        <v>6550</v>
      </c>
      <c r="I152" t="s">
        <v>6551</v>
      </c>
      <c r="J152" t="s">
        <v>30</v>
      </c>
      <c r="K152" t="s">
        <v>6552</v>
      </c>
      <c r="L152" s="11" t="s">
        <v>26</v>
      </c>
      <c r="M152" s="11">
        <v>15</v>
      </c>
      <c r="N152" s="11" t="str">
        <f>IF(A152="","AGUARDANDO",IF(NOT(ISERROR(MATCH(VALUE(A152),PRODESP!A:A,0))),"EXCLUÍDO - ATENDIDO CDHU",""))</f>
        <v/>
      </c>
    </row>
    <row r="153" spans="1:14" ht="15" x14ac:dyDescent="0.25">
      <c r="A153" t="s">
        <v>12720</v>
      </c>
      <c r="B153" t="s">
        <v>12721</v>
      </c>
      <c r="C153">
        <v>99922174</v>
      </c>
      <c r="D153" t="s">
        <v>12722</v>
      </c>
      <c r="E153"/>
      <c r="F153"/>
      <c r="G153"/>
      <c r="H153" t="s">
        <v>12723</v>
      </c>
      <c r="I153" t="s">
        <v>12724</v>
      </c>
      <c r="J153" t="s">
        <v>30</v>
      </c>
      <c r="K153" t="s">
        <v>12725</v>
      </c>
      <c r="L153" s="11" t="s">
        <v>26</v>
      </c>
      <c r="M153" s="11">
        <v>16</v>
      </c>
      <c r="N153" s="11" t="str">
        <f>IF(A153="","AGUARDANDO",IF(NOT(ISERROR(MATCH(VALUE(A153),PRODESP!A:A,0))),"EXCLUÍDO - ATENDIDO CDHU",""))</f>
        <v/>
      </c>
    </row>
    <row r="154" spans="1:14" ht="15" x14ac:dyDescent="0.25">
      <c r="A154" t="s">
        <v>9094</v>
      </c>
      <c r="B154" t="s">
        <v>9095</v>
      </c>
      <c r="C154">
        <v>195476748</v>
      </c>
      <c r="D154" t="s">
        <v>9096</v>
      </c>
      <c r="E154"/>
      <c r="F154"/>
      <c r="G154"/>
      <c r="H154" t="s">
        <v>1117</v>
      </c>
      <c r="I154" t="s">
        <v>4133</v>
      </c>
      <c r="J154" t="s">
        <v>30</v>
      </c>
      <c r="K154" t="s">
        <v>4134</v>
      </c>
      <c r="L154" s="11" t="s">
        <v>26</v>
      </c>
      <c r="M154" s="11">
        <v>17</v>
      </c>
      <c r="N154" s="11" t="str">
        <f>IF(A154="","AGUARDANDO",IF(NOT(ISERROR(MATCH(VALUE(A154),PRODESP!A:A,0))),"EXCLUÍDO - ATENDIDO CDHU",""))</f>
        <v/>
      </c>
    </row>
    <row r="155" spans="1:14" ht="15" x14ac:dyDescent="0.25">
      <c r="A155" t="s">
        <v>5052</v>
      </c>
      <c r="B155" t="s">
        <v>5053</v>
      </c>
      <c r="C155">
        <v>11213705</v>
      </c>
      <c r="D155" t="s">
        <v>5054</v>
      </c>
      <c r="E155"/>
      <c r="F155"/>
      <c r="G155"/>
      <c r="H155" t="s">
        <v>5055</v>
      </c>
      <c r="I155" t="s">
        <v>5056</v>
      </c>
      <c r="J155" t="s">
        <v>30</v>
      </c>
      <c r="K155" t="s">
        <v>4188</v>
      </c>
      <c r="L155" s="11" t="s">
        <v>26</v>
      </c>
      <c r="M155" s="11">
        <v>18</v>
      </c>
      <c r="N155" s="11" t="str">
        <f>IF(A155="","AGUARDANDO",IF(NOT(ISERROR(MATCH(VALUE(A155),PRODESP!A:A,0))),"EXCLUÍDO - ATENDIDO CDHU",""))</f>
        <v/>
      </c>
    </row>
    <row r="156" spans="1:14" ht="15" x14ac:dyDescent="0.25">
      <c r="A156" t="s">
        <v>11101</v>
      </c>
      <c r="B156" t="s">
        <v>11102</v>
      </c>
      <c r="C156">
        <v>61456494</v>
      </c>
      <c r="D156" t="s">
        <v>11103</v>
      </c>
      <c r="E156" t="s">
        <v>11104</v>
      </c>
      <c r="F156">
        <v>215065865</v>
      </c>
      <c r="G156" t="s">
        <v>11105</v>
      </c>
      <c r="H156" t="s">
        <v>11106</v>
      </c>
      <c r="I156" t="s">
        <v>11107</v>
      </c>
      <c r="J156" t="s">
        <v>30</v>
      </c>
      <c r="K156" t="s">
        <v>11108</v>
      </c>
      <c r="L156" s="11" t="s">
        <v>26</v>
      </c>
      <c r="M156" s="11">
        <v>19</v>
      </c>
      <c r="N156" s="11" t="str">
        <f>IF(A156="","AGUARDANDO",IF(NOT(ISERROR(MATCH(VALUE(A156),PRODESP!A:A,0))),"EXCLUÍDO - ATENDIDO CDHU",""))</f>
        <v/>
      </c>
    </row>
    <row r="157" spans="1:14" ht="15" x14ac:dyDescent="0.25">
      <c r="A157" t="s">
        <v>6717</v>
      </c>
      <c r="B157" t="s">
        <v>6718</v>
      </c>
      <c r="C157">
        <v>361790624</v>
      </c>
      <c r="D157" t="s">
        <v>6719</v>
      </c>
      <c r="E157" t="s">
        <v>6720</v>
      </c>
      <c r="F157">
        <v>370794060</v>
      </c>
      <c r="G157" t="s">
        <v>6721</v>
      </c>
      <c r="H157" t="s">
        <v>6722</v>
      </c>
      <c r="I157" t="s">
        <v>6723</v>
      </c>
      <c r="J157" t="s">
        <v>30</v>
      </c>
      <c r="K157" t="s">
        <v>6724</v>
      </c>
      <c r="L157" s="11" t="s">
        <v>26</v>
      </c>
      <c r="M157" s="11">
        <v>20</v>
      </c>
      <c r="N157" s="11" t="str">
        <f>IF(A157="","AGUARDANDO",IF(NOT(ISERROR(MATCH(VALUE(A157),PRODESP!A:A,0))),"EXCLUÍDO - ATENDIDO CDHU",""))</f>
        <v/>
      </c>
    </row>
    <row r="158" spans="1:14" ht="15" x14ac:dyDescent="0.25">
      <c r="A158" t="s">
        <v>9952</v>
      </c>
      <c r="B158" t="s">
        <v>9953</v>
      </c>
      <c r="C158">
        <v>360126777</v>
      </c>
      <c r="D158" t="s">
        <v>9954</v>
      </c>
      <c r="E158"/>
      <c r="F158"/>
      <c r="G158"/>
      <c r="H158" t="s">
        <v>9955</v>
      </c>
      <c r="I158" t="s">
        <v>9956</v>
      </c>
      <c r="J158" t="s">
        <v>30</v>
      </c>
      <c r="K158" t="s">
        <v>9957</v>
      </c>
      <c r="L158" s="11" t="s">
        <v>26</v>
      </c>
      <c r="M158" s="11">
        <v>21</v>
      </c>
      <c r="N158" s="11" t="str">
        <f>IF(A158="","AGUARDANDO",IF(NOT(ISERROR(MATCH(VALUE(A158),PRODESP!A:A,0))),"EXCLUÍDO - ATENDIDO CDHU",""))</f>
        <v/>
      </c>
    </row>
    <row r="159" spans="1:14" ht="15" x14ac:dyDescent="0.25">
      <c r="A159" t="s">
        <v>12094</v>
      </c>
      <c r="B159" t="s">
        <v>12095</v>
      </c>
      <c r="C159">
        <v>8679731</v>
      </c>
      <c r="D159" t="s">
        <v>12096</v>
      </c>
      <c r="E159"/>
      <c r="F159"/>
      <c r="G159"/>
      <c r="H159" t="s">
        <v>12097</v>
      </c>
      <c r="I159" t="s">
        <v>6154</v>
      </c>
      <c r="J159" t="s">
        <v>30</v>
      </c>
      <c r="K159" t="s">
        <v>6155</v>
      </c>
      <c r="L159" s="11" t="s">
        <v>26</v>
      </c>
      <c r="M159" s="11">
        <v>22</v>
      </c>
      <c r="N159" s="11" t="str">
        <f>IF(A159="","AGUARDANDO",IF(NOT(ISERROR(MATCH(VALUE(A159),PRODESP!A:A,0))),"EXCLUÍDO - ATENDIDO CDHU",""))</f>
        <v/>
      </c>
    </row>
    <row r="160" spans="1:14" ht="15" x14ac:dyDescent="0.25">
      <c r="A160" t="s">
        <v>4751</v>
      </c>
      <c r="B160" t="s">
        <v>4752</v>
      </c>
      <c r="C160">
        <v>112137696</v>
      </c>
      <c r="D160" t="s">
        <v>4753</v>
      </c>
      <c r="E160"/>
      <c r="F160"/>
      <c r="G160"/>
      <c r="H160" t="s">
        <v>4754</v>
      </c>
      <c r="I160" t="s">
        <v>4755</v>
      </c>
      <c r="J160" t="s">
        <v>30</v>
      </c>
      <c r="K160" t="s">
        <v>4756</v>
      </c>
      <c r="L160" s="11" t="s">
        <v>26</v>
      </c>
      <c r="M160" s="11">
        <v>23</v>
      </c>
      <c r="N160" s="11" t="str">
        <f>IF(A160="","AGUARDANDO",IF(NOT(ISERROR(MATCH(VALUE(A160),PRODESP!A:A,0))),"EXCLUÍDO - ATENDIDO CDHU",""))</f>
        <v/>
      </c>
    </row>
    <row r="161" spans="1:14" ht="15" x14ac:dyDescent="0.25">
      <c r="A161" t="s">
        <v>10236</v>
      </c>
      <c r="B161" t="s">
        <v>10237</v>
      </c>
      <c r="C161">
        <v>49236830</v>
      </c>
      <c r="D161" t="s">
        <v>10238</v>
      </c>
      <c r="E161" t="s">
        <v>10239</v>
      </c>
      <c r="F161">
        <v>298907367</v>
      </c>
      <c r="G161" t="s">
        <v>10240</v>
      </c>
      <c r="H161" t="s">
        <v>10241</v>
      </c>
      <c r="I161" t="s">
        <v>10242</v>
      </c>
      <c r="J161" t="s">
        <v>30</v>
      </c>
      <c r="K161" t="s">
        <v>10243</v>
      </c>
      <c r="L161" s="11" t="s">
        <v>26</v>
      </c>
      <c r="M161" s="11">
        <v>24</v>
      </c>
      <c r="N161" s="11" t="str">
        <f>IF(A161="","AGUARDANDO",IF(NOT(ISERROR(MATCH(VALUE(A161),PRODESP!A:A,0))),"EXCLUÍDO - ATENDIDO CDHU",""))</f>
        <v/>
      </c>
    </row>
    <row r="162" spans="1:14" ht="15" x14ac:dyDescent="0.25">
      <c r="A162" t="s">
        <v>6983</v>
      </c>
      <c r="B162" t="s">
        <v>6984</v>
      </c>
      <c r="C162">
        <v>300868522</v>
      </c>
      <c r="D162" t="s">
        <v>6985</v>
      </c>
      <c r="E162"/>
      <c r="F162"/>
      <c r="G162"/>
      <c r="H162" t="s">
        <v>6986</v>
      </c>
      <c r="I162" t="s">
        <v>6987</v>
      </c>
      <c r="J162" t="s">
        <v>30</v>
      </c>
      <c r="K162" t="s">
        <v>6988</v>
      </c>
      <c r="L162" s="11" t="s">
        <v>26</v>
      </c>
      <c r="M162" s="11">
        <v>25</v>
      </c>
      <c r="N162" s="11" t="str">
        <f>IF(A162="","AGUARDANDO",IF(NOT(ISERROR(MATCH(VALUE(A162),PRODESP!A:A,0))),"EXCLUÍDO - ATENDIDO CDHU",""))</f>
        <v/>
      </c>
    </row>
    <row r="163" spans="1:14" ht="15" x14ac:dyDescent="0.25">
      <c r="A163" t="s">
        <v>111</v>
      </c>
      <c r="B163" t="s">
        <v>112</v>
      </c>
      <c r="C163">
        <v>61457243</v>
      </c>
      <c r="D163" t="s">
        <v>113</v>
      </c>
      <c r="E163"/>
      <c r="F163"/>
      <c r="G163"/>
      <c r="H163" t="s">
        <v>114</v>
      </c>
      <c r="I163" t="s">
        <v>115</v>
      </c>
      <c r="J163" t="s">
        <v>30</v>
      </c>
      <c r="K163" t="s">
        <v>116</v>
      </c>
      <c r="L163" s="11" t="s">
        <v>26</v>
      </c>
      <c r="M163" s="11">
        <v>26</v>
      </c>
      <c r="N163" s="11" t="str">
        <f>IF(A163="","AGUARDANDO",IF(NOT(ISERROR(MATCH(VALUE(A163),PRODESP!A:A,0))),"EXCLUÍDO - ATENDIDO CDHU",""))</f>
        <v>EXCLUÍDO - ATENDIDO CDHU</v>
      </c>
    </row>
    <row r="164" spans="1:14" ht="15" x14ac:dyDescent="0.25">
      <c r="A164" t="s">
        <v>10050</v>
      </c>
      <c r="B164" t="s">
        <v>10051</v>
      </c>
      <c r="C164">
        <v>19189100</v>
      </c>
      <c r="D164" t="s">
        <v>10052</v>
      </c>
      <c r="E164"/>
      <c r="F164"/>
      <c r="G164"/>
      <c r="H164" t="s">
        <v>10053</v>
      </c>
      <c r="I164" t="s">
        <v>10054</v>
      </c>
      <c r="J164" t="s">
        <v>30</v>
      </c>
      <c r="K164" t="s">
        <v>10055</v>
      </c>
      <c r="L164" s="11" t="s">
        <v>26</v>
      </c>
      <c r="M164" s="11">
        <v>27</v>
      </c>
      <c r="N164" s="11" t="str">
        <f>IF(A164="","AGUARDANDO",IF(NOT(ISERROR(MATCH(VALUE(A164),PRODESP!A:A,0))),"EXCLUÍDO - ATENDIDO CDHU",""))</f>
        <v/>
      </c>
    </row>
    <row r="165" spans="1:14" ht="15" x14ac:dyDescent="0.25">
      <c r="A165" t="s">
        <v>2189</v>
      </c>
      <c r="B165" t="s">
        <v>2190</v>
      </c>
      <c r="C165">
        <v>126971833</v>
      </c>
      <c r="D165" t="s">
        <v>2191</v>
      </c>
      <c r="E165" t="s">
        <v>2192</v>
      </c>
      <c r="F165">
        <v>274181010</v>
      </c>
      <c r="G165" t="s">
        <v>2193</v>
      </c>
      <c r="H165" t="s">
        <v>2194</v>
      </c>
      <c r="I165" t="s">
        <v>787</v>
      </c>
      <c r="J165" t="s">
        <v>30</v>
      </c>
      <c r="K165" t="s">
        <v>2195</v>
      </c>
      <c r="L165" s="11" t="s">
        <v>26</v>
      </c>
      <c r="M165" s="11">
        <v>28</v>
      </c>
      <c r="N165" s="11" t="str">
        <f>IF(A165="","AGUARDANDO",IF(NOT(ISERROR(MATCH(VALUE(A165),PRODESP!A:A,0))),"EXCLUÍDO - ATENDIDO CDHU",""))</f>
        <v/>
      </c>
    </row>
    <row r="166" spans="1:14" ht="15" x14ac:dyDescent="0.25">
      <c r="A166" t="s">
        <v>5886</v>
      </c>
      <c r="B166" t="s">
        <v>5887</v>
      </c>
      <c r="C166">
        <v>280907412</v>
      </c>
      <c r="D166" t="s">
        <v>5888</v>
      </c>
      <c r="E166"/>
      <c r="F166"/>
      <c r="G166"/>
      <c r="H166" t="s">
        <v>5877</v>
      </c>
      <c r="I166" t="s">
        <v>5846</v>
      </c>
      <c r="J166" t="s">
        <v>30</v>
      </c>
      <c r="K166" t="s">
        <v>5847</v>
      </c>
      <c r="L166" s="11" t="s">
        <v>26</v>
      </c>
      <c r="M166" s="11">
        <v>29</v>
      </c>
      <c r="N166" s="11" t="str">
        <f>IF(A166="","AGUARDANDO",IF(NOT(ISERROR(MATCH(VALUE(A166),PRODESP!A:A,0))),"EXCLUÍDO - ATENDIDO CDHU",""))</f>
        <v/>
      </c>
    </row>
    <row r="167" spans="1:14" ht="15" x14ac:dyDescent="0.25">
      <c r="A167" t="s">
        <v>960</v>
      </c>
      <c r="B167" t="s">
        <v>961</v>
      </c>
      <c r="C167">
        <v>8064733</v>
      </c>
      <c r="D167" t="s">
        <v>962</v>
      </c>
      <c r="E167"/>
      <c r="F167"/>
      <c r="G167"/>
      <c r="H167" t="s">
        <v>963</v>
      </c>
      <c r="I167" t="s">
        <v>964</v>
      </c>
      <c r="J167" t="s">
        <v>30</v>
      </c>
      <c r="K167" t="s">
        <v>965</v>
      </c>
      <c r="L167" s="11" t="s">
        <v>26</v>
      </c>
      <c r="M167" s="11">
        <v>30</v>
      </c>
      <c r="N167" s="11" t="str">
        <f>IF(A167="","AGUARDANDO",IF(NOT(ISERROR(MATCH(VALUE(A167),PRODESP!A:A,0))),"EXCLUÍDO - ATENDIDO CDHU",""))</f>
        <v/>
      </c>
    </row>
    <row r="168" spans="1:14" ht="15" x14ac:dyDescent="0.25">
      <c r="A168" t="s">
        <v>12281</v>
      </c>
      <c r="B168" t="s">
        <v>12282</v>
      </c>
      <c r="C168">
        <v>6108629</v>
      </c>
      <c r="D168" t="s">
        <v>12283</v>
      </c>
      <c r="E168"/>
      <c r="F168"/>
      <c r="G168"/>
      <c r="H168" t="s">
        <v>12284</v>
      </c>
      <c r="I168" t="s">
        <v>12285</v>
      </c>
      <c r="J168" t="s">
        <v>30</v>
      </c>
      <c r="K168" t="s">
        <v>12286</v>
      </c>
      <c r="L168" s="11" t="s">
        <v>26</v>
      </c>
      <c r="M168" s="11">
        <v>31</v>
      </c>
      <c r="N168" s="11" t="str">
        <f>IF(A168="","AGUARDANDO",IF(NOT(ISERROR(MATCH(VALUE(A168),PRODESP!A:A,0))),"EXCLUÍDO - ATENDIDO CDHU",""))</f>
        <v/>
      </c>
    </row>
    <row r="169" spans="1:14" ht="15" x14ac:dyDescent="0.25">
      <c r="A169" t="s">
        <v>6944</v>
      </c>
      <c r="B169" t="s">
        <v>6945</v>
      </c>
      <c r="C169">
        <v>13560034</v>
      </c>
      <c r="D169" t="s">
        <v>6946</v>
      </c>
      <c r="E169"/>
      <c r="F169"/>
      <c r="G169"/>
      <c r="H169" t="s">
        <v>6947</v>
      </c>
      <c r="I169" t="s">
        <v>6948</v>
      </c>
      <c r="J169" t="s">
        <v>30</v>
      </c>
      <c r="K169" t="s">
        <v>6949</v>
      </c>
      <c r="L169" s="11" t="s">
        <v>26</v>
      </c>
      <c r="M169" s="11">
        <v>32</v>
      </c>
      <c r="N169" s="11" t="str">
        <f>IF(A169="","AGUARDANDO",IF(NOT(ISERROR(MATCH(VALUE(A169),PRODESP!A:A,0))),"EXCLUÍDO - ATENDIDO CDHU",""))</f>
        <v/>
      </c>
    </row>
    <row r="170" spans="1:14" ht="15" x14ac:dyDescent="0.25">
      <c r="A170" t="s">
        <v>12947</v>
      </c>
      <c r="B170" t="s">
        <v>12948</v>
      </c>
      <c r="C170">
        <v>172108135</v>
      </c>
      <c r="D170" t="s">
        <v>12949</v>
      </c>
      <c r="E170"/>
      <c r="F170"/>
      <c r="G170"/>
      <c r="H170" t="s">
        <v>12950</v>
      </c>
      <c r="I170" t="s">
        <v>12951</v>
      </c>
      <c r="J170" t="s">
        <v>30</v>
      </c>
      <c r="K170" t="s">
        <v>12952</v>
      </c>
      <c r="L170" s="11" t="s">
        <v>26</v>
      </c>
      <c r="M170" s="11">
        <v>33</v>
      </c>
      <c r="N170" s="11" t="str">
        <f>IF(A170="","AGUARDANDO",IF(NOT(ISERROR(MATCH(VALUE(A170),PRODESP!A:A,0))),"EXCLUÍDO - ATENDIDO CDHU",""))</f>
        <v/>
      </c>
    </row>
    <row r="171" spans="1:14" ht="15" x14ac:dyDescent="0.25">
      <c r="A171" t="s">
        <v>12645</v>
      </c>
      <c r="B171" t="s">
        <v>12646</v>
      </c>
      <c r="C171">
        <v>563733573</v>
      </c>
      <c r="D171" t="s">
        <v>12647</v>
      </c>
      <c r="E171"/>
      <c r="F171"/>
      <c r="G171"/>
      <c r="H171" t="s">
        <v>12648</v>
      </c>
      <c r="I171" t="s">
        <v>12649</v>
      </c>
      <c r="J171" t="s">
        <v>30</v>
      </c>
      <c r="K171" t="s">
        <v>12650</v>
      </c>
      <c r="L171" s="11" t="s">
        <v>26</v>
      </c>
      <c r="M171" s="11">
        <v>34</v>
      </c>
      <c r="N171" s="11" t="str">
        <f>IF(A171="","AGUARDANDO",IF(NOT(ISERROR(MATCH(VALUE(A171),PRODESP!A:A,0))),"EXCLUÍDO - ATENDIDO CDHU",""))</f>
        <v/>
      </c>
    </row>
    <row r="172" spans="1:14" ht="15" x14ac:dyDescent="0.25">
      <c r="A172" t="s">
        <v>4785</v>
      </c>
      <c r="B172" t="s">
        <v>4786</v>
      </c>
      <c r="C172">
        <v>15129920</v>
      </c>
      <c r="D172" t="s">
        <v>4787</v>
      </c>
      <c r="E172"/>
      <c r="F172"/>
      <c r="G172"/>
      <c r="H172" t="s">
        <v>4788</v>
      </c>
      <c r="I172" t="s">
        <v>4278</v>
      </c>
      <c r="J172" t="s">
        <v>30</v>
      </c>
      <c r="K172" t="s">
        <v>4279</v>
      </c>
      <c r="L172" s="11" t="s">
        <v>26</v>
      </c>
      <c r="M172" s="11">
        <v>35</v>
      </c>
      <c r="N172" s="11" t="str">
        <f>IF(A172="","AGUARDANDO",IF(NOT(ISERROR(MATCH(VALUE(A172),PRODESP!A:A,0))),"EXCLUÍDO - ATENDIDO CDHU",""))</f>
        <v/>
      </c>
    </row>
    <row r="173" spans="1:14" ht="15" x14ac:dyDescent="0.25">
      <c r="A173" t="s">
        <v>1082</v>
      </c>
      <c r="B173" t="s">
        <v>1083</v>
      </c>
      <c r="C173">
        <v>135595502</v>
      </c>
      <c r="D173" t="s">
        <v>1084</v>
      </c>
      <c r="E173"/>
      <c r="F173"/>
      <c r="G173"/>
      <c r="H173" t="s">
        <v>1085</v>
      </c>
      <c r="I173" t="s">
        <v>1086</v>
      </c>
      <c r="J173" t="s">
        <v>30</v>
      </c>
      <c r="K173" t="s">
        <v>1087</v>
      </c>
      <c r="L173" s="11" t="s">
        <v>26</v>
      </c>
      <c r="M173" s="11">
        <v>36</v>
      </c>
      <c r="N173" s="11" t="str">
        <f>IF(A173="","AGUARDANDO",IF(NOT(ISERROR(MATCH(VALUE(A173),PRODESP!A:A,0))),"EXCLUÍDO - ATENDIDO CDHU",""))</f>
        <v/>
      </c>
    </row>
    <row r="174" spans="1:14" ht="15" x14ac:dyDescent="0.25">
      <c r="A174" t="s">
        <v>7146</v>
      </c>
      <c r="B174" t="s">
        <v>7147</v>
      </c>
      <c r="C174">
        <v>95644301</v>
      </c>
      <c r="D174" t="s">
        <v>7148</v>
      </c>
      <c r="E174"/>
      <c r="F174"/>
      <c r="G174"/>
      <c r="H174" t="s">
        <v>7149</v>
      </c>
      <c r="I174" t="s">
        <v>7021</v>
      </c>
      <c r="J174" t="s">
        <v>30</v>
      </c>
      <c r="K174" t="s">
        <v>7150</v>
      </c>
      <c r="L174" s="11" t="s">
        <v>26</v>
      </c>
      <c r="M174" s="11">
        <v>37</v>
      </c>
      <c r="N174" s="11" t="str">
        <f>IF(A174="","AGUARDANDO",IF(NOT(ISERROR(MATCH(VALUE(A174),PRODESP!A:A,0))),"EXCLUÍDO - ATENDIDO CDHU",""))</f>
        <v/>
      </c>
    </row>
    <row r="175" spans="1:14" ht="15" x14ac:dyDescent="0.25">
      <c r="A175" t="s">
        <v>13094</v>
      </c>
      <c r="B175" t="s">
        <v>13095</v>
      </c>
      <c r="C175">
        <v>158878790</v>
      </c>
      <c r="D175" t="s">
        <v>13096</v>
      </c>
      <c r="E175" t="s">
        <v>13097</v>
      </c>
      <c r="F175">
        <v>204521178</v>
      </c>
      <c r="G175" t="s">
        <v>13098</v>
      </c>
      <c r="H175" t="s">
        <v>13099</v>
      </c>
      <c r="I175" t="s">
        <v>13100</v>
      </c>
      <c r="J175" t="s">
        <v>30</v>
      </c>
      <c r="K175" t="s">
        <v>13101</v>
      </c>
      <c r="L175" s="11" t="s">
        <v>26</v>
      </c>
      <c r="M175" s="11">
        <v>38</v>
      </c>
      <c r="N175" s="11" t="str">
        <f>IF(A175="","AGUARDANDO",IF(NOT(ISERROR(MATCH(VALUE(A175),PRODESP!A:A,0))),"EXCLUÍDO - ATENDIDO CDHU",""))</f>
        <v/>
      </c>
    </row>
    <row r="176" spans="1:14" ht="15" x14ac:dyDescent="0.25">
      <c r="A176" t="s">
        <v>5157</v>
      </c>
      <c r="B176" t="s">
        <v>5158</v>
      </c>
      <c r="C176">
        <v>151230432</v>
      </c>
      <c r="D176" t="s">
        <v>5159</v>
      </c>
      <c r="E176"/>
      <c r="F176"/>
      <c r="G176"/>
      <c r="H176" t="s">
        <v>5160</v>
      </c>
      <c r="I176" t="s">
        <v>5161</v>
      </c>
      <c r="J176" t="s">
        <v>30</v>
      </c>
      <c r="K176" t="s">
        <v>5162</v>
      </c>
      <c r="L176" s="11" t="s">
        <v>26</v>
      </c>
      <c r="M176" s="11">
        <v>39</v>
      </c>
      <c r="N176" s="11" t="str">
        <f>IF(A176="","AGUARDANDO",IF(NOT(ISERROR(MATCH(VALUE(A176),PRODESP!A:A,0))),"EXCLUÍDO - ATENDIDO CDHU",""))</f>
        <v/>
      </c>
    </row>
    <row r="177" spans="1:14" ht="15" x14ac:dyDescent="0.25">
      <c r="A177" t="s">
        <v>13876</v>
      </c>
      <c r="B177" t="s">
        <v>13877</v>
      </c>
      <c r="C177">
        <v>160995905</v>
      </c>
      <c r="D177" t="s">
        <v>13878</v>
      </c>
      <c r="E177" t="s">
        <v>13879</v>
      </c>
      <c r="F177">
        <v>148247131</v>
      </c>
      <c r="G177" t="s">
        <v>13880</v>
      </c>
      <c r="H177" t="s">
        <v>13881</v>
      </c>
      <c r="I177" t="s">
        <v>13882</v>
      </c>
      <c r="J177" t="s">
        <v>30</v>
      </c>
      <c r="K177" t="s">
        <v>13883</v>
      </c>
      <c r="L177" s="11" t="s">
        <v>26</v>
      </c>
      <c r="M177" s="11">
        <v>40</v>
      </c>
      <c r="N177" s="11" t="str">
        <f>IF(A177="","AGUARDANDO",IF(NOT(ISERROR(MATCH(VALUE(A177),PRODESP!A:A,0))),"EXCLUÍDO - ATENDIDO CDHU",""))</f>
        <v/>
      </c>
    </row>
    <row r="178" spans="1:14" ht="15" x14ac:dyDescent="0.25">
      <c r="A178" t="s">
        <v>803</v>
      </c>
      <c r="B178" t="s">
        <v>804</v>
      </c>
      <c r="C178">
        <v>508706592</v>
      </c>
      <c r="D178" t="s">
        <v>805</v>
      </c>
      <c r="E178"/>
      <c r="F178"/>
      <c r="G178"/>
      <c r="H178" t="s">
        <v>806</v>
      </c>
      <c r="I178" t="s">
        <v>807</v>
      </c>
      <c r="J178" t="s">
        <v>30</v>
      </c>
      <c r="K178" t="s">
        <v>808</v>
      </c>
      <c r="L178" s="11" t="s">
        <v>26</v>
      </c>
      <c r="M178" s="11">
        <v>41</v>
      </c>
      <c r="N178" s="11" t="str">
        <f>IF(A178="","AGUARDANDO",IF(NOT(ISERROR(MATCH(VALUE(A178),PRODESP!A:A,0))),"EXCLUÍDO - ATENDIDO CDHU",""))</f>
        <v/>
      </c>
    </row>
    <row r="179" spans="1:14" ht="15" x14ac:dyDescent="0.25">
      <c r="A179" t="s">
        <v>11812</v>
      </c>
      <c r="B179" t="s">
        <v>11813</v>
      </c>
      <c r="C179">
        <v>552766720</v>
      </c>
      <c r="D179" t="s">
        <v>11814</v>
      </c>
      <c r="E179"/>
      <c r="F179"/>
      <c r="G179"/>
      <c r="H179" t="s">
        <v>11748</v>
      </c>
      <c r="I179" t="s">
        <v>11749</v>
      </c>
      <c r="J179" t="s">
        <v>30</v>
      </c>
      <c r="K179" t="s">
        <v>11750</v>
      </c>
      <c r="L179" s="11" t="s">
        <v>26</v>
      </c>
      <c r="M179" s="11">
        <v>42</v>
      </c>
      <c r="N179" s="11" t="str">
        <f>IF(A179="","AGUARDANDO",IF(NOT(ISERROR(MATCH(VALUE(A179),PRODESP!A:A,0))),"EXCLUÍDO - ATENDIDO CDHU",""))</f>
        <v/>
      </c>
    </row>
    <row r="180" spans="1:14" ht="15" x14ac:dyDescent="0.25">
      <c r="A180" t="s">
        <v>8448</v>
      </c>
      <c r="B180" t="s">
        <v>8449</v>
      </c>
      <c r="C180">
        <v>135611118</v>
      </c>
      <c r="D180" t="s">
        <v>8450</v>
      </c>
      <c r="E180"/>
      <c r="F180"/>
      <c r="G180"/>
      <c r="H180" t="s">
        <v>8451</v>
      </c>
      <c r="I180" t="s">
        <v>115</v>
      </c>
      <c r="J180" t="s">
        <v>30</v>
      </c>
      <c r="K180" t="s">
        <v>116</v>
      </c>
      <c r="L180" s="11" t="s">
        <v>26</v>
      </c>
      <c r="M180" s="11">
        <v>43</v>
      </c>
      <c r="N180" s="11" t="str">
        <f>IF(A180="","AGUARDANDO",IF(NOT(ISERROR(MATCH(VALUE(A180),PRODESP!A:A,0))),"EXCLUÍDO - ATENDIDO CDHU",""))</f>
        <v/>
      </c>
    </row>
    <row r="181" spans="1:14" ht="15" x14ac:dyDescent="0.25">
      <c r="A181" t="s">
        <v>131</v>
      </c>
      <c r="B181" t="s">
        <v>132</v>
      </c>
      <c r="C181">
        <v>95299373</v>
      </c>
      <c r="D181" t="s">
        <v>133</v>
      </c>
      <c r="E181"/>
      <c r="F181"/>
      <c r="G181"/>
      <c r="H181" t="s">
        <v>134</v>
      </c>
      <c r="I181" t="s">
        <v>135</v>
      </c>
      <c r="J181" t="s">
        <v>30</v>
      </c>
      <c r="K181" t="s">
        <v>136</v>
      </c>
      <c r="L181" s="11" t="s">
        <v>26</v>
      </c>
      <c r="M181" s="11">
        <v>44</v>
      </c>
      <c r="N181" s="11" t="str">
        <f>IF(A181="","AGUARDANDO",IF(NOT(ISERROR(MATCH(VALUE(A181),PRODESP!A:A,0))),"EXCLUÍDO - ATENDIDO CDHU",""))</f>
        <v/>
      </c>
    </row>
    <row r="182" spans="1:14" ht="15" x14ac:dyDescent="0.25">
      <c r="A182" t="s">
        <v>13031</v>
      </c>
      <c r="B182" t="s">
        <v>13032</v>
      </c>
      <c r="C182">
        <v>8902162</v>
      </c>
      <c r="D182" t="s">
        <v>13033</v>
      </c>
      <c r="E182"/>
      <c r="F182"/>
      <c r="G182"/>
      <c r="H182" t="s">
        <v>13034</v>
      </c>
      <c r="I182" t="s">
        <v>13035</v>
      </c>
      <c r="J182" t="s">
        <v>30</v>
      </c>
      <c r="K182" t="s">
        <v>13036</v>
      </c>
      <c r="L182" s="11" t="s">
        <v>26</v>
      </c>
      <c r="M182" s="11">
        <v>45</v>
      </c>
      <c r="N182" s="11" t="str">
        <f>IF(A182="","AGUARDANDO",IF(NOT(ISERROR(MATCH(VALUE(A182),PRODESP!A:A,0))),"EXCLUÍDO - ATENDIDO CDHU",""))</f>
        <v/>
      </c>
    </row>
    <row r="183" spans="1:14" ht="15" x14ac:dyDescent="0.25">
      <c r="A183" t="s">
        <v>10854</v>
      </c>
      <c r="B183" t="s">
        <v>10855</v>
      </c>
      <c r="C183">
        <v>643932318</v>
      </c>
      <c r="D183" t="s">
        <v>10856</v>
      </c>
      <c r="E183"/>
      <c r="F183"/>
      <c r="G183"/>
      <c r="H183" t="s">
        <v>10857</v>
      </c>
      <c r="I183" t="s">
        <v>10858</v>
      </c>
      <c r="J183" t="s">
        <v>30</v>
      </c>
      <c r="K183" t="s">
        <v>10813</v>
      </c>
      <c r="L183" s="11" t="s">
        <v>26</v>
      </c>
      <c r="M183" s="11">
        <v>46</v>
      </c>
      <c r="N183" s="11" t="str">
        <f>IF(A183="","AGUARDANDO",IF(NOT(ISERROR(MATCH(VALUE(A183),PRODESP!A:A,0))),"EXCLUÍDO - ATENDIDO CDHU",""))</f>
        <v/>
      </c>
    </row>
    <row r="184" spans="1:14" ht="15" x14ac:dyDescent="0.25">
      <c r="A184" t="s">
        <v>12033</v>
      </c>
      <c r="B184" t="s">
        <v>12034</v>
      </c>
      <c r="C184">
        <v>4908337</v>
      </c>
      <c r="D184" t="s">
        <v>12035</v>
      </c>
      <c r="E184" t="s">
        <v>12036</v>
      </c>
      <c r="F184">
        <v>17294178</v>
      </c>
      <c r="G184" t="s">
        <v>12037</v>
      </c>
      <c r="H184" t="s">
        <v>12038</v>
      </c>
      <c r="I184" t="s">
        <v>12039</v>
      </c>
      <c r="J184" t="s">
        <v>30</v>
      </c>
      <c r="K184" t="s">
        <v>12040</v>
      </c>
      <c r="L184" s="11" t="s">
        <v>26</v>
      </c>
      <c r="M184" s="11">
        <v>47</v>
      </c>
      <c r="N184" s="11" t="str">
        <f>IF(A184="","AGUARDANDO",IF(NOT(ISERROR(MATCH(VALUE(A184),PRODESP!A:A,0))),"EXCLUÍDO - ATENDIDO CDHU",""))</f>
        <v/>
      </c>
    </row>
    <row r="185" spans="1:14" ht="15" x14ac:dyDescent="0.25">
      <c r="A185" t="s">
        <v>3257</v>
      </c>
      <c r="B185" t="s">
        <v>3258</v>
      </c>
      <c r="C185">
        <v>62577918</v>
      </c>
      <c r="D185" t="s">
        <v>3259</v>
      </c>
      <c r="E185"/>
      <c r="F185"/>
      <c r="G185"/>
      <c r="H185" t="s">
        <v>3260</v>
      </c>
      <c r="I185" t="s">
        <v>3261</v>
      </c>
      <c r="J185" t="s">
        <v>30</v>
      </c>
      <c r="K185" t="s">
        <v>3262</v>
      </c>
      <c r="L185" s="11" t="s">
        <v>26</v>
      </c>
      <c r="M185" s="11">
        <v>48</v>
      </c>
      <c r="N185" s="11" t="str">
        <f>IF(A185="","AGUARDANDO",IF(NOT(ISERROR(MATCH(VALUE(A185),PRODESP!A:A,0))),"EXCLUÍDO - ATENDIDO CDHU",""))</f>
        <v/>
      </c>
    </row>
    <row r="186" spans="1:14" ht="15" x14ac:dyDescent="0.25">
      <c r="A186" t="s">
        <v>9938</v>
      </c>
      <c r="B186" t="s">
        <v>9939</v>
      </c>
      <c r="C186">
        <v>92684257</v>
      </c>
      <c r="D186" t="s">
        <v>9940</v>
      </c>
      <c r="E186"/>
      <c r="F186"/>
      <c r="G186"/>
      <c r="H186" t="s">
        <v>9941</v>
      </c>
      <c r="I186" t="s">
        <v>9942</v>
      </c>
      <c r="J186" t="s">
        <v>30</v>
      </c>
      <c r="K186" t="s">
        <v>9943</v>
      </c>
      <c r="L186" s="11" t="s">
        <v>26</v>
      </c>
      <c r="M186" s="11">
        <v>49</v>
      </c>
      <c r="N186" s="11" t="str">
        <f>IF(A186="","AGUARDANDO",IF(NOT(ISERROR(MATCH(VALUE(A186),PRODESP!A:A,0))),"EXCLUÍDO - ATENDIDO CDHU",""))</f>
        <v>EXCLUÍDO - ATENDIDO CDHU</v>
      </c>
    </row>
    <row r="187" spans="1:14" ht="15" x14ac:dyDescent="0.25">
      <c r="A187" t="s">
        <v>6262</v>
      </c>
      <c r="B187" t="s">
        <v>6263</v>
      </c>
      <c r="C187">
        <v>13367541</v>
      </c>
      <c r="D187" t="s">
        <v>6264</v>
      </c>
      <c r="E187"/>
      <c r="F187"/>
      <c r="G187"/>
      <c r="H187" t="s">
        <v>6265</v>
      </c>
      <c r="I187" t="s">
        <v>6266</v>
      </c>
      <c r="J187" t="s">
        <v>30</v>
      </c>
      <c r="K187" t="s">
        <v>6267</v>
      </c>
      <c r="L187" s="11" t="s">
        <v>26</v>
      </c>
      <c r="M187" s="11">
        <v>50</v>
      </c>
      <c r="N187" s="11" t="str">
        <f>IF(A187="","AGUARDANDO",IF(NOT(ISERROR(MATCH(VALUE(A187),PRODESP!A:A,0))),"EXCLUÍDO - ATENDIDO CDHU",""))</f>
        <v/>
      </c>
    </row>
    <row r="188" spans="1:14" ht="15" x14ac:dyDescent="0.25">
      <c r="A188" t="s">
        <v>8201</v>
      </c>
      <c r="B188" t="s">
        <v>8202</v>
      </c>
      <c r="C188">
        <v>159297473</v>
      </c>
      <c r="D188" t="s">
        <v>8203</v>
      </c>
      <c r="E188"/>
      <c r="F188"/>
      <c r="G188"/>
      <c r="H188" t="s">
        <v>8204</v>
      </c>
      <c r="I188" t="s">
        <v>8205</v>
      </c>
      <c r="J188" t="s">
        <v>30</v>
      </c>
      <c r="K188" t="s">
        <v>8206</v>
      </c>
      <c r="L188" s="11" t="s">
        <v>26</v>
      </c>
      <c r="M188" s="11">
        <v>51</v>
      </c>
      <c r="N188" s="11" t="str">
        <f>IF(A188="","AGUARDANDO",IF(NOT(ISERROR(MATCH(VALUE(A188),PRODESP!A:A,0))),"EXCLUÍDO - ATENDIDO CDHU",""))</f>
        <v/>
      </c>
    </row>
    <row r="189" spans="1:14" ht="15" x14ac:dyDescent="0.25">
      <c r="A189" t="s">
        <v>13088</v>
      </c>
      <c r="B189" t="s">
        <v>13089</v>
      </c>
      <c r="C189">
        <v>187428888</v>
      </c>
      <c r="D189" t="s">
        <v>13090</v>
      </c>
      <c r="E189"/>
      <c r="F189"/>
      <c r="G189"/>
      <c r="H189" t="s">
        <v>13091</v>
      </c>
      <c r="I189" t="s">
        <v>13092</v>
      </c>
      <c r="J189" t="s">
        <v>30</v>
      </c>
      <c r="K189" t="s">
        <v>13093</v>
      </c>
      <c r="L189" s="11" t="s">
        <v>26</v>
      </c>
      <c r="M189" s="11">
        <v>52</v>
      </c>
      <c r="N189" s="11" t="str">
        <f>IF(A189="","AGUARDANDO",IF(NOT(ISERROR(MATCH(VALUE(A189),PRODESP!A:A,0))),"EXCLUÍDO - ATENDIDO CDHU",""))</f>
        <v/>
      </c>
    </row>
    <row r="190" spans="1:14" ht="15" x14ac:dyDescent="0.25">
      <c r="A190" t="s">
        <v>10716</v>
      </c>
      <c r="B190" t="s">
        <v>10717</v>
      </c>
      <c r="C190">
        <v>8718697</v>
      </c>
      <c r="D190" t="s">
        <v>10718</v>
      </c>
      <c r="E190" t="s">
        <v>10719</v>
      </c>
      <c r="F190">
        <v>4948060</v>
      </c>
      <c r="G190" t="s">
        <v>10720</v>
      </c>
      <c r="H190" t="s">
        <v>10585</v>
      </c>
      <c r="I190" t="s">
        <v>10586</v>
      </c>
      <c r="J190" t="s">
        <v>30</v>
      </c>
      <c r="K190" t="s">
        <v>10587</v>
      </c>
      <c r="L190" s="11" t="s">
        <v>26</v>
      </c>
      <c r="M190" s="11">
        <v>53</v>
      </c>
      <c r="N190" s="11" t="str">
        <f>IF(A190="","AGUARDANDO",IF(NOT(ISERROR(MATCH(VALUE(A190),PRODESP!A:A,0))),"EXCLUÍDO - ATENDIDO CDHU",""))</f>
        <v/>
      </c>
    </row>
    <row r="191" spans="1:14" ht="15" x14ac:dyDescent="0.25">
      <c r="A191" t="s">
        <v>7216</v>
      </c>
      <c r="B191" t="s">
        <v>7217</v>
      </c>
      <c r="C191">
        <v>5045285</v>
      </c>
      <c r="D191" t="s">
        <v>7218</v>
      </c>
      <c r="E191"/>
      <c r="F191"/>
      <c r="G191"/>
      <c r="H191" t="s">
        <v>7219</v>
      </c>
      <c r="I191" t="s">
        <v>7220</v>
      </c>
      <c r="J191" t="s">
        <v>30</v>
      </c>
      <c r="K191" t="s">
        <v>7221</v>
      </c>
      <c r="L191" s="11" t="s">
        <v>26</v>
      </c>
      <c r="M191" s="11">
        <v>54</v>
      </c>
      <c r="N191" s="11" t="str">
        <f>IF(A191="","AGUARDANDO",IF(NOT(ISERROR(MATCH(VALUE(A191),PRODESP!A:A,0))),"EXCLUÍDO - ATENDIDO CDHU",""))</f>
        <v/>
      </c>
    </row>
    <row r="192" spans="1:14" ht="15" x14ac:dyDescent="0.25">
      <c r="A192" t="s">
        <v>3381</v>
      </c>
      <c r="B192" t="s">
        <v>3382</v>
      </c>
      <c r="C192">
        <v>5302630</v>
      </c>
      <c r="D192" t="s">
        <v>3383</v>
      </c>
      <c r="E192" t="s">
        <v>3384</v>
      </c>
      <c r="F192">
        <v>289043700</v>
      </c>
      <c r="G192" t="s">
        <v>3385</v>
      </c>
      <c r="H192" t="s">
        <v>3386</v>
      </c>
      <c r="I192" t="s">
        <v>3387</v>
      </c>
      <c r="J192" t="s">
        <v>30</v>
      </c>
      <c r="K192" t="s">
        <v>3388</v>
      </c>
      <c r="L192" s="11" t="s">
        <v>26</v>
      </c>
      <c r="M192" s="11">
        <v>55</v>
      </c>
      <c r="N192" s="11" t="str">
        <f>IF(A192="","AGUARDANDO",IF(NOT(ISERROR(MATCH(VALUE(A192),PRODESP!A:A,0))),"EXCLUÍDO - ATENDIDO CDHU",""))</f>
        <v/>
      </c>
    </row>
    <row r="193" spans="1:14" ht="15" x14ac:dyDescent="0.25">
      <c r="A193" t="s">
        <v>5901</v>
      </c>
      <c r="B193" t="s">
        <v>5902</v>
      </c>
      <c r="C193">
        <v>16424512</v>
      </c>
      <c r="D193" t="s">
        <v>5903</v>
      </c>
      <c r="E193" t="s">
        <v>5904</v>
      </c>
      <c r="F193">
        <v>15928850</v>
      </c>
      <c r="G193" t="s">
        <v>5905</v>
      </c>
      <c r="H193" t="s">
        <v>5906</v>
      </c>
      <c r="I193" t="s">
        <v>5907</v>
      </c>
      <c r="J193" t="s">
        <v>30</v>
      </c>
      <c r="K193" t="s">
        <v>5908</v>
      </c>
      <c r="L193" s="11" t="s">
        <v>26</v>
      </c>
      <c r="M193" s="11">
        <v>56</v>
      </c>
      <c r="N193" s="11" t="str">
        <f>IF(A193="","AGUARDANDO",IF(NOT(ISERROR(MATCH(VALUE(A193),PRODESP!A:A,0))),"EXCLUÍDO - ATENDIDO CDHU",""))</f>
        <v/>
      </c>
    </row>
    <row r="194" spans="1:14" ht="15" x14ac:dyDescent="0.25">
      <c r="A194" t="s">
        <v>12740</v>
      </c>
      <c r="B194" t="s">
        <v>12741</v>
      </c>
      <c r="C194">
        <v>10376783</v>
      </c>
      <c r="D194" t="s">
        <v>12742</v>
      </c>
      <c r="E194" t="s">
        <v>12743</v>
      </c>
      <c r="F194">
        <v>252594022</v>
      </c>
      <c r="G194" t="s">
        <v>12744</v>
      </c>
      <c r="H194" t="s">
        <v>12745</v>
      </c>
      <c r="I194" t="s">
        <v>12746</v>
      </c>
      <c r="J194" t="s">
        <v>30</v>
      </c>
      <c r="K194" t="s">
        <v>12747</v>
      </c>
      <c r="L194" s="11" t="s">
        <v>26</v>
      </c>
      <c r="M194" s="11">
        <v>57</v>
      </c>
      <c r="N194" s="11" t="str">
        <f>IF(A194="","AGUARDANDO",IF(NOT(ISERROR(MATCH(VALUE(A194),PRODESP!A:A,0))),"EXCLUÍDO - ATENDIDO CDHU",""))</f>
        <v/>
      </c>
    </row>
    <row r="195" spans="1:14" ht="15" x14ac:dyDescent="0.25">
      <c r="A195" t="s">
        <v>2561</v>
      </c>
      <c r="B195" t="s">
        <v>2562</v>
      </c>
      <c r="C195">
        <v>172932804</v>
      </c>
      <c r="D195" t="s">
        <v>2563</v>
      </c>
      <c r="E195" t="s">
        <v>2564</v>
      </c>
      <c r="F195">
        <v>13280238</v>
      </c>
      <c r="G195" t="s">
        <v>2565</v>
      </c>
      <c r="H195" t="s">
        <v>2566</v>
      </c>
      <c r="I195" t="s">
        <v>2567</v>
      </c>
      <c r="J195" t="s">
        <v>30</v>
      </c>
      <c r="K195" t="s">
        <v>2568</v>
      </c>
      <c r="L195" s="11" t="s">
        <v>26</v>
      </c>
      <c r="M195" s="11">
        <v>58</v>
      </c>
      <c r="N195" s="11" t="str">
        <f>IF(A195="","AGUARDANDO",IF(NOT(ISERROR(MATCH(VALUE(A195),PRODESP!A:A,0))),"EXCLUÍDO - ATENDIDO CDHU",""))</f>
        <v/>
      </c>
    </row>
    <row r="196" spans="1:14" ht="15" x14ac:dyDescent="0.25">
      <c r="A196" t="s">
        <v>5945</v>
      </c>
      <c r="B196" t="s">
        <v>5946</v>
      </c>
      <c r="C196">
        <v>358234803</v>
      </c>
      <c r="D196" t="s">
        <v>5947</v>
      </c>
      <c r="E196"/>
      <c r="F196"/>
      <c r="G196"/>
      <c r="H196" t="s">
        <v>5948</v>
      </c>
      <c r="I196" t="s">
        <v>5949</v>
      </c>
      <c r="J196" t="s">
        <v>30</v>
      </c>
      <c r="K196" t="s">
        <v>5950</v>
      </c>
      <c r="L196" s="11" t="s">
        <v>26</v>
      </c>
      <c r="M196" s="11">
        <v>59</v>
      </c>
      <c r="N196" s="11" t="str">
        <f>IF(A196="","AGUARDANDO",IF(NOT(ISERROR(MATCH(VALUE(A196),PRODESP!A:A,0))),"EXCLUÍDO - ATENDIDO CDHU",""))</f>
        <v/>
      </c>
    </row>
    <row r="197" spans="1:14" ht="15" x14ac:dyDescent="0.25">
      <c r="A197" t="s">
        <v>11507</v>
      </c>
      <c r="B197" t="s">
        <v>11508</v>
      </c>
      <c r="C197">
        <v>265880440</v>
      </c>
      <c r="D197" t="s">
        <v>11509</v>
      </c>
      <c r="E197"/>
      <c r="F197"/>
      <c r="G197"/>
      <c r="H197" t="s">
        <v>11510</v>
      </c>
      <c r="I197" t="s">
        <v>11511</v>
      </c>
      <c r="J197" t="s">
        <v>30</v>
      </c>
      <c r="K197" t="s">
        <v>11512</v>
      </c>
      <c r="L197" s="11" t="s">
        <v>26</v>
      </c>
      <c r="M197" s="11">
        <v>60</v>
      </c>
      <c r="N197" s="11" t="str">
        <f>IF(A197="","AGUARDANDO",IF(NOT(ISERROR(MATCH(VALUE(A197),PRODESP!A:A,0))),"EXCLUÍDO - ATENDIDO CDHU",""))</f>
        <v/>
      </c>
    </row>
    <row r="198" spans="1:14" ht="15" x14ac:dyDescent="0.25">
      <c r="A198" t="s">
        <v>11045</v>
      </c>
      <c r="B198" t="s">
        <v>11046</v>
      </c>
      <c r="C198">
        <v>19938585</v>
      </c>
      <c r="D198" t="s">
        <v>11047</v>
      </c>
      <c r="E198"/>
      <c r="F198"/>
      <c r="G198"/>
      <c r="H198" t="s">
        <v>11048</v>
      </c>
      <c r="I198" t="s">
        <v>11049</v>
      </c>
      <c r="J198" t="s">
        <v>30</v>
      </c>
      <c r="K198" t="s">
        <v>11050</v>
      </c>
      <c r="L198" s="11" t="s">
        <v>26</v>
      </c>
      <c r="M198" s="11">
        <v>61</v>
      </c>
      <c r="N198" s="11" t="str">
        <f>IF(A198="","AGUARDANDO",IF(NOT(ISERROR(MATCH(VALUE(A198),PRODESP!A:A,0))),"EXCLUÍDO - ATENDIDO CDHU",""))</f>
        <v/>
      </c>
    </row>
    <row r="199" spans="1:14" ht="15" x14ac:dyDescent="0.25">
      <c r="A199" t="s">
        <v>10538</v>
      </c>
      <c r="B199" t="s">
        <v>10539</v>
      </c>
      <c r="C199">
        <v>373247709</v>
      </c>
      <c r="D199" t="s">
        <v>10540</v>
      </c>
      <c r="E199"/>
      <c r="F199"/>
      <c r="G199"/>
      <c r="H199" t="s">
        <v>10541</v>
      </c>
      <c r="I199" t="s">
        <v>10542</v>
      </c>
      <c r="J199" t="s">
        <v>30</v>
      </c>
      <c r="K199" t="s">
        <v>10543</v>
      </c>
      <c r="L199" s="11" t="s">
        <v>26</v>
      </c>
      <c r="M199" s="11">
        <v>62</v>
      </c>
      <c r="N199" s="11" t="str">
        <f>IF(A199="","AGUARDANDO",IF(NOT(ISERROR(MATCH(VALUE(A199),PRODESP!A:A,0))),"EXCLUÍDO - ATENDIDO CDHU",""))</f>
        <v/>
      </c>
    </row>
    <row r="200" spans="1:14" ht="15" x14ac:dyDescent="0.25">
      <c r="A200" t="s">
        <v>6445</v>
      </c>
      <c r="B200" t="s">
        <v>6446</v>
      </c>
      <c r="C200">
        <v>6706827</v>
      </c>
      <c r="D200" t="s">
        <v>6447</v>
      </c>
      <c r="E200"/>
      <c r="F200"/>
      <c r="G200"/>
      <c r="H200" t="s">
        <v>6448</v>
      </c>
      <c r="I200" t="s">
        <v>1315</v>
      </c>
      <c r="J200" t="s">
        <v>30</v>
      </c>
      <c r="K200" t="s">
        <v>6449</v>
      </c>
      <c r="L200" s="11" t="s">
        <v>26</v>
      </c>
      <c r="M200" s="11">
        <v>63</v>
      </c>
      <c r="N200" s="11" t="str">
        <f>IF(A200="","AGUARDANDO",IF(NOT(ISERROR(MATCH(VALUE(A200),PRODESP!A:A,0))),"EXCLUÍDO - ATENDIDO CDHU",""))</f>
        <v/>
      </c>
    </row>
    <row r="201" spans="1:14" ht="15" x14ac:dyDescent="0.25">
      <c r="A201" t="s">
        <v>5227</v>
      </c>
      <c r="B201" t="s">
        <v>5228</v>
      </c>
      <c r="C201">
        <v>75739367</v>
      </c>
      <c r="D201" t="s">
        <v>5229</v>
      </c>
      <c r="E201" t="s">
        <v>5230</v>
      </c>
      <c r="F201">
        <v>309348018</v>
      </c>
      <c r="G201" t="s">
        <v>5231</v>
      </c>
      <c r="H201" t="s">
        <v>5232</v>
      </c>
      <c r="I201" t="s">
        <v>5233</v>
      </c>
      <c r="J201" t="s">
        <v>30</v>
      </c>
      <c r="K201" t="s">
        <v>5234</v>
      </c>
      <c r="L201" s="11" t="s">
        <v>26</v>
      </c>
      <c r="M201" s="11">
        <v>64</v>
      </c>
      <c r="N201" s="11" t="str">
        <f>IF(A201="","AGUARDANDO",IF(NOT(ISERROR(MATCH(VALUE(A201),PRODESP!A:A,0))),"EXCLUÍDO - ATENDIDO CDHU",""))</f>
        <v/>
      </c>
    </row>
    <row r="202" spans="1:14" ht="15" x14ac:dyDescent="0.25">
      <c r="A202" t="s">
        <v>1458</v>
      </c>
      <c r="B202" t="s">
        <v>1459</v>
      </c>
      <c r="C202">
        <v>164237161</v>
      </c>
      <c r="D202" t="s">
        <v>1460</v>
      </c>
      <c r="E202" t="s">
        <v>1461</v>
      </c>
      <c r="F202">
        <v>258557217</v>
      </c>
      <c r="G202" t="s">
        <v>1462</v>
      </c>
      <c r="H202" t="s">
        <v>1463</v>
      </c>
      <c r="I202" t="s">
        <v>1165</v>
      </c>
      <c r="J202" t="s">
        <v>30</v>
      </c>
      <c r="K202" t="s">
        <v>1464</v>
      </c>
      <c r="L202" s="11" t="s">
        <v>26</v>
      </c>
      <c r="M202" s="11">
        <v>65</v>
      </c>
      <c r="N202" s="11" t="str">
        <f>IF(A202="","AGUARDANDO",IF(NOT(ISERROR(MATCH(VALUE(A202),PRODESP!A:A,0))),"EXCLUÍDO - ATENDIDO CDHU",""))</f>
        <v/>
      </c>
    </row>
    <row r="203" spans="1:14" ht="15" x14ac:dyDescent="0.25">
      <c r="A203" t="s">
        <v>5038</v>
      </c>
      <c r="B203" t="s">
        <v>5039</v>
      </c>
      <c r="C203">
        <v>380214234</v>
      </c>
      <c r="D203" t="s">
        <v>5040</v>
      </c>
      <c r="E203"/>
      <c r="F203"/>
      <c r="G203"/>
      <c r="H203" t="s">
        <v>5041</v>
      </c>
      <c r="I203" t="s">
        <v>5042</v>
      </c>
      <c r="J203" t="s">
        <v>30</v>
      </c>
      <c r="K203" t="s">
        <v>5043</v>
      </c>
      <c r="L203" s="11" t="s">
        <v>26</v>
      </c>
      <c r="M203" s="11">
        <v>66</v>
      </c>
      <c r="N203" s="11" t="str">
        <f>IF(A203="","AGUARDANDO",IF(NOT(ISERROR(MATCH(VALUE(A203),PRODESP!A:A,0))),"EXCLUÍDO - ATENDIDO CDHU",""))</f>
        <v/>
      </c>
    </row>
    <row r="204" spans="1:14" ht="15" x14ac:dyDescent="0.25">
      <c r="A204" t="s">
        <v>10328</v>
      </c>
      <c r="B204" t="s">
        <v>10329</v>
      </c>
      <c r="C204">
        <v>4985860</v>
      </c>
      <c r="D204" t="s">
        <v>10330</v>
      </c>
      <c r="E204"/>
      <c r="F204"/>
      <c r="G204"/>
      <c r="H204" t="s">
        <v>10331</v>
      </c>
      <c r="I204" t="s">
        <v>10332</v>
      </c>
      <c r="J204" t="s">
        <v>30</v>
      </c>
      <c r="K204" t="s">
        <v>4134</v>
      </c>
      <c r="L204" s="11" t="s">
        <v>26</v>
      </c>
      <c r="M204" s="11">
        <v>67</v>
      </c>
      <c r="N204" s="11" t="str">
        <f>IF(A204="","AGUARDANDO",IF(NOT(ISERROR(MATCH(VALUE(A204),PRODESP!A:A,0))),"EXCLUÍDO - ATENDIDO CDHU",""))</f>
        <v/>
      </c>
    </row>
    <row r="205" spans="1:14" ht="15" x14ac:dyDescent="0.25">
      <c r="A205" t="s">
        <v>6665</v>
      </c>
      <c r="B205" t="s">
        <v>6666</v>
      </c>
      <c r="C205">
        <v>277142465</v>
      </c>
      <c r="D205" t="s">
        <v>6667</v>
      </c>
      <c r="E205"/>
      <c r="F205"/>
      <c r="G205"/>
      <c r="H205" t="s">
        <v>6668</v>
      </c>
      <c r="I205" t="s">
        <v>6669</v>
      </c>
      <c r="J205" t="s">
        <v>30</v>
      </c>
      <c r="K205" t="s">
        <v>6670</v>
      </c>
      <c r="L205" s="11" t="s">
        <v>26</v>
      </c>
      <c r="M205" s="11">
        <v>68</v>
      </c>
      <c r="N205" s="11" t="str">
        <f>IF(A205="","AGUARDANDO",IF(NOT(ISERROR(MATCH(VALUE(A205),PRODESP!A:A,0))),"EXCLUÍDO - ATENDIDO CDHU",""))</f>
        <v/>
      </c>
    </row>
    <row r="206" spans="1:14" ht="15" x14ac:dyDescent="0.25">
      <c r="A206" t="s">
        <v>9526</v>
      </c>
      <c r="B206" t="s">
        <v>9527</v>
      </c>
      <c r="C206">
        <v>248603346</v>
      </c>
      <c r="D206" t="s">
        <v>9528</v>
      </c>
      <c r="E206"/>
      <c r="F206"/>
      <c r="G206"/>
      <c r="H206" t="s">
        <v>9529</v>
      </c>
      <c r="I206" t="s">
        <v>9530</v>
      </c>
      <c r="J206" t="s">
        <v>30</v>
      </c>
      <c r="K206" t="s">
        <v>9531</v>
      </c>
      <c r="L206" s="11" t="s">
        <v>26</v>
      </c>
      <c r="M206" s="11">
        <v>69</v>
      </c>
      <c r="N206" s="11" t="str">
        <f>IF(A206="","AGUARDANDO",IF(NOT(ISERROR(MATCH(VALUE(A206),PRODESP!A:A,0))),"EXCLUÍDO - ATENDIDO CDHU",""))</f>
        <v/>
      </c>
    </row>
    <row r="207" spans="1:14" ht="15" x14ac:dyDescent="0.25">
      <c r="A207" t="s">
        <v>10224</v>
      </c>
      <c r="B207" t="s">
        <v>10225</v>
      </c>
      <c r="C207">
        <v>26588457</v>
      </c>
      <c r="D207" t="s">
        <v>10226</v>
      </c>
      <c r="E207"/>
      <c r="F207"/>
      <c r="G207"/>
      <c r="H207" t="s">
        <v>10227</v>
      </c>
      <c r="I207" t="s">
        <v>10228</v>
      </c>
      <c r="J207" t="s">
        <v>30</v>
      </c>
      <c r="K207" t="s">
        <v>10229</v>
      </c>
      <c r="L207" s="11" t="s">
        <v>26</v>
      </c>
      <c r="M207" s="11">
        <v>70</v>
      </c>
      <c r="N207" s="11" t="str">
        <f>IF(A207="","AGUARDANDO",IF(NOT(ISERROR(MATCH(VALUE(A207),PRODESP!A:A,0))),"EXCLUÍDO - ATENDIDO CDHU",""))</f>
        <v/>
      </c>
    </row>
    <row r="208" spans="1:14" ht="15" x14ac:dyDescent="0.25">
      <c r="A208" t="s">
        <v>10204</v>
      </c>
      <c r="B208" t="s">
        <v>10205</v>
      </c>
      <c r="C208">
        <v>13560648</v>
      </c>
      <c r="D208" t="s">
        <v>10206</v>
      </c>
      <c r="E208" t="s">
        <v>10207</v>
      </c>
      <c r="F208">
        <v>145849788</v>
      </c>
      <c r="G208" t="s">
        <v>10208</v>
      </c>
      <c r="H208" t="s">
        <v>10209</v>
      </c>
      <c r="I208" t="s">
        <v>10210</v>
      </c>
      <c r="J208" t="s">
        <v>30</v>
      </c>
      <c r="K208" t="s">
        <v>10211</v>
      </c>
      <c r="L208" s="11" t="s">
        <v>26</v>
      </c>
      <c r="M208" s="11">
        <v>71</v>
      </c>
      <c r="N208" s="11" t="str">
        <f>IF(A208="","AGUARDANDO",IF(NOT(ISERROR(MATCH(VALUE(A208),PRODESP!A:A,0))),"EXCLUÍDO - ATENDIDO CDHU",""))</f>
        <v/>
      </c>
    </row>
    <row r="209" spans="1:14" ht="15" x14ac:dyDescent="0.25">
      <c r="A209" t="s">
        <v>2459</v>
      </c>
      <c r="B209" t="s">
        <v>2460</v>
      </c>
      <c r="C209">
        <v>58360165</v>
      </c>
      <c r="D209" t="s">
        <v>2461</v>
      </c>
      <c r="E209" t="s">
        <v>2462</v>
      </c>
      <c r="F209">
        <v>267067793</v>
      </c>
      <c r="G209" t="s">
        <v>2463</v>
      </c>
      <c r="H209" t="s">
        <v>2464</v>
      </c>
      <c r="I209" t="s">
        <v>2465</v>
      </c>
      <c r="J209" t="s">
        <v>30</v>
      </c>
      <c r="K209" t="s">
        <v>2466</v>
      </c>
      <c r="L209" s="11" t="s">
        <v>26</v>
      </c>
      <c r="M209" s="11">
        <v>72</v>
      </c>
      <c r="N209" s="11" t="str">
        <f>IF(A209="","AGUARDANDO",IF(NOT(ISERROR(MATCH(VALUE(A209),PRODESP!A:A,0))),"EXCLUÍDO - ATENDIDO CDHU",""))</f>
        <v/>
      </c>
    </row>
    <row r="210" spans="1:14" ht="15" x14ac:dyDescent="0.25">
      <c r="A210" t="s">
        <v>12481</v>
      </c>
      <c r="B210" t="s">
        <v>12482</v>
      </c>
      <c r="C210">
        <v>13478401</v>
      </c>
      <c r="D210" t="s">
        <v>12483</v>
      </c>
      <c r="E210"/>
      <c r="F210"/>
      <c r="G210"/>
      <c r="H210" t="s">
        <v>12484</v>
      </c>
      <c r="I210" t="s">
        <v>12485</v>
      </c>
      <c r="J210" t="s">
        <v>30</v>
      </c>
      <c r="K210" t="s">
        <v>12486</v>
      </c>
      <c r="L210" s="11" t="s">
        <v>26</v>
      </c>
      <c r="M210" s="11">
        <v>73</v>
      </c>
      <c r="N210" s="11" t="str">
        <f>IF(A210="","AGUARDANDO",IF(NOT(ISERROR(MATCH(VALUE(A210),PRODESP!A:A,0))),"EXCLUÍDO - ATENDIDO CDHU",""))</f>
        <v/>
      </c>
    </row>
    <row r="211" spans="1:14" ht="15" x14ac:dyDescent="0.25">
      <c r="A211" t="s">
        <v>6533</v>
      </c>
      <c r="B211" t="s">
        <v>6534</v>
      </c>
      <c r="C211">
        <v>12108095</v>
      </c>
      <c r="D211" t="s">
        <v>6535</v>
      </c>
      <c r="E211" t="s">
        <v>6536</v>
      </c>
      <c r="F211">
        <v>13097173</v>
      </c>
      <c r="G211" t="s">
        <v>6537</v>
      </c>
      <c r="H211" t="s">
        <v>6538</v>
      </c>
      <c r="I211" t="s">
        <v>6539</v>
      </c>
      <c r="J211" t="s">
        <v>30</v>
      </c>
      <c r="K211" t="s">
        <v>6540</v>
      </c>
      <c r="L211" s="11" t="s">
        <v>26</v>
      </c>
      <c r="M211" s="11">
        <v>74</v>
      </c>
      <c r="N211" s="11" t="str">
        <f>IF(A211="","AGUARDANDO",IF(NOT(ISERROR(MATCH(VALUE(A211),PRODESP!A:A,0))),"EXCLUÍDO - ATENDIDO CDHU",""))</f>
        <v/>
      </c>
    </row>
    <row r="212" spans="1:14" ht="15" x14ac:dyDescent="0.25">
      <c r="A212" t="s">
        <v>13128</v>
      </c>
      <c r="B212" t="s">
        <v>13129</v>
      </c>
      <c r="C212">
        <v>201987132</v>
      </c>
      <c r="D212" t="s">
        <v>13130</v>
      </c>
      <c r="E212"/>
      <c r="F212"/>
      <c r="G212"/>
      <c r="H212" t="s">
        <v>13131</v>
      </c>
      <c r="I212" t="s">
        <v>13132</v>
      </c>
      <c r="J212" t="s">
        <v>30</v>
      </c>
      <c r="K212" t="s">
        <v>13133</v>
      </c>
      <c r="L212" s="11" t="s">
        <v>26</v>
      </c>
      <c r="M212" s="11">
        <v>75</v>
      </c>
      <c r="N212" s="11" t="str">
        <f>IF(A212="","AGUARDANDO",IF(NOT(ISERROR(MATCH(VALUE(A212),PRODESP!A:A,0))),"EXCLUÍDO - ATENDIDO CDHU",""))</f>
        <v/>
      </c>
    </row>
    <row r="213" spans="1:14" ht="15" x14ac:dyDescent="0.25">
      <c r="A213" t="s">
        <v>3970</v>
      </c>
      <c r="B213" t="s">
        <v>3971</v>
      </c>
      <c r="C213">
        <v>228156488</v>
      </c>
      <c r="D213" t="s">
        <v>3972</v>
      </c>
      <c r="E213"/>
      <c r="F213"/>
      <c r="G213"/>
      <c r="H213" t="s">
        <v>3973</v>
      </c>
      <c r="I213" t="s">
        <v>3974</v>
      </c>
      <c r="J213" t="s">
        <v>30</v>
      </c>
      <c r="K213" t="s">
        <v>3975</v>
      </c>
      <c r="L213" s="11" t="s">
        <v>26</v>
      </c>
      <c r="M213" s="11">
        <v>76</v>
      </c>
      <c r="N213" s="11" t="str">
        <f>IF(A213="","AGUARDANDO",IF(NOT(ISERROR(MATCH(VALUE(A213),PRODESP!A:A,0))),"EXCLUÍDO - ATENDIDO CDHU",""))</f>
        <v/>
      </c>
    </row>
    <row r="214" spans="1:14" ht="15" x14ac:dyDescent="0.25">
      <c r="A214" t="s">
        <v>12588</v>
      </c>
      <c r="B214" t="s">
        <v>12589</v>
      </c>
      <c r="C214">
        <v>12998365</v>
      </c>
      <c r="D214" t="s">
        <v>12590</v>
      </c>
      <c r="E214"/>
      <c r="F214"/>
      <c r="G214"/>
      <c r="H214" t="s">
        <v>12591</v>
      </c>
      <c r="I214" t="s">
        <v>12592</v>
      </c>
      <c r="J214" t="s">
        <v>30</v>
      </c>
      <c r="K214" t="s">
        <v>12593</v>
      </c>
      <c r="L214" s="11" t="s">
        <v>26</v>
      </c>
      <c r="M214" s="11">
        <v>77</v>
      </c>
      <c r="N214" s="11" t="str">
        <f>IF(A214="","AGUARDANDO",IF(NOT(ISERROR(MATCH(VALUE(A214),PRODESP!A:A,0))),"EXCLUÍDO - ATENDIDO CDHU",""))</f>
        <v/>
      </c>
    </row>
    <row r="215" spans="1:14" ht="15" x14ac:dyDescent="0.25">
      <c r="A215" t="s">
        <v>9174</v>
      </c>
      <c r="B215" t="s">
        <v>9175</v>
      </c>
      <c r="C215">
        <v>211269955</v>
      </c>
      <c r="D215" t="s">
        <v>9176</v>
      </c>
      <c r="E215"/>
      <c r="F215"/>
      <c r="G215"/>
      <c r="H215" t="s">
        <v>9177</v>
      </c>
      <c r="I215" t="s">
        <v>9178</v>
      </c>
      <c r="J215" t="s">
        <v>30</v>
      </c>
      <c r="K215" t="s">
        <v>9179</v>
      </c>
      <c r="L215" s="11" t="s">
        <v>26</v>
      </c>
      <c r="M215" s="11">
        <v>78</v>
      </c>
      <c r="N215" s="11" t="str">
        <f>IF(A215="","AGUARDANDO",IF(NOT(ISERROR(MATCH(VALUE(A215),PRODESP!A:A,0))),"EXCLUÍDO - ATENDIDO CDHU",""))</f>
        <v/>
      </c>
    </row>
    <row r="216" spans="1:14" ht="15" x14ac:dyDescent="0.25">
      <c r="A216" t="s">
        <v>55</v>
      </c>
      <c r="B216" t="s">
        <v>56</v>
      </c>
      <c r="C216">
        <v>2535822533</v>
      </c>
      <c r="D216" t="s">
        <v>57</v>
      </c>
      <c r="E216"/>
      <c r="F216"/>
      <c r="G216"/>
      <c r="H216" t="s">
        <v>58</v>
      </c>
      <c r="I216" t="s">
        <v>59</v>
      </c>
      <c r="J216" t="s">
        <v>30</v>
      </c>
      <c r="K216" t="s">
        <v>60</v>
      </c>
      <c r="L216" s="11" t="s">
        <v>26</v>
      </c>
      <c r="M216" s="11">
        <v>79</v>
      </c>
      <c r="N216" s="11" t="str">
        <f>IF(A216="","AGUARDANDO",IF(NOT(ISERROR(MATCH(VALUE(A216),PRODESP!A:A,0))),"EXCLUÍDO - ATENDIDO CDHU",""))</f>
        <v/>
      </c>
    </row>
    <row r="217" spans="1:14" ht="15" x14ac:dyDescent="0.25">
      <c r="A217" t="s">
        <v>12651</v>
      </c>
      <c r="B217" t="s">
        <v>12652</v>
      </c>
      <c r="C217">
        <v>5604168</v>
      </c>
      <c r="D217" t="s">
        <v>12653</v>
      </c>
      <c r="E217" t="s">
        <v>12654</v>
      </c>
      <c r="F217">
        <v>4674783</v>
      </c>
      <c r="G217" t="s">
        <v>12655</v>
      </c>
      <c r="H217" t="s">
        <v>12656</v>
      </c>
      <c r="I217" t="s">
        <v>12657</v>
      </c>
      <c r="J217" t="s">
        <v>30</v>
      </c>
      <c r="K217" t="s">
        <v>12658</v>
      </c>
      <c r="L217" s="11" t="s">
        <v>26</v>
      </c>
      <c r="M217" s="11">
        <v>80</v>
      </c>
      <c r="N217" s="11" t="str">
        <f>IF(A217="","AGUARDANDO",IF(NOT(ISERROR(MATCH(VALUE(A217),PRODESP!A:A,0))),"EXCLUÍDO - ATENDIDO CDHU",""))</f>
        <v/>
      </c>
    </row>
    <row r="218" spans="1:14" ht="15" x14ac:dyDescent="0.25">
      <c r="A218" t="s">
        <v>10127</v>
      </c>
      <c r="B218" t="s">
        <v>10128</v>
      </c>
      <c r="C218">
        <v>218464241</v>
      </c>
      <c r="D218" t="s">
        <v>10129</v>
      </c>
      <c r="E218"/>
      <c r="F218"/>
      <c r="G218"/>
      <c r="H218" t="s">
        <v>10130</v>
      </c>
      <c r="I218" t="s">
        <v>10131</v>
      </c>
      <c r="J218" t="s">
        <v>30</v>
      </c>
      <c r="K218" t="s">
        <v>10132</v>
      </c>
      <c r="L218" s="11" t="s">
        <v>26</v>
      </c>
      <c r="M218" s="11">
        <v>81</v>
      </c>
      <c r="N218" s="11" t="str">
        <f>IF(A218="","AGUARDANDO",IF(NOT(ISERROR(MATCH(VALUE(A218),PRODESP!A:A,0))),"EXCLUÍDO - ATENDIDO CDHU",""))</f>
        <v/>
      </c>
    </row>
    <row r="219" spans="1:14" ht="15" x14ac:dyDescent="0.25">
      <c r="A219" t="s">
        <v>7011</v>
      </c>
      <c r="B219" t="s">
        <v>7012</v>
      </c>
      <c r="C219">
        <v>129725456</v>
      </c>
      <c r="D219" t="s">
        <v>7013</v>
      </c>
      <c r="E219"/>
      <c r="F219"/>
      <c r="G219"/>
      <c r="H219" t="s">
        <v>7014</v>
      </c>
      <c r="I219" t="s">
        <v>7015</v>
      </c>
      <c r="J219" t="s">
        <v>30</v>
      </c>
      <c r="K219" t="s">
        <v>7016</v>
      </c>
      <c r="L219" s="11" t="s">
        <v>26</v>
      </c>
      <c r="M219" s="11">
        <v>82</v>
      </c>
      <c r="N219" s="11" t="str">
        <f>IF(A219="","AGUARDANDO",IF(NOT(ISERROR(MATCH(VALUE(A219),PRODESP!A:A,0))),"EXCLUÍDO - ATENDIDO CDHU",""))</f>
        <v/>
      </c>
    </row>
    <row r="220" spans="1:14" ht="15" x14ac:dyDescent="0.25">
      <c r="A220" t="s">
        <v>7387</v>
      </c>
      <c r="B220" t="s">
        <v>7388</v>
      </c>
      <c r="C220">
        <v>90331485</v>
      </c>
      <c r="D220" t="s">
        <v>7389</v>
      </c>
      <c r="E220" t="s">
        <v>7390</v>
      </c>
      <c r="F220">
        <v>6703822</v>
      </c>
      <c r="G220" t="s">
        <v>7391</v>
      </c>
      <c r="H220" t="s">
        <v>7392</v>
      </c>
      <c r="I220" t="s">
        <v>7393</v>
      </c>
      <c r="J220" t="s">
        <v>30</v>
      </c>
      <c r="K220" t="s">
        <v>7394</v>
      </c>
      <c r="L220" s="11" t="s">
        <v>26</v>
      </c>
      <c r="M220" s="11">
        <v>83</v>
      </c>
      <c r="N220" s="11" t="str">
        <f>IF(A220="","AGUARDANDO",IF(NOT(ISERROR(MATCH(VALUE(A220),PRODESP!A:A,0))),"EXCLUÍDO - ATENDIDO CDHU",""))</f>
        <v/>
      </c>
    </row>
    <row r="221" spans="1:14" ht="15" x14ac:dyDescent="0.25">
      <c r="A221" t="s">
        <v>13212</v>
      </c>
      <c r="B221" t="s">
        <v>13213</v>
      </c>
      <c r="C221">
        <v>82320585</v>
      </c>
      <c r="D221" t="s">
        <v>13214</v>
      </c>
      <c r="E221" t="s">
        <v>13215</v>
      </c>
      <c r="F221">
        <v>258078285</v>
      </c>
      <c r="G221" t="s">
        <v>13216</v>
      </c>
      <c r="H221" t="s">
        <v>13217</v>
      </c>
      <c r="I221" t="s">
        <v>13218</v>
      </c>
      <c r="J221" t="s">
        <v>30</v>
      </c>
      <c r="K221" t="s">
        <v>13219</v>
      </c>
      <c r="L221" s="11" t="s">
        <v>26</v>
      </c>
      <c r="M221" s="11">
        <v>84</v>
      </c>
      <c r="N221" s="11" t="str">
        <f>IF(A221="","AGUARDANDO",IF(NOT(ISERROR(MATCH(VALUE(A221),PRODESP!A:A,0))),"EXCLUÍDO - ATENDIDO CDHU",""))</f>
        <v/>
      </c>
    </row>
    <row r="222" spans="1:14" ht="15" x14ac:dyDescent="0.25">
      <c r="A222" t="s">
        <v>8582</v>
      </c>
      <c r="B222" t="s">
        <v>8583</v>
      </c>
      <c r="C222">
        <v>328225228</v>
      </c>
      <c r="D222" t="s">
        <v>8584</v>
      </c>
      <c r="E222"/>
      <c r="F222"/>
      <c r="G222"/>
      <c r="H222" t="s">
        <v>8585</v>
      </c>
      <c r="I222" t="s">
        <v>3053</v>
      </c>
      <c r="J222" t="s">
        <v>30</v>
      </c>
      <c r="K222" t="s">
        <v>3054</v>
      </c>
      <c r="L222" s="11" t="s">
        <v>26</v>
      </c>
      <c r="M222" s="11">
        <v>85</v>
      </c>
      <c r="N222" s="11" t="str">
        <f>IF(A222="","AGUARDANDO",IF(NOT(ISERROR(MATCH(VALUE(A222),PRODESP!A:A,0))),"EXCLUÍDO - ATENDIDO CDHU",""))</f>
        <v/>
      </c>
    </row>
    <row r="223" spans="1:14" ht="15" x14ac:dyDescent="0.25">
      <c r="A223" t="s">
        <v>4732</v>
      </c>
      <c r="B223" t="s">
        <v>4733</v>
      </c>
      <c r="C223">
        <v>7859974</v>
      </c>
      <c r="D223" t="s">
        <v>4734</v>
      </c>
      <c r="E223"/>
      <c r="F223"/>
      <c r="G223"/>
      <c r="H223" t="s">
        <v>4735</v>
      </c>
      <c r="I223" t="s">
        <v>2281</v>
      </c>
      <c r="J223" t="s">
        <v>30</v>
      </c>
      <c r="K223" t="s">
        <v>4736</v>
      </c>
      <c r="L223" s="11" t="s">
        <v>26</v>
      </c>
      <c r="M223" s="11">
        <v>86</v>
      </c>
      <c r="N223" s="11" t="str">
        <f>IF(A223="","AGUARDANDO",IF(NOT(ISERROR(MATCH(VALUE(A223),PRODESP!A:A,0))),"EXCLUÍDO - ATENDIDO CDHU",""))</f>
        <v/>
      </c>
    </row>
    <row r="224" spans="1:14" ht="15" x14ac:dyDescent="0.25">
      <c r="A224" t="s">
        <v>12434</v>
      </c>
      <c r="B224" t="s">
        <v>12435</v>
      </c>
      <c r="C224">
        <v>6700391</v>
      </c>
      <c r="D224" t="s">
        <v>12436</v>
      </c>
      <c r="E224"/>
      <c r="F224"/>
      <c r="G224"/>
      <c r="H224" t="s">
        <v>12437</v>
      </c>
      <c r="I224" t="s">
        <v>12438</v>
      </c>
      <c r="J224" t="s">
        <v>30</v>
      </c>
      <c r="K224" t="s">
        <v>12439</v>
      </c>
      <c r="L224" s="11" t="s">
        <v>26</v>
      </c>
      <c r="M224" s="11">
        <v>87</v>
      </c>
      <c r="N224" s="11" t="str">
        <f>IF(A224="","AGUARDANDO",IF(NOT(ISERROR(MATCH(VALUE(A224),PRODESP!A:A,0))),"EXCLUÍDO - ATENDIDO CDHU",""))</f>
        <v/>
      </c>
    </row>
    <row r="225" spans="1:14" ht="15" x14ac:dyDescent="0.25">
      <c r="A225" t="s">
        <v>13283</v>
      </c>
      <c r="B225" t="s">
        <v>13284</v>
      </c>
      <c r="C225">
        <v>13558649</v>
      </c>
      <c r="D225" t="s">
        <v>13285</v>
      </c>
      <c r="E225" t="s">
        <v>13286</v>
      </c>
      <c r="F225">
        <v>289043712</v>
      </c>
      <c r="G225" t="s">
        <v>13287</v>
      </c>
      <c r="H225" t="s">
        <v>13288</v>
      </c>
      <c r="I225" t="s">
        <v>13289</v>
      </c>
      <c r="J225" t="s">
        <v>30</v>
      </c>
      <c r="K225" t="s">
        <v>13290</v>
      </c>
      <c r="L225" s="11" t="s">
        <v>26</v>
      </c>
      <c r="M225" s="11">
        <v>88</v>
      </c>
      <c r="N225" s="11" t="str">
        <f>IF(A225="","AGUARDANDO",IF(NOT(ISERROR(MATCH(VALUE(A225),PRODESP!A:A,0))),"EXCLUÍDO - ATENDIDO CDHU",""))</f>
        <v/>
      </c>
    </row>
    <row r="226" spans="1:14" ht="15" x14ac:dyDescent="0.25">
      <c r="A226" t="s">
        <v>4636</v>
      </c>
      <c r="B226" t="s">
        <v>4637</v>
      </c>
      <c r="C226">
        <v>130837386</v>
      </c>
      <c r="D226" t="s">
        <v>4638</v>
      </c>
      <c r="E226"/>
      <c r="F226"/>
      <c r="G226"/>
      <c r="H226" t="s">
        <v>4639</v>
      </c>
      <c r="I226" t="s">
        <v>4640</v>
      </c>
      <c r="J226" t="s">
        <v>30</v>
      </c>
      <c r="K226" t="s">
        <v>4641</v>
      </c>
      <c r="L226" s="11" t="s">
        <v>26</v>
      </c>
      <c r="M226" s="11">
        <v>89</v>
      </c>
      <c r="N226" s="11" t="str">
        <f>IF(A226="","AGUARDANDO",IF(NOT(ISERROR(MATCH(VALUE(A226),PRODESP!A:A,0))),"EXCLUÍDO - ATENDIDO CDHU",""))</f>
        <v/>
      </c>
    </row>
    <row r="227" spans="1:14" ht="15" x14ac:dyDescent="0.25">
      <c r="A227" t="s">
        <v>3350</v>
      </c>
      <c r="B227" t="s">
        <v>3351</v>
      </c>
      <c r="C227">
        <v>15929588</v>
      </c>
      <c r="D227" t="s">
        <v>3352</v>
      </c>
      <c r="E227"/>
      <c r="F227"/>
      <c r="G227"/>
      <c r="H227" t="s">
        <v>3353</v>
      </c>
      <c r="I227" t="s">
        <v>3354</v>
      </c>
      <c r="J227" t="s">
        <v>30</v>
      </c>
      <c r="K227" t="s">
        <v>3355</v>
      </c>
      <c r="L227" s="11" t="s">
        <v>26</v>
      </c>
      <c r="M227" s="11">
        <v>90</v>
      </c>
      <c r="N227" s="11" t="str">
        <f>IF(A227="","AGUARDANDO",IF(NOT(ISERROR(MATCH(VALUE(A227),PRODESP!A:A,0))),"EXCLUÍDO - ATENDIDO CDHU",""))</f>
        <v/>
      </c>
    </row>
    <row r="228" spans="1:14" ht="15" x14ac:dyDescent="0.25">
      <c r="A228" t="s">
        <v>3299</v>
      </c>
      <c r="B228" t="s">
        <v>3300</v>
      </c>
      <c r="C228">
        <v>353260599</v>
      </c>
      <c r="D228" t="s">
        <v>3301</v>
      </c>
      <c r="E228"/>
      <c r="F228"/>
      <c r="G228"/>
      <c r="H228" t="s">
        <v>3302</v>
      </c>
      <c r="I228" t="s">
        <v>3303</v>
      </c>
      <c r="J228" t="s">
        <v>30</v>
      </c>
      <c r="K228" t="s">
        <v>3304</v>
      </c>
      <c r="L228" s="11" t="s">
        <v>26</v>
      </c>
      <c r="M228" s="11">
        <v>91</v>
      </c>
      <c r="N228" s="11" t="str">
        <f>IF(A228="","AGUARDANDO",IF(NOT(ISERROR(MATCH(VALUE(A228),PRODESP!A:A,0))),"EXCLUÍDO - ATENDIDO CDHU",""))</f>
        <v/>
      </c>
    </row>
    <row r="229" spans="1:14" ht="15" x14ac:dyDescent="0.25">
      <c r="A229" t="s">
        <v>4580</v>
      </c>
      <c r="B229" t="s">
        <v>4581</v>
      </c>
      <c r="C229">
        <v>139915953</v>
      </c>
      <c r="D229" t="s">
        <v>4582</v>
      </c>
      <c r="E229" t="s">
        <v>4583</v>
      </c>
      <c r="F229">
        <v>268180015</v>
      </c>
      <c r="G229" t="s">
        <v>4584</v>
      </c>
      <c r="H229" t="s">
        <v>4585</v>
      </c>
      <c r="I229" t="s">
        <v>4586</v>
      </c>
      <c r="J229" t="s">
        <v>30</v>
      </c>
      <c r="K229" t="s">
        <v>4587</v>
      </c>
      <c r="L229" s="11" t="s">
        <v>26</v>
      </c>
      <c r="M229" s="11">
        <v>92</v>
      </c>
      <c r="N229" s="11" t="str">
        <f>IF(A229="","AGUARDANDO",IF(NOT(ISERROR(MATCH(VALUE(A229),PRODESP!A:A,0))),"EXCLUÍDO - ATENDIDO CDHU",""))</f>
        <v/>
      </c>
    </row>
    <row r="230" spans="1:14" ht="15" x14ac:dyDescent="0.25">
      <c r="A230" t="s">
        <v>13325</v>
      </c>
      <c r="B230" t="s">
        <v>13326</v>
      </c>
      <c r="C230">
        <v>103887507</v>
      </c>
      <c r="D230" t="s">
        <v>13327</v>
      </c>
      <c r="E230"/>
      <c r="F230"/>
      <c r="G230"/>
      <c r="H230" t="s">
        <v>13328</v>
      </c>
      <c r="I230" t="s">
        <v>432</v>
      </c>
      <c r="J230" t="s">
        <v>30</v>
      </c>
      <c r="K230" t="s">
        <v>433</v>
      </c>
      <c r="L230" s="11" t="s">
        <v>26</v>
      </c>
      <c r="M230" s="11">
        <v>93</v>
      </c>
      <c r="N230" s="11" t="str">
        <f>IF(A230="","AGUARDANDO",IF(NOT(ISERROR(MATCH(VALUE(A230),PRODESP!A:A,0))),"EXCLUÍDO - ATENDIDO CDHU",""))</f>
        <v/>
      </c>
    </row>
    <row r="231" spans="1:14" ht="15" x14ac:dyDescent="0.25">
      <c r="A231" t="s">
        <v>7343</v>
      </c>
      <c r="B231" t="s">
        <v>7344</v>
      </c>
      <c r="C231">
        <v>223662513</v>
      </c>
      <c r="D231" t="s">
        <v>7345</v>
      </c>
      <c r="E231"/>
      <c r="F231"/>
      <c r="G231"/>
      <c r="H231" t="s">
        <v>7346</v>
      </c>
      <c r="I231" t="s">
        <v>7347</v>
      </c>
      <c r="J231" t="s">
        <v>30</v>
      </c>
      <c r="K231" t="s">
        <v>7348</v>
      </c>
      <c r="L231" s="11" t="s">
        <v>26</v>
      </c>
      <c r="M231" s="11">
        <v>94</v>
      </c>
      <c r="N231" s="11" t="str">
        <f>IF(A231="","AGUARDANDO",IF(NOT(ISERROR(MATCH(VALUE(A231),PRODESP!A:A,0))),"EXCLUÍDO - ATENDIDO CDHU",""))</f>
        <v/>
      </c>
    </row>
    <row r="232" spans="1:14" ht="15" x14ac:dyDescent="0.25">
      <c r="A232" t="s">
        <v>4390</v>
      </c>
      <c r="B232" t="s">
        <v>4391</v>
      </c>
      <c r="C232">
        <v>57862059</v>
      </c>
      <c r="D232" t="s">
        <v>4392</v>
      </c>
      <c r="E232" t="s">
        <v>4393</v>
      </c>
      <c r="F232">
        <v>12399012</v>
      </c>
      <c r="G232" t="s">
        <v>4394</v>
      </c>
      <c r="H232" t="s">
        <v>4395</v>
      </c>
      <c r="I232" t="s">
        <v>4396</v>
      </c>
      <c r="J232" t="s">
        <v>30</v>
      </c>
      <c r="K232" t="s">
        <v>4397</v>
      </c>
      <c r="L232" s="11" t="s">
        <v>26</v>
      </c>
      <c r="M232" s="11">
        <v>95</v>
      </c>
      <c r="N232" s="11" t="str">
        <f>IF(A232="","AGUARDANDO",IF(NOT(ISERROR(MATCH(VALUE(A232),PRODESP!A:A,0))),"EXCLUÍDO - ATENDIDO CDHU",""))</f>
        <v/>
      </c>
    </row>
    <row r="233" spans="1:14" ht="15" x14ac:dyDescent="0.25">
      <c r="A233" t="s">
        <v>6950</v>
      </c>
      <c r="B233" t="s">
        <v>6951</v>
      </c>
      <c r="C233">
        <v>2771428402</v>
      </c>
      <c r="D233" t="s">
        <v>6952</v>
      </c>
      <c r="E233"/>
      <c r="F233"/>
      <c r="G233"/>
      <c r="H233" t="s">
        <v>6953</v>
      </c>
      <c r="I233" t="s">
        <v>3531</v>
      </c>
      <c r="J233" t="s">
        <v>30</v>
      </c>
      <c r="K233" t="s">
        <v>2576</v>
      </c>
      <c r="L233" s="11" t="s">
        <v>26</v>
      </c>
      <c r="M233" s="11">
        <v>96</v>
      </c>
      <c r="N233" s="11" t="str">
        <f>IF(A233="","AGUARDANDO",IF(NOT(ISERROR(MATCH(VALUE(A233),PRODESP!A:A,0))),"EXCLUÍDO - ATENDIDO CDHU",""))</f>
        <v/>
      </c>
    </row>
    <row r="234" spans="1:14" ht="15" x14ac:dyDescent="0.25">
      <c r="A234" t="s">
        <v>12904</v>
      </c>
      <c r="B234" t="s">
        <v>12905</v>
      </c>
      <c r="C234">
        <v>188948673</v>
      </c>
      <c r="D234" t="s">
        <v>12906</v>
      </c>
      <c r="E234"/>
      <c r="F234"/>
      <c r="G234"/>
      <c r="H234" t="s">
        <v>12907</v>
      </c>
      <c r="I234" t="s">
        <v>12908</v>
      </c>
      <c r="J234" t="s">
        <v>30</v>
      </c>
      <c r="K234" t="s">
        <v>12909</v>
      </c>
      <c r="L234" s="11" t="s">
        <v>26</v>
      </c>
      <c r="M234" s="11">
        <v>97</v>
      </c>
      <c r="N234" s="11" t="str">
        <f>IF(A234="","AGUARDANDO",IF(NOT(ISERROR(MATCH(VALUE(A234),PRODESP!A:A,0))),"EXCLUÍDO - ATENDIDO CDHU",""))</f>
        <v/>
      </c>
    </row>
    <row r="235" spans="1:14" ht="15" x14ac:dyDescent="0.25">
      <c r="A235" t="s">
        <v>1499</v>
      </c>
      <c r="B235" t="s">
        <v>1500</v>
      </c>
      <c r="C235">
        <v>267072041</v>
      </c>
      <c r="D235" t="s">
        <v>1501</v>
      </c>
      <c r="E235" t="s">
        <v>1502</v>
      </c>
      <c r="F235">
        <v>627149040</v>
      </c>
      <c r="G235" t="s">
        <v>1503</v>
      </c>
      <c r="H235" t="s">
        <v>1504</v>
      </c>
      <c r="I235" t="s">
        <v>1505</v>
      </c>
      <c r="J235" t="s">
        <v>30</v>
      </c>
      <c r="K235" t="s">
        <v>1506</v>
      </c>
      <c r="L235" s="11" t="s">
        <v>26</v>
      </c>
      <c r="M235" s="11">
        <v>98</v>
      </c>
      <c r="N235" s="11" t="str">
        <f>IF(A235="","AGUARDANDO",IF(NOT(ISERROR(MATCH(VALUE(A235),PRODESP!A:A,0))),"EXCLUÍDO - ATENDIDO CDHU",""))</f>
        <v/>
      </c>
    </row>
    <row r="236" spans="1:14" ht="15" x14ac:dyDescent="0.25">
      <c r="A236" t="s">
        <v>12420</v>
      </c>
      <c r="B236" t="s">
        <v>12421</v>
      </c>
      <c r="C236">
        <v>606632530</v>
      </c>
      <c r="D236" t="s">
        <v>12422</v>
      </c>
      <c r="E236" t="s">
        <v>12423</v>
      </c>
      <c r="F236">
        <v>56044422</v>
      </c>
      <c r="G236" t="s">
        <v>12424</v>
      </c>
      <c r="H236" t="s">
        <v>12425</v>
      </c>
      <c r="I236" t="s">
        <v>12426</v>
      </c>
      <c r="J236" t="s">
        <v>30</v>
      </c>
      <c r="K236" t="s">
        <v>12427</v>
      </c>
      <c r="L236" s="11" t="s">
        <v>26</v>
      </c>
      <c r="M236" s="11">
        <v>99</v>
      </c>
      <c r="N236" s="11" t="str">
        <f>IF(A236="","AGUARDANDO",IF(NOT(ISERROR(MATCH(VALUE(A236),PRODESP!A:A,0))),"EXCLUÍDO - ATENDIDO CDHU",""))</f>
        <v/>
      </c>
    </row>
    <row r="237" spans="1:14" ht="15" x14ac:dyDescent="0.25">
      <c r="A237" t="s">
        <v>12710</v>
      </c>
      <c r="B237" t="s">
        <v>12711</v>
      </c>
      <c r="C237">
        <v>139905169</v>
      </c>
      <c r="D237" t="s">
        <v>12712</v>
      </c>
      <c r="E237"/>
      <c r="F237"/>
      <c r="G237"/>
      <c r="H237" t="s">
        <v>12713</v>
      </c>
      <c r="I237" t="s">
        <v>12714</v>
      </c>
      <c r="J237" t="s">
        <v>30</v>
      </c>
      <c r="K237" t="s">
        <v>12715</v>
      </c>
      <c r="L237" s="11" t="s">
        <v>26</v>
      </c>
      <c r="M237" s="11">
        <v>100</v>
      </c>
      <c r="N237" s="11" t="str">
        <f>IF(A237="","AGUARDANDO",IF(NOT(ISERROR(MATCH(VALUE(A237),PRODESP!A:A,0))),"EXCLUÍDO - ATENDIDO CDHU",""))</f>
        <v/>
      </c>
    </row>
    <row r="238" spans="1:14" ht="15" x14ac:dyDescent="0.25">
      <c r="A238" t="s">
        <v>12845</v>
      </c>
      <c r="B238" t="s">
        <v>12846</v>
      </c>
      <c r="C238">
        <v>54625841</v>
      </c>
      <c r="D238" t="s">
        <v>12847</v>
      </c>
      <c r="E238"/>
      <c r="F238"/>
      <c r="G238"/>
      <c r="H238" t="s">
        <v>12848</v>
      </c>
      <c r="I238" t="s">
        <v>12849</v>
      </c>
      <c r="J238" t="s">
        <v>30</v>
      </c>
      <c r="K238" t="s">
        <v>12850</v>
      </c>
      <c r="L238" s="11" t="s">
        <v>26</v>
      </c>
      <c r="M238" s="11">
        <v>101</v>
      </c>
      <c r="N238" s="11" t="str">
        <f>IF(A238="","AGUARDANDO",IF(NOT(ISERROR(MATCH(VALUE(A238),PRODESP!A:A,0))),"EXCLUÍDO - ATENDIDO CDHU",""))</f>
        <v/>
      </c>
    </row>
    <row r="239" spans="1:14" ht="15" x14ac:dyDescent="0.25">
      <c r="A239" t="s">
        <v>6954</v>
      </c>
      <c r="B239" t="s">
        <v>6955</v>
      </c>
      <c r="C239">
        <v>289044315</v>
      </c>
      <c r="D239" t="s">
        <v>6956</v>
      </c>
      <c r="E239" t="s">
        <v>6957</v>
      </c>
      <c r="F239">
        <v>159264959</v>
      </c>
      <c r="G239" t="s">
        <v>6958</v>
      </c>
      <c r="H239" t="s">
        <v>6959</v>
      </c>
      <c r="I239" t="s">
        <v>6960</v>
      </c>
      <c r="J239" t="s">
        <v>30</v>
      </c>
      <c r="K239" t="s">
        <v>6961</v>
      </c>
      <c r="L239" s="11" t="s">
        <v>26</v>
      </c>
      <c r="M239" s="11">
        <v>102</v>
      </c>
      <c r="N239" s="11" t="str">
        <f>IF(A239="","AGUARDANDO",IF(NOT(ISERROR(MATCH(VALUE(A239),PRODESP!A:A,0))),"EXCLUÍDO - ATENDIDO CDHU",""))</f>
        <v/>
      </c>
    </row>
    <row r="240" spans="1:14" ht="15" x14ac:dyDescent="0.25">
      <c r="A240" t="s">
        <v>13618</v>
      </c>
      <c r="B240" t="s">
        <v>13619</v>
      </c>
      <c r="C240">
        <v>331436334</v>
      </c>
      <c r="D240" t="s">
        <v>13620</v>
      </c>
      <c r="E240"/>
      <c r="F240"/>
      <c r="G240"/>
      <c r="H240" t="s">
        <v>13621</v>
      </c>
      <c r="I240" t="s">
        <v>13622</v>
      </c>
      <c r="J240" t="s">
        <v>30</v>
      </c>
      <c r="K240" t="s">
        <v>13623</v>
      </c>
      <c r="L240" s="11" t="s">
        <v>26</v>
      </c>
      <c r="M240" s="11">
        <v>103</v>
      </c>
      <c r="N240" s="11" t="str">
        <f>IF(A240="","AGUARDANDO",IF(NOT(ISERROR(MATCH(VALUE(A240),PRODESP!A:A,0))),"EXCLUÍDO - ATENDIDO CDHU",""))</f>
        <v/>
      </c>
    </row>
    <row r="241" spans="1:14" ht="15" x14ac:dyDescent="0.25">
      <c r="A241" t="s">
        <v>12502</v>
      </c>
      <c r="B241" t="s">
        <v>12503</v>
      </c>
      <c r="C241">
        <v>280902992</v>
      </c>
      <c r="D241" t="s">
        <v>12504</v>
      </c>
      <c r="E241"/>
      <c r="F241"/>
      <c r="G241"/>
      <c r="H241" t="s">
        <v>12505</v>
      </c>
      <c r="I241" t="s">
        <v>12506</v>
      </c>
      <c r="J241" t="s">
        <v>30</v>
      </c>
      <c r="K241" t="s">
        <v>11980</v>
      </c>
      <c r="L241" s="11" t="s">
        <v>26</v>
      </c>
      <c r="M241" s="11">
        <v>104</v>
      </c>
      <c r="N241" s="11" t="str">
        <f>IF(A241="","AGUARDANDO",IF(NOT(ISERROR(MATCH(VALUE(A241),PRODESP!A:A,0))),"EXCLUÍDO - ATENDIDO CDHU",""))</f>
        <v/>
      </c>
    </row>
    <row r="242" spans="1:14" ht="15" x14ac:dyDescent="0.25">
      <c r="A242" t="s">
        <v>10090</v>
      </c>
      <c r="B242" t="s">
        <v>10091</v>
      </c>
      <c r="C242">
        <v>7859976</v>
      </c>
      <c r="D242" t="s">
        <v>10092</v>
      </c>
      <c r="E242"/>
      <c r="F242"/>
      <c r="G242"/>
      <c r="H242" t="s">
        <v>10093</v>
      </c>
      <c r="I242" t="s">
        <v>10094</v>
      </c>
      <c r="J242" t="s">
        <v>30</v>
      </c>
      <c r="K242" t="s">
        <v>5956</v>
      </c>
      <c r="L242" s="11" t="s">
        <v>26</v>
      </c>
      <c r="M242" s="11">
        <v>105</v>
      </c>
      <c r="N242" s="11" t="str">
        <f>IF(A242="","AGUARDANDO",IF(NOT(ISERROR(MATCH(VALUE(A242),PRODESP!A:A,0))),"EXCLUÍDO - ATENDIDO CDHU",""))</f>
        <v/>
      </c>
    </row>
    <row r="243" spans="1:14" ht="15" x14ac:dyDescent="0.25">
      <c r="A243" t="s">
        <v>7310</v>
      </c>
      <c r="B243" t="s">
        <v>7311</v>
      </c>
      <c r="C243">
        <v>341778618</v>
      </c>
      <c r="D243" t="s">
        <v>7312</v>
      </c>
      <c r="E243"/>
      <c r="F243"/>
      <c r="G243"/>
      <c r="H243" t="s">
        <v>7313</v>
      </c>
      <c r="I243" t="s">
        <v>7314</v>
      </c>
      <c r="J243" t="s">
        <v>30</v>
      </c>
      <c r="K243" t="s">
        <v>7315</v>
      </c>
      <c r="L243" s="11" t="s">
        <v>26</v>
      </c>
      <c r="M243" s="11">
        <v>106</v>
      </c>
      <c r="N243" s="11" t="str">
        <f>IF(A243="","AGUARDANDO",IF(NOT(ISERROR(MATCH(VALUE(A243),PRODESP!A:A,0))),"EXCLUÍDO - ATENDIDO CDHU",""))</f>
        <v/>
      </c>
    </row>
    <row r="244" spans="1:14" ht="15" x14ac:dyDescent="0.25">
      <c r="A244" t="s">
        <v>1227</v>
      </c>
      <c r="B244" t="s">
        <v>1228</v>
      </c>
      <c r="C244">
        <v>111691941</v>
      </c>
      <c r="D244" t="s">
        <v>1229</v>
      </c>
      <c r="E244"/>
      <c r="F244"/>
      <c r="G244"/>
      <c r="H244" t="s">
        <v>1230</v>
      </c>
      <c r="I244" t="s">
        <v>1231</v>
      </c>
      <c r="J244" t="s">
        <v>30</v>
      </c>
      <c r="K244" t="s">
        <v>1232</v>
      </c>
      <c r="L244" s="11" t="s">
        <v>26</v>
      </c>
      <c r="M244" s="11">
        <v>107</v>
      </c>
      <c r="N244" s="11" t="str">
        <f>IF(A244="","AGUARDANDO",IF(NOT(ISERROR(MATCH(VALUE(A244),PRODESP!A:A,0))),"EXCLUÍDO - ATENDIDO CDHU",""))</f>
        <v/>
      </c>
    </row>
    <row r="245" spans="1:14" ht="15" x14ac:dyDescent="0.25">
      <c r="A245" t="s">
        <v>9568</v>
      </c>
      <c r="B245" t="s">
        <v>9569</v>
      </c>
      <c r="C245">
        <v>246772888</v>
      </c>
      <c r="D245" t="s">
        <v>9570</v>
      </c>
      <c r="E245" t="s">
        <v>9571</v>
      </c>
      <c r="F245">
        <v>390358265</v>
      </c>
      <c r="G245" t="s">
        <v>9572</v>
      </c>
      <c r="H245" t="s">
        <v>9573</v>
      </c>
      <c r="I245" t="s">
        <v>9574</v>
      </c>
      <c r="J245" t="s">
        <v>30</v>
      </c>
      <c r="K245" t="s">
        <v>9575</v>
      </c>
      <c r="L245" s="11" t="s">
        <v>26</v>
      </c>
      <c r="M245" s="11">
        <v>108</v>
      </c>
      <c r="N245" s="11" t="str">
        <f>IF(A245="","AGUARDANDO",IF(NOT(ISERROR(MATCH(VALUE(A245),PRODESP!A:A,0))),"EXCLUÍDO - ATENDIDO CDHU",""))</f>
        <v/>
      </c>
    </row>
    <row r="246" spans="1:14" ht="15" x14ac:dyDescent="0.25">
      <c r="A246" t="s">
        <v>13543</v>
      </c>
      <c r="B246" t="s">
        <v>13544</v>
      </c>
      <c r="C246">
        <v>14583934</v>
      </c>
      <c r="D246" t="s">
        <v>13545</v>
      </c>
      <c r="E246"/>
      <c r="F246"/>
      <c r="G246"/>
      <c r="H246" t="s">
        <v>11633</v>
      </c>
      <c r="I246" t="s">
        <v>11634</v>
      </c>
      <c r="J246" t="s">
        <v>30</v>
      </c>
      <c r="K246" t="s">
        <v>11635</v>
      </c>
      <c r="L246" s="11" t="s">
        <v>26</v>
      </c>
      <c r="M246" s="11">
        <v>109</v>
      </c>
      <c r="N246" s="11" t="str">
        <f>IF(A246="","AGUARDANDO",IF(NOT(ISERROR(MATCH(VALUE(A246),PRODESP!A:A,0))),"EXCLUÍDO - ATENDIDO CDHU",""))</f>
        <v/>
      </c>
    </row>
    <row r="247" spans="1:14" ht="15" x14ac:dyDescent="0.25">
      <c r="A247" t="s">
        <v>10149</v>
      </c>
      <c r="B247" t="s">
        <v>10150</v>
      </c>
      <c r="C247">
        <v>48569094</v>
      </c>
      <c r="D247" t="s">
        <v>10151</v>
      </c>
      <c r="E247" t="s">
        <v>10152</v>
      </c>
      <c r="F247">
        <v>250858666</v>
      </c>
      <c r="G247" t="s">
        <v>10153</v>
      </c>
      <c r="H247" t="s">
        <v>10154</v>
      </c>
      <c r="I247" t="s">
        <v>10155</v>
      </c>
      <c r="J247" t="s">
        <v>30</v>
      </c>
      <c r="K247" t="s">
        <v>10156</v>
      </c>
      <c r="L247" s="11" t="s">
        <v>26</v>
      </c>
      <c r="M247" s="11">
        <v>110</v>
      </c>
      <c r="N247" s="11" t="str">
        <f>IF(A247="","AGUARDANDO",IF(NOT(ISERROR(MATCH(VALUE(A247),PRODESP!A:A,0))),"EXCLUÍDO - ATENDIDO CDHU",""))</f>
        <v/>
      </c>
    </row>
    <row r="248" spans="1:14" ht="15" x14ac:dyDescent="0.25">
      <c r="A248" t="s">
        <v>3412</v>
      </c>
      <c r="B248" t="s">
        <v>3413</v>
      </c>
      <c r="C248">
        <v>95918917</v>
      </c>
      <c r="D248" t="s">
        <v>3414</v>
      </c>
      <c r="E248"/>
      <c r="F248"/>
      <c r="G248"/>
      <c r="H248" t="s">
        <v>3415</v>
      </c>
      <c r="I248" t="s">
        <v>3416</v>
      </c>
      <c r="J248" t="s">
        <v>30</v>
      </c>
      <c r="K248" t="s">
        <v>393</v>
      </c>
      <c r="L248" s="11" t="s">
        <v>26</v>
      </c>
      <c r="M248" s="11">
        <v>111</v>
      </c>
      <c r="N248" s="11" t="str">
        <f>IF(A248="","AGUARDANDO",IF(NOT(ISERROR(MATCH(VALUE(A248),PRODESP!A:A,0))),"EXCLUÍDO - ATENDIDO CDHU",""))</f>
        <v/>
      </c>
    </row>
    <row r="249" spans="1:14" ht="15" x14ac:dyDescent="0.25">
      <c r="A249" t="s">
        <v>12104</v>
      </c>
      <c r="B249" t="s">
        <v>12105</v>
      </c>
      <c r="C249">
        <v>57475507</v>
      </c>
      <c r="D249" t="s">
        <v>12106</v>
      </c>
      <c r="E249" t="s">
        <v>12107</v>
      </c>
      <c r="F249">
        <v>7109678</v>
      </c>
      <c r="G249" t="s">
        <v>12108</v>
      </c>
      <c r="H249" t="s">
        <v>12109</v>
      </c>
      <c r="I249" t="s">
        <v>12110</v>
      </c>
      <c r="J249" t="s">
        <v>30</v>
      </c>
      <c r="K249" t="s">
        <v>12111</v>
      </c>
      <c r="L249" s="11" t="s">
        <v>26</v>
      </c>
      <c r="M249" s="11">
        <v>112</v>
      </c>
      <c r="N249" s="11" t="str">
        <f>IF(A249="","AGUARDANDO",IF(NOT(ISERROR(MATCH(VALUE(A249),PRODESP!A:A,0))),"EXCLUÍDO - ATENDIDO CDHU",""))</f>
        <v/>
      </c>
    </row>
    <row r="250" spans="1:14" ht="15" x14ac:dyDescent="0.25">
      <c r="A250" t="s">
        <v>7979</v>
      </c>
      <c r="B250" t="s">
        <v>7980</v>
      </c>
      <c r="C250">
        <v>96882505</v>
      </c>
      <c r="D250" t="s">
        <v>7981</v>
      </c>
      <c r="E250"/>
      <c r="F250"/>
      <c r="G250"/>
      <c r="H250" t="s">
        <v>1512</v>
      </c>
      <c r="I250" t="s">
        <v>7982</v>
      </c>
      <c r="J250" t="s">
        <v>30</v>
      </c>
      <c r="K250" t="s">
        <v>7983</v>
      </c>
      <c r="L250" s="11" t="s">
        <v>26</v>
      </c>
      <c r="M250" s="11">
        <v>113</v>
      </c>
      <c r="N250" s="11" t="str">
        <f>IF(A250="","AGUARDANDO",IF(NOT(ISERROR(MATCH(VALUE(A250),PRODESP!A:A,0))),"EXCLUÍDO - ATENDIDO CDHU",""))</f>
        <v/>
      </c>
    </row>
    <row r="251" spans="1:14" ht="15" x14ac:dyDescent="0.25">
      <c r="A251" t="s">
        <v>10030</v>
      </c>
      <c r="B251" t="s">
        <v>10031</v>
      </c>
      <c r="C251">
        <v>150825262</v>
      </c>
      <c r="D251" t="s">
        <v>10032</v>
      </c>
      <c r="E251" t="s">
        <v>10033</v>
      </c>
      <c r="F251">
        <v>103767705</v>
      </c>
      <c r="G251" t="s">
        <v>10034</v>
      </c>
      <c r="H251" t="s">
        <v>10035</v>
      </c>
      <c r="I251" t="s">
        <v>10036</v>
      </c>
      <c r="J251" t="s">
        <v>30</v>
      </c>
      <c r="K251" t="s">
        <v>10037</v>
      </c>
      <c r="L251" s="11" t="s">
        <v>26</v>
      </c>
      <c r="M251" s="11">
        <v>114</v>
      </c>
      <c r="N251" s="11" t="str">
        <f>IF(A251="","AGUARDANDO",IF(NOT(ISERROR(MATCH(VALUE(A251),PRODESP!A:A,0))),"EXCLUÍDO - ATENDIDO CDHU",""))</f>
        <v/>
      </c>
    </row>
    <row r="252" spans="1:14" ht="15" x14ac:dyDescent="0.25">
      <c r="A252" t="s">
        <v>3149</v>
      </c>
      <c r="B252" t="s">
        <v>3150</v>
      </c>
      <c r="C252">
        <v>19985344</v>
      </c>
      <c r="D252" t="s">
        <v>3151</v>
      </c>
      <c r="E252" t="s">
        <v>3152</v>
      </c>
      <c r="F252">
        <v>374958294</v>
      </c>
      <c r="G252" t="s">
        <v>3153</v>
      </c>
      <c r="H252" t="s">
        <v>3154</v>
      </c>
      <c r="I252" t="s">
        <v>3155</v>
      </c>
      <c r="J252" t="s">
        <v>30</v>
      </c>
      <c r="K252" t="s">
        <v>3156</v>
      </c>
      <c r="L252" s="11" t="s">
        <v>26</v>
      </c>
      <c r="M252" s="11">
        <v>115</v>
      </c>
      <c r="N252" s="11" t="str">
        <f>IF(A252="","AGUARDANDO",IF(NOT(ISERROR(MATCH(VALUE(A252),PRODESP!A:A,0))),"EXCLUÍDO - ATENDIDO CDHU",""))</f>
        <v/>
      </c>
    </row>
    <row r="253" spans="1:14" ht="15" x14ac:dyDescent="0.25">
      <c r="A253" t="s">
        <v>11295</v>
      </c>
      <c r="B253" t="s">
        <v>11296</v>
      </c>
      <c r="C253">
        <v>86450918</v>
      </c>
      <c r="D253" t="s">
        <v>11297</v>
      </c>
      <c r="E253"/>
      <c r="F253"/>
      <c r="G253"/>
      <c r="H253" t="s">
        <v>11298</v>
      </c>
      <c r="I253" t="s">
        <v>11299</v>
      </c>
      <c r="J253" t="s">
        <v>30</v>
      </c>
      <c r="K253" t="s">
        <v>11300</v>
      </c>
      <c r="L253" s="11" t="s">
        <v>26</v>
      </c>
      <c r="M253" s="11">
        <v>116</v>
      </c>
      <c r="N253" s="11" t="str">
        <f>IF(A253="","AGUARDANDO",IF(NOT(ISERROR(MATCH(VALUE(A253),PRODESP!A:A,0))),"EXCLUÍDO - ATENDIDO CDHU",""))</f>
        <v/>
      </c>
    </row>
    <row r="254" spans="1:14" ht="15" x14ac:dyDescent="0.25">
      <c r="A254" t="s">
        <v>2597</v>
      </c>
      <c r="B254" t="s">
        <v>2598</v>
      </c>
      <c r="C254">
        <v>15647010</v>
      </c>
      <c r="D254" t="s">
        <v>2599</v>
      </c>
      <c r="E254" t="s">
        <v>2600</v>
      </c>
      <c r="F254">
        <v>93791008</v>
      </c>
      <c r="G254" t="s">
        <v>2601</v>
      </c>
      <c r="H254" t="s">
        <v>2602</v>
      </c>
      <c r="I254" t="s">
        <v>2603</v>
      </c>
      <c r="J254" t="s">
        <v>30</v>
      </c>
      <c r="K254" t="s">
        <v>2604</v>
      </c>
      <c r="L254" s="11" t="s">
        <v>26</v>
      </c>
      <c r="M254" s="11">
        <v>117</v>
      </c>
      <c r="N254" s="11" t="str">
        <f>IF(A254="","AGUARDANDO",IF(NOT(ISERROR(MATCH(VALUE(A254),PRODESP!A:A,0))),"EXCLUÍDO - ATENDIDO CDHU",""))</f>
        <v/>
      </c>
    </row>
    <row r="255" spans="1:14" ht="15" x14ac:dyDescent="0.25">
      <c r="A255" t="s">
        <v>12916</v>
      </c>
      <c r="B255" t="s">
        <v>12917</v>
      </c>
      <c r="C255">
        <v>372066008</v>
      </c>
      <c r="D255" t="s">
        <v>12918</v>
      </c>
      <c r="E255"/>
      <c r="F255"/>
      <c r="G255"/>
      <c r="H255" t="s">
        <v>11633</v>
      </c>
      <c r="I255" t="s">
        <v>11634</v>
      </c>
      <c r="J255" t="s">
        <v>30</v>
      </c>
      <c r="K255" t="s">
        <v>11635</v>
      </c>
      <c r="L255" s="11" t="s">
        <v>26</v>
      </c>
      <c r="M255" s="11">
        <v>118</v>
      </c>
      <c r="N255" s="11" t="str">
        <f>IF(A255="","AGUARDANDO",IF(NOT(ISERROR(MATCH(VALUE(A255),PRODESP!A:A,0))),"EXCLUÍDO - ATENDIDO CDHU",""))</f>
        <v/>
      </c>
    </row>
    <row r="256" spans="1:14" ht="15" x14ac:dyDescent="0.25">
      <c r="A256" t="s">
        <v>10212</v>
      </c>
      <c r="B256" t="s">
        <v>10213</v>
      </c>
      <c r="C256">
        <v>12697651</v>
      </c>
      <c r="D256" t="s">
        <v>10214</v>
      </c>
      <c r="E256"/>
      <c r="F256"/>
      <c r="G256"/>
      <c r="H256" t="s">
        <v>10215</v>
      </c>
      <c r="I256" t="s">
        <v>10216</v>
      </c>
      <c r="J256" t="s">
        <v>30</v>
      </c>
      <c r="K256" t="s">
        <v>359</v>
      </c>
      <c r="L256" s="11" t="s">
        <v>26</v>
      </c>
      <c r="M256" s="11">
        <v>119</v>
      </c>
      <c r="N256" s="11" t="str">
        <f>IF(A256="","AGUARDANDO",IF(NOT(ISERROR(MATCH(VALUE(A256),PRODESP!A:A,0))),"EXCLUÍDO - ATENDIDO CDHU",""))</f>
        <v>EXCLUÍDO - ATENDIDO CDHU</v>
      </c>
    </row>
    <row r="257" spans="1:14" ht="15" x14ac:dyDescent="0.25">
      <c r="A257" t="s">
        <v>12538</v>
      </c>
      <c r="B257" t="s">
        <v>12539</v>
      </c>
      <c r="C257">
        <v>11215859</v>
      </c>
      <c r="D257" t="s">
        <v>12540</v>
      </c>
      <c r="E257"/>
      <c r="F257"/>
      <c r="G257"/>
      <c r="H257" t="s">
        <v>12541</v>
      </c>
      <c r="I257" t="s">
        <v>12542</v>
      </c>
      <c r="J257" t="s">
        <v>30</v>
      </c>
      <c r="K257" t="s">
        <v>8383</v>
      </c>
      <c r="L257" s="11" t="s">
        <v>26</v>
      </c>
      <c r="M257" s="11">
        <v>120</v>
      </c>
      <c r="N257" s="11" t="str">
        <f>IF(A257="","AGUARDANDO",IF(NOT(ISERROR(MATCH(VALUE(A257),PRODESP!A:A,0))),"EXCLUÍDO - ATENDIDO CDHU",""))</f>
        <v/>
      </c>
    </row>
    <row r="258" spans="1:14" ht="15" x14ac:dyDescent="0.25">
      <c r="A258" t="s">
        <v>3183</v>
      </c>
      <c r="B258" t="s">
        <v>3184</v>
      </c>
      <c r="C258">
        <v>136081964</v>
      </c>
      <c r="D258" t="s">
        <v>3185</v>
      </c>
      <c r="E258"/>
      <c r="F258"/>
      <c r="G258"/>
      <c r="H258" t="s">
        <v>3186</v>
      </c>
      <c r="I258" t="s">
        <v>3187</v>
      </c>
      <c r="J258" t="s">
        <v>30</v>
      </c>
      <c r="K258" t="s">
        <v>3188</v>
      </c>
      <c r="L258" s="11" t="s">
        <v>26</v>
      </c>
      <c r="M258" s="11">
        <v>121</v>
      </c>
      <c r="N258" s="11" t="str">
        <f>IF(A258="","AGUARDANDO",IF(NOT(ISERROR(MATCH(VALUE(A258),PRODESP!A:A,0))),"EXCLUÍDO - ATENDIDO CDHU",""))</f>
        <v/>
      </c>
    </row>
    <row r="259" spans="1:14" ht="15" x14ac:dyDescent="0.25">
      <c r="A259" t="s">
        <v>11472</v>
      </c>
      <c r="B259" t="s">
        <v>11473</v>
      </c>
      <c r="C259">
        <v>8955705</v>
      </c>
      <c r="D259" t="s">
        <v>11474</v>
      </c>
      <c r="E259"/>
      <c r="F259"/>
      <c r="G259"/>
      <c r="H259" t="s">
        <v>11475</v>
      </c>
      <c r="I259" t="s">
        <v>11476</v>
      </c>
      <c r="J259" t="s">
        <v>30</v>
      </c>
      <c r="K259" t="s">
        <v>11477</v>
      </c>
      <c r="L259" s="11" t="s">
        <v>26</v>
      </c>
      <c r="M259" s="11">
        <v>122</v>
      </c>
      <c r="N259" s="11" t="str">
        <f>IF(A259="","AGUARDANDO",IF(NOT(ISERROR(MATCH(VALUE(A259),PRODESP!A:A,0))),"EXCLUÍDO - ATENDIDO CDHU",""))</f>
        <v/>
      </c>
    </row>
    <row r="260" spans="1:14" ht="15" x14ac:dyDescent="0.25">
      <c r="A260" t="s">
        <v>7071</v>
      </c>
      <c r="B260" t="s">
        <v>7072</v>
      </c>
      <c r="C260">
        <v>222059114</v>
      </c>
      <c r="D260" t="s">
        <v>7073</v>
      </c>
      <c r="E260"/>
      <c r="F260"/>
      <c r="G260"/>
      <c r="H260" t="s">
        <v>7074</v>
      </c>
      <c r="I260" t="s">
        <v>7075</v>
      </c>
      <c r="J260" t="s">
        <v>30</v>
      </c>
      <c r="K260" t="s">
        <v>7076</v>
      </c>
      <c r="L260" s="11" t="s">
        <v>26</v>
      </c>
      <c r="M260" s="11">
        <v>123</v>
      </c>
      <c r="N260" s="11" t="str">
        <f>IF(A260="","AGUARDANDO",IF(NOT(ISERROR(MATCH(VALUE(A260),PRODESP!A:A,0))),"EXCLUÍDO - ATENDIDO CDHU",""))</f>
        <v/>
      </c>
    </row>
    <row r="261" spans="1:14" ht="15" x14ac:dyDescent="0.25">
      <c r="A261" t="s">
        <v>6782</v>
      </c>
      <c r="B261" t="s">
        <v>6783</v>
      </c>
      <c r="C261">
        <v>54932129</v>
      </c>
      <c r="D261" t="s">
        <v>6784</v>
      </c>
      <c r="E261"/>
      <c r="F261"/>
      <c r="G261"/>
      <c r="H261" t="s">
        <v>6785</v>
      </c>
      <c r="I261" t="s">
        <v>6786</v>
      </c>
      <c r="J261" t="s">
        <v>30</v>
      </c>
      <c r="K261" t="s">
        <v>6787</v>
      </c>
      <c r="L261" s="11" t="s">
        <v>26</v>
      </c>
      <c r="M261" s="11">
        <v>124</v>
      </c>
      <c r="N261" s="11" t="str">
        <f>IF(A261="","AGUARDANDO",IF(NOT(ISERROR(MATCH(VALUE(A261),PRODESP!A:A,0))),"EXCLUÍDO - ATENDIDO CDHU",""))</f>
        <v/>
      </c>
    </row>
    <row r="262" spans="1:14" ht="15" x14ac:dyDescent="0.25">
      <c r="A262" t="s">
        <v>3599</v>
      </c>
      <c r="B262" t="s">
        <v>3600</v>
      </c>
      <c r="C262">
        <v>374200671</v>
      </c>
      <c r="D262" t="s">
        <v>3601</v>
      </c>
      <c r="E262"/>
      <c r="F262"/>
      <c r="G262"/>
      <c r="H262" t="s">
        <v>3602</v>
      </c>
      <c r="I262" t="s">
        <v>3603</v>
      </c>
      <c r="J262" t="s">
        <v>30</v>
      </c>
      <c r="K262" t="s">
        <v>3604</v>
      </c>
      <c r="L262" s="11" t="s">
        <v>26</v>
      </c>
      <c r="M262" s="11">
        <v>125</v>
      </c>
      <c r="N262" s="11" t="str">
        <f>IF(A262="","AGUARDANDO",IF(NOT(ISERROR(MATCH(VALUE(A262),PRODESP!A:A,0))),"EXCLUÍDO - ATENDIDO CDHU",""))</f>
        <v/>
      </c>
    </row>
    <row r="263" spans="1:14" ht="15" x14ac:dyDescent="0.25">
      <c r="A263" t="s">
        <v>12768</v>
      </c>
      <c r="B263" t="s">
        <v>12769</v>
      </c>
      <c r="C263">
        <v>242995597</v>
      </c>
      <c r="D263" t="s">
        <v>12770</v>
      </c>
      <c r="E263" t="s">
        <v>12771</v>
      </c>
      <c r="F263">
        <v>198218011</v>
      </c>
      <c r="G263" t="s">
        <v>12772</v>
      </c>
      <c r="H263" t="s">
        <v>12773</v>
      </c>
      <c r="I263" t="s">
        <v>12774</v>
      </c>
      <c r="J263" t="s">
        <v>30</v>
      </c>
      <c r="K263" t="s">
        <v>8639</v>
      </c>
      <c r="L263" s="11" t="s">
        <v>26</v>
      </c>
      <c r="M263" s="11">
        <v>126</v>
      </c>
      <c r="N263" s="11" t="str">
        <f>IF(A263="","AGUARDANDO",IF(NOT(ISERROR(MATCH(VALUE(A263),PRODESP!A:A,0))),"EXCLUÍDO - ATENDIDO CDHU",""))</f>
        <v>EXCLUÍDO - ATENDIDO CDHU</v>
      </c>
    </row>
    <row r="264" spans="1:14" ht="15" x14ac:dyDescent="0.25">
      <c r="A264" t="s">
        <v>11251</v>
      </c>
      <c r="B264" t="s">
        <v>11252</v>
      </c>
      <c r="C264">
        <v>265884688</v>
      </c>
      <c r="D264" t="s">
        <v>11253</v>
      </c>
      <c r="E264" t="s">
        <v>11254</v>
      </c>
      <c r="F264">
        <v>7929253</v>
      </c>
      <c r="G264" t="s">
        <v>11255</v>
      </c>
      <c r="H264" t="s">
        <v>11256</v>
      </c>
      <c r="I264" t="s">
        <v>11257</v>
      </c>
      <c r="J264" t="s">
        <v>30</v>
      </c>
      <c r="K264" t="s">
        <v>11258</v>
      </c>
      <c r="L264" s="11" t="s">
        <v>26</v>
      </c>
      <c r="M264" s="11">
        <v>127</v>
      </c>
      <c r="N264" s="11" t="str">
        <f>IF(A264="","AGUARDANDO",IF(NOT(ISERROR(MATCH(VALUE(A264),PRODESP!A:A,0))),"EXCLUÍDO - ATENDIDO CDHU",""))</f>
        <v/>
      </c>
    </row>
    <row r="265" spans="1:14" ht="15" x14ac:dyDescent="0.25">
      <c r="A265" t="s">
        <v>13390</v>
      </c>
      <c r="B265" t="s">
        <v>13391</v>
      </c>
      <c r="C265">
        <v>23520737</v>
      </c>
      <c r="D265" t="s">
        <v>13392</v>
      </c>
      <c r="E265" t="s">
        <v>13393</v>
      </c>
      <c r="F265">
        <v>156470913</v>
      </c>
      <c r="G265" t="s">
        <v>13394</v>
      </c>
      <c r="H265" t="s">
        <v>13395</v>
      </c>
      <c r="I265" t="s">
        <v>13396</v>
      </c>
      <c r="J265" t="s">
        <v>30</v>
      </c>
      <c r="K265" t="s">
        <v>13397</v>
      </c>
      <c r="L265" s="11" t="s">
        <v>26</v>
      </c>
      <c r="M265" s="11">
        <v>128</v>
      </c>
      <c r="N265" s="11" t="str">
        <f>IF(A265="","AGUARDANDO",IF(NOT(ISERROR(MATCH(VALUE(A265),PRODESP!A:A,0))),"EXCLUÍDO - ATENDIDO CDHU",""))</f>
        <v/>
      </c>
    </row>
    <row r="266" spans="1:14" ht="15" x14ac:dyDescent="0.25">
      <c r="A266" t="s">
        <v>9088</v>
      </c>
      <c r="B266" t="s">
        <v>9089</v>
      </c>
      <c r="C266">
        <v>8140004</v>
      </c>
      <c r="D266" t="s">
        <v>9090</v>
      </c>
      <c r="E266"/>
      <c r="F266"/>
      <c r="G266"/>
      <c r="H266" t="s">
        <v>9091</v>
      </c>
      <c r="I266" t="s">
        <v>9092</v>
      </c>
      <c r="J266" t="s">
        <v>30</v>
      </c>
      <c r="K266" t="s">
        <v>9093</v>
      </c>
      <c r="L266" s="11" t="s">
        <v>26</v>
      </c>
      <c r="M266" s="11">
        <v>129</v>
      </c>
      <c r="N266" s="11" t="str">
        <f>IF(A266="","AGUARDANDO",IF(NOT(ISERROR(MATCH(VALUE(A266),PRODESP!A:A,0))),"EXCLUÍDO - ATENDIDO CDHU",""))</f>
        <v/>
      </c>
    </row>
    <row r="267" spans="1:14" ht="15" x14ac:dyDescent="0.25">
      <c r="A267" t="s">
        <v>10904</v>
      </c>
      <c r="B267" t="s">
        <v>10905</v>
      </c>
      <c r="C267">
        <v>366738355</v>
      </c>
      <c r="D267" t="s">
        <v>10906</v>
      </c>
      <c r="E267" t="s">
        <v>10907</v>
      </c>
      <c r="F267">
        <v>380216140</v>
      </c>
      <c r="G267" t="s">
        <v>10908</v>
      </c>
      <c r="H267" t="s">
        <v>10845</v>
      </c>
      <c r="I267" t="s">
        <v>10909</v>
      </c>
      <c r="J267" t="s">
        <v>30</v>
      </c>
      <c r="K267" t="s">
        <v>10910</v>
      </c>
      <c r="L267" s="11" t="s">
        <v>26</v>
      </c>
      <c r="M267" s="11">
        <v>130</v>
      </c>
      <c r="N267" s="11" t="str">
        <f>IF(A267="","AGUARDANDO",IF(NOT(ISERROR(MATCH(VALUE(A267),PRODESP!A:A,0))),"EXCLUÍDO - ATENDIDO CDHU",""))</f>
        <v/>
      </c>
    </row>
    <row r="268" spans="1:14" ht="15" x14ac:dyDescent="0.25">
      <c r="A268" t="s">
        <v>12831</v>
      </c>
      <c r="B268" t="s">
        <v>12832</v>
      </c>
      <c r="C268">
        <v>135586203</v>
      </c>
      <c r="D268" t="s">
        <v>12833</v>
      </c>
      <c r="E268"/>
      <c r="F268"/>
      <c r="G268"/>
      <c r="H268" t="s">
        <v>12834</v>
      </c>
      <c r="I268" t="s">
        <v>12835</v>
      </c>
      <c r="J268" t="s">
        <v>30</v>
      </c>
      <c r="K268" t="s">
        <v>12836</v>
      </c>
      <c r="L268" s="11" t="s">
        <v>26</v>
      </c>
      <c r="M268" s="11">
        <v>131</v>
      </c>
      <c r="N268" s="11" t="str">
        <f>IF(A268="","AGUARDANDO",IF(NOT(ISERROR(MATCH(VALUE(A268),PRODESP!A:A,0))),"EXCLUÍDO - ATENDIDO CDHU",""))</f>
        <v/>
      </c>
    </row>
    <row r="269" spans="1:14" ht="15" x14ac:dyDescent="0.25">
      <c r="A269" t="s">
        <v>6105</v>
      </c>
      <c r="B269" t="s">
        <v>6106</v>
      </c>
      <c r="C269">
        <v>65030412</v>
      </c>
      <c r="D269" t="s">
        <v>6107</v>
      </c>
      <c r="E269"/>
      <c r="F269"/>
      <c r="G269"/>
      <c r="H269" t="s">
        <v>6108</v>
      </c>
      <c r="I269" t="s">
        <v>6109</v>
      </c>
      <c r="J269" t="s">
        <v>30</v>
      </c>
      <c r="K269" t="s">
        <v>6110</v>
      </c>
      <c r="L269" s="11" t="s">
        <v>26</v>
      </c>
      <c r="M269" s="11">
        <v>132</v>
      </c>
      <c r="N269" s="11" t="str">
        <f>IF(A269="","AGUARDANDO",IF(NOT(ISERROR(MATCH(VALUE(A269),PRODESP!A:A,0))),"EXCLUÍDO - ATENDIDO CDHU",""))</f>
        <v/>
      </c>
    </row>
    <row r="270" spans="1:14" ht="15" x14ac:dyDescent="0.25">
      <c r="A270" t="s">
        <v>10378</v>
      </c>
      <c r="B270" t="s">
        <v>10379</v>
      </c>
      <c r="C270">
        <v>80214460</v>
      </c>
      <c r="D270" t="s">
        <v>10380</v>
      </c>
      <c r="E270" t="s">
        <v>10381</v>
      </c>
      <c r="F270">
        <v>298904378</v>
      </c>
      <c r="G270" t="s">
        <v>10382</v>
      </c>
      <c r="H270" t="s">
        <v>10383</v>
      </c>
      <c r="I270" t="s">
        <v>10384</v>
      </c>
      <c r="J270" t="s">
        <v>30</v>
      </c>
      <c r="K270" t="s">
        <v>10385</v>
      </c>
      <c r="L270" s="11" t="s">
        <v>26</v>
      </c>
      <c r="M270" s="11">
        <v>133</v>
      </c>
      <c r="N270" s="11" t="str">
        <f>IF(A270="","AGUARDANDO",IF(NOT(ISERROR(MATCH(VALUE(A270),PRODESP!A:A,0))),"EXCLUÍDO - ATENDIDO CDHU",""))</f>
        <v/>
      </c>
    </row>
    <row r="271" spans="1:14" ht="15" x14ac:dyDescent="0.25">
      <c r="A271" t="s">
        <v>9922</v>
      </c>
      <c r="B271" t="s">
        <v>9923</v>
      </c>
      <c r="C271">
        <v>104426676</v>
      </c>
      <c r="D271" t="s">
        <v>9924</v>
      </c>
      <c r="E271" t="s">
        <v>9925</v>
      </c>
      <c r="F271">
        <v>21487378</v>
      </c>
      <c r="G271" t="s">
        <v>9926</v>
      </c>
      <c r="H271" t="s">
        <v>9927</v>
      </c>
      <c r="I271" t="s">
        <v>9928</v>
      </c>
      <c r="J271" t="s">
        <v>30</v>
      </c>
      <c r="K271" t="s">
        <v>9929</v>
      </c>
      <c r="L271" s="11" t="s">
        <v>26</v>
      </c>
      <c r="M271" s="11">
        <v>134</v>
      </c>
      <c r="N271" s="11" t="str">
        <f>IF(A271="","AGUARDANDO",IF(NOT(ISERROR(MATCH(VALUE(A271),PRODESP!A:A,0))),"EXCLUÍDO - ATENDIDO CDHU",""))</f>
        <v/>
      </c>
    </row>
    <row r="272" spans="1:14" ht="15" x14ac:dyDescent="0.25">
      <c r="A272" t="s">
        <v>2222</v>
      </c>
      <c r="B272" t="s">
        <v>2223</v>
      </c>
      <c r="C272">
        <v>265880488</v>
      </c>
      <c r="D272" t="s">
        <v>2224</v>
      </c>
      <c r="E272" t="s">
        <v>2225</v>
      </c>
      <c r="F272">
        <v>12859794</v>
      </c>
      <c r="G272" t="s">
        <v>2226</v>
      </c>
      <c r="H272" t="s">
        <v>2227</v>
      </c>
      <c r="I272" t="s">
        <v>2228</v>
      </c>
      <c r="J272" t="s">
        <v>30</v>
      </c>
      <c r="K272" t="s">
        <v>2229</v>
      </c>
      <c r="L272" s="11" t="s">
        <v>26</v>
      </c>
      <c r="M272" s="11">
        <v>135</v>
      </c>
      <c r="N272" s="11" t="str">
        <f>IF(A272="","AGUARDANDO",IF(NOT(ISERROR(MATCH(VALUE(A272),PRODESP!A:A,0))),"EXCLUÍDO - ATENDIDO CDHU",""))</f>
        <v>EXCLUÍDO - ATENDIDO CDHU</v>
      </c>
    </row>
    <row r="273" spans="1:14" ht="15" x14ac:dyDescent="0.25">
      <c r="A273" t="s">
        <v>8239</v>
      </c>
      <c r="B273" t="s">
        <v>8240</v>
      </c>
      <c r="C273">
        <v>121091648</v>
      </c>
      <c r="D273" t="s">
        <v>8241</v>
      </c>
      <c r="E273"/>
      <c r="F273"/>
      <c r="G273"/>
      <c r="H273" t="s">
        <v>8242</v>
      </c>
      <c r="I273" t="s">
        <v>8243</v>
      </c>
      <c r="J273" t="s">
        <v>30</v>
      </c>
      <c r="K273" t="s">
        <v>8244</v>
      </c>
      <c r="L273" s="11" t="s">
        <v>26</v>
      </c>
      <c r="M273" s="11">
        <v>136</v>
      </c>
      <c r="N273" s="11" t="str">
        <f>IF(A273="","AGUARDANDO",IF(NOT(ISERROR(MATCH(VALUE(A273),PRODESP!A:A,0))),"EXCLUÍDO - ATENDIDO CDHU",""))</f>
        <v/>
      </c>
    </row>
    <row r="274" spans="1:14" ht="15" x14ac:dyDescent="0.25">
      <c r="A274" t="s">
        <v>7938</v>
      </c>
      <c r="B274" t="s">
        <v>7939</v>
      </c>
      <c r="C274">
        <v>207440906</v>
      </c>
      <c r="D274" t="s">
        <v>7940</v>
      </c>
      <c r="E274" t="s">
        <v>7941</v>
      </c>
      <c r="F274">
        <v>8090674</v>
      </c>
      <c r="G274" t="s">
        <v>7942</v>
      </c>
      <c r="H274" t="s">
        <v>7943</v>
      </c>
      <c r="I274" t="s">
        <v>7944</v>
      </c>
      <c r="J274" t="s">
        <v>30</v>
      </c>
      <c r="K274" t="s">
        <v>7945</v>
      </c>
      <c r="L274" s="11" t="s">
        <v>26</v>
      </c>
      <c r="M274" s="11">
        <v>137</v>
      </c>
      <c r="N274" s="11" t="str">
        <f>IF(A274="","AGUARDANDO",IF(NOT(ISERROR(MATCH(VALUE(A274),PRODESP!A:A,0))),"EXCLUÍDO - ATENDIDO CDHU",""))</f>
        <v/>
      </c>
    </row>
    <row r="275" spans="1:14" ht="15" x14ac:dyDescent="0.25">
      <c r="A275" t="s">
        <v>2159</v>
      </c>
      <c r="B275" t="s">
        <v>2160</v>
      </c>
      <c r="C275">
        <v>117069693</v>
      </c>
      <c r="D275" t="s">
        <v>2161</v>
      </c>
      <c r="E275"/>
      <c r="F275"/>
      <c r="G275"/>
      <c r="H275" t="s">
        <v>2162</v>
      </c>
      <c r="I275" t="s">
        <v>2163</v>
      </c>
      <c r="J275" t="s">
        <v>30</v>
      </c>
      <c r="K275" t="s">
        <v>2164</v>
      </c>
      <c r="L275" s="11" t="s">
        <v>26</v>
      </c>
      <c r="M275" s="11">
        <v>138</v>
      </c>
      <c r="N275" s="11" t="str">
        <f>IF(A275="","AGUARDANDO",IF(NOT(ISERROR(MATCH(VALUE(A275),PRODESP!A:A,0))),"EXCLUÍDO - ATENDIDO CDHU",""))</f>
        <v/>
      </c>
    </row>
    <row r="276" spans="1:14" ht="15" x14ac:dyDescent="0.25">
      <c r="A276" t="s">
        <v>12580</v>
      </c>
      <c r="B276" t="s">
        <v>12581</v>
      </c>
      <c r="C276">
        <v>285046603</v>
      </c>
      <c r="D276" t="s">
        <v>12582</v>
      </c>
      <c r="E276" t="s">
        <v>12583</v>
      </c>
      <c r="F276">
        <v>20744089</v>
      </c>
      <c r="G276" t="s">
        <v>12584</v>
      </c>
      <c r="H276" t="s">
        <v>12585</v>
      </c>
      <c r="I276" t="s">
        <v>12586</v>
      </c>
      <c r="J276" t="s">
        <v>30</v>
      </c>
      <c r="K276" t="s">
        <v>12587</v>
      </c>
      <c r="L276" s="11" t="s">
        <v>26</v>
      </c>
      <c r="M276" s="11">
        <v>139</v>
      </c>
      <c r="N276" s="11" t="str">
        <f>IF(A276="","AGUARDANDO",IF(NOT(ISERROR(MATCH(VALUE(A276),PRODESP!A:A,0))),"EXCLUÍDO - ATENDIDO CDHU",""))</f>
        <v/>
      </c>
    </row>
    <row r="277" spans="1:14" ht="15" x14ac:dyDescent="0.25">
      <c r="A277" t="s">
        <v>11152</v>
      </c>
      <c r="B277" t="s">
        <v>11153</v>
      </c>
      <c r="C277">
        <v>248602470</v>
      </c>
      <c r="D277" t="s">
        <v>11154</v>
      </c>
      <c r="E277"/>
      <c r="F277"/>
      <c r="G277"/>
      <c r="H277" t="s">
        <v>11155</v>
      </c>
      <c r="I277" t="s">
        <v>11156</v>
      </c>
      <c r="J277" t="s">
        <v>30</v>
      </c>
      <c r="K277" t="s">
        <v>11157</v>
      </c>
      <c r="L277" s="11" t="s">
        <v>26</v>
      </c>
      <c r="M277" s="11">
        <v>140</v>
      </c>
      <c r="N277" s="11" t="str">
        <f>IF(A277="","AGUARDANDO",IF(NOT(ISERROR(MATCH(VALUE(A277),PRODESP!A:A,0))),"EXCLUÍDO - ATENDIDO CDHU",""))</f>
        <v/>
      </c>
    </row>
    <row r="278" spans="1:14" ht="15" x14ac:dyDescent="0.25">
      <c r="A278" t="s">
        <v>3245</v>
      </c>
      <c r="B278" t="s">
        <v>3246</v>
      </c>
      <c r="C278">
        <v>17574841</v>
      </c>
      <c r="D278" t="s">
        <v>3247</v>
      </c>
      <c r="E278"/>
      <c r="F278"/>
      <c r="G278"/>
      <c r="H278" t="s">
        <v>3248</v>
      </c>
      <c r="I278" t="s">
        <v>3249</v>
      </c>
      <c r="J278" t="s">
        <v>30</v>
      </c>
      <c r="K278" t="s">
        <v>3250</v>
      </c>
      <c r="L278" s="11" t="s">
        <v>26</v>
      </c>
      <c r="M278" s="11">
        <v>141</v>
      </c>
      <c r="N278" s="11" t="str">
        <f>IF(A278="","AGUARDANDO",IF(NOT(ISERROR(MATCH(VALUE(A278),PRODESP!A:A,0))),"EXCLUÍDO - ATENDIDO CDHU",""))</f>
        <v/>
      </c>
    </row>
    <row r="279" spans="1:14" ht="15" x14ac:dyDescent="0.25">
      <c r="A279" t="s">
        <v>5201</v>
      </c>
      <c r="B279" t="s">
        <v>5202</v>
      </c>
      <c r="C279">
        <v>82699744</v>
      </c>
      <c r="D279" t="s">
        <v>5203</v>
      </c>
      <c r="E279" t="s">
        <v>5204</v>
      </c>
      <c r="F279">
        <v>164223551</v>
      </c>
      <c r="G279" t="s">
        <v>5205</v>
      </c>
      <c r="H279" t="s">
        <v>4015</v>
      </c>
      <c r="I279" t="s">
        <v>5206</v>
      </c>
      <c r="J279" t="s">
        <v>30</v>
      </c>
      <c r="K279" t="s">
        <v>4017</v>
      </c>
      <c r="L279" s="11" t="s">
        <v>26</v>
      </c>
      <c r="M279" s="11">
        <v>142</v>
      </c>
      <c r="N279" s="11" t="str">
        <f>IF(A279="","AGUARDANDO",IF(NOT(ISERROR(MATCH(VALUE(A279),PRODESP!A:A,0))),"EXCLUÍDO - ATENDIDO CDHU",""))</f>
        <v/>
      </c>
    </row>
    <row r="280" spans="1:14" ht="15" x14ac:dyDescent="0.25">
      <c r="A280" t="s">
        <v>12169</v>
      </c>
      <c r="B280" t="s">
        <v>12170</v>
      </c>
      <c r="C280">
        <v>7452994</v>
      </c>
      <c r="D280" t="s">
        <v>12171</v>
      </c>
      <c r="E280" t="s">
        <v>12172</v>
      </c>
      <c r="F280">
        <v>285046585</v>
      </c>
      <c r="G280" t="s">
        <v>12173</v>
      </c>
      <c r="H280" t="s">
        <v>12174</v>
      </c>
      <c r="I280" t="s">
        <v>12175</v>
      </c>
      <c r="J280" t="s">
        <v>30</v>
      </c>
      <c r="K280" t="s">
        <v>12176</v>
      </c>
      <c r="L280" s="11" t="s">
        <v>26</v>
      </c>
      <c r="M280" s="11">
        <v>143</v>
      </c>
      <c r="N280" s="11" t="str">
        <f>IF(A280="","AGUARDANDO",IF(NOT(ISERROR(MATCH(VALUE(A280),PRODESP!A:A,0))),"EXCLUÍDO - ATENDIDO CDHU",""))</f>
        <v/>
      </c>
    </row>
    <row r="281" spans="1:14" ht="15" x14ac:dyDescent="0.25">
      <c r="A281" t="s">
        <v>198</v>
      </c>
      <c r="B281" t="s">
        <v>199</v>
      </c>
      <c r="C281">
        <v>10376754</v>
      </c>
      <c r="D281" t="s">
        <v>200</v>
      </c>
      <c r="E281"/>
      <c r="F281"/>
      <c r="G281"/>
      <c r="H281" t="s">
        <v>201</v>
      </c>
      <c r="I281" t="s">
        <v>202</v>
      </c>
      <c r="J281" t="s">
        <v>30</v>
      </c>
      <c r="K281" t="s">
        <v>203</v>
      </c>
      <c r="L281" s="11" t="s">
        <v>26</v>
      </c>
      <c r="M281" s="11">
        <v>144</v>
      </c>
      <c r="N281" s="11" t="str">
        <f>IF(A281="","AGUARDANDO",IF(NOT(ISERROR(MATCH(VALUE(A281),PRODESP!A:A,0))),"EXCLUÍDO - ATENDIDO CDHU",""))</f>
        <v/>
      </c>
    </row>
    <row r="282" spans="1:14" ht="15" x14ac:dyDescent="0.25">
      <c r="A282" t="s">
        <v>11239</v>
      </c>
      <c r="B282" t="s">
        <v>11240</v>
      </c>
      <c r="C282">
        <v>5118080</v>
      </c>
      <c r="D282" t="s">
        <v>11241</v>
      </c>
      <c r="E282"/>
      <c r="F282"/>
      <c r="G282"/>
      <c r="H282" t="s">
        <v>11242</v>
      </c>
      <c r="I282" t="s">
        <v>11243</v>
      </c>
      <c r="J282" t="s">
        <v>30</v>
      </c>
      <c r="K282" t="s">
        <v>11244</v>
      </c>
      <c r="L282" s="11" t="s">
        <v>26</v>
      </c>
      <c r="M282" s="11">
        <v>145</v>
      </c>
      <c r="N282" s="11" t="str">
        <f>IF(A282="","AGUARDANDO",IF(NOT(ISERROR(MATCH(VALUE(A282),PRODESP!A:A,0))),"EXCLUÍDO - ATENDIDO CDHU",""))</f>
        <v/>
      </c>
    </row>
    <row r="283" spans="1:14" ht="15" x14ac:dyDescent="0.25">
      <c r="A283" t="s">
        <v>7230</v>
      </c>
      <c r="B283" t="s">
        <v>7231</v>
      </c>
      <c r="C283">
        <v>8679735</v>
      </c>
      <c r="D283" t="s">
        <v>7232</v>
      </c>
      <c r="E283"/>
      <c r="F283"/>
      <c r="G283"/>
      <c r="H283" t="s">
        <v>7233</v>
      </c>
      <c r="I283" t="s">
        <v>7234</v>
      </c>
      <c r="J283" t="s">
        <v>30</v>
      </c>
      <c r="K283" t="s">
        <v>6604</v>
      </c>
      <c r="L283" s="11" t="s">
        <v>26</v>
      </c>
      <c r="M283" s="11">
        <v>146</v>
      </c>
      <c r="N283" s="11" t="str">
        <f>IF(A283="","AGUARDANDO",IF(NOT(ISERROR(MATCH(VALUE(A283),PRODESP!A:A,0))),"EXCLUÍDO - ATENDIDO CDHU",""))</f>
        <v/>
      </c>
    </row>
    <row r="284" spans="1:14" ht="15" x14ac:dyDescent="0.25">
      <c r="A284" t="s">
        <v>5683</v>
      </c>
      <c r="B284" t="s">
        <v>5684</v>
      </c>
      <c r="C284">
        <v>156483038</v>
      </c>
      <c r="D284" t="s">
        <v>5685</v>
      </c>
      <c r="E284"/>
      <c r="F284"/>
      <c r="G284"/>
      <c r="H284" t="s">
        <v>5686</v>
      </c>
      <c r="I284" t="s">
        <v>5687</v>
      </c>
      <c r="J284" t="s">
        <v>30</v>
      </c>
      <c r="K284" t="s">
        <v>2966</v>
      </c>
      <c r="L284" s="11" t="s">
        <v>26</v>
      </c>
      <c r="M284" s="11">
        <v>147</v>
      </c>
      <c r="N284" s="11" t="str">
        <f>IF(A284="","AGUARDANDO",IF(NOT(ISERROR(MATCH(VALUE(A284),PRODESP!A:A,0))),"EXCLUÍDO - ATENDIDO CDHU",""))</f>
        <v/>
      </c>
    </row>
    <row r="285" spans="1:14" ht="15" x14ac:dyDescent="0.25">
      <c r="A285" t="s">
        <v>12387</v>
      </c>
      <c r="B285" t="s">
        <v>12388</v>
      </c>
      <c r="C285">
        <v>12697120</v>
      </c>
      <c r="D285" t="s">
        <v>12389</v>
      </c>
      <c r="E285"/>
      <c r="F285"/>
      <c r="G285"/>
      <c r="H285" t="s">
        <v>12390</v>
      </c>
      <c r="I285" t="s">
        <v>12391</v>
      </c>
      <c r="J285" t="s">
        <v>30</v>
      </c>
      <c r="K285" t="s">
        <v>12392</v>
      </c>
      <c r="L285" s="11" t="s">
        <v>26</v>
      </c>
      <c r="M285" s="11">
        <v>148</v>
      </c>
      <c r="N285" s="11" t="str">
        <f>IF(A285="","AGUARDANDO",IF(NOT(ISERROR(MATCH(VALUE(A285),PRODESP!A:A,0))),"EXCLUÍDO - ATENDIDO CDHU",""))</f>
        <v/>
      </c>
    </row>
    <row r="286" spans="1:14" ht="15" x14ac:dyDescent="0.25">
      <c r="A286" t="s">
        <v>2542</v>
      </c>
      <c r="B286" t="s">
        <v>2543</v>
      </c>
      <c r="C286">
        <v>10375461</v>
      </c>
      <c r="D286" t="s">
        <v>2544</v>
      </c>
      <c r="E286"/>
      <c r="F286"/>
      <c r="G286"/>
      <c r="H286" t="s">
        <v>2545</v>
      </c>
      <c r="I286" t="s">
        <v>2546</v>
      </c>
      <c r="J286" t="s">
        <v>30</v>
      </c>
      <c r="K286" t="s">
        <v>2547</v>
      </c>
      <c r="L286" s="11" t="s">
        <v>26</v>
      </c>
      <c r="M286" s="11">
        <v>149</v>
      </c>
      <c r="N286" s="11" t="str">
        <f>IF(A286="","AGUARDANDO",IF(NOT(ISERROR(MATCH(VALUE(A286),PRODESP!A:A,0))),"EXCLUÍDO - ATENDIDO CDHU",""))</f>
        <v/>
      </c>
    </row>
    <row r="287" spans="1:14" ht="15" x14ac:dyDescent="0.25">
      <c r="A287" t="s">
        <v>13695</v>
      </c>
      <c r="B287" t="s">
        <v>13696</v>
      </c>
      <c r="C287">
        <v>82320573</v>
      </c>
      <c r="D287" t="s">
        <v>13697</v>
      </c>
      <c r="E287"/>
      <c r="F287"/>
      <c r="G287"/>
      <c r="H287" t="s">
        <v>5394</v>
      </c>
      <c r="I287" t="s">
        <v>5395</v>
      </c>
      <c r="J287" t="s">
        <v>30</v>
      </c>
      <c r="K287" t="s">
        <v>5396</v>
      </c>
      <c r="L287" s="11" t="s">
        <v>26</v>
      </c>
      <c r="M287" s="11">
        <v>150</v>
      </c>
      <c r="N287" s="11" t="str">
        <f>IF(A287="","AGUARDANDO",IF(NOT(ISERROR(MATCH(VALUE(A287),PRODESP!A:A,0))),"EXCLUÍDO - ATENDIDO CDHU",""))</f>
        <v/>
      </c>
    </row>
    <row r="288" spans="1:14" ht="15" x14ac:dyDescent="0.25">
      <c r="A288" t="s">
        <v>8550</v>
      </c>
      <c r="B288" t="s">
        <v>8551</v>
      </c>
      <c r="C288">
        <v>58360219</v>
      </c>
      <c r="D288" t="s">
        <v>8552</v>
      </c>
      <c r="E288"/>
      <c r="F288"/>
      <c r="G288"/>
      <c r="H288" t="s">
        <v>8553</v>
      </c>
      <c r="I288" t="s">
        <v>8554</v>
      </c>
      <c r="J288" t="s">
        <v>30</v>
      </c>
      <c r="K288" t="s">
        <v>8555</v>
      </c>
      <c r="L288" s="11" t="s">
        <v>26</v>
      </c>
      <c r="M288" s="11">
        <v>151</v>
      </c>
      <c r="N288" s="11" t="str">
        <f>IF(A288="","AGUARDANDO",IF(NOT(ISERROR(MATCH(VALUE(A288),PRODESP!A:A,0))),"EXCLUÍDO - ATENDIDO CDHU",""))</f>
        <v/>
      </c>
    </row>
    <row r="289" spans="1:14" ht="15" x14ac:dyDescent="0.25">
      <c r="A289" t="s">
        <v>8412</v>
      </c>
      <c r="B289" t="s">
        <v>8413</v>
      </c>
      <c r="C289">
        <v>180281938</v>
      </c>
      <c r="D289" t="s">
        <v>8414</v>
      </c>
      <c r="E289"/>
      <c r="F289"/>
      <c r="G289"/>
      <c r="H289" t="s">
        <v>4362</v>
      </c>
      <c r="I289" t="s">
        <v>2833</v>
      </c>
      <c r="J289" t="s">
        <v>30</v>
      </c>
      <c r="K289" t="s">
        <v>8415</v>
      </c>
      <c r="L289" s="11" t="s">
        <v>26</v>
      </c>
      <c r="M289" s="11">
        <v>152</v>
      </c>
      <c r="N289" s="11" t="str">
        <f>IF(A289="","AGUARDANDO",IF(NOT(ISERROR(MATCH(VALUE(A289),PRODESP!A:A,0))),"EXCLUÍDO - ATENDIDO CDHU",""))</f>
        <v/>
      </c>
    </row>
    <row r="290" spans="1:14" ht="15" x14ac:dyDescent="0.25">
      <c r="A290" t="s">
        <v>7946</v>
      </c>
      <c r="B290" t="s">
        <v>7947</v>
      </c>
      <c r="C290">
        <v>1116695</v>
      </c>
      <c r="D290" t="s">
        <v>7948</v>
      </c>
      <c r="E290" t="s">
        <v>7949</v>
      </c>
      <c r="F290">
        <v>156483245</v>
      </c>
      <c r="G290" t="s">
        <v>7950</v>
      </c>
      <c r="H290" t="s">
        <v>7951</v>
      </c>
      <c r="I290" t="s">
        <v>7952</v>
      </c>
      <c r="J290" t="s">
        <v>30</v>
      </c>
      <c r="K290" t="s">
        <v>7953</v>
      </c>
      <c r="L290" s="11" t="s">
        <v>26</v>
      </c>
      <c r="M290" s="11">
        <v>153</v>
      </c>
      <c r="N290" s="11" t="str">
        <f>IF(A290="","AGUARDANDO",IF(NOT(ISERROR(MATCH(VALUE(A290),PRODESP!A:A,0))),"EXCLUÍDO - ATENDIDO CDHU",""))</f>
        <v/>
      </c>
    </row>
    <row r="291" spans="1:14" ht="15" x14ac:dyDescent="0.25">
      <c r="A291" t="s">
        <v>6501</v>
      </c>
      <c r="B291" t="s">
        <v>6502</v>
      </c>
      <c r="C291">
        <v>8047314</v>
      </c>
      <c r="D291" t="s">
        <v>6503</v>
      </c>
      <c r="E291"/>
      <c r="F291"/>
      <c r="G291"/>
      <c r="H291" t="s">
        <v>6504</v>
      </c>
      <c r="I291" t="s">
        <v>6505</v>
      </c>
      <c r="J291" t="s">
        <v>30</v>
      </c>
      <c r="K291" t="s">
        <v>6506</v>
      </c>
      <c r="L291" s="11" t="s">
        <v>26</v>
      </c>
      <c r="M291" s="11">
        <v>154</v>
      </c>
      <c r="N291" s="11" t="str">
        <f>IF(A291="","AGUARDANDO",IF(NOT(ISERROR(MATCH(VALUE(A291),PRODESP!A:A,0))),"EXCLUÍDO - ATENDIDO CDHU",""))</f>
        <v/>
      </c>
    </row>
    <row r="292" spans="1:14" ht="15" x14ac:dyDescent="0.25">
      <c r="A292" t="s">
        <v>3729</v>
      </c>
      <c r="B292" t="s">
        <v>3730</v>
      </c>
      <c r="C292">
        <v>15131660</v>
      </c>
      <c r="D292" t="s">
        <v>3731</v>
      </c>
      <c r="E292"/>
      <c r="F292"/>
      <c r="G292"/>
      <c r="H292" t="s">
        <v>3732</v>
      </c>
      <c r="I292" t="s">
        <v>47</v>
      </c>
      <c r="J292" t="s">
        <v>30</v>
      </c>
      <c r="K292" t="s">
        <v>48</v>
      </c>
      <c r="L292" s="11" t="s">
        <v>26</v>
      </c>
      <c r="M292" s="11">
        <v>155</v>
      </c>
      <c r="N292" s="11" t="str">
        <f>IF(A292="","AGUARDANDO",IF(NOT(ISERROR(MATCH(VALUE(A292),PRODESP!A:A,0))),"EXCLUÍDO - ATENDIDO CDHU",""))</f>
        <v/>
      </c>
    </row>
    <row r="293" spans="1:14" ht="15" x14ac:dyDescent="0.25">
      <c r="A293" t="s">
        <v>9831</v>
      </c>
      <c r="B293" t="s">
        <v>9832</v>
      </c>
      <c r="C293">
        <v>4273201</v>
      </c>
      <c r="D293" t="s">
        <v>9833</v>
      </c>
      <c r="E293"/>
      <c r="F293"/>
      <c r="G293"/>
      <c r="H293" t="s">
        <v>9834</v>
      </c>
      <c r="I293" t="s">
        <v>9835</v>
      </c>
      <c r="J293" t="s">
        <v>30</v>
      </c>
      <c r="K293" t="s">
        <v>3222</v>
      </c>
      <c r="L293" s="11" t="s">
        <v>26</v>
      </c>
      <c r="M293" s="11">
        <v>156</v>
      </c>
      <c r="N293" s="11" t="str">
        <f>IF(A293="","AGUARDANDO",IF(NOT(ISERROR(MATCH(VALUE(A293),PRODESP!A:A,0))),"EXCLUÍDO - ATENDIDO CDHU",""))</f>
        <v/>
      </c>
    </row>
    <row r="294" spans="1:14" ht="15" x14ac:dyDescent="0.25">
      <c r="A294" t="s">
        <v>4801</v>
      </c>
      <c r="B294" t="s">
        <v>4802</v>
      </c>
      <c r="C294">
        <v>216589757</v>
      </c>
      <c r="D294" t="s">
        <v>4803</v>
      </c>
      <c r="E294"/>
      <c r="F294"/>
      <c r="G294"/>
      <c r="H294" t="s">
        <v>4613</v>
      </c>
      <c r="I294" t="s">
        <v>4804</v>
      </c>
      <c r="J294" t="s">
        <v>30</v>
      </c>
      <c r="K294" t="s">
        <v>4805</v>
      </c>
      <c r="L294" s="11" t="s">
        <v>26</v>
      </c>
      <c r="M294" s="11">
        <v>157</v>
      </c>
      <c r="N294" s="11" t="str">
        <f>IF(A294="","AGUARDANDO",IF(NOT(ISERROR(MATCH(VALUE(A294),PRODESP!A:A,0))),"EXCLUÍDO - ATENDIDO CDHU",""))</f>
        <v/>
      </c>
    </row>
    <row r="295" spans="1:14" ht="15" x14ac:dyDescent="0.25">
      <c r="A295" t="s">
        <v>12787</v>
      </c>
      <c r="B295" t="s">
        <v>12788</v>
      </c>
      <c r="C295">
        <v>202991585</v>
      </c>
      <c r="D295" t="s">
        <v>12789</v>
      </c>
      <c r="E295" t="s">
        <v>12790</v>
      </c>
      <c r="F295">
        <v>373249378</v>
      </c>
      <c r="G295" t="s">
        <v>12791</v>
      </c>
      <c r="H295" t="s">
        <v>12792</v>
      </c>
      <c r="I295" t="s">
        <v>12793</v>
      </c>
      <c r="J295" t="s">
        <v>30</v>
      </c>
      <c r="K295" t="s">
        <v>12794</v>
      </c>
      <c r="L295" s="11" t="s">
        <v>26</v>
      </c>
      <c r="M295" s="11">
        <v>158</v>
      </c>
      <c r="N295" s="11" t="str">
        <f>IF(A295="","AGUARDANDO",IF(NOT(ISERROR(MATCH(VALUE(A295),PRODESP!A:A,0))),"EXCLUÍDO - ATENDIDO CDHU",""))</f>
        <v/>
      </c>
    </row>
    <row r="296" spans="1:14" ht="15" x14ac:dyDescent="0.25">
      <c r="A296" t="s">
        <v>13501</v>
      </c>
      <c r="B296" t="s">
        <v>13502</v>
      </c>
      <c r="C296">
        <v>21128082</v>
      </c>
      <c r="D296" t="s">
        <v>13503</v>
      </c>
      <c r="E296"/>
      <c r="F296"/>
      <c r="G296"/>
      <c r="H296" t="s">
        <v>13153</v>
      </c>
      <c r="I296" t="s">
        <v>13504</v>
      </c>
      <c r="J296" t="s">
        <v>30</v>
      </c>
      <c r="K296" t="s">
        <v>13155</v>
      </c>
      <c r="L296" s="11" t="s">
        <v>26</v>
      </c>
      <c r="M296" s="11">
        <v>159</v>
      </c>
      <c r="N296" s="11" t="str">
        <f>IF(A296="","AGUARDANDO",IF(NOT(ISERROR(MATCH(VALUE(A296),PRODESP!A:A,0))),"EXCLUÍDO - ATENDIDO CDHU",""))</f>
        <v/>
      </c>
    </row>
    <row r="297" spans="1:14" ht="15" x14ac:dyDescent="0.25">
      <c r="A297" t="s">
        <v>13005</v>
      </c>
      <c r="B297" t="s">
        <v>13006</v>
      </c>
      <c r="C297">
        <v>11215594</v>
      </c>
      <c r="D297" t="s">
        <v>13007</v>
      </c>
      <c r="E297"/>
      <c r="F297"/>
      <c r="G297"/>
      <c r="H297" t="s">
        <v>13008</v>
      </c>
      <c r="I297" t="s">
        <v>13009</v>
      </c>
      <c r="J297" t="s">
        <v>30</v>
      </c>
      <c r="K297" t="s">
        <v>13010</v>
      </c>
      <c r="L297" s="11" t="s">
        <v>26</v>
      </c>
      <c r="M297" s="11">
        <v>160</v>
      </c>
      <c r="N297" s="11" t="str">
        <f>IF(A297="","AGUARDANDO",IF(NOT(ISERROR(MATCH(VALUE(A297),PRODESP!A:A,0))),"EXCLUÍDO - ATENDIDO CDHU",""))</f>
        <v/>
      </c>
    </row>
    <row r="298" spans="1:14" ht="15" x14ac:dyDescent="0.25">
      <c r="A298" t="s">
        <v>8949</v>
      </c>
      <c r="B298" t="s">
        <v>8950</v>
      </c>
      <c r="C298">
        <v>12398953</v>
      </c>
      <c r="D298" t="s">
        <v>8951</v>
      </c>
      <c r="E298"/>
      <c r="F298"/>
      <c r="G298"/>
      <c r="H298" t="s">
        <v>8952</v>
      </c>
      <c r="I298" t="s">
        <v>8953</v>
      </c>
      <c r="J298" t="s">
        <v>30</v>
      </c>
      <c r="K298" t="s">
        <v>8954</v>
      </c>
      <c r="L298" s="11" t="s">
        <v>26</v>
      </c>
      <c r="M298" s="11">
        <v>161</v>
      </c>
      <c r="N298" s="11" t="str">
        <f>IF(A298="","AGUARDANDO",IF(NOT(ISERROR(MATCH(VALUE(A298),PRODESP!A:A,0))),"EXCLUÍDO - ATENDIDO CDHU",""))</f>
        <v/>
      </c>
    </row>
    <row r="299" spans="1:14" ht="15" x14ac:dyDescent="0.25">
      <c r="A299" t="s">
        <v>4550</v>
      </c>
      <c r="B299" t="s">
        <v>4551</v>
      </c>
      <c r="C299">
        <v>79707701</v>
      </c>
      <c r="D299" t="s">
        <v>4552</v>
      </c>
      <c r="E299" t="s">
        <v>4553</v>
      </c>
      <c r="F299">
        <v>264234960</v>
      </c>
      <c r="G299" t="s">
        <v>4554</v>
      </c>
      <c r="H299" t="s">
        <v>4555</v>
      </c>
      <c r="I299" t="s">
        <v>4556</v>
      </c>
      <c r="J299" t="s">
        <v>30</v>
      </c>
      <c r="K299" t="s">
        <v>4557</v>
      </c>
      <c r="L299" s="11" t="s">
        <v>26</v>
      </c>
      <c r="M299" s="11">
        <v>162</v>
      </c>
      <c r="N299" s="11" t="str">
        <f>IF(A299="","AGUARDANDO",IF(NOT(ISERROR(MATCH(VALUE(A299),PRODESP!A:A,0))),"EXCLUÍDO - ATENDIDO CDHU",""))</f>
        <v/>
      </c>
    </row>
    <row r="300" spans="1:14" ht="15" x14ac:dyDescent="0.25">
      <c r="A300" t="s">
        <v>4018</v>
      </c>
      <c r="B300" t="s">
        <v>4019</v>
      </c>
      <c r="C300">
        <v>328226890</v>
      </c>
      <c r="D300" t="s">
        <v>4020</v>
      </c>
      <c r="E300" t="s">
        <v>4021</v>
      </c>
      <c r="F300">
        <v>304856058</v>
      </c>
      <c r="G300" t="s">
        <v>4022</v>
      </c>
      <c r="H300" t="s">
        <v>4023</v>
      </c>
      <c r="I300" t="s">
        <v>4024</v>
      </c>
      <c r="J300" t="s">
        <v>30</v>
      </c>
      <c r="K300" t="s">
        <v>4025</v>
      </c>
      <c r="L300" s="11" t="s">
        <v>26</v>
      </c>
      <c r="M300" s="11">
        <v>163</v>
      </c>
      <c r="N300" s="11" t="str">
        <f>IF(A300="","AGUARDANDO",IF(NOT(ISERROR(MATCH(VALUE(A300),PRODESP!A:A,0))),"EXCLUÍDO - ATENDIDO CDHU",""))</f>
        <v/>
      </c>
    </row>
    <row r="301" spans="1:14" ht="15" x14ac:dyDescent="0.25">
      <c r="A301" t="s">
        <v>3865</v>
      </c>
      <c r="B301" t="s">
        <v>3866</v>
      </c>
      <c r="C301">
        <v>13559477</v>
      </c>
      <c r="D301" t="s">
        <v>3867</v>
      </c>
      <c r="E301"/>
      <c r="F301"/>
      <c r="G301"/>
      <c r="H301" t="s">
        <v>3868</v>
      </c>
      <c r="I301" t="s">
        <v>3869</v>
      </c>
      <c r="J301" t="s">
        <v>30</v>
      </c>
      <c r="K301" t="s">
        <v>1705</v>
      </c>
      <c r="L301" s="11" t="s">
        <v>26</v>
      </c>
      <c r="M301" s="11">
        <v>164</v>
      </c>
      <c r="N301" s="11" t="str">
        <f>IF(A301="","AGUARDANDO",IF(NOT(ISERROR(MATCH(VALUE(A301),PRODESP!A:A,0))),"EXCLUÍDO - ATENDIDO CDHU",""))</f>
        <v/>
      </c>
    </row>
    <row r="302" spans="1:14" ht="15" x14ac:dyDescent="0.25">
      <c r="A302" t="s">
        <v>13240</v>
      </c>
      <c r="B302" t="s">
        <v>13241</v>
      </c>
      <c r="C302">
        <v>373249536</v>
      </c>
      <c r="D302" t="s">
        <v>13242</v>
      </c>
      <c r="E302"/>
      <c r="F302"/>
      <c r="G302"/>
      <c r="H302" t="s">
        <v>13243</v>
      </c>
      <c r="I302" t="s">
        <v>13244</v>
      </c>
      <c r="J302" t="s">
        <v>30</v>
      </c>
      <c r="K302" t="s">
        <v>13245</v>
      </c>
      <c r="L302" s="11" t="s">
        <v>26</v>
      </c>
      <c r="M302" s="11">
        <v>165</v>
      </c>
      <c r="N302" s="11" t="str">
        <f>IF(A302="","AGUARDANDO",IF(NOT(ISERROR(MATCH(VALUE(A302),PRODESP!A:A,0))),"EXCLUÍDO - ATENDIDO CDHU",""))</f>
        <v/>
      </c>
    </row>
    <row r="303" spans="1:14" ht="15" x14ac:dyDescent="0.25">
      <c r="A303" t="s">
        <v>13927</v>
      </c>
      <c r="B303" t="s">
        <v>13928</v>
      </c>
      <c r="C303">
        <v>256954781</v>
      </c>
      <c r="D303" t="s">
        <v>13929</v>
      </c>
      <c r="E303"/>
      <c r="F303"/>
      <c r="G303"/>
      <c r="H303" t="s">
        <v>13930</v>
      </c>
      <c r="I303" t="s">
        <v>13931</v>
      </c>
      <c r="J303" t="s">
        <v>30</v>
      </c>
      <c r="K303" t="s">
        <v>13932</v>
      </c>
      <c r="L303" s="11" t="s">
        <v>26</v>
      </c>
      <c r="M303" s="11">
        <v>166</v>
      </c>
      <c r="N303" s="11" t="str">
        <f>IF(A303="","AGUARDANDO",IF(NOT(ISERROR(MATCH(VALUE(A303),PRODESP!A:A,0))),"EXCLUÍDO - ATENDIDO CDHU",""))</f>
        <v/>
      </c>
    </row>
    <row r="304" spans="1:14" ht="15" x14ac:dyDescent="0.25">
      <c r="A304" t="s">
        <v>12697</v>
      </c>
      <c r="B304" t="s">
        <v>12698</v>
      </c>
      <c r="C304">
        <v>8553921</v>
      </c>
      <c r="D304" t="s">
        <v>12699</v>
      </c>
      <c r="E304"/>
      <c r="F304"/>
      <c r="G304"/>
      <c r="H304" t="s">
        <v>12700</v>
      </c>
      <c r="I304" t="s">
        <v>12701</v>
      </c>
      <c r="J304" t="s">
        <v>30</v>
      </c>
      <c r="K304" t="s">
        <v>393</v>
      </c>
      <c r="L304" s="11" t="s">
        <v>26</v>
      </c>
      <c r="M304" s="11">
        <v>167</v>
      </c>
      <c r="N304" s="11" t="str">
        <f>IF(A304="","AGUARDANDO",IF(NOT(ISERROR(MATCH(VALUE(A304),PRODESP!A:A,0))),"EXCLUÍDO - ATENDIDO CDHU",""))</f>
        <v/>
      </c>
    </row>
    <row r="305" spans="1:14" ht="15" x14ac:dyDescent="0.25">
      <c r="A305" t="s">
        <v>2062</v>
      </c>
      <c r="B305" t="s">
        <v>2063</v>
      </c>
      <c r="C305">
        <v>11706550</v>
      </c>
      <c r="D305" t="s">
        <v>2064</v>
      </c>
      <c r="E305" t="s">
        <v>2065</v>
      </c>
      <c r="F305">
        <v>13991993</v>
      </c>
      <c r="G305" t="s">
        <v>2066</v>
      </c>
      <c r="H305" t="s">
        <v>2067</v>
      </c>
      <c r="I305" t="s">
        <v>2068</v>
      </c>
      <c r="J305" t="s">
        <v>30</v>
      </c>
      <c r="K305" t="s">
        <v>2069</v>
      </c>
      <c r="L305" s="11" t="s">
        <v>26</v>
      </c>
      <c r="M305" s="11">
        <v>168</v>
      </c>
      <c r="N305" s="11" t="str">
        <f>IF(A305="","AGUARDANDO",IF(NOT(ISERROR(MATCH(VALUE(A305),PRODESP!A:A,0))),"EXCLUÍDO - ATENDIDO CDHU",""))</f>
        <v/>
      </c>
    </row>
    <row r="306" spans="1:14" ht="15" x14ac:dyDescent="0.25">
      <c r="A306" t="s">
        <v>2959</v>
      </c>
      <c r="B306" t="s">
        <v>2960</v>
      </c>
      <c r="C306">
        <v>45502226</v>
      </c>
      <c r="D306" t="s">
        <v>2961</v>
      </c>
      <c r="E306" t="s">
        <v>2962</v>
      </c>
      <c r="F306">
        <v>304861959</v>
      </c>
      <c r="G306" t="s">
        <v>2963</v>
      </c>
      <c r="H306" t="s">
        <v>2964</v>
      </c>
      <c r="I306" t="s">
        <v>2965</v>
      </c>
      <c r="J306" t="s">
        <v>31</v>
      </c>
      <c r="K306" t="s">
        <v>2966</v>
      </c>
      <c r="L306" s="11" t="s">
        <v>25</v>
      </c>
      <c r="M306" s="11">
        <v>1</v>
      </c>
      <c r="N306" s="11" t="str">
        <f>IF(A306="","AGUARDANDO",IF(NOT(ISERROR(MATCH(VALUE(A306),PRODESP!A:A,0))),"EXCLUÍDO - ATENDIDO CDHU",""))</f>
        <v/>
      </c>
    </row>
    <row r="307" spans="1:14" ht="15" x14ac:dyDescent="0.25">
      <c r="A307" t="s">
        <v>12530</v>
      </c>
      <c r="B307" t="s">
        <v>12531</v>
      </c>
      <c r="C307">
        <v>230206323</v>
      </c>
      <c r="D307" t="s">
        <v>12532</v>
      </c>
      <c r="E307" t="s">
        <v>12533</v>
      </c>
      <c r="F307">
        <v>235207299</v>
      </c>
      <c r="G307" t="s">
        <v>12534</v>
      </c>
      <c r="H307" t="s">
        <v>12535</v>
      </c>
      <c r="I307" t="s">
        <v>12536</v>
      </c>
      <c r="J307" t="s">
        <v>31</v>
      </c>
      <c r="K307" t="s">
        <v>12537</v>
      </c>
      <c r="L307" s="11" t="s">
        <v>25</v>
      </c>
      <c r="M307" s="11">
        <v>2</v>
      </c>
      <c r="N307" s="11" t="str">
        <f>IF(A307="","AGUARDANDO",IF(NOT(ISERROR(MATCH(VALUE(A307),PRODESP!A:A,0))),"EXCLUÍDO - ATENDIDO CDHU",""))</f>
        <v/>
      </c>
    </row>
    <row r="308" spans="1:14" ht="15" x14ac:dyDescent="0.25">
      <c r="A308" t="s">
        <v>4610</v>
      </c>
      <c r="B308" t="s">
        <v>4611</v>
      </c>
      <c r="C308">
        <v>216589757</v>
      </c>
      <c r="D308" t="s">
        <v>4612</v>
      </c>
      <c r="E308"/>
      <c r="F308"/>
      <c r="G308"/>
      <c r="H308" t="s">
        <v>4613</v>
      </c>
      <c r="I308" t="s">
        <v>4614</v>
      </c>
      <c r="J308" t="s">
        <v>31</v>
      </c>
      <c r="K308" t="s">
        <v>4615</v>
      </c>
      <c r="L308" s="11" t="s">
        <v>25</v>
      </c>
      <c r="M308" s="11">
        <v>3</v>
      </c>
      <c r="N308" s="11" t="str">
        <f>IF(A308="","AGUARDANDO",IF(NOT(ISERROR(MATCH(VALUE(A308),PRODESP!A:A,0))),"EXCLUÍDO - ATENDIDO CDHU",""))</f>
        <v/>
      </c>
    </row>
    <row r="309" spans="1:14" ht="15" x14ac:dyDescent="0.25">
      <c r="A309" t="s">
        <v>7606</v>
      </c>
      <c r="B309" t="s">
        <v>7607</v>
      </c>
      <c r="C309">
        <v>501317995</v>
      </c>
      <c r="D309" t="s">
        <v>7608</v>
      </c>
      <c r="E309" t="s">
        <v>7609</v>
      </c>
      <c r="F309">
        <v>450687223</v>
      </c>
      <c r="G309" t="s">
        <v>7610</v>
      </c>
      <c r="H309" t="s">
        <v>7611</v>
      </c>
      <c r="I309" t="s">
        <v>7612</v>
      </c>
      <c r="J309" t="s">
        <v>31</v>
      </c>
      <c r="K309" t="s">
        <v>7613</v>
      </c>
      <c r="L309" s="11" t="s">
        <v>25</v>
      </c>
      <c r="M309" s="11">
        <v>4</v>
      </c>
      <c r="N309" s="11" t="str">
        <f>IF(A309="","AGUARDANDO",IF(NOT(ISERROR(MATCH(VALUE(A309),PRODESP!A:A,0))),"EXCLUÍDO - ATENDIDO CDHU",""))</f>
        <v/>
      </c>
    </row>
    <row r="310" spans="1:14" ht="15" x14ac:dyDescent="0.25">
      <c r="A310" t="s">
        <v>11081</v>
      </c>
      <c r="B310" t="s">
        <v>11082</v>
      </c>
      <c r="C310">
        <v>145839187</v>
      </c>
      <c r="D310" t="s">
        <v>11083</v>
      </c>
      <c r="E310" t="s">
        <v>11084</v>
      </c>
      <c r="F310">
        <v>180281951</v>
      </c>
      <c r="G310" t="s">
        <v>11085</v>
      </c>
      <c r="H310" t="s">
        <v>11086</v>
      </c>
      <c r="I310" t="s">
        <v>11087</v>
      </c>
      <c r="J310" t="s">
        <v>31</v>
      </c>
      <c r="K310" t="s">
        <v>11088</v>
      </c>
      <c r="L310" s="11" t="s">
        <v>25</v>
      </c>
      <c r="M310" s="11">
        <v>5</v>
      </c>
      <c r="N310" s="11" t="str">
        <f>IF(A310="","AGUARDANDO",IF(NOT(ISERROR(MATCH(VALUE(A310),PRODESP!A:A,0))),"EXCLUÍDO - ATENDIDO CDHU",""))</f>
        <v/>
      </c>
    </row>
    <row r="311" spans="1:14" ht="15" x14ac:dyDescent="0.25">
      <c r="A311" t="s">
        <v>11495</v>
      </c>
      <c r="B311" t="s">
        <v>11496</v>
      </c>
      <c r="C311">
        <v>239881151</v>
      </c>
      <c r="D311" t="s">
        <v>11497</v>
      </c>
      <c r="E311"/>
      <c r="F311"/>
      <c r="G311"/>
      <c r="H311" t="s">
        <v>3801</v>
      </c>
      <c r="I311" t="s">
        <v>11498</v>
      </c>
      <c r="J311" t="s">
        <v>31</v>
      </c>
      <c r="K311" t="s">
        <v>11499</v>
      </c>
      <c r="L311" s="11" t="s">
        <v>25</v>
      </c>
      <c r="M311" s="11">
        <v>6</v>
      </c>
      <c r="N311" s="11" t="str">
        <f>IF(A311="","AGUARDANDO",IF(NOT(ISERROR(MATCH(VALUE(A311),PRODESP!A:A,0))),"EXCLUÍDO - ATENDIDO CDHU",""))</f>
        <v/>
      </c>
    </row>
    <row r="312" spans="1:14" ht="15" x14ac:dyDescent="0.25">
      <c r="A312" t="s">
        <v>10628</v>
      </c>
      <c r="B312" t="s">
        <v>10629</v>
      </c>
      <c r="C312">
        <v>18028823</v>
      </c>
      <c r="D312" t="s">
        <v>10630</v>
      </c>
      <c r="E312"/>
      <c r="F312"/>
      <c r="G312"/>
      <c r="H312" t="s">
        <v>10631</v>
      </c>
      <c r="I312" t="s">
        <v>10632</v>
      </c>
      <c r="J312" t="s">
        <v>31</v>
      </c>
      <c r="K312" t="s">
        <v>8794</v>
      </c>
      <c r="L312" s="11" t="s">
        <v>25</v>
      </c>
      <c r="M312" s="11">
        <v>7</v>
      </c>
      <c r="N312" s="11" t="str">
        <f>IF(A312="","AGUARDANDO",IF(NOT(ISERROR(MATCH(VALUE(A312),PRODESP!A:A,0))),"EXCLUÍDO - ATENDIDO CDHU",""))</f>
        <v/>
      </c>
    </row>
    <row r="313" spans="1:14" ht="15" x14ac:dyDescent="0.25">
      <c r="A313" t="s">
        <v>978</v>
      </c>
      <c r="B313" t="s">
        <v>979</v>
      </c>
      <c r="C313">
        <v>279701433</v>
      </c>
      <c r="D313" t="s">
        <v>980</v>
      </c>
      <c r="E313" t="s">
        <v>981</v>
      </c>
      <c r="F313">
        <v>405168111</v>
      </c>
      <c r="G313" t="s">
        <v>982</v>
      </c>
      <c r="H313" t="s">
        <v>983</v>
      </c>
      <c r="I313" t="s">
        <v>984</v>
      </c>
      <c r="J313" t="s">
        <v>31</v>
      </c>
      <c r="K313" t="s">
        <v>985</v>
      </c>
      <c r="L313" s="11" t="s">
        <v>25</v>
      </c>
      <c r="M313" s="11">
        <v>8</v>
      </c>
      <c r="N313" s="11" t="str">
        <f>IF(A313="","AGUARDANDO",IF(NOT(ISERROR(MATCH(VALUE(A313),PRODESP!A:A,0))),"EXCLUÍDO - ATENDIDO CDHU",""))</f>
        <v/>
      </c>
    </row>
    <row r="314" spans="1:14" ht="15" x14ac:dyDescent="0.25">
      <c r="A314" t="s">
        <v>4010</v>
      </c>
      <c r="B314" t="s">
        <v>4011</v>
      </c>
      <c r="C314">
        <v>431756454</v>
      </c>
      <c r="D314" t="s">
        <v>4012</v>
      </c>
      <c r="E314" t="s">
        <v>4013</v>
      </c>
      <c r="F314">
        <v>496969705</v>
      </c>
      <c r="G314" t="s">
        <v>4014</v>
      </c>
      <c r="H314" t="s">
        <v>4015</v>
      </c>
      <c r="I314" t="s">
        <v>4016</v>
      </c>
      <c r="J314" t="s">
        <v>31</v>
      </c>
      <c r="K314" t="s">
        <v>4017</v>
      </c>
      <c r="L314" s="11" t="s">
        <v>26</v>
      </c>
      <c r="M314" s="11">
        <v>9</v>
      </c>
      <c r="N314" s="11" t="str">
        <f>IF(A314="","AGUARDANDO",IF(NOT(ISERROR(MATCH(VALUE(A314),PRODESP!A:A,0))),"EXCLUÍDO - ATENDIDO CDHU",""))</f>
        <v/>
      </c>
    </row>
    <row r="315" spans="1:14" ht="15" x14ac:dyDescent="0.25">
      <c r="A315" t="s">
        <v>9860</v>
      </c>
      <c r="B315" t="s">
        <v>9861</v>
      </c>
      <c r="C315">
        <v>375188101</v>
      </c>
      <c r="D315" t="s">
        <v>9862</v>
      </c>
      <c r="E315"/>
      <c r="F315"/>
      <c r="G315"/>
      <c r="H315" t="s">
        <v>9863</v>
      </c>
      <c r="I315" t="s">
        <v>9864</v>
      </c>
      <c r="J315" t="s">
        <v>31</v>
      </c>
      <c r="K315" t="s">
        <v>9865</v>
      </c>
      <c r="L315" s="11" t="s">
        <v>26</v>
      </c>
      <c r="M315" s="11">
        <v>10</v>
      </c>
      <c r="N315" s="11" t="str">
        <f>IF(A315="","AGUARDANDO",IF(NOT(ISERROR(MATCH(VALUE(A315),PRODESP!A:A,0))),"EXCLUÍDO - ATENDIDO CDHU",""))</f>
        <v/>
      </c>
    </row>
    <row r="316" spans="1:14" ht="15" x14ac:dyDescent="0.25">
      <c r="A316" t="s">
        <v>8041</v>
      </c>
      <c r="B316" t="s">
        <v>8042</v>
      </c>
      <c r="C316">
        <v>479459691</v>
      </c>
      <c r="D316" t="s">
        <v>8043</v>
      </c>
      <c r="E316"/>
      <c r="F316"/>
      <c r="G316"/>
      <c r="H316" t="s">
        <v>8044</v>
      </c>
      <c r="I316" t="s">
        <v>8045</v>
      </c>
      <c r="J316" t="s">
        <v>31</v>
      </c>
      <c r="K316" t="s">
        <v>8046</v>
      </c>
      <c r="L316" s="11" t="s">
        <v>26</v>
      </c>
      <c r="M316" s="11">
        <v>11</v>
      </c>
      <c r="N316" s="11" t="str">
        <f>IF(A316="","AGUARDANDO",IF(NOT(ISERROR(MATCH(VALUE(A316),PRODESP!A:A,0))),"EXCLUÍDO - ATENDIDO CDHU",""))</f>
        <v/>
      </c>
    </row>
    <row r="317" spans="1:14" ht="15" x14ac:dyDescent="0.25">
      <c r="A317" t="s">
        <v>3406</v>
      </c>
      <c r="B317" t="s">
        <v>3407</v>
      </c>
      <c r="C317">
        <v>32337640</v>
      </c>
      <c r="D317" t="s">
        <v>3408</v>
      </c>
      <c r="E317"/>
      <c r="F317"/>
      <c r="G317"/>
      <c r="H317" t="s">
        <v>3409</v>
      </c>
      <c r="I317" t="s">
        <v>3410</v>
      </c>
      <c r="J317" t="s">
        <v>28</v>
      </c>
      <c r="K317" t="s">
        <v>3411</v>
      </c>
      <c r="L317" s="11" t="s">
        <v>25</v>
      </c>
      <c r="M317" s="11">
        <v>1</v>
      </c>
      <c r="N317" s="11" t="str">
        <f>IF(A317="","AGUARDANDO",IF(NOT(ISERROR(MATCH(VALUE(A317),PRODESP!A:A,0))),"EXCLUÍDO - ATENDIDO CDHU",""))</f>
        <v/>
      </c>
    </row>
    <row r="318" spans="1:14" ht="15" x14ac:dyDescent="0.25">
      <c r="A318" t="s">
        <v>4642</v>
      </c>
      <c r="B318" t="s">
        <v>4643</v>
      </c>
      <c r="C318">
        <v>16228437</v>
      </c>
      <c r="D318" t="s">
        <v>4644</v>
      </c>
      <c r="E318"/>
      <c r="F318"/>
      <c r="G318"/>
      <c r="H318" t="s">
        <v>4645</v>
      </c>
      <c r="I318" t="s">
        <v>4646</v>
      </c>
      <c r="J318" t="s">
        <v>28</v>
      </c>
      <c r="K318" t="s">
        <v>4647</v>
      </c>
      <c r="L318" s="11" t="s">
        <v>25</v>
      </c>
      <c r="M318" s="11">
        <v>2</v>
      </c>
      <c r="N318" s="11" t="str">
        <f>IF(A318="","AGUARDANDO",IF(NOT(ISERROR(MATCH(VALUE(A318),PRODESP!A:A,0))),"EXCLUÍDO - ATENDIDO CDHU",""))</f>
        <v/>
      </c>
    </row>
    <row r="319" spans="1:14" ht="15" x14ac:dyDescent="0.25">
      <c r="A319" t="s">
        <v>10062</v>
      </c>
      <c r="B319" t="s">
        <v>10063</v>
      </c>
      <c r="C319">
        <v>43164540</v>
      </c>
      <c r="D319" t="s">
        <v>10064</v>
      </c>
      <c r="E319"/>
      <c r="F319"/>
      <c r="G319"/>
      <c r="H319" t="s">
        <v>10065</v>
      </c>
      <c r="I319" t="s">
        <v>10066</v>
      </c>
      <c r="J319" t="s">
        <v>28</v>
      </c>
      <c r="K319" t="s">
        <v>10067</v>
      </c>
      <c r="L319" s="11" t="s">
        <v>25</v>
      </c>
      <c r="M319" s="11">
        <v>3</v>
      </c>
      <c r="N319" s="11" t="str">
        <f>IF(A319="","AGUARDANDO",IF(NOT(ISERROR(MATCH(VALUE(A319),PRODESP!A:A,0))),"EXCLUÍDO - ATENDIDO CDHU",""))</f>
        <v/>
      </c>
    </row>
    <row r="320" spans="1:14" ht="15" x14ac:dyDescent="0.25">
      <c r="A320" t="s">
        <v>10870</v>
      </c>
      <c r="B320" t="s">
        <v>10871</v>
      </c>
      <c r="C320">
        <v>431777469</v>
      </c>
      <c r="D320" t="s">
        <v>10872</v>
      </c>
      <c r="E320" t="s">
        <v>10873</v>
      </c>
      <c r="F320">
        <v>403792514</v>
      </c>
      <c r="G320" t="s">
        <v>10874</v>
      </c>
      <c r="H320" t="s">
        <v>10875</v>
      </c>
      <c r="I320" t="s">
        <v>10876</v>
      </c>
      <c r="J320" t="s">
        <v>28</v>
      </c>
      <c r="K320" t="s">
        <v>10877</v>
      </c>
      <c r="L320" s="11" t="s">
        <v>25</v>
      </c>
      <c r="M320" s="11">
        <v>4</v>
      </c>
      <c r="N320" s="11" t="str">
        <f>IF(A320="","AGUARDANDO",IF(NOT(ISERROR(MATCH(VALUE(A320),PRODESP!A:A,0))),"EXCLUÍDO - ATENDIDO CDHU",""))</f>
        <v/>
      </c>
    </row>
    <row r="321" spans="1:14" ht="15" x14ac:dyDescent="0.25">
      <c r="A321" t="s">
        <v>10270</v>
      </c>
      <c r="B321" t="s">
        <v>10271</v>
      </c>
      <c r="C321">
        <v>407300740</v>
      </c>
      <c r="D321" t="s">
        <v>10272</v>
      </c>
      <c r="E321"/>
      <c r="F321"/>
      <c r="G321"/>
      <c r="H321" t="s">
        <v>10273</v>
      </c>
      <c r="I321" t="s">
        <v>10242</v>
      </c>
      <c r="J321" t="s">
        <v>28</v>
      </c>
      <c r="K321" t="s">
        <v>10243</v>
      </c>
      <c r="L321" s="11" t="s">
        <v>25</v>
      </c>
      <c r="M321" s="11">
        <v>5</v>
      </c>
      <c r="N321" s="11" t="str">
        <f>IF(A321="","AGUARDANDO",IF(NOT(ISERROR(MATCH(VALUE(A321),PRODESP!A:A,0))),"EXCLUÍDO - ATENDIDO CDHU",""))</f>
        <v/>
      </c>
    </row>
    <row r="322" spans="1:14" ht="15" x14ac:dyDescent="0.25">
      <c r="A322" t="s">
        <v>562</v>
      </c>
      <c r="B322" t="s">
        <v>563</v>
      </c>
      <c r="C322">
        <v>400991214</v>
      </c>
      <c r="D322" t="s">
        <v>564</v>
      </c>
      <c r="E322"/>
      <c r="F322"/>
      <c r="G322"/>
      <c r="H322" t="s">
        <v>565</v>
      </c>
      <c r="I322" t="s">
        <v>566</v>
      </c>
      <c r="J322" t="s">
        <v>28</v>
      </c>
      <c r="K322" t="s">
        <v>567</v>
      </c>
      <c r="L322" s="11" t="s">
        <v>25</v>
      </c>
      <c r="M322" s="11">
        <v>6</v>
      </c>
      <c r="N322" s="11" t="str">
        <f>IF(A322="","AGUARDANDO",IF(NOT(ISERROR(MATCH(VALUE(A322),PRODESP!A:A,0))),"EXCLUÍDO - ATENDIDO CDHU",""))</f>
        <v/>
      </c>
    </row>
    <row r="323" spans="1:14" ht="15" x14ac:dyDescent="0.25">
      <c r="A323" t="s">
        <v>6075</v>
      </c>
      <c r="B323" t="s">
        <v>6076</v>
      </c>
      <c r="C323">
        <v>352188790</v>
      </c>
      <c r="D323" t="s">
        <v>6077</v>
      </c>
      <c r="E323"/>
      <c r="F323"/>
      <c r="G323"/>
      <c r="H323" t="s">
        <v>6078</v>
      </c>
      <c r="I323" t="s">
        <v>6079</v>
      </c>
      <c r="J323" t="s">
        <v>28</v>
      </c>
      <c r="K323" t="s">
        <v>6080</v>
      </c>
      <c r="L323" s="11" t="s">
        <v>25</v>
      </c>
      <c r="M323" s="11">
        <v>7</v>
      </c>
      <c r="N323" s="11" t="str">
        <f>IF(A323="","AGUARDANDO",IF(NOT(ISERROR(MATCH(VALUE(A323),PRODESP!A:A,0))),"EXCLUÍDO - ATENDIDO CDHU",""))</f>
        <v/>
      </c>
    </row>
    <row r="324" spans="1:14" ht="15" x14ac:dyDescent="0.25">
      <c r="A324" t="s">
        <v>12469</v>
      </c>
      <c r="B324" t="s">
        <v>12470</v>
      </c>
      <c r="C324">
        <v>40379223</v>
      </c>
      <c r="D324" t="s">
        <v>12471</v>
      </c>
      <c r="E324"/>
      <c r="F324"/>
      <c r="G324"/>
      <c r="H324" t="s">
        <v>12472</v>
      </c>
      <c r="I324" t="s">
        <v>12473</v>
      </c>
      <c r="J324" t="s">
        <v>28</v>
      </c>
      <c r="K324" t="s">
        <v>12474</v>
      </c>
      <c r="L324" s="11" t="s">
        <v>25</v>
      </c>
      <c r="M324" s="11">
        <v>8</v>
      </c>
      <c r="N324" s="11" t="str">
        <f>IF(A324="","AGUARDANDO",IF(NOT(ISERROR(MATCH(VALUE(A324),PRODESP!A:A,0))),"EXCLUÍDO - ATENDIDO CDHU",""))</f>
        <v/>
      </c>
    </row>
    <row r="325" spans="1:14" ht="15" x14ac:dyDescent="0.25">
      <c r="A325" t="s">
        <v>12143</v>
      </c>
      <c r="B325" t="s">
        <v>12144</v>
      </c>
      <c r="C325">
        <v>192487711</v>
      </c>
      <c r="D325" t="s">
        <v>12145</v>
      </c>
      <c r="E325"/>
      <c r="F325"/>
      <c r="G325"/>
      <c r="H325" t="s">
        <v>12146</v>
      </c>
      <c r="I325" t="s">
        <v>12147</v>
      </c>
      <c r="J325" t="s">
        <v>28</v>
      </c>
      <c r="K325" t="s">
        <v>12148</v>
      </c>
      <c r="L325" s="11" t="s">
        <v>25</v>
      </c>
      <c r="M325" s="11">
        <v>9</v>
      </c>
      <c r="N325" s="11" t="str">
        <f>IF(A325="","AGUARDANDO",IF(NOT(ISERROR(MATCH(VALUE(A325),PRODESP!A:A,0))),"EXCLUÍDO - ATENDIDO CDHU",""))</f>
        <v/>
      </c>
    </row>
    <row r="326" spans="1:14" ht="15" x14ac:dyDescent="0.25">
      <c r="A326" t="s">
        <v>13704</v>
      </c>
      <c r="B326" t="s">
        <v>13705</v>
      </c>
      <c r="C326">
        <v>328226543</v>
      </c>
      <c r="D326" t="s">
        <v>13706</v>
      </c>
      <c r="E326"/>
      <c r="F326"/>
      <c r="G326"/>
      <c r="H326" t="s">
        <v>13707</v>
      </c>
      <c r="I326" t="s">
        <v>13708</v>
      </c>
      <c r="J326" t="s">
        <v>28</v>
      </c>
      <c r="K326" t="s">
        <v>13709</v>
      </c>
      <c r="L326" s="11" t="s">
        <v>25</v>
      </c>
      <c r="M326" s="11">
        <v>10</v>
      </c>
      <c r="N326" s="11" t="str">
        <f>IF(A326="","AGUARDANDO",IF(NOT(ISERROR(MATCH(VALUE(A326),PRODESP!A:A,0))),"EXCLUÍDO - ATENDIDO CDHU",""))</f>
        <v/>
      </c>
    </row>
    <row r="327" spans="1:14" ht="15" x14ac:dyDescent="0.25">
      <c r="A327" t="s">
        <v>11967</v>
      </c>
      <c r="B327" t="s">
        <v>11968</v>
      </c>
      <c r="C327">
        <v>263248410</v>
      </c>
      <c r="D327" t="s">
        <v>11969</v>
      </c>
      <c r="E327"/>
      <c r="F327"/>
      <c r="G327"/>
      <c r="H327" t="s">
        <v>11970</v>
      </c>
      <c r="I327" t="s">
        <v>11971</v>
      </c>
      <c r="J327" t="s">
        <v>28</v>
      </c>
      <c r="K327" t="s">
        <v>11972</v>
      </c>
      <c r="L327" s="11" t="s">
        <v>25</v>
      </c>
      <c r="M327" s="11">
        <v>11</v>
      </c>
      <c r="N327" s="11" t="str">
        <f>IF(A327="","AGUARDANDO",IF(NOT(ISERROR(MATCH(VALUE(A327),PRODESP!A:A,0))),"EXCLUÍDO - ATENDIDO CDHU",""))</f>
        <v/>
      </c>
    </row>
    <row r="328" spans="1:14" ht="15" x14ac:dyDescent="0.25">
      <c r="A328" t="s">
        <v>6320</v>
      </c>
      <c r="B328" t="s">
        <v>6321</v>
      </c>
      <c r="C328">
        <v>501150298</v>
      </c>
      <c r="D328" t="s">
        <v>6322</v>
      </c>
      <c r="E328"/>
      <c r="F328"/>
      <c r="G328"/>
      <c r="H328" t="s">
        <v>6323</v>
      </c>
      <c r="I328" t="s">
        <v>6324</v>
      </c>
      <c r="J328" t="s">
        <v>28</v>
      </c>
      <c r="K328" t="s">
        <v>6325</v>
      </c>
      <c r="L328" s="11" t="s">
        <v>25</v>
      </c>
      <c r="M328" s="11">
        <v>12</v>
      </c>
      <c r="N328" s="11" t="str">
        <f>IF(A328="","AGUARDANDO",IF(NOT(ISERROR(MATCH(VALUE(A328),PRODESP!A:A,0))),"EXCLUÍDO - ATENDIDO CDHU",""))</f>
        <v/>
      </c>
    </row>
    <row r="329" spans="1:14" ht="15" x14ac:dyDescent="0.25">
      <c r="A329" t="s">
        <v>466</v>
      </c>
      <c r="B329" t="s">
        <v>467</v>
      </c>
      <c r="C329">
        <v>474772809</v>
      </c>
      <c r="D329" t="s">
        <v>468</v>
      </c>
      <c r="E329" t="s">
        <v>469</v>
      </c>
      <c r="F329">
        <v>490310928</v>
      </c>
      <c r="G329" t="s">
        <v>470</v>
      </c>
      <c r="H329" t="s">
        <v>471</v>
      </c>
      <c r="I329" t="s">
        <v>472</v>
      </c>
      <c r="J329" t="s">
        <v>28</v>
      </c>
      <c r="K329" t="s">
        <v>473</v>
      </c>
      <c r="L329" s="11" t="s">
        <v>25</v>
      </c>
      <c r="M329" s="11">
        <v>13</v>
      </c>
      <c r="N329" s="11" t="str">
        <f>IF(A329="","AGUARDANDO",IF(NOT(ISERROR(MATCH(VALUE(A329),PRODESP!A:A,0))),"EXCLUÍDO - ATENDIDO CDHU",""))</f>
        <v/>
      </c>
    </row>
    <row r="330" spans="1:14" ht="15" x14ac:dyDescent="0.25">
      <c r="A330" t="s">
        <v>8355</v>
      </c>
      <c r="B330" t="s">
        <v>8356</v>
      </c>
      <c r="C330">
        <v>449986512</v>
      </c>
      <c r="D330" t="s">
        <v>8357</v>
      </c>
      <c r="E330"/>
      <c r="F330"/>
      <c r="G330"/>
      <c r="H330" t="s">
        <v>8358</v>
      </c>
      <c r="I330" t="s">
        <v>8359</v>
      </c>
      <c r="J330" t="s">
        <v>28</v>
      </c>
      <c r="K330" t="s">
        <v>8360</v>
      </c>
      <c r="L330" s="11" t="s">
        <v>25</v>
      </c>
      <c r="M330" s="11">
        <v>14</v>
      </c>
      <c r="N330" s="11" t="str">
        <f>IF(A330="","AGUARDANDO",IF(NOT(ISERROR(MATCH(VALUE(A330),PRODESP!A:A,0))),"EXCLUÍDO - ATENDIDO CDHU",""))</f>
        <v/>
      </c>
    </row>
    <row r="331" spans="1:14" ht="15" x14ac:dyDescent="0.25">
      <c r="A331" t="s">
        <v>9958</v>
      </c>
      <c r="B331" t="s">
        <v>9959</v>
      </c>
      <c r="C331">
        <v>265885802</v>
      </c>
      <c r="D331" t="s">
        <v>9960</v>
      </c>
      <c r="E331"/>
      <c r="F331"/>
      <c r="G331"/>
      <c r="H331" t="s">
        <v>9961</v>
      </c>
      <c r="I331" t="s">
        <v>9962</v>
      </c>
      <c r="J331" t="s">
        <v>28</v>
      </c>
      <c r="K331" t="s">
        <v>9405</v>
      </c>
      <c r="L331" s="11" t="s">
        <v>25</v>
      </c>
      <c r="M331" s="11">
        <v>15</v>
      </c>
      <c r="N331" s="11" t="str">
        <f>IF(A331="","AGUARDANDO",IF(NOT(ISERROR(MATCH(VALUE(A331),PRODESP!A:A,0))),"EXCLUÍDO - ATENDIDO CDHU",""))</f>
        <v/>
      </c>
    </row>
    <row r="332" spans="1:14" ht="15" x14ac:dyDescent="0.25">
      <c r="A332" t="s">
        <v>13960</v>
      </c>
      <c r="B332" t="s">
        <v>13961</v>
      </c>
      <c r="C332">
        <v>34934176</v>
      </c>
      <c r="D332" t="s">
        <v>13962</v>
      </c>
      <c r="E332"/>
      <c r="F332"/>
      <c r="G332"/>
      <c r="H332" t="s">
        <v>13963</v>
      </c>
      <c r="I332" t="s">
        <v>13964</v>
      </c>
      <c r="J332" t="s">
        <v>28</v>
      </c>
      <c r="K332" t="s">
        <v>13062</v>
      </c>
      <c r="L332" s="11" t="s">
        <v>25</v>
      </c>
      <c r="M332" s="11">
        <v>16</v>
      </c>
      <c r="N332" s="11" t="str">
        <f>IF(A332="","AGUARDANDO",IF(NOT(ISERROR(MATCH(VALUE(A332),PRODESP!A:A,0))),"EXCLUÍDO - ATENDIDO CDHU",""))</f>
        <v/>
      </c>
    </row>
    <row r="333" spans="1:14" ht="15" x14ac:dyDescent="0.25">
      <c r="A333" t="s">
        <v>5373</v>
      </c>
      <c r="B333" t="s">
        <v>5374</v>
      </c>
      <c r="C333">
        <v>499055287</v>
      </c>
      <c r="D333" t="s">
        <v>5375</v>
      </c>
      <c r="E333"/>
      <c r="F333"/>
      <c r="G333"/>
      <c r="H333" t="s">
        <v>5376</v>
      </c>
      <c r="I333" t="s">
        <v>5377</v>
      </c>
      <c r="J333" t="s">
        <v>28</v>
      </c>
      <c r="K333" t="s">
        <v>5378</v>
      </c>
      <c r="L333" s="11" t="s">
        <v>25</v>
      </c>
      <c r="M333" s="11">
        <v>17</v>
      </c>
      <c r="N333" s="11" t="str">
        <f>IF(A333="","AGUARDANDO",IF(NOT(ISERROR(MATCH(VALUE(A333),PRODESP!A:A,0))),"EXCLUÍDO - ATENDIDO CDHU",""))</f>
        <v/>
      </c>
    </row>
    <row r="334" spans="1:14" ht="15" x14ac:dyDescent="0.25">
      <c r="A334" t="s">
        <v>13174</v>
      </c>
      <c r="B334" t="s">
        <v>13175</v>
      </c>
      <c r="C334">
        <v>405531606</v>
      </c>
      <c r="D334" t="s">
        <v>13176</v>
      </c>
      <c r="E334"/>
      <c r="F334"/>
      <c r="G334"/>
      <c r="H334" t="s">
        <v>13177</v>
      </c>
      <c r="I334" t="s">
        <v>13178</v>
      </c>
      <c r="J334" t="s">
        <v>28</v>
      </c>
      <c r="K334" t="s">
        <v>13179</v>
      </c>
      <c r="L334" s="11" t="s">
        <v>25</v>
      </c>
      <c r="M334" s="11">
        <v>18</v>
      </c>
      <c r="N334" s="11" t="str">
        <f>IF(A334="","AGUARDANDO",IF(NOT(ISERROR(MATCH(VALUE(A334),PRODESP!A:A,0))),"EXCLUÍDO - ATENDIDO CDHU",""))</f>
        <v/>
      </c>
    </row>
    <row r="335" spans="1:14" ht="15" x14ac:dyDescent="0.25">
      <c r="A335" t="s">
        <v>12196</v>
      </c>
      <c r="B335" t="s">
        <v>12197</v>
      </c>
      <c r="C335">
        <v>378857988</v>
      </c>
      <c r="D335" t="s">
        <v>12198</v>
      </c>
      <c r="E335"/>
      <c r="F335"/>
      <c r="G335"/>
      <c r="H335" t="s">
        <v>12199</v>
      </c>
      <c r="I335" t="s">
        <v>392</v>
      </c>
      <c r="J335" t="s">
        <v>28</v>
      </c>
      <c r="K335" t="s">
        <v>12200</v>
      </c>
      <c r="L335" s="11" t="s">
        <v>25</v>
      </c>
      <c r="M335" s="11">
        <v>19</v>
      </c>
      <c r="N335" s="11" t="str">
        <f>IF(A335="","AGUARDANDO",IF(NOT(ISERROR(MATCH(VALUE(A335),PRODESP!A:A,0))),"EXCLUÍDO - ATENDIDO CDHU",""))</f>
        <v/>
      </c>
    </row>
    <row r="336" spans="1:14" ht="15" x14ac:dyDescent="0.25">
      <c r="A336" t="s">
        <v>13376</v>
      </c>
      <c r="B336" t="s">
        <v>13377</v>
      </c>
      <c r="C336">
        <v>485978970</v>
      </c>
      <c r="D336" t="s">
        <v>13378</v>
      </c>
      <c r="E336" t="s">
        <v>13379</v>
      </c>
      <c r="F336">
        <v>446077094</v>
      </c>
      <c r="G336" t="s">
        <v>13380</v>
      </c>
      <c r="H336" t="s">
        <v>13381</v>
      </c>
      <c r="I336" t="s">
        <v>13382</v>
      </c>
      <c r="J336" t="s">
        <v>28</v>
      </c>
      <c r="K336" t="s">
        <v>13383</v>
      </c>
      <c r="L336" s="11" t="s">
        <v>25</v>
      </c>
      <c r="M336" s="11">
        <v>20</v>
      </c>
      <c r="N336" s="11" t="str">
        <f>IF(A336="","AGUARDANDO",IF(NOT(ISERROR(MATCH(VALUE(A336),PRODESP!A:A,0))),"EXCLUÍDO - ATENDIDO CDHU",""))</f>
        <v/>
      </c>
    </row>
    <row r="337" spans="1:14" ht="15" x14ac:dyDescent="0.25">
      <c r="A337" t="s">
        <v>2718</v>
      </c>
      <c r="B337" t="s">
        <v>2719</v>
      </c>
      <c r="C337">
        <v>473418204</v>
      </c>
      <c r="D337" t="s">
        <v>2720</v>
      </c>
      <c r="E337" t="s">
        <v>2721</v>
      </c>
      <c r="F337">
        <v>431758505</v>
      </c>
      <c r="G337" t="s">
        <v>2722</v>
      </c>
      <c r="H337" t="s">
        <v>2723</v>
      </c>
      <c r="I337" t="s">
        <v>2724</v>
      </c>
      <c r="J337" t="s">
        <v>28</v>
      </c>
      <c r="K337" t="s">
        <v>2725</v>
      </c>
      <c r="L337" s="11" t="s">
        <v>25</v>
      </c>
      <c r="M337" s="11">
        <v>21</v>
      </c>
      <c r="N337" s="11" t="str">
        <f>IF(A337="","AGUARDANDO",IF(NOT(ISERROR(MATCH(VALUE(A337),PRODESP!A:A,0))),"EXCLUÍDO - ATENDIDO CDHU",""))</f>
        <v/>
      </c>
    </row>
    <row r="338" spans="1:14" ht="15" x14ac:dyDescent="0.25">
      <c r="A338" t="s">
        <v>6751</v>
      </c>
      <c r="B338" t="s">
        <v>6752</v>
      </c>
      <c r="C338">
        <v>272809020</v>
      </c>
      <c r="D338" t="s">
        <v>6753</v>
      </c>
      <c r="E338"/>
      <c r="F338"/>
      <c r="G338"/>
      <c r="H338" t="s">
        <v>6754</v>
      </c>
      <c r="I338" t="s">
        <v>6755</v>
      </c>
      <c r="J338" t="s">
        <v>28</v>
      </c>
      <c r="K338" t="s">
        <v>6756</v>
      </c>
      <c r="L338" s="11" t="s">
        <v>25</v>
      </c>
      <c r="M338" s="11">
        <v>22</v>
      </c>
      <c r="N338" s="11" t="str">
        <f>IF(A338="","AGUARDANDO",IF(NOT(ISERROR(MATCH(VALUE(A338),PRODESP!A:A,0))),"EXCLUÍDO - ATENDIDO CDHU",""))</f>
        <v/>
      </c>
    </row>
    <row r="339" spans="1:14" ht="15" x14ac:dyDescent="0.25">
      <c r="A339" t="s">
        <v>4344</v>
      </c>
      <c r="B339" t="s">
        <v>4345</v>
      </c>
      <c r="C339">
        <v>437410857</v>
      </c>
      <c r="D339" t="s">
        <v>4346</v>
      </c>
      <c r="E339" t="s">
        <v>4347</v>
      </c>
      <c r="F339">
        <v>43164780</v>
      </c>
      <c r="G339" t="s">
        <v>4348</v>
      </c>
      <c r="H339" t="s">
        <v>4349</v>
      </c>
      <c r="I339" t="s">
        <v>4350</v>
      </c>
      <c r="J339" t="s">
        <v>28</v>
      </c>
      <c r="K339" t="s">
        <v>4351</v>
      </c>
      <c r="L339" s="11" t="s">
        <v>25</v>
      </c>
      <c r="M339" s="11">
        <v>23</v>
      </c>
      <c r="N339" s="11" t="str">
        <f>IF(A339="","AGUARDANDO",IF(NOT(ISERROR(MATCH(VALUE(A339),PRODESP!A:A,0))),"EXCLUÍDO - ATENDIDO CDHU",""))</f>
        <v/>
      </c>
    </row>
    <row r="340" spans="1:14" ht="15" x14ac:dyDescent="0.25">
      <c r="A340" t="s">
        <v>2945</v>
      </c>
      <c r="B340" t="s">
        <v>2946</v>
      </c>
      <c r="C340">
        <v>431758967</v>
      </c>
      <c r="D340" t="s">
        <v>2947</v>
      </c>
      <c r="E340" t="s">
        <v>2948</v>
      </c>
      <c r="F340">
        <v>33146651</v>
      </c>
      <c r="G340" t="s">
        <v>2949</v>
      </c>
      <c r="H340" t="s">
        <v>2950</v>
      </c>
      <c r="I340" t="s">
        <v>2951</v>
      </c>
      <c r="J340" t="s">
        <v>28</v>
      </c>
      <c r="K340" t="s">
        <v>2952</v>
      </c>
      <c r="L340" s="11" t="s">
        <v>25</v>
      </c>
      <c r="M340" s="11">
        <v>24</v>
      </c>
      <c r="N340" s="11" t="str">
        <f>IF(A340="","AGUARDANDO",IF(NOT(ISERROR(MATCH(VALUE(A340),PRODESP!A:A,0))),"EXCLUÍDO - ATENDIDO CDHU",""))</f>
        <v/>
      </c>
    </row>
    <row r="341" spans="1:14" ht="15" x14ac:dyDescent="0.25">
      <c r="A341" t="s">
        <v>1775</v>
      </c>
      <c r="B341" t="s">
        <v>1776</v>
      </c>
      <c r="C341">
        <v>292990704</v>
      </c>
      <c r="D341" t="s">
        <v>1777</v>
      </c>
      <c r="E341"/>
      <c r="F341"/>
      <c r="G341"/>
      <c r="H341" t="s">
        <v>1778</v>
      </c>
      <c r="I341" t="s">
        <v>1779</v>
      </c>
      <c r="J341" t="s">
        <v>28</v>
      </c>
      <c r="K341" t="s">
        <v>1780</v>
      </c>
      <c r="L341" s="11" t="s">
        <v>25</v>
      </c>
      <c r="M341" s="11">
        <v>25</v>
      </c>
      <c r="N341" s="11" t="str">
        <f>IF(A341="","AGUARDANDO",IF(NOT(ISERROR(MATCH(VALUE(A341),PRODESP!A:A,0))),"EXCLUÍDO - ATENDIDO CDHU",""))</f>
        <v/>
      </c>
    </row>
    <row r="342" spans="1:14" ht="15" x14ac:dyDescent="0.25">
      <c r="A342" t="s">
        <v>3361</v>
      </c>
      <c r="B342" t="s">
        <v>3362</v>
      </c>
      <c r="C342">
        <v>242995585</v>
      </c>
      <c r="D342" t="s">
        <v>3363</v>
      </c>
      <c r="E342"/>
      <c r="F342"/>
      <c r="G342"/>
      <c r="H342" t="s">
        <v>3364</v>
      </c>
      <c r="I342" t="s">
        <v>3365</v>
      </c>
      <c r="J342" t="s">
        <v>28</v>
      </c>
      <c r="K342" t="s">
        <v>3366</v>
      </c>
      <c r="L342" s="11" t="s">
        <v>25</v>
      </c>
      <c r="M342" s="11">
        <v>26</v>
      </c>
      <c r="N342" s="11" t="str">
        <f>IF(A342="","AGUARDANDO",IF(NOT(ISERROR(MATCH(VALUE(A342),PRODESP!A:A,0))),"EXCLUÍDO - ATENDIDO CDHU",""))</f>
        <v/>
      </c>
    </row>
    <row r="343" spans="1:14" ht="15" x14ac:dyDescent="0.25">
      <c r="A343" t="s">
        <v>6725</v>
      </c>
      <c r="B343" t="s">
        <v>6726</v>
      </c>
      <c r="C343">
        <v>490234720</v>
      </c>
      <c r="D343" t="s">
        <v>6727</v>
      </c>
      <c r="E343"/>
      <c r="F343"/>
      <c r="G343"/>
      <c r="H343" t="s">
        <v>6728</v>
      </c>
      <c r="I343" t="s">
        <v>6729</v>
      </c>
      <c r="J343" t="s">
        <v>28</v>
      </c>
      <c r="K343" t="s">
        <v>6730</v>
      </c>
      <c r="L343" s="11" t="s">
        <v>25</v>
      </c>
      <c r="M343" s="11">
        <v>27</v>
      </c>
      <c r="N343" s="11" t="str">
        <f>IF(A343="","AGUARDANDO",IF(NOT(ISERROR(MATCH(VALUE(A343),PRODESP!A:A,0))),"EXCLUÍDO - ATENDIDO CDHU",""))</f>
        <v/>
      </c>
    </row>
    <row r="344" spans="1:14" ht="15" x14ac:dyDescent="0.25">
      <c r="A344" t="s">
        <v>3733</v>
      </c>
      <c r="B344" t="s">
        <v>3734</v>
      </c>
      <c r="C344">
        <v>481611897</v>
      </c>
      <c r="D344" t="s">
        <v>3735</v>
      </c>
      <c r="E344"/>
      <c r="F344"/>
      <c r="G344"/>
      <c r="H344" t="s">
        <v>3692</v>
      </c>
      <c r="I344" t="s">
        <v>3693</v>
      </c>
      <c r="J344" t="s">
        <v>28</v>
      </c>
      <c r="K344" t="s">
        <v>3694</v>
      </c>
      <c r="L344" s="11" t="s">
        <v>25</v>
      </c>
      <c r="M344" s="11">
        <v>28</v>
      </c>
      <c r="N344" s="11" t="str">
        <f>IF(A344="","AGUARDANDO",IF(NOT(ISERROR(MATCH(VALUE(A344),PRODESP!A:A,0))),"EXCLUÍDO - ATENDIDO CDHU",""))</f>
        <v/>
      </c>
    </row>
    <row r="345" spans="1:14" ht="15" x14ac:dyDescent="0.25">
      <c r="A345" t="s">
        <v>10350</v>
      </c>
      <c r="B345" t="s">
        <v>10351</v>
      </c>
      <c r="C345">
        <v>13990811</v>
      </c>
      <c r="D345" t="s">
        <v>10352</v>
      </c>
      <c r="E345"/>
      <c r="F345"/>
      <c r="G345"/>
      <c r="H345" t="s">
        <v>10353</v>
      </c>
      <c r="I345" t="s">
        <v>10354</v>
      </c>
      <c r="J345" t="s">
        <v>28</v>
      </c>
      <c r="K345" t="s">
        <v>10355</v>
      </c>
      <c r="L345" s="11" t="s">
        <v>25</v>
      </c>
      <c r="M345" s="11">
        <v>29</v>
      </c>
      <c r="N345" s="11" t="str">
        <f>IF(A345="","AGUARDANDO",IF(NOT(ISERROR(MATCH(VALUE(A345),PRODESP!A:A,0))),"EXCLUÍDO - ATENDIDO CDHU",""))</f>
        <v/>
      </c>
    </row>
    <row r="346" spans="1:14" ht="15" x14ac:dyDescent="0.25">
      <c r="A346" t="s">
        <v>10743</v>
      </c>
      <c r="B346" t="s">
        <v>10744</v>
      </c>
      <c r="C346">
        <v>245313011</v>
      </c>
      <c r="D346" t="s">
        <v>10745</v>
      </c>
      <c r="E346"/>
      <c r="F346"/>
      <c r="G346"/>
      <c r="H346" t="s">
        <v>10746</v>
      </c>
      <c r="I346" t="s">
        <v>10747</v>
      </c>
      <c r="J346" t="s">
        <v>28</v>
      </c>
      <c r="K346" t="s">
        <v>10748</v>
      </c>
      <c r="L346" s="11" t="s">
        <v>25</v>
      </c>
      <c r="M346" s="11">
        <v>30</v>
      </c>
      <c r="N346" s="11" t="str">
        <f>IF(A346="","AGUARDANDO",IF(NOT(ISERROR(MATCH(VALUE(A346),PRODESP!A:A,0))),"EXCLUÍDO - ATENDIDO CDHU",""))</f>
        <v/>
      </c>
    </row>
    <row r="347" spans="1:14" ht="15" x14ac:dyDescent="0.25">
      <c r="A347" t="s">
        <v>5797</v>
      </c>
      <c r="B347" t="s">
        <v>5798</v>
      </c>
      <c r="C347">
        <v>396900434</v>
      </c>
      <c r="D347" t="s">
        <v>5799</v>
      </c>
      <c r="E347" t="s">
        <v>5800</v>
      </c>
      <c r="F347">
        <v>479737046</v>
      </c>
      <c r="G347" t="s">
        <v>5801</v>
      </c>
      <c r="H347" t="s">
        <v>5802</v>
      </c>
      <c r="I347" t="s">
        <v>5803</v>
      </c>
      <c r="J347" t="s">
        <v>28</v>
      </c>
      <c r="K347" t="s">
        <v>5804</v>
      </c>
      <c r="L347" s="11" t="s">
        <v>25</v>
      </c>
      <c r="M347" s="11">
        <v>31</v>
      </c>
      <c r="N347" s="11" t="str">
        <f>IF(A347="","AGUARDANDO",IF(NOT(ISERROR(MATCH(VALUE(A347),PRODESP!A:A,0))),"EXCLUÍDO - ATENDIDO CDHU",""))</f>
        <v/>
      </c>
    </row>
    <row r="348" spans="1:14" ht="15" x14ac:dyDescent="0.25">
      <c r="A348" t="s">
        <v>1424</v>
      </c>
      <c r="B348" t="s">
        <v>1425</v>
      </c>
      <c r="C348">
        <v>13367522</v>
      </c>
      <c r="D348" t="s">
        <v>1426</v>
      </c>
      <c r="E348"/>
      <c r="F348"/>
      <c r="G348"/>
      <c r="H348" t="s">
        <v>1427</v>
      </c>
      <c r="I348" t="s">
        <v>1428</v>
      </c>
      <c r="J348" t="s">
        <v>28</v>
      </c>
      <c r="K348" t="s">
        <v>1429</v>
      </c>
      <c r="L348" s="11" t="s">
        <v>25</v>
      </c>
      <c r="M348" s="11">
        <v>32</v>
      </c>
      <c r="N348" s="11" t="str">
        <f>IF(A348="","AGUARDANDO",IF(NOT(ISERROR(MATCH(VALUE(A348),PRODESP!A:A,0))),"EXCLUÍDO - ATENDIDO CDHU",""))</f>
        <v/>
      </c>
    </row>
    <row r="349" spans="1:14" ht="15" x14ac:dyDescent="0.25">
      <c r="A349" t="s">
        <v>117</v>
      </c>
      <c r="B349" t="s">
        <v>118</v>
      </c>
      <c r="C349">
        <v>327327662</v>
      </c>
      <c r="D349" t="s">
        <v>119</v>
      </c>
      <c r="E349" t="s">
        <v>120</v>
      </c>
      <c r="F349">
        <v>41455468</v>
      </c>
      <c r="G349" t="s">
        <v>121</v>
      </c>
      <c r="H349" t="s">
        <v>122</v>
      </c>
      <c r="I349" t="s">
        <v>123</v>
      </c>
      <c r="J349" t="s">
        <v>28</v>
      </c>
      <c r="K349" t="s">
        <v>124</v>
      </c>
      <c r="L349" s="11" t="s">
        <v>25</v>
      </c>
      <c r="M349" s="11">
        <v>33</v>
      </c>
      <c r="N349" s="11" t="str">
        <f>IF(A349="","AGUARDANDO",IF(NOT(ISERROR(MATCH(VALUE(A349),PRODESP!A:A,0))),"EXCLUÍDO - ATENDIDO CDHU",""))</f>
        <v/>
      </c>
    </row>
    <row r="350" spans="1:14" ht="15" x14ac:dyDescent="0.25">
      <c r="A350" t="s">
        <v>3063</v>
      </c>
      <c r="B350" t="s">
        <v>3064</v>
      </c>
      <c r="C350">
        <v>405527123</v>
      </c>
      <c r="D350" t="s">
        <v>3065</v>
      </c>
      <c r="E350"/>
      <c r="F350"/>
      <c r="G350"/>
      <c r="H350" t="s">
        <v>3066</v>
      </c>
      <c r="I350" t="s">
        <v>3067</v>
      </c>
      <c r="J350" t="s">
        <v>28</v>
      </c>
      <c r="K350" t="s">
        <v>3068</v>
      </c>
      <c r="L350" s="11" t="s">
        <v>25</v>
      </c>
      <c r="M350" s="11">
        <v>34</v>
      </c>
      <c r="N350" s="11" t="str">
        <f>IF(A350="","AGUARDANDO",IF(NOT(ISERROR(MATCH(VALUE(A350),PRODESP!A:A,0))),"EXCLUÍDO - ATENDIDO CDHU",""))</f>
        <v/>
      </c>
    </row>
    <row r="351" spans="1:14" ht="15" x14ac:dyDescent="0.25">
      <c r="A351" t="s">
        <v>8477</v>
      </c>
      <c r="B351" t="s">
        <v>8478</v>
      </c>
      <c r="C351">
        <v>565303296</v>
      </c>
      <c r="D351" t="s">
        <v>8479</v>
      </c>
      <c r="E351"/>
      <c r="F351"/>
      <c r="G351"/>
      <c r="H351" t="s">
        <v>8480</v>
      </c>
      <c r="I351" t="s">
        <v>8481</v>
      </c>
      <c r="J351" t="s">
        <v>28</v>
      </c>
      <c r="K351" t="s">
        <v>8482</v>
      </c>
      <c r="L351" s="11" t="s">
        <v>25</v>
      </c>
      <c r="M351" s="11">
        <v>35</v>
      </c>
      <c r="N351" s="11" t="str">
        <f>IF(A351="","AGUARDANDO",IF(NOT(ISERROR(MATCH(VALUE(A351),PRODESP!A:A,0))),"EXCLUÍDO - ATENDIDO CDHU",""))</f>
        <v/>
      </c>
    </row>
    <row r="352" spans="1:14" ht="15" x14ac:dyDescent="0.25">
      <c r="A352" t="s">
        <v>12326</v>
      </c>
      <c r="B352" t="s">
        <v>12327</v>
      </c>
      <c r="C352">
        <v>439520678</v>
      </c>
      <c r="D352" t="s">
        <v>12328</v>
      </c>
      <c r="E352"/>
      <c r="F352"/>
      <c r="G352"/>
      <c r="H352" t="s">
        <v>12329</v>
      </c>
      <c r="I352" t="s">
        <v>12330</v>
      </c>
      <c r="J352" t="s">
        <v>28</v>
      </c>
      <c r="K352" t="s">
        <v>12331</v>
      </c>
      <c r="L352" s="11" t="s">
        <v>25</v>
      </c>
      <c r="M352" s="11">
        <v>36</v>
      </c>
      <c r="N352" s="11" t="str">
        <f>IF(A352="","AGUARDANDO",IF(NOT(ISERROR(MATCH(VALUE(A352),PRODESP!A:A,0))),"EXCLUÍDO - ATENDIDO CDHU",""))</f>
        <v/>
      </c>
    </row>
    <row r="353" spans="1:14" ht="15" x14ac:dyDescent="0.25">
      <c r="A353" t="s">
        <v>2899</v>
      </c>
      <c r="B353" t="s">
        <v>2900</v>
      </c>
      <c r="C353">
        <v>432544987</v>
      </c>
      <c r="D353" t="s">
        <v>2901</v>
      </c>
      <c r="E353" t="s">
        <v>2902</v>
      </c>
      <c r="F353">
        <v>403793452</v>
      </c>
      <c r="G353" t="s">
        <v>2903</v>
      </c>
      <c r="H353" t="s">
        <v>2904</v>
      </c>
      <c r="I353" t="s">
        <v>2905</v>
      </c>
      <c r="J353" t="s">
        <v>28</v>
      </c>
      <c r="K353" t="s">
        <v>2906</v>
      </c>
      <c r="L353" s="11" t="s">
        <v>25</v>
      </c>
      <c r="M353" s="11">
        <v>37</v>
      </c>
      <c r="N353" s="11" t="str">
        <f>IF(A353="","AGUARDANDO",IF(NOT(ISERROR(MATCH(VALUE(A353),PRODESP!A:A,0))),"EXCLUÍDO - ATENDIDO CDHU",""))</f>
        <v/>
      </c>
    </row>
    <row r="354" spans="1:14" ht="15" x14ac:dyDescent="0.25">
      <c r="A354" t="s">
        <v>4542</v>
      </c>
      <c r="B354" t="s">
        <v>4543</v>
      </c>
      <c r="C354">
        <v>452830564</v>
      </c>
      <c r="D354" t="s">
        <v>4544</v>
      </c>
      <c r="E354" t="s">
        <v>4545</v>
      </c>
      <c r="F354">
        <v>525380693</v>
      </c>
      <c r="G354" t="s">
        <v>4546</v>
      </c>
      <c r="H354" t="s">
        <v>4547</v>
      </c>
      <c r="I354" t="s">
        <v>4548</v>
      </c>
      <c r="J354" t="s">
        <v>28</v>
      </c>
      <c r="K354" t="s">
        <v>4549</v>
      </c>
      <c r="L354" s="11" t="s">
        <v>25</v>
      </c>
      <c r="M354" s="11">
        <v>38</v>
      </c>
      <c r="N354" s="11" t="str">
        <f>IF(A354="","AGUARDANDO",IF(NOT(ISERROR(MATCH(VALUE(A354),PRODESP!A:A,0))),"EXCLUÍDO - ATENDIDO CDHU",""))</f>
        <v/>
      </c>
    </row>
    <row r="355" spans="1:14" ht="15" x14ac:dyDescent="0.25">
      <c r="A355" t="s">
        <v>12670</v>
      </c>
      <c r="B355" t="s">
        <v>12671</v>
      </c>
      <c r="C355">
        <v>19985388</v>
      </c>
      <c r="D355" t="s">
        <v>12672</v>
      </c>
      <c r="E355"/>
      <c r="F355"/>
      <c r="G355"/>
      <c r="H355" t="s">
        <v>12673</v>
      </c>
      <c r="I355" t="s">
        <v>12674</v>
      </c>
      <c r="J355" t="s">
        <v>28</v>
      </c>
      <c r="K355" t="s">
        <v>12675</v>
      </c>
      <c r="L355" s="11" t="s">
        <v>25</v>
      </c>
      <c r="M355" s="11">
        <v>39</v>
      </c>
      <c r="N355" s="11" t="str">
        <f>IF(A355="","AGUARDANDO",IF(NOT(ISERROR(MATCH(VALUE(A355),PRODESP!A:A,0))),"EXCLUÍDO - ATENDIDO CDHU",""))</f>
        <v/>
      </c>
    </row>
    <row r="356" spans="1:14" ht="15" x14ac:dyDescent="0.25">
      <c r="A356" t="s">
        <v>10506</v>
      </c>
      <c r="B356" t="s">
        <v>10507</v>
      </c>
      <c r="C356">
        <v>481712781</v>
      </c>
      <c r="D356" t="s">
        <v>10508</v>
      </c>
      <c r="E356"/>
      <c r="F356"/>
      <c r="G356"/>
      <c r="H356" t="s">
        <v>10509</v>
      </c>
      <c r="I356" t="s">
        <v>10510</v>
      </c>
      <c r="J356" t="s">
        <v>28</v>
      </c>
      <c r="K356" t="s">
        <v>10511</v>
      </c>
      <c r="L356" s="11" t="s">
        <v>25</v>
      </c>
      <c r="M356" s="11">
        <v>40</v>
      </c>
      <c r="N356" s="11" t="str">
        <f>IF(A356="","AGUARDANDO",IF(NOT(ISERROR(MATCH(VALUE(A356),PRODESP!A:A,0))),"EXCLUÍDO - ATENDIDO CDHU",""))</f>
        <v/>
      </c>
    </row>
    <row r="357" spans="1:14" ht="15" x14ac:dyDescent="0.25">
      <c r="A357" t="s">
        <v>3401</v>
      </c>
      <c r="B357" t="s">
        <v>3402</v>
      </c>
      <c r="C357">
        <v>497266797</v>
      </c>
      <c r="D357" t="s">
        <v>3403</v>
      </c>
      <c r="E357"/>
      <c r="F357"/>
      <c r="G357"/>
      <c r="H357" t="s">
        <v>864</v>
      </c>
      <c r="I357" t="s">
        <v>3404</v>
      </c>
      <c r="J357" t="s">
        <v>28</v>
      </c>
      <c r="K357" t="s">
        <v>3405</v>
      </c>
      <c r="L357" s="11" t="s">
        <v>25</v>
      </c>
      <c r="M357" s="11">
        <v>41</v>
      </c>
      <c r="N357" s="11" t="str">
        <f>IF(A357="","AGUARDANDO",IF(NOT(ISERROR(MATCH(VALUE(A357),PRODESP!A:A,0))),"EXCLUÍDO - ATENDIDO CDHU",""))</f>
        <v/>
      </c>
    </row>
    <row r="358" spans="1:14" ht="15" x14ac:dyDescent="0.25">
      <c r="A358" t="s">
        <v>8339</v>
      </c>
      <c r="B358" t="s">
        <v>8340</v>
      </c>
      <c r="C358">
        <v>368120806</v>
      </c>
      <c r="D358" t="s">
        <v>8341</v>
      </c>
      <c r="E358" t="s">
        <v>8342</v>
      </c>
      <c r="F358">
        <v>497315890</v>
      </c>
      <c r="G358" t="s">
        <v>8343</v>
      </c>
      <c r="H358" t="s">
        <v>8344</v>
      </c>
      <c r="I358" t="s">
        <v>8345</v>
      </c>
      <c r="J358" t="s">
        <v>28</v>
      </c>
      <c r="K358" t="s">
        <v>8346</v>
      </c>
      <c r="L358" s="11" t="s">
        <v>25</v>
      </c>
      <c r="M358" s="11">
        <v>42</v>
      </c>
      <c r="N358" s="11" t="str">
        <f>IF(A358="","AGUARDANDO",IF(NOT(ISERROR(MATCH(VALUE(A358),PRODESP!A:A,0))),"EXCLUÍDO - ATENDIDO CDHU",""))</f>
        <v/>
      </c>
    </row>
    <row r="359" spans="1:14" ht="15" x14ac:dyDescent="0.25">
      <c r="A359" t="s">
        <v>3982</v>
      </c>
      <c r="B359" t="s">
        <v>3983</v>
      </c>
      <c r="C359">
        <v>497289891</v>
      </c>
      <c r="D359" t="s">
        <v>3984</v>
      </c>
      <c r="E359"/>
      <c r="F359"/>
      <c r="G359"/>
      <c r="H359" t="s">
        <v>3985</v>
      </c>
      <c r="I359" t="s">
        <v>3986</v>
      </c>
      <c r="J359" t="s">
        <v>28</v>
      </c>
      <c r="K359" t="s">
        <v>3987</v>
      </c>
      <c r="L359" s="11" t="s">
        <v>25</v>
      </c>
      <c r="M359" s="11">
        <v>43</v>
      </c>
      <c r="N359" s="11" t="str">
        <f>IF(A359="","AGUARDANDO",IF(NOT(ISERROR(MATCH(VALUE(A359),PRODESP!A:A,0))),"EXCLUÍDO - ATENDIDO CDHU",""))</f>
        <v/>
      </c>
    </row>
    <row r="360" spans="1:14" ht="15" x14ac:dyDescent="0.25">
      <c r="A360" t="s">
        <v>11757</v>
      </c>
      <c r="B360" t="s">
        <v>11758</v>
      </c>
      <c r="C360">
        <v>489875658</v>
      </c>
      <c r="D360" t="s">
        <v>11759</v>
      </c>
      <c r="E360"/>
      <c r="F360"/>
      <c r="G360"/>
      <c r="H360" t="s">
        <v>11760</v>
      </c>
      <c r="I360" t="s">
        <v>11761</v>
      </c>
      <c r="J360" t="s">
        <v>28</v>
      </c>
      <c r="K360" t="s">
        <v>11762</v>
      </c>
      <c r="L360" s="11" t="s">
        <v>25</v>
      </c>
      <c r="M360" s="11">
        <v>44</v>
      </c>
      <c r="N360" s="11" t="str">
        <f>IF(A360="","AGUARDANDO",IF(NOT(ISERROR(MATCH(VALUE(A360),PRODESP!A:A,0))),"EXCLUÍDO - ATENDIDO CDHU",""))</f>
        <v/>
      </c>
    </row>
    <row r="361" spans="1:14" ht="15" x14ac:dyDescent="0.25">
      <c r="A361" t="s">
        <v>340</v>
      </c>
      <c r="B361" t="s">
        <v>341</v>
      </c>
      <c r="C361">
        <v>455168143</v>
      </c>
      <c r="D361" t="s">
        <v>342</v>
      </c>
      <c r="E361"/>
      <c r="F361"/>
      <c r="G361"/>
      <c r="H361" t="s">
        <v>343</v>
      </c>
      <c r="I361" t="s">
        <v>344</v>
      </c>
      <c r="J361" t="s">
        <v>28</v>
      </c>
      <c r="K361" t="s">
        <v>345</v>
      </c>
      <c r="L361" s="11" t="s">
        <v>25</v>
      </c>
      <c r="M361" s="11">
        <v>45</v>
      </c>
      <c r="N361" s="11" t="str">
        <f>IF(A361="","AGUARDANDO",IF(NOT(ISERROR(MATCH(VALUE(A361),PRODESP!A:A,0))),"EXCLUÍDO - ATENDIDO CDHU",""))</f>
        <v/>
      </c>
    </row>
    <row r="362" spans="1:14" ht="15" x14ac:dyDescent="0.25">
      <c r="A362" t="s">
        <v>11630</v>
      </c>
      <c r="B362" t="s">
        <v>11631</v>
      </c>
      <c r="C362">
        <v>204518155</v>
      </c>
      <c r="D362" t="s">
        <v>11632</v>
      </c>
      <c r="E362"/>
      <c r="F362"/>
      <c r="G362"/>
      <c r="H362" t="s">
        <v>11633</v>
      </c>
      <c r="I362" t="s">
        <v>11634</v>
      </c>
      <c r="J362" t="s">
        <v>28</v>
      </c>
      <c r="K362" t="s">
        <v>11635</v>
      </c>
      <c r="L362" s="11" t="s">
        <v>25</v>
      </c>
      <c r="M362" s="11">
        <v>46</v>
      </c>
      <c r="N362" s="11" t="str">
        <f>IF(A362="","AGUARDANDO",IF(NOT(ISERROR(MATCH(VALUE(A362),PRODESP!A:A,0))),"EXCLUÍDO - ATENDIDO CDHU",""))</f>
        <v/>
      </c>
    </row>
    <row r="363" spans="1:14" ht="15" x14ac:dyDescent="0.25">
      <c r="A363" t="s">
        <v>12865</v>
      </c>
      <c r="B363" t="s">
        <v>12866</v>
      </c>
      <c r="C363">
        <v>29519540</v>
      </c>
      <c r="D363" t="s">
        <v>12867</v>
      </c>
      <c r="E363"/>
      <c r="F363"/>
      <c r="G363"/>
      <c r="H363" t="s">
        <v>12868</v>
      </c>
      <c r="I363" t="s">
        <v>12869</v>
      </c>
      <c r="J363" t="s">
        <v>28</v>
      </c>
      <c r="K363" t="s">
        <v>12870</v>
      </c>
      <c r="L363" s="11" t="s">
        <v>25</v>
      </c>
      <c r="M363" s="11">
        <v>47</v>
      </c>
      <c r="N363" s="11" t="str">
        <f>IF(A363="","AGUARDANDO",IF(NOT(ISERROR(MATCH(VALUE(A363),PRODESP!A:A,0))),"EXCLUÍDO - ATENDIDO CDHU",""))</f>
        <v/>
      </c>
    </row>
    <row r="364" spans="1:14" ht="15" x14ac:dyDescent="0.25">
      <c r="A364" t="s">
        <v>1259</v>
      </c>
      <c r="B364" t="s">
        <v>1260</v>
      </c>
      <c r="C364">
        <v>57022410</v>
      </c>
      <c r="D364" t="s">
        <v>1261</v>
      </c>
      <c r="E364"/>
      <c r="F364"/>
      <c r="G364"/>
      <c r="H364" t="s">
        <v>1262</v>
      </c>
      <c r="I364" t="s">
        <v>1263</v>
      </c>
      <c r="J364" t="s">
        <v>28</v>
      </c>
      <c r="K364" t="s">
        <v>1264</v>
      </c>
      <c r="L364" s="11" t="s">
        <v>25</v>
      </c>
      <c r="M364" s="11">
        <v>48</v>
      </c>
      <c r="N364" s="11" t="str">
        <f>IF(A364="","AGUARDANDO",IF(NOT(ISERROR(MATCH(VALUE(A364),PRODESP!A:A,0))),"EXCLUÍDO - ATENDIDO CDHU",""))</f>
        <v/>
      </c>
    </row>
    <row r="365" spans="1:14" ht="15" x14ac:dyDescent="0.25">
      <c r="A365" t="s">
        <v>1672</v>
      </c>
      <c r="B365" t="s">
        <v>1673</v>
      </c>
      <c r="C365">
        <v>497287523</v>
      </c>
      <c r="D365" t="s">
        <v>1674</v>
      </c>
      <c r="E365"/>
      <c r="F365"/>
      <c r="G365"/>
      <c r="H365" t="s">
        <v>1675</v>
      </c>
      <c r="I365" t="s">
        <v>1676</v>
      </c>
      <c r="J365" t="s">
        <v>28</v>
      </c>
      <c r="K365" t="s">
        <v>1677</v>
      </c>
      <c r="L365" s="11" t="s">
        <v>25</v>
      </c>
      <c r="M365" s="11">
        <v>49</v>
      </c>
      <c r="N365" s="11" t="str">
        <f>IF(A365="","AGUARDANDO",IF(NOT(ISERROR(MATCH(VALUE(A365),PRODESP!A:A,0))),"EXCLUÍDO - ATENDIDO CDHU",""))</f>
        <v/>
      </c>
    </row>
    <row r="366" spans="1:14" ht="15" x14ac:dyDescent="0.25">
      <c r="A366" t="s">
        <v>252</v>
      </c>
      <c r="B366" t="s">
        <v>253</v>
      </c>
      <c r="C366">
        <v>418691344</v>
      </c>
      <c r="D366" t="s">
        <v>254</v>
      </c>
      <c r="E366"/>
      <c r="F366"/>
      <c r="G366"/>
      <c r="H366" t="s">
        <v>255</v>
      </c>
      <c r="I366" t="s">
        <v>256</v>
      </c>
      <c r="J366" t="s">
        <v>28</v>
      </c>
      <c r="K366" t="s">
        <v>257</v>
      </c>
      <c r="L366" s="11" t="s">
        <v>25</v>
      </c>
      <c r="M366" s="11">
        <v>50</v>
      </c>
      <c r="N366" s="11" t="str">
        <f>IF(A366="","AGUARDANDO",IF(NOT(ISERROR(MATCH(VALUE(A366),PRODESP!A:A,0))),"EXCLUÍDO - ATENDIDO CDHU",""))</f>
        <v/>
      </c>
    </row>
    <row r="367" spans="1:14" ht="15" x14ac:dyDescent="0.25">
      <c r="A367" t="s">
        <v>8181</v>
      </c>
      <c r="B367" t="s">
        <v>8182</v>
      </c>
      <c r="C367">
        <v>18512435</v>
      </c>
      <c r="D367" t="s">
        <v>8183</v>
      </c>
      <c r="E367"/>
      <c r="F367"/>
      <c r="G367"/>
      <c r="H367" t="s">
        <v>8184</v>
      </c>
      <c r="I367" t="s">
        <v>8185</v>
      </c>
      <c r="J367" t="s">
        <v>28</v>
      </c>
      <c r="K367" t="s">
        <v>8186</v>
      </c>
      <c r="L367" s="11" t="s">
        <v>25</v>
      </c>
      <c r="M367" s="11">
        <v>51</v>
      </c>
      <c r="N367" s="11" t="str">
        <f>IF(A367="","AGUARDANDO",IF(NOT(ISERROR(MATCH(VALUE(A367),PRODESP!A:A,0))),"EXCLUÍDO - ATENDIDO CDHU",""))</f>
        <v>EXCLUÍDO - ATENDIDO CDHU</v>
      </c>
    </row>
    <row r="368" spans="1:14" ht="15" x14ac:dyDescent="0.25">
      <c r="A368" t="s">
        <v>9267</v>
      </c>
      <c r="B368" t="s">
        <v>9268</v>
      </c>
      <c r="C368">
        <v>40099155</v>
      </c>
      <c r="D368" t="s">
        <v>9269</v>
      </c>
      <c r="E368" t="s">
        <v>9270</v>
      </c>
      <c r="F368">
        <v>8262565</v>
      </c>
      <c r="G368" t="s">
        <v>9271</v>
      </c>
      <c r="H368" t="s">
        <v>9272</v>
      </c>
      <c r="I368" t="s">
        <v>9273</v>
      </c>
      <c r="J368" t="s">
        <v>28</v>
      </c>
      <c r="K368" t="s">
        <v>9274</v>
      </c>
      <c r="L368" s="11" t="s">
        <v>25</v>
      </c>
      <c r="M368" s="11">
        <v>52</v>
      </c>
      <c r="N368" s="11" t="str">
        <f>IF(A368="","AGUARDANDO",IF(NOT(ISERROR(MATCH(VALUE(A368),PRODESP!A:A,0))),"EXCLUÍDO - ATENDIDO CDHU",""))</f>
        <v/>
      </c>
    </row>
    <row r="369" spans="1:14" ht="15" x14ac:dyDescent="0.25">
      <c r="A369" t="s">
        <v>927</v>
      </c>
      <c r="B369" t="s">
        <v>928</v>
      </c>
      <c r="C369">
        <v>355182798</v>
      </c>
      <c r="D369" t="s">
        <v>929</v>
      </c>
      <c r="E369"/>
      <c r="F369"/>
      <c r="G369"/>
      <c r="H369" t="s">
        <v>930</v>
      </c>
      <c r="I369" t="s">
        <v>931</v>
      </c>
      <c r="J369" t="s">
        <v>28</v>
      </c>
      <c r="K369" t="s">
        <v>932</v>
      </c>
      <c r="L369" s="11" t="s">
        <v>25</v>
      </c>
      <c r="M369" s="11">
        <v>53</v>
      </c>
      <c r="N369" s="11" t="str">
        <f>IF(A369="","AGUARDANDO",IF(NOT(ISERROR(MATCH(VALUE(A369),PRODESP!A:A,0))),"EXCLUÍDO - ATENDIDO CDHU",""))</f>
        <v/>
      </c>
    </row>
    <row r="370" spans="1:14" ht="15" x14ac:dyDescent="0.25">
      <c r="A370" t="s">
        <v>1068</v>
      </c>
      <c r="B370" t="s">
        <v>1069</v>
      </c>
      <c r="C370">
        <v>403790815</v>
      </c>
      <c r="D370" t="s">
        <v>1070</v>
      </c>
      <c r="E370"/>
      <c r="F370"/>
      <c r="G370"/>
      <c r="H370" t="s">
        <v>1071</v>
      </c>
      <c r="I370" t="s">
        <v>1072</v>
      </c>
      <c r="J370" t="s">
        <v>28</v>
      </c>
      <c r="K370" t="s">
        <v>1073</v>
      </c>
      <c r="L370" s="11" t="s">
        <v>25</v>
      </c>
      <c r="M370" s="11">
        <v>54</v>
      </c>
      <c r="N370" s="11" t="str">
        <f>IF(A370="","AGUARDANDO",IF(NOT(ISERROR(MATCH(VALUE(A370),PRODESP!A:A,0))),"EXCLUÍDO - ATENDIDO CDHU",""))</f>
        <v/>
      </c>
    </row>
    <row r="371" spans="1:14" ht="15" x14ac:dyDescent="0.25">
      <c r="A371" t="s">
        <v>3106</v>
      </c>
      <c r="B371" t="s">
        <v>3107</v>
      </c>
      <c r="C371">
        <v>33408009</v>
      </c>
      <c r="D371" t="s">
        <v>3108</v>
      </c>
      <c r="E371" t="s">
        <v>3109</v>
      </c>
      <c r="F371">
        <v>451700296</v>
      </c>
      <c r="G371" t="s">
        <v>3110</v>
      </c>
      <c r="H371" t="s">
        <v>3111</v>
      </c>
      <c r="I371" t="s">
        <v>3112</v>
      </c>
      <c r="J371" t="s">
        <v>28</v>
      </c>
      <c r="K371" t="s">
        <v>3113</v>
      </c>
      <c r="L371" s="11" t="s">
        <v>25</v>
      </c>
      <c r="M371" s="11">
        <v>55</v>
      </c>
      <c r="N371" s="11" t="str">
        <f>IF(A371="","AGUARDANDO",IF(NOT(ISERROR(MATCH(VALUE(A371),PRODESP!A:A,0))),"EXCLUÍDO - ATENDIDO CDHU",""))</f>
        <v/>
      </c>
    </row>
    <row r="372" spans="1:14" ht="15" x14ac:dyDescent="0.25">
      <c r="A372" t="s">
        <v>246</v>
      </c>
      <c r="B372" t="s">
        <v>247</v>
      </c>
      <c r="C372">
        <v>446075322</v>
      </c>
      <c r="D372" t="s">
        <v>248</v>
      </c>
      <c r="E372"/>
      <c r="F372"/>
      <c r="G372"/>
      <c r="H372" t="s">
        <v>249</v>
      </c>
      <c r="I372" t="s">
        <v>250</v>
      </c>
      <c r="J372" t="s">
        <v>28</v>
      </c>
      <c r="K372" t="s">
        <v>251</v>
      </c>
      <c r="L372" s="11" t="s">
        <v>25</v>
      </c>
      <c r="M372" s="11">
        <v>56</v>
      </c>
      <c r="N372" s="11" t="str">
        <f>IF(A372="","AGUARDANDO",IF(NOT(ISERROR(MATCH(VALUE(A372),PRODESP!A:A,0))),"EXCLUÍDO - ATENDIDO CDHU",""))</f>
        <v/>
      </c>
    </row>
    <row r="373" spans="1:14" ht="15" x14ac:dyDescent="0.25">
      <c r="A373" t="s">
        <v>422</v>
      </c>
      <c r="B373" t="s">
        <v>423</v>
      </c>
      <c r="C373">
        <v>255998880</v>
      </c>
      <c r="D373" t="s">
        <v>424</v>
      </c>
      <c r="E373"/>
      <c r="F373"/>
      <c r="G373"/>
      <c r="H373" t="s">
        <v>425</v>
      </c>
      <c r="I373" t="s">
        <v>426</v>
      </c>
      <c r="J373" t="s">
        <v>28</v>
      </c>
      <c r="K373" t="s">
        <v>427</v>
      </c>
      <c r="L373" s="11" t="s">
        <v>25</v>
      </c>
      <c r="M373" s="11">
        <v>57</v>
      </c>
      <c r="N373" s="11" t="str">
        <f>IF(A373="","AGUARDANDO",IF(NOT(ISERROR(MATCH(VALUE(A373),PRODESP!A:A,0))),"EXCLUÍDO - ATENDIDO CDHU",""))</f>
        <v/>
      </c>
    </row>
    <row r="374" spans="1:14" ht="15" x14ac:dyDescent="0.25">
      <c r="A374" t="s">
        <v>13579</v>
      </c>
      <c r="B374" t="s">
        <v>13580</v>
      </c>
      <c r="C374">
        <v>40099205</v>
      </c>
      <c r="D374" t="s">
        <v>13581</v>
      </c>
      <c r="E374"/>
      <c r="F374"/>
      <c r="G374"/>
      <c r="H374" t="s">
        <v>13582</v>
      </c>
      <c r="I374" t="s">
        <v>13583</v>
      </c>
      <c r="J374" t="s">
        <v>28</v>
      </c>
      <c r="K374" t="s">
        <v>13584</v>
      </c>
      <c r="L374" s="11" t="s">
        <v>25</v>
      </c>
      <c r="M374" s="11">
        <v>58</v>
      </c>
      <c r="N374" s="11" t="str">
        <f>IF(A374="","AGUARDANDO",IF(NOT(ISERROR(MATCH(VALUE(A374),PRODESP!A:A,0))),"EXCLUÍDO - ATENDIDO CDHU",""))</f>
        <v/>
      </c>
    </row>
    <row r="375" spans="1:14" ht="15" x14ac:dyDescent="0.25">
      <c r="A375" t="s">
        <v>7806</v>
      </c>
      <c r="B375" t="s">
        <v>7807</v>
      </c>
      <c r="C375">
        <v>20944455</v>
      </c>
      <c r="D375" t="s">
        <v>7808</v>
      </c>
      <c r="E375" t="s">
        <v>7809</v>
      </c>
      <c r="F375">
        <v>19311193</v>
      </c>
      <c r="G375" t="s">
        <v>7810</v>
      </c>
      <c r="H375" t="s">
        <v>7811</v>
      </c>
      <c r="I375" t="s">
        <v>7812</v>
      </c>
      <c r="J375" t="s">
        <v>28</v>
      </c>
      <c r="K375" t="s">
        <v>7813</v>
      </c>
      <c r="L375" s="11" t="s">
        <v>25</v>
      </c>
      <c r="M375" s="11">
        <v>59</v>
      </c>
      <c r="N375" s="11" t="str">
        <f>IF(A375="","AGUARDANDO",IF(NOT(ISERROR(MATCH(VALUE(A375),PRODESP!A:A,0))),"EXCLUÍDO - ATENDIDO CDHU",""))</f>
        <v/>
      </c>
    </row>
    <row r="376" spans="1:14" ht="15" x14ac:dyDescent="0.25">
      <c r="A376" t="s">
        <v>6286</v>
      </c>
      <c r="B376" t="s">
        <v>6287</v>
      </c>
      <c r="C376">
        <v>55770856</v>
      </c>
      <c r="D376" t="s">
        <v>6288</v>
      </c>
      <c r="E376"/>
      <c r="F376"/>
      <c r="G376"/>
      <c r="H376" t="s">
        <v>6289</v>
      </c>
      <c r="I376" t="s">
        <v>6290</v>
      </c>
      <c r="J376" t="s">
        <v>28</v>
      </c>
      <c r="K376" t="s">
        <v>6291</v>
      </c>
      <c r="L376" s="11" t="s">
        <v>25</v>
      </c>
      <c r="M376" s="11">
        <v>60</v>
      </c>
      <c r="N376" s="11" t="str">
        <f>IF(A376="","AGUARDANDO",IF(NOT(ISERROR(MATCH(VALUE(A376),PRODESP!A:A,0))),"EXCLUÍDO - ATENDIDO CDHU",""))</f>
        <v/>
      </c>
    </row>
    <row r="377" spans="1:14" ht="15" x14ac:dyDescent="0.25">
      <c r="A377" t="s">
        <v>7889</v>
      </c>
      <c r="B377" t="s">
        <v>7890</v>
      </c>
      <c r="C377">
        <v>49727856</v>
      </c>
      <c r="D377" t="s">
        <v>7891</v>
      </c>
      <c r="E377" t="s">
        <v>7892</v>
      </c>
      <c r="F377">
        <v>43739879</v>
      </c>
      <c r="G377" t="s">
        <v>7893</v>
      </c>
      <c r="H377" t="s">
        <v>7894</v>
      </c>
      <c r="I377" t="s">
        <v>7895</v>
      </c>
      <c r="J377" t="s">
        <v>28</v>
      </c>
      <c r="K377" t="s">
        <v>7896</v>
      </c>
      <c r="L377" s="11" t="s">
        <v>25</v>
      </c>
      <c r="M377" s="11">
        <v>61</v>
      </c>
      <c r="N377" s="11" t="str">
        <f>IF(A377="","AGUARDANDO",IF(NOT(ISERROR(MATCH(VALUE(A377),PRODESP!A:A,0))),"EXCLUÍDO - ATENDIDO CDHU",""))</f>
        <v/>
      </c>
    </row>
    <row r="378" spans="1:14" ht="15" x14ac:dyDescent="0.25">
      <c r="A378" t="s">
        <v>5823</v>
      </c>
      <c r="B378" t="s">
        <v>5824</v>
      </c>
      <c r="C378">
        <v>1001354710</v>
      </c>
      <c r="D378" t="s">
        <v>5825</v>
      </c>
      <c r="E378"/>
      <c r="F378"/>
      <c r="G378"/>
      <c r="H378" t="s">
        <v>5826</v>
      </c>
      <c r="I378" t="s">
        <v>5827</v>
      </c>
      <c r="J378" t="s">
        <v>28</v>
      </c>
      <c r="K378" t="s">
        <v>5828</v>
      </c>
      <c r="L378" s="11" t="s">
        <v>25</v>
      </c>
      <c r="M378" s="11">
        <v>62</v>
      </c>
      <c r="N378" s="11" t="str">
        <f>IF(A378="","AGUARDANDO",IF(NOT(ISERROR(MATCH(VALUE(A378),PRODESP!A:A,0))),"EXCLUÍDO - ATENDIDO CDHU",""))</f>
        <v/>
      </c>
    </row>
    <row r="379" spans="1:14" ht="15" x14ac:dyDescent="0.25">
      <c r="A379" t="s">
        <v>4082</v>
      </c>
      <c r="B379" t="s">
        <v>4083</v>
      </c>
      <c r="C379">
        <v>248602251</v>
      </c>
      <c r="D379" t="s">
        <v>4084</v>
      </c>
      <c r="E379"/>
      <c r="F379"/>
      <c r="G379"/>
      <c r="H379" t="s">
        <v>4085</v>
      </c>
      <c r="I379" t="s">
        <v>4086</v>
      </c>
      <c r="J379" t="s">
        <v>28</v>
      </c>
      <c r="K379" t="s">
        <v>4087</v>
      </c>
      <c r="L379" s="11" t="s">
        <v>25</v>
      </c>
      <c r="M379" s="11">
        <v>63</v>
      </c>
      <c r="N379" s="11" t="str">
        <f>IF(A379="","AGUARDANDO",IF(NOT(ISERROR(MATCH(VALUE(A379),PRODESP!A:A,0))),"EXCLUÍDO - ATENDIDO CDHU",""))</f>
        <v/>
      </c>
    </row>
    <row r="380" spans="1:14" ht="15" x14ac:dyDescent="0.25">
      <c r="A380" t="s">
        <v>11337</v>
      </c>
      <c r="B380" t="s">
        <v>11338</v>
      </c>
      <c r="C380">
        <v>306516445</v>
      </c>
      <c r="D380" t="s">
        <v>11339</v>
      </c>
      <c r="E380" t="s">
        <v>11340</v>
      </c>
      <c r="F380">
        <v>27727896</v>
      </c>
      <c r="G380" t="s">
        <v>11341</v>
      </c>
      <c r="H380" t="s">
        <v>11342</v>
      </c>
      <c r="I380" t="s">
        <v>11343</v>
      </c>
      <c r="J380" t="s">
        <v>28</v>
      </c>
      <c r="K380" t="s">
        <v>11344</v>
      </c>
      <c r="L380" s="11" t="s">
        <v>25</v>
      </c>
      <c r="M380" s="11">
        <v>64</v>
      </c>
      <c r="N380" s="11" t="str">
        <f>IF(A380="","AGUARDANDO",IF(NOT(ISERROR(MATCH(VALUE(A380),PRODESP!A:A,0))),"EXCLUÍDO - ATENDIDO CDHU",""))</f>
        <v/>
      </c>
    </row>
    <row r="381" spans="1:14" ht="15" x14ac:dyDescent="0.25">
      <c r="A381" t="s">
        <v>8996</v>
      </c>
      <c r="B381" t="s">
        <v>8997</v>
      </c>
      <c r="C381">
        <v>500734653</v>
      </c>
      <c r="D381" t="s">
        <v>8998</v>
      </c>
      <c r="E381"/>
      <c r="F381"/>
      <c r="G381"/>
      <c r="H381" t="s">
        <v>8999</v>
      </c>
      <c r="I381" t="s">
        <v>9000</v>
      </c>
      <c r="J381" t="s">
        <v>28</v>
      </c>
      <c r="K381" t="s">
        <v>9001</v>
      </c>
      <c r="L381" s="11" t="s">
        <v>25</v>
      </c>
      <c r="M381" s="11">
        <v>65</v>
      </c>
      <c r="N381" s="11" t="str">
        <f>IF(A381="","AGUARDANDO",IF(NOT(ISERROR(MATCH(VALUE(A381),PRODESP!A:A,0))),"EXCLUÍDO - ATENDIDO CDHU",""))</f>
        <v/>
      </c>
    </row>
    <row r="382" spans="1:14" ht="15" x14ac:dyDescent="0.25">
      <c r="A382" t="s">
        <v>12370</v>
      </c>
      <c r="B382" t="s">
        <v>12371</v>
      </c>
      <c r="C382">
        <v>455375641</v>
      </c>
      <c r="D382" t="s">
        <v>12372</v>
      </c>
      <c r="E382"/>
      <c r="F382"/>
      <c r="G382"/>
      <c r="H382" t="s">
        <v>4297</v>
      </c>
      <c r="I382" t="s">
        <v>12373</v>
      </c>
      <c r="J382" t="s">
        <v>28</v>
      </c>
      <c r="K382" t="s">
        <v>12374</v>
      </c>
      <c r="L382" s="11" t="s">
        <v>25</v>
      </c>
      <c r="M382" s="11">
        <v>66</v>
      </c>
      <c r="N382" s="11" t="str">
        <f>IF(A382="","AGUARDANDO",IF(NOT(ISERROR(MATCH(VALUE(A382),PRODESP!A:A,0))),"EXCLUÍDO - ATENDIDO CDHU",""))</f>
        <v/>
      </c>
    </row>
    <row r="383" spans="1:14" ht="15" x14ac:dyDescent="0.25">
      <c r="A383" t="s">
        <v>2654</v>
      </c>
      <c r="B383" t="s">
        <v>2655</v>
      </c>
      <c r="C383">
        <v>473207850</v>
      </c>
      <c r="D383" t="s">
        <v>2656</v>
      </c>
      <c r="E383" t="s">
        <v>2657</v>
      </c>
      <c r="F383">
        <v>400990556</v>
      </c>
      <c r="G383" t="s">
        <v>2658</v>
      </c>
      <c r="H383" t="s">
        <v>2659</v>
      </c>
      <c r="I383" t="s">
        <v>2660</v>
      </c>
      <c r="J383" t="s">
        <v>28</v>
      </c>
      <c r="K383" t="s">
        <v>2661</v>
      </c>
      <c r="L383" s="11" t="s">
        <v>25</v>
      </c>
      <c r="M383" s="11">
        <v>67</v>
      </c>
      <c r="N383" s="11" t="str">
        <f>IF(A383="","AGUARDANDO",IF(NOT(ISERROR(MATCH(VALUE(A383),PRODESP!A:A,0))),"EXCLUÍDO - ATENDIDO CDHU",""))</f>
        <v/>
      </c>
    </row>
    <row r="384" spans="1:14" ht="15" x14ac:dyDescent="0.25">
      <c r="A384" t="s">
        <v>1481</v>
      </c>
      <c r="B384" t="s">
        <v>1482</v>
      </c>
      <c r="C384">
        <v>355712210</v>
      </c>
      <c r="D384" t="s">
        <v>1483</v>
      </c>
      <c r="E384"/>
      <c r="F384"/>
      <c r="G384"/>
      <c r="H384" t="s">
        <v>1484</v>
      </c>
      <c r="I384" t="s">
        <v>1485</v>
      </c>
      <c r="J384" t="s">
        <v>28</v>
      </c>
      <c r="K384" t="s">
        <v>1486</v>
      </c>
      <c r="L384" s="11" t="s">
        <v>25</v>
      </c>
      <c r="M384" s="11">
        <v>68</v>
      </c>
      <c r="N384" s="11" t="str">
        <f>IF(A384="","AGUARDANDO",IF(NOT(ISERROR(MATCH(VALUE(A384),PRODESP!A:A,0))),"EXCLUÍDO - ATENDIDO CDHU",""))</f>
        <v/>
      </c>
    </row>
    <row r="385" spans="1:14" ht="15" x14ac:dyDescent="0.25">
      <c r="A385" t="s">
        <v>286</v>
      </c>
      <c r="B385" t="s">
        <v>287</v>
      </c>
      <c r="C385">
        <v>470968734</v>
      </c>
      <c r="D385" t="s">
        <v>288</v>
      </c>
      <c r="E385" t="s">
        <v>289</v>
      </c>
      <c r="F385">
        <v>471339738</v>
      </c>
      <c r="G385" t="s">
        <v>290</v>
      </c>
      <c r="H385" t="s">
        <v>291</v>
      </c>
      <c r="I385" t="s">
        <v>292</v>
      </c>
      <c r="J385" t="s">
        <v>28</v>
      </c>
      <c r="K385" t="s">
        <v>293</v>
      </c>
      <c r="L385" s="11" t="s">
        <v>25</v>
      </c>
      <c r="M385" s="11">
        <v>69</v>
      </c>
      <c r="N385" s="11" t="str">
        <f>IF(A385="","AGUARDANDO",IF(NOT(ISERROR(MATCH(VALUE(A385),PRODESP!A:A,0))),"EXCLUÍDO - ATENDIDO CDHU",""))</f>
        <v/>
      </c>
    </row>
    <row r="386" spans="1:14" ht="15" x14ac:dyDescent="0.25">
      <c r="A386" t="s">
        <v>12463</v>
      </c>
      <c r="B386" t="s">
        <v>12464</v>
      </c>
      <c r="C386">
        <v>306516160</v>
      </c>
      <c r="D386" t="s">
        <v>12465</v>
      </c>
      <c r="E386"/>
      <c r="F386"/>
      <c r="G386"/>
      <c r="H386" t="s">
        <v>12466</v>
      </c>
      <c r="I386" t="s">
        <v>12467</v>
      </c>
      <c r="J386" t="s">
        <v>28</v>
      </c>
      <c r="K386" t="s">
        <v>12468</v>
      </c>
      <c r="L386" s="11" t="s">
        <v>25</v>
      </c>
      <c r="M386" s="11">
        <v>70</v>
      </c>
      <c r="N386" s="11" t="str">
        <f>IF(A386="","AGUARDANDO",IF(NOT(ISERROR(MATCH(VALUE(A386),PRODESP!A:A,0))),"EXCLUÍDO - ATENDIDO CDHU",""))</f>
        <v/>
      </c>
    </row>
    <row r="387" spans="1:14" ht="15" x14ac:dyDescent="0.25">
      <c r="A387" t="s">
        <v>11973</v>
      </c>
      <c r="B387" t="s">
        <v>11974</v>
      </c>
      <c r="C387">
        <v>34822412</v>
      </c>
      <c r="D387" t="s">
        <v>11975</v>
      </c>
      <c r="E387" t="s">
        <v>11976</v>
      </c>
      <c r="F387">
        <v>490240458</v>
      </c>
      <c r="G387" t="s">
        <v>11977</v>
      </c>
      <c r="H387" t="s">
        <v>11978</v>
      </c>
      <c r="I387" t="s">
        <v>11979</v>
      </c>
      <c r="J387" t="s">
        <v>28</v>
      </c>
      <c r="K387" t="s">
        <v>11980</v>
      </c>
      <c r="L387" s="11" t="s">
        <v>25</v>
      </c>
      <c r="M387" s="11">
        <v>71</v>
      </c>
      <c r="N387" s="11" t="str">
        <f>IF(A387="","AGUARDANDO",IF(NOT(ISERROR(MATCH(VALUE(A387),PRODESP!A:A,0))),"EXCLUÍDO - ATENDIDO CDHU",""))</f>
        <v/>
      </c>
    </row>
    <row r="388" spans="1:14" ht="15" x14ac:dyDescent="0.25">
      <c r="A388" t="s">
        <v>4169</v>
      </c>
      <c r="B388" t="s">
        <v>4170</v>
      </c>
      <c r="C388">
        <v>245312833</v>
      </c>
      <c r="D388" t="s">
        <v>4171</v>
      </c>
      <c r="E388"/>
      <c r="F388"/>
      <c r="G388"/>
      <c r="H388" t="s">
        <v>4172</v>
      </c>
      <c r="I388" t="s">
        <v>4173</v>
      </c>
      <c r="J388" t="s">
        <v>28</v>
      </c>
      <c r="K388" t="s">
        <v>4174</v>
      </c>
      <c r="L388" s="11" t="s">
        <v>25</v>
      </c>
      <c r="M388" s="11">
        <v>72</v>
      </c>
      <c r="N388" s="11" t="str">
        <f>IF(A388="","AGUARDANDO",IF(NOT(ISERROR(MATCH(VALUE(A388),PRODESP!A:A,0))),"EXCLUÍDO - ATENDIDO CDHU",""))</f>
        <v/>
      </c>
    </row>
    <row r="389" spans="1:14" ht="15" x14ac:dyDescent="0.25">
      <c r="A389" t="s">
        <v>10865</v>
      </c>
      <c r="B389" t="s">
        <v>10866</v>
      </c>
      <c r="C389">
        <v>326012497</v>
      </c>
      <c r="D389" t="s">
        <v>10867</v>
      </c>
      <c r="E389"/>
      <c r="F389"/>
      <c r="G389"/>
      <c r="H389" t="s">
        <v>5178</v>
      </c>
      <c r="I389" t="s">
        <v>10868</v>
      </c>
      <c r="J389" t="s">
        <v>28</v>
      </c>
      <c r="K389" t="s">
        <v>10869</v>
      </c>
      <c r="L389" s="11" t="s">
        <v>25</v>
      </c>
      <c r="M389" s="11">
        <v>73</v>
      </c>
      <c r="N389" s="11" t="str">
        <f>IF(A389="","AGUARDANDO",IF(NOT(ISERROR(MATCH(VALUE(A389),PRODESP!A:A,0))),"EXCLUÍDO - ATENDIDO CDHU",""))</f>
        <v/>
      </c>
    </row>
    <row r="390" spans="1:14" ht="15" x14ac:dyDescent="0.25">
      <c r="A390" t="s">
        <v>11851</v>
      </c>
      <c r="B390" t="s">
        <v>11852</v>
      </c>
      <c r="C390">
        <v>532750512</v>
      </c>
      <c r="D390" t="s">
        <v>11853</v>
      </c>
      <c r="E390"/>
      <c r="F390"/>
      <c r="G390"/>
      <c r="H390" t="s">
        <v>11854</v>
      </c>
      <c r="I390" t="s">
        <v>11855</v>
      </c>
      <c r="J390" t="s">
        <v>28</v>
      </c>
      <c r="K390" t="s">
        <v>11856</v>
      </c>
      <c r="L390" s="11" t="s">
        <v>25</v>
      </c>
      <c r="M390" s="11">
        <v>74</v>
      </c>
      <c r="N390" s="11" t="str">
        <f>IF(A390="","AGUARDANDO",IF(NOT(ISERROR(MATCH(VALUE(A390),PRODESP!A:A,0))),"EXCLUÍDO - ATENDIDO CDHU",""))</f>
        <v/>
      </c>
    </row>
    <row r="391" spans="1:14" ht="15" x14ac:dyDescent="0.25">
      <c r="A391" t="s">
        <v>10749</v>
      </c>
      <c r="B391" t="s">
        <v>10750</v>
      </c>
      <c r="C391">
        <v>47975715</v>
      </c>
      <c r="D391" t="s">
        <v>10751</v>
      </c>
      <c r="E391"/>
      <c r="F391"/>
      <c r="G391"/>
      <c r="H391" t="s">
        <v>10752</v>
      </c>
      <c r="I391" t="s">
        <v>10753</v>
      </c>
      <c r="J391" t="s">
        <v>28</v>
      </c>
      <c r="K391" t="s">
        <v>10754</v>
      </c>
      <c r="L391" s="11" t="s">
        <v>25</v>
      </c>
      <c r="M391" s="11">
        <v>75</v>
      </c>
      <c r="N391" s="11" t="str">
        <f>IF(A391="","AGUARDANDO",IF(NOT(ISERROR(MATCH(VALUE(A391),PRODESP!A:A,0))),"EXCLUÍDO - ATENDIDO CDHU",""))</f>
        <v/>
      </c>
    </row>
    <row r="392" spans="1:14" ht="15" x14ac:dyDescent="0.25">
      <c r="A392" t="s">
        <v>3784</v>
      </c>
      <c r="B392" t="s">
        <v>3785</v>
      </c>
      <c r="C392">
        <v>580976245</v>
      </c>
      <c r="D392" t="s">
        <v>3786</v>
      </c>
      <c r="E392" t="s">
        <v>3787</v>
      </c>
      <c r="F392">
        <v>573257243</v>
      </c>
      <c r="G392" t="s">
        <v>3788</v>
      </c>
      <c r="H392" t="s">
        <v>3789</v>
      </c>
      <c r="I392" t="s">
        <v>3790</v>
      </c>
      <c r="J392" t="s">
        <v>28</v>
      </c>
      <c r="K392" t="s">
        <v>3791</v>
      </c>
      <c r="L392" s="11" t="s">
        <v>25</v>
      </c>
      <c r="M392" s="11">
        <v>76</v>
      </c>
      <c r="N392" s="11" t="str">
        <f>IF(A392="","AGUARDANDO",IF(NOT(ISERROR(MATCH(VALUE(A392),PRODESP!A:A,0))),"EXCLUÍDO - ATENDIDO CDHU",""))</f>
        <v/>
      </c>
    </row>
    <row r="393" spans="1:14" ht="15" x14ac:dyDescent="0.25">
      <c r="A393" t="s">
        <v>1024</v>
      </c>
      <c r="B393" t="s">
        <v>1025</v>
      </c>
      <c r="C393">
        <v>185629994</v>
      </c>
      <c r="D393" t="s">
        <v>1026</v>
      </c>
      <c r="E393" t="s">
        <v>1027</v>
      </c>
      <c r="F393">
        <v>180281537</v>
      </c>
      <c r="G393" t="s">
        <v>1028</v>
      </c>
      <c r="H393" t="s">
        <v>1029</v>
      </c>
      <c r="I393" t="s">
        <v>1030</v>
      </c>
      <c r="J393" t="s">
        <v>28</v>
      </c>
      <c r="K393" t="s">
        <v>1031</v>
      </c>
      <c r="L393" s="11" t="s">
        <v>25</v>
      </c>
      <c r="M393" s="11">
        <v>77</v>
      </c>
      <c r="N393" s="11" t="str">
        <f>IF(A393="","AGUARDANDO",IF(NOT(ISERROR(MATCH(VALUE(A393),PRODESP!A:A,0))),"EXCLUÍDO - ATENDIDO CDHU",""))</f>
        <v/>
      </c>
    </row>
    <row r="394" spans="1:14" ht="15" x14ac:dyDescent="0.25">
      <c r="A394" t="s">
        <v>11423</v>
      </c>
      <c r="B394" t="s">
        <v>11424</v>
      </c>
      <c r="C394">
        <v>580074535</v>
      </c>
      <c r="D394" t="s">
        <v>11425</v>
      </c>
      <c r="E394" t="s">
        <v>11426</v>
      </c>
      <c r="F394">
        <v>595998574</v>
      </c>
      <c r="G394" t="s">
        <v>11427</v>
      </c>
      <c r="H394" t="s">
        <v>11428</v>
      </c>
      <c r="I394" t="s">
        <v>11429</v>
      </c>
      <c r="J394" t="s">
        <v>28</v>
      </c>
      <c r="K394" t="s">
        <v>11430</v>
      </c>
      <c r="L394" s="11" t="s">
        <v>25</v>
      </c>
      <c r="M394" s="11">
        <v>78</v>
      </c>
      <c r="N394" s="11" t="str">
        <f>IF(A394="","AGUARDANDO",IF(NOT(ISERROR(MATCH(VALUE(A394),PRODESP!A:A,0))),"EXCLUÍDO - ATENDIDO CDHU",""))</f>
        <v/>
      </c>
    </row>
    <row r="395" spans="1:14" ht="15" x14ac:dyDescent="0.25">
      <c r="A395" t="s">
        <v>1746</v>
      </c>
      <c r="B395" t="s">
        <v>1747</v>
      </c>
      <c r="C395">
        <v>2371426</v>
      </c>
      <c r="D395" t="s">
        <v>1748</v>
      </c>
      <c r="E395"/>
      <c r="F395"/>
      <c r="G395"/>
      <c r="H395" t="s">
        <v>1749</v>
      </c>
      <c r="I395" t="s">
        <v>1750</v>
      </c>
      <c r="J395" t="s">
        <v>28</v>
      </c>
      <c r="K395" t="s">
        <v>1751</v>
      </c>
      <c r="L395" s="11" t="s">
        <v>25</v>
      </c>
      <c r="M395" s="11">
        <v>79</v>
      </c>
      <c r="N395" s="11" t="str">
        <f>IF(A395="","AGUARDANDO",IF(NOT(ISERROR(MATCH(VALUE(A395),PRODESP!A:A,0))),"EXCLUÍDO - ATENDIDO CDHU",""))</f>
        <v/>
      </c>
    </row>
    <row r="396" spans="1:14" ht="15" x14ac:dyDescent="0.25">
      <c r="A396" t="s">
        <v>10673</v>
      </c>
      <c r="B396" t="s">
        <v>10674</v>
      </c>
      <c r="C396">
        <v>501317247</v>
      </c>
      <c r="D396" t="s">
        <v>10675</v>
      </c>
      <c r="E396"/>
      <c r="F396"/>
      <c r="G396"/>
      <c r="H396" t="s">
        <v>10676</v>
      </c>
      <c r="I396" t="s">
        <v>10677</v>
      </c>
      <c r="J396" t="s">
        <v>28</v>
      </c>
      <c r="K396" t="s">
        <v>10678</v>
      </c>
      <c r="L396" s="11" t="s">
        <v>25</v>
      </c>
      <c r="M396" s="11">
        <v>80</v>
      </c>
      <c r="N396" s="11" t="str">
        <f>IF(A396="","AGUARDANDO",IF(NOT(ISERROR(MATCH(VALUE(A396),PRODESP!A:A,0))),"EXCLUÍDO - ATENDIDO CDHU",""))</f>
        <v/>
      </c>
    </row>
    <row r="397" spans="1:14" ht="15" x14ac:dyDescent="0.25">
      <c r="A397" t="s">
        <v>10344</v>
      </c>
      <c r="B397" t="s">
        <v>10345</v>
      </c>
      <c r="C397">
        <v>486496004</v>
      </c>
      <c r="D397" t="s">
        <v>10346</v>
      </c>
      <c r="E397"/>
      <c r="F397"/>
      <c r="G397"/>
      <c r="H397" t="s">
        <v>10347</v>
      </c>
      <c r="I397" t="s">
        <v>10348</v>
      </c>
      <c r="J397" t="s">
        <v>28</v>
      </c>
      <c r="K397" t="s">
        <v>10349</v>
      </c>
      <c r="L397" s="11" t="s">
        <v>25</v>
      </c>
      <c r="M397" s="11">
        <v>81</v>
      </c>
      <c r="N397" s="11" t="str">
        <f>IF(A397="","AGUARDANDO",IF(NOT(ISERROR(MATCH(VALUE(A397),PRODESP!A:A,0))),"EXCLUÍDO - ATENDIDO CDHU",""))</f>
        <v/>
      </c>
    </row>
    <row r="398" spans="1:14" ht="15" x14ac:dyDescent="0.25">
      <c r="A398" t="s">
        <v>1712</v>
      </c>
      <c r="B398" t="s">
        <v>1713</v>
      </c>
      <c r="C398">
        <v>486126845</v>
      </c>
      <c r="D398" t="s">
        <v>1714</v>
      </c>
      <c r="E398" t="s">
        <v>1715</v>
      </c>
      <c r="F398">
        <v>40098863</v>
      </c>
      <c r="G398" t="s">
        <v>1716</v>
      </c>
      <c r="H398" t="s">
        <v>1717</v>
      </c>
      <c r="I398" t="s">
        <v>1718</v>
      </c>
      <c r="J398" t="s">
        <v>28</v>
      </c>
      <c r="K398" t="s">
        <v>1719</v>
      </c>
      <c r="L398" s="11" t="s">
        <v>25</v>
      </c>
      <c r="M398" s="11">
        <v>82</v>
      </c>
      <c r="N398" s="11" t="str">
        <f>IF(A398="","AGUARDANDO",IF(NOT(ISERROR(MATCH(VALUE(A398),PRODESP!A:A,0))),"EXCLUÍDO - ATENDIDO CDHU",""))</f>
        <v/>
      </c>
    </row>
    <row r="399" spans="1:14" ht="15" x14ac:dyDescent="0.25">
      <c r="A399" t="s">
        <v>374</v>
      </c>
      <c r="B399" t="s">
        <v>375</v>
      </c>
      <c r="C399">
        <v>496593237</v>
      </c>
      <c r="D399" t="s">
        <v>376</v>
      </c>
      <c r="E399"/>
      <c r="F399"/>
      <c r="G399"/>
      <c r="H399" t="s">
        <v>377</v>
      </c>
      <c r="I399" t="s">
        <v>378</v>
      </c>
      <c r="J399" t="s">
        <v>28</v>
      </c>
      <c r="K399" t="s">
        <v>379</v>
      </c>
      <c r="L399" s="11" t="s">
        <v>25</v>
      </c>
      <c r="M399" s="11">
        <v>83</v>
      </c>
      <c r="N399" s="11" t="str">
        <f>IF(A399="","AGUARDANDO",IF(NOT(ISERROR(MATCH(VALUE(A399),PRODESP!A:A,0))),"EXCLUÍDO - ATENDIDO CDHU",""))</f>
        <v/>
      </c>
    </row>
    <row r="400" spans="1:14" ht="15" x14ac:dyDescent="0.25">
      <c r="A400" t="s">
        <v>12495</v>
      </c>
      <c r="B400" t="s">
        <v>12496</v>
      </c>
      <c r="C400">
        <v>620699504</v>
      </c>
      <c r="D400" t="s">
        <v>12497</v>
      </c>
      <c r="E400" t="s">
        <v>12498</v>
      </c>
      <c r="F400">
        <v>501315305</v>
      </c>
      <c r="G400" t="s">
        <v>12499</v>
      </c>
      <c r="H400" t="s">
        <v>12500</v>
      </c>
      <c r="I400" t="s">
        <v>12501</v>
      </c>
      <c r="J400" t="s">
        <v>28</v>
      </c>
      <c r="K400" t="s">
        <v>12019</v>
      </c>
      <c r="L400" s="11" t="s">
        <v>25</v>
      </c>
      <c r="M400" s="11">
        <v>84</v>
      </c>
      <c r="N400" s="11" t="str">
        <f>IF(A400="","AGUARDANDO",IF(NOT(ISERROR(MATCH(VALUE(A400),PRODESP!A:A,0))),"EXCLUÍDO - ATENDIDO CDHU",""))</f>
        <v/>
      </c>
    </row>
    <row r="401" spans="1:14" ht="15" x14ac:dyDescent="0.25">
      <c r="A401" t="s">
        <v>2204</v>
      </c>
      <c r="B401" t="s">
        <v>2205</v>
      </c>
      <c r="C401">
        <v>350738828</v>
      </c>
      <c r="D401" t="s">
        <v>2206</v>
      </c>
      <c r="E401"/>
      <c r="F401"/>
      <c r="G401"/>
      <c r="H401" t="s">
        <v>2207</v>
      </c>
      <c r="I401" t="s">
        <v>2208</v>
      </c>
      <c r="J401" t="s">
        <v>28</v>
      </c>
      <c r="K401" t="s">
        <v>2209</v>
      </c>
      <c r="L401" s="11" t="s">
        <v>25</v>
      </c>
      <c r="M401" s="11">
        <v>85</v>
      </c>
      <c r="N401" s="11" t="str">
        <f>IF(A401="","AGUARDANDO",IF(NOT(ISERROR(MATCH(VALUE(A401),PRODESP!A:A,0))),"EXCLUÍDO - ATENDIDO CDHU",""))</f>
        <v/>
      </c>
    </row>
    <row r="402" spans="1:14" ht="15" x14ac:dyDescent="0.25">
      <c r="A402" t="s">
        <v>9812</v>
      </c>
      <c r="B402" t="s">
        <v>9813</v>
      </c>
      <c r="C402">
        <v>431647021</v>
      </c>
      <c r="D402" t="s">
        <v>9814</v>
      </c>
      <c r="E402"/>
      <c r="F402"/>
      <c r="G402"/>
      <c r="H402" t="s">
        <v>2387</v>
      </c>
      <c r="I402" t="s">
        <v>9815</v>
      </c>
      <c r="J402" t="s">
        <v>28</v>
      </c>
      <c r="K402" t="s">
        <v>9816</v>
      </c>
      <c r="L402" s="11" t="s">
        <v>25</v>
      </c>
      <c r="M402" s="11">
        <v>86</v>
      </c>
      <c r="N402" s="11" t="str">
        <f>IF(A402="","AGUARDANDO",IF(NOT(ISERROR(MATCH(VALUE(A402),PRODESP!A:A,0))),"EXCLUÍDO - ATENDIDO CDHU",""))</f>
        <v/>
      </c>
    </row>
    <row r="403" spans="1:14" ht="15" x14ac:dyDescent="0.25">
      <c r="A403" t="s">
        <v>2020</v>
      </c>
      <c r="B403" t="s">
        <v>2021</v>
      </c>
      <c r="C403">
        <v>470982081</v>
      </c>
      <c r="D403" t="s">
        <v>2022</v>
      </c>
      <c r="E403" t="s">
        <v>2023</v>
      </c>
      <c r="F403">
        <v>232274551</v>
      </c>
      <c r="G403" t="s">
        <v>2024</v>
      </c>
      <c r="H403" t="s">
        <v>2025</v>
      </c>
      <c r="I403" t="s">
        <v>2026</v>
      </c>
      <c r="J403" t="s">
        <v>28</v>
      </c>
      <c r="K403" t="s">
        <v>2027</v>
      </c>
      <c r="L403" s="11" t="s">
        <v>25</v>
      </c>
      <c r="M403" s="11">
        <v>87</v>
      </c>
      <c r="N403" s="11" t="str">
        <f>IF(A403="","AGUARDANDO",IF(NOT(ISERROR(MATCH(VALUE(A403),PRODESP!A:A,0))),"EXCLUÍDO - ATENDIDO CDHU",""))</f>
        <v/>
      </c>
    </row>
    <row r="404" spans="1:14" ht="15" x14ac:dyDescent="0.25">
      <c r="A404" t="s">
        <v>4149</v>
      </c>
      <c r="B404" t="s">
        <v>4150</v>
      </c>
      <c r="C404">
        <v>434777444</v>
      </c>
      <c r="D404" t="s">
        <v>4151</v>
      </c>
      <c r="E404" t="s">
        <v>4152</v>
      </c>
      <c r="F404">
        <v>536669302</v>
      </c>
      <c r="G404" t="s">
        <v>4153</v>
      </c>
      <c r="H404" t="s">
        <v>4154</v>
      </c>
      <c r="I404" t="s">
        <v>4155</v>
      </c>
      <c r="J404" t="s">
        <v>28</v>
      </c>
      <c r="K404" t="s">
        <v>4156</v>
      </c>
      <c r="L404" s="11" t="s">
        <v>25</v>
      </c>
      <c r="M404" s="11">
        <v>88</v>
      </c>
      <c r="N404" s="11" t="str">
        <f>IF(A404="","AGUARDANDO",IF(NOT(ISERROR(MATCH(VALUE(A404),PRODESP!A:A,0))),"EXCLUÍDO - ATENDIDO CDHU",""))</f>
        <v/>
      </c>
    </row>
    <row r="405" spans="1:14" ht="15" x14ac:dyDescent="0.25">
      <c r="A405" t="s">
        <v>7187</v>
      </c>
      <c r="B405" t="s">
        <v>7188</v>
      </c>
      <c r="C405">
        <v>486307700</v>
      </c>
      <c r="D405" t="s">
        <v>7189</v>
      </c>
      <c r="E405" t="s">
        <v>7190</v>
      </c>
      <c r="F405">
        <v>50131538</v>
      </c>
      <c r="G405" t="s">
        <v>7191</v>
      </c>
      <c r="H405" t="s">
        <v>7192</v>
      </c>
      <c r="I405" t="s">
        <v>7193</v>
      </c>
      <c r="J405" t="s">
        <v>28</v>
      </c>
      <c r="K405" t="s">
        <v>7194</v>
      </c>
      <c r="L405" s="11" t="s">
        <v>25</v>
      </c>
      <c r="M405" s="11">
        <v>89</v>
      </c>
      <c r="N405" s="11" t="str">
        <f>IF(A405="","AGUARDANDO",IF(NOT(ISERROR(MATCH(VALUE(A405),PRODESP!A:A,0))),"EXCLUÍDO - ATENDIDO CDHU",""))</f>
        <v/>
      </c>
    </row>
    <row r="406" spans="1:14" ht="15" x14ac:dyDescent="0.25">
      <c r="A406" t="s">
        <v>7367</v>
      </c>
      <c r="B406" t="s">
        <v>7368</v>
      </c>
      <c r="C406">
        <v>455358163</v>
      </c>
      <c r="D406" t="s">
        <v>7369</v>
      </c>
      <c r="E406"/>
      <c r="F406"/>
      <c r="G406"/>
      <c r="H406" t="s">
        <v>7370</v>
      </c>
      <c r="I406" t="s">
        <v>7371</v>
      </c>
      <c r="J406" t="s">
        <v>28</v>
      </c>
      <c r="K406" t="s">
        <v>7372</v>
      </c>
      <c r="L406" s="11" t="s">
        <v>25</v>
      </c>
      <c r="M406" s="11">
        <v>90</v>
      </c>
      <c r="N406" s="11" t="str">
        <f>IF(A406="","AGUARDANDO",IF(NOT(ISERROR(MATCH(VALUE(A406),PRODESP!A:A,0))),"EXCLUÍDO - ATENDIDO CDHU",""))</f>
        <v/>
      </c>
    </row>
    <row r="407" spans="1:14" ht="15" x14ac:dyDescent="0.25">
      <c r="A407" t="s">
        <v>681</v>
      </c>
      <c r="B407" t="s">
        <v>682</v>
      </c>
      <c r="C407">
        <v>164237288</v>
      </c>
      <c r="D407" t="s">
        <v>683</v>
      </c>
      <c r="E407"/>
      <c r="F407"/>
      <c r="G407"/>
      <c r="H407" t="s">
        <v>684</v>
      </c>
      <c r="I407" t="s">
        <v>685</v>
      </c>
      <c r="J407" t="s">
        <v>28</v>
      </c>
      <c r="K407" t="s">
        <v>686</v>
      </c>
      <c r="L407" s="11" t="s">
        <v>25</v>
      </c>
      <c r="M407" s="11">
        <v>91</v>
      </c>
      <c r="N407" s="11" t="str">
        <f>IF(A407="","AGUARDANDO",IF(NOT(ISERROR(MATCH(VALUE(A407),PRODESP!A:A,0))),"EXCLUÍDO - ATENDIDO CDHU",""))</f>
        <v/>
      </c>
    </row>
    <row r="408" spans="1:14" ht="15" x14ac:dyDescent="0.25">
      <c r="A408" t="s">
        <v>10244</v>
      </c>
      <c r="B408" t="s">
        <v>10245</v>
      </c>
      <c r="C408">
        <v>542499320</v>
      </c>
      <c r="D408" t="s">
        <v>10246</v>
      </c>
      <c r="E408"/>
      <c r="F408"/>
      <c r="G408"/>
      <c r="H408" t="s">
        <v>10247</v>
      </c>
      <c r="I408" t="s">
        <v>10248</v>
      </c>
      <c r="J408" t="s">
        <v>28</v>
      </c>
      <c r="K408" t="s">
        <v>10249</v>
      </c>
      <c r="L408" s="11" t="s">
        <v>25</v>
      </c>
      <c r="M408" s="11">
        <v>92</v>
      </c>
      <c r="N408" s="11" t="str">
        <f>IF(A408="","AGUARDANDO",IF(NOT(ISERROR(MATCH(VALUE(A408),PRODESP!A:A,0))),"EXCLUÍDO - ATENDIDO CDHU",""))</f>
        <v/>
      </c>
    </row>
    <row r="409" spans="1:14" ht="15" x14ac:dyDescent="0.25">
      <c r="A409" t="s">
        <v>7433</v>
      </c>
      <c r="B409" t="s">
        <v>7434</v>
      </c>
      <c r="C409">
        <v>497276811</v>
      </c>
      <c r="D409" t="s">
        <v>7435</v>
      </c>
      <c r="E409"/>
      <c r="F409"/>
      <c r="G409"/>
      <c r="H409" t="s">
        <v>7436</v>
      </c>
      <c r="I409" t="s">
        <v>7437</v>
      </c>
      <c r="J409" t="s">
        <v>28</v>
      </c>
      <c r="K409" t="s">
        <v>7438</v>
      </c>
      <c r="L409" s="11" t="s">
        <v>25</v>
      </c>
      <c r="M409" s="11">
        <v>93</v>
      </c>
      <c r="N409" s="11" t="str">
        <f>IF(A409="","AGUARDANDO",IF(NOT(ISERROR(MATCH(VALUE(A409),PRODESP!A:A,0))),"EXCLUÍDO - ATENDIDO CDHU",""))</f>
        <v/>
      </c>
    </row>
    <row r="410" spans="1:14" ht="15" x14ac:dyDescent="0.25">
      <c r="A410" t="s">
        <v>10256</v>
      </c>
      <c r="B410" t="s">
        <v>10257</v>
      </c>
      <c r="C410">
        <v>471120194</v>
      </c>
      <c r="D410" t="s">
        <v>10258</v>
      </c>
      <c r="E410"/>
      <c r="F410"/>
      <c r="G410"/>
      <c r="H410" t="s">
        <v>10259</v>
      </c>
      <c r="I410" t="s">
        <v>10260</v>
      </c>
      <c r="J410" t="s">
        <v>28</v>
      </c>
      <c r="K410" t="s">
        <v>10261</v>
      </c>
      <c r="L410" s="11" t="s">
        <v>25</v>
      </c>
      <c r="M410" s="11">
        <v>94</v>
      </c>
      <c r="N410" s="11" t="str">
        <f>IF(A410="","AGUARDANDO",IF(NOT(ISERROR(MATCH(VALUE(A410),PRODESP!A:A,0))),"EXCLUÍDO - ATENDIDO CDHU",""))</f>
        <v/>
      </c>
    </row>
    <row r="411" spans="1:14" ht="15" x14ac:dyDescent="0.25">
      <c r="A411" t="s">
        <v>8022</v>
      </c>
      <c r="B411" t="s">
        <v>8023</v>
      </c>
      <c r="C411">
        <v>334703153</v>
      </c>
      <c r="D411" t="s">
        <v>8024</v>
      </c>
      <c r="E411"/>
      <c r="F411"/>
      <c r="G411"/>
      <c r="H411" t="s">
        <v>8025</v>
      </c>
      <c r="I411" t="s">
        <v>8026</v>
      </c>
      <c r="J411" t="s">
        <v>28</v>
      </c>
      <c r="K411" t="s">
        <v>6552</v>
      </c>
      <c r="L411" s="11" t="s">
        <v>25</v>
      </c>
      <c r="M411" s="11">
        <v>95</v>
      </c>
      <c r="N411" s="11" t="str">
        <f>IF(A411="","AGUARDANDO",IF(NOT(ISERROR(MATCH(VALUE(A411),PRODESP!A:A,0))),"EXCLUÍDO - ATENDIDO CDHU",""))</f>
        <v/>
      </c>
    </row>
    <row r="412" spans="1:14" ht="15" x14ac:dyDescent="0.25">
      <c r="A412" t="s">
        <v>482</v>
      </c>
      <c r="B412" t="s">
        <v>483</v>
      </c>
      <c r="C412">
        <v>446077069</v>
      </c>
      <c r="D412" t="s">
        <v>484</v>
      </c>
      <c r="E412" t="s">
        <v>485</v>
      </c>
      <c r="F412">
        <v>431665035</v>
      </c>
      <c r="G412" t="s">
        <v>486</v>
      </c>
      <c r="H412" t="s">
        <v>487</v>
      </c>
      <c r="I412" t="s">
        <v>488</v>
      </c>
      <c r="J412" t="s">
        <v>28</v>
      </c>
      <c r="K412" t="s">
        <v>489</v>
      </c>
      <c r="L412" s="11" t="s">
        <v>25</v>
      </c>
      <c r="M412" s="11">
        <v>96</v>
      </c>
      <c r="N412" s="11" t="str">
        <f>IF(A412="","AGUARDANDO",IF(NOT(ISERROR(MATCH(VALUE(A412),PRODESP!A:A,0))),"EXCLUÍDO - ATENDIDO CDHU",""))</f>
        <v/>
      </c>
    </row>
    <row r="413" spans="1:14" ht="15" x14ac:dyDescent="0.25">
      <c r="A413" t="s">
        <v>5063</v>
      </c>
      <c r="B413" t="s">
        <v>5064</v>
      </c>
      <c r="C413">
        <v>598776096</v>
      </c>
      <c r="D413" t="s">
        <v>5065</v>
      </c>
      <c r="E413"/>
      <c r="F413"/>
      <c r="G413"/>
      <c r="H413" t="s">
        <v>5066</v>
      </c>
      <c r="I413" t="s">
        <v>5067</v>
      </c>
      <c r="J413" t="s">
        <v>28</v>
      </c>
      <c r="K413" t="s">
        <v>5068</v>
      </c>
      <c r="L413" s="11" t="s">
        <v>25</v>
      </c>
      <c r="M413" s="11">
        <v>97</v>
      </c>
      <c r="N413" s="11" t="str">
        <f>IF(A413="","AGUARDANDO",IF(NOT(ISERROR(MATCH(VALUE(A413),PRODESP!A:A,0))),"EXCLUÍDO - ATENDIDO CDHU",""))</f>
        <v/>
      </c>
    </row>
    <row r="414" spans="1:14" ht="15" x14ac:dyDescent="0.25">
      <c r="A414" t="s">
        <v>12775</v>
      </c>
      <c r="B414" t="s">
        <v>12776</v>
      </c>
      <c r="C414">
        <v>485625155</v>
      </c>
      <c r="D414" t="s">
        <v>12777</v>
      </c>
      <c r="E414"/>
      <c r="F414"/>
      <c r="G414"/>
      <c r="H414" t="s">
        <v>12778</v>
      </c>
      <c r="I414" t="s">
        <v>12779</v>
      </c>
      <c r="J414" t="s">
        <v>28</v>
      </c>
      <c r="K414" t="s">
        <v>12780</v>
      </c>
      <c r="L414" s="11" t="s">
        <v>25</v>
      </c>
      <c r="M414" s="11">
        <v>98</v>
      </c>
      <c r="N414" s="11" t="str">
        <f>IF(A414="","AGUARDANDO",IF(NOT(ISERROR(MATCH(VALUE(A414),PRODESP!A:A,0))),"EXCLUÍDO - ATENDIDO CDHU",""))</f>
        <v/>
      </c>
    </row>
    <row r="415" spans="1:14" ht="15" x14ac:dyDescent="0.25">
      <c r="A415" t="s">
        <v>7413</v>
      </c>
      <c r="B415" t="s">
        <v>7414</v>
      </c>
      <c r="C415">
        <v>336854730</v>
      </c>
      <c r="D415" t="s">
        <v>7415</v>
      </c>
      <c r="E415" t="s">
        <v>7416</v>
      </c>
      <c r="F415">
        <v>287179990</v>
      </c>
      <c r="G415" t="s">
        <v>7417</v>
      </c>
      <c r="H415" t="s">
        <v>7418</v>
      </c>
      <c r="I415" t="s">
        <v>7393</v>
      </c>
      <c r="J415" t="s">
        <v>28</v>
      </c>
      <c r="K415" t="s">
        <v>7394</v>
      </c>
      <c r="L415" s="11" t="s">
        <v>25</v>
      </c>
      <c r="M415" s="11">
        <v>99</v>
      </c>
      <c r="N415" s="11" t="str">
        <f>IF(A415="","AGUARDANDO",IF(NOT(ISERROR(MATCH(VALUE(A415),PRODESP!A:A,0))),"EXCLUÍDO - ATENDIDO CDHU",""))</f>
        <v/>
      </c>
    </row>
    <row r="416" spans="1:14" ht="15" x14ac:dyDescent="0.25">
      <c r="A416" t="s">
        <v>7322</v>
      </c>
      <c r="B416" t="s">
        <v>7323</v>
      </c>
      <c r="C416">
        <v>215148708</v>
      </c>
      <c r="D416" t="s">
        <v>7324</v>
      </c>
      <c r="E416"/>
      <c r="F416"/>
      <c r="G416"/>
      <c r="H416" t="s">
        <v>7245</v>
      </c>
      <c r="I416" t="s">
        <v>7325</v>
      </c>
      <c r="J416" t="s">
        <v>28</v>
      </c>
      <c r="K416" t="s">
        <v>7247</v>
      </c>
      <c r="L416" s="11" t="s">
        <v>25</v>
      </c>
      <c r="M416" s="11">
        <v>100</v>
      </c>
      <c r="N416" s="11" t="str">
        <f>IF(A416="","AGUARDANDO",IF(NOT(ISERROR(MATCH(VALUE(A416),PRODESP!A:A,0))),"EXCLUÍDO - ATENDIDO CDHU",""))</f>
        <v/>
      </c>
    </row>
    <row r="417" spans="1:14" ht="15" x14ac:dyDescent="0.25">
      <c r="A417" t="s">
        <v>7974</v>
      </c>
      <c r="B417" t="s">
        <v>7975</v>
      </c>
      <c r="C417">
        <v>368787114</v>
      </c>
      <c r="D417" t="s">
        <v>7976</v>
      </c>
      <c r="E417"/>
      <c r="F417"/>
      <c r="G417"/>
      <c r="H417" t="s">
        <v>6305</v>
      </c>
      <c r="I417" t="s">
        <v>7977</v>
      </c>
      <c r="J417" t="s">
        <v>28</v>
      </c>
      <c r="K417" t="s">
        <v>7978</v>
      </c>
      <c r="L417" s="11" t="s">
        <v>25</v>
      </c>
      <c r="M417" s="11">
        <v>101</v>
      </c>
      <c r="N417" s="11" t="str">
        <f>IF(A417="","AGUARDANDO",IF(NOT(ISERROR(MATCH(VALUE(A417),PRODESP!A:A,0))),"EXCLUÍDO - ATENDIDO CDHU",""))</f>
        <v/>
      </c>
    </row>
    <row r="418" spans="1:14" ht="15" x14ac:dyDescent="0.25">
      <c r="A418" t="s">
        <v>1384</v>
      </c>
      <c r="B418" t="s">
        <v>1385</v>
      </c>
      <c r="C418">
        <v>497276926</v>
      </c>
      <c r="D418" t="s">
        <v>1386</v>
      </c>
      <c r="E418" t="s">
        <v>1387</v>
      </c>
      <c r="F418">
        <v>49727632</v>
      </c>
      <c r="G418" t="s">
        <v>1388</v>
      </c>
      <c r="H418" t="s">
        <v>1389</v>
      </c>
      <c r="I418" t="s">
        <v>1390</v>
      </c>
      <c r="J418" t="s">
        <v>28</v>
      </c>
      <c r="K418" t="s">
        <v>1391</v>
      </c>
      <c r="L418" s="11" t="s">
        <v>25</v>
      </c>
      <c r="M418" s="11">
        <v>102</v>
      </c>
      <c r="N418" s="11" t="str">
        <f>IF(A418="","AGUARDANDO",IF(NOT(ISERROR(MATCH(VALUE(A418),PRODESP!A:A,0))),"EXCLUÍDO - ATENDIDO CDHU",""))</f>
        <v/>
      </c>
    </row>
    <row r="419" spans="1:14" ht="15" x14ac:dyDescent="0.25">
      <c r="A419" t="s">
        <v>6831</v>
      </c>
      <c r="B419" t="s">
        <v>6832</v>
      </c>
      <c r="C419">
        <v>301379415</v>
      </c>
      <c r="D419" t="s">
        <v>6833</v>
      </c>
      <c r="E419" t="s">
        <v>6834</v>
      </c>
      <c r="F419">
        <v>368124605</v>
      </c>
      <c r="G419" t="s">
        <v>6835</v>
      </c>
      <c r="H419" t="s">
        <v>6836</v>
      </c>
      <c r="I419" t="s">
        <v>6837</v>
      </c>
      <c r="J419" t="s">
        <v>28</v>
      </c>
      <c r="K419" t="s">
        <v>6838</v>
      </c>
      <c r="L419" s="11" t="s">
        <v>25</v>
      </c>
      <c r="M419" s="11">
        <v>103</v>
      </c>
      <c r="N419" s="11" t="str">
        <f>IF(A419="","AGUARDANDO",IF(NOT(ISERROR(MATCH(VALUE(A419),PRODESP!A:A,0))),"EXCLUÍDO - ATENDIDO CDHU",""))</f>
        <v/>
      </c>
    </row>
    <row r="420" spans="1:14" ht="15" x14ac:dyDescent="0.25">
      <c r="A420" t="s">
        <v>428</v>
      </c>
      <c r="B420" t="s">
        <v>429</v>
      </c>
      <c r="C420">
        <v>405526416</v>
      </c>
      <c r="D420" t="s">
        <v>430</v>
      </c>
      <c r="E420"/>
      <c r="F420"/>
      <c r="G420"/>
      <c r="H420" t="s">
        <v>431</v>
      </c>
      <c r="I420" t="s">
        <v>432</v>
      </c>
      <c r="J420" t="s">
        <v>28</v>
      </c>
      <c r="K420" t="s">
        <v>433</v>
      </c>
      <c r="L420" s="11" t="s">
        <v>25</v>
      </c>
      <c r="M420" s="11">
        <v>104</v>
      </c>
      <c r="N420" s="11" t="str">
        <f>IF(A420="","AGUARDANDO",IF(NOT(ISERROR(MATCH(VALUE(A420),PRODESP!A:A,0))),"EXCLUÍDO - ATENDIDO CDHU",""))</f>
        <v/>
      </c>
    </row>
    <row r="421" spans="1:14" ht="15" x14ac:dyDescent="0.25">
      <c r="A421" t="s">
        <v>10000</v>
      </c>
      <c r="B421" t="s">
        <v>10001</v>
      </c>
      <c r="C421">
        <v>474742696</v>
      </c>
      <c r="D421" t="s">
        <v>10002</v>
      </c>
      <c r="E421"/>
      <c r="F421"/>
      <c r="G421"/>
      <c r="H421" t="s">
        <v>10003</v>
      </c>
      <c r="I421" t="s">
        <v>10004</v>
      </c>
      <c r="J421" t="s">
        <v>28</v>
      </c>
      <c r="K421" t="s">
        <v>10005</v>
      </c>
      <c r="L421" s="11" t="s">
        <v>25</v>
      </c>
      <c r="M421" s="11">
        <v>105</v>
      </c>
      <c r="N421" s="11" t="str">
        <f>IF(A421="","AGUARDANDO",IF(NOT(ISERROR(MATCH(VALUE(A421),PRODESP!A:A,0))),"EXCLUÍDO - ATENDIDO CDHU",""))</f>
        <v/>
      </c>
    </row>
    <row r="422" spans="1:14" ht="15" x14ac:dyDescent="0.25">
      <c r="A422" t="s">
        <v>4455</v>
      </c>
      <c r="B422" t="s">
        <v>4456</v>
      </c>
      <c r="C422">
        <v>431665060</v>
      </c>
      <c r="D422" t="s">
        <v>4457</v>
      </c>
      <c r="E422"/>
      <c r="F422"/>
      <c r="G422"/>
      <c r="H422" t="s">
        <v>4458</v>
      </c>
      <c r="I422" t="s">
        <v>4459</v>
      </c>
      <c r="J422" t="s">
        <v>28</v>
      </c>
      <c r="K422" t="s">
        <v>4460</v>
      </c>
      <c r="L422" s="11" t="s">
        <v>25</v>
      </c>
      <c r="M422" s="11">
        <v>106</v>
      </c>
      <c r="N422" s="11" t="str">
        <f>IF(A422="","AGUARDANDO",IF(NOT(ISERROR(MATCH(VALUE(A422),PRODESP!A:A,0))),"EXCLUÍDO - ATENDIDO CDHU",""))</f>
        <v/>
      </c>
    </row>
    <row r="423" spans="1:14" ht="15" x14ac:dyDescent="0.25">
      <c r="A423" t="s">
        <v>91</v>
      </c>
      <c r="B423" t="s">
        <v>92</v>
      </c>
      <c r="C423">
        <v>326918553</v>
      </c>
      <c r="D423" t="s">
        <v>93</v>
      </c>
      <c r="E423"/>
      <c r="F423"/>
      <c r="G423"/>
      <c r="H423" t="s">
        <v>94</v>
      </c>
      <c r="I423" t="s">
        <v>95</v>
      </c>
      <c r="J423" t="s">
        <v>28</v>
      </c>
      <c r="K423" t="s">
        <v>96</v>
      </c>
      <c r="L423" s="11" t="s">
        <v>25</v>
      </c>
      <c r="M423" s="11">
        <v>107</v>
      </c>
      <c r="N423" s="11" t="str">
        <f>IF(A423="","AGUARDANDO",IF(NOT(ISERROR(MATCH(VALUE(A423),PRODESP!A:A,0))),"EXCLUÍDO - ATENDIDO CDHU",""))</f>
        <v/>
      </c>
    </row>
    <row r="424" spans="1:14" ht="15" x14ac:dyDescent="0.25">
      <c r="A424" t="s">
        <v>3857</v>
      </c>
      <c r="B424" t="s">
        <v>3858</v>
      </c>
      <c r="C424">
        <v>23111342</v>
      </c>
      <c r="D424" t="s">
        <v>3859</v>
      </c>
      <c r="E424" t="s">
        <v>3860</v>
      </c>
      <c r="F424">
        <v>531500196</v>
      </c>
      <c r="G424" t="s">
        <v>3861</v>
      </c>
      <c r="H424" t="s">
        <v>3862</v>
      </c>
      <c r="I424" t="s">
        <v>3863</v>
      </c>
      <c r="J424" t="s">
        <v>28</v>
      </c>
      <c r="K424" t="s">
        <v>3864</v>
      </c>
      <c r="L424" s="11" t="s">
        <v>25</v>
      </c>
      <c r="M424" s="11">
        <v>108</v>
      </c>
      <c r="N424" s="11" t="str">
        <f>IF(A424="","AGUARDANDO",IF(NOT(ISERROR(MATCH(VALUE(A424),PRODESP!A:A,0))),"EXCLUÍDO - ATENDIDO CDHU",""))</f>
        <v/>
      </c>
    </row>
    <row r="425" spans="1:14" ht="15" x14ac:dyDescent="0.25">
      <c r="A425" t="s">
        <v>7814</v>
      </c>
      <c r="B425" t="s">
        <v>7815</v>
      </c>
      <c r="C425">
        <v>17210444</v>
      </c>
      <c r="D425" t="s">
        <v>7816</v>
      </c>
      <c r="E425"/>
      <c r="F425"/>
      <c r="G425"/>
      <c r="H425" t="s">
        <v>7817</v>
      </c>
      <c r="I425" t="s">
        <v>7818</v>
      </c>
      <c r="J425" t="s">
        <v>28</v>
      </c>
      <c r="K425" t="s">
        <v>7819</v>
      </c>
      <c r="L425" s="11" t="s">
        <v>25</v>
      </c>
      <c r="M425" s="11">
        <v>109</v>
      </c>
      <c r="N425" s="11" t="str">
        <f>IF(A425="","AGUARDANDO",IF(NOT(ISERROR(MATCH(VALUE(A425),PRODESP!A:A,0))),"EXCLUÍDO - ATENDIDO CDHU",""))</f>
        <v/>
      </c>
    </row>
    <row r="426" spans="1:14" ht="15" x14ac:dyDescent="0.25">
      <c r="A426" t="s">
        <v>8361</v>
      </c>
      <c r="B426" t="s">
        <v>8362</v>
      </c>
      <c r="C426">
        <v>343817469</v>
      </c>
      <c r="D426" t="s">
        <v>8363</v>
      </c>
      <c r="E426"/>
      <c r="F426"/>
      <c r="G426"/>
      <c r="H426" t="s">
        <v>5476</v>
      </c>
      <c r="I426" t="s">
        <v>8364</v>
      </c>
      <c r="J426" t="s">
        <v>28</v>
      </c>
      <c r="K426" t="s">
        <v>8365</v>
      </c>
      <c r="L426" s="11" t="s">
        <v>25</v>
      </c>
      <c r="M426" s="11">
        <v>110</v>
      </c>
      <c r="N426" s="11" t="str">
        <f>IF(A426="","AGUARDANDO",IF(NOT(ISERROR(MATCH(VALUE(A426),PRODESP!A:A,0))),"EXCLUÍDO - ATENDIDO CDHU",""))</f>
        <v/>
      </c>
    </row>
    <row r="427" spans="1:14" ht="15" x14ac:dyDescent="0.25">
      <c r="A427" t="s">
        <v>3275</v>
      </c>
      <c r="B427" t="s">
        <v>3276</v>
      </c>
      <c r="C427">
        <v>403794092</v>
      </c>
      <c r="D427" t="s">
        <v>3277</v>
      </c>
      <c r="E427"/>
      <c r="F427"/>
      <c r="G427"/>
      <c r="H427" t="s">
        <v>3278</v>
      </c>
      <c r="I427" t="s">
        <v>3279</v>
      </c>
      <c r="J427" t="s">
        <v>28</v>
      </c>
      <c r="K427" t="s">
        <v>3280</v>
      </c>
      <c r="L427" s="11" t="s">
        <v>25</v>
      </c>
      <c r="M427" s="11">
        <v>111</v>
      </c>
      <c r="N427" s="11" t="str">
        <f>IF(A427="","AGUARDANDO",IF(NOT(ISERROR(MATCH(VALUE(A427),PRODESP!A:A,0))),"EXCLUÍDO - ATENDIDO CDHU",""))</f>
        <v/>
      </c>
    </row>
    <row r="428" spans="1:14" ht="15" x14ac:dyDescent="0.25">
      <c r="A428" t="s">
        <v>8135</v>
      </c>
      <c r="B428" t="s">
        <v>8136</v>
      </c>
      <c r="C428">
        <v>289044078</v>
      </c>
      <c r="D428" t="s">
        <v>8137</v>
      </c>
      <c r="E428"/>
      <c r="F428"/>
      <c r="G428"/>
      <c r="H428" t="s">
        <v>5346</v>
      </c>
      <c r="I428" t="s">
        <v>8138</v>
      </c>
      <c r="J428" t="s">
        <v>28</v>
      </c>
      <c r="K428" t="s">
        <v>5348</v>
      </c>
      <c r="L428" s="11" t="s">
        <v>25</v>
      </c>
      <c r="M428" s="11">
        <v>112</v>
      </c>
      <c r="N428" s="11" t="str">
        <f>IF(A428="","AGUARDANDO",IF(NOT(ISERROR(MATCH(VALUE(A428),PRODESP!A:A,0))),"EXCLUÍDO - ATENDIDO CDHU",""))</f>
        <v/>
      </c>
    </row>
    <row r="429" spans="1:14" ht="15" x14ac:dyDescent="0.25">
      <c r="A429" t="s">
        <v>12381</v>
      </c>
      <c r="B429" t="s">
        <v>12382</v>
      </c>
      <c r="C429">
        <v>34769245</v>
      </c>
      <c r="D429" t="s">
        <v>12383</v>
      </c>
      <c r="E429"/>
      <c r="F429"/>
      <c r="G429"/>
      <c r="H429" t="s">
        <v>12384</v>
      </c>
      <c r="I429" t="s">
        <v>12385</v>
      </c>
      <c r="J429" t="s">
        <v>28</v>
      </c>
      <c r="K429" t="s">
        <v>12386</v>
      </c>
      <c r="L429" s="11" t="s">
        <v>25</v>
      </c>
      <c r="M429" s="11">
        <v>113</v>
      </c>
      <c r="N429" s="11" t="str">
        <f>IF(A429="","AGUARDANDO",IF(NOT(ISERROR(MATCH(VALUE(A429),PRODESP!A:A,0))),"EXCLUÍDO - ATENDIDO CDHU",""))</f>
        <v/>
      </c>
    </row>
    <row r="430" spans="1:14" ht="15" x14ac:dyDescent="0.25">
      <c r="A430" t="s">
        <v>10789</v>
      </c>
      <c r="B430" t="s">
        <v>10790</v>
      </c>
      <c r="C430">
        <v>268179864</v>
      </c>
      <c r="D430" t="s">
        <v>10791</v>
      </c>
      <c r="E430" t="s">
        <v>10792</v>
      </c>
      <c r="F430">
        <v>287180049</v>
      </c>
      <c r="G430" t="s">
        <v>10793</v>
      </c>
      <c r="H430" t="s">
        <v>5027</v>
      </c>
      <c r="I430" t="s">
        <v>10794</v>
      </c>
      <c r="J430" t="s">
        <v>28</v>
      </c>
      <c r="K430" t="s">
        <v>10795</v>
      </c>
      <c r="L430" s="11" t="s">
        <v>25</v>
      </c>
      <c r="M430" s="11">
        <v>114</v>
      </c>
      <c r="N430" s="11" t="str">
        <f>IF(A430="","AGUARDANDO",IF(NOT(ISERROR(MATCH(VALUE(A430),PRODESP!A:A,0))),"EXCLUÍDO - ATENDIDO CDHU",""))</f>
        <v/>
      </c>
    </row>
    <row r="431" spans="1:14" ht="15" x14ac:dyDescent="0.25">
      <c r="A431" t="s">
        <v>9281</v>
      </c>
      <c r="B431" t="s">
        <v>9282</v>
      </c>
      <c r="C431">
        <v>431002757</v>
      </c>
      <c r="D431" t="s">
        <v>9283</v>
      </c>
      <c r="E431"/>
      <c r="F431"/>
      <c r="G431"/>
      <c r="H431" t="s">
        <v>9284</v>
      </c>
      <c r="I431" t="s">
        <v>9285</v>
      </c>
      <c r="J431" t="s">
        <v>28</v>
      </c>
      <c r="K431" t="s">
        <v>9286</v>
      </c>
      <c r="L431" s="11" t="s">
        <v>25</v>
      </c>
      <c r="M431" s="11">
        <v>115</v>
      </c>
      <c r="N431" s="11" t="str">
        <f>IF(A431="","AGUARDANDO",IF(NOT(ISERROR(MATCH(VALUE(A431),PRODESP!A:A,0))),"EXCLUÍDO - ATENDIDO CDHU",""))</f>
        <v/>
      </c>
    </row>
    <row r="432" spans="1:14" ht="15" x14ac:dyDescent="0.25">
      <c r="A432" t="s">
        <v>5357</v>
      </c>
      <c r="B432" t="s">
        <v>5358</v>
      </c>
      <c r="C432">
        <v>245321950</v>
      </c>
      <c r="D432" t="s">
        <v>5359</v>
      </c>
      <c r="E432"/>
      <c r="F432"/>
      <c r="G432"/>
      <c r="H432" t="s">
        <v>4760</v>
      </c>
      <c r="I432" t="s">
        <v>4761</v>
      </c>
      <c r="J432" t="s">
        <v>28</v>
      </c>
      <c r="K432" t="s">
        <v>5360</v>
      </c>
      <c r="L432" s="11" t="s">
        <v>25</v>
      </c>
      <c r="M432" s="11">
        <v>116</v>
      </c>
      <c r="N432" s="11" t="str">
        <f>IF(A432="","AGUARDANDO",IF(NOT(ISERROR(MATCH(VALUE(A432),PRODESP!A:A,0))),"EXCLUÍDO - ATENDIDO CDHU",""))</f>
        <v/>
      </c>
    </row>
    <row r="433" spans="1:14" ht="15" x14ac:dyDescent="0.25">
      <c r="A433" t="s">
        <v>576</v>
      </c>
      <c r="B433" t="s">
        <v>577</v>
      </c>
      <c r="C433">
        <v>275819899</v>
      </c>
      <c r="D433" t="s">
        <v>578</v>
      </c>
      <c r="E433"/>
      <c r="F433"/>
      <c r="G433"/>
      <c r="H433" t="s">
        <v>579</v>
      </c>
      <c r="I433" t="s">
        <v>580</v>
      </c>
      <c r="J433" t="s">
        <v>28</v>
      </c>
      <c r="K433" t="s">
        <v>581</v>
      </c>
      <c r="L433" s="11" t="s">
        <v>25</v>
      </c>
      <c r="M433" s="11">
        <v>117</v>
      </c>
      <c r="N433" s="11" t="str">
        <f>IF(A433="","AGUARDANDO",IF(NOT(ISERROR(MATCH(VALUE(A433),PRODESP!A:A,0))),"EXCLUÍDO - ATENDIDO CDHU",""))</f>
        <v/>
      </c>
    </row>
    <row r="434" spans="1:14" ht="15" x14ac:dyDescent="0.25">
      <c r="A434" t="s">
        <v>3189</v>
      </c>
      <c r="B434" t="s">
        <v>3190</v>
      </c>
      <c r="C434">
        <v>358233872</v>
      </c>
      <c r="D434" t="s">
        <v>3191</v>
      </c>
      <c r="E434"/>
      <c r="F434"/>
      <c r="G434"/>
      <c r="H434" t="s">
        <v>3192</v>
      </c>
      <c r="I434" t="s">
        <v>3193</v>
      </c>
      <c r="J434" t="s">
        <v>28</v>
      </c>
      <c r="K434" t="s">
        <v>3194</v>
      </c>
      <c r="L434" s="11" t="s">
        <v>25</v>
      </c>
      <c r="M434" s="11">
        <v>118</v>
      </c>
      <c r="N434" s="11" t="str">
        <f>IF(A434="","AGUARDANDO",IF(NOT(ISERROR(MATCH(VALUE(A434),PRODESP!A:A,0))),"EXCLUÍDO - ATENDIDO CDHU",""))</f>
        <v/>
      </c>
    </row>
    <row r="435" spans="1:14" ht="15" x14ac:dyDescent="0.25">
      <c r="A435" t="s">
        <v>5014</v>
      </c>
      <c r="B435" t="s">
        <v>5015</v>
      </c>
      <c r="C435">
        <v>406567013</v>
      </c>
      <c r="D435" t="s">
        <v>5016</v>
      </c>
      <c r="E435" t="s">
        <v>5017</v>
      </c>
      <c r="F435">
        <v>566917270</v>
      </c>
      <c r="G435" t="s">
        <v>5018</v>
      </c>
      <c r="H435" t="s">
        <v>5019</v>
      </c>
      <c r="I435" t="s">
        <v>5020</v>
      </c>
      <c r="J435" t="s">
        <v>28</v>
      </c>
      <c r="K435" t="s">
        <v>5021</v>
      </c>
      <c r="L435" s="11" t="s">
        <v>25</v>
      </c>
      <c r="M435" s="11">
        <v>119</v>
      </c>
      <c r="N435" s="11" t="str">
        <f>IF(A435="","AGUARDANDO",IF(NOT(ISERROR(MATCH(VALUE(A435),PRODESP!A:A,0))),"EXCLUÍDO - ATENDIDO CDHU",""))</f>
        <v/>
      </c>
    </row>
    <row r="436" spans="1:14" ht="15" x14ac:dyDescent="0.25">
      <c r="A436" t="s">
        <v>737</v>
      </c>
      <c r="B436" t="s">
        <v>738</v>
      </c>
      <c r="C436">
        <v>235194803</v>
      </c>
      <c r="D436" t="s">
        <v>739</v>
      </c>
      <c r="E436"/>
      <c r="F436"/>
      <c r="G436"/>
      <c r="H436" t="s">
        <v>740</v>
      </c>
      <c r="I436" t="s">
        <v>741</v>
      </c>
      <c r="J436" t="s">
        <v>28</v>
      </c>
      <c r="K436" t="s">
        <v>742</v>
      </c>
      <c r="L436" s="11" t="s">
        <v>25</v>
      </c>
      <c r="M436" s="11">
        <v>120</v>
      </c>
      <c r="N436" s="11" t="str">
        <f>IF(A436="","AGUARDANDO",IF(NOT(ISERROR(MATCH(VALUE(A436),PRODESP!A:A,0))),"EXCLUÍDO - ATENDIDO CDHU",""))</f>
        <v/>
      </c>
    </row>
    <row r="437" spans="1:14" ht="15" x14ac:dyDescent="0.25">
      <c r="A437" t="s">
        <v>5455</v>
      </c>
      <c r="B437" t="s">
        <v>5456</v>
      </c>
      <c r="C437">
        <v>589832256</v>
      </c>
      <c r="D437" t="s">
        <v>5457</v>
      </c>
      <c r="E437"/>
      <c r="F437"/>
      <c r="G437"/>
      <c r="H437" t="s">
        <v>5458</v>
      </c>
      <c r="I437" t="s">
        <v>5459</v>
      </c>
      <c r="J437" t="s">
        <v>28</v>
      </c>
      <c r="K437" t="s">
        <v>5460</v>
      </c>
      <c r="L437" s="11" t="s">
        <v>25</v>
      </c>
      <c r="M437" s="11">
        <v>121</v>
      </c>
      <c r="N437" s="11" t="str">
        <f>IF(A437="","AGUARDANDO",IF(NOT(ISERROR(MATCH(VALUE(A437),PRODESP!A:A,0))),"EXCLUÍDO - ATENDIDO CDHU",""))</f>
        <v/>
      </c>
    </row>
    <row r="438" spans="1:14" ht="15" x14ac:dyDescent="0.25">
      <c r="A438" t="s">
        <v>5099</v>
      </c>
      <c r="B438" t="s">
        <v>5100</v>
      </c>
      <c r="C438">
        <v>1982200107</v>
      </c>
      <c r="D438" t="s">
        <v>5101</v>
      </c>
      <c r="E438" t="s">
        <v>5102</v>
      </c>
      <c r="F438">
        <v>235194839</v>
      </c>
      <c r="G438" t="s">
        <v>5103</v>
      </c>
      <c r="H438" t="s">
        <v>1512</v>
      </c>
      <c r="I438" t="s">
        <v>5104</v>
      </c>
      <c r="J438" t="s">
        <v>28</v>
      </c>
      <c r="K438" t="s">
        <v>5105</v>
      </c>
      <c r="L438" s="11" t="s">
        <v>25</v>
      </c>
      <c r="M438" s="11">
        <v>122</v>
      </c>
      <c r="N438" s="11" t="str">
        <f>IF(A438="","AGUARDANDO",IF(NOT(ISERROR(MATCH(VALUE(A438),PRODESP!A:A,0))),"EXCLUÍDO - ATENDIDO CDHU",""))</f>
        <v/>
      </c>
    </row>
    <row r="439" spans="1:14" ht="15" x14ac:dyDescent="0.25">
      <c r="A439" t="s">
        <v>8542</v>
      </c>
      <c r="B439" t="s">
        <v>8543</v>
      </c>
      <c r="C439">
        <v>562975950</v>
      </c>
      <c r="D439" t="s">
        <v>8544</v>
      </c>
      <c r="E439" t="s">
        <v>8545</v>
      </c>
      <c r="F439">
        <v>582783811</v>
      </c>
      <c r="G439" t="s">
        <v>8546</v>
      </c>
      <c r="H439" t="s">
        <v>8547</v>
      </c>
      <c r="I439" t="s">
        <v>8548</v>
      </c>
      <c r="J439" t="s">
        <v>28</v>
      </c>
      <c r="K439" t="s">
        <v>8549</v>
      </c>
      <c r="L439" s="11" t="s">
        <v>25</v>
      </c>
      <c r="M439" s="11">
        <v>123</v>
      </c>
      <c r="N439" s="11" t="str">
        <f>IF(A439="","AGUARDANDO",IF(NOT(ISERROR(MATCH(VALUE(A439),PRODESP!A:A,0))),"EXCLUÍDO - ATENDIDO CDHU",""))</f>
        <v/>
      </c>
    </row>
    <row r="440" spans="1:14" ht="15" x14ac:dyDescent="0.25">
      <c r="A440" t="s">
        <v>12448</v>
      </c>
      <c r="B440" t="s">
        <v>12449</v>
      </c>
      <c r="C440">
        <v>45169885</v>
      </c>
      <c r="D440" t="s">
        <v>12450</v>
      </c>
      <c r="E440"/>
      <c r="F440"/>
      <c r="G440"/>
      <c r="H440" t="s">
        <v>12451</v>
      </c>
      <c r="I440" t="s">
        <v>2269</v>
      </c>
      <c r="J440" t="s">
        <v>28</v>
      </c>
      <c r="K440" t="s">
        <v>2270</v>
      </c>
      <c r="L440" s="11" t="s">
        <v>25</v>
      </c>
      <c r="M440" s="11">
        <v>124</v>
      </c>
      <c r="N440" s="11" t="str">
        <f>IF(A440="","AGUARDANDO",IF(NOT(ISERROR(MATCH(VALUE(A440),PRODESP!A:A,0))),"EXCLUÍDO - ATENDIDO CDHU",""))</f>
        <v/>
      </c>
    </row>
    <row r="441" spans="1:14" ht="15" x14ac:dyDescent="0.25">
      <c r="A441" t="s">
        <v>1398</v>
      </c>
      <c r="B441" t="s">
        <v>1399</v>
      </c>
      <c r="C441">
        <v>305469009</v>
      </c>
      <c r="D441" t="s">
        <v>1400</v>
      </c>
      <c r="E441"/>
      <c r="F441"/>
      <c r="G441"/>
      <c r="H441" t="s">
        <v>1401</v>
      </c>
      <c r="I441" t="s">
        <v>1402</v>
      </c>
      <c r="J441" t="s">
        <v>28</v>
      </c>
      <c r="K441" t="s">
        <v>1403</v>
      </c>
      <c r="L441" s="11" t="s">
        <v>25</v>
      </c>
      <c r="M441" s="11">
        <v>125</v>
      </c>
      <c r="N441" s="11" t="str">
        <f>IF(A441="","AGUARDANDO",IF(NOT(ISERROR(MATCH(VALUE(A441),PRODESP!A:A,0))),"EXCLUÍDO - ATENDIDO CDHU",""))</f>
        <v/>
      </c>
    </row>
    <row r="442" spans="1:14" ht="15" x14ac:dyDescent="0.25">
      <c r="A442" t="s">
        <v>7464</v>
      </c>
      <c r="B442" t="s">
        <v>7465</v>
      </c>
      <c r="C442">
        <v>446075267</v>
      </c>
      <c r="D442" t="s">
        <v>7466</v>
      </c>
      <c r="E442"/>
      <c r="F442"/>
      <c r="G442"/>
      <c r="H442" t="s">
        <v>7467</v>
      </c>
      <c r="I442" t="s">
        <v>7468</v>
      </c>
      <c r="J442" t="s">
        <v>28</v>
      </c>
      <c r="K442" t="s">
        <v>7469</v>
      </c>
      <c r="L442" s="11" t="s">
        <v>25</v>
      </c>
      <c r="M442" s="11">
        <v>126</v>
      </c>
      <c r="N442" s="11" t="str">
        <f>IF(A442="","AGUARDANDO",IF(NOT(ISERROR(MATCH(VALUE(A442),PRODESP!A:A,0))),"EXCLUÍDO - ATENDIDO CDHU",""))</f>
        <v/>
      </c>
    </row>
    <row r="443" spans="1:14" ht="15" x14ac:dyDescent="0.25">
      <c r="A443" t="s">
        <v>1946</v>
      </c>
      <c r="B443" t="s">
        <v>1947</v>
      </c>
      <c r="C443">
        <v>343897222</v>
      </c>
      <c r="D443" t="s">
        <v>1948</v>
      </c>
      <c r="E443"/>
      <c r="F443"/>
      <c r="G443"/>
      <c r="H443" t="s">
        <v>1949</v>
      </c>
      <c r="I443" t="s">
        <v>1950</v>
      </c>
      <c r="J443" t="s">
        <v>28</v>
      </c>
      <c r="K443" t="s">
        <v>1951</v>
      </c>
      <c r="L443" s="11" t="s">
        <v>25</v>
      </c>
      <c r="M443" s="11">
        <v>127</v>
      </c>
      <c r="N443" s="11" t="str">
        <f>IF(A443="","AGUARDANDO",IF(NOT(ISERROR(MATCH(VALUE(A443),PRODESP!A:A,0))),"EXCLUÍDO - ATENDIDO CDHU",""))</f>
        <v/>
      </c>
    </row>
    <row r="444" spans="1:14" ht="15" x14ac:dyDescent="0.25">
      <c r="A444" t="s">
        <v>3619</v>
      </c>
      <c r="B444" t="s">
        <v>3620</v>
      </c>
      <c r="C444">
        <v>286888506</v>
      </c>
      <c r="D444" t="s">
        <v>3621</v>
      </c>
      <c r="E444" t="s">
        <v>3622</v>
      </c>
      <c r="F444">
        <v>29299073</v>
      </c>
      <c r="G444" t="s">
        <v>3623</v>
      </c>
      <c r="H444" t="s">
        <v>3624</v>
      </c>
      <c r="I444" t="s">
        <v>3625</v>
      </c>
      <c r="J444" t="s">
        <v>28</v>
      </c>
      <c r="K444" t="s">
        <v>3626</v>
      </c>
      <c r="L444" s="11" t="s">
        <v>25</v>
      </c>
      <c r="M444" s="11">
        <v>128</v>
      </c>
      <c r="N444" s="11" t="str">
        <f>IF(A444="","AGUARDANDO",IF(NOT(ISERROR(MATCH(VALUE(A444),PRODESP!A:A,0))),"EXCLUÍDO - ATENDIDO CDHU",""))</f>
        <v/>
      </c>
    </row>
    <row r="445" spans="1:14" ht="15" x14ac:dyDescent="0.25">
      <c r="A445" t="s">
        <v>6625</v>
      </c>
      <c r="B445" t="s">
        <v>6626</v>
      </c>
      <c r="C445">
        <v>3989458537</v>
      </c>
      <c r="D445" t="s">
        <v>6627</v>
      </c>
      <c r="E445"/>
      <c r="F445"/>
      <c r="G445"/>
      <c r="H445" t="s">
        <v>6628</v>
      </c>
      <c r="I445" t="s">
        <v>6629</v>
      </c>
      <c r="J445" t="s">
        <v>28</v>
      </c>
      <c r="K445" t="s">
        <v>6630</v>
      </c>
      <c r="L445" s="11" t="s">
        <v>25</v>
      </c>
      <c r="M445" s="11">
        <v>129</v>
      </c>
      <c r="N445" s="11" t="str">
        <f>IF(A445="","AGUARDANDO",IF(NOT(ISERROR(MATCH(VALUE(A445),PRODESP!A:A,0))),"EXCLUÍDO - ATENDIDO CDHU",""))</f>
        <v/>
      </c>
    </row>
    <row r="446" spans="1:14" ht="15" x14ac:dyDescent="0.25">
      <c r="A446" t="s">
        <v>5181</v>
      </c>
      <c r="B446" t="s">
        <v>5182</v>
      </c>
      <c r="C446">
        <v>436302949</v>
      </c>
      <c r="D446" t="s">
        <v>5183</v>
      </c>
      <c r="E446"/>
      <c r="F446"/>
      <c r="G446"/>
      <c r="H446" t="s">
        <v>5184</v>
      </c>
      <c r="I446" t="s">
        <v>5042</v>
      </c>
      <c r="J446" t="s">
        <v>28</v>
      </c>
      <c r="K446" t="s">
        <v>5043</v>
      </c>
      <c r="L446" s="11" t="s">
        <v>25</v>
      </c>
      <c r="M446" s="11">
        <v>130</v>
      </c>
      <c r="N446" s="11" t="str">
        <f>IF(A446="","AGUARDANDO",IF(NOT(ISERROR(MATCH(VALUE(A446),PRODESP!A:A,0))),"EXCLUÍDO - ATENDIDO CDHU",""))</f>
        <v/>
      </c>
    </row>
    <row r="447" spans="1:14" ht="15" x14ac:dyDescent="0.25">
      <c r="A447" t="s">
        <v>4246</v>
      </c>
      <c r="B447" t="s">
        <v>4247</v>
      </c>
      <c r="C447">
        <v>446074421</v>
      </c>
      <c r="D447" t="s">
        <v>4248</v>
      </c>
      <c r="E447" t="s">
        <v>4249</v>
      </c>
      <c r="F447">
        <v>538377057</v>
      </c>
      <c r="G447" t="s">
        <v>4250</v>
      </c>
      <c r="H447" t="s">
        <v>4251</v>
      </c>
      <c r="I447" t="s">
        <v>4252</v>
      </c>
      <c r="J447" t="s">
        <v>28</v>
      </c>
      <c r="K447" t="s">
        <v>4253</v>
      </c>
      <c r="L447" s="11" t="s">
        <v>25</v>
      </c>
      <c r="M447" s="11">
        <v>131</v>
      </c>
      <c r="N447" s="11" t="str">
        <f>IF(A447="","AGUARDANDO",IF(NOT(ISERROR(MATCH(VALUE(A447),PRODESP!A:A,0))),"EXCLUÍDO - ATENDIDO CDHU",""))</f>
        <v/>
      </c>
    </row>
    <row r="448" spans="1:14" ht="15" x14ac:dyDescent="0.25">
      <c r="A448" t="s">
        <v>11040</v>
      </c>
      <c r="B448" t="s">
        <v>11041</v>
      </c>
      <c r="C448">
        <v>403792678</v>
      </c>
      <c r="D448" t="s">
        <v>11042</v>
      </c>
      <c r="E448"/>
      <c r="F448"/>
      <c r="G448"/>
      <c r="H448" t="s">
        <v>11043</v>
      </c>
      <c r="I448" t="s">
        <v>392</v>
      </c>
      <c r="J448" t="s">
        <v>28</v>
      </c>
      <c r="K448" t="s">
        <v>11044</v>
      </c>
      <c r="L448" s="11" t="s">
        <v>25</v>
      </c>
      <c r="M448" s="11">
        <v>132</v>
      </c>
      <c r="N448" s="11" t="str">
        <f>IF(A448="","AGUARDANDO",IF(NOT(ISERROR(MATCH(VALUE(A448),PRODESP!A:A,0))),"EXCLUÍDO - ATENDIDO CDHU",""))</f>
        <v/>
      </c>
    </row>
    <row r="449" spans="1:14" ht="15" x14ac:dyDescent="0.25">
      <c r="A449" t="s">
        <v>10679</v>
      </c>
      <c r="B449" t="s">
        <v>10680</v>
      </c>
      <c r="C449">
        <v>486097559</v>
      </c>
      <c r="D449" t="s">
        <v>10681</v>
      </c>
      <c r="E449"/>
      <c r="F449"/>
      <c r="G449"/>
      <c r="H449" t="s">
        <v>10682</v>
      </c>
      <c r="I449" t="s">
        <v>10683</v>
      </c>
      <c r="J449" t="s">
        <v>28</v>
      </c>
      <c r="K449" t="s">
        <v>8397</v>
      </c>
      <c r="L449" s="11" t="s">
        <v>25</v>
      </c>
      <c r="M449" s="11">
        <v>133</v>
      </c>
      <c r="N449" s="11" t="str">
        <f>IF(A449="","AGUARDANDO",IF(NOT(ISERROR(MATCH(VALUE(A449),PRODESP!A:A,0))),"EXCLUÍDO - ATENDIDO CDHU",""))</f>
        <v/>
      </c>
    </row>
    <row r="450" spans="1:14" ht="15" x14ac:dyDescent="0.25">
      <c r="A450" t="s">
        <v>12877</v>
      </c>
      <c r="B450" t="s">
        <v>12878</v>
      </c>
      <c r="C450">
        <v>545718892</v>
      </c>
      <c r="D450" t="s">
        <v>12879</v>
      </c>
      <c r="E450"/>
      <c r="F450"/>
      <c r="G450"/>
      <c r="H450" t="s">
        <v>12880</v>
      </c>
      <c r="I450" t="s">
        <v>12881</v>
      </c>
      <c r="J450" t="s">
        <v>28</v>
      </c>
      <c r="K450" t="s">
        <v>12882</v>
      </c>
      <c r="L450" s="11" t="s">
        <v>25</v>
      </c>
      <c r="M450" s="11">
        <v>134</v>
      </c>
      <c r="N450" s="11" t="str">
        <f>IF(A450="","AGUARDANDO",IF(NOT(ISERROR(MATCH(VALUE(A450),PRODESP!A:A,0))),"EXCLUÍDO - ATENDIDO CDHU",""))</f>
        <v/>
      </c>
    </row>
    <row r="451" spans="1:14" ht="15" x14ac:dyDescent="0.25">
      <c r="A451" t="s">
        <v>6559</v>
      </c>
      <c r="B451" t="s">
        <v>6560</v>
      </c>
      <c r="C451">
        <v>446078414</v>
      </c>
      <c r="D451" t="s">
        <v>6561</v>
      </c>
      <c r="E451"/>
      <c r="F451"/>
      <c r="G451"/>
      <c r="H451" t="s">
        <v>6562</v>
      </c>
      <c r="I451" t="s">
        <v>6563</v>
      </c>
      <c r="J451" t="s">
        <v>28</v>
      </c>
      <c r="K451" t="s">
        <v>6564</v>
      </c>
      <c r="L451" s="11" t="s">
        <v>25</v>
      </c>
      <c r="M451" s="11">
        <v>135</v>
      </c>
      <c r="N451" s="11" t="str">
        <f>IF(A451="","AGUARDANDO",IF(NOT(ISERROR(MATCH(VALUE(A451),PRODESP!A:A,0))),"EXCLUÍDO - ATENDIDO CDHU",""))</f>
        <v/>
      </c>
    </row>
    <row r="452" spans="1:14" ht="15" x14ac:dyDescent="0.25">
      <c r="A452" t="s">
        <v>1195</v>
      </c>
      <c r="B452" t="s">
        <v>1196</v>
      </c>
      <c r="C452">
        <v>485974630</v>
      </c>
      <c r="D452" t="s">
        <v>1197</v>
      </c>
      <c r="E452"/>
      <c r="F452"/>
      <c r="G452"/>
      <c r="H452" t="s">
        <v>1198</v>
      </c>
      <c r="I452" t="s">
        <v>1199</v>
      </c>
      <c r="J452" t="s">
        <v>28</v>
      </c>
      <c r="K452" t="s">
        <v>1200</v>
      </c>
      <c r="L452" s="11" t="s">
        <v>25</v>
      </c>
      <c r="M452" s="11">
        <v>136</v>
      </c>
      <c r="N452" s="11" t="str">
        <f>IF(A452="","AGUARDANDO",IF(NOT(ISERROR(MATCH(VALUE(A452),PRODESP!A:A,0))),"EXCLUÍDO - ATENDIDO CDHU",""))</f>
        <v/>
      </c>
    </row>
    <row r="453" spans="1:14" ht="15" x14ac:dyDescent="0.25">
      <c r="A453" t="s">
        <v>4973</v>
      </c>
      <c r="B453" t="s">
        <v>4974</v>
      </c>
      <c r="C453">
        <v>2951950819</v>
      </c>
      <c r="D453" t="s">
        <v>4975</v>
      </c>
      <c r="E453"/>
      <c r="F453"/>
      <c r="G453"/>
      <c r="H453" t="s">
        <v>4976</v>
      </c>
      <c r="I453" t="s">
        <v>4977</v>
      </c>
      <c r="J453" t="s">
        <v>28</v>
      </c>
      <c r="K453" t="s">
        <v>4672</v>
      </c>
      <c r="L453" s="11" t="s">
        <v>25</v>
      </c>
      <c r="M453" s="11">
        <v>137</v>
      </c>
      <c r="N453" s="11" t="str">
        <f>IF(A453="","AGUARDANDO",IF(NOT(ISERROR(MATCH(VALUE(A453),PRODESP!A:A,0))),"EXCLUÍDO - ATENDIDO CDHU",""))</f>
        <v/>
      </c>
    </row>
    <row r="454" spans="1:14" ht="15" x14ac:dyDescent="0.25">
      <c r="A454" t="s">
        <v>11654</v>
      </c>
      <c r="B454" t="s">
        <v>11655</v>
      </c>
      <c r="C454">
        <v>559618360</v>
      </c>
      <c r="D454" t="s">
        <v>11656</v>
      </c>
      <c r="E454"/>
      <c r="F454"/>
      <c r="G454"/>
      <c r="H454" t="s">
        <v>11657</v>
      </c>
      <c r="I454" t="s">
        <v>11658</v>
      </c>
      <c r="J454" t="s">
        <v>28</v>
      </c>
      <c r="K454" t="s">
        <v>11659</v>
      </c>
      <c r="L454" s="11" t="s">
        <v>25</v>
      </c>
      <c r="M454" s="11">
        <v>138</v>
      </c>
      <c r="N454" s="11" t="str">
        <f>IF(A454="","AGUARDANDO",IF(NOT(ISERROR(MATCH(VALUE(A454),PRODESP!A:A,0))),"EXCLUÍDO - ATENDIDO CDHU",""))</f>
        <v/>
      </c>
    </row>
    <row r="455" spans="1:14" ht="15" x14ac:dyDescent="0.25">
      <c r="A455" t="s">
        <v>5423</v>
      </c>
      <c r="B455" t="s">
        <v>5424</v>
      </c>
      <c r="C455">
        <v>5189996062</v>
      </c>
      <c r="D455" t="s">
        <v>5425</v>
      </c>
      <c r="E455"/>
      <c r="F455"/>
      <c r="G455"/>
      <c r="H455" t="s">
        <v>5426</v>
      </c>
      <c r="I455" t="s">
        <v>5427</v>
      </c>
      <c r="J455" t="s">
        <v>28</v>
      </c>
      <c r="K455" t="s">
        <v>5428</v>
      </c>
      <c r="L455" s="11" t="s">
        <v>25</v>
      </c>
      <c r="M455" s="11">
        <v>139</v>
      </c>
      <c r="N455" s="11" t="str">
        <f>IF(A455="","AGUARDANDO",IF(NOT(ISERROR(MATCH(VALUE(A455),PRODESP!A:A,0))),"EXCLUÍDO - ATENDIDO CDHU",""))</f>
        <v/>
      </c>
    </row>
    <row r="456" spans="1:14" ht="15" x14ac:dyDescent="0.25">
      <c r="A456" t="s">
        <v>8109</v>
      </c>
      <c r="B456" t="s">
        <v>8110</v>
      </c>
      <c r="C456">
        <v>30486108</v>
      </c>
      <c r="D456" t="s">
        <v>8111</v>
      </c>
      <c r="E456"/>
      <c r="F456"/>
      <c r="G456"/>
      <c r="H456" t="s">
        <v>8112</v>
      </c>
      <c r="I456" t="s">
        <v>8113</v>
      </c>
      <c r="J456" t="s">
        <v>28</v>
      </c>
      <c r="K456" t="s">
        <v>8114</v>
      </c>
      <c r="L456" s="11" t="s">
        <v>25</v>
      </c>
      <c r="M456" s="11">
        <v>140</v>
      </c>
      <c r="N456" s="11" t="str">
        <f>IF(A456="","AGUARDANDO",IF(NOT(ISERROR(MATCH(VALUE(A456),PRODESP!A:A,0))),"EXCLUÍDO - ATENDIDO CDHU",""))</f>
        <v/>
      </c>
    </row>
    <row r="457" spans="1:14" ht="15" x14ac:dyDescent="0.25">
      <c r="A457" t="s">
        <v>13266</v>
      </c>
      <c r="B457" t="s">
        <v>13267</v>
      </c>
      <c r="C457">
        <v>199857866</v>
      </c>
      <c r="D457" t="s">
        <v>13268</v>
      </c>
      <c r="E457"/>
      <c r="F457"/>
      <c r="G457"/>
      <c r="H457" t="s">
        <v>13269</v>
      </c>
      <c r="I457" t="s">
        <v>13270</v>
      </c>
      <c r="J457" t="s">
        <v>28</v>
      </c>
      <c r="K457" t="s">
        <v>13271</v>
      </c>
      <c r="L457" s="11" t="s">
        <v>25</v>
      </c>
      <c r="M457" s="11">
        <v>141</v>
      </c>
      <c r="N457" s="11" t="str">
        <f>IF(A457="","AGUARDANDO",IF(NOT(ISERROR(MATCH(VALUE(A457),PRODESP!A:A,0))),"EXCLUÍDO - ATENDIDO CDHU",""))</f>
        <v/>
      </c>
    </row>
    <row r="458" spans="1:14" ht="15" x14ac:dyDescent="0.25">
      <c r="A458" t="s">
        <v>2695</v>
      </c>
      <c r="B458" t="s">
        <v>2696</v>
      </c>
      <c r="C458">
        <v>21659730</v>
      </c>
      <c r="D458" t="s">
        <v>2697</v>
      </c>
      <c r="E458"/>
      <c r="F458"/>
      <c r="G458"/>
      <c r="H458" t="s">
        <v>2698</v>
      </c>
      <c r="I458" t="s">
        <v>2699</v>
      </c>
      <c r="J458" t="s">
        <v>28</v>
      </c>
      <c r="K458" t="s">
        <v>2700</v>
      </c>
      <c r="L458" s="11" t="s">
        <v>25</v>
      </c>
      <c r="M458" s="11">
        <v>142</v>
      </c>
      <c r="N458" s="11" t="str">
        <f>IF(A458="","AGUARDANDO",IF(NOT(ISERROR(MATCH(VALUE(A458),PRODESP!A:A,0))),"EXCLUÍDO - ATENDIDO CDHU",""))</f>
        <v/>
      </c>
    </row>
    <row r="459" spans="1:14" ht="15" x14ac:dyDescent="0.25">
      <c r="A459" t="s">
        <v>9916</v>
      </c>
      <c r="B459" t="s">
        <v>9917</v>
      </c>
      <c r="C459">
        <v>3260121114</v>
      </c>
      <c r="D459" t="s">
        <v>9918</v>
      </c>
      <c r="E459"/>
      <c r="F459"/>
      <c r="G459"/>
      <c r="H459" t="s">
        <v>9919</v>
      </c>
      <c r="I459" t="s">
        <v>9920</v>
      </c>
      <c r="J459" t="s">
        <v>28</v>
      </c>
      <c r="K459" t="s">
        <v>9921</v>
      </c>
      <c r="L459" s="11" t="s">
        <v>25</v>
      </c>
      <c r="M459" s="11">
        <v>143</v>
      </c>
      <c r="N459" s="11" t="str">
        <f>IF(A459="","AGUARDANDO",IF(NOT(ISERROR(MATCH(VALUE(A459),PRODESP!A:A,0))),"EXCLUÍDO - ATENDIDO CDHU",""))</f>
        <v/>
      </c>
    </row>
    <row r="460" spans="1:14" ht="15" x14ac:dyDescent="0.25">
      <c r="A460" t="s">
        <v>3674</v>
      </c>
      <c r="B460" t="s">
        <v>3675</v>
      </c>
      <c r="C460">
        <v>403794493</v>
      </c>
      <c r="D460" t="s">
        <v>3676</v>
      </c>
      <c r="E460" t="s">
        <v>3677</v>
      </c>
      <c r="F460">
        <v>5244377800</v>
      </c>
      <c r="G460" t="s">
        <v>3678</v>
      </c>
      <c r="H460" t="s">
        <v>1645</v>
      </c>
      <c r="I460" t="s">
        <v>3679</v>
      </c>
      <c r="J460" t="s">
        <v>28</v>
      </c>
      <c r="K460" t="s">
        <v>3680</v>
      </c>
      <c r="L460" s="11" t="s">
        <v>25</v>
      </c>
      <c r="M460" s="11">
        <v>144</v>
      </c>
      <c r="N460" s="11" t="str">
        <f>IF(A460="","AGUARDANDO",IF(NOT(ISERROR(MATCH(VALUE(A460),PRODESP!A:A,0))),"EXCLUÍDO - ATENDIDO CDHU",""))</f>
        <v/>
      </c>
    </row>
    <row r="461" spans="1:14" ht="15" x14ac:dyDescent="0.25">
      <c r="A461" t="s">
        <v>8471</v>
      </c>
      <c r="B461" t="s">
        <v>8472</v>
      </c>
      <c r="C461">
        <v>228156622</v>
      </c>
      <c r="D461" t="s">
        <v>8473</v>
      </c>
      <c r="E461"/>
      <c r="F461"/>
      <c r="G461"/>
      <c r="H461" t="s">
        <v>8474</v>
      </c>
      <c r="I461" t="s">
        <v>8475</v>
      </c>
      <c r="J461" t="s">
        <v>28</v>
      </c>
      <c r="K461" t="s">
        <v>8476</v>
      </c>
      <c r="L461" s="11" t="s">
        <v>25</v>
      </c>
      <c r="M461" s="11">
        <v>145</v>
      </c>
      <c r="N461" s="11" t="str">
        <f>IF(A461="","AGUARDANDO",IF(NOT(ISERROR(MATCH(VALUE(A461),PRODESP!A:A,0))),"EXCLUÍDO - ATENDIDO CDHU",""))</f>
        <v/>
      </c>
    </row>
    <row r="462" spans="1:14" ht="15" x14ac:dyDescent="0.25">
      <c r="A462" t="s">
        <v>10512</v>
      </c>
      <c r="B462" t="s">
        <v>10513</v>
      </c>
      <c r="C462">
        <v>474165449</v>
      </c>
      <c r="D462" t="s">
        <v>10514</v>
      </c>
      <c r="E462"/>
      <c r="F462"/>
      <c r="G462"/>
      <c r="H462" t="s">
        <v>10515</v>
      </c>
      <c r="I462" t="s">
        <v>10516</v>
      </c>
      <c r="J462" t="s">
        <v>28</v>
      </c>
      <c r="K462" t="s">
        <v>10517</v>
      </c>
      <c r="L462" s="11" t="s">
        <v>25</v>
      </c>
      <c r="M462" s="11">
        <v>146</v>
      </c>
      <c r="N462" s="11" t="str">
        <f>IF(A462="","AGUARDANDO",IF(NOT(ISERROR(MATCH(VALUE(A462),PRODESP!A:A,0))),"EXCLUÍDO - ATENDIDO CDHU",""))</f>
        <v/>
      </c>
    </row>
    <row r="463" spans="1:14" ht="15" x14ac:dyDescent="0.25">
      <c r="A463" t="s">
        <v>2577</v>
      </c>
      <c r="B463" t="s">
        <v>2578</v>
      </c>
      <c r="C463">
        <v>18023982</v>
      </c>
      <c r="D463" t="s">
        <v>2579</v>
      </c>
      <c r="E463"/>
      <c r="F463"/>
      <c r="G463"/>
      <c r="H463" t="s">
        <v>2580</v>
      </c>
      <c r="I463" t="s">
        <v>2581</v>
      </c>
      <c r="J463" t="s">
        <v>28</v>
      </c>
      <c r="K463" t="s">
        <v>2582</v>
      </c>
      <c r="L463" s="11" t="s">
        <v>25</v>
      </c>
      <c r="M463" s="11">
        <v>147</v>
      </c>
      <c r="N463" s="11" t="str">
        <f>IF(A463="","AGUARDANDO",IF(NOT(ISERROR(MATCH(VALUE(A463),PRODESP!A:A,0))),"EXCLUÍDO - ATENDIDO CDHU",""))</f>
        <v/>
      </c>
    </row>
    <row r="464" spans="1:14" ht="15" x14ac:dyDescent="0.25">
      <c r="A464" t="s">
        <v>5443</v>
      </c>
      <c r="B464" t="s">
        <v>5444</v>
      </c>
      <c r="C464">
        <v>274719897</v>
      </c>
      <c r="D464" t="s">
        <v>5445</v>
      </c>
      <c r="E464"/>
      <c r="F464"/>
      <c r="G464"/>
      <c r="H464" t="s">
        <v>5446</v>
      </c>
      <c r="I464" t="s">
        <v>5447</v>
      </c>
      <c r="J464" t="s">
        <v>28</v>
      </c>
      <c r="K464" t="s">
        <v>5448</v>
      </c>
      <c r="L464" s="11" t="s">
        <v>25</v>
      </c>
      <c r="M464" s="11">
        <v>148</v>
      </c>
      <c r="N464" s="11" t="str">
        <f>IF(A464="","AGUARDANDO",IF(NOT(ISERROR(MATCH(VALUE(A464),PRODESP!A:A,0))),"EXCLUÍDO - ATENDIDO CDHU",""))</f>
        <v/>
      </c>
    </row>
    <row r="465" spans="1:14" ht="15" x14ac:dyDescent="0.25">
      <c r="A465" t="s">
        <v>4004</v>
      </c>
      <c r="B465" t="s">
        <v>4005</v>
      </c>
      <c r="C465">
        <v>558033210</v>
      </c>
      <c r="D465" t="s">
        <v>4006</v>
      </c>
      <c r="E465"/>
      <c r="F465"/>
      <c r="G465"/>
      <c r="H465" t="s">
        <v>4007</v>
      </c>
      <c r="I465" t="s">
        <v>4008</v>
      </c>
      <c r="J465" t="s">
        <v>28</v>
      </c>
      <c r="K465" t="s">
        <v>4009</v>
      </c>
      <c r="L465" s="11" t="s">
        <v>25</v>
      </c>
      <c r="M465" s="11">
        <v>149</v>
      </c>
      <c r="N465" s="11" t="str">
        <f>IF(A465="","AGUARDANDO",IF(NOT(ISERROR(MATCH(VALUE(A465),PRODESP!A:A,0))),"EXCLUÍDO - ATENDIDO CDHU",""))</f>
        <v/>
      </c>
    </row>
    <row r="466" spans="1:14" ht="15" x14ac:dyDescent="0.25">
      <c r="A466" t="s">
        <v>10755</v>
      </c>
      <c r="B466" t="s">
        <v>10756</v>
      </c>
      <c r="C466">
        <v>578100101</v>
      </c>
      <c r="D466" t="s">
        <v>10757</v>
      </c>
      <c r="E466" t="s">
        <v>10758</v>
      </c>
      <c r="F466">
        <v>572952045</v>
      </c>
      <c r="G466" t="s">
        <v>10759</v>
      </c>
      <c r="H466" t="s">
        <v>10760</v>
      </c>
      <c r="I466" t="s">
        <v>10761</v>
      </c>
      <c r="J466" t="s">
        <v>28</v>
      </c>
      <c r="K466" t="s">
        <v>10762</v>
      </c>
      <c r="L466" s="11" t="s">
        <v>25</v>
      </c>
      <c r="M466" s="11">
        <v>150</v>
      </c>
      <c r="N466" s="11" t="str">
        <f>IF(A466="","AGUARDANDO",IF(NOT(ISERROR(MATCH(VALUE(A466),PRODESP!A:A,0))),"EXCLUÍDO - ATENDIDO CDHU",""))</f>
        <v/>
      </c>
    </row>
    <row r="467" spans="1:14" ht="15" x14ac:dyDescent="0.25">
      <c r="A467" t="s">
        <v>10796</v>
      </c>
      <c r="B467" t="s">
        <v>10797</v>
      </c>
      <c r="C467">
        <v>497278030</v>
      </c>
      <c r="D467" t="s">
        <v>10798</v>
      </c>
      <c r="E467"/>
      <c r="F467"/>
      <c r="G467"/>
      <c r="H467" t="s">
        <v>10799</v>
      </c>
      <c r="I467" t="s">
        <v>10800</v>
      </c>
      <c r="J467" t="s">
        <v>28</v>
      </c>
      <c r="K467" t="s">
        <v>10801</v>
      </c>
      <c r="L467" s="11" t="s">
        <v>25</v>
      </c>
      <c r="M467" s="11">
        <v>151</v>
      </c>
      <c r="N467" s="11" t="str">
        <f>IF(A467="","AGUARDANDO",IF(NOT(ISERROR(MATCH(VALUE(A467),PRODESP!A:A,0))),"EXCLUÍDO - ATENDIDO CDHU",""))</f>
        <v/>
      </c>
    </row>
    <row r="468" spans="1:14" ht="15" x14ac:dyDescent="0.25">
      <c r="A468" t="s">
        <v>9872</v>
      </c>
      <c r="B468" t="s">
        <v>9873</v>
      </c>
      <c r="C468">
        <v>417279513</v>
      </c>
      <c r="D468" t="s">
        <v>9874</v>
      </c>
      <c r="E468"/>
      <c r="F468"/>
      <c r="G468"/>
      <c r="H468" t="s">
        <v>9875</v>
      </c>
      <c r="I468" t="s">
        <v>9876</v>
      </c>
      <c r="J468" t="s">
        <v>28</v>
      </c>
      <c r="K468" t="s">
        <v>9877</v>
      </c>
      <c r="L468" s="11" t="s">
        <v>25</v>
      </c>
      <c r="M468" s="11">
        <v>152</v>
      </c>
      <c r="N468" s="11" t="str">
        <f>IF(A468="","AGUARDANDO",IF(NOT(ISERROR(MATCH(VALUE(A468),PRODESP!A:A,0))),"EXCLUÍDO - ATENDIDO CDHU",""))</f>
        <v/>
      </c>
    </row>
    <row r="469" spans="1:14" ht="15" x14ac:dyDescent="0.25">
      <c r="A469" t="s">
        <v>7733</v>
      </c>
      <c r="B469" t="s">
        <v>7734</v>
      </c>
      <c r="C469">
        <v>27725544</v>
      </c>
      <c r="D469" t="s">
        <v>7735</v>
      </c>
      <c r="E469" t="s">
        <v>7736</v>
      </c>
      <c r="F469">
        <v>301922275</v>
      </c>
      <c r="G469" t="s">
        <v>7737</v>
      </c>
      <c r="H469" t="s">
        <v>7738</v>
      </c>
      <c r="I469" t="s">
        <v>7739</v>
      </c>
      <c r="J469" t="s">
        <v>28</v>
      </c>
      <c r="K469" t="s">
        <v>7740</v>
      </c>
      <c r="L469" s="11" t="s">
        <v>25</v>
      </c>
      <c r="M469" s="11">
        <v>153</v>
      </c>
      <c r="N469" s="11" t="str">
        <f>IF(A469="","AGUARDANDO",IF(NOT(ISERROR(MATCH(VALUE(A469),PRODESP!A:A,0))),"EXCLUÍDO - ATENDIDO CDHU",""))</f>
        <v/>
      </c>
    </row>
    <row r="470" spans="1:14" ht="15" x14ac:dyDescent="0.25">
      <c r="A470" t="s">
        <v>5606</v>
      </c>
      <c r="B470" t="s">
        <v>5607</v>
      </c>
      <c r="C470">
        <v>446076375</v>
      </c>
      <c r="D470" t="s">
        <v>5608</v>
      </c>
      <c r="E470"/>
      <c r="F470"/>
      <c r="G470"/>
      <c r="H470" t="s">
        <v>5609</v>
      </c>
      <c r="I470" t="s">
        <v>5610</v>
      </c>
      <c r="J470" t="s">
        <v>28</v>
      </c>
      <c r="K470" t="s">
        <v>5611</v>
      </c>
      <c r="L470" s="11" t="s">
        <v>25</v>
      </c>
      <c r="M470" s="11">
        <v>154</v>
      </c>
      <c r="N470" s="11" t="str">
        <f>IF(A470="","AGUARDANDO",IF(NOT(ISERROR(MATCH(VALUE(A470),PRODESP!A:A,0))),"EXCLUÍDO - ATENDIDO CDHU",""))</f>
        <v/>
      </c>
    </row>
    <row r="471" spans="1:14" ht="15" x14ac:dyDescent="0.25">
      <c r="A471" t="s">
        <v>3717</v>
      </c>
      <c r="B471" t="s">
        <v>3718</v>
      </c>
      <c r="C471">
        <v>468418052</v>
      </c>
      <c r="D471" t="s">
        <v>3719</v>
      </c>
      <c r="E471" t="s">
        <v>3720</v>
      </c>
      <c r="F471">
        <v>497271527</v>
      </c>
      <c r="G471" t="s">
        <v>3721</v>
      </c>
      <c r="H471" t="s">
        <v>3722</v>
      </c>
      <c r="I471" t="s">
        <v>3723</v>
      </c>
      <c r="J471" t="s">
        <v>28</v>
      </c>
      <c r="K471" t="s">
        <v>3140</v>
      </c>
      <c r="L471" s="11" t="s">
        <v>25</v>
      </c>
      <c r="M471" s="11">
        <v>155</v>
      </c>
      <c r="N471" s="11" t="str">
        <f>IF(A471="","AGUARDANDO",IF(NOT(ISERROR(MATCH(VALUE(A471),PRODESP!A:A,0))),"EXCLUÍDO - ATENDIDO CDHU",""))</f>
        <v/>
      </c>
    </row>
    <row r="472" spans="1:14" ht="15" x14ac:dyDescent="0.25">
      <c r="A472" t="s">
        <v>8497</v>
      </c>
      <c r="B472" t="s">
        <v>8498</v>
      </c>
      <c r="C472">
        <v>431758487</v>
      </c>
      <c r="D472" t="s">
        <v>8499</v>
      </c>
      <c r="E472" t="s">
        <v>8500</v>
      </c>
      <c r="F472">
        <v>40379357</v>
      </c>
      <c r="G472" t="s">
        <v>8501</v>
      </c>
      <c r="H472" t="s">
        <v>8502</v>
      </c>
      <c r="I472" t="s">
        <v>8503</v>
      </c>
      <c r="J472" t="s">
        <v>28</v>
      </c>
      <c r="K472" t="s">
        <v>8504</v>
      </c>
      <c r="L472" s="11" t="s">
        <v>25</v>
      </c>
      <c r="M472" s="11">
        <v>156</v>
      </c>
      <c r="N472" s="11" t="str">
        <f>IF(A472="","AGUARDANDO",IF(NOT(ISERROR(MATCH(VALUE(A472),PRODESP!A:A,0))),"EXCLUÍDO - ATENDIDO CDHU",""))</f>
        <v/>
      </c>
    </row>
    <row r="473" spans="1:14" ht="15" x14ac:dyDescent="0.25">
      <c r="A473" t="s">
        <v>502</v>
      </c>
      <c r="B473" t="s">
        <v>503</v>
      </c>
      <c r="C473">
        <v>497527881</v>
      </c>
      <c r="D473" t="s">
        <v>504</v>
      </c>
      <c r="E473" t="s">
        <v>505</v>
      </c>
      <c r="F473">
        <v>490298849</v>
      </c>
      <c r="G473" t="s">
        <v>506</v>
      </c>
      <c r="H473" t="s">
        <v>507</v>
      </c>
      <c r="I473" t="s">
        <v>508</v>
      </c>
      <c r="J473" t="s">
        <v>28</v>
      </c>
      <c r="K473" t="s">
        <v>509</v>
      </c>
      <c r="L473" s="11" t="s">
        <v>25</v>
      </c>
      <c r="M473" s="11">
        <v>157</v>
      </c>
      <c r="N473" s="11" t="str">
        <f>IF(A473="","AGUARDANDO",IF(NOT(ISERROR(MATCH(VALUE(A473),PRODESP!A:A,0))),"EXCLUÍDO - ATENDIDO CDHU",""))</f>
        <v/>
      </c>
    </row>
    <row r="474" spans="1:14" ht="15" x14ac:dyDescent="0.25">
      <c r="A474" t="s">
        <v>10769</v>
      </c>
      <c r="B474" t="s">
        <v>10770</v>
      </c>
      <c r="C474">
        <v>462657358</v>
      </c>
      <c r="D474" t="s">
        <v>10771</v>
      </c>
      <c r="E474"/>
      <c r="F474"/>
      <c r="G474"/>
      <c r="H474" t="s">
        <v>10772</v>
      </c>
      <c r="I474" t="s">
        <v>10773</v>
      </c>
      <c r="J474" t="s">
        <v>28</v>
      </c>
      <c r="K474" t="s">
        <v>10774</v>
      </c>
      <c r="L474" s="11" t="s">
        <v>25</v>
      </c>
      <c r="M474" s="11">
        <v>158</v>
      </c>
      <c r="N474" s="11" t="str">
        <f>IF(A474="","AGUARDANDO",IF(NOT(ISERROR(MATCH(VALUE(A474),PRODESP!A:A,0))),"EXCLUÍDO - ATENDIDO CDHU",""))</f>
        <v/>
      </c>
    </row>
    <row r="475" spans="1:14" ht="15" x14ac:dyDescent="0.25">
      <c r="A475" t="s">
        <v>1738</v>
      </c>
      <c r="B475" t="s">
        <v>1739</v>
      </c>
      <c r="C475">
        <v>43166680</v>
      </c>
      <c r="D475" t="s">
        <v>1740</v>
      </c>
      <c r="E475" t="s">
        <v>1741</v>
      </c>
      <c r="F475">
        <v>400988355</v>
      </c>
      <c r="G475" t="s">
        <v>1742</v>
      </c>
      <c r="H475" t="s">
        <v>1743</v>
      </c>
      <c r="I475" t="s">
        <v>1744</v>
      </c>
      <c r="J475" t="s">
        <v>28</v>
      </c>
      <c r="K475" t="s">
        <v>1745</v>
      </c>
      <c r="L475" s="11" t="s">
        <v>25</v>
      </c>
      <c r="M475" s="11">
        <v>159</v>
      </c>
      <c r="N475" s="11" t="str">
        <f>IF(A475="","AGUARDANDO",IF(NOT(ISERROR(MATCH(VALUE(A475),PRODESP!A:A,0))),"EXCLUÍDO - ATENDIDO CDHU",""))</f>
        <v/>
      </c>
    </row>
    <row r="476" spans="1:14" ht="15" x14ac:dyDescent="0.25">
      <c r="A476" t="s">
        <v>11301</v>
      </c>
      <c r="B476" t="s">
        <v>11302</v>
      </c>
      <c r="C476">
        <v>462369511</v>
      </c>
      <c r="D476" t="s">
        <v>11303</v>
      </c>
      <c r="E476" t="s">
        <v>11304</v>
      </c>
      <c r="F476">
        <v>410738852</v>
      </c>
      <c r="G476" t="s">
        <v>11305</v>
      </c>
      <c r="H476" t="s">
        <v>11306</v>
      </c>
      <c r="I476" t="s">
        <v>11307</v>
      </c>
      <c r="J476" t="s">
        <v>28</v>
      </c>
      <c r="K476" t="s">
        <v>11308</v>
      </c>
      <c r="L476" s="11" t="s">
        <v>25</v>
      </c>
      <c r="M476" s="11">
        <v>160</v>
      </c>
      <c r="N476" s="11" t="str">
        <f>IF(A476="","AGUARDANDO",IF(NOT(ISERROR(MATCH(VALUE(A476),PRODESP!A:A,0))),"EXCLUÍDO - ATENDIDO CDHU",""))</f>
        <v/>
      </c>
    </row>
    <row r="477" spans="1:14" ht="15" x14ac:dyDescent="0.25">
      <c r="A477" t="s">
        <v>10103</v>
      </c>
      <c r="B477" t="s">
        <v>10104</v>
      </c>
      <c r="C477">
        <v>43477770</v>
      </c>
      <c r="D477" t="s">
        <v>10105</v>
      </c>
      <c r="E477"/>
      <c r="F477"/>
      <c r="G477"/>
      <c r="H477" t="s">
        <v>10106</v>
      </c>
      <c r="I477" t="s">
        <v>10107</v>
      </c>
      <c r="J477" t="s">
        <v>28</v>
      </c>
      <c r="K477" t="s">
        <v>10108</v>
      </c>
      <c r="L477" s="11" t="s">
        <v>25</v>
      </c>
      <c r="M477" s="11">
        <v>161</v>
      </c>
      <c r="N477" s="11" t="str">
        <f>IF(A477="","AGUARDANDO",IF(NOT(ISERROR(MATCH(VALUE(A477),PRODESP!A:A,0))),"EXCLUÍDO - ATENDIDO CDHU",""))</f>
        <v/>
      </c>
    </row>
    <row r="478" spans="1:14" ht="15" x14ac:dyDescent="0.25">
      <c r="A478" t="s">
        <v>8707</v>
      </c>
      <c r="B478" t="s">
        <v>8708</v>
      </c>
      <c r="C478">
        <v>299755733</v>
      </c>
      <c r="D478" t="s">
        <v>8709</v>
      </c>
      <c r="E478"/>
      <c r="F478"/>
      <c r="G478"/>
      <c r="H478" t="s">
        <v>8710</v>
      </c>
      <c r="I478" t="s">
        <v>8711</v>
      </c>
      <c r="J478" t="s">
        <v>28</v>
      </c>
      <c r="K478" t="s">
        <v>8712</v>
      </c>
      <c r="L478" s="11" t="s">
        <v>26</v>
      </c>
      <c r="M478" s="11">
        <v>162</v>
      </c>
      <c r="N478" s="11" t="str">
        <f>IF(A478="","AGUARDANDO",IF(NOT(ISERROR(MATCH(VALUE(A478),PRODESP!A:A,0))),"EXCLUÍDO - ATENDIDO CDHU",""))</f>
        <v/>
      </c>
    </row>
    <row r="479" spans="1:14" ht="15" x14ac:dyDescent="0.25">
      <c r="A479" t="s">
        <v>3513</v>
      </c>
      <c r="B479" t="s">
        <v>3514</v>
      </c>
      <c r="C479">
        <v>49560558</v>
      </c>
      <c r="D479" t="s">
        <v>3515</v>
      </c>
      <c r="E479" t="s">
        <v>3516</v>
      </c>
      <c r="F479">
        <v>405253722</v>
      </c>
      <c r="G479" t="s">
        <v>3517</v>
      </c>
      <c r="H479" t="s">
        <v>3518</v>
      </c>
      <c r="I479" t="s">
        <v>3519</v>
      </c>
      <c r="J479" t="s">
        <v>28</v>
      </c>
      <c r="K479" t="s">
        <v>3520</v>
      </c>
      <c r="L479" s="11" t="s">
        <v>26</v>
      </c>
      <c r="M479" s="11">
        <v>163</v>
      </c>
      <c r="N479" s="11" t="str">
        <f>IF(A479="","AGUARDANDO",IF(NOT(ISERROR(MATCH(VALUE(A479),PRODESP!A:A,0))),"EXCLUÍDO - ATENDIDO CDHU",""))</f>
        <v/>
      </c>
    </row>
    <row r="480" spans="1:14" ht="15" x14ac:dyDescent="0.25">
      <c r="A480" t="s">
        <v>204</v>
      </c>
      <c r="B480" t="s">
        <v>205</v>
      </c>
      <c r="C480">
        <v>497121013</v>
      </c>
      <c r="D480" t="s">
        <v>206</v>
      </c>
      <c r="E480"/>
      <c r="F480"/>
      <c r="G480"/>
      <c r="H480" t="s">
        <v>207</v>
      </c>
      <c r="I480" t="s">
        <v>208</v>
      </c>
      <c r="J480" t="s">
        <v>28</v>
      </c>
      <c r="K480" t="s">
        <v>209</v>
      </c>
      <c r="L480" s="11" t="s">
        <v>26</v>
      </c>
      <c r="M480" s="11">
        <v>164</v>
      </c>
      <c r="N480" s="11" t="str">
        <f>IF(A480="","AGUARDANDO",IF(NOT(ISERROR(MATCH(VALUE(A480),PRODESP!A:A,0))),"EXCLUÍDO - ATENDIDO CDHU",""))</f>
        <v/>
      </c>
    </row>
    <row r="481" spans="1:14" ht="15" x14ac:dyDescent="0.25">
      <c r="A481" t="s">
        <v>7361</v>
      </c>
      <c r="B481" t="s">
        <v>7362</v>
      </c>
      <c r="C481">
        <v>283581360</v>
      </c>
      <c r="D481" t="s">
        <v>7363</v>
      </c>
      <c r="E481"/>
      <c r="F481"/>
      <c r="G481"/>
      <c r="H481" t="s">
        <v>7364</v>
      </c>
      <c r="I481" t="s">
        <v>7365</v>
      </c>
      <c r="J481" t="s">
        <v>28</v>
      </c>
      <c r="K481" t="s">
        <v>7366</v>
      </c>
      <c r="L481" s="11" t="s">
        <v>26</v>
      </c>
      <c r="M481" s="11">
        <v>165</v>
      </c>
      <c r="N481" s="11" t="str">
        <f>IF(A481="","AGUARDANDO",IF(NOT(ISERROR(MATCH(VALUE(A481),PRODESP!A:A,0))),"EXCLUÍDO - ATENDIDO CDHU",""))</f>
        <v/>
      </c>
    </row>
    <row r="482" spans="1:14" ht="15" x14ac:dyDescent="0.25">
      <c r="A482" t="s">
        <v>10282</v>
      </c>
      <c r="B482" t="s">
        <v>10283</v>
      </c>
      <c r="C482">
        <v>638021765</v>
      </c>
      <c r="D482" t="s">
        <v>10284</v>
      </c>
      <c r="E482"/>
      <c r="F482"/>
      <c r="G482"/>
      <c r="H482" t="s">
        <v>10285</v>
      </c>
      <c r="I482" t="s">
        <v>10286</v>
      </c>
      <c r="J482" t="s">
        <v>28</v>
      </c>
      <c r="K482" t="s">
        <v>10287</v>
      </c>
      <c r="L482" s="11" t="s">
        <v>26</v>
      </c>
      <c r="M482" s="11">
        <v>166</v>
      </c>
      <c r="N482" s="11" t="str">
        <f>IF(A482="","AGUARDANDO",IF(NOT(ISERROR(MATCH(VALUE(A482),PRODESP!A:A,0))),"EXCLUÍDO - ATENDIDO CDHU",""))</f>
        <v/>
      </c>
    </row>
    <row r="483" spans="1:14" ht="15" x14ac:dyDescent="0.25">
      <c r="A483" t="s">
        <v>11059</v>
      </c>
      <c r="B483" t="s">
        <v>11060</v>
      </c>
      <c r="C483">
        <v>582499307</v>
      </c>
      <c r="D483" t="s">
        <v>11061</v>
      </c>
      <c r="E483" t="s">
        <v>11062</v>
      </c>
      <c r="F483">
        <v>46187653</v>
      </c>
      <c r="G483" t="s">
        <v>11063</v>
      </c>
      <c r="H483" t="s">
        <v>11064</v>
      </c>
      <c r="I483" t="s">
        <v>11065</v>
      </c>
      <c r="J483" t="s">
        <v>28</v>
      </c>
      <c r="K483" t="s">
        <v>11066</v>
      </c>
      <c r="L483" s="11" t="s">
        <v>26</v>
      </c>
      <c r="M483" s="11">
        <v>167</v>
      </c>
      <c r="N483" s="11" t="str">
        <f>IF(A483="","AGUARDANDO",IF(NOT(ISERROR(MATCH(VALUE(A483),PRODESP!A:A,0))),"EXCLUÍDO - ATENDIDO CDHU",""))</f>
        <v/>
      </c>
    </row>
    <row r="484" spans="1:14" ht="15" x14ac:dyDescent="0.25">
      <c r="A484" t="s">
        <v>9977</v>
      </c>
      <c r="B484" t="s">
        <v>9978</v>
      </c>
      <c r="C484">
        <v>329033001</v>
      </c>
      <c r="D484" t="s">
        <v>9979</v>
      </c>
      <c r="E484"/>
      <c r="F484"/>
      <c r="G484"/>
      <c r="H484" t="s">
        <v>9980</v>
      </c>
      <c r="I484" t="s">
        <v>9981</v>
      </c>
      <c r="J484" t="s">
        <v>28</v>
      </c>
      <c r="K484" t="s">
        <v>9951</v>
      </c>
      <c r="L484" s="11" t="s">
        <v>26</v>
      </c>
      <c r="M484" s="11">
        <v>168</v>
      </c>
      <c r="N484" s="11" t="str">
        <f>IF(A484="","AGUARDANDO",IF(NOT(ISERROR(MATCH(VALUE(A484),PRODESP!A:A,0))),"EXCLUÍDO - ATENDIDO CDHU",""))</f>
        <v/>
      </c>
    </row>
    <row r="485" spans="1:14" ht="15" x14ac:dyDescent="0.25">
      <c r="A485" t="s">
        <v>5889</v>
      </c>
      <c r="B485" t="s">
        <v>5890</v>
      </c>
      <c r="C485">
        <v>434393563</v>
      </c>
      <c r="D485" t="s">
        <v>5891</v>
      </c>
      <c r="E485"/>
      <c r="F485"/>
      <c r="G485"/>
      <c r="H485" t="s">
        <v>5892</v>
      </c>
      <c r="I485" t="s">
        <v>5893</v>
      </c>
      <c r="J485" t="s">
        <v>28</v>
      </c>
      <c r="K485" t="s">
        <v>5894</v>
      </c>
      <c r="L485" s="11" t="s">
        <v>26</v>
      </c>
      <c r="M485" s="11">
        <v>169</v>
      </c>
      <c r="N485" s="11" t="str">
        <f>IF(A485="","AGUARDANDO",IF(NOT(ISERROR(MATCH(VALUE(A485),PRODESP!A:A,0))),"EXCLUÍDO - ATENDIDO CDHU",""))</f>
        <v/>
      </c>
    </row>
    <row r="486" spans="1:14" ht="15" x14ac:dyDescent="0.25">
      <c r="A486" t="s">
        <v>6136</v>
      </c>
      <c r="B486" t="s">
        <v>6137</v>
      </c>
      <c r="C486">
        <v>172941167</v>
      </c>
      <c r="D486" t="s">
        <v>6138</v>
      </c>
      <c r="E486"/>
      <c r="F486"/>
      <c r="G486"/>
      <c r="H486" t="s">
        <v>6139</v>
      </c>
      <c r="I486" t="s">
        <v>6140</v>
      </c>
      <c r="J486" t="s">
        <v>28</v>
      </c>
      <c r="K486" t="s">
        <v>6141</v>
      </c>
      <c r="L486" s="11" t="s">
        <v>26</v>
      </c>
      <c r="M486" s="11">
        <v>170</v>
      </c>
      <c r="N486" s="11" t="str">
        <f>IF(A486="","AGUARDANDO",IF(NOT(ISERROR(MATCH(VALUE(A486),PRODESP!A:A,0))),"EXCLUÍDO - ATENDIDO CDHU",""))</f>
        <v/>
      </c>
    </row>
    <row r="487" spans="1:14" ht="15" x14ac:dyDescent="0.25">
      <c r="A487" t="s">
        <v>2979</v>
      </c>
      <c r="B487" t="s">
        <v>2980</v>
      </c>
      <c r="C487">
        <v>436312190</v>
      </c>
      <c r="D487" t="s">
        <v>2981</v>
      </c>
      <c r="E487"/>
      <c r="F487"/>
      <c r="G487"/>
      <c r="H487" t="s">
        <v>2982</v>
      </c>
      <c r="I487" t="s">
        <v>2983</v>
      </c>
      <c r="J487" t="s">
        <v>28</v>
      </c>
      <c r="K487" t="s">
        <v>2984</v>
      </c>
      <c r="L487" s="11" t="s">
        <v>26</v>
      </c>
      <c r="M487" s="11">
        <v>171</v>
      </c>
      <c r="N487" s="11" t="str">
        <f>IF(A487="","AGUARDANDO",IF(NOT(ISERROR(MATCH(VALUE(A487),PRODESP!A:A,0))),"EXCLUÍDO - ATENDIDO CDHU",""))</f>
        <v/>
      </c>
    </row>
    <row r="488" spans="1:14" ht="15" x14ac:dyDescent="0.25">
      <c r="A488" t="s">
        <v>7897</v>
      </c>
      <c r="B488" t="s">
        <v>7898</v>
      </c>
      <c r="C488">
        <v>454914970</v>
      </c>
      <c r="D488" t="s">
        <v>7899</v>
      </c>
      <c r="E488"/>
      <c r="F488"/>
      <c r="G488"/>
      <c r="H488" t="s">
        <v>7900</v>
      </c>
      <c r="I488" t="s">
        <v>7901</v>
      </c>
      <c r="J488" t="s">
        <v>28</v>
      </c>
      <c r="K488" t="s">
        <v>7902</v>
      </c>
      <c r="L488" s="11" t="s">
        <v>26</v>
      </c>
      <c r="M488" s="11">
        <v>172</v>
      </c>
      <c r="N488" s="11" t="str">
        <f>IF(A488="","AGUARDANDO",IF(NOT(ISERROR(MATCH(VALUE(A488),PRODESP!A:A,0))),"EXCLUÍDO - ATENDIDO CDHU",""))</f>
        <v/>
      </c>
    </row>
    <row r="489" spans="1:14" ht="15" x14ac:dyDescent="0.25">
      <c r="A489" t="s">
        <v>9582</v>
      </c>
      <c r="B489" t="s">
        <v>9583</v>
      </c>
      <c r="C489">
        <v>471705317</v>
      </c>
      <c r="D489" t="s">
        <v>9584</v>
      </c>
      <c r="E489"/>
      <c r="F489"/>
      <c r="G489"/>
      <c r="H489" t="s">
        <v>9585</v>
      </c>
      <c r="I489" t="s">
        <v>9586</v>
      </c>
      <c r="J489" t="s">
        <v>28</v>
      </c>
      <c r="K489" t="s">
        <v>9587</v>
      </c>
      <c r="L489" s="11" t="s">
        <v>26</v>
      </c>
      <c r="M489" s="11">
        <v>173</v>
      </c>
      <c r="N489" s="11" t="str">
        <f>IF(A489="","AGUARDANDO",IF(NOT(ISERROR(MATCH(VALUE(A489),PRODESP!A:A,0))),"EXCLUÍDO - ATENDIDO CDHU",""))</f>
        <v/>
      </c>
    </row>
    <row r="490" spans="1:14" ht="15" x14ac:dyDescent="0.25">
      <c r="A490" t="s">
        <v>4673</v>
      </c>
      <c r="B490" t="s">
        <v>4674</v>
      </c>
      <c r="C490">
        <v>473362065</v>
      </c>
      <c r="D490" t="s">
        <v>4675</v>
      </c>
      <c r="E490"/>
      <c r="F490"/>
      <c r="G490"/>
      <c r="H490" t="s">
        <v>4676</v>
      </c>
      <c r="I490" t="s">
        <v>4677</v>
      </c>
      <c r="J490" t="s">
        <v>28</v>
      </c>
      <c r="K490" t="s">
        <v>4678</v>
      </c>
      <c r="L490" s="11" t="s">
        <v>26</v>
      </c>
      <c r="M490" s="11">
        <v>174</v>
      </c>
      <c r="N490" s="11" t="str">
        <f>IF(A490="","AGUARDANDO",IF(NOT(ISERROR(MATCH(VALUE(A490),PRODESP!A:A,0))),"EXCLUÍDO - ATENDIDO CDHU",""))</f>
        <v/>
      </c>
    </row>
    <row r="491" spans="1:14" ht="15" x14ac:dyDescent="0.25">
      <c r="A491" t="s">
        <v>5971</v>
      </c>
      <c r="B491" t="s">
        <v>5972</v>
      </c>
      <c r="C491">
        <v>301926749</v>
      </c>
      <c r="D491" t="s">
        <v>5973</v>
      </c>
      <c r="E491"/>
      <c r="F491"/>
      <c r="G491"/>
      <c r="H491" t="s">
        <v>5974</v>
      </c>
      <c r="I491" t="s">
        <v>5975</v>
      </c>
      <c r="J491" t="s">
        <v>28</v>
      </c>
      <c r="K491" t="s">
        <v>5976</v>
      </c>
      <c r="L491" s="11" t="s">
        <v>26</v>
      </c>
      <c r="M491" s="11">
        <v>175</v>
      </c>
      <c r="N491" s="11" t="str">
        <f>IF(A491="","AGUARDANDO",IF(NOT(ISERROR(MATCH(VALUE(A491),PRODESP!A:A,0))),"EXCLUÍDO - ATENDIDO CDHU",""))</f>
        <v/>
      </c>
    </row>
    <row r="492" spans="1:14" ht="15" x14ac:dyDescent="0.25">
      <c r="A492" t="s">
        <v>190</v>
      </c>
      <c r="B492" t="s">
        <v>191</v>
      </c>
      <c r="C492">
        <v>448136466</v>
      </c>
      <c r="D492" t="s">
        <v>192</v>
      </c>
      <c r="E492" t="s">
        <v>193</v>
      </c>
      <c r="F492">
        <v>323376332</v>
      </c>
      <c r="G492" t="s">
        <v>194</v>
      </c>
      <c r="H492" t="s">
        <v>195</v>
      </c>
      <c r="I492" t="s">
        <v>196</v>
      </c>
      <c r="J492" t="s">
        <v>28</v>
      </c>
      <c r="K492" t="s">
        <v>197</v>
      </c>
      <c r="L492" s="11" t="s">
        <v>26</v>
      </c>
      <c r="M492" s="11">
        <v>176</v>
      </c>
      <c r="N492" s="11" t="str">
        <f>IF(A492="","AGUARDANDO",IF(NOT(ISERROR(MATCH(VALUE(A492),PRODESP!A:A,0))),"EXCLUÍDO - ATENDIDO CDHU",""))</f>
        <v/>
      </c>
    </row>
    <row r="493" spans="1:14" ht="15" x14ac:dyDescent="0.25">
      <c r="A493" t="s">
        <v>8576</v>
      </c>
      <c r="B493" t="s">
        <v>8577</v>
      </c>
      <c r="C493">
        <v>410806304</v>
      </c>
      <c r="D493" t="s">
        <v>8578</v>
      </c>
      <c r="E493"/>
      <c r="F493"/>
      <c r="G493"/>
      <c r="H493" t="s">
        <v>8579</v>
      </c>
      <c r="I493" t="s">
        <v>8580</v>
      </c>
      <c r="J493" t="s">
        <v>28</v>
      </c>
      <c r="K493" t="s">
        <v>8581</v>
      </c>
      <c r="L493" s="11" t="s">
        <v>26</v>
      </c>
      <c r="M493" s="11">
        <v>177</v>
      </c>
      <c r="N493" s="11" t="str">
        <f>IF(A493="","AGUARDANDO",IF(NOT(ISERROR(MATCH(VALUE(A493),PRODESP!A:A,0))),"EXCLUÍDO - ATENDIDO CDHU",""))</f>
        <v/>
      </c>
    </row>
    <row r="494" spans="1:14" ht="15" x14ac:dyDescent="0.25">
      <c r="A494" t="s">
        <v>9608</v>
      </c>
      <c r="B494" t="s">
        <v>9609</v>
      </c>
      <c r="C494">
        <v>1500567531</v>
      </c>
      <c r="D494" t="s">
        <v>9610</v>
      </c>
      <c r="E494"/>
      <c r="F494"/>
      <c r="G494"/>
      <c r="H494" t="s">
        <v>9611</v>
      </c>
      <c r="I494" t="s">
        <v>9612</v>
      </c>
      <c r="J494" t="s">
        <v>28</v>
      </c>
      <c r="K494" t="s">
        <v>9613</v>
      </c>
      <c r="L494" s="11" t="s">
        <v>26</v>
      </c>
      <c r="M494" s="11">
        <v>178</v>
      </c>
      <c r="N494" s="11" t="str">
        <f>IF(A494="","AGUARDANDO",IF(NOT(ISERROR(MATCH(VALUE(A494),PRODESP!A:A,0))),"EXCLUÍDO - ATENDIDO CDHU",""))</f>
        <v/>
      </c>
    </row>
    <row r="495" spans="1:14" ht="15" x14ac:dyDescent="0.25">
      <c r="A495" t="s">
        <v>6962</v>
      </c>
      <c r="B495" t="s">
        <v>6963</v>
      </c>
      <c r="C495">
        <v>525383463</v>
      </c>
      <c r="D495" t="s">
        <v>6964</v>
      </c>
      <c r="E495" t="s">
        <v>6965</v>
      </c>
      <c r="F495">
        <v>344423189</v>
      </c>
      <c r="G495" t="s">
        <v>6966</v>
      </c>
      <c r="H495" t="s">
        <v>6967</v>
      </c>
      <c r="I495" t="s">
        <v>6968</v>
      </c>
      <c r="J495" t="s">
        <v>28</v>
      </c>
      <c r="K495" t="s">
        <v>6969</v>
      </c>
      <c r="L495" s="11" t="s">
        <v>26</v>
      </c>
      <c r="M495" s="11">
        <v>179</v>
      </c>
      <c r="N495" s="11" t="str">
        <f>IF(A495="","AGUARDANDO",IF(NOT(ISERROR(MATCH(VALUE(A495),PRODESP!A:A,0))),"EXCLUÍDO - ATENDIDO CDHU",""))</f>
        <v/>
      </c>
    </row>
    <row r="496" spans="1:14" ht="15" x14ac:dyDescent="0.25">
      <c r="A496" t="s">
        <v>5923</v>
      </c>
      <c r="B496" t="s">
        <v>5924</v>
      </c>
      <c r="C496">
        <v>497121566</v>
      </c>
      <c r="D496" t="s">
        <v>5925</v>
      </c>
      <c r="E496" t="s">
        <v>5926</v>
      </c>
      <c r="F496">
        <v>45069057</v>
      </c>
      <c r="G496" t="s">
        <v>5927</v>
      </c>
      <c r="H496" t="s">
        <v>5928</v>
      </c>
      <c r="I496" t="s">
        <v>5929</v>
      </c>
      <c r="J496" t="s">
        <v>28</v>
      </c>
      <c r="K496" t="s">
        <v>5930</v>
      </c>
      <c r="L496" s="11" t="s">
        <v>26</v>
      </c>
      <c r="M496" s="11">
        <v>180</v>
      </c>
      <c r="N496" s="11" t="str">
        <f>IF(A496="","AGUARDANDO",IF(NOT(ISERROR(MATCH(VALUE(A496),PRODESP!A:A,0))),"EXCLUÍDO - ATENDIDO CDHU",""))</f>
        <v/>
      </c>
    </row>
    <row r="497" spans="1:14" ht="15" x14ac:dyDescent="0.25">
      <c r="A497" t="s">
        <v>11231</v>
      </c>
      <c r="B497" t="s">
        <v>11232</v>
      </c>
      <c r="C497">
        <v>470852306</v>
      </c>
      <c r="D497" t="s">
        <v>11233</v>
      </c>
      <c r="E497" t="s">
        <v>11234</v>
      </c>
      <c r="F497">
        <v>34933917</v>
      </c>
      <c r="G497" t="s">
        <v>11235</v>
      </c>
      <c r="H497" t="s">
        <v>11236</v>
      </c>
      <c r="I497" t="s">
        <v>11237</v>
      </c>
      <c r="J497" t="s">
        <v>28</v>
      </c>
      <c r="K497" t="s">
        <v>11238</v>
      </c>
      <c r="L497" s="11" t="s">
        <v>26</v>
      </c>
      <c r="M497" s="11">
        <v>181</v>
      </c>
      <c r="N497" s="11" t="str">
        <f>IF(A497="","AGUARDANDO",IF(NOT(ISERROR(MATCH(VALUE(A497),PRODESP!A:A,0))),"EXCLUÍDO - ATENDIDO CDHU",""))</f>
        <v/>
      </c>
    </row>
    <row r="498" spans="1:14" ht="15" x14ac:dyDescent="0.25">
      <c r="A498" t="s">
        <v>9209</v>
      </c>
      <c r="B498" t="s">
        <v>9210</v>
      </c>
      <c r="C498">
        <v>456536991</v>
      </c>
      <c r="D498" t="s">
        <v>9211</v>
      </c>
      <c r="E498"/>
      <c r="F498"/>
      <c r="G498"/>
      <c r="H498" t="s">
        <v>2848</v>
      </c>
      <c r="I498" t="s">
        <v>9212</v>
      </c>
      <c r="J498" t="s">
        <v>28</v>
      </c>
      <c r="K498" t="s">
        <v>9213</v>
      </c>
      <c r="L498" s="11" t="s">
        <v>26</v>
      </c>
      <c r="M498" s="11">
        <v>182</v>
      </c>
      <c r="N498" s="11" t="str">
        <f>IF(A498="","AGUARDANDO",IF(NOT(ISERROR(MATCH(VALUE(A498),PRODESP!A:A,0))),"EXCLUÍDO - ATENDIDO CDHU",""))</f>
        <v/>
      </c>
    </row>
    <row r="499" spans="1:14" ht="15" x14ac:dyDescent="0.25">
      <c r="A499" t="s">
        <v>7138</v>
      </c>
      <c r="B499" t="s">
        <v>7139</v>
      </c>
      <c r="C499">
        <v>333313367</v>
      </c>
      <c r="D499" t="s">
        <v>7140</v>
      </c>
      <c r="E499" t="s">
        <v>7141</v>
      </c>
      <c r="F499">
        <v>403793701</v>
      </c>
      <c r="G499" t="s">
        <v>7142</v>
      </c>
      <c r="H499" t="s">
        <v>7143</v>
      </c>
      <c r="I499" t="s">
        <v>7144</v>
      </c>
      <c r="J499" t="s">
        <v>28</v>
      </c>
      <c r="K499" t="s">
        <v>7145</v>
      </c>
      <c r="L499" s="11" t="s">
        <v>26</v>
      </c>
      <c r="M499" s="11">
        <v>183</v>
      </c>
      <c r="N499" s="11" t="str">
        <f>IF(A499="","AGUARDANDO",IF(NOT(ISERROR(MATCH(VALUE(A499),PRODESP!A:A,0))),"EXCLUÍDO - ATENDIDO CDHU",""))</f>
        <v/>
      </c>
    </row>
    <row r="500" spans="1:14" ht="15" x14ac:dyDescent="0.25">
      <c r="A500" t="s">
        <v>10979</v>
      </c>
      <c r="B500" t="s">
        <v>10980</v>
      </c>
      <c r="C500">
        <v>446073969</v>
      </c>
      <c r="D500" t="s">
        <v>10981</v>
      </c>
      <c r="E500"/>
      <c r="F500"/>
      <c r="G500"/>
      <c r="H500" t="s">
        <v>10585</v>
      </c>
      <c r="I500" t="s">
        <v>10982</v>
      </c>
      <c r="J500" t="s">
        <v>28</v>
      </c>
      <c r="K500" t="s">
        <v>10983</v>
      </c>
      <c r="L500" s="11" t="s">
        <v>26</v>
      </c>
      <c r="M500" s="11">
        <v>184</v>
      </c>
      <c r="N500" s="11" t="str">
        <f>IF(A500="","AGUARDANDO",IF(NOT(ISERROR(MATCH(VALUE(A500),PRODESP!A:A,0))),"EXCLUÍDO - ATENDIDO CDHU",""))</f>
        <v/>
      </c>
    </row>
    <row r="501" spans="1:14" ht="15" x14ac:dyDescent="0.25">
      <c r="A501" t="s">
        <v>10710</v>
      </c>
      <c r="B501" t="s">
        <v>10711</v>
      </c>
      <c r="C501">
        <v>250527509</v>
      </c>
      <c r="D501" t="s">
        <v>10712</v>
      </c>
      <c r="E501"/>
      <c r="F501"/>
      <c r="G501"/>
      <c r="H501" t="s">
        <v>10713</v>
      </c>
      <c r="I501" t="s">
        <v>10714</v>
      </c>
      <c r="J501" t="s">
        <v>28</v>
      </c>
      <c r="K501" t="s">
        <v>10715</v>
      </c>
      <c r="L501" s="11" t="s">
        <v>26</v>
      </c>
      <c r="M501" s="11">
        <v>185</v>
      </c>
      <c r="N501" s="11" t="str">
        <f>IF(A501="","AGUARDANDO",IF(NOT(ISERROR(MATCH(VALUE(A501),PRODESP!A:A,0))),"EXCLUÍDO - ATENDIDO CDHU",""))</f>
        <v/>
      </c>
    </row>
    <row r="502" spans="1:14" ht="15" x14ac:dyDescent="0.25">
      <c r="A502" t="s">
        <v>11624</v>
      </c>
      <c r="B502" t="s">
        <v>11625</v>
      </c>
      <c r="C502">
        <v>455125946</v>
      </c>
      <c r="D502" t="s">
        <v>11626</v>
      </c>
      <c r="E502"/>
      <c r="F502"/>
      <c r="G502"/>
      <c r="H502" t="s">
        <v>11627</v>
      </c>
      <c r="I502" t="s">
        <v>11628</v>
      </c>
      <c r="J502" t="s">
        <v>28</v>
      </c>
      <c r="K502" t="s">
        <v>11629</v>
      </c>
      <c r="L502" s="11" t="s">
        <v>26</v>
      </c>
      <c r="M502" s="11">
        <v>186</v>
      </c>
      <c r="N502" s="11" t="str">
        <f>IF(A502="","AGUARDANDO",IF(NOT(ISERROR(MATCH(VALUE(A502),PRODESP!A:A,0))),"EXCLUÍDO - ATENDIDO CDHU",""))</f>
        <v/>
      </c>
    </row>
    <row r="503" spans="1:14" ht="15" x14ac:dyDescent="0.25">
      <c r="A503" t="s">
        <v>4899</v>
      </c>
      <c r="B503" t="s">
        <v>4900</v>
      </c>
      <c r="C503">
        <v>568472160</v>
      </c>
      <c r="D503" t="s">
        <v>4901</v>
      </c>
      <c r="E503" t="s">
        <v>4902</v>
      </c>
      <c r="F503">
        <v>470989336</v>
      </c>
      <c r="G503" t="s">
        <v>4903</v>
      </c>
      <c r="H503" t="s">
        <v>4904</v>
      </c>
      <c r="I503" t="s">
        <v>4905</v>
      </c>
      <c r="J503" t="s">
        <v>28</v>
      </c>
      <c r="K503" t="s">
        <v>4906</v>
      </c>
      <c r="L503" s="11" t="s">
        <v>26</v>
      </c>
      <c r="M503" s="11">
        <v>187</v>
      </c>
      <c r="N503" s="11" t="str">
        <f>IF(A503="","AGUARDANDO",IF(NOT(ISERROR(MATCH(VALUE(A503),PRODESP!A:A,0))),"EXCLUÍDO - ATENDIDO CDHU",""))</f>
        <v/>
      </c>
    </row>
    <row r="504" spans="1:14" ht="15" x14ac:dyDescent="0.25">
      <c r="A504" t="s">
        <v>7924</v>
      </c>
      <c r="B504" t="s">
        <v>7925</v>
      </c>
      <c r="C504">
        <v>497306785</v>
      </c>
      <c r="D504" t="s">
        <v>7926</v>
      </c>
      <c r="E504" t="s">
        <v>7927</v>
      </c>
      <c r="F504">
        <v>479296716</v>
      </c>
      <c r="G504" t="s">
        <v>7928</v>
      </c>
      <c r="H504" t="s">
        <v>7929</v>
      </c>
      <c r="I504" t="s">
        <v>7930</v>
      </c>
      <c r="J504" t="s">
        <v>28</v>
      </c>
      <c r="K504" t="s">
        <v>7931</v>
      </c>
      <c r="L504" s="11" t="s">
        <v>26</v>
      </c>
      <c r="M504" s="11">
        <v>188</v>
      </c>
      <c r="N504" s="11" t="str">
        <f>IF(A504="","AGUARDANDO",IF(NOT(ISERROR(MATCH(VALUE(A504),PRODESP!A:A,0))),"EXCLUÍDO - ATENDIDO CDHU",""))</f>
        <v/>
      </c>
    </row>
    <row r="505" spans="1:14" ht="15" x14ac:dyDescent="0.25">
      <c r="A505" t="s">
        <v>5193</v>
      </c>
      <c r="B505" t="s">
        <v>5194</v>
      </c>
      <c r="C505">
        <v>455363651</v>
      </c>
      <c r="D505" t="s">
        <v>5195</v>
      </c>
      <c r="E505" t="s">
        <v>5196</v>
      </c>
      <c r="F505">
        <v>237907136</v>
      </c>
      <c r="G505" t="s">
        <v>5197</v>
      </c>
      <c r="H505" t="s">
        <v>5198</v>
      </c>
      <c r="I505" t="s">
        <v>5199</v>
      </c>
      <c r="J505" t="s">
        <v>28</v>
      </c>
      <c r="K505" t="s">
        <v>5200</v>
      </c>
      <c r="L505" s="11" t="s">
        <v>26</v>
      </c>
      <c r="M505" s="11">
        <v>189</v>
      </c>
      <c r="N505" s="11" t="str">
        <f>IF(A505="","AGUARDANDO",IF(NOT(ISERROR(MATCH(VALUE(A505),PRODESP!A:A,0))),"EXCLUÍDO - ATENDIDO CDHU",""))</f>
        <v/>
      </c>
    </row>
    <row r="506" spans="1:14" ht="15" x14ac:dyDescent="0.25">
      <c r="A506" t="s">
        <v>972</v>
      </c>
      <c r="B506" t="s">
        <v>973</v>
      </c>
      <c r="C506">
        <v>497280073</v>
      </c>
      <c r="D506" t="s">
        <v>974</v>
      </c>
      <c r="E506"/>
      <c r="F506"/>
      <c r="G506"/>
      <c r="H506" t="s">
        <v>975</v>
      </c>
      <c r="I506" t="s">
        <v>976</v>
      </c>
      <c r="J506" t="s">
        <v>28</v>
      </c>
      <c r="K506" t="s">
        <v>977</v>
      </c>
      <c r="L506" s="11" t="s">
        <v>26</v>
      </c>
      <c r="M506" s="11">
        <v>190</v>
      </c>
      <c r="N506" s="11" t="str">
        <f>IF(A506="","AGUARDANDO",IF(NOT(ISERROR(MATCH(VALUE(A506),PRODESP!A:A,0))),"EXCLUÍDO - ATENDIDO CDHU",""))</f>
        <v/>
      </c>
    </row>
    <row r="507" spans="1:14" ht="15" x14ac:dyDescent="0.25">
      <c r="A507" t="s">
        <v>6875</v>
      </c>
      <c r="B507" t="s">
        <v>6876</v>
      </c>
      <c r="C507">
        <v>36148763</v>
      </c>
      <c r="D507" t="s">
        <v>6877</v>
      </c>
      <c r="E507" t="s">
        <v>6878</v>
      </c>
      <c r="F507">
        <v>431755899</v>
      </c>
      <c r="G507" t="s">
        <v>6879</v>
      </c>
      <c r="H507" t="s">
        <v>6880</v>
      </c>
      <c r="I507" t="s">
        <v>6881</v>
      </c>
      <c r="J507" t="s">
        <v>28</v>
      </c>
      <c r="K507" t="s">
        <v>6882</v>
      </c>
      <c r="L507" s="11" t="s">
        <v>26</v>
      </c>
      <c r="M507" s="11">
        <v>191</v>
      </c>
      <c r="N507" s="11" t="str">
        <f>IF(A507="","AGUARDANDO",IF(NOT(ISERROR(MATCH(VALUE(A507),PRODESP!A:A,0))),"EXCLUÍDO - ATENDIDO CDHU",""))</f>
        <v/>
      </c>
    </row>
    <row r="508" spans="1:14" ht="15" x14ac:dyDescent="0.25">
      <c r="A508" t="s">
        <v>829</v>
      </c>
      <c r="B508" t="s">
        <v>830</v>
      </c>
      <c r="C508">
        <v>541832049</v>
      </c>
      <c r="D508" t="s">
        <v>831</v>
      </c>
      <c r="E508"/>
      <c r="F508"/>
      <c r="G508"/>
      <c r="H508" t="s">
        <v>832</v>
      </c>
      <c r="I508" t="s">
        <v>833</v>
      </c>
      <c r="J508" t="s">
        <v>28</v>
      </c>
      <c r="K508" t="s">
        <v>834</v>
      </c>
      <c r="L508" s="11" t="s">
        <v>26</v>
      </c>
      <c r="M508" s="11">
        <v>192</v>
      </c>
      <c r="N508" s="11" t="str">
        <f>IF(A508="","AGUARDANDO",IF(NOT(ISERROR(MATCH(VALUE(A508),PRODESP!A:A,0))),"EXCLUÍDO - ATENDIDO CDHU",""))</f>
        <v/>
      </c>
    </row>
    <row r="509" spans="1:14" ht="15" x14ac:dyDescent="0.25">
      <c r="A509" t="s">
        <v>9448</v>
      </c>
      <c r="B509" t="s">
        <v>9449</v>
      </c>
      <c r="C509">
        <v>555369328</v>
      </c>
      <c r="D509" t="s">
        <v>9450</v>
      </c>
      <c r="E509" t="s">
        <v>9451</v>
      </c>
      <c r="F509">
        <v>486826168</v>
      </c>
      <c r="G509" t="s">
        <v>9452</v>
      </c>
      <c r="H509" t="s">
        <v>9453</v>
      </c>
      <c r="I509" t="s">
        <v>9454</v>
      </c>
      <c r="J509" t="s">
        <v>28</v>
      </c>
      <c r="K509" t="s">
        <v>9455</v>
      </c>
      <c r="L509" s="11" t="s">
        <v>26</v>
      </c>
      <c r="M509" s="11">
        <v>193</v>
      </c>
      <c r="N509" s="11" t="str">
        <f>IF(A509="","AGUARDANDO",IF(NOT(ISERROR(MATCH(VALUE(A509),PRODESP!A:A,0))),"EXCLUÍDO - ATENDIDO CDHU",""))</f>
        <v/>
      </c>
    </row>
    <row r="510" spans="1:14" ht="15" x14ac:dyDescent="0.25">
      <c r="A510" t="s">
        <v>5677</v>
      </c>
      <c r="B510" t="s">
        <v>5678</v>
      </c>
      <c r="C510">
        <v>30592099</v>
      </c>
      <c r="D510" t="s">
        <v>5679</v>
      </c>
      <c r="E510"/>
      <c r="F510"/>
      <c r="G510"/>
      <c r="H510" t="s">
        <v>5680</v>
      </c>
      <c r="I510" t="s">
        <v>5681</v>
      </c>
      <c r="J510" t="s">
        <v>28</v>
      </c>
      <c r="K510" t="s">
        <v>5682</v>
      </c>
      <c r="L510" s="11" t="s">
        <v>26</v>
      </c>
      <c r="M510" s="11">
        <v>194</v>
      </c>
      <c r="N510" s="11" t="str">
        <f>IF(A510="","AGUARDANDO",IF(NOT(ISERROR(MATCH(VALUE(A510),PRODESP!A:A,0))),"EXCLUÍDO - ATENDIDO CDHU",""))</f>
        <v/>
      </c>
    </row>
    <row r="511" spans="1:14" ht="15" x14ac:dyDescent="0.25">
      <c r="A511" t="s">
        <v>8231</v>
      </c>
      <c r="B511" t="s">
        <v>8232</v>
      </c>
      <c r="C511">
        <v>431646806</v>
      </c>
      <c r="D511" t="s">
        <v>8233</v>
      </c>
      <c r="E511" t="s">
        <v>8234</v>
      </c>
      <c r="F511">
        <v>403796386</v>
      </c>
      <c r="G511" t="s">
        <v>8235</v>
      </c>
      <c r="H511" t="s">
        <v>8236</v>
      </c>
      <c r="I511" t="s">
        <v>8237</v>
      </c>
      <c r="J511" t="s">
        <v>28</v>
      </c>
      <c r="K511" t="s">
        <v>8238</v>
      </c>
      <c r="L511" s="11" t="s">
        <v>26</v>
      </c>
      <c r="M511" s="11">
        <v>195</v>
      </c>
      <c r="N511" s="11" t="str">
        <f>IF(A511="","AGUARDANDO",IF(NOT(ISERROR(MATCH(VALUE(A511),PRODESP!A:A,0))),"EXCLUÍDO - ATENDIDO CDHU",""))</f>
        <v/>
      </c>
    </row>
    <row r="512" spans="1:14" ht="15" x14ac:dyDescent="0.25">
      <c r="A512" t="s">
        <v>4558</v>
      </c>
      <c r="B512" t="s">
        <v>4559</v>
      </c>
      <c r="C512">
        <v>340273392</v>
      </c>
      <c r="D512" t="s">
        <v>4560</v>
      </c>
      <c r="E512" t="s">
        <v>4561</v>
      </c>
      <c r="F512">
        <v>270243045</v>
      </c>
      <c r="G512" t="s">
        <v>4562</v>
      </c>
      <c r="H512" t="s">
        <v>4563</v>
      </c>
      <c r="I512" t="s">
        <v>4564</v>
      </c>
      <c r="J512" t="s">
        <v>28</v>
      </c>
      <c r="K512" t="s">
        <v>4565</v>
      </c>
      <c r="L512" s="11" t="s">
        <v>26</v>
      </c>
      <c r="M512" s="11">
        <v>196</v>
      </c>
      <c r="N512" s="11" t="str">
        <f>IF(A512="","AGUARDANDO",IF(NOT(ISERROR(MATCH(VALUE(A512),PRODESP!A:A,0))),"EXCLUÍDO - ATENDIDO CDHU",""))</f>
        <v/>
      </c>
    </row>
    <row r="513" spans="1:14" ht="15" x14ac:dyDescent="0.25">
      <c r="A513" t="s">
        <v>773</v>
      </c>
      <c r="B513" t="s">
        <v>774</v>
      </c>
      <c r="C513">
        <v>335107527</v>
      </c>
      <c r="D513" t="s">
        <v>775</v>
      </c>
      <c r="E513" t="s">
        <v>776</v>
      </c>
      <c r="F513">
        <v>491883572</v>
      </c>
      <c r="G513" t="s">
        <v>777</v>
      </c>
      <c r="H513" t="s">
        <v>778</v>
      </c>
      <c r="I513" t="s">
        <v>779</v>
      </c>
      <c r="J513" t="s">
        <v>28</v>
      </c>
      <c r="K513" t="s">
        <v>780</v>
      </c>
      <c r="L513" s="11" t="s">
        <v>26</v>
      </c>
      <c r="M513" s="11">
        <v>197</v>
      </c>
      <c r="N513" s="11" t="str">
        <f>IF(A513="","AGUARDANDO",IF(NOT(ISERROR(MATCH(VALUE(A513),PRODESP!A:A,0))),"EXCLUÍDO - ATENDIDO CDHU",""))</f>
        <v/>
      </c>
    </row>
    <row r="514" spans="1:14" ht="15" x14ac:dyDescent="0.25">
      <c r="A514" t="s">
        <v>8083</v>
      </c>
      <c r="B514" t="s">
        <v>8084</v>
      </c>
      <c r="C514">
        <v>480299390</v>
      </c>
      <c r="D514" t="s">
        <v>8085</v>
      </c>
      <c r="E514"/>
      <c r="F514"/>
      <c r="G514"/>
      <c r="H514" t="s">
        <v>8086</v>
      </c>
      <c r="I514" t="s">
        <v>8087</v>
      </c>
      <c r="J514" t="s">
        <v>28</v>
      </c>
      <c r="K514" t="s">
        <v>8088</v>
      </c>
      <c r="L514" s="11" t="s">
        <v>26</v>
      </c>
      <c r="M514" s="11">
        <v>198</v>
      </c>
      <c r="N514" s="11" t="str">
        <f>IF(A514="","AGUARDANDO",IF(NOT(ISERROR(MATCH(VALUE(A514),PRODESP!A:A,0))),"EXCLUÍDO - ATENDIDO CDHU",""))</f>
        <v/>
      </c>
    </row>
    <row r="515" spans="1:14" ht="15" x14ac:dyDescent="0.25">
      <c r="A515" t="s">
        <v>37</v>
      </c>
      <c r="B515" t="s">
        <v>38</v>
      </c>
      <c r="C515">
        <v>434778783</v>
      </c>
      <c r="D515" t="s">
        <v>39</v>
      </c>
      <c r="E515"/>
      <c r="F515"/>
      <c r="G515"/>
      <c r="H515" t="s">
        <v>40</v>
      </c>
      <c r="I515" t="s">
        <v>41</v>
      </c>
      <c r="J515" t="s">
        <v>28</v>
      </c>
      <c r="K515" t="s">
        <v>42</v>
      </c>
      <c r="L515" s="11" t="s">
        <v>26</v>
      </c>
      <c r="M515" s="11">
        <v>199</v>
      </c>
      <c r="N515" s="11" t="str">
        <f>IF(A515="","AGUARDANDO",IF(NOT(ISERROR(MATCH(VALUE(A515),PRODESP!A:A,0))),"EXCLUÍDO - ATENDIDO CDHU",""))</f>
        <v/>
      </c>
    </row>
    <row r="516" spans="1:14" ht="15" x14ac:dyDescent="0.25">
      <c r="A516" t="s">
        <v>10826</v>
      </c>
      <c r="B516" t="s">
        <v>10827</v>
      </c>
      <c r="C516">
        <v>400988690</v>
      </c>
      <c r="D516" t="s">
        <v>10828</v>
      </c>
      <c r="E516"/>
      <c r="F516"/>
      <c r="G516"/>
      <c r="H516" t="s">
        <v>10829</v>
      </c>
      <c r="I516" t="s">
        <v>10830</v>
      </c>
      <c r="J516" t="s">
        <v>28</v>
      </c>
      <c r="K516" t="s">
        <v>10831</v>
      </c>
      <c r="L516" s="11" t="s">
        <v>26</v>
      </c>
      <c r="M516" s="11">
        <v>200</v>
      </c>
      <c r="N516" s="11" t="str">
        <f>IF(A516="","AGUARDANDO",IF(NOT(ISERROR(MATCH(VALUE(A516),PRODESP!A:A,0))),"EXCLUÍDO - ATENDIDO CDHU",""))</f>
        <v/>
      </c>
    </row>
    <row r="517" spans="1:14" ht="15" x14ac:dyDescent="0.25">
      <c r="A517" t="s">
        <v>13011</v>
      </c>
      <c r="B517" t="s">
        <v>13012</v>
      </c>
      <c r="C517">
        <v>485507602</v>
      </c>
      <c r="D517" t="s">
        <v>13013</v>
      </c>
      <c r="E517"/>
      <c r="F517"/>
      <c r="G517"/>
      <c r="H517" t="s">
        <v>13014</v>
      </c>
      <c r="I517" t="s">
        <v>13015</v>
      </c>
      <c r="J517" t="s">
        <v>28</v>
      </c>
      <c r="K517" t="s">
        <v>13016</v>
      </c>
      <c r="L517" s="11" t="s">
        <v>26</v>
      </c>
      <c r="M517" s="11">
        <v>201</v>
      </c>
      <c r="N517" s="11" t="str">
        <f>IF(A517="","AGUARDANDO",IF(NOT(ISERROR(MATCH(VALUE(A517),PRODESP!A:A,0))),"EXCLUÍDO - ATENDIDO CDHU",""))</f>
        <v/>
      </c>
    </row>
    <row r="518" spans="1:14" ht="15" x14ac:dyDescent="0.25">
      <c r="A518" t="s">
        <v>12440</v>
      </c>
      <c r="B518" t="s">
        <v>12441</v>
      </c>
      <c r="C518">
        <v>461289635</v>
      </c>
      <c r="D518" t="s">
        <v>12442</v>
      </c>
      <c r="E518" t="s">
        <v>12443</v>
      </c>
      <c r="F518">
        <v>45236213</v>
      </c>
      <c r="G518" t="s">
        <v>12444</v>
      </c>
      <c r="H518" t="s">
        <v>12445</v>
      </c>
      <c r="I518" t="s">
        <v>12446</v>
      </c>
      <c r="J518" t="s">
        <v>28</v>
      </c>
      <c r="K518" t="s">
        <v>12447</v>
      </c>
      <c r="L518" s="11" t="s">
        <v>26</v>
      </c>
      <c r="M518" s="11">
        <v>202</v>
      </c>
      <c r="N518" s="11" t="str">
        <f>IF(A518="","AGUARDANDO",IF(NOT(ISERROR(MATCH(VALUE(A518),PRODESP!A:A,0))),"EXCLUÍDO - ATENDIDO CDHU",""))</f>
        <v/>
      </c>
    </row>
    <row r="519" spans="1:14" ht="15" x14ac:dyDescent="0.25">
      <c r="A519" t="s">
        <v>1544</v>
      </c>
      <c r="B519" t="s">
        <v>1545</v>
      </c>
      <c r="C519">
        <v>479311468</v>
      </c>
      <c r="D519" t="s">
        <v>1546</v>
      </c>
      <c r="E519"/>
      <c r="F519"/>
      <c r="G519"/>
      <c r="H519" t="s">
        <v>1547</v>
      </c>
      <c r="I519" t="s">
        <v>1548</v>
      </c>
      <c r="J519" t="s">
        <v>28</v>
      </c>
      <c r="K519" t="s">
        <v>1549</v>
      </c>
      <c r="L519" s="11" t="s">
        <v>26</v>
      </c>
      <c r="M519" s="11">
        <v>203</v>
      </c>
      <c r="N519" s="11" t="str">
        <f>IF(A519="","AGUARDANDO",IF(NOT(ISERROR(MATCH(VALUE(A519),PRODESP!A:A,0))),"EXCLUÍDO - ATENDIDO CDHU",""))</f>
        <v/>
      </c>
    </row>
    <row r="520" spans="1:14" ht="15" x14ac:dyDescent="0.25">
      <c r="A520" t="s">
        <v>9866</v>
      </c>
      <c r="B520" t="s">
        <v>9867</v>
      </c>
      <c r="C520">
        <v>471579312</v>
      </c>
      <c r="D520" t="s">
        <v>9868</v>
      </c>
      <c r="E520"/>
      <c r="F520"/>
      <c r="G520"/>
      <c r="H520" t="s">
        <v>9869</v>
      </c>
      <c r="I520" t="s">
        <v>9870</v>
      </c>
      <c r="J520" t="s">
        <v>28</v>
      </c>
      <c r="K520" t="s">
        <v>9871</v>
      </c>
      <c r="L520" s="11" t="s">
        <v>26</v>
      </c>
      <c r="M520" s="11">
        <v>204</v>
      </c>
      <c r="N520" s="11" t="str">
        <f>IF(A520="","AGUARDANDO",IF(NOT(ISERROR(MATCH(VALUE(A520),PRODESP!A:A,0))),"EXCLUÍDO - ATENDIDO CDHU",""))</f>
        <v/>
      </c>
    </row>
    <row r="521" spans="1:14" ht="15" x14ac:dyDescent="0.25">
      <c r="A521" t="s">
        <v>8859</v>
      </c>
      <c r="B521" t="s">
        <v>8860</v>
      </c>
      <c r="C521">
        <v>462597684</v>
      </c>
      <c r="D521" t="s">
        <v>8861</v>
      </c>
      <c r="E521"/>
      <c r="F521"/>
      <c r="G521"/>
      <c r="H521" t="s">
        <v>8862</v>
      </c>
      <c r="I521" t="s">
        <v>8863</v>
      </c>
      <c r="J521" t="s">
        <v>28</v>
      </c>
      <c r="K521" t="s">
        <v>8864</v>
      </c>
      <c r="L521" s="11" t="s">
        <v>26</v>
      </c>
      <c r="M521" s="11">
        <v>205</v>
      </c>
      <c r="N521" s="11" t="str">
        <f>IF(A521="","AGUARDANDO",IF(NOT(ISERROR(MATCH(VALUE(A521),PRODESP!A:A,0))),"EXCLUÍDO - ATENDIDO CDHU",""))</f>
        <v/>
      </c>
    </row>
    <row r="522" spans="1:14" ht="15" x14ac:dyDescent="0.25">
      <c r="A522" t="s">
        <v>1706</v>
      </c>
      <c r="B522" t="s">
        <v>1707</v>
      </c>
      <c r="C522">
        <v>431756144</v>
      </c>
      <c r="D522" t="s">
        <v>1708</v>
      </c>
      <c r="E522"/>
      <c r="F522"/>
      <c r="G522"/>
      <c r="H522" t="s">
        <v>1709</v>
      </c>
      <c r="I522" t="s">
        <v>1710</v>
      </c>
      <c r="J522" t="s">
        <v>28</v>
      </c>
      <c r="K522" t="s">
        <v>1711</v>
      </c>
      <c r="L522" s="11" t="s">
        <v>26</v>
      </c>
      <c r="M522" s="11">
        <v>206</v>
      </c>
      <c r="N522" s="11" t="str">
        <f>IF(A522="","AGUARDANDO",IF(NOT(ISERROR(MATCH(VALUE(A522),PRODESP!A:A,0))),"EXCLUÍDO - ATENDIDO CDHU",""))</f>
        <v/>
      </c>
    </row>
    <row r="523" spans="1:14" ht="15" x14ac:dyDescent="0.25">
      <c r="A523" t="s">
        <v>8651</v>
      </c>
      <c r="B523" t="s">
        <v>8652</v>
      </c>
      <c r="C523">
        <v>263248173</v>
      </c>
      <c r="D523" t="s">
        <v>8653</v>
      </c>
      <c r="E523" t="s">
        <v>8654</v>
      </c>
      <c r="F523">
        <v>403791819</v>
      </c>
      <c r="G523" t="s">
        <v>8655</v>
      </c>
      <c r="H523" t="s">
        <v>8656</v>
      </c>
      <c r="I523" t="s">
        <v>8657</v>
      </c>
      <c r="J523" t="s">
        <v>28</v>
      </c>
      <c r="K523" t="s">
        <v>8658</v>
      </c>
      <c r="L523" s="11" t="s">
        <v>26</v>
      </c>
      <c r="M523" s="11">
        <v>207</v>
      </c>
      <c r="N523" s="11" t="str">
        <f>IF(A523="","AGUARDANDO",IF(NOT(ISERROR(MATCH(VALUE(A523),PRODESP!A:A,0))),"EXCLUÍDO - ATENDIDO CDHU",""))</f>
        <v/>
      </c>
    </row>
    <row r="524" spans="1:14" ht="15" x14ac:dyDescent="0.25">
      <c r="A524" t="s">
        <v>1618</v>
      </c>
      <c r="B524" t="s">
        <v>1619</v>
      </c>
      <c r="C524">
        <v>400994811</v>
      </c>
      <c r="D524" t="s">
        <v>1620</v>
      </c>
      <c r="E524"/>
      <c r="F524"/>
      <c r="G524"/>
      <c r="H524" t="s">
        <v>1621</v>
      </c>
      <c r="I524" t="s">
        <v>1622</v>
      </c>
      <c r="J524" t="s">
        <v>28</v>
      </c>
      <c r="K524" t="s">
        <v>1623</v>
      </c>
      <c r="L524" s="11" t="s">
        <v>26</v>
      </c>
      <c r="M524" s="11">
        <v>208</v>
      </c>
      <c r="N524" s="11" t="str">
        <f>IF(A524="","AGUARDANDO",IF(NOT(ISERROR(MATCH(VALUE(A524),PRODESP!A:A,0))),"EXCLUÍDO - ATENDIDO CDHU",""))</f>
        <v/>
      </c>
    </row>
    <row r="525" spans="1:14" ht="15" x14ac:dyDescent="0.25">
      <c r="A525" t="s">
        <v>12452</v>
      </c>
      <c r="B525" t="s">
        <v>12453</v>
      </c>
      <c r="C525">
        <v>482085253</v>
      </c>
      <c r="D525" t="s">
        <v>12454</v>
      </c>
      <c r="E525"/>
      <c r="F525"/>
      <c r="G525"/>
      <c r="H525" t="s">
        <v>12455</v>
      </c>
      <c r="I525" t="s">
        <v>12456</v>
      </c>
      <c r="J525" t="s">
        <v>28</v>
      </c>
      <c r="K525" t="s">
        <v>12457</v>
      </c>
      <c r="L525" s="11" t="s">
        <v>26</v>
      </c>
      <c r="M525" s="11">
        <v>209</v>
      </c>
      <c r="N525" s="11" t="str">
        <f>IF(A525="","AGUARDANDO",IF(NOT(ISERROR(MATCH(VALUE(A525),PRODESP!A:A,0))),"EXCLUÍDO - ATENDIDO CDHU",""))</f>
        <v/>
      </c>
    </row>
    <row r="526" spans="1:14" ht="15" x14ac:dyDescent="0.25">
      <c r="A526" t="s">
        <v>12910</v>
      </c>
      <c r="B526" t="s">
        <v>12911</v>
      </c>
      <c r="C526">
        <v>496586117</v>
      </c>
      <c r="D526" t="s">
        <v>12912</v>
      </c>
      <c r="E526"/>
      <c r="F526"/>
      <c r="G526"/>
      <c r="H526" t="s">
        <v>12913</v>
      </c>
      <c r="I526" t="s">
        <v>12914</v>
      </c>
      <c r="J526" t="s">
        <v>28</v>
      </c>
      <c r="K526" t="s">
        <v>12915</v>
      </c>
      <c r="L526" s="11" t="s">
        <v>26</v>
      </c>
      <c r="M526" s="11">
        <v>210</v>
      </c>
      <c r="N526" s="11" t="str">
        <f>IF(A526="","AGUARDANDO",IF(NOT(ISERROR(MATCH(VALUE(A526),PRODESP!A:A,0))),"EXCLUÍDO - ATENDIDO CDHU",""))</f>
        <v/>
      </c>
    </row>
    <row r="527" spans="1:14" ht="15" x14ac:dyDescent="0.25">
      <c r="A527" t="s">
        <v>2843</v>
      </c>
      <c r="B527" t="s">
        <v>2844</v>
      </c>
      <c r="C527">
        <v>304861911</v>
      </c>
      <c r="D527" t="s">
        <v>2845</v>
      </c>
      <c r="E527" t="s">
        <v>2846</v>
      </c>
      <c r="F527">
        <v>209853657</v>
      </c>
      <c r="G527" t="s">
        <v>2847</v>
      </c>
      <c r="H527" t="s">
        <v>2848</v>
      </c>
      <c r="I527" t="s">
        <v>2849</v>
      </c>
      <c r="J527" t="s">
        <v>28</v>
      </c>
      <c r="K527" t="s">
        <v>2850</v>
      </c>
      <c r="L527" s="11" t="s">
        <v>26</v>
      </c>
      <c r="M527" s="11">
        <v>211</v>
      </c>
      <c r="N527" s="11" t="str">
        <f>IF(A527="","AGUARDANDO",IF(NOT(ISERROR(MATCH(VALUE(A527),PRODESP!A:A,0))),"EXCLUÍDO - ATENDIDO CDHU",""))</f>
        <v/>
      </c>
    </row>
    <row r="528" spans="1:14" ht="15" x14ac:dyDescent="0.25">
      <c r="A528" t="s">
        <v>1692</v>
      </c>
      <c r="B528" t="s">
        <v>1693</v>
      </c>
      <c r="C528">
        <v>479483978</v>
      </c>
      <c r="D528" t="s">
        <v>1694</v>
      </c>
      <c r="E528" t="s">
        <v>1695</v>
      </c>
      <c r="F528">
        <v>471148325</v>
      </c>
      <c r="G528" t="s">
        <v>1696</v>
      </c>
      <c r="H528" t="s">
        <v>1697</v>
      </c>
      <c r="I528" t="s">
        <v>1698</v>
      </c>
      <c r="J528" t="s">
        <v>28</v>
      </c>
      <c r="K528" t="s">
        <v>1699</v>
      </c>
      <c r="L528" s="11" t="s">
        <v>26</v>
      </c>
      <c r="M528" s="11">
        <v>212</v>
      </c>
      <c r="N528" s="11" t="str">
        <f>IF(A528="","AGUARDANDO",IF(NOT(ISERROR(MATCH(VALUE(A528),PRODESP!A:A,0))),"EXCLUÍDO - ATENDIDO CDHU",""))</f>
        <v/>
      </c>
    </row>
    <row r="529" spans="1:14" ht="15" x14ac:dyDescent="0.25">
      <c r="A529" t="s">
        <v>7990</v>
      </c>
      <c r="B529" t="s">
        <v>7991</v>
      </c>
      <c r="C529">
        <v>595068558</v>
      </c>
      <c r="D529" t="s">
        <v>7992</v>
      </c>
      <c r="E529" t="s">
        <v>7993</v>
      </c>
      <c r="F529">
        <v>46922888</v>
      </c>
      <c r="G529" t="s">
        <v>7994</v>
      </c>
      <c r="H529" t="s">
        <v>7995</v>
      </c>
      <c r="I529" t="s">
        <v>7996</v>
      </c>
      <c r="J529" t="s">
        <v>28</v>
      </c>
      <c r="K529" t="s">
        <v>7997</v>
      </c>
      <c r="L529" s="11" t="s">
        <v>26</v>
      </c>
      <c r="M529" s="11">
        <v>213</v>
      </c>
      <c r="N529" s="11" t="str">
        <f>IF(A529="","AGUARDANDO",IF(NOT(ISERROR(MATCH(VALUE(A529),PRODESP!A:A,0))),"EXCLUÍDO - ATENDIDO CDHU",""))</f>
        <v/>
      </c>
    </row>
    <row r="530" spans="1:14" ht="15" x14ac:dyDescent="0.25">
      <c r="A530" t="s">
        <v>1364</v>
      </c>
      <c r="B530" t="s">
        <v>1365</v>
      </c>
      <c r="C530">
        <v>446078207</v>
      </c>
      <c r="D530" t="s">
        <v>1366</v>
      </c>
      <c r="E530"/>
      <c r="F530"/>
      <c r="G530"/>
      <c r="H530" t="s">
        <v>1367</v>
      </c>
      <c r="I530" t="s">
        <v>1368</v>
      </c>
      <c r="J530" t="s">
        <v>28</v>
      </c>
      <c r="K530" t="s">
        <v>1369</v>
      </c>
      <c r="L530" s="11" t="s">
        <v>26</v>
      </c>
      <c r="M530" s="11">
        <v>214</v>
      </c>
      <c r="N530" s="11" t="str">
        <f>IF(A530="","AGUARDANDO",IF(NOT(ISERROR(MATCH(VALUE(A530),PRODESP!A:A,0))),"EXCLUÍDO - ATENDIDO CDHU",""))</f>
        <v/>
      </c>
    </row>
    <row r="531" spans="1:14" ht="15" x14ac:dyDescent="0.25">
      <c r="A531" t="s">
        <v>10532</v>
      </c>
      <c r="B531" t="s">
        <v>10533</v>
      </c>
      <c r="C531">
        <v>4801015</v>
      </c>
      <c r="D531" t="s">
        <v>10534</v>
      </c>
      <c r="E531"/>
      <c r="F531"/>
      <c r="G531"/>
      <c r="H531" t="s">
        <v>10535</v>
      </c>
      <c r="I531" t="s">
        <v>10536</v>
      </c>
      <c r="J531" t="s">
        <v>28</v>
      </c>
      <c r="K531" t="s">
        <v>10537</v>
      </c>
      <c r="L531" s="11" t="s">
        <v>26</v>
      </c>
      <c r="M531" s="11">
        <v>215</v>
      </c>
      <c r="N531" s="11" t="str">
        <f>IF(A531="","AGUARDANDO",IF(NOT(ISERROR(MATCH(VALUE(A531),PRODESP!A:A,0))),"EXCLUÍDO - ATENDIDO CDHU",""))</f>
        <v/>
      </c>
    </row>
    <row r="532" spans="1:14" ht="15" x14ac:dyDescent="0.25">
      <c r="A532" t="s">
        <v>7470</v>
      </c>
      <c r="B532" t="s">
        <v>7471</v>
      </c>
      <c r="C532">
        <v>286888166</v>
      </c>
      <c r="D532" t="s">
        <v>7472</v>
      </c>
      <c r="E532"/>
      <c r="F532"/>
      <c r="G532"/>
      <c r="H532" t="s">
        <v>7473</v>
      </c>
      <c r="I532" t="s">
        <v>7474</v>
      </c>
      <c r="J532" t="s">
        <v>28</v>
      </c>
      <c r="K532" t="s">
        <v>7475</v>
      </c>
      <c r="L532" s="11" t="s">
        <v>26</v>
      </c>
      <c r="M532" s="11">
        <v>216</v>
      </c>
      <c r="N532" s="11" t="str">
        <f>IF(A532="","AGUARDANDO",IF(NOT(ISERROR(MATCH(VALUE(A532),PRODESP!A:A,0))),"EXCLUÍDO - ATENDIDO CDHU",""))</f>
        <v/>
      </c>
    </row>
    <row r="533" spans="1:14" ht="15" x14ac:dyDescent="0.25">
      <c r="A533" t="s">
        <v>3577</v>
      </c>
      <c r="B533" t="s">
        <v>3578</v>
      </c>
      <c r="C533">
        <v>378859018</v>
      </c>
      <c r="D533" t="s">
        <v>3579</v>
      </c>
      <c r="E533" t="s">
        <v>3580</v>
      </c>
      <c r="F533">
        <v>431776799</v>
      </c>
      <c r="G533" t="s">
        <v>3581</v>
      </c>
      <c r="H533" t="s">
        <v>3582</v>
      </c>
      <c r="I533" t="s">
        <v>3583</v>
      </c>
      <c r="J533" t="s">
        <v>28</v>
      </c>
      <c r="K533" t="s">
        <v>3584</v>
      </c>
      <c r="L533" s="11" t="s">
        <v>26</v>
      </c>
      <c r="M533" s="11">
        <v>217</v>
      </c>
      <c r="N533" s="11" t="str">
        <f>IF(A533="","AGUARDANDO",IF(NOT(ISERROR(MATCH(VALUE(A533),PRODESP!A:A,0))),"EXCLUÍDO - ATENDIDO CDHU",""))</f>
        <v/>
      </c>
    </row>
    <row r="534" spans="1:14" ht="15" x14ac:dyDescent="0.25">
      <c r="A534" t="s">
        <v>4370</v>
      </c>
      <c r="B534" t="s">
        <v>4371</v>
      </c>
      <c r="C534">
        <v>255059551</v>
      </c>
      <c r="D534" t="s">
        <v>4372</v>
      </c>
      <c r="E534" t="s">
        <v>4373</v>
      </c>
      <c r="F534">
        <v>306525124</v>
      </c>
      <c r="G534" t="s">
        <v>4374</v>
      </c>
      <c r="H534" t="s">
        <v>4375</v>
      </c>
      <c r="I534" t="s">
        <v>4376</v>
      </c>
      <c r="J534" t="s">
        <v>28</v>
      </c>
      <c r="K534" t="s">
        <v>4377</v>
      </c>
      <c r="L534" s="11" t="s">
        <v>26</v>
      </c>
      <c r="M534" s="11">
        <v>218</v>
      </c>
      <c r="N534" s="11" t="str">
        <f>IF(A534="","AGUARDANDO",IF(NOT(ISERROR(MATCH(VALUE(A534),PRODESP!A:A,0))),"EXCLUÍDO - ATENDIDO CDHU",""))</f>
        <v/>
      </c>
    </row>
    <row r="535" spans="1:14" ht="15" x14ac:dyDescent="0.25">
      <c r="A535" t="s">
        <v>11309</v>
      </c>
      <c r="B535" t="s">
        <v>11310</v>
      </c>
      <c r="C535">
        <v>431646478</v>
      </c>
      <c r="D535" t="s">
        <v>11311</v>
      </c>
      <c r="E535"/>
      <c r="F535"/>
      <c r="G535"/>
      <c r="H535" t="s">
        <v>100</v>
      </c>
      <c r="I535" t="s">
        <v>11312</v>
      </c>
      <c r="J535" t="s">
        <v>28</v>
      </c>
      <c r="K535" t="s">
        <v>11313</v>
      </c>
      <c r="L535" s="11" t="s">
        <v>26</v>
      </c>
      <c r="M535" s="11">
        <v>219</v>
      </c>
      <c r="N535" s="11" t="str">
        <f>IF(A535="","AGUARDANDO",IF(NOT(ISERROR(MATCH(VALUE(A535),PRODESP!A:A,0))),"EXCLUÍDO - ATENDIDO CDHU",""))</f>
        <v/>
      </c>
    </row>
    <row r="536" spans="1:14" ht="15" x14ac:dyDescent="0.25">
      <c r="A536" t="s">
        <v>5293</v>
      </c>
      <c r="B536" t="s">
        <v>5294</v>
      </c>
      <c r="C536">
        <v>497255005</v>
      </c>
      <c r="D536" t="s">
        <v>5295</v>
      </c>
      <c r="E536"/>
      <c r="F536"/>
      <c r="G536"/>
      <c r="H536" t="s">
        <v>5296</v>
      </c>
      <c r="I536" t="s">
        <v>5297</v>
      </c>
      <c r="J536" t="s">
        <v>28</v>
      </c>
      <c r="K536" t="s">
        <v>5298</v>
      </c>
      <c r="L536" s="11" t="s">
        <v>26</v>
      </c>
      <c r="M536" s="11">
        <v>220</v>
      </c>
      <c r="N536" s="11" t="str">
        <f>IF(A536="","AGUARDANDO",IF(NOT(ISERROR(MATCH(VALUE(A536),PRODESP!A:A,0))),"EXCLUÍDO - ATENDIDO CDHU",""))</f>
        <v/>
      </c>
    </row>
    <row r="537" spans="1:14" ht="15" x14ac:dyDescent="0.25">
      <c r="A537" t="s">
        <v>5868</v>
      </c>
      <c r="B537" t="s">
        <v>5869</v>
      </c>
      <c r="C537">
        <v>405167696</v>
      </c>
      <c r="D537" t="s">
        <v>5870</v>
      </c>
      <c r="E537"/>
      <c r="F537"/>
      <c r="G537"/>
      <c r="H537" t="s">
        <v>5871</v>
      </c>
      <c r="I537" t="s">
        <v>5872</v>
      </c>
      <c r="J537" t="s">
        <v>28</v>
      </c>
      <c r="K537" t="s">
        <v>5873</v>
      </c>
      <c r="L537" s="11" t="s">
        <v>26</v>
      </c>
      <c r="M537" s="11">
        <v>221</v>
      </c>
      <c r="N537" s="11" t="str">
        <f>IF(A537="","AGUARDANDO",IF(NOT(ISERROR(MATCH(VALUE(A537),PRODESP!A:A,0))),"EXCLUÍDO - ATENDIDO CDHU",""))</f>
        <v/>
      </c>
    </row>
    <row r="538" spans="1:14" ht="15" x14ac:dyDescent="0.25">
      <c r="A538" t="s">
        <v>6111</v>
      </c>
      <c r="B538" t="s">
        <v>6112</v>
      </c>
      <c r="C538">
        <v>265884299</v>
      </c>
      <c r="D538" t="s">
        <v>6113</v>
      </c>
      <c r="E538" t="s">
        <v>6114</v>
      </c>
      <c r="F538">
        <v>24531313</v>
      </c>
      <c r="G538" t="s">
        <v>6115</v>
      </c>
      <c r="H538" t="s">
        <v>6116</v>
      </c>
      <c r="I538" t="s">
        <v>6117</v>
      </c>
      <c r="J538" t="s">
        <v>28</v>
      </c>
      <c r="K538" t="s">
        <v>6118</v>
      </c>
      <c r="L538" s="11" t="s">
        <v>26</v>
      </c>
      <c r="M538" s="11">
        <v>222</v>
      </c>
      <c r="N538" s="11" t="str">
        <f>IF(A538="","AGUARDANDO",IF(NOT(ISERROR(MATCH(VALUE(A538),PRODESP!A:A,0))),"EXCLUÍDO - ATENDIDO CDHU",""))</f>
        <v/>
      </c>
    </row>
    <row r="539" spans="1:14" ht="15" x14ac:dyDescent="0.25">
      <c r="A539" t="s">
        <v>4026</v>
      </c>
      <c r="B539" t="s">
        <v>4027</v>
      </c>
      <c r="C539">
        <v>406946954</v>
      </c>
      <c r="D539" t="s">
        <v>4028</v>
      </c>
      <c r="E539" t="s">
        <v>4029</v>
      </c>
      <c r="F539">
        <v>400991184</v>
      </c>
      <c r="G539" t="s">
        <v>4030</v>
      </c>
      <c r="H539" t="s">
        <v>4031</v>
      </c>
      <c r="I539" t="s">
        <v>4032</v>
      </c>
      <c r="J539" t="s">
        <v>28</v>
      </c>
      <c r="K539" t="s">
        <v>4033</v>
      </c>
      <c r="L539" s="11" t="s">
        <v>26</v>
      </c>
      <c r="M539" s="11">
        <v>223</v>
      </c>
      <c r="N539" s="11" t="str">
        <f>IF(A539="","AGUARDANDO",IF(NOT(ISERROR(MATCH(VALUE(A539),PRODESP!A:A,0))),"EXCLUÍDO - ATENDIDO CDHU",""))</f>
        <v/>
      </c>
    </row>
    <row r="540" spans="1:14" ht="15" x14ac:dyDescent="0.25">
      <c r="A540" t="s">
        <v>10262</v>
      </c>
      <c r="B540" t="s">
        <v>10263</v>
      </c>
      <c r="C540">
        <v>455535498</v>
      </c>
      <c r="D540" t="s">
        <v>10264</v>
      </c>
      <c r="E540" t="s">
        <v>10265</v>
      </c>
      <c r="F540">
        <v>497247392</v>
      </c>
      <c r="G540" t="s">
        <v>10266</v>
      </c>
      <c r="H540" t="s">
        <v>10267</v>
      </c>
      <c r="I540" t="s">
        <v>10268</v>
      </c>
      <c r="J540" t="s">
        <v>28</v>
      </c>
      <c r="K540" t="s">
        <v>10269</v>
      </c>
      <c r="L540" s="11" t="s">
        <v>26</v>
      </c>
      <c r="M540" s="11">
        <v>224</v>
      </c>
      <c r="N540" s="11" t="str">
        <f>IF(A540="","AGUARDANDO",IF(NOT(ISERROR(MATCH(VALUE(A540),PRODESP!A:A,0))),"EXCLUÍDO - ATENDIDO CDHU",""))</f>
        <v/>
      </c>
    </row>
    <row r="541" spans="1:14" ht="15" x14ac:dyDescent="0.25">
      <c r="A541" t="s">
        <v>9594</v>
      </c>
      <c r="B541" t="s">
        <v>9595</v>
      </c>
      <c r="C541">
        <v>403795588</v>
      </c>
      <c r="D541" t="s">
        <v>9596</v>
      </c>
      <c r="E541" t="s">
        <v>9597</v>
      </c>
      <c r="F541">
        <v>275819723</v>
      </c>
      <c r="G541" t="s">
        <v>9598</v>
      </c>
      <c r="H541" t="s">
        <v>9599</v>
      </c>
      <c r="I541" t="s">
        <v>9600</v>
      </c>
      <c r="J541" t="s">
        <v>28</v>
      </c>
      <c r="K541" t="s">
        <v>9601</v>
      </c>
      <c r="L541" s="11" t="s">
        <v>26</v>
      </c>
      <c r="M541" s="11">
        <v>225</v>
      </c>
      <c r="N541" s="11" t="str">
        <f>IF(A541="","AGUARDANDO",IF(NOT(ISERROR(MATCH(VALUE(A541),PRODESP!A:A,0))),"EXCLUÍDO - ATENDIDO CDHU",""))</f>
        <v/>
      </c>
    </row>
    <row r="542" spans="1:14" ht="15" x14ac:dyDescent="0.25">
      <c r="A542" t="s">
        <v>11367</v>
      </c>
      <c r="B542" t="s">
        <v>11368</v>
      </c>
      <c r="C542">
        <v>496655188</v>
      </c>
      <c r="D542" t="s">
        <v>11369</v>
      </c>
      <c r="E542" t="s">
        <v>11370</v>
      </c>
      <c r="F542">
        <v>497255273</v>
      </c>
      <c r="G542" t="s">
        <v>11371</v>
      </c>
      <c r="H542" t="s">
        <v>1963</v>
      </c>
      <c r="I542" t="s">
        <v>11372</v>
      </c>
      <c r="J542" t="s">
        <v>28</v>
      </c>
      <c r="K542" t="s">
        <v>11373</v>
      </c>
      <c r="L542" s="11" t="s">
        <v>26</v>
      </c>
      <c r="M542" s="11">
        <v>226</v>
      </c>
      <c r="N542" s="11" t="str">
        <f>IF(A542="","AGUARDANDO",IF(NOT(ISERROR(MATCH(VALUE(A542),PRODESP!A:A,0))),"EXCLUÍDO - ATENDIDO CDHU",""))</f>
        <v/>
      </c>
    </row>
    <row r="543" spans="1:14" ht="15" x14ac:dyDescent="0.25">
      <c r="A543" t="s">
        <v>11616</v>
      </c>
      <c r="B543" t="s">
        <v>11617</v>
      </c>
      <c r="C543">
        <v>491888016</v>
      </c>
      <c r="D543" t="s">
        <v>11618</v>
      </c>
      <c r="E543" t="s">
        <v>11619</v>
      </c>
      <c r="F543">
        <v>536184045</v>
      </c>
      <c r="G543" t="s">
        <v>11620</v>
      </c>
      <c r="H543" t="s">
        <v>11621</v>
      </c>
      <c r="I543" t="s">
        <v>11622</v>
      </c>
      <c r="J543" t="s">
        <v>28</v>
      </c>
      <c r="K543" t="s">
        <v>11623</v>
      </c>
      <c r="L543" s="11" t="s">
        <v>26</v>
      </c>
      <c r="M543" s="11">
        <v>227</v>
      </c>
      <c r="N543" s="11" t="str">
        <f>IF(A543="","AGUARDANDO",IF(NOT(ISERROR(MATCH(VALUE(A543),PRODESP!A:A,0))),"EXCLUÍDO - ATENDIDO CDHU",""))</f>
        <v/>
      </c>
    </row>
    <row r="544" spans="1:14" ht="15" x14ac:dyDescent="0.25">
      <c r="A544" t="s">
        <v>7517</v>
      </c>
      <c r="B544" t="s">
        <v>7518</v>
      </c>
      <c r="C544">
        <v>349344188</v>
      </c>
      <c r="D544" t="s">
        <v>7519</v>
      </c>
      <c r="E544" t="s">
        <v>7520</v>
      </c>
      <c r="F544">
        <v>446078190</v>
      </c>
      <c r="G544" t="s">
        <v>7521</v>
      </c>
      <c r="H544" t="s">
        <v>7522</v>
      </c>
      <c r="I544" t="s">
        <v>7523</v>
      </c>
      <c r="J544" t="s">
        <v>28</v>
      </c>
      <c r="K544" t="s">
        <v>7524</v>
      </c>
      <c r="L544" s="11" t="s">
        <v>26</v>
      </c>
      <c r="M544" s="11">
        <v>228</v>
      </c>
      <c r="N544" s="11" t="str">
        <f>IF(A544="","AGUARDANDO",IF(NOT(ISERROR(MATCH(VALUE(A544),PRODESP!A:A,0))),"EXCLUÍDO - ATENDIDO CDHU",""))</f>
        <v/>
      </c>
    </row>
    <row r="545" spans="1:14" ht="15" x14ac:dyDescent="0.25">
      <c r="A545" t="s">
        <v>9728</v>
      </c>
      <c r="B545" t="s">
        <v>9729</v>
      </c>
      <c r="C545">
        <v>575660442</v>
      </c>
      <c r="D545" t="s">
        <v>9730</v>
      </c>
      <c r="E545" t="s">
        <v>9731</v>
      </c>
      <c r="F545">
        <v>7936307</v>
      </c>
      <c r="G545" t="s">
        <v>9732</v>
      </c>
      <c r="H545" t="s">
        <v>9733</v>
      </c>
      <c r="I545" t="s">
        <v>9734</v>
      </c>
      <c r="J545" t="s">
        <v>28</v>
      </c>
      <c r="K545" t="s">
        <v>9735</v>
      </c>
      <c r="L545" s="11" t="s">
        <v>26</v>
      </c>
      <c r="M545" s="11">
        <v>229</v>
      </c>
      <c r="N545" s="11" t="str">
        <f>IF(A545="","AGUARDANDO",IF(NOT(ISERROR(MATCH(VALUE(A545),PRODESP!A:A,0))),"EXCLUÍDO - ATENDIDO CDHU",""))</f>
        <v/>
      </c>
    </row>
    <row r="546" spans="1:14" ht="15" x14ac:dyDescent="0.25">
      <c r="A546" t="s">
        <v>12961</v>
      </c>
      <c r="B546" t="s">
        <v>12962</v>
      </c>
      <c r="C546">
        <v>403794341</v>
      </c>
      <c r="D546" t="s">
        <v>12963</v>
      </c>
      <c r="E546"/>
      <c r="F546"/>
      <c r="G546"/>
      <c r="H546" t="s">
        <v>12964</v>
      </c>
      <c r="I546" t="s">
        <v>12965</v>
      </c>
      <c r="J546" t="s">
        <v>28</v>
      </c>
      <c r="K546" t="s">
        <v>12966</v>
      </c>
      <c r="L546" s="11" t="s">
        <v>26</v>
      </c>
      <c r="M546" s="11">
        <v>230</v>
      </c>
      <c r="N546" s="11" t="str">
        <f>IF(A546="","AGUARDANDO",IF(NOT(ISERROR(MATCH(VALUE(A546),PRODESP!A:A,0))),"EXCLUÍDO - ATENDIDO CDHU",""))</f>
        <v/>
      </c>
    </row>
    <row r="547" spans="1:14" ht="15" x14ac:dyDescent="0.25">
      <c r="A547" t="s">
        <v>13672</v>
      </c>
      <c r="B547" t="s">
        <v>13673</v>
      </c>
      <c r="C547">
        <v>491881459</v>
      </c>
      <c r="D547" t="s">
        <v>13674</v>
      </c>
      <c r="E547"/>
      <c r="F547"/>
      <c r="G547"/>
      <c r="H547" t="s">
        <v>13675</v>
      </c>
      <c r="I547" t="s">
        <v>13676</v>
      </c>
      <c r="J547" t="s">
        <v>28</v>
      </c>
      <c r="K547" t="s">
        <v>13677</v>
      </c>
      <c r="L547" s="11" t="s">
        <v>26</v>
      </c>
      <c r="M547" s="11">
        <v>231</v>
      </c>
      <c r="N547" s="11" t="str">
        <f>IF(A547="","AGUARDANDO",IF(NOT(ISERROR(MATCH(VALUE(A547),PRODESP!A:A,0))),"EXCLUÍDO - ATENDIDO CDHU",""))</f>
        <v/>
      </c>
    </row>
    <row r="548" spans="1:14" ht="15" x14ac:dyDescent="0.25">
      <c r="A548" t="s">
        <v>10957</v>
      </c>
      <c r="B548" t="s">
        <v>10958</v>
      </c>
      <c r="C548">
        <v>497239954</v>
      </c>
      <c r="D548" t="s">
        <v>10959</v>
      </c>
      <c r="E548"/>
      <c r="F548"/>
      <c r="G548"/>
      <c r="H548" t="s">
        <v>10960</v>
      </c>
      <c r="I548" t="s">
        <v>10961</v>
      </c>
      <c r="J548" t="s">
        <v>28</v>
      </c>
      <c r="K548" t="s">
        <v>10962</v>
      </c>
      <c r="L548" s="11" t="s">
        <v>26</v>
      </c>
      <c r="M548" s="11">
        <v>232</v>
      </c>
      <c r="N548" s="11" t="str">
        <f>IF(A548="","AGUARDANDO",IF(NOT(ISERROR(MATCH(VALUE(A548),PRODESP!A:A,0))),"EXCLUÍDO - ATENDIDO CDHU",""))</f>
        <v/>
      </c>
    </row>
    <row r="549" spans="1:14" ht="15" x14ac:dyDescent="0.25">
      <c r="A549" t="s">
        <v>767</v>
      </c>
      <c r="B549" t="s">
        <v>768</v>
      </c>
      <c r="C549">
        <v>428969859</v>
      </c>
      <c r="D549" t="s">
        <v>769</v>
      </c>
      <c r="E549"/>
      <c r="F549"/>
      <c r="G549"/>
      <c r="H549" t="s">
        <v>770</v>
      </c>
      <c r="I549" t="s">
        <v>771</v>
      </c>
      <c r="J549" t="s">
        <v>28</v>
      </c>
      <c r="K549" t="s">
        <v>772</v>
      </c>
      <c r="L549" s="11" t="s">
        <v>26</v>
      </c>
      <c r="M549" s="11">
        <v>233</v>
      </c>
      <c r="N549" s="11" t="str">
        <f>IF(A549="","AGUARDANDO",IF(NOT(ISERROR(MATCH(VALUE(A549),PRODESP!A:A,0))),"EXCLUÍDO - ATENDIDO CDHU",""))</f>
        <v/>
      </c>
    </row>
    <row r="550" spans="1:14" ht="15" x14ac:dyDescent="0.25">
      <c r="A550" t="s">
        <v>13890</v>
      </c>
      <c r="B550" t="s">
        <v>13891</v>
      </c>
      <c r="C550">
        <v>358224214</v>
      </c>
      <c r="D550" t="s">
        <v>13892</v>
      </c>
      <c r="E550"/>
      <c r="F550"/>
      <c r="G550"/>
      <c r="H550" t="s">
        <v>13893</v>
      </c>
      <c r="I550" t="s">
        <v>13894</v>
      </c>
      <c r="J550" t="s">
        <v>28</v>
      </c>
      <c r="K550" t="s">
        <v>13611</v>
      </c>
      <c r="L550" s="11" t="s">
        <v>26</v>
      </c>
      <c r="M550" s="11">
        <v>234</v>
      </c>
      <c r="N550" s="11" t="str">
        <f>IF(A550="","AGUARDANDO",IF(NOT(ISERROR(MATCH(VALUE(A550),PRODESP!A:A,0))),"EXCLUÍDO - ATENDIDO CDHU",""))</f>
        <v/>
      </c>
    </row>
    <row r="551" spans="1:14" ht="15" x14ac:dyDescent="0.25">
      <c r="A551" t="s">
        <v>4328</v>
      </c>
      <c r="B551" t="s">
        <v>4329</v>
      </c>
      <c r="C551">
        <v>490282398</v>
      </c>
      <c r="D551" t="s">
        <v>4330</v>
      </c>
      <c r="E551" t="s">
        <v>4331</v>
      </c>
      <c r="F551">
        <v>509927713</v>
      </c>
      <c r="G551" t="s">
        <v>4332</v>
      </c>
      <c r="H551" t="s">
        <v>4333</v>
      </c>
      <c r="I551" t="s">
        <v>4334</v>
      </c>
      <c r="J551" t="s">
        <v>28</v>
      </c>
      <c r="K551" t="s">
        <v>4335</v>
      </c>
      <c r="L551" s="11" t="s">
        <v>26</v>
      </c>
      <c r="M551" s="11">
        <v>235</v>
      </c>
      <c r="N551" s="11" t="str">
        <f>IF(A551="","AGUARDANDO",IF(NOT(ISERROR(MATCH(VALUE(A551),PRODESP!A:A,0))),"EXCLUÍDO - ATENDIDO CDHU",""))</f>
        <v/>
      </c>
    </row>
    <row r="552" spans="1:14" ht="15" x14ac:dyDescent="0.25">
      <c r="A552" t="s">
        <v>9320</v>
      </c>
      <c r="B552" t="s">
        <v>9321</v>
      </c>
      <c r="C552">
        <v>20743003</v>
      </c>
      <c r="D552" t="s">
        <v>9322</v>
      </c>
      <c r="E552"/>
      <c r="F552"/>
      <c r="G552"/>
      <c r="H552" t="s">
        <v>9323</v>
      </c>
      <c r="I552" t="s">
        <v>9324</v>
      </c>
      <c r="J552" t="s">
        <v>28</v>
      </c>
      <c r="K552" t="s">
        <v>9325</v>
      </c>
      <c r="L552" s="11" t="s">
        <v>26</v>
      </c>
      <c r="M552" s="11">
        <v>236</v>
      </c>
      <c r="N552" s="11" t="str">
        <f>IF(A552="","AGUARDANDO",IF(NOT(ISERROR(MATCH(VALUE(A552),PRODESP!A:A,0))),"EXCLUÍDO - ATENDIDO CDHU",""))</f>
        <v/>
      </c>
    </row>
    <row r="553" spans="1:14" ht="15" x14ac:dyDescent="0.25">
      <c r="A553" t="s">
        <v>759</v>
      </c>
      <c r="B553" t="s">
        <v>760</v>
      </c>
      <c r="C553">
        <v>473353349</v>
      </c>
      <c r="D553" t="s">
        <v>761</v>
      </c>
      <c r="E553" t="s">
        <v>762</v>
      </c>
      <c r="F553">
        <v>462092227</v>
      </c>
      <c r="G553" t="s">
        <v>763</v>
      </c>
      <c r="H553" t="s">
        <v>764</v>
      </c>
      <c r="I553" t="s">
        <v>765</v>
      </c>
      <c r="J553" t="s">
        <v>28</v>
      </c>
      <c r="K553" t="s">
        <v>766</v>
      </c>
      <c r="L553" s="11" t="s">
        <v>26</v>
      </c>
      <c r="M553" s="11">
        <v>237</v>
      </c>
      <c r="N553" s="11" t="str">
        <f>IF(A553="","AGUARDANDO",IF(NOT(ISERROR(MATCH(VALUE(A553),PRODESP!A:A,0))),"EXCLUÍDO - ATENDIDO CDHU",""))</f>
        <v/>
      </c>
    </row>
    <row r="554" spans="1:14" ht="15" x14ac:dyDescent="0.25">
      <c r="A554" t="s">
        <v>8457</v>
      </c>
      <c r="B554" t="s">
        <v>8458</v>
      </c>
      <c r="C554">
        <v>268173746</v>
      </c>
      <c r="D554" t="s">
        <v>8459</v>
      </c>
      <c r="E554" t="s">
        <v>8460</v>
      </c>
      <c r="F554">
        <v>19821778</v>
      </c>
      <c r="G554" t="s">
        <v>8461</v>
      </c>
      <c r="H554" t="s">
        <v>8462</v>
      </c>
      <c r="I554" t="s">
        <v>8463</v>
      </c>
      <c r="J554" t="s">
        <v>28</v>
      </c>
      <c r="K554" t="s">
        <v>8464</v>
      </c>
      <c r="L554" s="11" t="s">
        <v>26</v>
      </c>
      <c r="M554" s="11">
        <v>238</v>
      </c>
      <c r="N554" s="11" t="str">
        <f>IF(A554="","AGUARDANDO",IF(NOT(ISERROR(MATCH(VALUE(A554),PRODESP!A:A,0))),"EXCLUÍDO - ATENDIDO CDHU",""))</f>
        <v/>
      </c>
    </row>
    <row r="555" spans="1:14" ht="15" x14ac:dyDescent="0.25">
      <c r="A555" t="s">
        <v>6280</v>
      </c>
      <c r="B555" t="s">
        <v>6281</v>
      </c>
      <c r="C555">
        <v>462634851</v>
      </c>
      <c r="D555" t="s">
        <v>6282</v>
      </c>
      <c r="E555"/>
      <c r="F555"/>
      <c r="G555"/>
      <c r="H555" t="s">
        <v>6283</v>
      </c>
      <c r="I555" t="s">
        <v>6284</v>
      </c>
      <c r="J555" t="s">
        <v>28</v>
      </c>
      <c r="K555" t="s">
        <v>6285</v>
      </c>
      <c r="L555" s="11" t="s">
        <v>26</v>
      </c>
      <c r="M555" s="11">
        <v>239</v>
      </c>
      <c r="N555" s="11" t="str">
        <f>IF(A555="","AGUARDANDO",IF(NOT(ISERROR(MATCH(VALUE(A555),PRODESP!A:A,0))),"EXCLUÍDO - ATENDIDO CDHU",""))</f>
        <v/>
      </c>
    </row>
    <row r="556" spans="1:14" ht="15" x14ac:dyDescent="0.25">
      <c r="A556" t="s">
        <v>1317</v>
      </c>
      <c r="B556" t="s">
        <v>1318</v>
      </c>
      <c r="C556">
        <v>479312886</v>
      </c>
      <c r="D556" t="s">
        <v>1319</v>
      </c>
      <c r="E556" t="s">
        <v>1320</v>
      </c>
      <c r="F556">
        <v>403791650</v>
      </c>
      <c r="G556" t="s">
        <v>1321</v>
      </c>
      <c r="H556" t="s">
        <v>1322</v>
      </c>
      <c r="I556" t="s">
        <v>1323</v>
      </c>
      <c r="J556" t="s">
        <v>28</v>
      </c>
      <c r="K556" t="s">
        <v>1324</v>
      </c>
      <c r="L556" s="11" t="s">
        <v>26</v>
      </c>
      <c r="M556" s="11">
        <v>240</v>
      </c>
      <c r="N556" s="11" t="str">
        <f>IF(A556="","AGUARDANDO",IF(NOT(ISERROR(MATCH(VALUE(A556),PRODESP!A:A,0))),"EXCLUÍDO - ATENDIDO CDHU",""))</f>
        <v/>
      </c>
    </row>
    <row r="557" spans="1:14" ht="15" x14ac:dyDescent="0.25">
      <c r="A557" t="s">
        <v>3943</v>
      </c>
      <c r="B557" t="s">
        <v>3944</v>
      </c>
      <c r="C557">
        <v>4972723123</v>
      </c>
      <c r="D557" t="s">
        <v>3945</v>
      </c>
      <c r="E557" t="s">
        <v>3946</v>
      </c>
      <c r="F557">
        <v>349339119</v>
      </c>
      <c r="G557" t="s">
        <v>3947</v>
      </c>
      <c r="H557" t="s">
        <v>3948</v>
      </c>
      <c r="I557" t="s">
        <v>3949</v>
      </c>
      <c r="J557" t="s">
        <v>28</v>
      </c>
      <c r="K557" t="s">
        <v>3950</v>
      </c>
      <c r="L557" s="11" t="s">
        <v>26</v>
      </c>
      <c r="M557" s="11">
        <v>241</v>
      </c>
      <c r="N557" s="11" t="str">
        <f>IF(A557="","AGUARDANDO",IF(NOT(ISERROR(MATCH(VALUE(A557),PRODESP!A:A,0))),"EXCLUÍDO - ATENDIDO CDHU",""))</f>
        <v/>
      </c>
    </row>
    <row r="558" spans="1:14" ht="15" x14ac:dyDescent="0.25">
      <c r="A558" t="s">
        <v>8521</v>
      </c>
      <c r="B558" t="s">
        <v>8522</v>
      </c>
      <c r="C558">
        <v>562462879</v>
      </c>
      <c r="D558" t="s">
        <v>8523</v>
      </c>
      <c r="E558"/>
      <c r="F558"/>
      <c r="G558"/>
      <c r="H558" t="s">
        <v>2207</v>
      </c>
      <c r="I558" t="s">
        <v>8524</v>
      </c>
      <c r="J558" t="s">
        <v>28</v>
      </c>
      <c r="K558" t="s">
        <v>8525</v>
      </c>
      <c r="L558" s="11" t="s">
        <v>26</v>
      </c>
      <c r="M558" s="11">
        <v>242</v>
      </c>
      <c r="N558" s="11" t="str">
        <f>IF(A558="","AGUARDANDO",IF(NOT(ISERROR(MATCH(VALUE(A558),PRODESP!A:A,0))),"EXCLUÍDO - ATENDIDO CDHU",""))</f>
        <v/>
      </c>
    </row>
    <row r="559" spans="1:14" ht="15" x14ac:dyDescent="0.25">
      <c r="A559" t="s">
        <v>13162</v>
      </c>
      <c r="B559" t="s">
        <v>13163</v>
      </c>
      <c r="C559">
        <v>2001001311616</v>
      </c>
      <c r="D559" t="s">
        <v>13164</v>
      </c>
      <c r="E559"/>
      <c r="F559"/>
      <c r="G559"/>
      <c r="H559" t="s">
        <v>13165</v>
      </c>
      <c r="I559" t="s">
        <v>13166</v>
      </c>
      <c r="J559" t="s">
        <v>28</v>
      </c>
      <c r="K559" t="s">
        <v>13167</v>
      </c>
      <c r="L559" s="11" t="s">
        <v>26</v>
      </c>
      <c r="M559" s="11">
        <v>243</v>
      </c>
      <c r="N559" s="11" t="str">
        <f>IF(A559="","AGUARDANDO",IF(NOT(ISERROR(MATCH(VALUE(A559),PRODESP!A:A,0))),"EXCLUÍDO - ATENDIDO CDHU",""))</f>
        <v/>
      </c>
    </row>
    <row r="560" spans="1:14" ht="15" x14ac:dyDescent="0.25">
      <c r="A560" t="s">
        <v>1088</v>
      </c>
      <c r="B560" t="s">
        <v>1089</v>
      </c>
      <c r="C560">
        <v>57695040</v>
      </c>
      <c r="D560" t="s">
        <v>1090</v>
      </c>
      <c r="E560"/>
      <c r="F560"/>
      <c r="G560"/>
      <c r="H560" t="s">
        <v>1091</v>
      </c>
      <c r="I560" t="s">
        <v>1092</v>
      </c>
      <c r="J560" t="s">
        <v>28</v>
      </c>
      <c r="K560" t="s">
        <v>1093</v>
      </c>
      <c r="L560" s="11" t="s">
        <v>26</v>
      </c>
      <c r="M560" s="11">
        <v>244</v>
      </c>
      <c r="N560" s="11" t="str">
        <f>IF(A560="","AGUARDANDO",IF(NOT(ISERROR(MATCH(VALUE(A560),PRODESP!A:A,0))),"EXCLUÍDO - ATENDIDO CDHU",""))</f>
        <v/>
      </c>
    </row>
    <row r="561" spans="1:14" ht="15" x14ac:dyDescent="0.25">
      <c r="A561" t="s">
        <v>3055</v>
      </c>
      <c r="B561" t="s">
        <v>3056</v>
      </c>
      <c r="C561">
        <v>451684850</v>
      </c>
      <c r="D561" t="s">
        <v>3057</v>
      </c>
      <c r="E561" t="s">
        <v>3058</v>
      </c>
      <c r="F561">
        <v>47321393</v>
      </c>
      <c r="G561" t="s">
        <v>3059</v>
      </c>
      <c r="H561" t="s">
        <v>3060</v>
      </c>
      <c r="I561" t="s">
        <v>3061</v>
      </c>
      <c r="J561" t="s">
        <v>28</v>
      </c>
      <c r="K561" t="s">
        <v>3062</v>
      </c>
      <c r="L561" s="11" t="s">
        <v>26</v>
      </c>
      <c r="M561" s="11">
        <v>245</v>
      </c>
      <c r="N561" s="11" t="str">
        <f>IF(A561="","AGUARDANDO",IF(NOT(ISERROR(MATCH(VALUE(A561),PRODESP!A:A,0))),"EXCLUÍDO - ATENDIDO CDHU",""))</f>
        <v/>
      </c>
    </row>
    <row r="562" spans="1:14" ht="15" x14ac:dyDescent="0.25">
      <c r="A562" t="s">
        <v>13334</v>
      </c>
      <c r="B562" t="s">
        <v>13335</v>
      </c>
      <c r="C562">
        <v>555067804</v>
      </c>
      <c r="D562" t="s">
        <v>13336</v>
      </c>
      <c r="E562" t="s">
        <v>13337</v>
      </c>
      <c r="F562">
        <v>436291550</v>
      </c>
      <c r="G562" t="s">
        <v>13338</v>
      </c>
      <c r="H562" t="s">
        <v>13339</v>
      </c>
      <c r="I562" t="s">
        <v>13340</v>
      </c>
      <c r="J562" t="s">
        <v>28</v>
      </c>
      <c r="K562" t="s">
        <v>13341</v>
      </c>
      <c r="L562" s="11" t="s">
        <v>26</v>
      </c>
      <c r="M562" s="11">
        <v>246</v>
      </c>
      <c r="N562" s="11" t="str">
        <f>IF(A562="","AGUARDANDO",IF(NOT(ISERROR(MATCH(VALUE(A562),PRODESP!A:A,0))),"EXCLUÍDO - ATENDIDO CDHU",""))</f>
        <v/>
      </c>
    </row>
    <row r="563" spans="1:14" ht="15" x14ac:dyDescent="0.25">
      <c r="A563" t="s">
        <v>7203</v>
      </c>
      <c r="B563" t="s">
        <v>7204</v>
      </c>
      <c r="C563">
        <v>455410872</v>
      </c>
      <c r="D563" t="s">
        <v>7205</v>
      </c>
      <c r="E563" t="s">
        <v>7206</v>
      </c>
      <c r="F563">
        <v>431664948</v>
      </c>
      <c r="G563" t="s">
        <v>7207</v>
      </c>
      <c r="H563" t="s">
        <v>7208</v>
      </c>
      <c r="I563" t="s">
        <v>1145</v>
      </c>
      <c r="J563" t="s">
        <v>28</v>
      </c>
      <c r="K563" t="s">
        <v>7209</v>
      </c>
      <c r="L563" s="11" t="s">
        <v>26</v>
      </c>
      <c r="M563" s="11">
        <v>247</v>
      </c>
      <c r="N563" s="11" t="str">
        <f>IF(A563="","AGUARDANDO",IF(NOT(ISERROR(MATCH(VALUE(A563),PRODESP!A:A,0))),"EXCLUÍDO - ATENDIDO CDHU",""))</f>
        <v/>
      </c>
    </row>
    <row r="564" spans="1:14" ht="15" x14ac:dyDescent="0.25">
      <c r="A564" t="s">
        <v>9128</v>
      </c>
      <c r="B564" t="s">
        <v>9129</v>
      </c>
      <c r="C564">
        <v>490256211</v>
      </c>
      <c r="D564" t="s">
        <v>9130</v>
      </c>
      <c r="E564"/>
      <c r="F564"/>
      <c r="G564"/>
      <c r="H564" t="s">
        <v>9131</v>
      </c>
      <c r="I564" t="s">
        <v>9132</v>
      </c>
      <c r="J564" t="s">
        <v>28</v>
      </c>
      <c r="K564" t="s">
        <v>9133</v>
      </c>
      <c r="L564" s="11" t="s">
        <v>26</v>
      </c>
      <c r="M564" s="11">
        <v>248</v>
      </c>
      <c r="N564" s="11" t="str">
        <f>IF(A564="","AGUARDANDO",IF(NOT(ISERROR(MATCH(VALUE(A564),PRODESP!A:A,0))),"EXCLUÍDO - ATENDIDO CDHU",""))</f>
        <v/>
      </c>
    </row>
    <row r="565" spans="1:14" ht="15" x14ac:dyDescent="0.25">
      <c r="A565" t="s">
        <v>8789</v>
      </c>
      <c r="B565" t="s">
        <v>8790</v>
      </c>
      <c r="C565">
        <v>495703801</v>
      </c>
      <c r="D565" t="s">
        <v>8791</v>
      </c>
      <c r="E565"/>
      <c r="F565"/>
      <c r="G565"/>
      <c r="H565" t="s">
        <v>8792</v>
      </c>
      <c r="I565" t="s">
        <v>8793</v>
      </c>
      <c r="J565" t="s">
        <v>28</v>
      </c>
      <c r="K565" t="s">
        <v>8794</v>
      </c>
      <c r="L565" s="11" t="s">
        <v>26</v>
      </c>
      <c r="M565" s="11">
        <v>249</v>
      </c>
      <c r="N565" s="11" t="str">
        <f>IF(A565="","AGUARDANDO",IF(NOT(ISERROR(MATCH(VALUE(A565),PRODESP!A:A,0))),"EXCLUÍDO - ATENDIDO CDHU",""))</f>
        <v/>
      </c>
    </row>
    <row r="566" spans="1:14" ht="15" x14ac:dyDescent="0.25">
      <c r="A566" t="s">
        <v>1141</v>
      </c>
      <c r="B566" t="s">
        <v>1142</v>
      </c>
      <c r="C566">
        <v>436289143</v>
      </c>
      <c r="D566" t="s">
        <v>1143</v>
      </c>
      <c r="E566"/>
      <c r="F566"/>
      <c r="G566"/>
      <c r="H566" t="s">
        <v>1144</v>
      </c>
      <c r="I566" t="s">
        <v>1145</v>
      </c>
      <c r="J566" t="s">
        <v>28</v>
      </c>
      <c r="K566" t="s">
        <v>1146</v>
      </c>
      <c r="L566" s="11" t="s">
        <v>26</v>
      </c>
      <c r="M566" s="11">
        <v>250</v>
      </c>
      <c r="N566" s="11" t="str">
        <f>IF(A566="","AGUARDANDO",IF(NOT(ISERROR(MATCH(VALUE(A566),PRODESP!A:A,0))),"EXCLUÍDO - ATENDIDO CDHU",""))</f>
        <v/>
      </c>
    </row>
    <row r="567" spans="1:14" ht="15" x14ac:dyDescent="0.25">
      <c r="A567" t="s">
        <v>380</v>
      </c>
      <c r="B567" t="s">
        <v>381</v>
      </c>
      <c r="C567">
        <v>554422335</v>
      </c>
      <c r="D567" t="s">
        <v>382</v>
      </c>
      <c r="E567" t="s">
        <v>383</v>
      </c>
      <c r="F567">
        <v>462369171</v>
      </c>
      <c r="G567" t="s">
        <v>384</v>
      </c>
      <c r="H567" t="s">
        <v>385</v>
      </c>
      <c r="I567" t="s">
        <v>386</v>
      </c>
      <c r="J567" t="s">
        <v>28</v>
      </c>
      <c r="K567" t="s">
        <v>387</v>
      </c>
      <c r="L567" s="11" t="s">
        <v>26</v>
      </c>
      <c r="M567" s="11">
        <v>251</v>
      </c>
      <c r="N567" s="11" t="str">
        <f>IF(A567="","AGUARDANDO",IF(NOT(ISERROR(MATCH(VALUE(A567),PRODESP!A:A,0))),"EXCLUÍDO - ATENDIDO CDHU",""))</f>
        <v/>
      </c>
    </row>
    <row r="568" spans="1:14" ht="15" x14ac:dyDescent="0.25">
      <c r="A568" t="s">
        <v>4957</v>
      </c>
      <c r="B568" t="s">
        <v>4958</v>
      </c>
      <c r="C568">
        <v>474719522</v>
      </c>
      <c r="D568" t="s">
        <v>4959</v>
      </c>
      <c r="E568" t="s">
        <v>4960</v>
      </c>
      <c r="F568">
        <v>581728786</v>
      </c>
      <c r="G568" t="s">
        <v>4961</v>
      </c>
      <c r="H568" t="s">
        <v>4962</v>
      </c>
      <c r="I568" t="s">
        <v>4963</v>
      </c>
      <c r="J568" t="s">
        <v>28</v>
      </c>
      <c r="K568" t="s">
        <v>4964</v>
      </c>
      <c r="L568" s="11" t="s">
        <v>26</v>
      </c>
      <c r="M568" s="11">
        <v>252</v>
      </c>
      <c r="N568" s="11" t="str">
        <f>IF(A568="","AGUARDANDO",IF(NOT(ISERROR(MATCH(VALUE(A568),PRODESP!A:A,0))),"EXCLUÍDO - ATENDIDO CDHU",""))</f>
        <v/>
      </c>
    </row>
    <row r="569" spans="1:14" ht="15" x14ac:dyDescent="0.25">
      <c r="A569" t="s">
        <v>6763</v>
      </c>
      <c r="B569" t="s">
        <v>6764</v>
      </c>
      <c r="C569">
        <v>444205585</v>
      </c>
      <c r="D569" t="s">
        <v>6765</v>
      </c>
      <c r="E569"/>
      <c r="F569"/>
      <c r="G569"/>
      <c r="H569" t="s">
        <v>377</v>
      </c>
      <c r="I569" t="s">
        <v>6766</v>
      </c>
      <c r="J569" t="s">
        <v>28</v>
      </c>
      <c r="K569" t="s">
        <v>6767</v>
      </c>
      <c r="L569" s="11" t="s">
        <v>26</v>
      </c>
      <c r="M569" s="11">
        <v>253</v>
      </c>
      <c r="N569" s="11" t="str">
        <f>IF(A569="","AGUARDANDO",IF(NOT(ISERROR(MATCH(VALUE(A569),PRODESP!A:A,0))),"EXCLUÍDO - ATENDIDO CDHU",""))</f>
        <v/>
      </c>
    </row>
    <row r="570" spans="1:14" ht="15" x14ac:dyDescent="0.25">
      <c r="A570" t="s">
        <v>4062</v>
      </c>
      <c r="B570" t="s">
        <v>4063</v>
      </c>
      <c r="C570">
        <v>525380814</v>
      </c>
      <c r="D570" t="s">
        <v>4064</v>
      </c>
      <c r="E570"/>
      <c r="F570"/>
      <c r="G570"/>
      <c r="H570" t="s">
        <v>4065</v>
      </c>
      <c r="I570" t="s">
        <v>4066</v>
      </c>
      <c r="J570" t="s">
        <v>28</v>
      </c>
      <c r="K570" t="s">
        <v>4067</v>
      </c>
      <c r="L570" s="11" t="s">
        <v>26</v>
      </c>
      <c r="M570" s="11">
        <v>254</v>
      </c>
      <c r="N570" s="11" t="str">
        <f>IF(A570="","AGUARDANDO",IF(NOT(ISERROR(MATCH(VALUE(A570),PRODESP!A:A,0))),"EXCLUÍDO - ATENDIDO CDHU",""))</f>
        <v/>
      </c>
    </row>
    <row r="571" spans="1:14" ht="15" x14ac:dyDescent="0.25">
      <c r="A571" t="s">
        <v>8825</v>
      </c>
      <c r="B571" t="s">
        <v>8826</v>
      </c>
      <c r="C571">
        <v>456225419</v>
      </c>
      <c r="D571" t="s">
        <v>8827</v>
      </c>
      <c r="E571"/>
      <c r="F571"/>
      <c r="G571"/>
      <c r="H571" t="s">
        <v>8828</v>
      </c>
      <c r="I571" t="s">
        <v>8829</v>
      </c>
      <c r="J571" t="s">
        <v>28</v>
      </c>
      <c r="K571" t="s">
        <v>8830</v>
      </c>
      <c r="L571" s="11" t="s">
        <v>26</v>
      </c>
      <c r="M571" s="11">
        <v>255</v>
      </c>
      <c r="N571" s="11" t="str">
        <f>IF(A571="","AGUARDANDO",IF(NOT(ISERROR(MATCH(VALUE(A571),PRODESP!A:A,0))),"EXCLUÍDO - ATENDIDO CDHU",""))</f>
        <v/>
      </c>
    </row>
    <row r="572" spans="1:14" ht="15" x14ac:dyDescent="0.25">
      <c r="A572" t="s">
        <v>8893</v>
      </c>
      <c r="B572" t="s">
        <v>8894</v>
      </c>
      <c r="C572">
        <v>267067690</v>
      </c>
      <c r="D572" t="s">
        <v>8895</v>
      </c>
      <c r="E572" t="s">
        <v>8896</v>
      </c>
      <c r="F572">
        <v>366738409</v>
      </c>
      <c r="G572" t="s">
        <v>8897</v>
      </c>
      <c r="H572" t="s">
        <v>8898</v>
      </c>
      <c r="I572" t="s">
        <v>8899</v>
      </c>
      <c r="J572" t="s">
        <v>28</v>
      </c>
      <c r="K572" t="s">
        <v>8900</v>
      </c>
      <c r="L572" s="11" t="s">
        <v>26</v>
      </c>
      <c r="M572" s="11">
        <v>256</v>
      </c>
      <c r="N572" s="11" t="str">
        <f>IF(A572="","AGUARDANDO",IF(NOT(ISERROR(MATCH(VALUE(A572),PRODESP!A:A,0))),"EXCLUÍDO - ATENDIDO CDHU",""))</f>
        <v/>
      </c>
    </row>
    <row r="573" spans="1:14" ht="15" x14ac:dyDescent="0.25">
      <c r="A573" t="s">
        <v>9025</v>
      </c>
      <c r="B573" t="s">
        <v>9026</v>
      </c>
      <c r="C573">
        <v>429807855</v>
      </c>
      <c r="D573" t="s">
        <v>9027</v>
      </c>
      <c r="E573"/>
      <c r="F573"/>
      <c r="G573"/>
      <c r="H573" t="s">
        <v>9028</v>
      </c>
      <c r="I573" t="s">
        <v>9029</v>
      </c>
      <c r="J573" t="s">
        <v>28</v>
      </c>
      <c r="K573" t="s">
        <v>9030</v>
      </c>
      <c r="L573" s="11" t="s">
        <v>26</v>
      </c>
      <c r="M573" s="11">
        <v>257</v>
      </c>
      <c r="N573" s="11" t="str">
        <f>IF(A573="","AGUARDANDO",IF(NOT(ISERROR(MATCH(VALUE(A573),PRODESP!A:A,0))),"EXCLUÍDO - ATENDIDO CDHU",""))</f>
        <v/>
      </c>
    </row>
    <row r="574" spans="1:14" ht="15" x14ac:dyDescent="0.25">
      <c r="A574" t="s">
        <v>11680</v>
      </c>
      <c r="B574" t="s">
        <v>11681</v>
      </c>
      <c r="C574">
        <v>436290224</v>
      </c>
      <c r="D574" t="s">
        <v>11682</v>
      </c>
      <c r="E574"/>
      <c r="F574"/>
      <c r="G574"/>
      <c r="H574" t="s">
        <v>11683</v>
      </c>
      <c r="I574" t="s">
        <v>11684</v>
      </c>
      <c r="J574" t="s">
        <v>28</v>
      </c>
      <c r="K574" t="s">
        <v>3728</v>
      </c>
      <c r="L574" s="11" t="s">
        <v>26</v>
      </c>
      <c r="M574" s="11">
        <v>258</v>
      </c>
      <c r="N574" s="11" t="str">
        <f>IF(A574="","AGUARDANDO",IF(NOT(ISERROR(MATCH(VALUE(A574),PRODESP!A:A,0))),"EXCLUÍDO - ATENDIDO CDHU",""))</f>
        <v/>
      </c>
    </row>
    <row r="575" spans="1:14" ht="15" x14ac:dyDescent="0.25">
      <c r="A575" t="s">
        <v>9716</v>
      </c>
      <c r="B575" t="s">
        <v>9717</v>
      </c>
      <c r="C575">
        <v>328226609</v>
      </c>
      <c r="D575" t="s">
        <v>9718</v>
      </c>
      <c r="E575"/>
      <c r="F575"/>
      <c r="G575"/>
      <c r="H575" t="s">
        <v>9719</v>
      </c>
      <c r="I575" t="s">
        <v>9720</v>
      </c>
      <c r="J575" t="s">
        <v>28</v>
      </c>
      <c r="K575" t="s">
        <v>9721</v>
      </c>
      <c r="L575" s="11" t="s">
        <v>26</v>
      </c>
      <c r="M575" s="11">
        <v>259</v>
      </c>
      <c r="N575" s="11" t="str">
        <f>IF(A575="","AGUARDANDO",IF(NOT(ISERROR(MATCH(VALUE(A575),PRODESP!A:A,0))),"EXCLUÍDO - ATENDIDO CDHU",""))</f>
        <v/>
      </c>
    </row>
    <row r="576" spans="1:14" ht="15" x14ac:dyDescent="0.25">
      <c r="A576" t="s">
        <v>11685</v>
      </c>
      <c r="B576" t="s">
        <v>11686</v>
      </c>
      <c r="C576">
        <v>495790291</v>
      </c>
      <c r="D576" t="s">
        <v>11687</v>
      </c>
      <c r="E576" t="s">
        <v>11688</v>
      </c>
      <c r="F576">
        <v>47112798</v>
      </c>
      <c r="G576" t="s">
        <v>11689</v>
      </c>
      <c r="H576" t="s">
        <v>11690</v>
      </c>
      <c r="I576" t="s">
        <v>11691</v>
      </c>
      <c r="J576" t="s">
        <v>28</v>
      </c>
      <c r="K576" t="s">
        <v>11692</v>
      </c>
      <c r="L576" s="11" t="s">
        <v>26</v>
      </c>
      <c r="M576" s="11">
        <v>260</v>
      </c>
      <c r="N576" s="11" t="str">
        <f>IF(A576="","AGUARDANDO",IF(NOT(ISERROR(MATCH(VALUE(A576),PRODESP!A:A,0))),"EXCLUÍDO - ATENDIDO CDHU",""))</f>
        <v/>
      </c>
    </row>
    <row r="577" spans="1:14" ht="15" x14ac:dyDescent="0.25">
      <c r="A577" t="s">
        <v>1678</v>
      </c>
      <c r="B577" t="s">
        <v>1679</v>
      </c>
      <c r="C577">
        <v>454942618</v>
      </c>
      <c r="D577" t="s">
        <v>1680</v>
      </c>
      <c r="E577"/>
      <c r="F577"/>
      <c r="G577"/>
      <c r="H577" t="s">
        <v>1681</v>
      </c>
      <c r="I577" t="s">
        <v>1682</v>
      </c>
      <c r="J577" t="s">
        <v>28</v>
      </c>
      <c r="K577" t="s">
        <v>1683</v>
      </c>
      <c r="L577" s="11" t="s">
        <v>26</v>
      </c>
      <c r="M577" s="11">
        <v>261</v>
      </c>
      <c r="N577" s="11" t="str">
        <f>IF(A577="","AGUARDANDO",IF(NOT(ISERROR(MATCH(VALUE(A577),PRODESP!A:A,0))),"EXCLUÍDO - ATENDIDO CDHU",""))</f>
        <v/>
      </c>
    </row>
    <row r="578" spans="1:14" ht="15" x14ac:dyDescent="0.25">
      <c r="A578" t="s">
        <v>8398</v>
      </c>
      <c r="B578" t="s">
        <v>8399</v>
      </c>
      <c r="C578">
        <v>334711605</v>
      </c>
      <c r="D578" t="s">
        <v>8400</v>
      </c>
      <c r="E578" t="s">
        <v>8401</v>
      </c>
      <c r="F578">
        <v>322323447</v>
      </c>
      <c r="G578" t="s">
        <v>8402</v>
      </c>
      <c r="H578" t="s">
        <v>8403</v>
      </c>
      <c r="I578" t="s">
        <v>8404</v>
      </c>
      <c r="J578" t="s">
        <v>28</v>
      </c>
      <c r="K578" t="s">
        <v>8405</v>
      </c>
      <c r="L578" s="11" t="s">
        <v>26</v>
      </c>
      <c r="M578" s="11">
        <v>262</v>
      </c>
      <c r="N578" s="11" t="str">
        <f>IF(A578="","AGUARDANDO",IF(NOT(ISERROR(MATCH(VALUE(A578),PRODESP!A:A,0))),"EXCLUÍDO - ATENDIDO CDHU",""))</f>
        <v/>
      </c>
    </row>
    <row r="579" spans="1:14" ht="15" x14ac:dyDescent="0.25">
      <c r="A579" t="s">
        <v>5323</v>
      </c>
      <c r="B579" t="s">
        <v>5324</v>
      </c>
      <c r="C579">
        <v>497284583</v>
      </c>
      <c r="D579" t="s">
        <v>5325</v>
      </c>
      <c r="E579"/>
      <c r="F579"/>
      <c r="G579"/>
      <c r="H579" t="s">
        <v>5326</v>
      </c>
      <c r="I579" t="s">
        <v>5327</v>
      </c>
      <c r="J579" t="s">
        <v>28</v>
      </c>
      <c r="K579" t="s">
        <v>5328</v>
      </c>
      <c r="L579" s="11" t="s">
        <v>26</v>
      </c>
      <c r="M579" s="11">
        <v>263</v>
      </c>
      <c r="N579" s="11" t="str">
        <f>IF(A579="","AGUARDANDO",IF(NOT(ISERROR(MATCH(VALUE(A579),PRODESP!A:A,0))),"EXCLUÍDO - ATENDIDO CDHU",""))</f>
        <v/>
      </c>
    </row>
    <row r="580" spans="1:14" ht="15" x14ac:dyDescent="0.25">
      <c r="A580" t="s">
        <v>177</v>
      </c>
      <c r="B580" t="s">
        <v>178</v>
      </c>
      <c r="C580">
        <v>298904123</v>
      </c>
      <c r="D580" t="s">
        <v>179</v>
      </c>
      <c r="E580"/>
      <c r="F580"/>
      <c r="G580"/>
      <c r="H580" t="s">
        <v>180</v>
      </c>
      <c r="I580" t="s">
        <v>181</v>
      </c>
      <c r="J580" t="s">
        <v>28</v>
      </c>
      <c r="K580" t="s">
        <v>116</v>
      </c>
      <c r="L580" s="11" t="s">
        <v>26</v>
      </c>
      <c r="M580" s="11">
        <v>264</v>
      </c>
      <c r="N580" s="11" t="str">
        <f>IF(A580="","AGUARDANDO",IF(NOT(ISERROR(MATCH(VALUE(A580),PRODESP!A:A,0))),"EXCLUÍDO - ATENDIDO CDHU",""))</f>
        <v>EXCLUÍDO - ATENDIDO CDHU</v>
      </c>
    </row>
    <row r="581" spans="1:14" ht="15" x14ac:dyDescent="0.25">
      <c r="A581" t="s">
        <v>7419</v>
      </c>
      <c r="B581" t="s">
        <v>7420</v>
      </c>
      <c r="C581">
        <v>486091600</v>
      </c>
      <c r="D581" t="s">
        <v>7421</v>
      </c>
      <c r="E581"/>
      <c r="F581"/>
      <c r="G581"/>
      <c r="H581" t="s">
        <v>7422</v>
      </c>
      <c r="I581" t="s">
        <v>7423</v>
      </c>
      <c r="J581" t="s">
        <v>28</v>
      </c>
      <c r="K581" t="s">
        <v>7424</v>
      </c>
      <c r="L581" s="11" t="s">
        <v>26</v>
      </c>
      <c r="M581" s="11">
        <v>265</v>
      </c>
      <c r="N581" s="11" t="str">
        <f>IF(A581="","AGUARDANDO",IF(NOT(ISERROR(MATCH(VALUE(A581),PRODESP!A:A,0))),"EXCLUÍDO - ATENDIDO CDHU",""))</f>
        <v/>
      </c>
    </row>
    <row r="582" spans="1:14" ht="15" x14ac:dyDescent="0.25">
      <c r="A582" t="s">
        <v>8813</v>
      </c>
      <c r="B582" t="s">
        <v>8814</v>
      </c>
      <c r="C582">
        <v>441746093</v>
      </c>
      <c r="D582" t="s">
        <v>8815</v>
      </c>
      <c r="E582"/>
      <c r="F582"/>
      <c r="G582"/>
      <c r="H582" t="s">
        <v>8816</v>
      </c>
      <c r="I582" t="s">
        <v>8817</v>
      </c>
      <c r="J582" t="s">
        <v>28</v>
      </c>
      <c r="K582" t="s">
        <v>8818</v>
      </c>
      <c r="L582" s="11" t="s">
        <v>26</v>
      </c>
      <c r="M582" s="11">
        <v>266</v>
      </c>
      <c r="N582" s="11" t="str">
        <f>IF(A582="","AGUARDANDO",IF(NOT(ISERROR(MATCH(VALUE(A582),PRODESP!A:A,0))),"EXCLUÍDO - ATENDIDO CDHU",""))</f>
        <v/>
      </c>
    </row>
    <row r="583" spans="1:14" ht="15" x14ac:dyDescent="0.25">
      <c r="A583" t="s">
        <v>2443</v>
      </c>
      <c r="B583" t="s">
        <v>2444</v>
      </c>
      <c r="C583">
        <v>525383505</v>
      </c>
      <c r="D583" t="s">
        <v>2445</v>
      </c>
      <c r="E583" t="s">
        <v>2446</v>
      </c>
      <c r="F583">
        <v>371444962</v>
      </c>
      <c r="G583" t="s">
        <v>2447</v>
      </c>
      <c r="H583" t="s">
        <v>2448</v>
      </c>
      <c r="I583" t="s">
        <v>2449</v>
      </c>
      <c r="J583" t="s">
        <v>28</v>
      </c>
      <c r="K583" t="s">
        <v>2450</v>
      </c>
      <c r="L583" s="11" t="s">
        <v>26</v>
      </c>
      <c r="M583" s="11">
        <v>267</v>
      </c>
      <c r="N583" s="11" t="str">
        <f>IF(A583="","AGUARDANDO",IF(NOT(ISERROR(MATCH(VALUE(A583),PRODESP!A:A,0))),"EXCLUÍDO - ATENDIDO CDHU",""))</f>
        <v/>
      </c>
    </row>
    <row r="584" spans="1:14" ht="15" x14ac:dyDescent="0.25">
      <c r="A584" t="s">
        <v>3657</v>
      </c>
      <c r="B584" t="s">
        <v>3658</v>
      </c>
      <c r="C584">
        <v>44607595</v>
      </c>
      <c r="D584" t="s">
        <v>3659</v>
      </c>
      <c r="E584"/>
      <c r="F584"/>
      <c r="G584"/>
      <c r="H584" t="s">
        <v>3660</v>
      </c>
      <c r="I584" t="s">
        <v>3661</v>
      </c>
      <c r="J584" t="s">
        <v>28</v>
      </c>
      <c r="K584" t="s">
        <v>3662</v>
      </c>
      <c r="L584" s="11" t="s">
        <v>26</v>
      </c>
      <c r="M584" s="11">
        <v>268</v>
      </c>
      <c r="N584" s="11" t="str">
        <f>IF(A584="","AGUARDANDO",IF(NOT(ISERROR(MATCH(VALUE(A584),PRODESP!A:A,0))),"EXCLUÍDO - ATENDIDO CDHU",""))</f>
        <v/>
      </c>
    </row>
    <row r="585" spans="1:14" ht="15" x14ac:dyDescent="0.25">
      <c r="A585" t="s">
        <v>85</v>
      </c>
      <c r="B585" t="s">
        <v>86</v>
      </c>
      <c r="C585">
        <v>497198290</v>
      </c>
      <c r="D585" t="s">
        <v>87</v>
      </c>
      <c r="E585"/>
      <c r="F585"/>
      <c r="G585"/>
      <c r="H585" t="s">
        <v>88</v>
      </c>
      <c r="I585" t="s">
        <v>89</v>
      </c>
      <c r="J585" t="s">
        <v>28</v>
      </c>
      <c r="K585" t="s">
        <v>90</v>
      </c>
      <c r="L585" s="11" t="s">
        <v>26</v>
      </c>
      <c r="M585" s="11">
        <v>269</v>
      </c>
      <c r="N585" s="11" t="str">
        <f>IF(A585="","AGUARDANDO",IF(NOT(ISERROR(MATCH(VALUE(A585),PRODESP!A:A,0))),"EXCLUÍDO - ATENDIDO CDHU",""))</f>
        <v/>
      </c>
    </row>
    <row r="586" spans="1:14" ht="15" x14ac:dyDescent="0.25">
      <c r="A586" t="s">
        <v>11981</v>
      </c>
      <c r="B586" t="s">
        <v>11982</v>
      </c>
      <c r="C586">
        <v>248595556</v>
      </c>
      <c r="D586" t="s">
        <v>11983</v>
      </c>
      <c r="E586"/>
      <c r="F586"/>
      <c r="G586"/>
      <c r="H586" t="s">
        <v>11984</v>
      </c>
      <c r="I586" t="s">
        <v>11985</v>
      </c>
      <c r="J586" t="s">
        <v>28</v>
      </c>
      <c r="K586" t="s">
        <v>11986</v>
      </c>
      <c r="L586" s="11" t="s">
        <v>26</v>
      </c>
      <c r="M586" s="11">
        <v>270</v>
      </c>
      <c r="N586" s="11" t="str">
        <f>IF(A586="","AGUARDANDO",IF(NOT(ISERROR(MATCH(VALUE(A586),PRODESP!A:A,0))),"EXCLUÍDO - ATENDIDO CDHU",""))</f>
        <v/>
      </c>
    </row>
    <row r="587" spans="1:14" ht="15" x14ac:dyDescent="0.25">
      <c r="A587" t="s">
        <v>11331</v>
      </c>
      <c r="B587" t="s">
        <v>11332</v>
      </c>
      <c r="C587">
        <v>431089991</v>
      </c>
      <c r="D587" t="s">
        <v>11333</v>
      </c>
      <c r="E587"/>
      <c r="F587"/>
      <c r="G587"/>
      <c r="H587" t="s">
        <v>11334</v>
      </c>
      <c r="I587" t="s">
        <v>11335</v>
      </c>
      <c r="J587" t="s">
        <v>28</v>
      </c>
      <c r="K587" t="s">
        <v>11336</v>
      </c>
      <c r="L587" s="11" t="s">
        <v>26</v>
      </c>
      <c r="M587" s="11">
        <v>271</v>
      </c>
      <c r="N587" s="11" t="str">
        <f>IF(A587="","AGUARDANDO",IF(NOT(ISERROR(MATCH(VALUE(A587),PRODESP!A:A,0))),"EXCLUÍDO - ATENDIDO CDHU",""))</f>
        <v/>
      </c>
    </row>
    <row r="588" spans="1:14" ht="15" x14ac:dyDescent="0.25">
      <c r="A588" t="s">
        <v>11353</v>
      </c>
      <c r="B588" t="s">
        <v>11354</v>
      </c>
      <c r="C588">
        <v>431648177</v>
      </c>
      <c r="D588" t="s">
        <v>11355</v>
      </c>
      <c r="E588" t="s">
        <v>11356</v>
      </c>
      <c r="F588">
        <v>431777123</v>
      </c>
      <c r="G588" t="s">
        <v>11357</v>
      </c>
      <c r="H588" t="s">
        <v>11358</v>
      </c>
      <c r="I588" t="s">
        <v>11359</v>
      </c>
      <c r="J588" t="s">
        <v>28</v>
      </c>
      <c r="K588" t="s">
        <v>11360</v>
      </c>
      <c r="L588" s="11" t="s">
        <v>26</v>
      </c>
      <c r="M588" s="11">
        <v>272</v>
      </c>
      <c r="N588" s="11" t="str">
        <f>IF(A588="","AGUARDANDO",IF(NOT(ISERROR(MATCH(VALUE(A588),PRODESP!A:A,0))),"EXCLUÍDO - ATENDIDO CDHU",""))</f>
        <v/>
      </c>
    </row>
    <row r="589" spans="1:14" ht="15" x14ac:dyDescent="0.25">
      <c r="A589" t="s">
        <v>4115</v>
      </c>
      <c r="B589" t="s">
        <v>4116</v>
      </c>
      <c r="C589">
        <v>486118630</v>
      </c>
      <c r="D589" t="s">
        <v>4117</v>
      </c>
      <c r="E589"/>
      <c r="F589"/>
      <c r="G589"/>
      <c r="H589" t="s">
        <v>4118</v>
      </c>
      <c r="I589" t="s">
        <v>4119</v>
      </c>
      <c r="J589" t="s">
        <v>28</v>
      </c>
      <c r="K589" t="s">
        <v>4120</v>
      </c>
      <c r="L589" s="11" t="s">
        <v>26</v>
      </c>
      <c r="M589" s="11">
        <v>273</v>
      </c>
      <c r="N589" s="11" t="str">
        <f>IF(A589="","AGUARDANDO",IF(NOT(ISERROR(MATCH(VALUE(A589),PRODESP!A:A,0))),"EXCLUÍDO - ATENDIDO CDHU",""))</f>
        <v/>
      </c>
    </row>
    <row r="590" spans="1:14" ht="15" x14ac:dyDescent="0.25">
      <c r="A590" t="s">
        <v>9168</v>
      </c>
      <c r="B590" t="s">
        <v>9169</v>
      </c>
      <c r="C590">
        <v>470854273</v>
      </c>
      <c r="D590" t="s">
        <v>9170</v>
      </c>
      <c r="E590"/>
      <c r="F590"/>
      <c r="G590"/>
      <c r="H590" t="s">
        <v>9171</v>
      </c>
      <c r="I590" t="s">
        <v>9172</v>
      </c>
      <c r="J590" t="s">
        <v>28</v>
      </c>
      <c r="K590" t="s">
        <v>9173</v>
      </c>
      <c r="L590" s="11" t="s">
        <v>26</v>
      </c>
      <c r="M590" s="11">
        <v>274</v>
      </c>
      <c r="N590" s="11" t="str">
        <f>IF(A590="","AGUARDANDO",IF(NOT(ISERROR(MATCH(VALUE(A590),PRODESP!A:A,0))),"EXCLUÍDO - ATENDIDO CDHU",""))</f>
        <v/>
      </c>
    </row>
    <row r="591" spans="1:14" ht="15" x14ac:dyDescent="0.25">
      <c r="A591" t="s">
        <v>8295</v>
      </c>
      <c r="B591" t="s">
        <v>8296</v>
      </c>
      <c r="C591">
        <v>438838531</v>
      </c>
      <c r="D591" t="s">
        <v>8297</v>
      </c>
      <c r="E591" t="s">
        <v>8298</v>
      </c>
      <c r="F591">
        <v>497323746</v>
      </c>
      <c r="G591" t="s">
        <v>8299</v>
      </c>
      <c r="H591" t="s">
        <v>8300</v>
      </c>
      <c r="I591" t="s">
        <v>8301</v>
      </c>
      <c r="J591" t="s">
        <v>28</v>
      </c>
      <c r="K591" t="s">
        <v>8302</v>
      </c>
      <c r="L591" s="11" t="s">
        <v>26</v>
      </c>
      <c r="M591" s="11">
        <v>275</v>
      </c>
      <c r="N591" s="11" t="str">
        <f>IF(A591="","AGUARDANDO",IF(NOT(ISERROR(MATCH(VALUE(A591),PRODESP!A:A,0))),"EXCLUÍDO - ATENDIDO CDHU",""))</f>
        <v/>
      </c>
    </row>
    <row r="592" spans="1:14" ht="15" x14ac:dyDescent="0.25">
      <c r="A592" t="s">
        <v>9982</v>
      </c>
      <c r="B592" t="s">
        <v>9983</v>
      </c>
      <c r="C592">
        <v>522459481</v>
      </c>
      <c r="D592" t="s">
        <v>9984</v>
      </c>
      <c r="E592" t="s">
        <v>9985</v>
      </c>
      <c r="F592">
        <v>554722434</v>
      </c>
      <c r="G592" t="s">
        <v>9986</v>
      </c>
      <c r="H592" t="s">
        <v>9987</v>
      </c>
      <c r="I592" t="s">
        <v>9988</v>
      </c>
      <c r="J592" t="s">
        <v>28</v>
      </c>
      <c r="K592" t="s">
        <v>9989</v>
      </c>
      <c r="L592" s="11" t="s">
        <v>26</v>
      </c>
      <c r="M592" s="11">
        <v>276</v>
      </c>
      <c r="N592" s="11" t="str">
        <f>IF(A592="","AGUARDANDO",IF(NOT(ISERROR(MATCH(VALUE(A592),PRODESP!A:A,0))),"EXCLUÍDO - ATENDIDO CDHU",""))</f>
        <v/>
      </c>
    </row>
    <row r="593" spans="1:14" ht="15" x14ac:dyDescent="0.25">
      <c r="A593" t="s">
        <v>10429</v>
      </c>
      <c r="B593" t="s">
        <v>10430</v>
      </c>
      <c r="C593">
        <v>431647343</v>
      </c>
      <c r="D593" t="s">
        <v>10431</v>
      </c>
      <c r="E593" t="s">
        <v>10432</v>
      </c>
      <c r="F593">
        <v>93405080</v>
      </c>
      <c r="G593" t="s">
        <v>10433</v>
      </c>
      <c r="H593" t="s">
        <v>10434</v>
      </c>
      <c r="I593" t="s">
        <v>10435</v>
      </c>
      <c r="J593" t="s">
        <v>28</v>
      </c>
      <c r="K593" t="s">
        <v>10436</v>
      </c>
      <c r="L593" s="11" t="s">
        <v>26</v>
      </c>
      <c r="M593" s="11">
        <v>277</v>
      </c>
      <c r="N593" s="11" t="str">
        <f>IF(A593="","AGUARDANDO",IF(NOT(ISERROR(MATCH(VALUE(A593),PRODESP!A:A,0))),"EXCLUÍDO - ATENDIDO CDHU",""))</f>
        <v/>
      </c>
    </row>
    <row r="594" spans="1:14" ht="15" x14ac:dyDescent="0.25">
      <c r="A594" t="s">
        <v>8659</v>
      </c>
      <c r="B594" t="s">
        <v>8660</v>
      </c>
      <c r="C594">
        <v>40903684</v>
      </c>
      <c r="D594" t="s">
        <v>8661</v>
      </c>
      <c r="E594" t="s">
        <v>8662</v>
      </c>
      <c r="F594">
        <v>633934264</v>
      </c>
      <c r="G594" t="s">
        <v>8663</v>
      </c>
      <c r="H594" t="s">
        <v>8664</v>
      </c>
      <c r="I594" t="s">
        <v>8665</v>
      </c>
      <c r="J594" t="s">
        <v>28</v>
      </c>
      <c r="K594" t="s">
        <v>8666</v>
      </c>
      <c r="L594" s="11" t="s">
        <v>26</v>
      </c>
      <c r="M594" s="11">
        <v>278</v>
      </c>
      <c r="N594" s="11" t="str">
        <f>IF(A594="","AGUARDANDO",IF(NOT(ISERROR(MATCH(VALUE(A594),PRODESP!A:A,0))),"EXCLUÍDO - ATENDIDO CDHU",""))</f>
        <v/>
      </c>
    </row>
    <row r="595" spans="1:14" ht="15" x14ac:dyDescent="0.25">
      <c r="A595" t="s">
        <v>8089</v>
      </c>
      <c r="B595" t="s">
        <v>8090</v>
      </c>
      <c r="C595">
        <v>429065395</v>
      </c>
      <c r="D595" t="s">
        <v>8091</v>
      </c>
      <c r="E595" t="s">
        <v>8092</v>
      </c>
      <c r="F595">
        <v>42905928</v>
      </c>
      <c r="G595" t="s">
        <v>8093</v>
      </c>
      <c r="H595" t="s">
        <v>8094</v>
      </c>
      <c r="I595" t="s">
        <v>8095</v>
      </c>
      <c r="J595" t="s">
        <v>28</v>
      </c>
      <c r="K595" t="s">
        <v>8096</v>
      </c>
      <c r="L595" s="11" t="s">
        <v>26</v>
      </c>
      <c r="M595" s="11">
        <v>279</v>
      </c>
      <c r="N595" s="11" t="str">
        <f>IF(A595="","AGUARDANDO",IF(NOT(ISERROR(MATCH(VALUE(A595),PRODESP!A:A,0))),"EXCLUÍDO - ATENDIDO CDHU",""))</f>
        <v/>
      </c>
    </row>
    <row r="596" spans="1:14" ht="15" x14ac:dyDescent="0.25">
      <c r="A596" t="s">
        <v>3075</v>
      </c>
      <c r="B596" t="s">
        <v>3076</v>
      </c>
      <c r="C596">
        <v>350186066</v>
      </c>
      <c r="D596" t="s">
        <v>3077</v>
      </c>
      <c r="E596"/>
      <c r="F596"/>
      <c r="G596"/>
      <c r="H596" t="s">
        <v>3078</v>
      </c>
      <c r="I596" t="s">
        <v>3079</v>
      </c>
      <c r="J596" t="s">
        <v>28</v>
      </c>
      <c r="K596" t="s">
        <v>2978</v>
      </c>
      <c r="L596" s="11" t="s">
        <v>26</v>
      </c>
      <c r="M596" s="11">
        <v>280</v>
      </c>
      <c r="N596" s="11" t="str">
        <f>IF(A596="","AGUARDANDO",IF(NOT(ISERROR(MATCH(VALUE(A596),PRODESP!A:A,0))),"EXCLUÍDO - ATENDIDO CDHU",""))</f>
        <v/>
      </c>
    </row>
    <row r="597" spans="1:14" ht="15" x14ac:dyDescent="0.25">
      <c r="A597" t="s">
        <v>8384</v>
      </c>
      <c r="B597" t="s">
        <v>8385</v>
      </c>
      <c r="C597">
        <v>586538744</v>
      </c>
      <c r="D597" t="s">
        <v>8386</v>
      </c>
      <c r="E597" t="s">
        <v>8387</v>
      </c>
      <c r="F597">
        <v>531581275</v>
      </c>
      <c r="G597" t="s">
        <v>8388</v>
      </c>
      <c r="H597" t="s">
        <v>8389</v>
      </c>
      <c r="I597" t="s">
        <v>8390</v>
      </c>
      <c r="J597" t="s">
        <v>28</v>
      </c>
      <c r="K597" t="s">
        <v>8391</v>
      </c>
      <c r="L597" s="11" t="s">
        <v>26</v>
      </c>
      <c r="M597" s="11">
        <v>281</v>
      </c>
      <c r="N597" s="11" t="str">
        <f>IF(A597="","AGUARDANDO",IF(NOT(ISERROR(MATCH(VALUE(A597),PRODESP!A:A,0))),"EXCLUÍDO - ATENDIDO CDHU",""))</f>
        <v/>
      </c>
    </row>
    <row r="598" spans="1:14" ht="15" x14ac:dyDescent="0.25">
      <c r="A598" t="s">
        <v>3025</v>
      </c>
      <c r="B598" t="s">
        <v>3026</v>
      </c>
      <c r="C598">
        <v>420605095</v>
      </c>
      <c r="D598" t="s">
        <v>3027</v>
      </c>
      <c r="E598" t="s">
        <v>3028</v>
      </c>
      <c r="F598">
        <v>485710845</v>
      </c>
      <c r="G598" t="s">
        <v>3029</v>
      </c>
      <c r="H598" t="s">
        <v>3030</v>
      </c>
      <c r="I598" t="s">
        <v>3031</v>
      </c>
      <c r="J598" t="s">
        <v>28</v>
      </c>
      <c r="K598" t="s">
        <v>3032</v>
      </c>
      <c r="L598" s="11" t="s">
        <v>26</v>
      </c>
      <c r="M598" s="11">
        <v>282</v>
      </c>
      <c r="N598" s="11" t="str">
        <f>IF(A598="","AGUARDANDO",IF(NOT(ISERROR(MATCH(VALUE(A598),PRODESP!A:A,0))),"EXCLUÍDO - ATENDIDO CDHU",""))</f>
        <v/>
      </c>
    </row>
    <row r="599" spans="1:14" ht="15" x14ac:dyDescent="0.25">
      <c r="A599" t="s">
        <v>9013</v>
      </c>
      <c r="B599" t="s">
        <v>9014</v>
      </c>
      <c r="C599">
        <v>566751392</v>
      </c>
      <c r="D599" t="s">
        <v>9015</v>
      </c>
      <c r="E599"/>
      <c r="F599"/>
      <c r="G599"/>
      <c r="H599" t="s">
        <v>9016</v>
      </c>
      <c r="I599" t="s">
        <v>9017</v>
      </c>
      <c r="J599" t="s">
        <v>28</v>
      </c>
      <c r="K599" t="s">
        <v>9018</v>
      </c>
      <c r="L599" s="11" t="s">
        <v>26</v>
      </c>
      <c r="M599" s="11">
        <v>283</v>
      </c>
      <c r="N599" s="11" t="str">
        <f>IF(A599="","AGUARDANDO",IF(NOT(ISERROR(MATCH(VALUE(A599),PRODESP!A:A,0))),"EXCLUÍDO - ATENDIDO CDHU",""))</f>
        <v/>
      </c>
    </row>
    <row r="600" spans="1:14" ht="15" x14ac:dyDescent="0.25">
      <c r="A600" t="s">
        <v>5931</v>
      </c>
      <c r="B600" t="s">
        <v>5932</v>
      </c>
      <c r="C600">
        <v>188948818</v>
      </c>
      <c r="D600" t="s">
        <v>5933</v>
      </c>
      <c r="E600" t="s">
        <v>5934</v>
      </c>
      <c r="F600">
        <v>15647022</v>
      </c>
      <c r="G600" t="s">
        <v>5935</v>
      </c>
      <c r="H600" t="s">
        <v>5936</v>
      </c>
      <c r="I600" t="s">
        <v>5937</v>
      </c>
      <c r="J600" t="s">
        <v>28</v>
      </c>
      <c r="K600" t="s">
        <v>5938</v>
      </c>
      <c r="L600" s="11" t="s">
        <v>26</v>
      </c>
      <c r="M600" s="11">
        <v>284</v>
      </c>
      <c r="N600" s="11" t="str">
        <f>IF(A600="","AGUARDANDO",IF(NOT(ISERROR(MATCH(VALUE(A600),PRODESP!A:A,0))),"EXCLUÍDO - ATENDIDO CDHU",""))</f>
        <v>EXCLUÍDO - ATENDIDO CDHU</v>
      </c>
    </row>
    <row r="601" spans="1:14" ht="15" x14ac:dyDescent="0.25">
      <c r="A601" t="s">
        <v>3832</v>
      </c>
      <c r="B601" t="s">
        <v>3833</v>
      </c>
      <c r="C601">
        <v>462669452</v>
      </c>
      <c r="D601" t="s">
        <v>3834</v>
      </c>
      <c r="E601" t="s">
        <v>3835</v>
      </c>
      <c r="F601">
        <v>458314262</v>
      </c>
      <c r="G601" t="s">
        <v>3836</v>
      </c>
      <c r="H601" t="s">
        <v>3837</v>
      </c>
      <c r="I601" t="s">
        <v>3838</v>
      </c>
      <c r="J601" t="s">
        <v>28</v>
      </c>
      <c r="K601" t="s">
        <v>3839</v>
      </c>
      <c r="L601" s="11" t="s">
        <v>26</v>
      </c>
      <c r="M601" s="11">
        <v>285</v>
      </c>
      <c r="N601" s="11" t="str">
        <f>IF(A601="","AGUARDANDO",IF(NOT(ISERROR(MATCH(VALUE(A601),PRODESP!A:A,0))),"EXCLUÍDO - ATENDIDO CDHU",""))</f>
        <v/>
      </c>
    </row>
    <row r="602" spans="1:14" ht="15" x14ac:dyDescent="0.25">
      <c r="A602" t="s">
        <v>11720</v>
      </c>
      <c r="B602" t="s">
        <v>11721</v>
      </c>
      <c r="C602">
        <v>431755930</v>
      </c>
      <c r="D602" t="s">
        <v>11722</v>
      </c>
      <c r="E602"/>
      <c r="F602"/>
      <c r="G602"/>
      <c r="H602" t="s">
        <v>11723</v>
      </c>
      <c r="I602" t="s">
        <v>11724</v>
      </c>
      <c r="J602" t="s">
        <v>28</v>
      </c>
      <c r="K602" t="s">
        <v>11725</v>
      </c>
      <c r="L602" s="11" t="s">
        <v>26</v>
      </c>
      <c r="M602" s="11">
        <v>286</v>
      </c>
      <c r="N602" s="11" t="str">
        <f>IF(A602="","AGUARDANDO",IF(NOT(ISERROR(MATCH(VALUE(A602),PRODESP!A:A,0))),"EXCLUÍDO - ATENDIDO CDHU",""))</f>
        <v/>
      </c>
    </row>
    <row r="603" spans="1:14" ht="15" x14ac:dyDescent="0.25">
      <c r="A603" t="s">
        <v>1624</v>
      </c>
      <c r="B603" t="s">
        <v>1625</v>
      </c>
      <c r="C603">
        <v>431757136</v>
      </c>
      <c r="D603" t="s">
        <v>1626</v>
      </c>
      <c r="E603" t="s">
        <v>1627</v>
      </c>
      <c r="F603">
        <v>5996277</v>
      </c>
      <c r="G603" t="s">
        <v>1628</v>
      </c>
      <c r="H603" t="s">
        <v>1629</v>
      </c>
      <c r="I603" t="s">
        <v>1630</v>
      </c>
      <c r="J603" t="s">
        <v>28</v>
      </c>
      <c r="K603" t="s">
        <v>1631</v>
      </c>
      <c r="L603" s="11" t="s">
        <v>26</v>
      </c>
      <c r="M603" s="11">
        <v>287</v>
      </c>
      <c r="N603" s="11" t="str">
        <f>IF(A603="","AGUARDANDO",IF(NOT(ISERROR(MATCH(VALUE(A603),PRODESP!A:A,0))),"EXCLUÍDO - ATENDIDO CDHU",""))</f>
        <v/>
      </c>
    </row>
    <row r="604" spans="1:14" ht="15" x14ac:dyDescent="0.25">
      <c r="A604" t="s">
        <v>3736</v>
      </c>
      <c r="B604" t="s">
        <v>3737</v>
      </c>
      <c r="C604">
        <v>462361226</v>
      </c>
      <c r="D604" t="s">
        <v>3738</v>
      </c>
      <c r="E604" t="s">
        <v>3739</v>
      </c>
      <c r="F604">
        <v>579688343</v>
      </c>
      <c r="G604" t="s">
        <v>3740</v>
      </c>
      <c r="H604" t="s">
        <v>3741</v>
      </c>
      <c r="I604" t="s">
        <v>3742</v>
      </c>
      <c r="J604" t="s">
        <v>28</v>
      </c>
      <c r="K604" t="s">
        <v>3743</v>
      </c>
      <c r="L604" s="11" t="s">
        <v>26</v>
      </c>
      <c r="M604" s="11">
        <v>288</v>
      </c>
      <c r="N604" s="11" t="str">
        <f>IF(A604="","AGUARDANDO",IF(NOT(ISERROR(MATCH(VALUE(A604),PRODESP!A:A,0))),"EXCLUÍDO - ATENDIDO CDHU",""))</f>
        <v/>
      </c>
    </row>
    <row r="605" spans="1:14" ht="15" x14ac:dyDescent="0.25">
      <c r="A605" t="s">
        <v>11035</v>
      </c>
      <c r="B605" t="s">
        <v>11036</v>
      </c>
      <c r="C605">
        <v>485959999</v>
      </c>
      <c r="D605" t="s">
        <v>11037</v>
      </c>
      <c r="E605"/>
      <c r="F605"/>
      <c r="G605"/>
      <c r="H605" t="s">
        <v>11038</v>
      </c>
      <c r="I605" t="s">
        <v>392</v>
      </c>
      <c r="J605" t="s">
        <v>28</v>
      </c>
      <c r="K605" t="s">
        <v>11039</v>
      </c>
      <c r="L605" s="11" t="s">
        <v>26</v>
      </c>
      <c r="M605" s="11">
        <v>289</v>
      </c>
      <c r="N605" s="11" t="str">
        <f>IF(A605="","AGUARDANDO",IF(NOT(ISERROR(MATCH(VALUE(A605),PRODESP!A:A,0))),"EXCLUÍDO - ATENDIDO CDHU",""))</f>
        <v/>
      </c>
    </row>
    <row r="606" spans="1:14" ht="15" x14ac:dyDescent="0.25">
      <c r="A606" t="s">
        <v>4175</v>
      </c>
      <c r="B606" t="s">
        <v>4176</v>
      </c>
      <c r="C606">
        <v>265886533</v>
      </c>
      <c r="D606" t="s">
        <v>4177</v>
      </c>
      <c r="E606" t="s">
        <v>4178</v>
      </c>
      <c r="F606">
        <v>12696078</v>
      </c>
      <c r="G606" t="s">
        <v>4179</v>
      </c>
      <c r="H606" t="s">
        <v>4180</v>
      </c>
      <c r="I606" t="s">
        <v>4181</v>
      </c>
      <c r="J606" t="s">
        <v>28</v>
      </c>
      <c r="K606" t="s">
        <v>4182</v>
      </c>
      <c r="L606" s="11" t="s">
        <v>26</v>
      </c>
      <c r="M606" s="11">
        <v>290</v>
      </c>
      <c r="N606" s="11" t="str">
        <f>IF(A606="","AGUARDANDO",IF(NOT(ISERROR(MATCH(VALUE(A606),PRODESP!A:A,0))),"EXCLUÍDO - ATENDIDO CDHU",""))</f>
        <v/>
      </c>
    </row>
    <row r="607" spans="1:14" ht="15" x14ac:dyDescent="0.25">
      <c r="A607" t="s">
        <v>13965</v>
      </c>
      <c r="B607" t="s">
        <v>13966</v>
      </c>
      <c r="C607">
        <v>264234959</v>
      </c>
      <c r="D607" t="s">
        <v>13967</v>
      </c>
      <c r="E607"/>
      <c r="F607"/>
      <c r="G607"/>
      <c r="H607" t="s">
        <v>13968</v>
      </c>
      <c r="I607" t="s">
        <v>13969</v>
      </c>
      <c r="J607" t="s">
        <v>28</v>
      </c>
      <c r="K607" t="s">
        <v>13970</v>
      </c>
      <c r="L607" s="11" t="s">
        <v>26</v>
      </c>
      <c r="M607" s="11">
        <v>291</v>
      </c>
      <c r="N607" s="11" t="str">
        <f>IF(A607="","AGUARDANDO",IF(NOT(ISERROR(MATCH(VALUE(A607),PRODESP!A:A,0))),"EXCLUÍDO - ATENDIDO CDHU",""))</f>
        <v/>
      </c>
    </row>
    <row r="608" spans="1:14" ht="15" x14ac:dyDescent="0.25">
      <c r="A608" t="s">
        <v>5743</v>
      </c>
      <c r="B608" t="s">
        <v>5744</v>
      </c>
      <c r="C608">
        <v>13302450</v>
      </c>
      <c r="D608" t="s">
        <v>5745</v>
      </c>
      <c r="E608"/>
      <c r="F608"/>
      <c r="G608"/>
      <c r="H608" t="s">
        <v>5746</v>
      </c>
      <c r="I608" t="s">
        <v>5747</v>
      </c>
      <c r="J608" t="s">
        <v>28</v>
      </c>
      <c r="K608" t="s">
        <v>5748</v>
      </c>
      <c r="L608" s="11" t="s">
        <v>26</v>
      </c>
      <c r="M608" s="11">
        <v>292</v>
      </c>
      <c r="N608" s="11" t="str">
        <f>IF(A608="","AGUARDANDO",IF(NOT(ISERROR(MATCH(VALUE(A608),PRODESP!A:A,0))),"EXCLUÍDO - ATENDIDO CDHU",""))</f>
        <v/>
      </c>
    </row>
    <row r="609" spans="1:14" ht="15" x14ac:dyDescent="0.25">
      <c r="A609" t="s">
        <v>3356</v>
      </c>
      <c r="B609" t="s">
        <v>3357</v>
      </c>
      <c r="C609">
        <v>446074251</v>
      </c>
      <c r="D609" t="s">
        <v>3358</v>
      </c>
      <c r="E609"/>
      <c r="F609"/>
      <c r="G609"/>
      <c r="H609" t="s">
        <v>3359</v>
      </c>
      <c r="I609" t="s">
        <v>3360</v>
      </c>
      <c r="J609" t="s">
        <v>28</v>
      </c>
      <c r="K609" t="s">
        <v>3105</v>
      </c>
      <c r="L609" s="11" t="s">
        <v>26</v>
      </c>
      <c r="M609" s="11">
        <v>293</v>
      </c>
      <c r="N609" s="11" t="str">
        <f>IF(A609="","AGUARDANDO",IF(NOT(ISERROR(MATCH(VALUE(A609),PRODESP!A:A,0))),"EXCLUÍDO - ATENDIDO CDHU",""))</f>
        <v/>
      </c>
    </row>
    <row r="610" spans="1:14" ht="15" x14ac:dyDescent="0.25">
      <c r="A610" t="s">
        <v>13466</v>
      </c>
      <c r="B610" t="s">
        <v>13467</v>
      </c>
      <c r="C610">
        <v>457720773</v>
      </c>
      <c r="D610" t="s">
        <v>13468</v>
      </c>
      <c r="E610" t="s">
        <v>13469</v>
      </c>
      <c r="F610">
        <v>463425285</v>
      </c>
      <c r="G610" t="s">
        <v>13470</v>
      </c>
      <c r="H610" t="s">
        <v>13471</v>
      </c>
      <c r="I610" t="s">
        <v>13472</v>
      </c>
      <c r="J610" t="s">
        <v>28</v>
      </c>
      <c r="K610" t="s">
        <v>13473</v>
      </c>
      <c r="L610" s="11" t="s">
        <v>26</v>
      </c>
      <c r="M610" s="11">
        <v>294</v>
      </c>
      <c r="N610" s="11" t="str">
        <f>IF(A610="","AGUARDANDO",IF(NOT(ISERROR(MATCH(VALUE(A610),PRODESP!A:A,0))),"EXCLUÍDO - ATENDIDO CDHU",""))</f>
        <v/>
      </c>
    </row>
    <row r="611" spans="1:14" ht="15" x14ac:dyDescent="0.25">
      <c r="A611" t="s">
        <v>13864</v>
      </c>
      <c r="B611" t="s">
        <v>13865</v>
      </c>
      <c r="C611">
        <v>403795904</v>
      </c>
      <c r="D611" t="s">
        <v>13866</v>
      </c>
      <c r="E611"/>
      <c r="F611"/>
      <c r="G611"/>
      <c r="H611" t="s">
        <v>13867</v>
      </c>
      <c r="I611" t="s">
        <v>13868</v>
      </c>
      <c r="J611" t="s">
        <v>28</v>
      </c>
      <c r="K611" t="s">
        <v>13869</v>
      </c>
      <c r="L611" s="11" t="s">
        <v>26</v>
      </c>
      <c r="M611" s="11">
        <v>295</v>
      </c>
      <c r="N611" s="11" t="str">
        <f>IF(A611="","AGUARDANDO",IF(NOT(ISERROR(MATCH(VALUE(A611),PRODESP!A:A,0))),"EXCLUÍDO - ATENDIDO CDHU",""))</f>
        <v/>
      </c>
    </row>
    <row r="612" spans="1:14" ht="15" x14ac:dyDescent="0.25">
      <c r="A612" t="s">
        <v>9512</v>
      </c>
      <c r="B612" t="s">
        <v>9513</v>
      </c>
      <c r="C612">
        <v>604029305</v>
      </c>
      <c r="D612" t="s">
        <v>9514</v>
      </c>
      <c r="E612"/>
      <c r="F612"/>
      <c r="G612"/>
      <c r="H612" t="s">
        <v>9515</v>
      </c>
      <c r="I612" t="s">
        <v>9516</v>
      </c>
      <c r="J612" t="s">
        <v>28</v>
      </c>
      <c r="K612" t="s">
        <v>9517</v>
      </c>
      <c r="L612" s="11" t="s">
        <v>26</v>
      </c>
      <c r="M612" s="11">
        <v>296</v>
      </c>
      <c r="N612" s="11" t="str">
        <f>IF(A612="","AGUARDANDO",IF(NOT(ISERROR(MATCH(VALUE(A612),PRODESP!A:A,0))),"EXCLUÍDO - ATENDIDO CDHU",""))</f>
        <v/>
      </c>
    </row>
    <row r="613" spans="1:14" ht="15" x14ac:dyDescent="0.25">
      <c r="A613" t="s">
        <v>637</v>
      </c>
      <c r="B613" t="s">
        <v>638</v>
      </c>
      <c r="C613">
        <v>497276598</v>
      </c>
      <c r="D613" t="s">
        <v>639</v>
      </c>
      <c r="E613"/>
      <c r="F613"/>
      <c r="G613"/>
      <c r="H613" t="s">
        <v>640</v>
      </c>
      <c r="I613" t="s">
        <v>641</v>
      </c>
      <c r="J613" t="s">
        <v>28</v>
      </c>
      <c r="K613" t="s">
        <v>642</v>
      </c>
      <c r="L613" s="11" t="s">
        <v>26</v>
      </c>
      <c r="M613" s="11">
        <v>297</v>
      </c>
      <c r="N613" s="11" t="str">
        <f>IF(A613="","AGUARDANDO",IF(NOT(ISERROR(MATCH(VALUE(A613),PRODESP!A:A,0))),"EXCLUÍDO - ATENDIDO CDHU",""))</f>
        <v/>
      </c>
    </row>
    <row r="614" spans="1:14" ht="15" x14ac:dyDescent="0.25">
      <c r="A614" t="s">
        <v>8819</v>
      </c>
      <c r="B614" t="s">
        <v>8820</v>
      </c>
      <c r="C614">
        <v>549834175</v>
      </c>
      <c r="D614" t="s">
        <v>8821</v>
      </c>
      <c r="E614"/>
      <c r="F614"/>
      <c r="G614"/>
      <c r="H614" t="s">
        <v>8822</v>
      </c>
      <c r="I614" t="s">
        <v>8823</v>
      </c>
      <c r="J614" t="s">
        <v>28</v>
      </c>
      <c r="K614" t="s">
        <v>8824</v>
      </c>
      <c r="L614" s="11" t="s">
        <v>26</v>
      </c>
      <c r="M614" s="11">
        <v>298</v>
      </c>
      <c r="N614" s="11" t="str">
        <f>IF(A614="","AGUARDANDO",IF(NOT(ISERROR(MATCH(VALUE(A614),PRODESP!A:A,0))),"EXCLUÍDO - ATENDIDO CDHU",""))</f>
        <v/>
      </c>
    </row>
    <row r="615" spans="1:14" ht="15" x14ac:dyDescent="0.25">
      <c r="A615" t="s">
        <v>6591</v>
      </c>
      <c r="B615" t="s">
        <v>6592</v>
      </c>
      <c r="C615">
        <v>481688997</v>
      </c>
      <c r="D615" t="s">
        <v>6593</v>
      </c>
      <c r="E615"/>
      <c r="F615"/>
      <c r="G615"/>
      <c r="H615" t="s">
        <v>6594</v>
      </c>
      <c r="I615" t="s">
        <v>6595</v>
      </c>
      <c r="J615" t="s">
        <v>28</v>
      </c>
      <c r="K615" t="s">
        <v>6596</v>
      </c>
      <c r="L615" s="11" t="s">
        <v>26</v>
      </c>
      <c r="M615" s="11">
        <v>299</v>
      </c>
      <c r="N615" s="11" t="str">
        <f>IF(A615="","AGUARDANDO",IF(NOT(ISERROR(MATCH(VALUE(A615),PRODESP!A:A,0))),"EXCLUÍDO - ATENDIDO CDHU",""))</f>
        <v/>
      </c>
    </row>
    <row r="616" spans="1:14" ht="15" x14ac:dyDescent="0.25">
      <c r="A616" t="s">
        <v>4648</v>
      </c>
      <c r="B616" t="s">
        <v>4649</v>
      </c>
      <c r="C616">
        <v>451690710</v>
      </c>
      <c r="D616" t="s">
        <v>4650</v>
      </c>
      <c r="E616"/>
      <c r="F616"/>
      <c r="G616"/>
      <c r="H616" t="s">
        <v>3266</v>
      </c>
      <c r="I616" t="s">
        <v>4651</v>
      </c>
      <c r="J616" t="s">
        <v>28</v>
      </c>
      <c r="K616" t="s">
        <v>4652</v>
      </c>
      <c r="L616" s="11" t="s">
        <v>26</v>
      </c>
      <c r="M616" s="11">
        <v>300</v>
      </c>
      <c r="N616" s="11" t="str">
        <f>IF(A616="","AGUARDANDO",IF(NOT(ISERROR(MATCH(VALUE(A616),PRODESP!A:A,0))),"EXCLUÍDO - ATENDIDO CDHU",""))</f>
        <v/>
      </c>
    </row>
    <row r="617" spans="1:14" ht="15" x14ac:dyDescent="0.25">
      <c r="A617" t="s">
        <v>440</v>
      </c>
      <c r="B617" t="s">
        <v>441</v>
      </c>
      <c r="C617">
        <v>306516123</v>
      </c>
      <c r="D617" t="s">
        <v>442</v>
      </c>
      <c r="E617"/>
      <c r="F617"/>
      <c r="G617"/>
      <c r="H617" t="s">
        <v>443</v>
      </c>
      <c r="I617" t="s">
        <v>444</v>
      </c>
      <c r="J617" t="s">
        <v>28</v>
      </c>
      <c r="K617" t="s">
        <v>445</v>
      </c>
      <c r="L617" s="11" t="s">
        <v>26</v>
      </c>
      <c r="M617" s="11">
        <v>301</v>
      </c>
      <c r="N617" s="11" t="str">
        <f>IF(A617="","AGUARDANDO",IF(NOT(ISERROR(MATCH(VALUE(A617),PRODESP!A:A,0))),"EXCLUÍDO - ATENDIDO CDHU",""))</f>
        <v/>
      </c>
    </row>
    <row r="618" spans="1:14" ht="15" x14ac:dyDescent="0.25">
      <c r="A618" t="s">
        <v>4913</v>
      </c>
      <c r="B618" t="s">
        <v>4914</v>
      </c>
      <c r="C618">
        <v>45769564</v>
      </c>
      <c r="D618" t="s">
        <v>4915</v>
      </c>
      <c r="E618" t="s">
        <v>4916</v>
      </c>
      <c r="F618">
        <v>403791777</v>
      </c>
      <c r="G618" t="s">
        <v>4917</v>
      </c>
      <c r="H618" t="s">
        <v>4918</v>
      </c>
      <c r="I618" t="s">
        <v>4919</v>
      </c>
      <c r="J618" t="s">
        <v>28</v>
      </c>
      <c r="K618" t="s">
        <v>4920</v>
      </c>
      <c r="L618" s="11" t="s">
        <v>26</v>
      </c>
      <c r="M618" s="11">
        <v>302</v>
      </c>
      <c r="N618" s="11" t="str">
        <f>IF(A618="","AGUARDANDO",IF(NOT(ISERROR(MATCH(VALUE(A618),PRODESP!A:A,0))),"EXCLUÍDO - ATENDIDO CDHU",""))</f>
        <v/>
      </c>
    </row>
    <row r="619" spans="1:14" ht="15" x14ac:dyDescent="0.25">
      <c r="A619" t="s">
        <v>5805</v>
      </c>
      <c r="B619" t="s">
        <v>5806</v>
      </c>
      <c r="C619">
        <v>497225815</v>
      </c>
      <c r="D619" t="s">
        <v>5807</v>
      </c>
      <c r="E619"/>
      <c r="F619"/>
      <c r="G619"/>
      <c r="H619" t="s">
        <v>5808</v>
      </c>
      <c r="I619" t="s">
        <v>5809</v>
      </c>
      <c r="J619" t="s">
        <v>28</v>
      </c>
      <c r="K619" t="s">
        <v>5810</v>
      </c>
      <c r="L619" s="11" t="s">
        <v>26</v>
      </c>
      <c r="M619" s="11">
        <v>303</v>
      </c>
      <c r="N619" s="11" t="str">
        <f>IF(A619="","AGUARDANDO",IF(NOT(ISERROR(MATCH(VALUE(A619),PRODESP!A:A,0))),"EXCLUÍDO - ATENDIDO CDHU",""))</f>
        <v/>
      </c>
    </row>
    <row r="620" spans="1:14" ht="15" x14ac:dyDescent="0.25">
      <c r="A620" t="s">
        <v>8004</v>
      </c>
      <c r="B620" t="s">
        <v>8005</v>
      </c>
      <c r="C620">
        <v>416703549</v>
      </c>
      <c r="D620" t="s">
        <v>8006</v>
      </c>
      <c r="E620"/>
      <c r="F620"/>
      <c r="G620"/>
      <c r="H620" t="s">
        <v>8007</v>
      </c>
      <c r="I620" t="s">
        <v>8008</v>
      </c>
      <c r="J620" t="s">
        <v>28</v>
      </c>
      <c r="K620" t="s">
        <v>8009</v>
      </c>
      <c r="L620" s="11" t="s">
        <v>26</v>
      </c>
      <c r="M620" s="11">
        <v>304</v>
      </c>
      <c r="N620" s="11" t="str">
        <f>IF(A620="","AGUARDANDO",IF(NOT(ISERROR(MATCH(VALUE(A620),PRODESP!A:A,0))),"EXCLUÍDO - ATENDIDO CDHU",""))</f>
        <v/>
      </c>
    </row>
    <row r="621" spans="1:14" ht="15" x14ac:dyDescent="0.25">
      <c r="A621" t="s">
        <v>6248</v>
      </c>
      <c r="B621" t="s">
        <v>6249</v>
      </c>
      <c r="C621">
        <v>491675902</v>
      </c>
      <c r="D621" t="s">
        <v>6250</v>
      </c>
      <c r="E621" t="s">
        <v>6251</v>
      </c>
      <c r="F621"/>
      <c r="G621" t="s">
        <v>6252</v>
      </c>
      <c r="H621" t="s">
        <v>6253</v>
      </c>
      <c r="I621" t="s">
        <v>6254</v>
      </c>
      <c r="J621" t="s">
        <v>28</v>
      </c>
      <c r="K621" t="s">
        <v>6255</v>
      </c>
      <c r="L621" s="11" t="s">
        <v>26</v>
      </c>
      <c r="M621" s="11">
        <v>305</v>
      </c>
      <c r="N621" s="11" t="str">
        <f>IF(A621="","AGUARDANDO",IF(NOT(ISERROR(MATCH(VALUE(A621),PRODESP!A:A,0))),"EXCLUÍDO - ATENDIDO CDHU",""))</f>
        <v/>
      </c>
    </row>
    <row r="622" spans="1:14" ht="15" x14ac:dyDescent="0.25">
      <c r="A622" t="s">
        <v>11075</v>
      </c>
      <c r="B622" t="s">
        <v>11076</v>
      </c>
      <c r="C622">
        <v>40379223</v>
      </c>
      <c r="D622" t="s">
        <v>11077</v>
      </c>
      <c r="E622"/>
      <c r="F622"/>
      <c r="G622"/>
      <c r="H622" t="s">
        <v>11078</v>
      </c>
      <c r="I622" t="s">
        <v>11079</v>
      </c>
      <c r="J622" t="s">
        <v>28</v>
      </c>
      <c r="K622" t="s">
        <v>11080</v>
      </c>
      <c r="L622" s="11" t="s">
        <v>26</v>
      </c>
      <c r="M622" s="11">
        <v>306</v>
      </c>
      <c r="N622" s="11" t="str">
        <f>IF(A622="","AGUARDANDO",IF(NOT(ISERROR(MATCH(VALUE(A622),PRODESP!A:A,0))),"EXCLUÍDO - ATENDIDO CDHU",""))</f>
        <v/>
      </c>
    </row>
    <row r="623" spans="1:14" ht="15" x14ac:dyDescent="0.25">
      <c r="A623" t="s">
        <v>5506</v>
      </c>
      <c r="B623" t="s">
        <v>5507</v>
      </c>
      <c r="C623">
        <v>481756759</v>
      </c>
      <c r="D623" t="s">
        <v>5508</v>
      </c>
      <c r="E623"/>
      <c r="F623"/>
      <c r="G623"/>
      <c r="H623" t="s">
        <v>5509</v>
      </c>
      <c r="I623" t="s">
        <v>5510</v>
      </c>
      <c r="J623" t="s">
        <v>28</v>
      </c>
      <c r="K623" t="s">
        <v>5511</v>
      </c>
      <c r="L623" s="11" t="s">
        <v>26</v>
      </c>
      <c r="M623" s="11">
        <v>307</v>
      </c>
      <c r="N623" s="11" t="str">
        <f>IF(A623="","AGUARDANDO",IF(NOT(ISERROR(MATCH(VALUE(A623),PRODESP!A:A,0))),"EXCLUÍDO - ATENDIDO CDHU",""))</f>
        <v/>
      </c>
    </row>
    <row r="624" spans="1:14" ht="15" x14ac:dyDescent="0.25">
      <c r="A624" t="s">
        <v>11398</v>
      </c>
      <c r="B624" t="s">
        <v>11399</v>
      </c>
      <c r="C624">
        <v>185620012</v>
      </c>
      <c r="D624" t="s">
        <v>11400</v>
      </c>
      <c r="E624"/>
      <c r="F624"/>
      <c r="G624"/>
      <c r="H624" t="s">
        <v>11401</v>
      </c>
      <c r="I624" t="s">
        <v>11402</v>
      </c>
      <c r="J624" t="s">
        <v>28</v>
      </c>
      <c r="K624" t="s">
        <v>11403</v>
      </c>
      <c r="L624" s="11" t="s">
        <v>26</v>
      </c>
      <c r="M624" s="11">
        <v>308</v>
      </c>
      <c r="N624" s="11" t="str">
        <f>IF(A624="","AGUARDANDO",IF(NOT(ISERROR(MATCH(VALUE(A624),PRODESP!A:A,0))),"EXCLUÍDO - ATENDIDO CDHU",""))</f>
        <v/>
      </c>
    </row>
    <row r="625" spans="1:14" ht="15" x14ac:dyDescent="0.25">
      <c r="A625" t="s">
        <v>3750</v>
      </c>
      <c r="B625" t="s">
        <v>3751</v>
      </c>
      <c r="C625">
        <v>52538070</v>
      </c>
      <c r="D625" t="s">
        <v>3752</v>
      </c>
      <c r="E625"/>
      <c r="F625"/>
      <c r="G625"/>
      <c r="H625" t="s">
        <v>3753</v>
      </c>
      <c r="I625" t="s">
        <v>3754</v>
      </c>
      <c r="J625" t="s">
        <v>28</v>
      </c>
      <c r="K625" t="s">
        <v>3755</v>
      </c>
      <c r="L625" s="11" t="s">
        <v>26</v>
      </c>
      <c r="M625" s="11">
        <v>309</v>
      </c>
      <c r="N625" s="11" t="str">
        <f>IF(A625="","AGUARDANDO",IF(NOT(ISERROR(MATCH(VALUE(A625),PRODESP!A:A,0))),"EXCLUÍDO - ATENDIDO CDHU",""))</f>
        <v/>
      </c>
    </row>
    <row r="626" spans="1:14" ht="15" x14ac:dyDescent="0.25">
      <c r="A626" t="s">
        <v>1114</v>
      </c>
      <c r="B626" t="s">
        <v>1115</v>
      </c>
      <c r="C626">
        <v>474565981</v>
      </c>
      <c r="D626" t="s">
        <v>1116</v>
      </c>
      <c r="E626"/>
      <c r="F626"/>
      <c r="G626"/>
      <c r="H626" t="s">
        <v>1117</v>
      </c>
      <c r="I626" t="s">
        <v>1118</v>
      </c>
      <c r="J626" t="s">
        <v>28</v>
      </c>
      <c r="K626" t="s">
        <v>1119</v>
      </c>
      <c r="L626" s="11" t="s">
        <v>26</v>
      </c>
      <c r="M626" s="11">
        <v>310</v>
      </c>
      <c r="N626" s="11" t="str">
        <f>IF(A626="","AGUARDANDO",IF(NOT(ISERROR(MATCH(VALUE(A626),PRODESP!A:A,0))),"EXCLUÍDO - ATENDIDO CDHU",""))</f>
        <v/>
      </c>
    </row>
    <row r="627" spans="1:14" ht="15" x14ac:dyDescent="0.25">
      <c r="A627" t="s">
        <v>3909</v>
      </c>
      <c r="B627" t="s">
        <v>3910</v>
      </c>
      <c r="C627">
        <v>351224099</v>
      </c>
      <c r="D627" t="s">
        <v>3911</v>
      </c>
      <c r="E627"/>
      <c r="F627"/>
      <c r="G627"/>
      <c r="H627" t="s">
        <v>3912</v>
      </c>
      <c r="I627" t="s">
        <v>3913</v>
      </c>
      <c r="J627" t="s">
        <v>28</v>
      </c>
      <c r="K627" t="s">
        <v>3914</v>
      </c>
      <c r="L627" s="11" t="s">
        <v>26</v>
      </c>
      <c r="M627" s="11">
        <v>311</v>
      </c>
      <c r="N627" s="11" t="str">
        <f>IF(A627="","AGUARDANDO",IF(NOT(ISERROR(MATCH(VALUE(A627),PRODESP!A:A,0))),"EXCLUÍDO - ATENDIDO CDHU",""))</f>
        <v/>
      </c>
    </row>
    <row r="628" spans="1:14" ht="15" x14ac:dyDescent="0.25">
      <c r="A628" t="s">
        <v>12020</v>
      </c>
      <c r="B628" t="s">
        <v>12021</v>
      </c>
      <c r="C628">
        <v>57557401</v>
      </c>
      <c r="D628" t="s">
        <v>12022</v>
      </c>
      <c r="E628" t="s">
        <v>12023</v>
      </c>
      <c r="F628">
        <v>581222982</v>
      </c>
      <c r="G628" t="s">
        <v>12024</v>
      </c>
      <c r="H628" t="s">
        <v>12025</v>
      </c>
      <c r="I628" t="s">
        <v>12026</v>
      </c>
      <c r="J628" t="s">
        <v>28</v>
      </c>
      <c r="K628" t="s">
        <v>12027</v>
      </c>
      <c r="L628" s="11" t="s">
        <v>26</v>
      </c>
      <c r="M628" s="11">
        <v>312</v>
      </c>
      <c r="N628" s="11" t="str">
        <f>IF(A628="","AGUARDANDO",IF(NOT(ISERROR(MATCH(VALUE(A628),PRODESP!A:A,0))),"EXCLUÍDO - ATENDIDO CDHU",""))</f>
        <v/>
      </c>
    </row>
    <row r="629" spans="1:14" ht="15" x14ac:dyDescent="0.25">
      <c r="A629" t="s">
        <v>11885</v>
      </c>
      <c r="B629" t="s">
        <v>11886</v>
      </c>
      <c r="C629">
        <v>555988132</v>
      </c>
      <c r="D629" t="s">
        <v>11887</v>
      </c>
      <c r="E629" t="s">
        <v>11888</v>
      </c>
      <c r="F629">
        <v>438080476</v>
      </c>
      <c r="G629" t="s">
        <v>11889</v>
      </c>
      <c r="H629" t="s">
        <v>11890</v>
      </c>
      <c r="I629" t="s">
        <v>11891</v>
      </c>
      <c r="J629" t="s">
        <v>28</v>
      </c>
      <c r="K629" t="s">
        <v>11892</v>
      </c>
      <c r="L629" s="11" t="s">
        <v>26</v>
      </c>
      <c r="M629" s="11">
        <v>313</v>
      </c>
      <c r="N629" s="11" t="str">
        <f>IF(A629="","AGUARDANDO",IF(NOT(ISERROR(MATCH(VALUE(A629),PRODESP!A:A,0))),"EXCLUÍDO - ATENDIDO CDHU",""))</f>
        <v/>
      </c>
    </row>
    <row r="630" spans="1:14" ht="15" x14ac:dyDescent="0.25">
      <c r="A630" t="s">
        <v>1824</v>
      </c>
      <c r="B630" t="s">
        <v>1825</v>
      </c>
      <c r="C630">
        <v>476113404</v>
      </c>
      <c r="D630" t="s">
        <v>1826</v>
      </c>
      <c r="E630"/>
      <c r="F630"/>
      <c r="G630"/>
      <c r="H630" t="s">
        <v>1827</v>
      </c>
      <c r="I630" t="s">
        <v>1828</v>
      </c>
      <c r="J630" t="s">
        <v>28</v>
      </c>
      <c r="K630" t="s">
        <v>1829</v>
      </c>
      <c r="L630" s="11" t="s">
        <v>26</v>
      </c>
      <c r="M630" s="11">
        <v>314</v>
      </c>
      <c r="N630" s="11" t="str">
        <f>IF(A630="","AGUARDANDO",IF(NOT(ISERROR(MATCH(VALUE(A630),PRODESP!A:A,0))),"EXCLUÍDO - ATENDIDO CDHU",""))</f>
        <v/>
      </c>
    </row>
    <row r="631" spans="1:14" ht="15" x14ac:dyDescent="0.25">
      <c r="A631" t="s">
        <v>3668</v>
      </c>
      <c r="B631" t="s">
        <v>3669</v>
      </c>
      <c r="C631">
        <v>49659025</v>
      </c>
      <c r="D631" t="s">
        <v>3670</v>
      </c>
      <c r="E631"/>
      <c r="F631"/>
      <c r="G631"/>
      <c r="H631" t="s">
        <v>3671</v>
      </c>
      <c r="I631" t="s">
        <v>3672</v>
      </c>
      <c r="J631" t="s">
        <v>28</v>
      </c>
      <c r="K631" t="s">
        <v>3673</v>
      </c>
      <c r="L631" s="11" t="s">
        <v>26</v>
      </c>
      <c r="M631" s="11">
        <v>315</v>
      </c>
      <c r="N631" s="11" t="str">
        <f>IF(A631="","AGUARDANDO",IF(NOT(ISERROR(MATCH(VALUE(A631),PRODESP!A:A,0))),"EXCLUÍDO - ATENDIDO CDHU",""))</f>
        <v/>
      </c>
    </row>
    <row r="632" spans="1:14" ht="15" x14ac:dyDescent="0.25">
      <c r="A632" t="s">
        <v>1830</v>
      </c>
      <c r="B632" t="s">
        <v>1831</v>
      </c>
      <c r="C632">
        <v>431665059</v>
      </c>
      <c r="D632" t="s">
        <v>1832</v>
      </c>
      <c r="E632"/>
      <c r="F632"/>
      <c r="G632"/>
      <c r="H632" t="s">
        <v>1833</v>
      </c>
      <c r="I632" t="s">
        <v>1834</v>
      </c>
      <c r="J632" t="s">
        <v>28</v>
      </c>
      <c r="K632" t="s">
        <v>1835</v>
      </c>
      <c r="L632" s="11" t="s">
        <v>26</v>
      </c>
      <c r="M632" s="11">
        <v>316</v>
      </c>
      <c r="N632" s="11" t="str">
        <f>IF(A632="","AGUARDANDO",IF(NOT(ISERROR(MATCH(VALUE(A632),PRODESP!A:A,0))),"EXCLUÍDO - ATENDIDO CDHU",""))</f>
        <v/>
      </c>
    </row>
    <row r="633" spans="1:14" ht="15" x14ac:dyDescent="0.25">
      <c r="A633" t="s">
        <v>13678</v>
      </c>
      <c r="B633" t="s">
        <v>13679</v>
      </c>
      <c r="C633">
        <v>289040127</v>
      </c>
      <c r="D633" t="s">
        <v>13680</v>
      </c>
      <c r="E633" t="s">
        <v>13681</v>
      </c>
      <c r="F633">
        <v>223673213</v>
      </c>
      <c r="G633" t="s">
        <v>13682</v>
      </c>
      <c r="H633" t="s">
        <v>13683</v>
      </c>
      <c r="I633" t="s">
        <v>13684</v>
      </c>
      <c r="J633" t="s">
        <v>28</v>
      </c>
      <c r="K633" t="s">
        <v>13685</v>
      </c>
      <c r="L633" s="11" t="s">
        <v>26</v>
      </c>
      <c r="M633" s="11">
        <v>317</v>
      </c>
      <c r="N633" s="11" t="str">
        <f>IF(A633="","AGUARDANDO",IF(NOT(ISERROR(MATCH(VALUE(A633),PRODESP!A:A,0))),"EXCLUÍDO - ATENDIDO CDHU",""))</f>
        <v/>
      </c>
    </row>
    <row r="634" spans="1:14" ht="15" x14ac:dyDescent="0.25">
      <c r="A634" t="s">
        <v>7844</v>
      </c>
      <c r="B634" t="s">
        <v>7845</v>
      </c>
      <c r="C634">
        <v>36045734</v>
      </c>
      <c r="D634" t="s">
        <v>7846</v>
      </c>
      <c r="E634" t="s">
        <v>7847</v>
      </c>
      <c r="F634">
        <v>338206759</v>
      </c>
      <c r="G634" t="s">
        <v>7848</v>
      </c>
      <c r="H634" t="s">
        <v>7849</v>
      </c>
      <c r="I634" t="s">
        <v>7850</v>
      </c>
      <c r="J634" t="s">
        <v>28</v>
      </c>
      <c r="K634" t="s">
        <v>7851</v>
      </c>
      <c r="L634" s="11" t="s">
        <v>26</v>
      </c>
      <c r="M634" s="11">
        <v>318</v>
      </c>
      <c r="N634" s="11" t="str">
        <f>IF(A634="","AGUARDANDO",IF(NOT(ISERROR(MATCH(VALUE(A634),PRODESP!A:A,0))),"EXCLUÍDO - ATENDIDO CDHU",""))</f>
        <v/>
      </c>
    </row>
    <row r="635" spans="1:14" ht="15" x14ac:dyDescent="0.25">
      <c r="A635" t="s">
        <v>5655</v>
      </c>
      <c r="B635" t="s">
        <v>5656</v>
      </c>
      <c r="C635">
        <v>431776702</v>
      </c>
      <c r="D635" t="s">
        <v>5657</v>
      </c>
      <c r="E635" t="s">
        <v>5658</v>
      </c>
      <c r="F635">
        <v>439793993</v>
      </c>
      <c r="G635" t="s">
        <v>5659</v>
      </c>
      <c r="H635" t="s">
        <v>5660</v>
      </c>
      <c r="I635" t="s">
        <v>5661</v>
      </c>
      <c r="J635" t="s">
        <v>28</v>
      </c>
      <c r="K635" t="s">
        <v>5662</v>
      </c>
      <c r="L635" s="11" t="s">
        <v>26</v>
      </c>
      <c r="M635" s="11">
        <v>319</v>
      </c>
      <c r="N635" s="11" t="str">
        <f>IF(A635="","AGUARDANDO",IF(NOT(ISERROR(MATCH(VALUE(A635),PRODESP!A:A,0))),"EXCLUÍDO - ATENDIDO CDHU",""))</f>
        <v/>
      </c>
    </row>
    <row r="636" spans="1:14" ht="15" x14ac:dyDescent="0.25">
      <c r="A636" t="s">
        <v>77</v>
      </c>
      <c r="B636" t="s">
        <v>78</v>
      </c>
      <c r="C636">
        <v>486308121</v>
      </c>
      <c r="D636" t="s">
        <v>79</v>
      </c>
      <c r="E636" t="s">
        <v>80</v>
      </c>
      <c r="F636">
        <v>495791933</v>
      </c>
      <c r="G636" t="s">
        <v>81</v>
      </c>
      <c r="H636" t="s">
        <v>82</v>
      </c>
      <c r="I636" t="s">
        <v>83</v>
      </c>
      <c r="J636" t="s">
        <v>28</v>
      </c>
      <c r="K636" t="s">
        <v>84</v>
      </c>
      <c r="L636" s="11" t="s">
        <v>26</v>
      </c>
      <c r="M636" s="11">
        <v>320</v>
      </c>
      <c r="N636" s="11" t="str">
        <f>IF(A636="","AGUARDANDO",IF(NOT(ISERROR(MATCH(VALUE(A636),PRODESP!A:A,0))),"EXCLUÍDO - ATENDIDO CDHU",""))</f>
        <v/>
      </c>
    </row>
    <row r="637" spans="1:14" ht="15" x14ac:dyDescent="0.25">
      <c r="A637" t="s">
        <v>5409</v>
      </c>
      <c r="B637" t="s">
        <v>5410</v>
      </c>
      <c r="C637">
        <v>431664730</v>
      </c>
      <c r="D637" t="s">
        <v>5411</v>
      </c>
      <c r="E637" t="s">
        <v>5412</v>
      </c>
      <c r="F637">
        <v>479453044</v>
      </c>
      <c r="G637" t="s">
        <v>5413</v>
      </c>
      <c r="H637" t="s">
        <v>5414</v>
      </c>
      <c r="I637" t="s">
        <v>5415</v>
      </c>
      <c r="J637" t="s">
        <v>28</v>
      </c>
      <c r="K637" t="s">
        <v>5416</v>
      </c>
      <c r="L637" s="11" t="s">
        <v>26</v>
      </c>
      <c r="M637" s="11">
        <v>321</v>
      </c>
      <c r="N637" s="11" t="str">
        <f>IF(A637="","AGUARDANDO",IF(NOT(ISERROR(MATCH(VALUE(A637),PRODESP!A:A,0))),"EXCLUÍDO - ATENDIDO CDHU",""))</f>
        <v/>
      </c>
    </row>
    <row r="638" spans="1:14" ht="15" x14ac:dyDescent="0.25">
      <c r="A638" t="s">
        <v>809</v>
      </c>
      <c r="B638" t="s">
        <v>810</v>
      </c>
      <c r="C638">
        <v>40552956</v>
      </c>
      <c r="D638" t="s">
        <v>811</v>
      </c>
      <c r="E638"/>
      <c r="F638"/>
      <c r="G638"/>
      <c r="H638" t="s">
        <v>812</v>
      </c>
      <c r="I638" t="s">
        <v>813</v>
      </c>
      <c r="J638" t="s">
        <v>28</v>
      </c>
      <c r="K638" t="s">
        <v>814</v>
      </c>
      <c r="L638" s="11" t="s">
        <v>26</v>
      </c>
      <c r="M638" s="11">
        <v>322</v>
      </c>
      <c r="N638" s="11" t="str">
        <f>IF(A638="","AGUARDANDO",IF(NOT(ISERROR(MATCH(VALUE(A638),PRODESP!A:A,0))),"EXCLUÍDO - ATENDIDO CDHU",""))</f>
        <v/>
      </c>
    </row>
    <row r="639" spans="1:14" ht="15" x14ac:dyDescent="0.25">
      <c r="A639" t="s">
        <v>9544</v>
      </c>
      <c r="B639" t="s">
        <v>9545</v>
      </c>
      <c r="C639">
        <v>403794766</v>
      </c>
      <c r="D639" t="s">
        <v>9546</v>
      </c>
      <c r="E639"/>
      <c r="F639"/>
      <c r="G639"/>
      <c r="H639" t="s">
        <v>9547</v>
      </c>
      <c r="I639" t="s">
        <v>9548</v>
      </c>
      <c r="J639" t="s">
        <v>28</v>
      </c>
      <c r="K639" t="s">
        <v>9549</v>
      </c>
      <c r="L639" s="11" t="s">
        <v>26</v>
      </c>
      <c r="M639" s="11">
        <v>323</v>
      </c>
      <c r="N639" s="11" t="str">
        <f>IF(A639="","AGUARDANDO",IF(NOT(ISERROR(MATCH(VALUE(A639),PRODESP!A:A,0))),"EXCLUÍDO - ATENDIDO CDHU",""))</f>
        <v/>
      </c>
    </row>
    <row r="640" spans="1:14" ht="15" x14ac:dyDescent="0.25">
      <c r="A640" t="s">
        <v>10721</v>
      </c>
      <c r="B640" t="s">
        <v>10722</v>
      </c>
      <c r="C640">
        <v>607513305</v>
      </c>
      <c r="D640" t="s">
        <v>10723</v>
      </c>
      <c r="E640" t="s">
        <v>10724</v>
      </c>
      <c r="F640">
        <v>576174798</v>
      </c>
      <c r="G640" t="s">
        <v>10725</v>
      </c>
      <c r="H640" t="s">
        <v>10726</v>
      </c>
      <c r="I640" t="s">
        <v>10727</v>
      </c>
      <c r="J640" t="s">
        <v>28</v>
      </c>
      <c r="K640" t="s">
        <v>10728</v>
      </c>
      <c r="L640" s="11" t="s">
        <v>26</v>
      </c>
      <c r="M640" s="11">
        <v>324</v>
      </c>
      <c r="N640" s="11" t="str">
        <f>IF(A640="","AGUARDANDO",IF(NOT(ISERROR(MATCH(VALUE(A640),PRODESP!A:A,0))),"EXCLUÍDO - ATENDIDO CDHU",""))</f>
        <v/>
      </c>
    </row>
    <row r="641" spans="1:14" ht="15" x14ac:dyDescent="0.25">
      <c r="A641" t="s">
        <v>10398</v>
      </c>
      <c r="B641" t="s">
        <v>10399</v>
      </c>
      <c r="C641">
        <v>277149174</v>
      </c>
      <c r="D641" t="s">
        <v>10400</v>
      </c>
      <c r="E641"/>
      <c r="F641"/>
      <c r="G641"/>
      <c r="H641" t="s">
        <v>10401</v>
      </c>
      <c r="I641" t="s">
        <v>10402</v>
      </c>
      <c r="J641" t="s">
        <v>28</v>
      </c>
      <c r="K641" t="s">
        <v>10403</v>
      </c>
      <c r="L641" s="11" t="s">
        <v>26</v>
      </c>
      <c r="M641" s="11">
        <v>325</v>
      </c>
      <c r="N641" s="11" t="str">
        <f>IF(A641="","AGUARDANDO",IF(NOT(ISERROR(MATCH(VALUE(A641),PRODESP!A:A,0))),"EXCLUÍDO - ATENDIDO CDHU",""))</f>
        <v/>
      </c>
    </row>
    <row r="642" spans="1:14" ht="15" x14ac:dyDescent="0.25">
      <c r="A642" t="s">
        <v>4519</v>
      </c>
      <c r="B642" t="s">
        <v>4520</v>
      </c>
      <c r="C642">
        <v>593918290</v>
      </c>
      <c r="D642" t="s">
        <v>4521</v>
      </c>
      <c r="E642"/>
      <c r="F642"/>
      <c r="G642"/>
      <c r="H642" t="s">
        <v>431</v>
      </c>
      <c r="I642" t="s">
        <v>4522</v>
      </c>
      <c r="J642" t="s">
        <v>28</v>
      </c>
      <c r="K642" t="s">
        <v>4523</v>
      </c>
      <c r="L642" s="11" t="s">
        <v>26</v>
      </c>
      <c r="M642" s="11">
        <v>326</v>
      </c>
      <c r="N642" s="11" t="str">
        <f>IF(A642="","AGUARDANDO",IF(NOT(ISERROR(MATCH(VALUE(A642),PRODESP!A:A,0))),"EXCLUÍDO - ATENDIDO CDHU",""))</f>
        <v/>
      </c>
    </row>
    <row r="643" spans="1:14" ht="15" x14ac:dyDescent="0.25">
      <c r="A643" t="s">
        <v>629</v>
      </c>
      <c r="B643" t="s">
        <v>630</v>
      </c>
      <c r="C643">
        <v>263562529</v>
      </c>
      <c r="D643" t="s">
        <v>631</v>
      </c>
      <c r="E643" t="s">
        <v>632</v>
      </c>
      <c r="F643">
        <v>333313082</v>
      </c>
      <c r="G643" t="s">
        <v>633</v>
      </c>
      <c r="H643" t="s">
        <v>634</v>
      </c>
      <c r="I643" t="s">
        <v>635</v>
      </c>
      <c r="J643" t="s">
        <v>28</v>
      </c>
      <c r="K643" t="s">
        <v>636</v>
      </c>
      <c r="L643" s="11" t="s">
        <v>26</v>
      </c>
      <c r="M643" s="11">
        <v>327</v>
      </c>
      <c r="N643" s="11" t="str">
        <f>IF(A643="","AGUARDANDO",IF(NOT(ISERROR(MATCH(VALUE(A643),PRODESP!A:A,0))),"EXCLUÍDO - ATENDIDO CDHU",""))</f>
        <v/>
      </c>
    </row>
    <row r="644" spans="1:14" ht="15" x14ac:dyDescent="0.25">
      <c r="A644" t="s">
        <v>10476</v>
      </c>
      <c r="B644" t="s">
        <v>10477</v>
      </c>
      <c r="C644">
        <v>403795412</v>
      </c>
      <c r="D644" t="s">
        <v>10478</v>
      </c>
      <c r="E644" t="s">
        <v>10479</v>
      </c>
      <c r="F644">
        <v>45627974</v>
      </c>
      <c r="G644" t="s">
        <v>10480</v>
      </c>
      <c r="H644" t="s">
        <v>10481</v>
      </c>
      <c r="I644" t="s">
        <v>10482</v>
      </c>
      <c r="J644" t="s">
        <v>28</v>
      </c>
      <c r="K644" t="s">
        <v>10483</v>
      </c>
      <c r="L644" s="11" t="s">
        <v>26</v>
      </c>
      <c r="M644" s="11">
        <v>328</v>
      </c>
      <c r="N644" s="11" t="str">
        <f>IF(A644="","AGUARDANDO",IF(NOT(ISERROR(MATCH(VALUE(A644),PRODESP!A:A,0))),"EXCLUÍDO - ATENDIDO CDHU",""))</f>
        <v/>
      </c>
    </row>
    <row r="645" spans="1:14" ht="15" x14ac:dyDescent="0.25">
      <c r="A645" t="s">
        <v>4218</v>
      </c>
      <c r="B645" t="s">
        <v>4219</v>
      </c>
      <c r="C645">
        <v>581223056</v>
      </c>
      <c r="D645" t="s">
        <v>4220</v>
      </c>
      <c r="E645"/>
      <c r="F645"/>
      <c r="G645"/>
      <c r="H645" t="s">
        <v>4221</v>
      </c>
      <c r="I645" t="s">
        <v>4222</v>
      </c>
      <c r="J645" t="s">
        <v>28</v>
      </c>
      <c r="K645" t="s">
        <v>4223</v>
      </c>
      <c r="L645" s="11" t="s">
        <v>26</v>
      </c>
      <c r="M645" s="11">
        <v>329</v>
      </c>
      <c r="N645" s="11" t="str">
        <f>IF(A645="","AGUARDANDO",IF(NOT(ISERROR(MATCH(VALUE(A645),PRODESP!A:A,0))),"EXCLUÍDO - ATENDIDO CDHU",""))</f>
        <v/>
      </c>
    </row>
    <row r="646" spans="1:14" ht="15" x14ac:dyDescent="0.25">
      <c r="A646" t="s">
        <v>3613</v>
      </c>
      <c r="B646" t="s">
        <v>3614</v>
      </c>
      <c r="C646">
        <v>520446598</v>
      </c>
      <c r="D646" t="s">
        <v>3615</v>
      </c>
      <c r="E646"/>
      <c r="F646"/>
      <c r="G646"/>
      <c r="H646" t="s">
        <v>3616</v>
      </c>
      <c r="I646" t="s">
        <v>3617</v>
      </c>
      <c r="J646" t="s">
        <v>28</v>
      </c>
      <c r="K646" t="s">
        <v>3618</v>
      </c>
      <c r="L646" s="11" t="s">
        <v>26</v>
      </c>
      <c r="M646" s="11">
        <v>330</v>
      </c>
      <c r="N646" s="11" t="str">
        <f>IF(A646="","AGUARDANDO",IF(NOT(ISERROR(MATCH(VALUE(A646),PRODESP!A:A,0))),"EXCLUÍDO - ATENDIDO CDHU",""))</f>
        <v/>
      </c>
    </row>
    <row r="647" spans="1:14" ht="15" x14ac:dyDescent="0.25">
      <c r="A647" t="s">
        <v>701</v>
      </c>
      <c r="B647" t="s">
        <v>702</v>
      </c>
      <c r="C647">
        <v>40666925</v>
      </c>
      <c r="D647" t="s">
        <v>703</v>
      </c>
      <c r="E647"/>
      <c r="F647"/>
      <c r="G647"/>
      <c r="H647" t="s">
        <v>704</v>
      </c>
      <c r="I647" t="s">
        <v>705</v>
      </c>
      <c r="J647" t="s">
        <v>28</v>
      </c>
      <c r="K647" t="s">
        <v>706</v>
      </c>
      <c r="L647" s="11" t="s">
        <v>26</v>
      </c>
      <c r="M647" s="11">
        <v>331</v>
      </c>
      <c r="N647" s="11" t="str">
        <f>IF(A647="","AGUARDANDO",IF(NOT(ISERROR(MATCH(VALUE(A647),PRODESP!A:A,0))),"EXCLUÍDO - ATENDIDO CDHU",""))</f>
        <v/>
      </c>
    </row>
    <row r="648" spans="1:14" ht="15" x14ac:dyDescent="0.25">
      <c r="A648" t="s">
        <v>6481</v>
      </c>
      <c r="B648" t="s">
        <v>6482</v>
      </c>
      <c r="C648">
        <v>403792459</v>
      </c>
      <c r="D648" t="s">
        <v>6483</v>
      </c>
      <c r="E648"/>
      <c r="F648"/>
      <c r="G648"/>
      <c r="H648" t="s">
        <v>6484</v>
      </c>
      <c r="I648" t="s">
        <v>6485</v>
      </c>
      <c r="J648" t="s">
        <v>28</v>
      </c>
      <c r="K648" t="s">
        <v>6486</v>
      </c>
      <c r="L648" s="11" t="s">
        <v>26</v>
      </c>
      <c r="M648" s="11">
        <v>332</v>
      </c>
      <c r="N648" s="11" t="str">
        <f>IF(A648="","AGUARDANDO",IF(NOT(ISERROR(MATCH(VALUE(A648),PRODESP!A:A,0))),"EXCLUÍDO - ATENDIDO CDHU",""))</f>
        <v/>
      </c>
    </row>
    <row r="649" spans="1:14" ht="15" x14ac:dyDescent="0.25">
      <c r="A649" t="s">
        <v>13597</v>
      </c>
      <c r="B649" t="s">
        <v>13598</v>
      </c>
      <c r="C649">
        <v>156483543</v>
      </c>
      <c r="D649" t="s">
        <v>13599</v>
      </c>
      <c r="E649"/>
      <c r="F649"/>
      <c r="G649"/>
      <c r="H649" t="s">
        <v>13600</v>
      </c>
      <c r="I649" t="s">
        <v>13504</v>
      </c>
      <c r="J649" t="s">
        <v>28</v>
      </c>
      <c r="K649" t="s">
        <v>13155</v>
      </c>
      <c r="L649" s="11" t="s">
        <v>26</v>
      </c>
      <c r="M649" s="11">
        <v>333</v>
      </c>
      <c r="N649" s="11" t="str">
        <f>IF(A649="","AGUARDANDO",IF(NOT(ISERROR(MATCH(VALUE(A649),PRODESP!A:A,0))),"EXCLUÍDO - ATENDIDO CDHU",""))</f>
        <v>EXCLUÍDO - ATENDIDO CDHU</v>
      </c>
    </row>
    <row r="650" spans="1:14" ht="15" x14ac:dyDescent="0.25">
      <c r="A650" t="s">
        <v>3533</v>
      </c>
      <c r="B650" t="s">
        <v>3534</v>
      </c>
      <c r="C650">
        <v>34027315</v>
      </c>
      <c r="D650" t="s">
        <v>3535</v>
      </c>
      <c r="E650"/>
      <c r="F650"/>
      <c r="G650"/>
      <c r="H650" t="s">
        <v>3536</v>
      </c>
      <c r="I650" t="s">
        <v>3537</v>
      </c>
      <c r="J650" t="s">
        <v>28</v>
      </c>
      <c r="K650" t="s">
        <v>3538</v>
      </c>
      <c r="L650" s="11" t="s">
        <v>26</v>
      </c>
      <c r="M650" s="11">
        <v>334</v>
      </c>
      <c r="N650" s="11" t="str">
        <f>IF(A650="","AGUARDANDO",IF(NOT(ISERROR(MATCH(VALUE(A650),PRODESP!A:A,0))),"EXCLUÍDO - ATENDIDO CDHU",""))</f>
        <v/>
      </c>
    </row>
    <row r="651" spans="1:14" ht="15" x14ac:dyDescent="0.25">
      <c r="A651" t="s">
        <v>1301</v>
      </c>
      <c r="B651" t="s">
        <v>1302</v>
      </c>
      <c r="C651">
        <v>489995950</v>
      </c>
      <c r="D651" t="s">
        <v>1303</v>
      </c>
      <c r="E651" t="s">
        <v>1304</v>
      </c>
      <c r="F651">
        <v>431777135</v>
      </c>
      <c r="G651" t="s">
        <v>1305</v>
      </c>
      <c r="H651" t="s">
        <v>1306</v>
      </c>
      <c r="I651" t="s">
        <v>1307</v>
      </c>
      <c r="J651" t="s">
        <v>28</v>
      </c>
      <c r="K651" t="s">
        <v>1308</v>
      </c>
      <c r="L651" s="11" t="s">
        <v>26</v>
      </c>
      <c r="M651" s="11">
        <v>335</v>
      </c>
      <c r="N651" s="11" t="str">
        <f>IF(A651="","AGUARDANDO",IF(NOT(ISERROR(MATCH(VALUE(A651),PRODESP!A:A,0))),"EXCLUÍDO - ATENDIDO CDHU",""))</f>
        <v/>
      </c>
    </row>
    <row r="652" spans="1:14" ht="15" x14ac:dyDescent="0.25">
      <c r="A652" t="s">
        <v>12821</v>
      </c>
      <c r="B652" t="s">
        <v>12822</v>
      </c>
      <c r="C652">
        <v>349339557</v>
      </c>
      <c r="D652" t="s">
        <v>12823</v>
      </c>
      <c r="E652"/>
      <c r="F652"/>
      <c r="G652"/>
      <c r="H652" t="s">
        <v>646</v>
      </c>
      <c r="I652" t="s">
        <v>12824</v>
      </c>
      <c r="J652" t="s">
        <v>28</v>
      </c>
      <c r="K652" t="s">
        <v>12825</v>
      </c>
      <c r="L652" s="11" t="s">
        <v>26</v>
      </c>
      <c r="M652" s="11">
        <v>336</v>
      </c>
      <c r="N652" s="11" t="str">
        <f>IF(A652="","AGUARDANDO",IF(NOT(ISERROR(MATCH(VALUE(A652),PRODESP!A:A,0))),"EXCLUÍDO - ATENDIDO CDHU",""))</f>
        <v/>
      </c>
    </row>
    <row r="653" spans="1:14" ht="15" x14ac:dyDescent="0.25">
      <c r="A653" t="s">
        <v>5169</v>
      </c>
      <c r="B653" t="s">
        <v>5170</v>
      </c>
      <c r="C653">
        <v>471128910</v>
      </c>
      <c r="D653" t="s">
        <v>5171</v>
      </c>
      <c r="E653"/>
      <c r="F653"/>
      <c r="G653"/>
      <c r="H653" t="s">
        <v>5172</v>
      </c>
      <c r="I653" t="s">
        <v>5173</v>
      </c>
      <c r="J653" t="s">
        <v>28</v>
      </c>
      <c r="K653" t="s">
        <v>5174</v>
      </c>
      <c r="L653" s="11" t="s">
        <v>26</v>
      </c>
      <c r="M653" s="11">
        <v>337</v>
      </c>
      <c r="N653" s="11" t="str">
        <f>IF(A653="","AGUARDANDO",IF(NOT(ISERROR(MATCH(VALUE(A653),PRODESP!A:A,0))),"EXCLUÍDO - ATENDIDO CDHU",""))</f>
        <v/>
      </c>
    </row>
    <row r="654" spans="1:14" ht="15" x14ac:dyDescent="0.25">
      <c r="A654" t="s">
        <v>12659</v>
      </c>
      <c r="B654" t="s">
        <v>12660</v>
      </c>
      <c r="C654">
        <v>531500202</v>
      </c>
      <c r="D654" t="s">
        <v>12661</v>
      </c>
      <c r="E654"/>
      <c r="F654"/>
      <c r="G654"/>
      <c r="H654" t="s">
        <v>1484</v>
      </c>
      <c r="I654" t="s">
        <v>12662</v>
      </c>
      <c r="J654" t="s">
        <v>28</v>
      </c>
      <c r="K654" t="s">
        <v>12663</v>
      </c>
      <c r="L654" s="11" t="s">
        <v>26</v>
      </c>
      <c r="M654" s="11">
        <v>338</v>
      </c>
      <c r="N654" s="11" t="str">
        <f>IF(A654="","AGUARDANDO",IF(NOT(ISERROR(MATCH(VALUE(A654),PRODESP!A:A,0))),"EXCLUÍDO - ATENDIDO CDHU",""))</f>
        <v/>
      </c>
    </row>
    <row r="655" spans="1:14" ht="15" x14ac:dyDescent="0.25">
      <c r="A655" t="s">
        <v>125</v>
      </c>
      <c r="B655" t="s">
        <v>126</v>
      </c>
      <c r="C655">
        <v>400989098</v>
      </c>
      <c r="D655" t="s">
        <v>127</v>
      </c>
      <c r="E655"/>
      <c r="F655"/>
      <c r="G655"/>
      <c r="H655" t="s">
        <v>128</v>
      </c>
      <c r="I655" t="s">
        <v>129</v>
      </c>
      <c r="J655" t="s">
        <v>28</v>
      </c>
      <c r="K655" t="s">
        <v>130</v>
      </c>
      <c r="L655" s="11" t="s">
        <v>26</v>
      </c>
      <c r="M655" s="11">
        <v>339</v>
      </c>
      <c r="N655" s="11" t="str">
        <f>IF(A655="","AGUARDANDO",IF(NOT(ISERROR(MATCH(VALUE(A655),PRODESP!A:A,0))),"EXCLUÍDO - ATENDIDO CDHU",""))</f>
        <v/>
      </c>
    </row>
    <row r="656" spans="1:14" ht="15" x14ac:dyDescent="0.25">
      <c r="A656" t="s">
        <v>11211</v>
      </c>
      <c r="B656" t="s">
        <v>11212</v>
      </c>
      <c r="C656">
        <v>403791443</v>
      </c>
      <c r="D656" t="s">
        <v>11213</v>
      </c>
      <c r="E656" t="s">
        <v>11214</v>
      </c>
      <c r="F656">
        <v>479478752</v>
      </c>
      <c r="G656" t="s">
        <v>11215</v>
      </c>
      <c r="H656" t="s">
        <v>11216</v>
      </c>
      <c r="I656" t="s">
        <v>11217</v>
      </c>
      <c r="J656" t="s">
        <v>28</v>
      </c>
      <c r="K656" t="s">
        <v>11218</v>
      </c>
      <c r="L656" s="11" t="s">
        <v>26</v>
      </c>
      <c r="M656" s="11">
        <v>340</v>
      </c>
      <c r="N656" s="11" t="str">
        <f>IF(A656="","AGUARDANDO",IF(NOT(ISERROR(MATCH(VALUE(A656),PRODESP!A:A,0))),"EXCLUÍDO - ATENDIDO CDHU",""))</f>
        <v/>
      </c>
    </row>
    <row r="657" spans="1:14" ht="15" x14ac:dyDescent="0.25">
      <c r="A657" t="s">
        <v>7549</v>
      </c>
      <c r="B657" t="s">
        <v>7550</v>
      </c>
      <c r="C657">
        <v>46342394</v>
      </c>
      <c r="D657" t="s">
        <v>7551</v>
      </c>
      <c r="E657" t="s">
        <v>7552</v>
      </c>
      <c r="F657">
        <v>409626764</v>
      </c>
      <c r="G657" t="s">
        <v>7553</v>
      </c>
      <c r="H657" t="s">
        <v>7554</v>
      </c>
      <c r="I657" t="s">
        <v>7555</v>
      </c>
      <c r="J657" t="s">
        <v>28</v>
      </c>
      <c r="K657" t="s">
        <v>7556</v>
      </c>
      <c r="L657" s="11" t="s">
        <v>26</v>
      </c>
      <c r="M657" s="11">
        <v>341</v>
      </c>
      <c r="N657" s="11" t="str">
        <f>IF(A657="","AGUARDANDO",IF(NOT(ISERROR(MATCH(VALUE(A657),PRODESP!A:A,0))),"EXCLUÍDO - ATENDIDO CDHU",""))</f>
        <v/>
      </c>
    </row>
    <row r="658" spans="1:14" ht="15" x14ac:dyDescent="0.25">
      <c r="A658" t="s">
        <v>13840</v>
      </c>
      <c r="B658" t="s">
        <v>13841</v>
      </c>
      <c r="C658">
        <v>263641442</v>
      </c>
      <c r="D658" t="s">
        <v>13842</v>
      </c>
      <c r="E658" t="s">
        <v>13843</v>
      </c>
      <c r="F658">
        <v>267459610</v>
      </c>
      <c r="G658" t="s">
        <v>13844</v>
      </c>
      <c r="H658" t="s">
        <v>13845</v>
      </c>
      <c r="I658" t="s">
        <v>13846</v>
      </c>
      <c r="J658" t="s">
        <v>28</v>
      </c>
      <c r="K658" t="s">
        <v>13847</v>
      </c>
      <c r="L658" s="11" t="s">
        <v>26</v>
      </c>
      <c r="M658" s="11">
        <v>342</v>
      </c>
      <c r="N658" s="11" t="str">
        <f>IF(A658="","AGUARDANDO",IF(NOT(ISERROR(MATCH(VALUE(A658),PRODESP!A:A,0))),"EXCLUÍDO - ATENDIDO CDHU",""))</f>
        <v/>
      </c>
    </row>
    <row r="659" spans="1:14" ht="15" x14ac:dyDescent="0.25">
      <c r="A659" t="s">
        <v>3818</v>
      </c>
      <c r="B659" t="s">
        <v>3819</v>
      </c>
      <c r="C659">
        <v>22367381</v>
      </c>
      <c r="D659" t="s">
        <v>3820</v>
      </c>
      <c r="E659"/>
      <c r="F659"/>
      <c r="G659"/>
      <c r="H659" t="s">
        <v>3821</v>
      </c>
      <c r="I659" t="s">
        <v>3822</v>
      </c>
      <c r="J659" t="s">
        <v>28</v>
      </c>
      <c r="K659" t="s">
        <v>3823</v>
      </c>
      <c r="L659" s="11" t="s">
        <v>26</v>
      </c>
      <c r="M659" s="11">
        <v>343</v>
      </c>
      <c r="N659" s="11" t="str">
        <f>IF(A659="","AGUARDANDO",IF(NOT(ISERROR(MATCH(VALUE(A659),PRODESP!A:A,0))),"EXCLUÍDO - ATENDIDO CDHU",""))</f>
        <v/>
      </c>
    </row>
    <row r="660" spans="1:14" ht="15" x14ac:dyDescent="0.25">
      <c r="A660" t="s">
        <v>12626</v>
      </c>
      <c r="B660" t="s">
        <v>12627</v>
      </c>
      <c r="C660">
        <v>231108930</v>
      </c>
      <c r="D660" t="s">
        <v>12628</v>
      </c>
      <c r="E660"/>
      <c r="F660"/>
      <c r="G660"/>
      <c r="H660" t="s">
        <v>12629</v>
      </c>
      <c r="I660" t="s">
        <v>8554</v>
      </c>
      <c r="J660" t="s">
        <v>28</v>
      </c>
      <c r="K660" t="s">
        <v>12630</v>
      </c>
      <c r="L660" s="11" t="s">
        <v>26</v>
      </c>
      <c r="M660" s="11">
        <v>344</v>
      </c>
      <c r="N660" s="11" t="str">
        <f>IF(A660="","AGUARDANDO",IF(NOT(ISERROR(MATCH(VALUE(A660),PRODESP!A:A,0))),"EXCLUÍDO - ATENDIDO CDHU",""))</f>
        <v/>
      </c>
    </row>
    <row r="661" spans="1:14" ht="15" x14ac:dyDescent="0.25">
      <c r="A661" t="s">
        <v>4536</v>
      </c>
      <c r="B661" t="s">
        <v>4537</v>
      </c>
      <c r="C661">
        <v>55276730</v>
      </c>
      <c r="D661" t="s">
        <v>4538</v>
      </c>
      <c r="E661"/>
      <c r="F661"/>
      <c r="G661"/>
      <c r="H661" t="s">
        <v>4539</v>
      </c>
      <c r="I661" t="s">
        <v>4540</v>
      </c>
      <c r="J661" t="s">
        <v>28</v>
      </c>
      <c r="K661" t="s">
        <v>4541</v>
      </c>
      <c r="L661" s="11" t="s">
        <v>26</v>
      </c>
      <c r="M661" s="11">
        <v>345</v>
      </c>
      <c r="N661" s="11" t="str">
        <f>IF(A661="","AGUARDANDO",IF(NOT(ISERROR(MATCH(VALUE(A661),PRODESP!A:A,0))),"EXCLUÍDO - ATENDIDO CDHU",""))</f>
        <v/>
      </c>
    </row>
    <row r="662" spans="1:14" ht="15" x14ac:dyDescent="0.25">
      <c r="A662" t="s">
        <v>3461</v>
      </c>
      <c r="B662" t="s">
        <v>3462</v>
      </c>
      <c r="C662">
        <v>41671529</v>
      </c>
      <c r="D662" t="s">
        <v>3463</v>
      </c>
      <c r="E662"/>
      <c r="F662"/>
      <c r="G662"/>
      <c r="H662" t="s">
        <v>201</v>
      </c>
      <c r="I662" t="s">
        <v>3464</v>
      </c>
      <c r="J662" t="s">
        <v>28</v>
      </c>
      <c r="K662" t="s">
        <v>203</v>
      </c>
      <c r="L662" s="11" t="s">
        <v>26</v>
      </c>
      <c r="M662" s="11">
        <v>346</v>
      </c>
      <c r="N662" s="11" t="str">
        <f>IF(A662="","AGUARDANDO",IF(NOT(ISERROR(MATCH(VALUE(A662),PRODESP!A:A,0))),"EXCLUÍDO - ATENDIDO CDHU",""))</f>
        <v/>
      </c>
    </row>
    <row r="663" spans="1:14" ht="15" x14ac:dyDescent="0.25">
      <c r="A663" t="s">
        <v>5693</v>
      </c>
      <c r="B663" t="s">
        <v>5694</v>
      </c>
      <c r="C663">
        <v>467717151</v>
      </c>
      <c r="D663" t="s">
        <v>5695</v>
      </c>
      <c r="E663"/>
      <c r="F663"/>
      <c r="G663"/>
      <c r="H663" t="s">
        <v>5696</v>
      </c>
      <c r="I663" t="s">
        <v>5697</v>
      </c>
      <c r="J663" t="s">
        <v>28</v>
      </c>
      <c r="K663" t="s">
        <v>5698</v>
      </c>
      <c r="L663" s="11" t="s">
        <v>26</v>
      </c>
      <c r="M663" s="11">
        <v>347</v>
      </c>
      <c r="N663" s="11" t="str">
        <f>IF(A663="","AGUARDANDO",IF(NOT(ISERROR(MATCH(VALUE(A663),PRODESP!A:A,0))),"EXCLUÍDO - ATENDIDO CDHU",""))</f>
        <v/>
      </c>
    </row>
    <row r="664" spans="1:14" ht="15" x14ac:dyDescent="0.25">
      <c r="A664" t="s">
        <v>4941</v>
      </c>
      <c r="B664" t="s">
        <v>4942</v>
      </c>
      <c r="C664">
        <v>497298272</v>
      </c>
      <c r="D664" t="s">
        <v>4943</v>
      </c>
      <c r="E664"/>
      <c r="F664"/>
      <c r="G664"/>
      <c r="H664" t="s">
        <v>4932</v>
      </c>
      <c r="I664" t="s">
        <v>4944</v>
      </c>
      <c r="J664" t="s">
        <v>28</v>
      </c>
      <c r="K664" t="s">
        <v>4934</v>
      </c>
      <c r="L664" s="11" t="s">
        <v>26</v>
      </c>
      <c r="M664" s="11">
        <v>348</v>
      </c>
      <c r="N664" s="11" t="str">
        <f>IF(A664="","AGUARDANDO",IF(NOT(ISERROR(MATCH(VALUE(A664),PRODESP!A:A,0))),"EXCLUÍDO - ATENDIDO CDHU",""))</f>
        <v/>
      </c>
    </row>
    <row r="665" spans="1:14" ht="15" x14ac:dyDescent="0.25">
      <c r="A665" t="s">
        <v>5783</v>
      </c>
      <c r="B665" t="s">
        <v>5784</v>
      </c>
      <c r="C665">
        <v>581279050</v>
      </c>
      <c r="D665" t="s">
        <v>5785</v>
      </c>
      <c r="E665"/>
      <c r="F665"/>
      <c r="G665"/>
      <c r="H665" t="s">
        <v>5786</v>
      </c>
      <c r="I665" t="s">
        <v>5787</v>
      </c>
      <c r="J665" t="s">
        <v>28</v>
      </c>
      <c r="K665" t="s">
        <v>5788</v>
      </c>
      <c r="L665" s="11" t="s">
        <v>26</v>
      </c>
      <c r="M665" s="11">
        <v>349</v>
      </c>
      <c r="N665" s="11" t="str">
        <f>IF(A665="","AGUARDANDO",IF(NOT(ISERROR(MATCH(VALUE(A665),PRODESP!A:A,0))),"EXCLUÍDO - ATENDIDO CDHU",""))</f>
        <v/>
      </c>
    </row>
    <row r="666" spans="1:14" ht="15" x14ac:dyDescent="0.25">
      <c r="A666" t="s">
        <v>2859</v>
      </c>
      <c r="B666" t="s">
        <v>2860</v>
      </c>
      <c r="C666">
        <v>431755978</v>
      </c>
      <c r="D666" t="s">
        <v>2861</v>
      </c>
      <c r="E666"/>
      <c r="F666"/>
      <c r="G666"/>
      <c r="H666" t="s">
        <v>2862</v>
      </c>
      <c r="I666" t="s">
        <v>2863</v>
      </c>
      <c r="J666" t="s">
        <v>28</v>
      </c>
      <c r="K666" t="s">
        <v>2864</v>
      </c>
      <c r="L666" s="11" t="s">
        <v>26</v>
      </c>
      <c r="M666" s="11">
        <v>350</v>
      </c>
      <c r="N666" s="11" t="str">
        <f>IF(A666="","AGUARDANDO",IF(NOT(ISERROR(MATCH(VALUE(A666),PRODESP!A:A,0))),"EXCLUÍDO - ATENDIDO CDHU",""))</f>
        <v/>
      </c>
    </row>
    <row r="667" spans="1:14" ht="15" x14ac:dyDescent="0.25">
      <c r="A667" t="s">
        <v>9588</v>
      </c>
      <c r="B667" t="s">
        <v>9589</v>
      </c>
      <c r="C667">
        <v>486097924</v>
      </c>
      <c r="D667" t="s">
        <v>9590</v>
      </c>
      <c r="E667"/>
      <c r="F667"/>
      <c r="G667"/>
      <c r="H667" t="s">
        <v>9591</v>
      </c>
      <c r="I667" t="s">
        <v>9592</v>
      </c>
      <c r="J667" t="s">
        <v>28</v>
      </c>
      <c r="K667" t="s">
        <v>9593</v>
      </c>
      <c r="L667" s="11" t="s">
        <v>26</v>
      </c>
      <c r="M667" s="11">
        <v>351</v>
      </c>
      <c r="N667" s="11" t="str">
        <f>IF(A667="","AGUARDANDO",IF(NOT(ISERROR(MATCH(VALUE(A667),PRODESP!A:A,0))),"EXCLUÍDO - ATENDIDO CDHU",""))</f>
        <v/>
      </c>
    </row>
    <row r="668" spans="1:14" ht="15" x14ac:dyDescent="0.25">
      <c r="A668" t="s">
        <v>8984</v>
      </c>
      <c r="B668" t="s">
        <v>8985</v>
      </c>
      <c r="C668">
        <v>27024649</v>
      </c>
      <c r="D668" t="s">
        <v>8986</v>
      </c>
      <c r="E668"/>
      <c r="F668"/>
      <c r="G668"/>
      <c r="H668" t="s">
        <v>8987</v>
      </c>
      <c r="I668" t="s">
        <v>8988</v>
      </c>
      <c r="J668" t="s">
        <v>28</v>
      </c>
      <c r="K668" t="s">
        <v>8989</v>
      </c>
      <c r="L668" s="11" t="s">
        <v>26</v>
      </c>
      <c r="M668" s="11">
        <v>352</v>
      </c>
      <c r="N668" s="11" t="str">
        <f>IF(A668="","AGUARDANDO",IF(NOT(ISERROR(MATCH(VALUE(A668),PRODESP!A:A,0))),"EXCLUÍDO - ATENDIDO CDHU",""))</f>
        <v>EXCLUÍDO - ATENDIDO CDHU</v>
      </c>
    </row>
    <row r="669" spans="1:14" ht="15" x14ac:dyDescent="0.25">
      <c r="A669" t="s">
        <v>6631</v>
      </c>
      <c r="B669" t="s">
        <v>6632</v>
      </c>
      <c r="C669">
        <v>40089236</v>
      </c>
      <c r="D669" t="s">
        <v>6633</v>
      </c>
      <c r="E669"/>
      <c r="F669"/>
      <c r="G669"/>
      <c r="H669" t="s">
        <v>6634</v>
      </c>
      <c r="I669" t="s">
        <v>6635</v>
      </c>
      <c r="J669" t="s">
        <v>28</v>
      </c>
      <c r="K669" t="s">
        <v>6636</v>
      </c>
      <c r="L669" s="11" t="s">
        <v>26</v>
      </c>
      <c r="M669" s="11">
        <v>353</v>
      </c>
      <c r="N669" s="11" t="str">
        <f>IF(A669="","AGUARDANDO",IF(NOT(ISERROR(MATCH(VALUE(A669),PRODESP!A:A,0))),"EXCLUÍDO - ATENDIDO CDHU",""))</f>
        <v/>
      </c>
    </row>
    <row r="670" spans="1:14" ht="15" x14ac:dyDescent="0.25">
      <c r="A670" t="s">
        <v>224</v>
      </c>
      <c r="B670" t="s">
        <v>225</v>
      </c>
      <c r="C670">
        <v>485955088</v>
      </c>
      <c r="D670" t="s">
        <v>226</v>
      </c>
      <c r="E670" t="s">
        <v>227</v>
      </c>
      <c r="F670">
        <v>454929298</v>
      </c>
      <c r="G670" t="s">
        <v>228</v>
      </c>
      <c r="H670" t="s">
        <v>229</v>
      </c>
      <c r="I670" t="s">
        <v>230</v>
      </c>
      <c r="J670" t="s">
        <v>28</v>
      </c>
      <c r="K670" t="s">
        <v>231</v>
      </c>
      <c r="L670" s="11" t="s">
        <v>26</v>
      </c>
      <c r="M670" s="11">
        <v>354</v>
      </c>
      <c r="N670" s="11" t="str">
        <f>IF(A670="","AGUARDANDO",IF(NOT(ISERROR(MATCH(VALUE(A670),PRODESP!A:A,0))),"EXCLUÍDO - ATENDIDO CDHU",""))</f>
        <v/>
      </c>
    </row>
    <row r="671" spans="1:14" ht="15" x14ac:dyDescent="0.25">
      <c r="A671" t="s">
        <v>7195</v>
      </c>
      <c r="B671" t="s">
        <v>7196</v>
      </c>
      <c r="C671">
        <v>366738744</v>
      </c>
      <c r="D671" t="s">
        <v>7197</v>
      </c>
      <c r="E671" t="s">
        <v>7198</v>
      </c>
      <c r="F671">
        <v>359567174</v>
      </c>
      <c r="G671" t="s">
        <v>7199</v>
      </c>
      <c r="H671" t="s">
        <v>7200</v>
      </c>
      <c r="I671" t="s">
        <v>7201</v>
      </c>
      <c r="J671" t="s">
        <v>28</v>
      </c>
      <c r="K671" t="s">
        <v>7202</v>
      </c>
      <c r="L671" s="11" t="s">
        <v>26</v>
      </c>
      <c r="M671" s="11">
        <v>355</v>
      </c>
      <c r="N671" s="11" t="str">
        <f>IF(A671="","AGUARDANDO",IF(NOT(ISERROR(MATCH(VALUE(A671),PRODESP!A:A,0))),"EXCLUÍDO - ATENDIDO CDHU",""))</f>
        <v/>
      </c>
    </row>
    <row r="672" spans="1:14" ht="15" x14ac:dyDescent="0.25">
      <c r="A672" t="s">
        <v>1874</v>
      </c>
      <c r="B672" t="s">
        <v>1875</v>
      </c>
      <c r="C672">
        <v>1504534930</v>
      </c>
      <c r="D672" t="s">
        <v>1876</v>
      </c>
      <c r="E672"/>
      <c r="F672"/>
      <c r="G672"/>
      <c r="H672" t="s">
        <v>1877</v>
      </c>
      <c r="I672" t="s">
        <v>1878</v>
      </c>
      <c r="J672" t="s">
        <v>28</v>
      </c>
      <c r="K672" t="s">
        <v>1879</v>
      </c>
      <c r="L672" s="11" t="s">
        <v>26</v>
      </c>
      <c r="M672" s="11">
        <v>356</v>
      </c>
      <c r="N672" s="11" t="str">
        <f>IF(A672="","AGUARDANDO",IF(NOT(ISERROR(MATCH(VALUE(A672),PRODESP!A:A,0))),"EXCLUÍDO - ATENDIDO CDHU",""))</f>
        <v/>
      </c>
    </row>
    <row r="673" spans="1:14" ht="15" x14ac:dyDescent="0.25">
      <c r="A673" t="s">
        <v>5417</v>
      </c>
      <c r="B673" t="s">
        <v>5418</v>
      </c>
      <c r="C673">
        <v>368759131</v>
      </c>
      <c r="D673" t="s">
        <v>5419</v>
      </c>
      <c r="E673"/>
      <c r="F673"/>
      <c r="G673"/>
      <c r="H673" t="s">
        <v>5420</v>
      </c>
      <c r="I673" t="s">
        <v>5421</v>
      </c>
      <c r="J673" t="s">
        <v>28</v>
      </c>
      <c r="K673" t="s">
        <v>5422</v>
      </c>
      <c r="L673" s="11" t="s">
        <v>26</v>
      </c>
      <c r="M673" s="11">
        <v>357</v>
      </c>
      <c r="N673" s="11" t="str">
        <f>IF(A673="","AGUARDANDO",IF(NOT(ISERROR(MATCH(VALUE(A673),PRODESP!A:A,0))),"EXCLUÍDO - ATENDIDO CDHU",""))</f>
        <v/>
      </c>
    </row>
    <row r="674" spans="1:14" ht="15" x14ac:dyDescent="0.25">
      <c r="A674" t="s">
        <v>2112</v>
      </c>
      <c r="B674" t="s">
        <v>2113</v>
      </c>
      <c r="C674">
        <v>46238245</v>
      </c>
      <c r="D674" t="s">
        <v>2114</v>
      </c>
      <c r="E674" t="s">
        <v>2115</v>
      </c>
      <c r="F674">
        <v>400605399</v>
      </c>
      <c r="G674" t="s">
        <v>2116</v>
      </c>
      <c r="H674" t="s">
        <v>2117</v>
      </c>
      <c r="I674" t="s">
        <v>2118</v>
      </c>
      <c r="J674" t="s">
        <v>28</v>
      </c>
      <c r="K674" t="s">
        <v>2119</v>
      </c>
      <c r="L674" s="11" t="s">
        <v>26</v>
      </c>
      <c r="M674" s="11">
        <v>358</v>
      </c>
      <c r="N674" s="11" t="str">
        <f>IF(A674="","AGUARDANDO",IF(NOT(ISERROR(MATCH(VALUE(A674),PRODESP!A:A,0))),"EXCLUÍDO - ATENDIDO CDHU",""))</f>
        <v/>
      </c>
    </row>
    <row r="675" spans="1:14" ht="15" x14ac:dyDescent="0.25">
      <c r="A675" t="s">
        <v>7968</v>
      </c>
      <c r="B675" t="s">
        <v>7969</v>
      </c>
      <c r="C675">
        <v>490039765</v>
      </c>
      <c r="D675" t="s">
        <v>7970</v>
      </c>
      <c r="E675"/>
      <c r="F675"/>
      <c r="G675"/>
      <c r="H675" t="s">
        <v>7971</v>
      </c>
      <c r="I675" t="s">
        <v>7972</v>
      </c>
      <c r="J675" t="s">
        <v>28</v>
      </c>
      <c r="K675" t="s">
        <v>7973</v>
      </c>
      <c r="L675" s="11" t="s">
        <v>26</v>
      </c>
      <c r="M675" s="11">
        <v>359</v>
      </c>
      <c r="N675" s="11" t="str">
        <f>IF(A675="","AGUARDANDO",IF(NOT(ISERROR(MATCH(VALUE(A675),PRODESP!A:A,0))),"EXCLUÍDO - ATENDIDO CDHU",""))</f>
        <v/>
      </c>
    </row>
    <row r="676" spans="1:14" ht="15" x14ac:dyDescent="0.25">
      <c r="A676" t="s">
        <v>875</v>
      </c>
      <c r="B676" t="s">
        <v>876</v>
      </c>
      <c r="C676">
        <v>455945159</v>
      </c>
      <c r="D676" t="s">
        <v>877</v>
      </c>
      <c r="E676"/>
      <c r="F676"/>
      <c r="G676"/>
      <c r="H676" t="s">
        <v>878</v>
      </c>
      <c r="I676" t="s">
        <v>879</v>
      </c>
      <c r="J676" t="s">
        <v>28</v>
      </c>
      <c r="K676" t="s">
        <v>880</v>
      </c>
      <c r="L676" s="11" t="s">
        <v>26</v>
      </c>
      <c r="M676" s="11">
        <v>360</v>
      </c>
      <c r="N676" s="11" t="str">
        <f>IF(A676="","AGUARDANDO",IF(NOT(ISERROR(MATCH(VALUE(A676),PRODESP!A:A,0))),"EXCLUÍDO - ATENDIDO CDHU",""))</f>
        <v/>
      </c>
    </row>
    <row r="677" spans="1:14" ht="15" x14ac:dyDescent="0.25">
      <c r="A677" t="s">
        <v>6585</v>
      </c>
      <c r="B677" t="s">
        <v>6586</v>
      </c>
      <c r="C677">
        <v>482084017</v>
      </c>
      <c r="D677" t="s">
        <v>6587</v>
      </c>
      <c r="E677"/>
      <c r="F677"/>
      <c r="G677"/>
      <c r="H677" t="s">
        <v>6588</v>
      </c>
      <c r="I677" t="s">
        <v>6589</v>
      </c>
      <c r="J677" t="s">
        <v>28</v>
      </c>
      <c r="K677" t="s">
        <v>6590</v>
      </c>
      <c r="L677" s="11" t="s">
        <v>26</v>
      </c>
      <c r="M677" s="11">
        <v>361</v>
      </c>
      <c r="N677" s="11" t="str">
        <f>IF(A677="","AGUARDANDO",IF(NOT(ISERROR(MATCH(VALUE(A677),PRODESP!A:A,0))),"EXCLUÍDO - ATENDIDO CDHU",""))</f>
        <v/>
      </c>
    </row>
    <row r="678" spans="1:14" ht="15" x14ac:dyDescent="0.25">
      <c r="A678" t="s">
        <v>13905</v>
      </c>
      <c r="B678" t="s">
        <v>13906</v>
      </c>
      <c r="C678">
        <v>198211119</v>
      </c>
      <c r="D678" t="s">
        <v>13907</v>
      </c>
      <c r="E678"/>
      <c r="F678"/>
      <c r="G678"/>
      <c r="H678" t="s">
        <v>13908</v>
      </c>
      <c r="I678" t="s">
        <v>13909</v>
      </c>
      <c r="J678" t="s">
        <v>28</v>
      </c>
      <c r="K678" t="s">
        <v>13910</v>
      </c>
      <c r="L678" s="11" t="s">
        <v>26</v>
      </c>
      <c r="M678" s="11">
        <v>362</v>
      </c>
      <c r="N678" s="11" t="str">
        <f>IF(A678="","AGUARDANDO",IF(NOT(ISERROR(MATCH(VALUE(A678),PRODESP!A:A,0))),"EXCLUÍDO - ATENDIDO CDHU",""))</f>
        <v/>
      </c>
    </row>
    <row r="679" spans="1:14" ht="15" x14ac:dyDescent="0.25">
      <c r="A679" t="s">
        <v>103</v>
      </c>
      <c r="B679" t="s">
        <v>104</v>
      </c>
      <c r="C679">
        <v>360994428</v>
      </c>
      <c r="D679" t="s">
        <v>105</v>
      </c>
      <c r="E679" t="s">
        <v>106</v>
      </c>
      <c r="F679">
        <v>405528474</v>
      </c>
      <c r="G679" t="s">
        <v>107</v>
      </c>
      <c r="H679" t="s">
        <v>108</v>
      </c>
      <c r="I679" t="s">
        <v>109</v>
      </c>
      <c r="J679" t="s">
        <v>28</v>
      </c>
      <c r="K679" t="s">
        <v>110</v>
      </c>
      <c r="L679" s="11" t="s">
        <v>26</v>
      </c>
      <c r="M679" s="11">
        <v>363</v>
      </c>
      <c r="N679" s="11" t="str">
        <f>IF(A679="","AGUARDANDO",IF(NOT(ISERROR(MATCH(VALUE(A679),PRODESP!A:A,0))),"EXCLUÍDO - ATENDIDO CDHU",""))</f>
        <v/>
      </c>
    </row>
    <row r="680" spans="1:14" ht="15" x14ac:dyDescent="0.25">
      <c r="A680" t="s">
        <v>12061</v>
      </c>
      <c r="B680" t="s">
        <v>12062</v>
      </c>
      <c r="C680">
        <v>17126927</v>
      </c>
      <c r="D680" t="s">
        <v>12063</v>
      </c>
      <c r="E680" t="s">
        <v>12064</v>
      </c>
      <c r="F680">
        <v>126972</v>
      </c>
      <c r="G680" t="s">
        <v>12065</v>
      </c>
      <c r="H680" t="s">
        <v>12066</v>
      </c>
      <c r="I680" t="s">
        <v>12067</v>
      </c>
      <c r="J680" t="s">
        <v>28</v>
      </c>
      <c r="K680" t="s">
        <v>12068</v>
      </c>
      <c r="L680" s="11" t="s">
        <v>26</v>
      </c>
      <c r="M680" s="11">
        <v>364</v>
      </c>
      <c r="N680" s="11" t="str">
        <f>IF(A680="","AGUARDANDO",IF(NOT(ISERROR(MATCH(VALUE(A680),PRODESP!A:A,0))),"EXCLUÍDO - ATENDIDO CDHU",""))</f>
        <v/>
      </c>
    </row>
    <row r="681" spans="1:14" ht="15" x14ac:dyDescent="0.25">
      <c r="A681" t="s">
        <v>5530</v>
      </c>
      <c r="B681" t="s">
        <v>5531</v>
      </c>
      <c r="C681">
        <v>320864856</v>
      </c>
      <c r="D681" t="s">
        <v>5532</v>
      </c>
      <c r="E681"/>
      <c r="F681"/>
      <c r="G681"/>
      <c r="H681" t="s">
        <v>5533</v>
      </c>
      <c r="I681" t="s">
        <v>5534</v>
      </c>
      <c r="J681" t="s">
        <v>28</v>
      </c>
      <c r="K681" t="s">
        <v>5535</v>
      </c>
      <c r="L681" s="11" t="s">
        <v>26</v>
      </c>
      <c r="M681" s="11">
        <v>365</v>
      </c>
      <c r="N681" s="11" t="str">
        <f>IF(A681="","AGUARDANDO",IF(NOT(ISERROR(MATCH(VALUE(A681),PRODESP!A:A,0))),"EXCLUÍDO - ATENDIDO CDHU",""))</f>
        <v/>
      </c>
    </row>
    <row r="682" spans="1:14" ht="15" x14ac:dyDescent="0.25">
      <c r="A682" t="s">
        <v>7338</v>
      </c>
      <c r="B682" t="s">
        <v>7339</v>
      </c>
      <c r="C682">
        <v>145847597</v>
      </c>
      <c r="D682" t="s">
        <v>7340</v>
      </c>
      <c r="E682"/>
      <c r="F682"/>
      <c r="G682"/>
      <c r="H682" t="s">
        <v>7341</v>
      </c>
      <c r="I682" t="s">
        <v>7342</v>
      </c>
      <c r="J682" t="s">
        <v>28</v>
      </c>
      <c r="K682" t="s">
        <v>136</v>
      </c>
      <c r="L682" s="11" t="s">
        <v>26</v>
      </c>
      <c r="M682" s="11">
        <v>366</v>
      </c>
      <c r="N682" s="11" t="str">
        <f>IF(A682="","AGUARDANDO",IF(NOT(ISERROR(MATCH(VALUE(A682),PRODESP!A:A,0))),"EXCLUÍDO - ATENDIDO CDHU",""))</f>
        <v/>
      </c>
    </row>
    <row r="683" spans="1:14" ht="15" x14ac:dyDescent="0.25">
      <c r="A683" t="s">
        <v>2277</v>
      </c>
      <c r="B683" t="s">
        <v>2278</v>
      </c>
      <c r="C683">
        <v>283581189</v>
      </c>
      <c r="D683" t="s">
        <v>2279</v>
      </c>
      <c r="E683"/>
      <c r="F683"/>
      <c r="G683"/>
      <c r="H683" t="s">
        <v>2280</v>
      </c>
      <c r="I683" t="s">
        <v>2281</v>
      </c>
      <c r="J683" t="s">
        <v>28</v>
      </c>
      <c r="K683" t="s">
        <v>2282</v>
      </c>
      <c r="L683" s="11" t="s">
        <v>26</v>
      </c>
      <c r="M683" s="11">
        <v>367</v>
      </c>
      <c r="N683" s="11" t="str">
        <f>IF(A683="","AGUARDANDO",IF(NOT(ISERROR(MATCH(VALUE(A683),PRODESP!A:A,0))),"EXCLUÍDO - ATENDIDO CDHU",""))</f>
        <v/>
      </c>
    </row>
    <row r="684" spans="1:14" ht="15" x14ac:dyDescent="0.25">
      <c r="A684" t="s">
        <v>4737</v>
      </c>
      <c r="B684" t="s">
        <v>4738</v>
      </c>
      <c r="C684">
        <v>338207089</v>
      </c>
      <c r="D684" t="s">
        <v>4739</v>
      </c>
      <c r="E684" t="s">
        <v>4740</v>
      </c>
      <c r="F684">
        <v>400993831</v>
      </c>
      <c r="G684" t="s">
        <v>4741</v>
      </c>
      <c r="H684" t="s">
        <v>4742</v>
      </c>
      <c r="I684" t="s">
        <v>4743</v>
      </c>
      <c r="J684" t="s">
        <v>28</v>
      </c>
      <c r="K684" t="s">
        <v>4744</v>
      </c>
      <c r="L684" s="11" t="s">
        <v>26</v>
      </c>
      <c r="M684" s="11">
        <v>368</v>
      </c>
      <c r="N684" s="11" t="str">
        <f>IF(A684="","AGUARDANDO",IF(NOT(ISERROR(MATCH(VALUE(A684),PRODESP!A:A,0))),"EXCLUÍDO - ATENDIDO CDHU",""))</f>
        <v/>
      </c>
    </row>
    <row r="685" spans="1:14" ht="15" x14ac:dyDescent="0.25">
      <c r="A685" t="s">
        <v>9338</v>
      </c>
      <c r="B685" t="s">
        <v>9339</v>
      </c>
      <c r="C685">
        <v>454912262</v>
      </c>
      <c r="D685" t="s">
        <v>9340</v>
      </c>
      <c r="E685"/>
      <c r="F685"/>
      <c r="G685"/>
      <c r="H685" t="s">
        <v>9341</v>
      </c>
      <c r="I685" t="s">
        <v>9342</v>
      </c>
      <c r="J685" t="s">
        <v>28</v>
      </c>
      <c r="K685" t="s">
        <v>9343</v>
      </c>
      <c r="L685" s="11" t="s">
        <v>26</v>
      </c>
      <c r="M685" s="11">
        <v>369</v>
      </c>
      <c r="N685" s="11" t="str">
        <f>IF(A685="","AGUARDANDO",IF(NOT(ISERROR(MATCH(VALUE(A685),PRODESP!A:A,0))),"EXCLUÍDO - ATENDIDO CDHU",""))</f>
        <v/>
      </c>
    </row>
    <row r="686" spans="1:14" ht="15" x14ac:dyDescent="0.25">
      <c r="A686" t="s">
        <v>12716</v>
      </c>
      <c r="B686" t="s">
        <v>12717</v>
      </c>
      <c r="C686">
        <v>236594138</v>
      </c>
      <c r="D686" t="s">
        <v>12718</v>
      </c>
      <c r="E686"/>
      <c r="F686"/>
      <c r="G686"/>
      <c r="H686" t="s">
        <v>12719</v>
      </c>
      <c r="I686" t="s">
        <v>12147</v>
      </c>
      <c r="J686" t="s">
        <v>28</v>
      </c>
      <c r="K686" t="s">
        <v>12148</v>
      </c>
      <c r="L686" s="11" t="s">
        <v>26</v>
      </c>
      <c r="M686" s="11">
        <v>370</v>
      </c>
      <c r="N686" s="11" t="str">
        <f>IF(A686="","AGUARDANDO",IF(NOT(ISERROR(MATCH(VALUE(A686),PRODESP!A:A,0))),"EXCLUÍDO - ATENDIDO CDHU",""))</f>
        <v/>
      </c>
    </row>
    <row r="687" spans="1:14" ht="15" x14ac:dyDescent="0.25">
      <c r="A687" t="s">
        <v>4268</v>
      </c>
      <c r="B687" t="s">
        <v>4269</v>
      </c>
      <c r="C687">
        <v>248599533</v>
      </c>
      <c r="D687" t="s">
        <v>4270</v>
      </c>
      <c r="E687"/>
      <c r="F687"/>
      <c r="G687"/>
      <c r="H687" t="s">
        <v>4271</v>
      </c>
      <c r="I687" t="s">
        <v>4272</v>
      </c>
      <c r="J687" t="s">
        <v>28</v>
      </c>
      <c r="K687" t="s">
        <v>4273</v>
      </c>
      <c r="L687" s="11" t="s">
        <v>26</v>
      </c>
      <c r="M687" s="11">
        <v>371</v>
      </c>
      <c r="N687" s="11" t="str">
        <f>IF(A687="","AGUARDANDO",IF(NOT(ISERROR(MATCH(VALUE(A687),PRODESP!A:A,0))),"EXCLUÍDO - ATENDIDO CDHU",""))</f>
        <v/>
      </c>
    </row>
    <row r="688" spans="1:14" ht="15" x14ac:dyDescent="0.25">
      <c r="A688" t="s">
        <v>4499</v>
      </c>
      <c r="B688" t="s">
        <v>4500</v>
      </c>
      <c r="C688">
        <v>323376198</v>
      </c>
      <c r="D688" t="s">
        <v>4501</v>
      </c>
      <c r="E688"/>
      <c r="F688"/>
      <c r="G688"/>
      <c r="H688" t="s">
        <v>4502</v>
      </c>
      <c r="I688" t="s">
        <v>4503</v>
      </c>
      <c r="J688" t="s">
        <v>28</v>
      </c>
      <c r="K688" t="s">
        <v>4504</v>
      </c>
      <c r="L688" s="11" t="s">
        <v>26</v>
      </c>
      <c r="M688" s="11">
        <v>372</v>
      </c>
      <c r="N688" s="11" t="str">
        <f>IF(A688="","AGUARDANDO",IF(NOT(ISERROR(MATCH(VALUE(A688),PRODESP!A:A,0))),"EXCLUÍDO - ATENDIDO CDHU",""))</f>
        <v/>
      </c>
    </row>
    <row r="689" spans="1:14" ht="15" x14ac:dyDescent="0.25">
      <c r="A689" t="s">
        <v>4127</v>
      </c>
      <c r="B689" t="s">
        <v>4128</v>
      </c>
      <c r="C689">
        <v>43175522</v>
      </c>
      <c r="D689" t="s">
        <v>4129</v>
      </c>
      <c r="E689" t="s">
        <v>4130</v>
      </c>
      <c r="F689">
        <v>265884391</v>
      </c>
      <c r="G689" t="s">
        <v>4131</v>
      </c>
      <c r="H689" t="s">
        <v>4132</v>
      </c>
      <c r="I689" t="s">
        <v>4133</v>
      </c>
      <c r="J689" t="s">
        <v>28</v>
      </c>
      <c r="K689" t="s">
        <v>4134</v>
      </c>
      <c r="L689" s="11" t="s">
        <v>26</v>
      </c>
      <c r="M689" s="11">
        <v>373</v>
      </c>
      <c r="N689" s="11" t="str">
        <f>IF(A689="","AGUARDANDO",IF(NOT(ISERROR(MATCH(VALUE(A689),PRODESP!A:A,0))),"EXCLUÍDO - ATENDIDO CDHU",""))</f>
        <v/>
      </c>
    </row>
    <row r="690" spans="1:14" ht="15" x14ac:dyDescent="0.25">
      <c r="A690" t="s">
        <v>7119</v>
      </c>
      <c r="B690" t="s">
        <v>7120</v>
      </c>
      <c r="C690">
        <v>340582108</v>
      </c>
      <c r="D690" t="s">
        <v>7121</v>
      </c>
      <c r="E690"/>
      <c r="F690"/>
      <c r="G690"/>
      <c r="H690" t="s">
        <v>7122</v>
      </c>
      <c r="I690" t="s">
        <v>7123</v>
      </c>
      <c r="J690" t="s">
        <v>28</v>
      </c>
      <c r="K690" t="s">
        <v>7076</v>
      </c>
      <c r="L690" s="11" t="s">
        <v>26</v>
      </c>
      <c r="M690" s="11">
        <v>374</v>
      </c>
      <c r="N690" s="11" t="str">
        <f>IF(A690="","AGUARDANDO",IF(NOT(ISERROR(MATCH(VALUE(A690),PRODESP!A:A,0))),"EXCLUÍDO - ATENDIDO CDHU",""))</f>
        <v/>
      </c>
    </row>
    <row r="691" spans="1:14" ht="15" x14ac:dyDescent="0.25">
      <c r="A691" t="s">
        <v>11914</v>
      </c>
      <c r="B691" t="s">
        <v>11915</v>
      </c>
      <c r="C691">
        <v>4310012</v>
      </c>
      <c r="D691" t="s">
        <v>11916</v>
      </c>
      <c r="E691"/>
      <c r="F691"/>
      <c r="G691"/>
      <c r="H691" t="s">
        <v>11917</v>
      </c>
      <c r="I691" t="s">
        <v>11918</v>
      </c>
      <c r="J691" t="s">
        <v>28</v>
      </c>
      <c r="K691" t="s">
        <v>11919</v>
      </c>
      <c r="L691" s="11" t="s">
        <v>26</v>
      </c>
      <c r="M691" s="11">
        <v>375</v>
      </c>
      <c r="N691" s="11" t="str">
        <f>IF(A691="","AGUARDANDO",IF(NOT(ISERROR(MATCH(VALUE(A691),PRODESP!A:A,0))),"EXCLUÍDO - ATENDIDO CDHU",""))</f>
        <v/>
      </c>
    </row>
    <row r="692" spans="1:14" ht="15" x14ac:dyDescent="0.25">
      <c r="A692" t="s">
        <v>8935</v>
      </c>
      <c r="B692" t="s">
        <v>8936</v>
      </c>
      <c r="C692">
        <v>541833339</v>
      </c>
      <c r="D692" t="s">
        <v>8937</v>
      </c>
      <c r="E692"/>
      <c r="F692"/>
      <c r="G692"/>
      <c r="H692" t="s">
        <v>8938</v>
      </c>
      <c r="I692" t="s">
        <v>8939</v>
      </c>
      <c r="J692" t="s">
        <v>28</v>
      </c>
      <c r="K692" t="s">
        <v>8940</v>
      </c>
      <c r="L692" s="11" t="s">
        <v>26</v>
      </c>
      <c r="M692" s="11">
        <v>376</v>
      </c>
      <c r="N692" s="11" t="str">
        <f>IF(A692="","AGUARDANDO",IF(NOT(ISERROR(MATCH(VALUE(A692),PRODESP!A:A,0))),"EXCLUÍDO - ATENDIDO CDHU",""))</f>
        <v/>
      </c>
    </row>
    <row r="693" spans="1:14" ht="15" x14ac:dyDescent="0.25">
      <c r="A693" t="s">
        <v>49</v>
      </c>
      <c r="B693" t="s">
        <v>50</v>
      </c>
      <c r="C693">
        <v>267066855</v>
      </c>
      <c r="D693" t="s">
        <v>51</v>
      </c>
      <c r="E693"/>
      <c r="F693"/>
      <c r="G693"/>
      <c r="H693" t="s">
        <v>52</v>
      </c>
      <c r="I693" t="s">
        <v>53</v>
      </c>
      <c r="J693" t="s">
        <v>28</v>
      </c>
      <c r="K693" t="s">
        <v>54</v>
      </c>
      <c r="L693" s="11" t="s">
        <v>26</v>
      </c>
      <c r="M693" s="11">
        <v>377</v>
      </c>
      <c r="N693" s="11" t="str">
        <f>IF(A693="","AGUARDANDO",IF(NOT(ISERROR(MATCH(VALUE(A693),PRODESP!A:A,0))),"EXCLUÍDO - ATENDIDO CDHU",""))</f>
        <v/>
      </c>
    </row>
    <row r="694" spans="1:14" ht="15" x14ac:dyDescent="0.25">
      <c r="A694" t="s">
        <v>452</v>
      </c>
      <c r="B694" t="s">
        <v>453</v>
      </c>
      <c r="C694">
        <v>268179748</v>
      </c>
      <c r="D694" t="s">
        <v>454</v>
      </c>
      <c r="E694" t="s">
        <v>455</v>
      </c>
      <c r="F694">
        <v>237907525</v>
      </c>
      <c r="G694" t="s">
        <v>456</v>
      </c>
      <c r="H694" t="s">
        <v>457</v>
      </c>
      <c r="I694" t="s">
        <v>458</v>
      </c>
      <c r="J694" t="s">
        <v>28</v>
      </c>
      <c r="K694" t="s">
        <v>459</v>
      </c>
      <c r="L694" s="11" t="s">
        <v>26</v>
      </c>
      <c r="M694" s="11">
        <v>378</v>
      </c>
      <c r="N694" s="11" t="str">
        <f>IF(A694="","AGUARDANDO",IF(NOT(ISERROR(MATCH(VALUE(A694),PRODESP!A:A,0))),"EXCLUÍDO - ATENDIDO CDHU",""))</f>
        <v/>
      </c>
    </row>
    <row r="695" spans="1:14" ht="15" x14ac:dyDescent="0.25">
      <c r="A695" t="s">
        <v>2635</v>
      </c>
      <c r="B695" t="s">
        <v>2636</v>
      </c>
      <c r="C695">
        <v>406661156</v>
      </c>
      <c r="D695" t="s">
        <v>2637</v>
      </c>
      <c r="E695"/>
      <c r="F695"/>
      <c r="G695"/>
      <c r="H695" t="s">
        <v>2638</v>
      </c>
      <c r="I695" t="s">
        <v>2639</v>
      </c>
      <c r="J695" t="s">
        <v>28</v>
      </c>
      <c r="K695" t="s">
        <v>2640</v>
      </c>
      <c r="L695" s="11" t="s">
        <v>26</v>
      </c>
      <c r="M695" s="11">
        <v>379</v>
      </c>
      <c r="N695" s="11" t="str">
        <f>IF(A695="","AGUARDANDO",IF(NOT(ISERROR(MATCH(VALUE(A695),PRODESP!A:A,0))),"EXCLUÍDO - ATENDIDO CDHU",""))</f>
        <v/>
      </c>
    </row>
    <row r="696" spans="1:14" ht="15" x14ac:dyDescent="0.25">
      <c r="A696" t="s">
        <v>9637</v>
      </c>
      <c r="B696" t="s">
        <v>9638</v>
      </c>
      <c r="C696">
        <v>601573432</v>
      </c>
      <c r="D696" t="s">
        <v>9639</v>
      </c>
      <c r="E696" t="s">
        <v>9640</v>
      </c>
      <c r="F696">
        <v>554247677</v>
      </c>
      <c r="G696" t="s">
        <v>9641</v>
      </c>
      <c r="H696" t="s">
        <v>9642</v>
      </c>
      <c r="I696" t="s">
        <v>9643</v>
      </c>
      <c r="J696" t="s">
        <v>28</v>
      </c>
      <c r="K696" t="s">
        <v>9644</v>
      </c>
      <c r="L696" s="11" t="s">
        <v>26</v>
      </c>
      <c r="M696" s="11">
        <v>380</v>
      </c>
      <c r="N696" s="11" t="str">
        <f>IF(A696="","AGUARDANDO",IF(NOT(ISERROR(MATCH(VALUE(A696),PRODESP!A:A,0))),"EXCLUÍDO - ATENDIDO CDHU",""))</f>
        <v/>
      </c>
    </row>
    <row r="697" spans="1:14" ht="15" x14ac:dyDescent="0.25">
      <c r="A697" t="s">
        <v>9142</v>
      </c>
      <c r="B697" t="s">
        <v>9143</v>
      </c>
      <c r="C697">
        <v>405146498</v>
      </c>
      <c r="D697" t="s">
        <v>9144</v>
      </c>
      <c r="E697"/>
      <c r="F697"/>
      <c r="G697"/>
      <c r="H697" t="s">
        <v>9145</v>
      </c>
      <c r="I697" t="s">
        <v>9146</v>
      </c>
      <c r="J697" t="s">
        <v>28</v>
      </c>
      <c r="K697" t="s">
        <v>9147</v>
      </c>
      <c r="L697" s="11" t="s">
        <v>26</v>
      </c>
      <c r="M697" s="11">
        <v>381</v>
      </c>
      <c r="N697" s="11" t="str">
        <f>IF(A697="","AGUARDANDO",IF(NOT(ISERROR(MATCH(VALUE(A697),PRODESP!A:A,0))),"EXCLUÍDO - ATENDIDO CDHU",""))</f>
        <v/>
      </c>
    </row>
    <row r="698" spans="1:14" ht="15" x14ac:dyDescent="0.25">
      <c r="A698" t="s">
        <v>13999</v>
      </c>
      <c r="B698" t="s">
        <v>14000</v>
      </c>
      <c r="C698">
        <v>445693952</v>
      </c>
      <c r="D698" t="s">
        <v>14001</v>
      </c>
      <c r="E698"/>
      <c r="F698"/>
      <c r="G698"/>
      <c r="H698" t="s">
        <v>14002</v>
      </c>
      <c r="I698" t="s">
        <v>14003</v>
      </c>
      <c r="J698" t="s">
        <v>28</v>
      </c>
      <c r="K698" t="s">
        <v>14004</v>
      </c>
      <c r="L698" s="11" t="s">
        <v>26</v>
      </c>
      <c r="M698" s="11">
        <v>382</v>
      </c>
      <c r="N698" s="11" t="str">
        <f>IF(A698="","AGUARDANDO",IF(NOT(ISERROR(MATCH(VALUE(A698),PRODESP!A:A,0))),"EXCLUÍDO - ATENDIDO CDHU",""))</f>
        <v/>
      </c>
    </row>
    <row r="699" spans="1:14" ht="15" x14ac:dyDescent="0.25">
      <c r="A699" t="s">
        <v>346</v>
      </c>
      <c r="B699" t="s">
        <v>347</v>
      </c>
      <c r="C699">
        <v>272804939</v>
      </c>
      <c r="D699" t="s">
        <v>348</v>
      </c>
      <c r="E699" t="s">
        <v>349</v>
      </c>
      <c r="F699">
        <v>270247658</v>
      </c>
      <c r="G699" t="s">
        <v>350</v>
      </c>
      <c r="H699" t="s">
        <v>351</v>
      </c>
      <c r="I699" t="s">
        <v>352</v>
      </c>
      <c r="J699" t="s">
        <v>28</v>
      </c>
      <c r="K699" t="s">
        <v>353</v>
      </c>
      <c r="L699" s="11" t="s">
        <v>26</v>
      </c>
      <c r="M699" s="11">
        <v>383</v>
      </c>
      <c r="N699" s="11" t="str">
        <f>IF(A699="","AGUARDANDO",IF(NOT(ISERROR(MATCH(VALUE(A699),PRODESP!A:A,0))),"EXCLUÍDO - ATENDIDO CDHU",""))</f>
        <v/>
      </c>
    </row>
    <row r="700" spans="1:14" ht="15" x14ac:dyDescent="0.25">
      <c r="A700" t="s">
        <v>815</v>
      </c>
      <c r="B700" t="s">
        <v>816</v>
      </c>
      <c r="C700">
        <v>48599351</v>
      </c>
      <c r="D700" t="s">
        <v>817</v>
      </c>
      <c r="E700"/>
      <c r="F700"/>
      <c r="G700"/>
      <c r="H700" t="s">
        <v>818</v>
      </c>
      <c r="I700" t="s">
        <v>819</v>
      </c>
      <c r="J700" t="s">
        <v>28</v>
      </c>
      <c r="K700" t="s">
        <v>820</v>
      </c>
      <c r="L700" s="11" t="s">
        <v>26</v>
      </c>
      <c r="M700" s="11">
        <v>384</v>
      </c>
      <c r="N700" s="11" t="str">
        <f>IF(A700="","AGUARDANDO",IF(NOT(ISERROR(MATCH(VALUE(A700),PRODESP!A:A,0))),"EXCLUÍDO - ATENDIDO CDHU",""))</f>
        <v/>
      </c>
    </row>
    <row r="701" spans="1:14" ht="15" x14ac:dyDescent="0.25">
      <c r="A701" t="s">
        <v>2997</v>
      </c>
      <c r="B701" t="s">
        <v>2998</v>
      </c>
      <c r="C701">
        <v>33826632</v>
      </c>
      <c r="D701" t="s">
        <v>2999</v>
      </c>
      <c r="E701" t="s">
        <v>3000</v>
      </c>
      <c r="F701">
        <v>405529168</v>
      </c>
      <c r="G701" t="s">
        <v>3001</v>
      </c>
      <c r="H701" t="s">
        <v>3002</v>
      </c>
      <c r="I701" t="s">
        <v>3003</v>
      </c>
      <c r="J701" t="s">
        <v>28</v>
      </c>
      <c r="K701" t="s">
        <v>3004</v>
      </c>
      <c r="L701" s="11" t="s">
        <v>26</v>
      </c>
      <c r="M701" s="11">
        <v>385</v>
      </c>
      <c r="N701" s="11" t="str">
        <f>IF(A701="","AGUARDANDO",IF(NOT(ISERROR(MATCH(VALUE(A701),PRODESP!A:A,0))),"EXCLUÍDO - ATENDIDO CDHU",""))</f>
        <v/>
      </c>
    </row>
    <row r="702" spans="1:14" ht="15" x14ac:dyDescent="0.25">
      <c r="A702" t="s">
        <v>9332</v>
      </c>
      <c r="B702" t="s">
        <v>9333</v>
      </c>
      <c r="C702">
        <v>431756752</v>
      </c>
      <c r="D702" t="s">
        <v>9334</v>
      </c>
      <c r="E702"/>
      <c r="F702"/>
      <c r="G702"/>
      <c r="H702" t="s">
        <v>9335</v>
      </c>
      <c r="I702" t="s">
        <v>9336</v>
      </c>
      <c r="J702" t="s">
        <v>28</v>
      </c>
      <c r="K702" t="s">
        <v>9337</v>
      </c>
      <c r="L702" s="11" t="s">
        <v>26</v>
      </c>
      <c r="M702" s="11">
        <v>386</v>
      </c>
      <c r="N702" s="11" t="str">
        <f>IF(A702="","AGUARDANDO",IF(NOT(ISERROR(MATCH(VALUE(A702),PRODESP!A:A,0))),"EXCLUÍDO - ATENDIDO CDHU",""))</f>
        <v/>
      </c>
    </row>
    <row r="703" spans="1:14" ht="15" x14ac:dyDescent="0.25">
      <c r="A703" t="s">
        <v>4183</v>
      </c>
      <c r="B703" t="s">
        <v>4184</v>
      </c>
      <c r="C703">
        <v>41509866</v>
      </c>
      <c r="D703" t="s">
        <v>4185</v>
      </c>
      <c r="E703"/>
      <c r="F703"/>
      <c r="G703"/>
      <c r="H703" t="s">
        <v>4186</v>
      </c>
      <c r="I703" t="s">
        <v>4187</v>
      </c>
      <c r="J703" t="s">
        <v>28</v>
      </c>
      <c r="K703" t="s">
        <v>4188</v>
      </c>
      <c r="L703" s="11" t="s">
        <v>26</v>
      </c>
      <c r="M703" s="11">
        <v>387</v>
      </c>
      <c r="N703" s="11" t="str">
        <f>IF(A703="","AGUARDANDO",IF(NOT(ISERROR(MATCH(VALUE(A703),PRODESP!A:A,0))),"EXCLUÍDO - ATENDIDO CDHU",""))</f>
        <v/>
      </c>
    </row>
    <row r="704" spans="1:14" ht="15" x14ac:dyDescent="0.25">
      <c r="A704" t="s">
        <v>7500</v>
      </c>
      <c r="B704" t="s">
        <v>7501</v>
      </c>
      <c r="C704">
        <v>40525407</v>
      </c>
      <c r="D704" t="s">
        <v>7502</v>
      </c>
      <c r="E704"/>
      <c r="F704"/>
      <c r="G704"/>
      <c r="H704" t="s">
        <v>7503</v>
      </c>
      <c r="I704" t="s">
        <v>7504</v>
      </c>
      <c r="J704" t="s">
        <v>28</v>
      </c>
      <c r="K704" t="s">
        <v>7505</v>
      </c>
      <c r="L704" s="11" t="s">
        <v>26</v>
      </c>
      <c r="M704" s="11">
        <v>388</v>
      </c>
      <c r="N704" s="11" t="str">
        <f>IF(A704="","AGUARDANDO",IF(NOT(ISERROR(MATCH(VALUE(A704),PRODESP!A:A,0))),"EXCLUÍDO - ATENDIDO CDHU",""))</f>
        <v/>
      </c>
    </row>
    <row r="705" spans="1:14" ht="15" x14ac:dyDescent="0.25">
      <c r="A705" t="s">
        <v>3681</v>
      </c>
      <c r="B705" t="s">
        <v>3682</v>
      </c>
      <c r="C705">
        <v>163278210</v>
      </c>
      <c r="D705" t="s">
        <v>3683</v>
      </c>
      <c r="E705" t="s">
        <v>3684</v>
      </c>
      <c r="F705">
        <v>134621220</v>
      </c>
      <c r="G705" t="s">
        <v>3685</v>
      </c>
      <c r="H705" t="s">
        <v>3686</v>
      </c>
      <c r="I705" t="s">
        <v>3687</v>
      </c>
      <c r="J705" t="s">
        <v>28</v>
      </c>
      <c r="K705" t="s">
        <v>3688</v>
      </c>
      <c r="L705" s="11" t="s">
        <v>26</v>
      </c>
      <c r="M705" s="11">
        <v>389</v>
      </c>
      <c r="N705" s="11" t="str">
        <f>IF(A705="","AGUARDANDO",IF(NOT(ISERROR(MATCH(VALUE(A705),PRODESP!A:A,0))),"EXCLUÍDO - ATENDIDO CDHU",""))</f>
        <v/>
      </c>
    </row>
    <row r="706" spans="1:14" ht="15" x14ac:dyDescent="0.25">
      <c r="A706" t="s">
        <v>7719</v>
      </c>
      <c r="B706" t="s">
        <v>7720</v>
      </c>
      <c r="C706">
        <v>274732968</v>
      </c>
      <c r="D706" t="s">
        <v>7721</v>
      </c>
      <c r="E706"/>
      <c r="F706"/>
      <c r="G706"/>
      <c r="H706" t="s">
        <v>7722</v>
      </c>
      <c r="I706" t="s">
        <v>7723</v>
      </c>
      <c r="J706" t="s">
        <v>28</v>
      </c>
      <c r="K706" t="s">
        <v>7724</v>
      </c>
      <c r="L706" s="11" t="s">
        <v>26</v>
      </c>
      <c r="M706" s="11">
        <v>390</v>
      </c>
      <c r="N706" s="11" t="str">
        <f>IF(A706="","AGUARDANDO",IF(NOT(ISERROR(MATCH(VALUE(A706),PRODESP!A:A,0))),"EXCLUÍDO - ATENDIDO CDHU",""))</f>
        <v/>
      </c>
    </row>
    <row r="707" spans="1:14" ht="15" x14ac:dyDescent="0.25">
      <c r="A707" t="s">
        <v>10443</v>
      </c>
      <c r="B707" t="s">
        <v>10444</v>
      </c>
      <c r="C707">
        <v>451375968</v>
      </c>
      <c r="D707" t="s">
        <v>10445</v>
      </c>
      <c r="E707"/>
      <c r="F707"/>
      <c r="G707"/>
      <c r="H707" t="s">
        <v>10446</v>
      </c>
      <c r="I707" t="s">
        <v>10447</v>
      </c>
      <c r="J707" t="s">
        <v>28</v>
      </c>
      <c r="K707" t="s">
        <v>10448</v>
      </c>
      <c r="L707" s="11" t="s">
        <v>26</v>
      </c>
      <c r="M707" s="11">
        <v>391</v>
      </c>
      <c r="N707" s="11" t="str">
        <f>IF(A707="","AGUARDANDO",IF(NOT(ISERROR(MATCH(VALUE(A707),PRODESP!A:A,0))),"EXCLUÍDO - ATENDIDO CDHU",""))</f>
        <v/>
      </c>
    </row>
    <row r="708" spans="1:14" ht="15" x14ac:dyDescent="0.25">
      <c r="A708" t="s">
        <v>9891</v>
      </c>
      <c r="B708" t="s">
        <v>9892</v>
      </c>
      <c r="C708">
        <v>303887369</v>
      </c>
      <c r="D708" t="s">
        <v>9893</v>
      </c>
      <c r="E708"/>
      <c r="F708"/>
      <c r="G708"/>
      <c r="H708" t="s">
        <v>9746</v>
      </c>
      <c r="I708" t="s">
        <v>9894</v>
      </c>
      <c r="J708" t="s">
        <v>28</v>
      </c>
      <c r="K708" t="s">
        <v>9895</v>
      </c>
      <c r="L708" s="11" t="s">
        <v>26</v>
      </c>
      <c r="M708" s="11">
        <v>392</v>
      </c>
      <c r="N708" s="11" t="str">
        <f>IF(A708="","AGUARDANDO",IF(NOT(ISERROR(MATCH(VALUE(A708),PRODESP!A:A,0))),"EXCLUÍDO - ATENDIDO CDHU",""))</f>
        <v/>
      </c>
    </row>
    <row r="709" spans="1:14" ht="15" x14ac:dyDescent="0.25">
      <c r="A709" t="s">
        <v>8465</v>
      </c>
      <c r="B709" t="s">
        <v>8466</v>
      </c>
      <c r="C709">
        <v>603187122</v>
      </c>
      <c r="D709" t="s">
        <v>8467</v>
      </c>
      <c r="E709"/>
      <c r="F709"/>
      <c r="G709"/>
      <c r="H709" t="s">
        <v>8468</v>
      </c>
      <c r="I709" t="s">
        <v>8469</v>
      </c>
      <c r="J709" t="s">
        <v>28</v>
      </c>
      <c r="K709" t="s">
        <v>8470</v>
      </c>
      <c r="L709" s="11" t="s">
        <v>26</v>
      </c>
      <c r="M709" s="11">
        <v>393</v>
      </c>
      <c r="N709" s="11" t="str">
        <f>IF(A709="","AGUARDANDO",IF(NOT(ISERROR(MATCH(VALUE(A709),PRODESP!A:A,0))),"EXCLUÍDO - ATENDIDO CDHU",""))</f>
        <v/>
      </c>
    </row>
    <row r="710" spans="1:14" ht="15" x14ac:dyDescent="0.25">
      <c r="A710" t="s">
        <v>8251</v>
      </c>
      <c r="B710" t="s">
        <v>8252</v>
      </c>
      <c r="C710">
        <v>331293225</v>
      </c>
      <c r="D710" t="s">
        <v>8253</v>
      </c>
      <c r="E710" t="s">
        <v>8254</v>
      </c>
      <c r="F710">
        <v>33556544</v>
      </c>
      <c r="G710" t="s">
        <v>8255</v>
      </c>
      <c r="H710" t="s">
        <v>8256</v>
      </c>
      <c r="I710" t="s">
        <v>8257</v>
      </c>
      <c r="J710" t="s">
        <v>28</v>
      </c>
      <c r="K710" t="s">
        <v>8258</v>
      </c>
      <c r="L710" s="11" t="s">
        <v>26</v>
      </c>
      <c r="M710" s="11">
        <v>394</v>
      </c>
      <c r="N710" s="11" t="str">
        <f>IF(A710="","AGUARDANDO",IF(NOT(ISERROR(MATCH(VALUE(A710),PRODESP!A:A,0))),"EXCLUÍDO - ATENDIDO CDHU",""))</f>
        <v/>
      </c>
    </row>
    <row r="711" spans="1:14" ht="15" x14ac:dyDescent="0.25">
      <c r="A711" t="s">
        <v>13921</v>
      </c>
      <c r="B711" t="s">
        <v>13922</v>
      </c>
      <c r="C711">
        <v>5011514204</v>
      </c>
      <c r="D711" t="s">
        <v>13923</v>
      </c>
      <c r="E711"/>
      <c r="F711"/>
      <c r="G711"/>
      <c r="H711" t="s">
        <v>13924</v>
      </c>
      <c r="I711" t="s">
        <v>13925</v>
      </c>
      <c r="J711" t="s">
        <v>28</v>
      </c>
      <c r="K711" t="s">
        <v>13926</v>
      </c>
      <c r="L711" s="11" t="s">
        <v>26</v>
      </c>
      <c r="M711" s="11">
        <v>395</v>
      </c>
      <c r="N711" s="11" t="str">
        <f>IF(A711="","AGUARDANDO",IF(NOT(ISERROR(MATCH(VALUE(A711),PRODESP!A:A,0))),"EXCLUÍDO - ATENDIDO CDHU",""))</f>
        <v/>
      </c>
    </row>
    <row r="712" spans="1:14" ht="15" x14ac:dyDescent="0.25">
      <c r="A712" t="s">
        <v>9488</v>
      </c>
      <c r="B712" t="s">
        <v>9489</v>
      </c>
      <c r="C712">
        <v>578345006</v>
      </c>
      <c r="D712" t="s">
        <v>9490</v>
      </c>
      <c r="E712"/>
      <c r="F712"/>
      <c r="G712"/>
      <c r="H712" t="s">
        <v>9491</v>
      </c>
      <c r="I712" t="s">
        <v>9492</v>
      </c>
      <c r="J712" t="s">
        <v>28</v>
      </c>
      <c r="K712" t="s">
        <v>9493</v>
      </c>
      <c r="L712" s="11" t="s">
        <v>26</v>
      </c>
      <c r="M712" s="11">
        <v>396</v>
      </c>
      <c r="N712" s="11" t="str">
        <f>IF(A712="","AGUARDANDO",IF(NOT(ISERROR(MATCH(VALUE(A712),PRODESP!A:A,0))),"EXCLUÍDO - ATENDIDO CDHU",""))</f>
        <v/>
      </c>
    </row>
    <row r="713" spans="1:14" ht="15" x14ac:dyDescent="0.25">
      <c r="A713" t="s">
        <v>11570</v>
      </c>
      <c r="B713" t="s">
        <v>11571</v>
      </c>
      <c r="C713">
        <v>295195368</v>
      </c>
      <c r="D713" t="s">
        <v>11572</v>
      </c>
      <c r="E713" t="s">
        <v>11573</v>
      </c>
      <c r="F713">
        <v>265884706</v>
      </c>
      <c r="G713" t="s">
        <v>11574</v>
      </c>
      <c r="H713" t="s">
        <v>11575</v>
      </c>
      <c r="I713" t="s">
        <v>11576</v>
      </c>
      <c r="J713" t="s">
        <v>28</v>
      </c>
      <c r="K713" t="s">
        <v>8639</v>
      </c>
      <c r="L713" s="11" t="s">
        <v>26</v>
      </c>
      <c r="M713" s="11">
        <v>397</v>
      </c>
      <c r="N713" s="11" t="str">
        <f>IF(A713="","AGUARDANDO",IF(NOT(ISERROR(MATCH(VALUE(A713),PRODESP!A:A,0))),"EXCLUÍDO - ATENDIDO CDHU",""))</f>
        <v/>
      </c>
    </row>
    <row r="714" spans="1:14" ht="15" x14ac:dyDescent="0.25">
      <c r="A714" t="s">
        <v>4667</v>
      </c>
      <c r="B714" t="s">
        <v>4668</v>
      </c>
      <c r="C714">
        <v>292993857</v>
      </c>
      <c r="D714" t="s">
        <v>4669</v>
      </c>
      <c r="E714"/>
      <c r="F714"/>
      <c r="G714"/>
      <c r="H714" t="s">
        <v>4670</v>
      </c>
      <c r="I714" t="s">
        <v>4671</v>
      </c>
      <c r="J714" t="s">
        <v>28</v>
      </c>
      <c r="K714" t="s">
        <v>4672</v>
      </c>
      <c r="L714" s="11" t="s">
        <v>26</v>
      </c>
      <c r="M714" s="11">
        <v>398</v>
      </c>
      <c r="N714" s="11" t="str">
        <f>IF(A714="","AGUARDANDO",IF(NOT(ISERROR(MATCH(VALUE(A714),PRODESP!A:A,0))),"EXCLUÍDO - ATENDIDO CDHU",""))</f>
        <v/>
      </c>
    </row>
    <row r="715" spans="1:14" ht="15" x14ac:dyDescent="0.25">
      <c r="A715" t="s">
        <v>5467</v>
      </c>
      <c r="B715" t="s">
        <v>5468</v>
      </c>
      <c r="C715">
        <v>18395707</v>
      </c>
      <c r="D715" t="s">
        <v>5469</v>
      </c>
      <c r="E715"/>
      <c r="F715"/>
      <c r="G715"/>
      <c r="H715" t="s">
        <v>5470</v>
      </c>
      <c r="I715" t="s">
        <v>5471</v>
      </c>
      <c r="J715" t="s">
        <v>28</v>
      </c>
      <c r="K715" t="s">
        <v>5472</v>
      </c>
      <c r="L715" s="11" t="s">
        <v>26</v>
      </c>
      <c r="M715" s="11">
        <v>399</v>
      </c>
      <c r="N715" s="11" t="str">
        <f>IF(A715="","AGUARDANDO",IF(NOT(ISERROR(MATCH(VALUE(A715),PRODESP!A:A,0))),"EXCLUÍDO - ATENDIDO CDHU",""))</f>
        <v/>
      </c>
    </row>
    <row r="716" spans="1:14" ht="15" x14ac:dyDescent="0.25">
      <c r="A716" t="s">
        <v>8614</v>
      </c>
      <c r="B716" t="s">
        <v>8615</v>
      </c>
      <c r="C716">
        <v>431665734</v>
      </c>
      <c r="D716" t="s">
        <v>8616</v>
      </c>
      <c r="E716" t="s">
        <v>8617</v>
      </c>
      <c r="F716">
        <v>380214143</v>
      </c>
      <c r="G716" t="s">
        <v>8618</v>
      </c>
      <c r="H716" t="s">
        <v>8619</v>
      </c>
      <c r="I716" t="s">
        <v>8620</v>
      </c>
      <c r="J716" t="s">
        <v>28</v>
      </c>
      <c r="K716" t="s">
        <v>8621</v>
      </c>
      <c r="L716" s="11" t="s">
        <v>26</v>
      </c>
      <c r="M716" s="11">
        <v>400</v>
      </c>
      <c r="N716" s="11" t="str">
        <f>IF(A716="","AGUARDANDO",IF(NOT(ISERROR(MATCH(VALUE(A716),PRODESP!A:A,0))),"EXCLUÍDO - ATENDIDO CDHU",""))</f>
        <v/>
      </c>
    </row>
    <row r="717" spans="1:14" ht="15" x14ac:dyDescent="0.25">
      <c r="A717" t="s">
        <v>7648</v>
      </c>
      <c r="B717" t="s">
        <v>7649</v>
      </c>
      <c r="C717">
        <v>405529132</v>
      </c>
      <c r="D717" t="s">
        <v>7650</v>
      </c>
      <c r="E717"/>
      <c r="F717"/>
      <c r="G717"/>
      <c r="H717" t="s">
        <v>7651</v>
      </c>
      <c r="I717" t="s">
        <v>7652</v>
      </c>
      <c r="J717" t="s">
        <v>28</v>
      </c>
      <c r="K717" t="s">
        <v>7653</v>
      </c>
      <c r="L717" s="11" t="s">
        <v>26</v>
      </c>
      <c r="M717" s="11">
        <v>401</v>
      </c>
      <c r="N717" s="11" t="str">
        <f>IF(A717="","AGUARDANDO",IF(NOT(ISERROR(MATCH(VALUE(A717),PRODESP!A:A,0))),"EXCLUÍDO - ATENDIDO CDHU",""))</f>
        <v/>
      </c>
    </row>
    <row r="718" spans="1:14" ht="15" x14ac:dyDescent="0.25">
      <c r="A718" t="s">
        <v>13607</v>
      </c>
      <c r="B718" t="s">
        <v>13608</v>
      </c>
      <c r="C718">
        <v>41367901</v>
      </c>
      <c r="D718" t="s">
        <v>13609</v>
      </c>
      <c r="E718"/>
      <c r="F718"/>
      <c r="G718"/>
      <c r="H718" t="s">
        <v>463</v>
      </c>
      <c r="I718" t="s">
        <v>13610</v>
      </c>
      <c r="J718" t="s">
        <v>28</v>
      </c>
      <c r="K718" t="s">
        <v>13611</v>
      </c>
      <c r="L718" s="11" t="s">
        <v>26</v>
      </c>
      <c r="M718" s="11">
        <v>402</v>
      </c>
      <c r="N718" s="11" t="str">
        <f>IF(A718="","AGUARDANDO",IF(NOT(ISERROR(MATCH(VALUE(A718),PRODESP!A:A,0))),"EXCLUÍDO - ATENDIDO CDHU",""))</f>
        <v/>
      </c>
    </row>
    <row r="719" spans="1:14" ht="15" x14ac:dyDescent="0.25">
      <c r="A719" t="s">
        <v>13779</v>
      </c>
      <c r="B719" t="s">
        <v>13780</v>
      </c>
      <c r="C719">
        <v>5558281313</v>
      </c>
      <c r="D719" t="s">
        <v>13781</v>
      </c>
      <c r="E719"/>
      <c r="F719"/>
      <c r="G719"/>
      <c r="H719" t="s">
        <v>13782</v>
      </c>
      <c r="I719" t="s">
        <v>13783</v>
      </c>
      <c r="J719" t="s">
        <v>28</v>
      </c>
      <c r="K719" t="s">
        <v>13784</v>
      </c>
      <c r="L719" s="11" t="s">
        <v>26</v>
      </c>
      <c r="M719" s="11">
        <v>403</v>
      </c>
      <c r="N719" s="11" t="str">
        <f>IF(A719="","AGUARDANDO",IF(NOT(ISERROR(MATCH(VALUE(A719),PRODESP!A:A,0))),"EXCLUÍDO - ATENDIDO CDHU",""))</f>
        <v/>
      </c>
    </row>
    <row r="720" spans="1:14" ht="15" x14ac:dyDescent="0.25">
      <c r="A720" t="s">
        <v>322</v>
      </c>
      <c r="B720" t="s">
        <v>323</v>
      </c>
      <c r="C720">
        <v>477907258</v>
      </c>
      <c r="D720" t="s">
        <v>324</v>
      </c>
      <c r="E720"/>
      <c r="F720"/>
      <c r="G720"/>
      <c r="H720" t="s">
        <v>325</v>
      </c>
      <c r="I720" t="s">
        <v>326</v>
      </c>
      <c r="J720" t="s">
        <v>28</v>
      </c>
      <c r="K720" t="s">
        <v>327</v>
      </c>
      <c r="L720" s="11" t="s">
        <v>26</v>
      </c>
      <c r="M720" s="11">
        <v>404</v>
      </c>
      <c r="N720" s="11" t="str">
        <f>IF(A720="","AGUARDANDO",IF(NOT(ISERROR(MATCH(VALUE(A720),PRODESP!A:A,0))),"EXCLUÍDO - ATENDIDO CDHU",""))</f>
        <v/>
      </c>
    </row>
    <row r="721" spans="1:14" ht="15" x14ac:dyDescent="0.25">
      <c r="A721" t="s">
        <v>1356</v>
      </c>
      <c r="B721" t="s">
        <v>1357</v>
      </c>
      <c r="C721">
        <v>492896860</v>
      </c>
      <c r="D721" t="s">
        <v>1358</v>
      </c>
      <c r="E721" t="s">
        <v>1359</v>
      </c>
      <c r="F721">
        <v>484282979</v>
      </c>
      <c r="G721" t="s">
        <v>1360</v>
      </c>
      <c r="H721" t="s">
        <v>1361</v>
      </c>
      <c r="I721" t="s">
        <v>1362</v>
      </c>
      <c r="J721" t="s">
        <v>28</v>
      </c>
      <c r="K721" t="s">
        <v>1363</v>
      </c>
      <c r="L721" s="11" t="s">
        <v>26</v>
      </c>
      <c r="M721" s="11">
        <v>405</v>
      </c>
      <c r="N721" s="11" t="str">
        <f>IF(A721="","AGUARDANDO",IF(NOT(ISERROR(MATCH(VALUE(A721),PRODESP!A:A,0))),"EXCLUÍDO - ATENDIDO CDHU",""))</f>
        <v/>
      </c>
    </row>
    <row r="722" spans="1:14" ht="15" x14ac:dyDescent="0.25">
      <c r="A722" t="s">
        <v>9792</v>
      </c>
      <c r="B722" t="s">
        <v>9793</v>
      </c>
      <c r="C722">
        <v>537226382</v>
      </c>
      <c r="D722" t="s">
        <v>9794</v>
      </c>
      <c r="E722"/>
      <c r="F722"/>
      <c r="G722"/>
      <c r="H722" t="s">
        <v>9795</v>
      </c>
      <c r="I722" t="s">
        <v>9796</v>
      </c>
      <c r="J722" t="s">
        <v>28</v>
      </c>
      <c r="K722" t="s">
        <v>9797</v>
      </c>
      <c r="L722" s="11" t="s">
        <v>26</v>
      </c>
      <c r="M722" s="11">
        <v>406</v>
      </c>
      <c r="N722" s="11" t="str">
        <f>IF(A722="","AGUARDANDO",IF(NOT(ISERROR(MATCH(VALUE(A722),PRODESP!A:A,0))),"EXCLUÍDO - ATENDIDO CDHU",""))</f>
        <v/>
      </c>
    </row>
    <row r="723" spans="1:14" ht="15" x14ac:dyDescent="0.25">
      <c r="A723" t="s">
        <v>7316</v>
      </c>
      <c r="B723" t="s">
        <v>7317</v>
      </c>
      <c r="C723">
        <v>341778916</v>
      </c>
      <c r="D723" t="s">
        <v>7318</v>
      </c>
      <c r="E723"/>
      <c r="F723"/>
      <c r="G723"/>
      <c r="H723" t="s">
        <v>7319</v>
      </c>
      <c r="I723" t="s">
        <v>7320</v>
      </c>
      <c r="J723" t="s">
        <v>28</v>
      </c>
      <c r="K723" t="s">
        <v>7321</v>
      </c>
      <c r="L723" s="11" t="s">
        <v>26</v>
      </c>
      <c r="M723" s="11">
        <v>407</v>
      </c>
      <c r="N723" s="11" t="str">
        <f>IF(A723="","AGUARDANDO",IF(NOT(ISERROR(MATCH(VALUE(A723),PRODESP!A:A,0))),"EXCLUÍDO - ATENDIDO CDHU",""))</f>
        <v/>
      </c>
    </row>
    <row r="724" spans="1:14" ht="15" x14ac:dyDescent="0.25">
      <c r="A724" t="s">
        <v>4286</v>
      </c>
      <c r="B724" t="s">
        <v>4287</v>
      </c>
      <c r="C724">
        <v>448136442</v>
      </c>
      <c r="D724" t="s">
        <v>4288</v>
      </c>
      <c r="E724" t="s">
        <v>4289</v>
      </c>
      <c r="F724">
        <v>403803998</v>
      </c>
      <c r="G724" t="s">
        <v>4290</v>
      </c>
      <c r="H724" t="s">
        <v>4291</v>
      </c>
      <c r="I724" t="s">
        <v>4292</v>
      </c>
      <c r="J724" t="s">
        <v>28</v>
      </c>
      <c r="K724" t="s">
        <v>4293</v>
      </c>
      <c r="L724" s="11" t="s">
        <v>26</v>
      </c>
      <c r="M724" s="11">
        <v>408</v>
      </c>
      <c r="N724" s="11" t="str">
        <f>IF(A724="","AGUARDANDO",IF(NOT(ISERROR(MATCH(VALUE(A724),PRODESP!A:A,0))),"EXCLUÍDO - ATENDIDO CDHU",""))</f>
        <v/>
      </c>
    </row>
    <row r="725" spans="1:14" ht="15" x14ac:dyDescent="0.25">
      <c r="A725" t="s">
        <v>8434</v>
      </c>
      <c r="B725" t="s">
        <v>8435</v>
      </c>
      <c r="C725">
        <v>626098762</v>
      </c>
      <c r="D725" t="s">
        <v>8436</v>
      </c>
      <c r="E725"/>
      <c r="F725"/>
      <c r="G725"/>
      <c r="H725" t="s">
        <v>8437</v>
      </c>
      <c r="I725" t="s">
        <v>8438</v>
      </c>
      <c r="J725" t="s">
        <v>28</v>
      </c>
      <c r="K725" t="s">
        <v>8439</v>
      </c>
      <c r="L725" s="11" t="s">
        <v>26</v>
      </c>
      <c r="M725" s="11">
        <v>409</v>
      </c>
      <c r="N725" s="11" t="str">
        <f>IF(A725="","AGUARDANDO",IF(NOT(ISERROR(MATCH(VALUE(A725),PRODESP!A:A,0))),"EXCLUÍDO - ATENDIDO CDHU",""))</f>
        <v/>
      </c>
    </row>
    <row r="726" spans="1:14" ht="15" x14ac:dyDescent="0.25">
      <c r="A726" t="s">
        <v>5085</v>
      </c>
      <c r="B726" t="s">
        <v>5086</v>
      </c>
      <c r="C726">
        <v>420237835</v>
      </c>
      <c r="D726" t="s">
        <v>5087</v>
      </c>
      <c r="E726" t="s">
        <v>5088</v>
      </c>
      <c r="F726">
        <v>489172714</v>
      </c>
      <c r="G726" t="s">
        <v>5089</v>
      </c>
      <c r="H726" t="s">
        <v>5090</v>
      </c>
      <c r="I726" t="s">
        <v>5091</v>
      </c>
      <c r="J726" t="s">
        <v>28</v>
      </c>
      <c r="K726" t="s">
        <v>5092</v>
      </c>
      <c r="L726" s="11" t="s">
        <v>26</v>
      </c>
      <c r="M726" s="11">
        <v>410</v>
      </c>
      <c r="N726" s="11" t="str">
        <f>IF(A726="","AGUARDANDO",IF(NOT(ISERROR(MATCH(VALUE(A726),PRODESP!A:A,0))),"EXCLUÍDO - ATENDIDO CDHU",""))</f>
        <v/>
      </c>
    </row>
    <row r="727" spans="1:14" ht="15" x14ac:dyDescent="0.25">
      <c r="A727" t="s">
        <v>5524</v>
      </c>
      <c r="B727" t="s">
        <v>5525</v>
      </c>
      <c r="C727">
        <v>542501983</v>
      </c>
      <c r="D727" t="s">
        <v>5526</v>
      </c>
      <c r="E727"/>
      <c r="F727"/>
      <c r="G727"/>
      <c r="H727" t="s">
        <v>5527</v>
      </c>
      <c r="I727" t="s">
        <v>5528</v>
      </c>
      <c r="J727" t="s">
        <v>28</v>
      </c>
      <c r="K727" t="s">
        <v>5529</v>
      </c>
      <c r="L727" s="11" t="s">
        <v>26</v>
      </c>
      <c r="M727" s="11">
        <v>411</v>
      </c>
      <c r="N727" s="11" t="str">
        <f>IF(A727="","AGUARDANDO",IF(NOT(ISERROR(MATCH(VALUE(A727),PRODESP!A:A,0))),"EXCLUÍDO - ATENDIDO CDHU",""))</f>
        <v/>
      </c>
    </row>
    <row r="728" spans="1:14" ht="15" x14ac:dyDescent="0.25">
      <c r="A728" t="s">
        <v>13424</v>
      </c>
      <c r="B728" t="s">
        <v>13425</v>
      </c>
      <c r="C728">
        <v>480964658</v>
      </c>
      <c r="D728" t="s">
        <v>13426</v>
      </c>
      <c r="E728"/>
      <c r="F728"/>
      <c r="G728"/>
      <c r="H728" t="s">
        <v>13427</v>
      </c>
      <c r="I728" t="s">
        <v>13428</v>
      </c>
      <c r="J728" t="s">
        <v>28</v>
      </c>
      <c r="K728" t="s">
        <v>13429</v>
      </c>
      <c r="L728" s="11" t="s">
        <v>26</v>
      </c>
      <c r="M728" s="11">
        <v>412</v>
      </c>
      <c r="N728" s="11" t="str">
        <f>IF(A728="","AGUARDANDO",IF(NOT(ISERROR(MATCH(VALUE(A728),PRODESP!A:A,0))),"EXCLUÍDO - ATENDIDO CDHU",""))</f>
        <v/>
      </c>
    </row>
    <row r="729" spans="1:14" ht="15" x14ac:dyDescent="0.25">
      <c r="A729" t="s">
        <v>12939</v>
      </c>
      <c r="B729" t="s">
        <v>12940</v>
      </c>
      <c r="C729">
        <v>410373291</v>
      </c>
      <c r="D729" t="s">
        <v>12941</v>
      </c>
      <c r="E729" t="s">
        <v>12942</v>
      </c>
      <c r="F729">
        <v>271864688</v>
      </c>
      <c r="G729" t="s">
        <v>12943</v>
      </c>
      <c r="H729" t="s">
        <v>12944</v>
      </c>
      <c r="I729" t="s">
        <v>12945</v>
      </c>
      <c r="J729" t="s">
        <v>28</v>
      </c>
      <c r="K729" t="s">
        <v>12946</v>
      </c>
      <c r="L729" s="11" t="s">
        <v>26</v>
      </c>
      <c r="M729" s="11">
        <v>413</v>
      </c>
      <c r="N729" s="11" t="str">
        <f>IF(A729="","AGUARDANDO",IF(NOT(ISERROR(MATCH(VALUE(A729),PRODESP!A:A,0))),"EXCLUÍDO - ATENDIDO CDHU",""))</f>
        <v/>
      </c>
    </row>
    <row r="730" spans="1:14" ht="15" x14ac:dyDescent="0.25">
      <c r="A730" t="s">
        <v>8556</v>
      </c>
      <c r="B730" t="s">
        <v>8557</v>
      </c>
      <c r="C730">
        <v>19374661</v>
      </c>
      <c r="D730" t="s">
        <v>8558</v>
      </c>
      <c r="E730"/>
      <c r="F730"/>
      <c r="G730"/>
      <c r="H730" t="s">
        <v>8559</v>
      </c>
      <c r="I730" t="s">
        <v>8560</v>
      </c>
      <c r="J730" t="s">
        <v>28</v>
      </c>
      <c r="K730" t="s">
        <v>8561</v>
      </c>
      <c r="L730" s="11" t="s">
        <v>26</v>
      </c>
      <c r="M730" s="11">
        <v>414</v>
      </c>
      <c r="N730" s="11" t="str">
        <f>IF(A730="","AGUARDANDO",IF(NOT(ISERROR(MATCH(VALUE(A730),PRODESP!A:A,0))),"EXCLUÍDO - ATENDIDO CDHU",""))</f>
        <v/>
      </c>
    </row>
    <row r="731" spans="1:14" ht="15" x14ac:dyDescent="0.25">
      <c r="A731" t="s">
        <v>10006</v>
      </c>
      <c r="B731" t="s">
        <v>10007</v>
      </c>
      <c r="C731">
        <v>486530176</v>
      </c>
      <c r="D731" t="s">
        <v>10008</v>
      </c>
      <c r="E731"/>
      <c r="F731"/>
      <c r="G731"/>
      <c r="H731" t="s">
        <v>10009</v>
      </c>
      <c r="I731" t="s">
        <v>10010</v>
      </c>
      <c r="J731" t="s">
        <v>28</v>
      </c>
      <c r="K731" t="s">
        <v>10011</v>
      </c>
      <c r="L731" s="11" t="s">
        <v>26</v>
      </c>
      <c r="M731" s="11">
        <v>415</v>
      </c>
      <c r="N731" s="11" t="str">
        <f>IF(A731="","AGUARDANDO",IF(NOT(ISERROR(MATCH(VALUE(A731),PRODESP!A:A,0))),"EXCLUÍDO - ATENDIDO CDHU",""))</f>
        <v/>
      </c>
    </row>
    <row r="732" spans="1:14" ht="15" x14ac:dyDescent="0.25">
      <c r="A732" t="s">
        <v>5149</v>
      </c>
      <c r="B732" t="s">
        <v>5150</v>
      </c>
      <c r="C732">
        <v>326010518</v>
      </c>
      <c r="D732" t="s">
        <v>5151</v>
      </c>
      <c r="E732" t="s">
        <v>5152</v>
      </c>
      <c r="F732">
        <v>258557011</v>
      </c>
      <c r="G732" t="s">
        <v>5153</v>
      </c>
      <c r="H732" t="s">
        <v>5154</v>
      </c>
      <c r="I732" t="s">
        <v>5155</v>
      </c>
      <c r="J732" t="s">
        <v>28</v>
      </c>
      <c r="K732" t="s">
        <v>5156</v>
      </c>
      <c r="L732" s="11" t="s">
        <v>26</v>
      </c>
      <c r="M732" s="11">
        <v>416</v>
      </c>
      <c r="N732" s="11" t="str">
        <f>IF(A732="","AGUARDANDO",IF(NOT(ISERROR(MATCH(VALUE(A732),PRODESP!A:A,0))),"EXCLUÍDO - ATENDIDO CDHU",""))</f>
        <v/>
      </c>
    </row>
    <row r="733" spans="1:14" ht="15" x14ac:dyDescent="0.25">
      <c r="A733" t="s">
        <v>3141</v>
      </c>
      <c r="B733" t="s">
        <v>3142</v>
      </c>
      <c r="C733">
        <v>431646879</v>
      </c>
      <c r="D733" t="s">
        <v>3143</v>
      </c>
      <c r="E733" t="s">
        <v>3144</v>
      </c>
      <c r="F733">
        <v>403796088</v>
      </c>
      <c r="G733" t="s">
        <v>3145</v>
      </c>
      <c r="H733" t="s">
        <v>3146</v>
      </c>
      <c r="I733" t="s">
        <v>3147</v>
      </c>
      <c r="J733" t="s">
        <v>28</v>
      </c>
      <c r="K733" t="s">
        <v>3148</v>
      </c>
      <c r="L733" s="11" t="s">
        <v>26</v>
      </c>
      <c r="M733" s="11">
        <v>417</v>
      </c>
      <c r="N733" s="11" t="str">
        <f>IF(A733="","AGUARDANDO",IF(NOT(ISERROR(MATCH(VALUE(A733),PRODESP!A:A,0))),"EXCLUÍDO - ATENDIDO CDHU",""))</f>
        <v/>
      </c>
    </row>
    <row r="734" spans="1:14" ht="15" x14ac:dyDescent="0.25">
      <c r="A734" t="s">
        <v>7157</v>
      </c>
      <c r="B734" t="s">
        <v>7158</v>
      </c>
      <c r="C734">
        <v>403793087</v>
      </c>
      <c r="D734" t="s">
        <v>7159</v>
      </c>
      <c r="E734"/>
      <c r="F734"/>
      <c r="G734"/>
      <c r="H734" t="s">
        <v>7160</v>
      </c>
      <c r="I734" t="s">
        <v>7161</v>
      </c>
      <c r="J734" t="s">
        <v>28</v>
      </c>
      <c r="K734" t="s">
        <v>7162</v>
      </c>
      <c r="L734" s="11" t="s">
        <v>26</v>
      </c>
      <c r="M734" s="11">
        <v>418</v>
      </c>
      <c r="N734" s="11" t="str">
        <f>IF(A734="","AGUARDANDO",IF(NOT(ISERROR(MATCH(VALUE(A734),PRODESP!A:A,0))),"EXCLUÍDO - ATENDIDO CDHU",""))</f>
        <v/>
      </c>
    </row>
    <row r="735" spans="1:14" ht="15" x14ac:dyDescent="0.25">
      <c r="A735" t="s">
        <v>2259</v>
      </c>
      <c r="B735" t="s">
        <v>2260</v>
      </c>
      <c r="C735">
        <v>560447322</v>
      </c>
      <c r="D735" t="s">
        <v>2261</v>
      </c>
      <c r="E735"/>
      <c r="F735"/>
      <c r="G735"/>
      <c r="H735" t="s">
        <v>2262</v>
      </c>
      <c r="I735" t="s">
        <v>2263</v>
      </c>
      <c r="J735" t="s">
        <v>28</v>
      </c>
      <c r="K735" t="s">
        <v>2264</v>
      </c>
      <c r="L735" s="11" t="s">
        <v>26</v>
      </c>
      <c r="M735" s="11">
        <v>419</v>
      </c>
      <c r="N735" s="11" t="str">
        <f>IF(A735="","AGUARDANDO",IF(NOT(ISERROR(MATCH(VALUE(A735),PRODESP!A:A,0))),"EXCLUÍDO - ATENDIDO CDHU",""))</f>
        <v/>
      </c>
    </row>
    <row r="736" spans="1:14" ht="15" x14ac:dyDescent="0.25">
      <c r="A736" t="s">
        <v>4935</v>
      </c>
      <c r="B736" t="s">
        <v>4936</v>
      </c>
      <c r="C736">
        <v>45772688</v>
      </c>
      <c r="D736" t="s">
        <v>4937</v>
      </c>
      <c r="E736"/>
      <c r="F736"/>
      <c r="G736"/>
      <c r="H736" t="s">
        <v>4938</v>
      </c>
      <c r="I736" t="s">
        <v>4939</v>
      </c>
      <c r="J736" t="s">
        <v>28</v>
      </c>
      <c r="K736" t="s">
        <v>4940</v>
      </c>
      <c r="L736" s="11" t="s">
        <v>26</v>
      </c>
      <c r="M736" s="11">
        <v>420</v>
      </c>
      <c r="N736" s="11" t="str">
        <f>IF(A736="","AGUARDANDO",IF(NOT(ISERROR(MATCH(VALUE(A736),PRODESP!A:A,0))),"EXCLUÍDO - ATENDIDO CDHU",""))</f>
        <v/>
      </c>
    </row>
    <row r="737" spans="1:14" ht="15" x14ac:dyDescent="0.25">
      <c r="A737" t="s">
        <v>835</v>
      </c>
      <c r="B737" t="s">
        <v>836</v>
      </c>
      <c r="C737">
        <v>54250196</v>
      </c>
      <c r="D737" t="s">
        <v>837</v>
      </c>
      <c r="E737" t="s">
        <v>838</v>
      </c>
      <c r="F737">
        <v>228147141</v>
      </c>
      <c r="G737" t="s">
        <v>839</v>
      </c>
      <c r="H737" t="s">
        <v>840</v>
      </c>
      <c r="I737" t="s">
        <v>841</v>
      </c>
      <c r="J737" t="s">
        <v>28</v>
      </c>
      <c r="K737" t="s">
        <v>842</v>
      </c>
      <c r="L737" s="11" t="s">
        <v>26</v>
      </c>
      <c r="M737" s="11">
        <v>421</v>
      </c>
      <c r="N737" s="11" t="str">
        <f>IF(A737="","AGUARDANDO",IF(NOT(ISERROR(MATCH(VALUE(A737),PRODESP!A:A,0))),"EXCLUÍDO - ATENDIDO CDHU",""))</f>
        <v/>
      </c>
    </row>
    <row r="738" spans="1:14" ht="15" x14ac:dyDescent="0.25">
      <c r="A738" t="s">
        <v>6184</v>
      </c>
      <c r="B738" t="s">
        <v>6185</v>
      </c>
      <c r="C738">
        <v>13985164</v>
      </c>
      <c r="D738" t="s">
        <v>6186</v>
      </c>
      <c r="E738" t="s">
        <v>6187</v>
      </c>
      <c r="F738">
        <v>601057983</v>
      </c>
      <c r="G738" t="s">
        <v>6188</v>
      </c>
      <c r="H738" t="s">
        <v>6189</v>
      </c>
      <c r="I738" t="s">
        <v>6190</v>
      </c>
      <c r="J738" t="s">
        <v>28</v>
      </c>
      <c r="K738" t="s">
        <v>6191</v>
      </c>
      <c r="L738" s="11" t="s">
        <v>26</v>
      </c>
      <c r="M738" s="11">
        <v>422</v>
      </c>
      <c r="N738" s="11" t="str">
        <f>IF(A738="","AGUARDANDO",IF(NOT(ISERROR(MATCH(VALUE(A738),PRODESP!A:A,0))),"EXCLUÍDO - ATENDIDO CDHU",""))</f>
        <v/>
      </c>
    </row>
    <row r="739" spans="1:14" ht="15" x14ac:dyDescent="0.25">
      <c r="A739" t="s">
        <v>1844</v>
      </c>
      <c r="B739" t="s">
        <v>1845</v>
      </c>
      <c r="C739">
        <v>531500214</v>
      </c>
      <c r="D739" t="s">
        <v>1846</v>
      </c>
      <c r="E739" t="s">
        <v>1847</v>
      </c>
      <c r="F739">
        <v>486146601</v>
      </c>
      <c r="G739" t="s">
        <v>1848</v>
      </c>
      <c r="H739" t="s">
        <v>1849</v>
      </c>
      <c r="I739" t="s">
        <v>1850</v>
      </c>
      <c r="J739" t="s">
        <v>28</v>
      </c>
      <c r="K739" t="s">
        <v>1851</v>
      </c>
      <c r="L739" s="11" t="s">
        <v>26</v>
      </c>
      <c r="M739" s="11">
        <v>423</v>
      </c>
      <c r="N739" s="11" t="str">
        <f>IF(A739="","AGUARDANDO",IF(NOT(ISERROR(MATCH(VALUE(A739),PRODESP!A:A,0))),"EXCLUÍDO - ATENDIDO CDHU",""))</f>
        <v/>
      </c>
    </row>
    <row r="740" spans="1:14" ht="15" x14ac:dyDescent="0.25">
      <c r="A740" t="s">
        <v>9994</v>
      </c>
      <c r="B740" t="s">
        <v>9995</v>
      </c>
      <c r="C740">
        <v>40525426</v>
      </c>
      <c r="D740" t="s">
        <v>9996</v>
      </c>
      <c r="E740"/>
      <c r="F740"/>
      <c r="G740"/>
      <c r="H740" t="s">
        <v>9997</v>
      </c>
      <c r="I740" t="s">
        <v>9998</v>
      </c>
      <c r="J740" t="s">
        <v>28</v>
      </c>
      <c r="K740" t="s">
        <v>9999</v>
      </c>
      <c r="L740" s="11" t="s">
        <v>26</v>
      </c>
      <c r="M740" s="11">
        <v>424</v>
      </c>
      <c r="N740" s="11" t="str">
        <f>IF(A740="","AGUARDANDO",IF(NOT(ISERROR(MATCH(VALUE(A740),PRODESP!A:A,0))),"EXCLUÍDO - ATENDIDO CDHU",""))</f>
        <v/>
      </c>
    </row>
    <row r="741" spans="1:14" ht="15" x14ac:dyDescent="0.25">
      <c r="A741" t="s">
        <v>8027</v>
      </c>
      <c r="B741" t="s">
        <v>8028</v>
      </c>
      <c r="C741">
        <v>536669600</v>
      </c>
      <c r="D741" t="s">
        <v>8029</v>
      </c>
      <c r="E741"/>
      <c r="F741"/>
      <c r="G741"/>
      <c r="H741" t="s">
        <v>8030</v>
      </c>
      <c r="I741" t="s">
        <v>8031</v>
      </c>
      <c r="J741" t="s">
        <v>28</v>
      </c>
      <c r="K741" t="s">
        <v>8032</v>
      </c>
      <c r="L741" s="11" t="s">
        <v>26</v>
      </c>
      <c r="M741" s="11">
        <v>425</v>
      </c>
      <c r="N741" s="11" t="str">
        <f>IF(A741="","AGUARDANDO",IF(NOT(ISERROR(MATCH(VALUE(A741),PRODESP!A:A,0))),"EXCLUÍDO - ATENDIDO CDHU",""))</f>
        <v/>
      </c>
    </row>
    <row r="742" spans="1:14" ht="15" x14ac:dyDescent="0.25">
      <c r="A742" t="s">
        <v>6677</v>
      </c>
      <c r="B742" t="s">
        <v>6678</v>
      </c>
      <c r="C742">
        <v>490294224</v>
      </c>
      <c r="D742" t="s">
        <v>6679</v>
      </c>
      <c r="E742"/>
      <c r="F742"/>
      <c r="G742"/>
      <c r="H742" t="s">
        <v>6680</v>
      </c>
      <c r="I742" t="s">
        <v>6681</v>
      </c>
      <c r="J742" t="s">
        <v>28</v>
      </c>
      <c r="K742" t="s">
        <v>6682</v>
      </c>
      <c r="L742" s="11" t="s">
        <v>26</v>
      </c>
      <c r="M742" s="11">
        <v>426</v>
      </c>
      <c r="N742" s="11" t="str">
        <f>IF(A742="","AGUARDANDO",IF(NOT(ISERROR(MATCH(VALUE(A742),PRODESP!A:A,0))),"EXCLUÍDO - ATENDIDO CDHU",""))</f>
        <v/>
      </c>
    </row>
    <row r="743" spans="1:14" ht="15" x14ac:dyDescent="0.25">
      <c r="A743" t="s">
        <v>13570</v>
      </c>
      <c r="B743" t="s">
        <v>13571</v>
      </c>
      <c r="C743">
        <v>388372692</v>
      </c>
      <c r="D743" t="s">
        <v>13572</v>
      </c>
      <c r="E743"/>
      <c r="F743"/>
      <c r="G743"/>
      <c r="H743" t="s">
        <v>13415</v>
      </c>
      <c r="I743" t="s">
        <v>13573</v>
      </c>
      <c r="J743" t="s">
        <v>28</v>
      </c>
      <c r="K743" t="s">
        <v>13417</v>
      </c>
      <c r="L743" s="11" t="s">
        <v>26</v>
      </c>
      <c r="M743" s="11">
        <v>427</v>
      </c>
      <c r="N743" s="11" t="str">
        <f>IF(A743="","AGUARDANDO",IF(NOT(ISERROR(MATCH(VALUE(A743),PRODESP!A:A,0))),"EXCLUÍDO - ATENDIDO CDHU",""))</f>
        <v/>
      </c>
    </row>
    <row r="744" spans="1:14" ht="15" x14ac:dyDescent="0.25">
      <c r="A744" t="s">
        <v>5594</v>
      </c>
      <c r="B744" t="s">
        <v>5595</v>
      </c>
      <c r="C744">
        <v>403794663</v>
      </c>
      <c r="D744" t="s">
        <v>5596</v>
      </c>
      <c r="E744"/>
      <c r="F744"/>
      <c r="G744"/>
      <c r="H744" t="s">
        <v>5597</v>
      </c>
      <c r="I744" t="s">
        <v>5598</v>
      </c>
      <c r="J744" t="s">
        <v>28</v>
      </c>
      <c r="K744" t="s">
        <v>5599</v>
      </c>
      <c r="L744" s="11" t="s">
        <v>26</v>
      </c>
      <c r="M744" s="11">
        <v>428</v>
      </c>
      <c r="N744" s="11" t="str">
        <f>IF(A744="","AGUARDANDO",IF(NOT(ISERROR(MATCH(VALUE(A744),PRODESP!A:A,0))),"EXCLUÍDO - ATENDIDO CDHU",""))</f>
        <v/>
      </c>
    </row>
    <row r="745" spans="1:14" ht="15" x14ac:dyDescent="0.25">
      <c r="A745" t="s">
        <v>9113</v>
      </c>
      <c r="B745" t="s">
        <v>9114</v>
      </c>
      <c r="C745">
        <v>462364628</v>
      </c>
      <c r="D745" t="s">
        <v>9115</v>
      </c>
      <c r="E745" t="s">
        <v>9116</v>
      </c>
      <c r="F745">
        <v>431665138</v>
      </c>
      <c r="G745" t="s">
        <v>9117</v>
      </c>
      <c r="H745" t="s">
        <v>2684</v>
      </c>
      <c r="I745" t="s">
        <v>9118</v>
      </c>
      <c r="J745" t="s">
        <v>28</v>
      </c>
      <c r="K745" t="s">
        <v>9119</v>
      </c>
      <c r="L745" s="11" t="s">
        <v>26</v>
      </c>
      <c r="M745" s="11">
        <v>429</v>
      </c>
      <c r="N745" s="11" t="str">
        <f>IF(A745="","AGUARDANDO",IF(NOT(ISERROR(MATCH(VALUE(A745),PRODESP!A:A,0))),"EXCLUÍDO - ATENDIDO CDHU",""))</f>
        <v/>
      </c>
    </row>
    <row r="746" spans="1:14" ht="15" x14ac:dyDescent="0.25">
      <c r="A746" t="s">
        <v>11815</v>
      </c>
      <c r="B746" t="s">
        <v>11816</v>
      </c>
      <c r="C746">
        <v>451930952</v>
      </c>
      <c r="D746" t="s">
        <v>11817</v>
      </c>
      <c r="E746" t="s">
        <v>11818</v>
      </c>
      <c r="F746">
        <v>462608591</v>
      </c>
      <c r="G746" t="s">
        <v>11819</v>
      </c>
      <c r="H746" t="s">
        <v>11820</v>
      </c>
      <c r="I746" t="s">
        <v>11821</v>
      </c>
      <c r="J746" t="s">
        <v>28</v>
      </c>
      <c r="K746" t="s">
        <v>11822</v>
      </c>
      <c r="L746" s="11" t="s">
        <v>26</v>
      </c>
      <c r="M746" s="11">
        <v>430</v>
      </c>
      <c r="N746" s="11" t="str">
        <f>IF(A746="","AGUARDANDO",IF(NOT(ISERROR(MATCH(VALUE(A746),PRODESP!A:A,0))),"EXCLUÍDO - ATENDIDO CDHU",""))</f>
        <v/>
      </c>
    </row>
    <row r="747" spans="1:14" ht="15" x14ac:dyDescent="0.25">
      <c r="A747" t="s">
        <v>2349</v>
      </c>
      <c r="B747" t="s">
        <v>2350</v>
      </c>
      <c r="C747">
        <v>402953848</v>
      </c>
      <c r="D747" t="s">
        <v>2351</v>
      </c>
      <c r="E747"/>
      <c r="F747"/>
      <c r="G747"/>
      <c r="H747" t="s">
        <v>2352</v>
      </c>
      <c r="I747" t="s">
        <v>2353</v>
      </c>
      <c r="J747" t="s">
        <v>28</v>
      </c>
      <c r="K747" t="s">
        <v>2354</v>
      </c>
      <c r="L747" s="11" t="s">
        <v>26</v>
      </c>
      <c r="M747" s="11">
        <v>431</v>
      </c>
      <c r="N747" s="11" t="str">
        <f>IF(A747="","AGUARDANDO",IF(NOT(ISERROR(MATCH(VALUE(A747),PRODESP!A:A,0))),"EXCLUÍDO - ATENDIDO CDHU",""))</f>
        <v/>
      </c>
    </row>
    <row r="748" spans="1:14" ht="15" x14ac:dyDescent="0.25">
      <c r="A748" t="s">
        <v>7512</v>
      </c>
      <c r="B748" t="s">
        <v>7513</v>
      </c>
      <c r="C748">
        <v>245313217</v>
      </c>
      <c r="D748" t="s">
        <v>7514</v>
      </c>
      <c r="E748" t="s">
        <v>7515</v>
      </c>
      <c r="F748">
        <v>22110861</v>
      </c>
      <c r="G748" t="s">
        <v>7516</v>
      </c>
      <c r="H748" t="s">
        <v>1178</v>
      </c>
      <c r="I748" t="s">
        <v>3400</v>
      </c>
      <c r="J748" t="s">
        <v>28</v>
      </c>
      <c r="K748" t="s">
        <v>965</v>
      </c>
      <c r="L748" s="11" t="s">
        <v>26</v>
      </c>
      <c r="M748" s="11">
        <v>432</v>
      </c>
      <c r="N748" s="11" t="str">
        <f>IF(A748="","AGUARDANDO",IF(NOT(ISERROR(MATCH(VALUE(A748),PRODESP!A:A,0))),"EXCLUÍDO - ATENDIDO CDHU",""))</f>
        <v/>
      </c>
    </row>
    <row r="749" spans="1:14" ht="15" x14ac:dyDescent="0.25">
      <c r="A749" t="s">
        <v>11089</v>
      </c>
      <c r="B749" t="s">
        <v>11090</v>
      </c>
      <c r="C749">
        <v>435181968</v>
      </c>
      <c r="D749" t="s">
        <v>11091</v>
      </c>
      <c r="E749"/>
      <c r="F749"/>
      <c r="G749"/>
      <c r="H749" t="s">
        <v>11092</v>
      </c>
      <c r="I749" t="s">
        <v>11093</v>
      </c>
      <c r="J749" t="s">
        <v>28</v>
      </c>
      <c r="K749" t="s">
        <v>11094</v>
      </c>
      <c r="L749" s="11" t="s">
        <v>26</v>
      </c>
      <c r="M749" s="11">
        <v>433</v>
      </c>
      <c r="N749" s="11" t="str">
        <f>IF(A749="","AGUARDANDO",IF(NOT(ISERROR(MATCH(VALUE(A749),PRODESP!A:A,0))),"EXCLUÍDO - ATENDIDO CDHU",""))</f>
        <v/>
      </c>
    </row>
    <row r="750" spans="1:14" ht="15" x14ac:dyDescent="0.25">
      <c r="A750" t="s">
        <v>6240</v>
      </c>
      <c r="B750" t="s">
        <v>6241</v>
      </c>
      <c r="C750">
        <v>437012967</v>
      </c>
      <c r="D750" t="s">
        <v>6242</v>
      </c>
      <c r="E750" t="s">
        <v>6243</v>
      </c>
      <c r="F750">
        <v>605070969</v>
      </c>
      <c r="G750" t="s">
        <v>6244</v>
      </c>
      <c r="H750" t="s">
        <v>6245</v>
      </c>
      <c r="I750" t="s">
        <v>6246</v>
      </c>
      <c r="J750" t="s">
        <v>28</v>
      </c>
      <c r="K750" t="s">
        <v>6247</v>
      </c>
      <c r="L750" s="11" t="s">
        <v>26</v>
      </c>
      <c r="M750" s="11">
        <v>434</v>
      </c>
      <c r="N750" s="11" t="str">
        <f>IF(A750="","AGUARDANDO",IF(NOT(ISERROR(MATCH(VALUE(A750),PRODESP!A:A,0))),"EXCLUÍDO - ATENDIDO CDHU",""))</f>
        <v/>
      </c>
    </row>
    <row r="751" spans="1:14" ht="15" x14ac:dyDescent="0.25">
      <c r="A751" t="s">
        <v>1287</v>
      </c>
      <c r="B751" t="s">
        <v>1288</v>
      </c>
      <c r="C751">
        <v>495792081</v>
      </c>
      <c r="D751" t="s">
        <v>1289</v>
      </c>
      <c r="E751"/>
      <c r="F751"/>
      <c r="G751"/>
      <c r="H751" t="s">
        <v>1290</v>
      </c>
      <c r="I751" t="s">
        <v>1291</v>
      </c>
      <c r="J751" t="s">
        <v>28</v>
      </c>
      <c r="K751" t="s">
        <v>1292</v>
      </c>
      <c r="L751" s="11" t="s">
        <v>26</v>
      </c>
      <c r="M751" s="11">
        <v>435</v>
      </c>
      <c r="N751" s="11" t="str">
        <f>IF(A751="","AGUARDANDO",IF(NOT(ISERROR(MATCH(VALUE(A751),PRODESP!A:A,0))),"EXCLUÍDO - ATENDIDO CDHU",""))</f>
        <v/>
      </c>
    </row>
    <row r="752" spans="1:14" ht="15" x14ac:dyDescent="0.25">
      <c r="A752" t="s">
        <v>4232</v>
      </c>
      <c r="B752" t="s">
        <v>4233</v>
      </c>
      <c r="C752">
        <v>331436176</v>
      </c>
      <c r="D752" t="s">
        <v>4234</v>
      </c>
      <c r="E752" t="s">
        <v>4235</v>
      </c>
      <c r="F752">
        <v>103754921</v>
      </c>
      <c r="G752" t="s">
        <v>4236</v>
      </c>
      <c r="H752" t="s">
        <v>4237</v>
      </c>
      <c r="I752" t="s">
        <v>4238</v>
      </c>
      <c r="J752" t="s">
        <v>28</v>
      </c>
      <c r="K752" t="s">
        <v>4239</v>
      </c>
      <c r="L752" s="11" t="s">
        <v>26</v>
      </c>
      <c r="M752" s="11">
        <v>436</v>
      </c>
      <c r="N752" s="11" t="str">
        <f>IF(A752="","AGUARDANDO",IF(NOT(ISERROR(MATCH(VALUE(A752),PRODESP!A:A,0))),"EXCLUÍDO - ATENDIDO CDHU",""))</f>
        <v/>
      </c>
    </row>
    <row r="753" spans="1:14" ht="15" x14ac:dyDescent="0.25">
      <c r="A753" t="s">
        <v>13971</v>
      </c>
      <c r="B753" t="s">
        <v>13972</v>
      </c>
      <c r="C753">
        <v>403793026</v>
      </c>
      <c r="D753" t="s">
        <v>13973</v>
      </c>
      <c r="E753"/>
      <c r="F753"/>
      <c r="G753"/>
      <c r="H753" t="s">
        <v>13974</v>
      </c>
      <c r="I753" t="s">
        <v>13868</v>
      </c>
      <c r="J753" t="s">
        <v>28</v>
      </c>
      <c r="K753" t="s">
        <v>13869</v>
      </c>
      <c r="L753" s="11" t="s">
        <v>26</v>
      </c>
      <c r="M753" s="11">
        <v>437</v>
      </c>
      <c r="N753" s="11" t="str">
        <f>IF(A753="","AGUARDANDO",IF(NOT(ISERROR(MATCH(VALUE(A753),PRODESP!A:A,0))),"EXCLUÍDO - ATENDIDO CDHU",""))</f>
        <v/>
      </c>
    </row>
    <row r="754" spans="1:14" ht="15" x14ac:dyDescent="0.25">
      <c r="A754" t="s">
        <v>9744</v>
      </c>
      <c r="B754" t="s">
        <v>6163</v>
      </c>
      <c r="C754">
        <v>482213061</v>
      </c>
      <c r="D754" t="s">
        <v>9745</v>
      </c>
      <c r="E754"/>
      <c r="F754"/>
      <c r="G754"/>
      <c r="H754" t="s">
        <v>9746</v>
      </c>
      <c r="I754" t="s">
        <v>9747</v>
      </c>
      <c r="J754" t="s">
        <v>28</v>
      </c>
      <c r="K754" t="s">
        <v>9748</v>
      </c>
      <c r="L754" s="11" t="s">
        <v>26</v>
      </c>
      <c r="M754" s="11">
        <v>438</v>
      </c>
      <c r="N754" s="11" t="str">
        <f>IF(A754="","AGUARDANDO",IF(NOT(ISERROR(MATCH(VALUE(A754),PRODESP!A:A,0))),"EXCLUÍDO - ATENDIDO CDHU",""))</f>
        <v/>
      </c>
    </row>
    <row r="755" spans="1:14" ht="15" x14ac:dyDescent="0.25">
      <c r="A755" t="s">
        <v>11591</v>
      </c>
      <c r="B755" t="s">
        <v>11592</v>
      </c>
      <c r="C755">
        <v>329422947</v>
      </c>
      <c r="D755" t="s">
        <v>11593</v>
      </c>
      <c r="E755" t="s">
        <v>11594</v>
      </c>
      <c r="F755">
        <v>42502829</v>
      </c>
      <c r="G755" t="s">
        <v>11595</v>
      </c>
      <c r="H755" t="s">
        <v>11596</v>
      </c>
      <c r="I755" t="s">
        <v>11597</v>
      </c>
      <c r="J755" t="s">
        <v>28</v>
      </c>
      <c r="K755" t="s">
        <v>11598</v>
      </c>
      <c r="L755" s="11" t="s">
        <v>26</v>
      </c>
      <c r="M755" s="11">
        <v>439</v>
      </c>
      <c r="N755" s="11" t="str">
        <f>IF(A755="","AGUARDANDO",IF(NOT(ISERROR(MATCH(VALUE(A755),PRODESP!A:A,0))),"EXCLUÍDO - ATENDIDO CDHU",""))</f>
        <v/>
      </c>
    </row>
    <row r="756" spans="1:14" ht="15" x14ac:dyDescent="0.25">
      <c r="A756" t="s">
        <v>13435</v>
      </c>
      <c r="B756" t="s">
        <v>13436</v>
      </c>
      <c r="C756">
        <v>19549203</v>
      </c>
      <c r="D756" t="s">
        <v>13437</v>
      </c>
      <c r="E756"/>
      <c r="F756"/>
      <c r="G756"/>
      <c r="H756" t="s">
        <v>13438</v>
      </c>
      <c r="I756" t="s">
        <v>13439</v>
      </c>
      <c r="J756" t="s">
        <v>28</v>
      </c>
      <c r="K756" t="s">
        <v>13440</v>
      </c>
      <c r="L756" s="11" t="s">
        <v>26</v>
      </c>
      <c r="M756" s="11">
        <v>440</v>
      </c>
      <c r="N756" s="11" t="str">
        <f>IF(A756="","AGUARDANDO",IF(NOT(ISERROR(MATCH(VALUE(A756),PRODESP!A:A,0))),"EXCLUÍDO - ATENDIDO CDHU",""))</f>
        <v/>
      </c>
    </row>
    <row r="757" spans="1:14" ht="15" x14ac:dyDescent="0.25">
      <c r="A757" t="s">
        <v>12809</v>
      </c>
      <c r="B757" t="s">
        <v>12810</v>
      </c>
      <c r="C757">
        <v>497315439</v>
      </c>
      <c r="D757" t="s">
        <v>12811</v>
      </c>
      <c r="E757"/>
      <c r="F757"/>
      <c r="G757"/>
      <c r="H757" t="s">
        <v>12812</v>
      </c>
      <c r="I757" t="s">
        <v>12813</v>
      </c>
      <c r="J757" t="s">
        <v>28</v>
      </c>
      <c r="K757" t="s">
        <v>12814</v>
      </c>
      <c r="L757" s="11" t="s">
        <v>26</v>
      </c>
      <c r="M757" s="11">
        <v>441</v>
      </c>
      <c r="N757" s="11" t="str">
        <f>IF(A757="","AGUARDANDO",IF(NOT(ISERROR(MATCH(VALUE(A757),PRODESP!A:A,0))),"EXCLUÍDO - ATENDIDO CDHU",""))</f>
        <v/>
      </c>
    </row>
    <row r="758" spans="1:14" ht="15" x14ac:dyDescent="0.25">
      <c r="A758" t="s">
        <v>2382</v>
      </c>
      <c r="B758" t="s">
        <v>2383</v>
      </c>
      <c r="C758">
        <v>490056118</v>
      </c>
      <c r="D758" t="s">
        <v>2384</v>
      </c>
      <c r="E758" t="s">
        <v>2385</v>
      </c>
      <c r="F758">
        <v>479461909</v>
      </c>
      <c r="G758" t="s">
        <v>2386</v>
      </c>
      <c r="H758" t="s">
        <v>2387</v>
      </c>
      <c r="I758" t="s">
        <v>2388</v>
      </c>
      <c r="J758" t="s">
        <v>28</v>
      </c>
      <c r="K758" t="s">
        <v>2389</v>
      </c>
      <c r="L758" s="11" t="s">
        <v>26</v>
      </c>
      <c r="M758" s="11">
        <v>442</v>
      </c>
      <c r="N758" s="11" t="str">
        <f>IF(A758="","AGUARDANDO",IF(NOT(ISERROR(MATCH(VALUE(A758),PRODESP!A:A,0))),"EXCLUÍDO - ATENDIDO CDHU",""))</f>
        <v/>
      </c>
    </row>
    <row r="759" spans="1:14" ht="15" x14ac:dyDescent="0.25">
      <c r="A759" t="s">
        <v>12931</v>
      </c>
      <c r="B759" t="s">
        <v>12932</v>
      </c>
      <c r="C759">
        <v>524438158</v>
      </c>
      <c r="D759" t="s">
        <v>12933</v>
      </c>
      <c r="E759" t="s">
        <v>12934</v>
      </c>
      <c r="F759">
        <v>495700695</v>
      </c>
      <c r="G759" t="s">
        <v>12935</v>
      </c>
      <c r="H759" t="s">
        <v>12936</v>
      </c>
      <c r="I759" t="s">
        <v>12937</v>
      </c>
      <c r="J759" t="s">
        <v>28</v>
      </c>
      <c r="K759" t="s">
        <v>12938</v>
      </c>
      <c r="L759" s="11" t="s">
        <v>26</v>
      </c>
      <c r="M759" s="11">
        <v>443</v>
      </c>
      <c r="N759" s="11" t="str">
        <f>IF(A759="","AGUARDANDO",IF(NOT(ISERROR(MATCH(VALUE(A759),PRODESP!A:A,0))),"EXCLUÍDO - ATENDIDO CDHU",""))</f>
        <v/>
      </c>
    </row>
    <row r="760" spans="1:14" ht="15" x14ac:dyDescent="0.25">
      <c r="A760" t="s">
        <v>3770</v>
      </c>
      <c r="B760" t="s">
        <v>3771</v>
      </c>
      <c r="C760">
        <v>22366209</v>
      </c>
      <c r="D760" t="s">
        <v>3772</v>
      </c>
      <c r="E760"/>
      <c r="F760"/>
      <c r="G760"/>
      <c r="H760" t="s">
        <v>3773</v>
      </c>
      <c r="I760" t="s">
        <v>3774</v>
      </c>
      <c r="J760" t="s">
        <v>28</v>
      </c>
      <c r="K760" t="s">
        <v>3775</v>
      </c>
      <c r="L760" s="11" t="s">
        <v>26</v>
      </c>
      <c r="M760" s="11">
        <v>444</v>
      </c>
      <c r="N760" s="11" t="str">
        <f>IF(A760="","AGUARDANDO",IF(NOT(ISERROR(MATCH(VALUE(A760),PRODESP!A:A,0))),"EXCLUÍDO - ATENDIDO CDHU",""))</f>
        <v/>
      </c>
    </row>
    <row r="761" spans="1:14" ht="15" x14ac:dyDescent="0.25">
      <c r="A761" t="s">
        <v>3756</v>
      </c>
      <c r="B761" t="s">
        <v>3757</v>
      </c>
      <c r="C761">
        <v>435192929</v>
      </c>
      <c r="D761" t="s">
        <v>3758</v>
      </c>
      <c r="E761"/>
      <c r="F761"/>
      <c r="G761"/>
      <c r="H761" t="s">
        <v>3759</v>
      </c>
      <c r="I761" t="s">
        <v>3760</v>
      </c>
      <c r="J761" t="s">
        <v>28</v>
      </c>
      <c r="K761" t="s">
        <v>3761</v>
      </c>
      <c r="L761" s="11" t="s">
        <v>26</v>
      </c>
      <c r="M761" s="11">
        <v>445</v>
      </c>
      <c r="N761" s="11" t="str">
        <f>IF(A761="","AGUARDANDO",IF(NOT(ISERROR(MATCH(VALUE(A761),PRODESP!A:A,0))),"EXCLUÍDO - ATENDIDO CDHU",""))</f>
        <v/>
      </c>
    </row>
    <row r="762" spans="1:14" ht="15" x14ac:dyDescent="0.25">
      <c r="A762" t="s">
        <v>10198</v>
      </c>
      <c r="B762" t="s">
        <v>10199</v>
      </c>
      <c r="C762">
        <v>250858745</v>
      </c>
      <c r="D762" t="s">
        <v>10200</v>
      </c>
      <c r="E762"/>
      <c r="F762"/>
      <c r="G762"/>
      <c r="H762" t="s">
        <v>10201</v>
      </c>
      <c r="I762" t="s">
        <v>10202</v>
      </c>
      <c r="J762" t="s">
        <v>28</v>
      </c>
      <c r="K762" t="s">
        <v>10203</v>
      </c>
      <c r="L762" s="11" t="s">
        <v>26</v>
      </c>
      <c r="M762" s="11">
        <v>446</v>
      </c>
      <c r="N762" s="11" t="str">
        <f>IF(A762="","AGUARDANDO",IF(NOT(ISERROR(MATCH(VALUE(A762),PRODESP!A:A,0))),"EXCLUÍDO - ATENDIDO CDHU",""))</f>
        <v/>
      </c>
    </row>
    <row r="763" spans="1:14" ht="15" x14ac:dyDescent="0.25">
      <c r="A763" t="s">
        <v>3481</v>
      </c>
      <c r="B763" t="s">
        <v>3482</v>
      </c>
      <c r="C763">
        <v>569686040</v>
      </c>
      <c r="D763" t="s">
        <v>3483</v>
      </c>
      <c r="E763" t="s">
        <v>3484</v>
      </c>
      <c r="F763">
        <v>29872689</v>
      </c>
      <c r="G763" t="s">
        <v>3485</v>
      </c>
      <c r="H763" t="s">
        <v>3486</v>
      </c>
      <c r="I763" t="s">
        <v>3487</v>
      </c>
      <c r="J763" t="s">
        <v>28</v>
      </c>
      <c r="K763" t="s">
        <v>3488</v>
      </c>
      <c r="L763" s="11" t="s">
        <v>26</v>
      </c>
      <c r="M763" s="11">
        <v>447</v>
      </c>
      <c r="N763" s="11" t="str">
        <f>IF(A763="","AGUARDANDO",IF(NOT(ISERROR(MATCH(VALUE(A763),PRODESP!A:A,0))),"EXCLUÍDO - ATENDIDO CDHU",""))</f>
        <v/>
      </c>
    </row>
    <row r="764" spans="1:14" ht="15" x14ac:dyDescent="0.25">
      <c r="A764" t="s">
        <v>10690</v>
      </c>
      <c r="B764" t="s">
        <v>10691</v>
      </c>
      <c r="C764">
        <v>354417174</v>
      </c>
      <c r="D764" t="s">
        <v>10692</v>
      </c>
      <c r="E764" t="s">
        <v>10693</v>
      </c>
      <c r="F764">
        <v>242361511</v>
      </c>
      <c r="G764" t="s">
        <v>10694</v>
      </c>
      <c r="H764" t="s">
        <v>10695</v>
      </c>
      <c r="I764" t="s">
        <v>10696</v>
      </c>
      <c r="J764" t="s">
        <v>28</v>
      </c>
      <c r="K764" t="s">
        <v>10697</v>
      </c>
      <c r="L764" s="11" t="s">
        <v>26</v>
      </c>
      <c r="M764" s="11">
        <v>448</v>
      </c>
      <c r="N764" s="11" t="str">
        <f>IF(A764="","AGUARDANDO",IF(NOT(ISERROR(MATCH(VALUE(A764),PRODESP!A:A,0))),"EXCLUÍDO - ATENDIDO CDHU",""))</f>
        <v/>
      </c>
    </row>
    <row r="765" spans="1:14" ht="15" x14ac:dyDescent="0.25">
      <c r="A765" t="s">
        <v>13228</v>
      </c>
      <c r="B765" t="s">
        <v>13229</v>
      </c>
      <c r="C765">
        <v>434794284</v>
      </c>
      <c r="D765" t="s">
        <v>13230</v>
      </c>
      <c r="E765"/>
      <c r="F765"/>
      <c r="G765"/>
      <c r="H765" t="s">
        <v>13231</v>
      </c>
      <c r="I765" t="s">
        <v>13232</v>
      </c>
      <c r="J765" t="s">
        <v>28</v>
      </c>
      <c r="K765" t="s">
        <v>13233</v>
      </c>
      <c r="L765" s="11" t="s">
        <v>26</v>
      </c>
      <c r="M765" s="11">
        <v>449</v>
      </c>
      <c r="N765" s="11" t="str">
        <f>IF(A765="","AGUARDANDO",IF(NOT(ISERROR(MATCH(VALUE(A765),PRODESP!A:A,0))),"EXCLUÍDO - ATENDIDO CDHU",""))</f>
        <v/>
      </c>
    </row>
    <row r="766" spans="1:14" ht="15" x14ac:dyDescent="0.25">
      <c r="A766" t="s">
        <v>4101</v>
      </c>
      <c r="B766" t="s">
        <v>4102</v>
      </c>
      <c r="C766">
        <v>446075279</v>
      </c>
      <c r="D766" t="s">
        <v>4103</v>
      </c>
      <c r="E766" t="s">
        <v>4104</v>
      </c>
      <c r="F766">
        <v>482427267</v>
      </c>
      <c r="G766" t="s">
        <v>4105</v>
      </c>
      <c r="H766" t="s">
        <v>4106</v>
      </c>
      <c r="I766" t="s">
        <v>4107</v>
      </c>
      <c r="J766" t="s">
        <v>28</v>
      </c>
      <c r="K766" t="s">
        <v>4108</v>
      </c>
      <c r="L766" s="11" t="s">
        <v>26</v>
      </c>
      <c r="M766" s="11">
        <v>450</v>
      </c>
      <c r="N766" s="11" t="str">
        <f>IF(A766="","AGUARDANDO",IF(NOT(ISERROR(MATCH(VALUE(A766),PRODESP!A:A,0))),"EXCLUÍDO - ATENDIDO CDHU",""))</f>
        <v/>
      </c>
    </row>
    <row r="767" spans="1:14" ht="15" x14ac:dyDescent="0.25">
      <c r="A767" t="s">
        <v>6507</v>
      </c>
      <c r="B767" t="s">
        <v>6508</v>
      </c>
      <c r="C767">
        <v>470435598</v>
      </c>
      <c r="D767" t="s">
        <v>6509</v>
      </c>
      <c r="E767"/>
      <c r="F767"/>
      <c r="G767"/>
      <c r="H767" t="s">
        <v>6510</v>
      </c>
      <c r="I767" t="s">
        <v>6511</v>
      </c>
      <c r="J767" t="s">
        <v>28</v>
      </c>
      <c r="K767" t="s">
        <v>6512</v>
      </c>
      <c r="L767" s="11" t="s">
        <v>26</v>
      </c>
      <c r="M767" s="11">
        <v>451</v>
      </c>
      <c r="N767" s="11" t="str">
        <f>IF(A767="","AGUARDANDO",IF(NOT(ISERROR(MATCH(VALUE(A767),PRODESP!A:A,0))),"EXCLUÍDO - ATENDIDO CDHU",""))</f>
        <v/>
      </c>
    </row>
    <row r="768" spans="1:14" ht="15" x14ac:dyDescent="0.25">
      <c r="A768" t="s">
        <v>11134</v>
      </c>
      <c r="B768" t="s">
        <v>11135</v>
      </c>
      <c r="C768">
        <v>491886548</v>
      </c>
      <c r="D768" t="s">
        <v>11136</v>
      </c>
      <c r="E768"/>
      <c r="F768"/>
      <c r="G768"/>
      <c r="H768" t="s">
        <v>11137</v>
      </c>
      <c r="I768" t="s">
        <v>11138</v>
      </c>
      <c r="J768" t="s">
        <v>28</v>
      </c>
      <c r="K768" t="s">
        <v>11139</v>
      </c>
      <c r="L768" s="11" t="s">
        <v>26</v>
      </c>
      <c r="M768" s="11">
        <v>452</v>
      </c>
      <c r="N768" s="11" t="str">
        <f>IF(A768="","AGUARDANDO",IF(NOT(ISERROR(MATCH(VALUE(A768),PRODESP!A:A,0))),"EXCLUÍDO - ATENDIDO CDHU",""))</f>
        <v/>
      </c>
    </row>
    <row r="769" spans="1:14" ht="15" x14ac:dyDescent="0.25">
      <c r="A769" t="s">
        <v>5556</v>
      </c>
      <c r="B769" t="s">
        <v>5557</v>
      </c>
      <c r="C769">
        <v>420637229</v>
      </c>
      <c r="D769" t="s">
        <v>5558</v>
      </c>
      <c r="E769" t="s">
        <v>5559</v>
      </c>
      <c r="F769">
        <v>41869123</v>
      </c>
      <c r="G769" t="s">
        <v>5560</v>
      </c>
      <c r="H769" t="s">
        <v>5561</v>
      </c>
      <c r="I769" t="s">
        <v>5562</v>
      </c>
      <c r="J769" t="s">
        <v>28</v>
      </c>
      <c r="K769" t="s">
        <v>5563</v>
      </c>
      <c r="L769" s="11" t="s">
        <v>26</v>
      </c>
      <c r="M769" s="11">
        <v>453</v>
      </c>
      <c r="N769" s="11" t="str">
        <f>IF(A769="","AGUARDANDO",IF(NOT(ISERROR(MATCH(VALUE(A769),PRODESP!A:A,0))),"EXCLUÍDO - ATENDIDO CDHU",""))</f>
        <v/>
      </c>
    </row>
    <row r="770" spans="1:14" ht="15" x14ac:dyDescent="0.25">
      <c r="A770" t="s">
        <v>568</v>
      </c>
      <c r="B770" t="s">
        <v>569</v>
      </c>
      <c r="C770">
        <v>12697193</v>
      </c>
      <c r="D770" t="s">
        <v>570</v>
      </c>
      <c r="E770" t="s">
        <v>571</v>
      </c>
      <c r="F770">
        <v>21127024</v>
      </c>
      <c r="G770" t="s">
        <v>572</v>
      </c>
      <c r="H770" t="s">
        <v>573</v>
      </c>
      <c r="I770" t="s">
        <v>574</v>
      </c>
      <c r="J770" t="s">
        <v>28</v>
      </c>
      <c r="K770" t="s">
        <v>575</v>
      </c>
      <c r="L770" s="11" t="s">
        <v>26</v>
      </c>
      <c r="M770" s="11">
        <v>454</v>
      </c>
      <c r="N770" s="11" t="str">
        <f>IF(A770="","AGUARDANDO",IF(NOT(ISERROR(MATCH(VALUE(A770),PRODESP!A:A,0))),"EXCLUÍDO - ATENDIDO CDHU",""))</f>
        <v/>
      </c>
    </row>
    <row r="771" spans="1:14" ht="15" x14ac:dyDescent="0.25">
      <c r="A771" t="s">
        <v>6437</v>
      </c>
      <c r="B771" t="s">
        <v>6438</v>
      </c>
      <c r="C771">
        <v>34689323</v>
      </c>
      <c r="D771" t="s">
        <v>6439</v>
      </c>
      <c r="E771" t="s">
        <v>6440</v>
      </c>
      <c r="F771">
        <v>565371502</v>
      </c>
      <c r="G771" t="s">
        <v>6441</v>
      </c>
      <c r="H771" t="s">
        <v>6442</v>
      </c>
      <c r="I771" t="s">
        <v>6443</v>
      </c>
      <c r="J771" t="s">
        <v>28</v>
      </c>
      <c r="K771" t="s">
        <v>6444</v>
      </c>
      <c r="L771" s="11" t="s">
        <v>26</v>
      </c>
      <c r="M771" s="11">
        <v>455</v>
      </c>
      <c r="N771" s="11" t="str">
        <f>IF(A771="","AGUARDANDO",IF(NOT(ISERROR(MATCH(VALUE(A771),PRODESP!A:A,0))),"EXCLUÍDO - ATENDIDO CDHU",""))</f>
        <v/>
      </c>
    </row>
    <row r="772" spans="1:14" ht="15" x14ac:dyDescent="0.25">
      <c r="A772" t="s">
        <v>13662</v>
      </c>
      <c r="B772" t="s">
        <v>13663</v>
      </c>
      <c r="C772">
        <v>687414725</v>
      </c>
      <c r="D772" t="s">
        <v>13664</v>
      </c>
      <c r="E772"/>
      <c r="F772"/>
      <c r="G772"/>
      <c r="H772" t="s">
        <v>13665</v>
      </c>
      <c r="I772" t="s">
        <v>13666</v>
      </c>
      <c r="J772" t="s">
        <v>28</v>
      </c>
      <c r="K772" t="s">
        <v>13667</v>
      </c>
      <c r="L772" s="11" t="s">
        <v>26</v>
      </c>
      <c r="M772" s="11">
        <v>456</v>
      </c>
      <c r="N772" s="11" t="str">
        <f>IF(A772="","AGUARDANDO",IF(NOT(ISERROR(MATCH(VALUE(A772),PRODESP!A:A,0))),"EXCLUÍDO - ATENDIDO CDHU",""))</f>
        <v/>
      </c>
    </row>
    <row r="773" spans="1:14" ht="15" x14ac:dyDescent="0.25">
      <c r="A773" t="s">
        <v>3417</v>
      </c>
      <c r="B773" t="s">
        <v>3418</v>
      </c>
      <c r="C773">
        <v>541831975</v>
      </c>
      <c r="D773" t="s">
        <v>3419</v>
      </c>
      <c r="E773"/>
      <c r="F773"/>
      <c r="G773"/>
      <c r="H773" t="s">
        <v>3420</v>
      </c>
      <c r="I773" t="s">
        <v>3421</v>
      </c>
      <c r="J773" t="s">
        <v>28</v>
      </c>
      <c r="K773" t="s">
        <v>3422</v>
      </c>
      <c r="L773" s="11" t="s">
        <v>26</v>
      </c>
      <c r="M773" s="11">
        <v>457</v>
      </c>
      <c r="N773" s="11" t="str">
        <f>IF(A773="","AGUARDANDO",IF(NOT(ISERROR(MATCH(VALUE(A773),PRODESP!A:A,0))),"EXCLUÍDO - ATENDIDO CDHU",""))</f>
        <v/>
      </c>
    </row>
    <row r="774" spans="1:14" ht="15" x14ac:dyDescent="0.25">
      <c r="A774" t="s">
        <v>7476</v>
      </c>
      <c r="B774" t="s">
        <v>7477</v>
      </c>
      <c r="C774">
        <v>301922524</v>
      </c>
      <c r="D774" t="s">
        <v>7478</v>
      </c>
      <c r="E774"/>
      <c r="F774"/>
      <c r="G774"/>
      <c r="H774" t="s">
        <v>7479</v>
      </c>
      <c r="I774" t="s">
        <v>7480</v>
      </c>
      <c r="J774" t="s">
        <v>28</v>
      </c>
      <c r="K774" t="s">
        <v>7481</v>
      </c>
      <c r="L774" s="11" t="s">
        <v>26</v>
      </c>
      <c r="M774" s="11">
        <v>458</v>
      </c>
      <c r="N774" s="11" t="str">
        <f>IF(A774="","AGUARDANDO",IF(NOT(ISERROR(MATCH(VALUE(A774),PRODESP!A:A,0))),"EXCLUÍDO - ATENDIDO CDHU",""))</f>
        <v/>
      </c>
    </row>
    <row r="775" spans="1:14" ht="15" x14ac:dyDescent="0.25">
      <c r="A775" t="s">
        <v>12756</v>
      </c>
      <c r="B775" t="s">
        <v>12757</v>
      </c>
      <c r="C775">
        <v>49736394</v>
      </c>
      <c r="D775" t="s">
        <v>12758</v>
      </c>
      <c r="E775"/>
      <c r="F775"/>
      <c r="G775"/>
      <c r="H775" t="s">
        <v>12759</v>
      </c>
      <c r="I775" t="s">
        <v>12760</v>
      </c>
      <c r="J775" t="s">
        <v>28</v>
      </c>
      <c r="K775" t="s">
        <v>12761</v>
      </c>
      <c r="L775" s="11" t="s">
        <v>26</v>
      </c>
      <c r="M775" s="11">
        <v>459</v>
      </c>
      <c r="N775" s="11" t="str">
        <f>IF(A775="","AGUARDANDO",IF(NOT(ISERROR(MATCH(VALUE(A775),PRODESP!A:A,0))),"EXCLUÍDO - ATENDIDO CDHU",""))</f>
        <v/>
      </c>
    </row>
    <row r="776" spans="1:14" ht="15" x14ac:dyDescent="0.25">
      <c r="A776" t="s">
        <v>5544</v>
      </c>
      <c r="B776" t="s">
        <v>5545</v>
      </c>
      <c r="C776">
        <v>374685691</v>
      </c>
      <c r="D776" t="s">
        <v>5546</v>
      </c>
      <c r="E776"/>
      <c r="F776"/>
      <c r="G776"/>
      <c r="H776" t="s">
        <v>5547</v>
      </c>
      <c r="I776" t="s">
        <v>5548</v>
      </c>
      <c r="J776" t="s">
        <v>28</v>
      </c>
      <c r="K776" t="s">
        <v>5549</v>
      </c>
      <c r="L776" s="11" t="s">
        <v>26</v>
      </c>
      <c r="M776" s="11">
        <v>460</v>
      </c>
      <c r="N776" s="11" t="str">
        <f>IF(A776="","AGUARDANDO",IF(NOT(ISERROR(MATCH(VALUE(A776),PRODESP!A:A,0))),"EXCLUÍDO - ATENDIDO CDHU",""))</f>
        <v/>
      </c>
    </row>
    <row r="777" spans="1:14" ht="15" x14ac:dyDescent="0.25">
      <c r="A777" t="s">
        <v>596</v>
      </c>
      <c r="B777" t="s">
        <v>597</v>
      </c>
      <c r="C777">
        <v>542499162</v>
      </c>
      <c r="D777" t="s">
        <v>598</v>
      </c>
      <c r="E777" t="s">
        <v>599</v>
      </c>
      <c r="F777">
        <v>446076090</v>
      </c>
      <c r="G777" t="s">
        <v>600</v>
      </c>
      <c r="H777" t="s">
        <v>601</v>
      </c>
      <c r="I777" t="s">
        <v>602</v>
      </c>
      <c r="J777" t="s">
        <v>28</v>
      </c>
      <c r="K777" t="s">
        <v>603</v>
      </c>
      <c r="L777" s="11" t="s">
        <v>26</v>
      </c>
      <c r="M777" s="11">
        <v>461</v>
      </c>
      <c r="N777" s="11" t="str">
        <f>IF(A777="","AGUARDANDO",IF(NOT(ISERROR(MATCH(VALUE(A777),PRODESP!A:A,0))),"EXCLUÍDO - ATENDIDO CDHU",""))</f>
        <v/>
      </c>
    </row>
    <row r="778" spans="1:14" ht="15" x14ac:dyDescent="0.25">
      <c r="A778" t="s">
        <v>3281</v>
      </c>
      <c r="B778" t="s">
        <v>3282</v>
      </c>
      <c r="C778">
        <v>7746751</v>
      </c>
      <c r="D778" t="s">
        <v>3283</v>
      </c>
      <c r="E778"/>
      <c r="F778"/>
      <c r="G778"/>
      <c r="H778" t="s">
        <v>3284</v>
      </c>
      <c r="I778" t="s">
        <v>3285</v>
      </c>
      <c r="J778" t="s">
        <v>28</v>
      </c>
      <c r="K778" t="s">
        <v>3286</v>
      </c>
      <c r="L778" s="11" t="s">
        <v>26</v>
      </c>
      <c r="M778" s="11">
        <v>462</v>
      </c>
      <c r="N778" s="11" t="str">
        <f>IF(A778="","AGUARDANDO",IF(NOT(ISERROR(MATCH(VALUE(A778),PRODESP!A:A,0))),"EXCLUÍDO - ATENDIDO CDHU",""))</f>
        <v/>
      </c>
    </row>
    <row r="779" spans="1:14" ht="15" x14ac:dyDescent="0.25">
      <c r="A779" t="s">
        <v>1684</v>
      </c>
      <c r="B779" t="s">
        <v>1685</v>
      </c>
      <c r="C779">
        <v>34442583</v>
      </c>
      <c r="D779" t="s">
        <v>1686</v>
      </c>
      <c r="E779" t="s">
        <v>1687</v>
      </c>
      <c r="F779">
        <v>401202045</v>
      </c>
      <c r="G779" t="s">
        <v>1688</v>
      </c>
      <c r="H779" t="s">
        <v>1689</v>
      </c>
      <c r="I779" t="s">
        <v>1690</v>
      </c>
      <c r="J779" t="s">
        <v>28</v>
      </c>
      <c r="K779" t="s">
        <v>1691</v>
      </c>
      <c r="L779" s="11" t="s">
        <v>26</v>
      </c>
      <c r="M779" s="11">
        <v>463</v>
      </c>
      <c r="N779" s="11" t="str">
        <f>IF(A779="","AGUARDANDO",IF(NOT(ISERROR(MATCH(VALUE(A779),PRODESP!A:A,0))),"EXCLUÍDO - ATENDIDO CDHU",""))</f>
        <v/>
      </c>
    </row>
    <row r="780" spans="1:14" ht="15" x14ac:dyDescent="0.25">
      <c r="A780" t="s">
        <v>11935</v>
      </c>
      <c r="B780" t="s">
        <v>11936</v>
      </c>
      <c r="C780">
        <v>469267987</v>
      </c>
      <c r="D780" t="s">
        <v>11937</v>
      </c>
      <c r="E780"/>
      <c r="F780"/>
      <c r="G780"/>
      <c r="H780" t="s">
        <v>11938</v>
      </c>
      <c r="I780" t="s">
        <v>11939</v>
      </c>
      <c r="J780" t="s">
        <v>28</v>
      </c>
      <c r="K780" t="s">
        <v>11940</v>
      </c>
      <c r="L780" s="11" t="s">
        <v>26</v>
      </c>
      <c r="M780" s="11">
        <v>464</v>
      </c>
      <c r="N780" s="11" t="str">
        <f>IF(A780="","AGUARDANDO",IF(NOT(ISERROR(MATCH(VALUE(A780),PRODESP!A:A,0))),"EXCLUÍDO - ATENDIDO CDHU",""))</f>
        <v/>
      </c>
    </row>
    <row r="781" spans="1:14" ht="15" x14ac:dyDescent="0.25">
      <c r="A781" t="s">
        <v>9614</v>
      </c>
      <c r="B781" t="s">
        <v>9615</v>
      </c>
      <c r="C781">
        <v>553008602</v>
      </c>
      <c r="D781" t="s">
        <v>9616</v>
      </c>
      <c r="E781"/>
      <c r="F781"/>
      <c r="G781"/>
      <c r="H781" t="s">
        <v>9617</v>
      </c>
      <c r="I781" t="s">
        <v>9618</v>
      </c>
      <c r="J781" t="s">
        <v>28</v>
      </c>
      <c r="K781" t="s">
        <v>9619</v>
      </c>
      <c r="L781" s="11" t="s">
        <v>26</v>
      </c>
      <c r="M781" s="11">
        <v>465</v>
      </c>
      <c r="N781" s="11" t="str">
        <f>IF(A781="","AGUARDANDO",IF(NOT(ISERROR(MATCH(VALUE(A781),PRODESP!A:A,0))),"EXCLUÍDO - ATENDIDO CDHU",""))</f>
        <v/>
      </c>
    </row>
    <row r="782" spans="1:14" ht="15" x14ac:dyDescent="0.25">
      <c r="A782" t="s">
        <v>9482</v>
      </c>
      <c r="B782" t="s">
        <v>9483</v>
      </c>
      <c r="C782">
        <v>446074111</v>
      </c>
      <c r="D782" t="s">
        <v>9484</v>
      </c>
      <c r="E782"/>
      <c r="F782"/>
      <c r="G782"/>
      <c r="H782" t="s">
        <v>9485</v>
      </c>
      <c r="I782" t="s">
        <v>9486</v>
      </c>
      <c r="J782" t="s">
        <v>28</v>
      </c>
      <c r="K782" t="s">
        <v>9487</v>
      </c>
      <c r="L782" s="11" t="s">
        <v>26</v>
      </c>
      <c r="M782" s="11">
        <v>466</v>
      </c>
      <c r="N782" s="11" t="str">
        <f>IF(A782="","AGUARDANDO",IF(NOT(ISERROR(MATCH(VALUE(A782),PRODESP!A:A,0))),"EXCLUÍDO - ATENDIDO CDHU",""))</f>
        <v/>
      </c>
    </row>
    <row r="783" spans="1:14" ht="15" x14ac:dyDescent="0.25">
      <c r="A783" t="s">
        <v>1965</v>
      </c>
      <c r="B783" t="s">
        <v>1966</v>
      </c>
      <c r="C783">
        <v>289043335</v>
      </c>
      <c r="D783" t="s">
        <v>1967</v>
      </c>
      <c r="E783"/>
      <c r="F783"/>
      <c r="G783"/>
      <c r="H783" t="s">
        <v>1968</v>
      </c>
      <c r="I783" t="s">
        <v>1969</v>
      </c>
      <c r="J783" t="s">
        <v>28</v>
      </c>
      <c r="K783" t="s">
        <v>1970</v>
      </c>
      <c r="L783" s="11" t="s">
        <v>26</v>
      </c>
      <c r="M783" s="11">
        <v>467</v>
      </c>
      <c r="N783" s="11" t="str">
        <f>IF(A783="","AGUARDANDO",IF(NOT(ISERROR(MATCH(VALUE(A783),PRODESP!A:A,0))),"EXCLUÍDO - ATENDIDO CDHU",""))</f>
        <v/>
      </c>
    </row>
    <row r="784" spans="1:14" ht="15" x14ac:dyDescent="0.25">
      <c r="A784" t="s">
        <v>1159</v>
      </c>
      <c r="B784" t="s">
        <v>1160</v>
      </c>
      <c r="C784">
        <v>328225356</v>
      </c>
      <c r="D784" t="s">
        <v>1161</v>
      </c>
      <c r="E784" t="s">
        <v>1162</v>
      </c>
      <c r="F784">
        <v>16385532</v>
      </c>
      <c r="G784" t="s">
        <v>1163</v>
      </c>
      <c r="H784" t="s">
        <v>1164</v>
      </c>
      <c r="I784" t="s">
        <v>1165</v>
      </c>
      <c r="J784" t="s">
        <v>28</v>
      </c>
      <c r="K784" t="s">
        <v>1166</v>
      </c>
      <c r="L784" s="11" t="s">
        <v>26</v>
      </c>
      <c r="M784" s="11">
        <v>468</v>
      </c>
      <c r="N784" s="11" t="str">
        <f>IF(A784="","AGUARDANDO",IF(NOT(ISERROR(MATCH(VALUE(A784),PRODESP!A:A,0))),"EXCLUÍDO - ATENDIDO CDHU",""))</f>
        <v/>
      </c>
    </row>
    <row r="785" spans="1:14" ht="15" x14ac:dyDescent="0.25">
      <c r="A785" t="s">
        <v>2008</v>
      </c>
      <c r="B785" t="s">
        <v>2009</v>
      </c>
      <c r="C785">
        <v>552659800</v>
      </c>
      <c r="D785" t="s">
        <v>2010</v>
      </c>
      <c r="E785" t="s">
        <v>2011</v>
      </c>
      <c r="F785">
        <v>56267528</v>
      </c>
      <c r="G785" t="s">
        <v>2012</v>
      </c>
      <c r="H785" t="s">
        <v>2013</v>
      </c>
      <c r="I785" t="s">
        <v>2014</v>
      </c>
      <c r="J785" t="s">
        <v>28</v>
      </c>
      <c r="K785" t="s">
        <v>2015</v>
      </c>
      <c r="L785" s="11" t="s">
        <v>26</v>
      </c>
      <c r="M785" s="11">
        <v>469</v>
      </c>
      <c r="N785" s="11" t="str">
        <f>IF(A785="","AGUARDANDO",IF(NOT(ISERROR(MATCH(VALUE(A785),PRODESP!A:A,0))),"EXCLUÍDO - ATENDIDO CDHU",""))</f>
        <v/>
      </c>
    </row>
    <row r="786" spans="1:14" ht="15" x14ac:dyDescent="0.25">
      <c r="A786" t="s">
        <v>5479</v>
      </c>
      <c r="B786" t="s">
        <v>5480</v>
      </c>
      <c r="C786">
        <v>524440803</v>
      </c>
      <c r="D786" t="s">
        <v>5481</v>
      </c>
      <c r="E786" t="s">
        <v>5482</v>
      </c>
      <c r="F786">
        <v>541833121</v>
      </c>
      <c r="G786" t="s">
        <v>5483</v>
      </c>
      <c r="H786" t="s">
        <v>5484</v>
      </c>
      <c r="I786" t="s">
        <v>5485</v>
      </c>
      <c r="J786" t="s">
        <v>28</v>
      </c>
      <c r="K786" t="s">
        <v>5486</v>
      </c>
      <c r="L786" s="11" t="s">
        <v>26</v>
      </c>
      <c r="M786" s="11">
        <v>470</v>
      </c>
      <c r="N786" s="11" t="str">
        <f>IF(A786="","AGUARDANDO",IF(NOT(ISERROR(MATCH(VALUE(A786),PRODESP!A:A,0))),"EXCLUÍDO - ATENDIDO CDHU",""))</f>
        <v/>
      </c>
    </row>
    <row r="787" spans="1:14" ht="15" x14ac:dyDescent="0.25">
      <c r="A787" t="s">
        <v>13638</v>
      </c>
      <c r="B787" t="s">
        <v>13639</v>
      </c>
      <c r="C787">
        <v>19821005</v>
      </c>
      <c r="D787" t="s">
        <v>13640</v>
      </c>
      <c r="E787"/>
      <c r="F787"/>
      <c r="G787"/>
      <c r="H787" t="s">
        <v>11038</v>
      </c>
      <c r="I787" t="s">
        <v>392</v>
      </c>
      <c r="J787" t="s">
        <v>28</v>
      </c>
      <c r="K787" t="s">
        <v>13641</v>
      </c>
      <c r="L787" s="11" t="s">
        <v>26</v>
      </c>
      <c r="M787" s="11">
        <v>471</v>
      </c>
      <c r="N787" s="11" t="str">
        <f>IF(A787="","AGUARDANDO",IF(NOT(ISERROR(MATCH(VALUE(A787),PRODESP!A:A,0))),"EXCLUÍDO - ATENDIDO CDHU",""))</f>
        <v/>
      </c>
    </row>
    <row r="788" spans="1:14" ht="15" x14ac:dyDescent="0.25">
      <c r="A788" t="s">
        <v>665</v>
      </c>
      <c r="B788" t="s">
        <v>666</v>
      </c>
      <c r="C788">
        <v>405529405</v>
      </c>
      <c r="D788" t="s">
        <v>667</v>
      </c>
      <c r="E788" t="s">
        <v>668</v>
      </c>
      <c r="F788">
        <v>44607429</v>
      </c>
      <c r="G788" t="s">
        <v>669</v>
      </c>
      <c r="H788" t="s">
        <v>670</v>
      </c>
      <c r="I788" t="s">
        <v>671</v>
      </c>
      <c r="J788" t="s">
        <v>28</v>
      </c>
      <c r="K788" t="s">
        <v>672</v>
      </c>
      <c r="L788" s="11" t="s">
        <v>26</v>
      </c>
      <c r="M788" s="11">
        <v>472</v>
      </c>
      <c r="N788" s="11" t="str">
        <f>IF(A788="","AGUARDANDO",IF(NOT(ISERROR(MATCH(VALUE(A788),PRODESP!A:A,0))),"EXCLUÍDO - ATENDIDO CDHU",""))</f>
        <v/>
      </c>
    </row>
    <row r="789" spans="1:14" ht="15" x14ac:dyDescent="0.25">
      <c r="A789" t="s">
        <v>13982</v>
      </c>
      <c r="B789" t="s">
        <v>13983</v>
      </c>
      <c r="C789">
        <v>541832876</v>
      </c>
      <c r="D789" t="s">
        <v>13984</v>
      </c>
      <c r="E789"/>
      <c r="F789"/>
      <c r="G789"/>
      <c r="H789" t="s">
        <v>13985</v>
      </c>
      <c r="I789" t="s">
        <v>13986</v>
      </c>
      <c r="J789" t="s">
        <v>28</v>
      </c>
      <c r="K789" t="s">
        <v>13987</v>
      </c>
      <c r="L789" s="11" t="s">
        <v>26</v>
      </c>
      <c r="M789" s="11">
        <v>473</v>
      </c>
      <c r="N789" s="11" t="str">
        <f>IF(A789="","AGUARDANDO",IF(NOT(ISERROR(MATCH(VALUE(A789),PRODESP!A:A,0))),"EXCLUÍDO - ATENDIDO CDHU",""))</f>
        <v/>
      </c>
    </row>
    <row r="790" spans="1:14" ht="15" x14ac:dyDescent="0.25">
      <c r="A790" t="s">
        <v>11500</v>
      </c>
      <c r="B790" t="s">
        <v>11501</v>
      </c>
      <c r="C790">
        <v>334703335</v>
      </c>
      <c r="D790" t="s">
        <v>11502</v>
      </c>
      <c r="E790" t="s">
        <v>11503</v>
      </c>
      <c r="F790">
        <v>455406595</v>
      </c>
      <c r="G790" t="s">
        <v>11504</v>
      </c>
      <c r="H790" t="s">
        <v>11505</v>
      </c>
      <c r="I790" t="s">
        <v>9574</v>
      </c>
      <c r="J790" t="s">
        <v>28</v>
      </c>
      <c r="K790" t="s">
        <v>11506</v>
      </c>
      <c r="L790" s="11" t="s">
        <v>26</v>
      </c>
      <c r="M790" s="11">
        <v>474</v>
      </c>
      <c r="N790" s="11" t="str">
        <f>IF(A790="","AGUARDANDO",IF(NOT(ISERROR(MATCH(VALUE(A790),PRODESP!A:A,0))),"EXCLUÍDO - ATENDIDO CDHU",""))</f>
        <v/>
      </c>
    </row>
    <row r="791" spans="1:14" ht="15" x14ac:dyDescent="0.25">
      <c r="A791" t="s">
        <v>4336</v>
      </c>
      <c r="B791" t="s">
        <v>4337</v>
      </c>
      <c r="C791">
        <v>490245468</v>
      </c>
      <c r="D791" t="s">
        <v>4338</v>
      </c>
      <c r="E791" t="s">
        <v>4339</v>
      </c>
      <c r="F791">
        <v>43177658</v>
      </c>
      <c r="G791" t="s">
        <v>4340</v>
      </c>
      <c r="H791" t="s">
        <v>4341</v>
      </c>
      <c r="I791" t="s">
        <v>4342</v>
      </c>
      <c r="J791" t="s">
        <v>28</v>
      </c>
      <c r="K791" t="s">
        <v>4343</v>
      </c>
      <c r="L791" s="11" t="s">
        <v>26</v>
      </c>
      <c r="M791" s="11">
        <v>475</v>
      </c>
      <c r="N791" s="11" t="str">
        <f>IF(A791="","AGUARDANDO",IF(NOT(ISERROR(MATCH(VALUE(A791),PRODESP!A:A,0))),"EXCLUÍDO - ATENDIDO CDHU",""))</f>
        <v/>
      </c>
    </row>
    <row r="792" spans="1:14" ht="15" x14ac:dyDescent="0.25">
      <c r="A792" t="s">
        <v>8990</v>
      </c>
      <c r="B792" t="s">
        <v>8991</v>
      </c>
      <c r="C792">
        <v>471569343</v>
      </c>
      <c r="D792" t="s">
        <v>8992</v>
      </c>
      <c r="E792"/>
      <c r="F792"/>
      <c r="G792"/>
      <c r="H792" t="s">
        <v>8993</v>
      </c>
      <c r="I792" t="s">
        <v>8994</v>
      </c>
      <c r="J792" t="s">
        <v>28</v>
      </c>
      <c r="K792" t="s">
        <v>8995</v>
      </c>
      <c r="L792" s="11" t="s">
        <v>26</v>
      </c>
      <c r="M792" s="11">
        <v>476</v>
      </c>
      <c r="N792" s="11" t="str">
        <f>IF(A792="","AGUARDANDO",IF(NOT(ISERROR(MATCH(VALUE(A792),PRODESP!A:A,0))),"EXCLUÍDO - ATENDIDO CDHU",""))</f>
        <v/>
      </c>
    </row>
    <row r="793" spans="1:14" ht="15" x14ac:dyDescent="0.25">
      <c r="A793" t="s">
        <v>10018</v>
      </c>
      <c r="B793" t="s">
        <v>10019</v>
      </c>
      <c r="C793">
        <v>403791169</v>
      </c>
      <c r="D793" t="s">
        <v>10020</v>
      </c>
      <c r="E793"/>
      <c r="F793"/>
      <c r="G793"/>
      <c r="H793" t="s">
        <v>10021</v>
      </c>
      <c r="I793" t="s">
        <v>10022</v>
      </c>
      <c r="J793" t="s">
        <v>28</v>
      </c>
      <c r="K793" t="s">
        <v>10023</v>
      </c>
      <c r="L793" s="11" t="s">
        <v>26</v>
      </c>
      <c r="M793" s="11">
        <v>477</v>
      </c>
      <c r="N793" s="11" t="str">
        <f>IF(A793="","AGUARDANDO",IF(NOT(ISERROR(MATCH(VALUE(A793),PRODESP!A:A,0))),"EXCLUÍDO - ATENDIDO CDHU",""))</f>
        <v/>
      </c>
    </row>
    <row r="794" spans="1:14" ht="15" x14ac:dyDescent="0.25">
      <c r="A794" t="s">
        <v>1985</v>
      </c>
      <c r="B794" t="s">
        <v>1986</v>
      </c>
      <c r="C794">
        <v>349339442</v>
      </c>
      <c r="D794" t="s">
        <v>1987</v>
      </c>
      <c r="E794"/>
      <c r="F794"/>
      <c r="G794"/>
      <c r="H794" t="s">
        <v>1988</v>
      </c>
      <c r="I794" t="s">
        <v>1989</v>
      </c>
      <c r="J794" t="s">
        <v>28</v>
      </c>
      <c r="K794" t="s">
        <v>1990</v>
      </c>
      <c r="L794" s="11" t="s">
        <v>26</v>
      </c>
      <c r="M794" s="11">
        <v>478</v>
      </c>
      <c r="N794" s="11" t="str">
        <f>IF(A794="","AGUARDANDO",IF(NOT(ISERROR(MATCH(VALUE(A794),PRODESP!A:A,0))),"EXCLUÍDO - ATENDIDO CDHU",""))</f>
        <v/>
      </c>
    </row>
    <row r="795" spans="1:14" ht="15" x14ac:dyDescent="0.25">
      <c r="A795" t="s">
        <v>11769</v>
      </c>
      <c r="B795" t="s">
        <v>11770</v>
      </c>
      <c r="C795">
        <v>403792010</v>
      </c>
      <c r="D795" t="s">
        <v>11771</v>
      </c>
      <c r="E795" t="s">
        <v>11772</v>
      </c>
      <c r="F795">
        <v>4549151407</v>
      </c>
      <c r="G795" t="s">
        <v>11773</v>
      </c>
      <c r="H795" t="s">
        <v>11774</v>
      </c>
      <c r="I795" t="s">
        <v>11775</v>
      </c>
      <c r="J795" t="s">
        <v>28</v>
      </c>
      <c r="K795" t="s">
        <v>11776</v>
      </c>
      <c r="L795" s="11" t="s">
        <v>26</v>
      </c>
      <c r="M795" s="11">
        <v>479</v>
      </c>
      <c r="N795" s="11" t="str">
        <f>IF(A795="","AGUARDANDO",IF(NOT(ISERROR(MATCH(VALUE(A795),PRODESP!A:A,0))),"EXCLUÍDO - ATENDIDO CDHU",""))</f>
        <v/>
      </c>
    </row>
    <row r="796" spans="1:14" ht="15" x14ac:dyDescent="0.25">
      <c r="A796" t="s">
        <v>13835</v>
      </c>
      <c r="B796" t="s">
        <v>13836</v>
      </c>
      <c r="C796">
        <v>555750309</v>
      </c>
      <c r="D796" t="s">
        <v>13837</v>
      </c>
      <c r="E796"/>
      <c r="F796"/>
      <c r="G796"/>
      <c r="H796" t="s">
        <v>9529</v>
      </c>
      <c r="I796" t="s">
        <v>13838</v>
      </c>
      <c r="J796" t="s">
        <v>28</v>
      </c>
      <c r="K796" t="s">
        <v>13839</v>
      </c>
      <c r="L796" s="11" t="s">
        <v>26</v>
      </c>
      <c r="M796" s="11">
        <v>480</v>
      </c>
      <c r="N796" s="11" t="str">
        <f>IF(A796="","AGUARDANDO",IF(NOT(ISERROR(MATCH(VALUE(A796),PRODESP!A:A,0))),"EXCLUÍDO - ATENDIDO CDHU",""))</f>
        <v/>
      </c>
    </row>
    <row r="797" spans="1:14" ht="15" x14ac:dyDescent="0.25">
      <c r="A797" t="s">
        <v>182</v>
      </c>
      <c r="B797" t="s">
        <v>183</v>
      </c>
      <c r="C797">
        <v>293449740</v>
      </c>
      <c r="D797" t="s">
        <v>184</v>
      </c>
      <c r="E797" t="s">
        <v>185</v>
      </c>
      <c r="F797">
        <v>294363932</v>
      </c>
      <c r="G797" t="s">
        <v>186</v>
      </c>
      <c r="H797" t="s">
        <v>187</v>
      </c>
      <c r="I797" t="s">
        <v>188</v>
      </c>
      <c r="J797" t="s">
        <v>28</v>
      </c>
      <c r="K797" t="s">
        <v>189</v>
      </c>
      <c r="L797" s="11" t="s">
        <v>26</v>
      </c>
      <c r="M797" s="11">
        <v>481</v>
      </c>
      <c r="N797" s="11" t="str">
        <f>IF(A797="","AGUARDANDO",IF(NOT(ISERROR(MATCH(VALUE(A797),PRODESP!A:A,0))),"EXCLUÍDO - ATENDIDO CDHU",""))</f>
        <v/>
      </c>
    </row>
    <row r="798" spans="1:14" ht="15" x14ac:dyDescent="0.25">
      <c r="A798" t="s">
        <v>2678</v>
      </c>
      <c r="B798" t="s">
        <v>2679</v>
      </c>
      <c r="C798">
        <v>226727105</v>
      </c>
      <c r="D798" t="s">
        <v>2680</v>
      </c>
      <c r="E798"/>
      <c r="F798"/>
      <c r="G798"/>
      <c r="H798" t="s">
        <v>2608</v>
      </c>
      <c r="I798" t="s">
        <v>2609</v>
      </c>
      <c r="J798" t="s">
        <v>28</v>
      </c>
      <c r="K798" t="s">
        <v>2610</v>
      </c>
      <c r="L798" s="11" t="s">
        <v>26</v>
      </c>
      <c r="M798" s="11">
        <v>482</v>
      </c>
      <c r="N798" s="11" t="str">
        <f>IF(A798="","AGUARDANDO",IF(NOT(ISERROR(MATCH(VALUE(A798),PRODESP!A:A,0))),"EXCLUÍDO - ATENDIDO CDHU",""))</f>
        <v/>
      </c>
    </row>
    <row r="799" spans="1:14" ht="15" x14ac:dyDescent="0.25">
      <c r="A799" t="s">
        <v>2520</v>
      </c>
      <c r="B799" t="s">
        <v>2521</v>
      </c>
      <c r="C799">
        <v>388472182</v>
      </c>
      <c r="D799" t="s">
        <v>2522</v>
      </c>
      <c r="E799"/>
      <c r="F799"/>
      <c r="G799"/>
      <c r="H799" t="s">
        <v>2523</v>
      </c>
      <c r="I799" t="s">
        <v>2524</v>
      </c>
      <c r="J799" t="s">
        <v>28</v>
      </c>
      <c r="K799" t="s">
        <v>2525</v>
      </c>
      <c r="L799" s="11" t="s">
        <v>26</v>
      </c>
      <c r="M799" s="11">
        <v>483</v>
      </c>
      <c r="N799" s="11" t="str">
        <f>IF(A799="","AGUARDANDO",IF(NOT(ISERROR(MATCH(VALUE(A799),PRODESP!A:A,0))),"EXCLUÍDO - ATENDIDO CDHU",""))</f>
        <v/>
      </c>
    </row>
    <row r="800" spans="1:14" ht="15" x14ac:dyDescent="0.25">
      <c r="A800" t="s">
        <v>13529</v>
      </c>
      <c r="B800" t="s">
        <v>13530</v>
      </c>
      <c r="C800">
        <v>455087611</v>
      </c>
      <c r="D800" t="s">
        <v>13531</v>
      </c>
      <c r="E800" t="s">
        <v>13532</v>
      </c>
      <c r="F800">
        <v>476939410</v>
      </c>
      <c r="G800" t="s">
        <v>13533</v>
      </c>
      <c r="H800" t="s">
        <v>13534</v>
      </c>
      <c r="I800" t="s">
        <v>13535</v>
      </c>
      <c r="J800" t="s">
        <v>28</v>
      </c>
      <c r="K800" t="s">
        <v>13536</v>
      </c>
      <c r="L800" s="11" t="s">
        <v>26</v>
      </c>
      <c r="M800" s="11">
        <v>484</v>
      </c>
      <c r="N800" s="11" t="str">
        <f>IF(A800="","AGUARDANDO",IF(NOT(ISERROR(MATCH(VALUE(A800),PRODESP!A:A,0))),"EXCLUÍDO - ATENDIDO CDHU",""))</f>
        <v/>
      </c>
    </row>
    <row r="801" spans="1:14" ht="15" x14ac:dyDescent="0.25">
      <c r="A801" t="s">
        <v>12267</v>
      </c>
      <c r="B801" t="s">
        <v>12268</v>
      </c>
      <c r="C801">
        <v>26691813</v>
      </c>
      <c r="D801" t="s">
        <v>12269</v>
      </c>
      <c r="E801" t="s">
        <v>12270</v>
      </c>
      <c r="F801">
        <v>290691357</v>
      </c>
      <c r="G801" t="s">
        <v>12271</v>
      </c>
      <c r="H801" t="s">
        <v>12272</v>
      </c>
      <c r="I801" t="s">
        <v>12273</v>
      </c>
      <c r="J801" t="s">
        <v>28</v>
      </c>
      <c r="K801" t="s">
        <v>12274</v>
      </c>
      <c r="L801" s="11" t="s">
        <v>26</v>
      </c>
      <c r="M801" s="11">
        <v>485</v>
      </c>
      <c r="N801" s="11" t="str">
        <f>IF(A801="","AGUARDANDO",IF(NOT(ISERROR(MATCH(VALUE(A801),PRODESP!A:A,0))),"EXCLUÍDO - ATENDIDO CDHU",""))</f>
        <v/>
      </c>
    </row>
    <row r="802" spans="1:14" ht="15" x14ac:dyDescent="0.25">
      <c r="A802" t="s">
        <v>7600</v>
      </c>
      <c r="B802" t="s">
        <v>7601</v>
      </c>
      <c r="C802">
        <v>359568531</v>
      </c>
      <c r="D802" t="s">
        <v>7602</v>
      </c>
      <c r="E802"/>
      <c r="F802"/>
      <c r="G802"/>
      <c r="H802" t="s">
        <v>7603</v>
      </c>
      <c r="I802" t="s">
        <v>7604</v>
      </c>
      <c r="J802" t="s">
        <v>28</v>
      </c>
      <c r="K802" t="s">
        <v>7605</v>
      </c>
      <c r="L802" s="11" t="s">
        <v>26</v>
      </c>
      <c r="M802" s="11">
        <v>486</v>
      </c>
      <c r="N802" s="11" t="str">
        <f>IF(A802="","AGUARDANDO",IF(NOT(ISERROR(MATCH(VALUE(A802),PRODESP!A:A,0))),"EXCLUÍDO - ATENDIDO CDHU",""))</f>
        <v/>
      </c>
    </row>
    <row r="803" spans="1:14" ht="15" x14ac:dyDescent="0.25">
      <c r="A803" t="s">
        <v>1217</v>
      </c>
      <c r="B803" t="s">
        <v>1218</v>
      </c>
      <c r="C803">
        <v>259631863</v>
      </c>
      <c r="D803" t="s">
        <v>1219</v>
      </c>
      <c r="E803"/>
      <c r="F803"/>
      <c r="G803"/>
      <c r="H803" t="s">
        <v>1220</v>
      </c>
      <c r="I803" t="s">
        <v>338</v>
      </c>
      <c r="J803" t="s">
        <v>28</v>
      </c>
      <c r="K803" t="s">
        <v>339</v>
      </c>
      <c r="L803" s="11" t="s">
        <v>26</v>
      </c>
      <c r="M803" s="11">
        <v>487</v>
      </c>
      <c r="N803" s="11" t="str">
        <f>IF(A803="","AGUARDANDO",IF(NOT(ISERROR(MATCH(VALUE(A803),PRODESP!A:A,0))),"EXCLUÍDO - ATENDIDO CDHU",""))</f>
        <v/>
      </c>
    </row>
    <row r="804" spans="1:14" ht="15" x14ac:dyDescent="0.25">
      <c r="A804" t="s">
        <v>5564</v>
      </c>
      <c r="B804" t="s">
        <v>5565</v>
      </c>
      <c r="C804">
        <v>420250268</v>
      </c>
      <c r="D804" t="s">
        <v>5566</v>
      </c>
      <c r="E804"/>
      <c r="F804"/>
      <c r="G804"/>
      <c r="H804" t="s">
        <v>5567</v>
      </c>
      <c r="I804" t="s">
        <v>5568</v>
      </c>
      <c r="J804" t="s">
        <v>28</v>
      </c>
      <c r="K804" t="s">
        <v>5569</v>
      </c>
      <c r="L804" s="11" t="s">
        <v>26</v>
      </c>
      <c r="M804" s="11">
        <v>488</v>
      </c>
      <c r="N804" s="11" t="str">
        <f>IF(A804="","AGUARDANDO",IF(NOT(ISERROR(MATCH(VALUE(A804),PRODESP!A:A,0))),"EXCLUÍDO - ATENDIDO CDHU",""))</f>
        <v/>
      </c>
    </row>
    <row r="805" spans="1:14" ht="15" x14ac:dyDescent="0.25">
      <c r="A805" t="s">
        <v>2265</v>
      </c>
      <c r="B805" t="s">
        <v>2266</v>
      </c>
      <c r="C805">
        <v>450686541</v>
      </c>
      <c r="D805" t="s">
        <v>2267</v>
      </c>
      <c r="E805"/>
      <c r="F805"/>
      <c r="G805"/>
      <c r="H805" t="s">
        <v>2268</v>
      </c>
      <c r="I805" t="s">
        <v>2269</v>
      </c>
      <c r="J805" t="s">
        <v>28</v>
      </c>
      <c r="K805" t="s">
        <v>2270</v>
      </c>
      <c r="L805" s="11" t="s">
        <v>26</v>
      </c>
      <c r="M805" s="11">
        <v>489</v>
      </c>
      <c r="N805" s="11" t="str">
        <f>IF(A805="","AGUARDANDO",IF(NOT(ISERROR(MATCH(VALUE(A805),PRODESP!A:A,0))),"EXCLUÍDO - ATENDIDO CDHU",""))</f>
        <v/>
      </c>
    </row>
    <row r="806" spans="1:14" ht="15" x14ac:dyDescent="0.25">
      <c r="A806" t="s">
        <v>3569</v>
      </c>
      <c r="B806" t="s">
        <v>3570</v>
      </c>
      <c r="C806">
        <v>479749358</v>
      </c>
      <c r="D806" t="s">
        <v>3571</v>
      </c>
      <c r="E806" t="s">
        <v>3572</v>
      </c>
      <c r="F806">
        <v>19066657</v>
      </c>
      <c r="G806" t="s">
        <v>3573</v>
      </c>
      <c r="H806" t="s">
        <v>3574</v>
      </c>
      <c r="I806" t="s">
        <v>3575</v>
      </c>
      <c r="J806" t="s">
        <v>28</v>
      </c>
      <c r="K806" t="s">
        <v>3576</v>
      </c>
      <c r="L806" s="11" t="s">
        <v>26</v>
      </c>
      <c r="M806" s="11">
        <v>490</v>
      </c>
      <c r="N806" s="11" t="str">
        <f>IF(A806="","AGUARDANDO",IF(NOT(ISERROR(MATCH(VALUE(A806),PRODESP!A:A,0))),"EXCLUÍDO - ATENDIDO CDHU",""))</f>
        <v/>
      </c>
    </row>
    <row r="807" spans="1:14" ht="15" x14ac:dyDescent="0.25">
      <c r="A807" t="s">
        <v>13975</v>
      </c>
      <c r="B807" t="s">
        <v>13976</v>
      </c>
      <c r="C807">
        <v>525383451</v>
      </c>
      <c r="D807" t="s">
        <v>13977</v>
      </c>
      <c r="E807" t="s">
        <v>13978</v>
      </c>
      <c r="F807">
        <v>56688840</v>
      </c>
      <c r="G807" t="s">
        <v>13979</v>
      </c>
      <c r="H807" t="s">
        <v>13980</v>
      </c>
      <c r="I807" t="s">
        <v>13981</v>
      </c>
      <c r="J807" t="s">
        <v>28</v>
      </c>
      <c r="K807" t="s">
        <v>3650</v>
      </c>
      <c r="L807" s="11" t="s">
        <v>26</v>
      </c>
      <c r="M807" s="11">
        <v>491</v>
      </c>
      <c r="N807" s="11" t="str">
        <f>IF(A807="","AGUARDANDO",IF(NOT(ISERROR(MATCH(VALUE(A807),PRODESP!A:A,0))),"EXCLUÍDO - ATENDIDO CDHU",""))</f>
        <v/>
      </c>
    </row>
    <row r="808" spans="1:14" ht="15" x14ac:dyDescent="0.25">
      <c r="A808" t="s">
        <v>6087</v>
      </c>
      <c r="B808" t="s">
        <v>6088</v>
      </c>
      <c r="C808">
        <v>531501759</v>
      </c>
      <c r="D808" t="s">
        <v>6089</v>
      </c>
      <c r="E808"/>
      <c r="F808"/>
      <c r="G808"/>
      <c r="H808" t="s">
        <v>6090</v>
      </c>
      <c r="I808" t="s">
        <v>6091</v>
      </c>
      <c r="J808" t="s">
        <v>28</v>
      </c>
      <c r="K808" t="s">
        <v>6092</v>
      </c>
      <c r="L808" s="11" t="s">
        <v>26</v>
      </c>
      <c r="M808" s="11">
        <v>492</v>
      </c>
      <c r="N808" s="11" t="str">
        <f>IF(A808="","AGUARDANDO",IF(NOT(ISERROR(MATCH(VALUE(A808),PRODESP!A:A,0))),"EXCLUÍDO - ATENDIDO CDHU",""))</f>
        <v/>
      </c>
    </row>
    <row r="809" spans="1:14" ht="15" x14ac:dyDescent="0.25">
      <c r="A809" t="s">
        <v>12131</v>
      </c>
      <c r="B809" t="s">
        <v>12132</v>
      </c>
      <c r="C809">
        <v>455360030</v>
      </c>
      <c r="D809" t="s">
        <v>12133</v>
      </c>
      <c r="E809"/>
      <c r="F809"/>
      <c r="G809"/>
      <c r="H809" t="s">
        <v>12134</v>
      </c>
      <c r="I809" t="s">
        <v>12135</v>
      </c>
      <c r="J809" t="s">
        <v>28</v>
      </c>
      <c r="K809" t="s">
        <v>12136</v>
      </c>
      <c r="L809" s="11" t="s">
        <v>26</v>
      </c>
      <c r="M809" s="11">
        <v>493</v>
      </c>
      <c r="N809" s="11" t="str">
        <f>IF(A809="","AGUARDANDO",IF(NOT(ISERROR(MATCH(VALUE(A809),PRODESP!A:A,0))),"EXCLUÍDO - ATENDIDO CDHU",""))</f>
        <v/>
      </c>
    </row>
    <row r="810" spans="1:14" ht="15" x14ac:dyDescent="0.25">
      <c r="A810" t="s">
        <v>6226</v>
      </c>
      <c r="B810" t="s">
        <v>6227</v>
      </c>
      <c r="C810">
        <v>431666234</v>
      </c>
      <c r="D810" t="s">
        <v>6228</v>
      </c>
      <c r="E810"/>
      <c r="F810"/>
      <c r="G810"/>
      <c r="H810" t="s">
        <v>6229</v>
      </c>
      <c r="I810" t="s">
        <v>6230</v>
      </c>
      <c r="J810" t="s">
        <v>28</v>
      </c>
      <c r="K810" t="s">
        <v>6231</v>
      </c>
      <c r="L810" s="11" t="s">
        <v>26</v>
      </c>
      <c r="M810" s="11">
        <v>494</v>
      </c>
      <c r="N810" s="11" t="str">
        <f>IF(A810="","AGUARDANDO",IF(NOT(ISERROR(MATCH(VALUE(A810),PRODESP!A:A,0))),"EXCLUÍDO - ATENDIDO CDHU",""))</f>
        <v/>
      </c>
    </row>
    <row r="811" spans="1:14" ht="15" x14ac:dyDescent="0.25">
      <c r="A811" t="s">
        <v>5789</v>
      </c>
      <c r="B811" t="s">
        <v>5790</v>
      </c>
      <c r="C811">
        <v>334711630</v>
      </c>
      <c r="D811" t="s">
        <v>5791</v>
      </c>
      <c r="E811" t="s">
        <v>5792</v>
      </c>
      <c r="F811">
        <v>298900555</v>
      </c>
      <c r="G811" t="s">
        <v>5793</v>
      </c>
      <c r="H811" t="s">
        <v>5794</v>
      </c>
      <c r="I811" t="s">
        <v>5795</v>
      </c>
      <c r="J811" t="s">
        <v>28</v>
      </c>
      <c r="K811" t="s">
        <v>5796</v>
      </c>
      <c r="L811" s="11" t="s">
        <v>26</v>
      </c>
      <c r="M811" s="11">
        <v>495</v>
      </c>
      <c r="N811" s="11" t="str">
        <f>IF(A811="","AGUARDANDO",IF(NOT(ISERROR(MATCH(VALUE(A811),PRODESP!A:A,0))),"EXCLUÍDO - ATENDIDO CDHU",""))</f>
        <v/>
      </c>
    </row>
    <row r="812" spans="1:14" ht="15" x14ac:dyDescent="0.25">
      <c r="A812" t="s">
        <v>4419</v>
      </c>
      <c r="B812" t="s">
        <v>4420</v>
      </c>
      <c r="C812">
        <v>488557161</v>
      </c>
      <c r="D812" t="s">
        <v>4421</v>
      </c>
      <c r="E812"/>
      <c r="F812"/>
      <c r="G812"/>
      <c r="H812" t="s">
        <v>4422</v>
      </c>
      <c r="I812" t="s">
        <v>4423</v>
      </c>
      <c r="J812" t="s">
        <v>28</v>
      </c>
      <c r="K812" t="s">
        <v>4424</v>
      </c>
      <c r="L812" s="11" t="s">
        <v>26</v>
      </c>
      <c r="M812" s="11">
        <v>496</v>
      </c>
      <c r="N812" s="11" t="str">
        <f>IF(A812="","AGUARDANDO",IF(NOT(ISERROR(MATCH(VALUE(A812),PRODESP!A:A,0))),"EXCLUÍDO - ATENDIDO CDHU",""))</f>
        <v/>
      </c>
    </row>
    <row r="813" spans="1:14" ht="15" x14ac:dyDescent="0.25">
      <c r="A813" t="s">
        <v>6883</v>
      </c>
      <c r="B813" t="s">
        <v>6884</v>
      </c>
      <c r="C813">
        <v>403792770</v>
      </c>
      <c r="D813" t="s">
        <v>6885</v>
      </c>
      <c r="E813" t="s">
        <v>6886</v>
      </c>
      <c r="F813">
        <v>431777354</v>
      </c>
      <c r="G813" t="s">
        <v>6887</v>
      </c>
      <c r="H813" t="s">
        <v>6888</v>
      </c>
      <c r="I813" t="s">
        <v>6889</v>
      </c>
      <c r="J813" t="s">
        <v>28</v>
      </c>
      <c r="K813" t="s">
        <v>6890</v>
      </c>
      <c r="L813" s="11" t="s">
        <v>26</v>
      </c>
      <c r="M813" s="11">
        <v>497</v>
      </c>
      <c r="N813" s="11" t="str">
        <f>IF(A813="","AGUARDANDO",IF(NOT(ISERROR(MATCH(VALUE(A813),PRODESP!A:A,0))),"EXCLUÍDO - ATENDIDO CDHU",""))</f>
        <v/>
      </c>
    </row>
    <row r="814" spans="1:14" ht="15" x14ac:dyDescent="0.25">
      <c r="A814" t="s">
        <v>2253</v>
      </c>
      <c r="B814" t="s">
        <v>2254</v>
      </c>
      <c r="C814">
        <v>267917491</v>
      </c>
      <c r="D814" t="s">
        <v>2255</v>
      </c>
      <c r="E814"/>
      <c r="F814"/>
      <c r="G814"/>
      <c r="H814" t="s">
        <v>2256</v>
      </c>
      <c r="I814" t="s">
        <v>2257</v>
      </c>
      <c r="J814" t="s">
        <v>28</v>
      </c>
      <c r="K814" t="s">
        <v>2258</v>
      </c>
      <c r="L814" s="11" t="s">
        <v>26</v>
      </c>
      <c r="M814" s="11">
        <v>498</v>
      </c>
      <c r="N814" s="11" t="str">
        <f>IF(A814="","AGUARDANDO",IF(NOT(ISERROR(MATCH(VALUE(A814),PRODESP!A:A,0))),"EXCLUÍDO - ATENDIDO CDHU",""))</f>
        <v/>
      </c>
    </row>
    <row r="815" spans="1:14" ht="15" x14ac:dyDescent="0.25">
      <c r="A815" t="s">
        <v>643</v>
      </c>
      <c r="B815" t="s">
        <v>644</v>
      </c>
      <c r="C815">
        <v>490235323</v>
      </c>
      <c r="D815" t="s">
        <v>645</v>
      </c>
      <c r="E815"/>
      <c r="F815"/>
      <c r="G815"/>
      <c r="H815" t="s">
        <v>646</v>
      </c>
      <c r="I815" t="s">
        <v>647</v>
      </c>
      <c r="J815" t="s">
        <v>28</v>
      </c>
      <c r="K815" t="s">
        <v>648</v>
      </c>
      <c r="L815" s="11" t="s">
        <v>26</v>
      </c>
      <c r="M815" s="11">
        <v>499</v>
      </c>
      <c r="N815" s="11" t="str">
        <f>IF(A815="","AGUARDANDO",IF(NOT(ISERROR(MATCH(VALUE(A815),PRODESP!A:A,0))),"EXCLUÍDO - ATENDIDO CDHU",""))</f>
        <v/>
      </c>
    </row>
    <row r="816" spans="1:14" ht="15" x14ac:dyDescent="0.25">
      <c r="A816" t="s">
        <v>4513</v>
      </c>
      <c r="B816" t="s">
        <v>4514</v>
      </c>
      <c r="C816">
        <v>585595446</v>
      </c>
      <c r="D816" t="s">
        <v>4515</v>
      </c>
      <c r="E816"/>
      <c r="F816"/>
      <c r="G816"/>
      <c r="H816" t="s">
        <v>4516</v>
      </c>
      <c r="I816" t="s">
        <v>4517</v>
      </c>
      <c r="J816" t="s">
        <v>28</v>
      </c>
      <c r="K816" t="s">
        <v>4518</v>
      </c>
      <c r="L816" s="11" t="s">
        <v>26</v>
      </c>
      <c r="M816" s="11">
        <v>500</v>
      </c>
      <c r="N816" s="11" t="str">
        <f>IF(A816="","AGUARDANDO",IF(NOT(ISERROR(MATCH(VALUE(A816),PRODESP!A:A,0))),"EXCLUÍDO - ATENDIDO CDHU",""))</f>
        <v/>
      </c>
    </row>
    <row r="817" spans="1:14" ht="15" x14ac:dyDescent="0.25">
      <c r="A817" t="s">
        <v>4491</v>
      </c>
      <c r="B817" t="s">
        <v>4492</v>
      </c>
      <c r="C817">
        <v>431755589</v>
      </c>
      <c r="D817" t="s">
        <v>4493</v>
      </c>
      <c r="E817" t="s">
        <v>4494</v>
      </c>
      <c r="F817">
        <v>338206772</v>
      </c>
      <c r="G817" t="s">
        <v>4495</v>
      </c>
      <c r="H817" t="s">
        <v>4496</v>
      </c>
      <c r="I817" t="s">
        <v>4497</v>
      </c>
      <c r="J817" t="s">
        <v>28</v>
      </c>
      <c r="K817" t="s">
        <v>4498</v>
      </c>
      <c r="L817" s="11" t="s">
        <v>26</v>
      </c>
      <c r="M817" s="11">
        <v>501</v>
      </c>
      <c r="N817" s="11" t="str">
        <f>IF(A817="","AGUARDANDO",IF(NOT(ISERROR(MATCH(VALUE(A817),PRODESP!A:A,0))),"EXCLUÍDO - ATENDIDO CDHU",""))</f>
        <v/>
      </c>
    </row>
    <row r="818" spans="1:14" ht="15" x14ac:dyDescent="0.25">
      <c r="A818" t="s">
        <v>4661</v>
      </c>
      <c r="B818" t="s">
        <v>4662</v>
      </c>
      <c r="C818">
        <v>451694818</v>
      </c>
      <c r="D818" t="s">
        <v>4663</v>
      </c>
      <c r="E818"/>
      <c r="F818"/>
      <c r="G818"/>
      <c r="H818" t="s">
        <v>4664</v>
      </c>
      <c r="I818" t="s">
        <v>4665</v>
      </c>
      <c r="J818" t="s">
        <v>28</v>
      </c>
      <c r="K818" t="s">
        <v>4666</v>
      </c>
      <c r="L818" s="11" t="s">
        <v>26</v>
      </c>
      <c r="M818" s="11">
        <v>502</v>
      </c>
      <c r="N818" s="11" t="str">
        <f>IF(A818="","AGUARDANDO",IF(NOT(ISERROR(MATCH(VALUE(A818),PRODESP!A:A,0))),"EXCLUÍDO - ATENDIDO CDHU",""))</f>
        <v/>
      </c>
    </row>
    <row r="819" spans="1:14" ht="15" x14ac:dyDescent="0.25">
      <c r="A819" t="s">
        <v>5379</v>
      </c>
      <c r="B819" t="s">
        <v>5380</v>
      </c>
      <c r="C819">
        <v>49720146</v>
      </c>
      <c r="D819" t="s">
        <v>5381</v>
      </c>
      <c r="E819"/>
      <c r="F819"/>
      <c r="G819"/>
      <c r="H819" t="s">
        <v>5382</v>
      </c>
      <c r="I819" t="s">
        <v>5383</v>
      </c>
      <c r="J819" t="s">
        <v>28</v>
      </c>
      <c r="K819" t="s">
        <v>5384</v>
      </c>
      <c r="L819" s="11" t="s">
        <v>26</v>
      </c>
      <c r="M819" s="11">
        <v>503</v>
      </c>
      <c r="N819" s="11" t="str">
        <f>IF(A819="","AGUARDANDO",IF(NOT(ISERROR(MATCH(VALUE(A819),PRODESP!A:A,0))),"EXCLUÍDO - ATENDIDO CDHU",""))</f>
        <v/>
      </c>
    </row>
    <row r="820" spans="1:14" ht="15" x14ac:dyDescent="0.25">
      <c r="A820" t="s">
        <v>12261</v>
      </c>
      <c r="B820" t="s">
        <v>12262</v>
      </c>
      <c r="C820">
        <v>497525926</v>
      </c>
      <c r="D820" t="s">
        <v>12263</v>
      </c>
      <c r="E820"/>
      <c r="F820"/>
      <c r="G820"/>
      <c r="H820" t="s">
        <v>12264</v>
      </c>
      <c r="I820" t="s">
        <v>12265</v>
      </c>
      <c r="J820" t="s">
        <v>28</v>
      </c>
      <c r="K820" t="s">
        <v>12266</v>
      </c>
      <c r="L820" s="11" t="s">
        <v>26</v>
      </c>
      <c r="M820" s="11">
        <v>504</v>
      </c>
      <c r="N820" s="11" t="str">
        <f>IF(A820="","AGUARDANDO",IF(NOT(ISERROR(MATCH(VALUE(A820),PRODESP!A:A,0))),"EXCLUÍDO - ATENDIDO CDHU",""))</f>
        <v/>
      </c>
    </row>
    <row r="821" spans="1:14" ht="15" x14ac:dyDescent="0.25">
      <c r="A821" t="s">
        <v>9690</v>
      </c>
      <c r="B821" t="s">
        <v>9691</v>
      </c>
      <c r="C821">
        <v>479188166</v>
      </c>
      <c r="D821" t="s">
        <v>9692</v>
      </c>
      <c r="E821"/>
      <c r="F821"/>
      <c r="G821"/>
      <c r="H821" t="s">
        <v>9693</v>
      </c>
      <c r="I821" t="s">
        <v>9694</v>
      </c>
      <c r="J821" t="s">
        <v>28</v>
      </c>
      <c r="K821" t="s">
        <v>9695</v>
      </c>
      <c r="L821" s="11" t="s">
        <v>26</v>
      </c>
      <c r="M821" s="11">
        <v>505</v>
      </c>
      <c r="N821" s="11" t="str">
        <f>IF(A821="","AGUARDANDO",IF(NOT(ISERROR(MATCH(VALUE(A821),PRODESP!A:A,0))),"EXCLUÍDO - ATENDIDO CDHU",""))</f>
        <v/>
      </c>
    </row>
    <row r="822" spans="1:14" ht="15" x14ac:dyDescent="0.25">
      <c r="A822" t="s">
        <v>7531</v>
      </c>
      <c r="B822" t="s">
        <v>7532</v>
      </c>
      <c r="C822">
        <v>486387306</v>
      </c>
      <c r="D822" t="s">
        <v>7533</v>
      </c>
      <c r="E822"/>
      <c r="F822"/>
      <c r="G822"/>
      <c r="H822" t="s">
        <v>7534</v>
      </c>
      <c r="I822" t="s">
        <v>7535</v>
      </c>
      <c r="J822" t="s">
        <v>28</v>
      </c>
      <c r="K822" t="s">
        <v>7536</v>
      </c>
      <c r="L822" s="11" t="s">
        <v>26</v>
      </c>
      <c r="M822" s="11">
        <v>506</v>
      </c>
      <c r="N822" s="11" t="str">
        <f>IF(A822="","AGUARDANDO",IF(NOT(ISERROR(MATCH(VALUE(A822),PRODESP!A:A,0))),"EXCLUÍDO - ATENDIDO CDHU",""))</f>
        <v/>
      </c>
    </row>
    <row r="823" spans="1:14" ht="15" x14ac:dyDescent="0.25">
      <c r="A823" t="s">
        <v>3005</v>
      </c>
      <c r="B823" t="s">
        <v>3006</v>
      </c>
      <c r="C823">
        <v>301927601</v>
      </c>
      <c r="D823" t="s">
        <v>3007</v>
      </c>
      <c r="E823"/>
      <c r="F823"/>
      <c r="G823"/>
      <c r="H823" t="s">
        <v>3008</v>
      </c>
      <c r="I823" t="s">
        <v>3009</v>
      </c>
      <c r="J823" t="s">
        <v>28</v>
      </c>
      <c r="K823" t="s">
        <v>3010</v>
      </c>
      <c r="L823" s="11" t="s">
        <v>26</v>
      </c>
      <c r="M823" s="11">
        <v>507</v>
      </c>
      <c r="N823" s="11" t="str">
        <f>IF(A823="","AGUARDANDO",IF(NOT(ISERROR(MATCH(VALUE(A823),PRODESP!A:A,0))),"EXCLUÍDO - ATENDIDO CDHU",""))</f>
        <v/>
      </c>
    </row>
    <row r="824" spans="1:14" ht="15" x14ac:dyDescent="0.25">
      <c r="A824" t="s">
        <v>9632</v>
      </c>
      <c r="B824" t="s">
        <v>9633</v>
      </c>
      <c r="C824">
        <v>1600841058</v>
      </c>
      <c r="D824" t="s">
        <v>9634</v>
      </c>
      <c r="E824"/>
      <c r="F824"/>
      <c r="G824"/>
      <c r="H824" t="s">
        <v>9617</v>
      </c>
      <c r="I824" t="s">
        <v>9635</v>
      </c>
      <c r="J824" t="s">
        <v>28</v>
      </c>
      <c r="K824" t="s">
        <v>9636</v>
      </c>
      <c r="L824" s="11" t="s">
        <v>26</v>
      </c>
      <c r="M824" s="11">
        <v>508</v>
      </c>
      <c r="N824" s="11" t="str">
        <f>IF(A824="","AGUARDANDO",IF(NOT(ISERROR(MATCH(VALUE(A824),PRODESP!A:A,0))),"EXCLUÍDO - ATENDIDO CDHU",""))</f>
        <v/>
      </c>
    </row>
    <row r="825" spans="1:14" ht="15" x14ac:dyDescent="0.25">
      <c r="A825" t="s">
        <v>7181</v>
      </c>
      <c r="B825" t="s">
        <v>7182</v>
      </c>
      <c r="C825">
        <v>449741989</v>
      </c>
      <c r="D825" t="s">
        <v>7183</v>
      </c>
      <c r="E825"/>
      <c r="F825"/>
      <c r="G825"/>
      <c r="H825" t="s">
        <v>7184</v>
      </c>
      <c r="I825" t="s">
        <v>7185</v>
      </c>
      <c r="J825" t="s">
        <v>28</v>
      </c>
      <c r="K825" t="s">
        <v>7186</v>
      </c>
      <c r="L825" s="11" t="s">
        <v>26</v>
      </c>
      <c r="M825" s="11">
        <v>509</v>
      </c>
      <c r="N825" s="11" t="str">
        <f>IF(A825="","AGUARDANDO",IF(NOT(ISERROR(MATCH(VALUE(A825),PRODESP!A:A,0))),"EXCLUÍDO - ATENDIDO CDHU",""))</f>
        <v/>
      </c>
    </row>
    <row r="826" spans="1:14" ht="15" x14ac:dyDescent="0.25">
      <c r="A826" t="s">
        <v>2094</v>
      </c>
      <c r="B826" t="s">
        <v>2095</v>
      </c>
      <c r="C826">
        <v>541831847</v>
      </c>
      <c r="D826" t="s">
        <v>2096</v>
      </c>
      <c r="E826"/>
      <c r="F826"/>
      <c r="G826"/>
      <c r="H826" t="s">
        <v>2097</v>
      </c>
      <c r="I826" t="s">
        <v>2098</v>
      </c>
      <c r="J826" t="s">
        <v>28</v>
      </c>
      <c r="K826" t="s">
        <v>2099</v>
      </c>
      <c r="L826" s="11" t="s">
        <v>26</v>
      </c>
      <c r="M826" s="11">
        <v>510</v>
      </c>
      <c r="N826" s="11" t="str">
        <f>IF(A826="","AGUARDANDO",IF(NOT(ISERROR(MATCH(VALUE(A826),PRODESP!A:A,0))),"EXCLUÍDO - ATENDIDO CDHU",""))</f>
        <v/>
      </c>
    </row>
    <row r="827" spans="1:14" ht="15" x14ac:dyDescent="0.25">
      <c r="A827" t="s">
        <v>9550</v>
      </c>
      <c r="B827" t="s">
        <v>9551</v>
      </c>
      <c r="C827">
        <v>541832426</v>
      </c>
      <c r="D827" t="s">
        <v>9552</v>
      </c>
      <c r="E827"/>
      <c r="F827"/>
      <c r="G827"/>
      <c r="H827" t="s">
        <v>9553</v>
      </c>
      <c r="I827" t="s">
        <v>9554</v>
      </c>
      <c r="J827" t="s">
        <v>28</v>
      </c>
      <c r="K827" t="s">
        <v>9555</v>
      </c>
      <c r="L827" s="11" t="s">
        <v>26</v>
      </c>
      <c r="M827" s="11">
        <v>511</v>
      </c>
      <c r="N827" s="11" t="str">
        <f>IF(A827="","AGUARDANDO",IF(NOT(ISERROR(MATCH(VALUE(A827),PRODESP!A:A,0))),"EXCLUÍDO - ATENDIDO CDHU",""))</f>
        <v/>
      </c>
    </row>
    <row r="828" spans="1:14" ht="15" x14ac:dyDescent="0.25">
      <c r="A828" t="s">
        <v>13811</v>
      </c>
      <c r="B828" t="s">
        <v>13812</v>
      </c>
      <c r="C828">
        <v>405254258</v>
      </c>
      <c r="D828" t="s">
        <v>13813</v>
      </c>
      <c r="E828"/>
      <c r="F828"/>
      <c r="G828"/>
      <c r="H828" t="s">
        <v>13814</v>
      </c>
      <c r="I828" t="s">
        <v>13815</v>
      </c>
      <c r="J828" t="s">
        <v>28</v>
      </c>
      <c r="K828" t="s">
        <v>13816</v>
      </c>
      <c r="L828" s="11" t="s">
        <v>26</v>
      </c>
      <c r="M828" s="11">
        <v>512</v>
      </c>
      <c r="N828" s="11" t="str">
        <f>IF(A828="","AGUARDANDO",IF(NOT(ISERROR(MATCH(VALUE(A828),PRODESP!A:A,0))),"EXCLUÍDO - ATENDIDO CDHU",""))</f>
        <v/>
      </c>
    </row>
    <row r="829" spans="1:14" ht="15" x14ac:dyDescent="0.25">
      <c r="A829" t="s">
        <v>721</v>
      </c>
      <c r="B829" t="s">
        <v>722</v>
      </c>
      <c r="C829">
        <v>497159120</v>
      </c>
      <c r="D829" t="s">
        <v>723</v>
      </c>
      <c r="E829" t="s">
        <v>724</v>
      </c>
      <c r="F829">
        <v>496592130</v>
      </c>
      <c r="G829" t="s">
        <v>725</v>
      </c>
      <c r="H829" t="s">
        <v>726</v>
      </c>
      <c r="I829" t="s">
        <v>727</v>
      </c>
      <c r="J829" t="s">
        <v>28</v>
      </c>
      <c r="K829" t="s">
        <v>728</v>
      </c>
      <c r="L829" s="11" t="s">
        <v>26</v>
      </c>
      <c r="M829" s="11">
        <v>513</v>
      </c>
      <c r="N829" s="11" t="str">
        <f>IF(A829="","AGUARDANDO",IF(NOT(ISERROR(MATCH(VALUE(A829),PRODESP!A:A,0))),"EXCLUÍDO - ATENDIDO CDHU",""))</f>
        <v/>
      </c>
    </row>
    <row r="830" spans="1:14" ht="15" x14ac:dyDescent="0.25">
      <c r="A830" t="s">
        <v>1960</v>
      </c>
      <c r="B830" t="s">
        <v>1961</v>
      </c>
      <c r="C830">
        <v>20198694</v>
      </c>
      <c r="D830" t="s">
        <v>1962</v>
      </c>
      <c r="E830"/>
      <c r="F830"/>
      <c r="G830"/>
      <c r="H830" t="s">
        <v>1963</v>
      </c>
      <c r="I830" t="s">
        <v>1964</v>
      </c>
      <c r="J830" t="s">
        <v>28</v>
      </c>
      <c r="K830" t="s">
        <v>997</v>
      </c>
      <c r="L830" s="11" t="s">
        <v>26</v>
      </c>
      <c r="M830" s="11">
        <v>514</v>
      </c>
      <c r="N830" s="11" t="str">
        <f>IF(A830="","AGUARDANDO",IF(NOT(ISERROR(MATCH(VALUE(A830),PRODESP!A:A,0))),"EXCLUÍDO - ATENDIDO CDHU",""))</f>
        <v/>
      </c>
    </row>
    <row r="831" spans="1:14" ht="15" x14ac:dyDescent="0.25">
      <c r="A831" t="s">
        <v>7878</v>
      </c>
      <c r="B831" t="s">
        <v>7879</v>
      </c>
      <c r="C831">
        <v>365043928</v>
      </c>
      <c r="D831" t="s">
        <v>7880</v>
      </c>
      <c r="E831"/>
      <c r="F831"/>
      <c r="G831"/>
      <c r="H831" t="s">
        <v>7881</v>
      </c>
      <c r="I831" t="s">
        <v>7882</v>
      </c>
      <c r="J831" t="s">
        <v>28</v>
      </c>
      <c r="K831" t="s">
        <v>7883</v>
      </c>
      <c r="L831" s="11" t="s">
        <v>26</v>
      </c>
      <c r="M831" s="11">
        <v>515</v>
      </c>
      <c r="N831" s="11" t="str">
        <f>IF(A831="","AGUARDANDO",IF(NOT(ISERROR(MATCH(VALUE(A831),PRODESP!A:A,0))),"EXCLUÍDO - ATENDIDO CDHU",""))</f>
        <v/>
      </c>
    </row>
    <row r="832" spans="1:14" ht="15" x14ac:dyDescent="0.25">
      <c r="A832" t="s">
        <v>13108</v>
      </c>
      <c r="B832" t="s">
        <v>13109</v>
      </c>
      <c r="C832">
        <v>479191797</v>
      </c>
      <c r="D832" t="s">
        <v>13110</v>
      </c>
      <c r="E832"/>
      <c r="F832"/>
      <c r="G832"/>
      <c r="H832" t="s">
        <v>13111</v>
      </c>
      <c r="I832" t="s">
        <v>13112</v>
      </c>
      <c r="J832" t="s">
        <v>28</v>
      </c>
      <c r="K832" t="s">
        <v>13113</v>
      </c>
      <c r="L832" s="11" t="s">
        <v>26</v>
      </c>
      <c r="M832" s="11">
        <v>516</v>
      </c>
      <c r="N832" s="11" t="str">
        <f>IF(A832="","AGUARDANDO",IF(NOT(ISERROR(MATCH(VALUE(A832),PRODESP!A:A,0))),"EXCLUÍDO - ATENDIDO CDHU",""))</f>
        <v/>
      </c>
    </row>
    <row r="833" spans="1:14" ht="15" x14ac:dyDescent="0.25">
      <c r="A833" t="s">
        <v>13198</v>
      </c>
      <c r="B833" t="s">
        <v>13199</v>
      </c>
      <c r="C833">
        <v>279698380</v>
      </c>
      <c r="D833" t="s">
        <v>13200</v>
      </c>
      <c r="E833"/>
      <c r="F833"/>
      <c r="G833"/>
      <c r="H833" t="s">
        <v>13201</v>
      </c>
      <c r="I833" t="s">
        <v>13202</v>
      </c>
      <c r="J833" t="s">
        <v>28</v>
      </c>
      <c r="K833" t="s">
        <v>13203</v>
      </c>
      <c r="L833" s="11" t="s">
        <v>26</v>
      </c>
      <c r="M833" s="11">
        <v>517</v>
      </c>
      <c r="N833" s="11" t="str">
        <f>IF(A833="","AGUARDANDO",IF(NOT(ISERROR(MATCH(VALUE(A833),PRODESP!A:A,0))),"EXCLUÍDO - ATENDIDO CDHU",""))</f>
        <v/>
      </c>
    </row>
    <row r="834" spans="1:14" ht="15" x14ac:dyDescent="0.25">
      <c r="A834" t="s">
        <v>5518</v>
      </c>
      <c r="B834" t="s">
        <v>5519</v>
      </c>
      <c r="C834">
        <v>569010093</v>
      </c>
      <c r="D834" t="s">
        <v>5520</v>
      </c>
      <c r="E834"/>
      <c r="F834"/>
      <c r="G834"/>
      <c r="H834" t="s">
        <v>5521</v>
      </c>
      <c r="I834" t="s">
        <v>5522</v>
      </c>
      <c r="J834" t="s">
        <v>28</v>
      </c>
      <c r="K834" t="s">
        <v>5523</v>
      </c>
      <c r="L834" s="11" t="s">
        <v>26</v>
      </c>
      <c r="M834" s="11">
        <v>518</v>
      </c>
      <c r="N834" s="11" t="str">
        <f>IF(A834="","AGUARDANDO",IF(NOT(ISERROR(MATCH(VALUE(A834),PRODESP!A:A,0))),"EXCLUÍDO - ATENDIDO CDHU",""))</f>
        <v/>
      </c>
    </row>
    <row r="835" spans="1:14" ht="15" x14ac:dyDescent="0.25">
      <c r="A835" t="s">
        <v>2915</v>
      </c>
      <c r="B835" t="s">
        <v>2916</v>
      </c>
      <c r="C835">
        <v>331443107</v>
      </c>
      <c r="D835" t="s">
        <v>2917</v>
      </c>
      <c r="E835" t="s">
        <v>2918</v>
      </c>
      <c r="F835">
        <v>403804024</v>
      </c>
      <c r="G835" t="s">
        <v>2919</v>
      </c>
      <c r="H835" t="s">
        <v>2920</v>
      </c>
      <c r="I835" t="s">
        <v>2921</v>
      </c>
      <c r="J835" t="s">
        <v>28</v>
      </c>
      <c r="K835" t="s">
        <v>2922</v>
      </c>
      <c r="L835" s="11" t="s">
        <v>26</v>
      </c>
      <c r="M835" s="11">
        <v>519</v>
      </c>
      <c r="N835" s="11" t="str">
        <f>IF(A835="","AGUARDANDO",IF(NOT(ISERROR(MATCH(VALUE(A835),PRODESP!A:A,0))),"EXCLUÍDO - ATENDIDO CDHU",""))</f>
        <v/>
      </c>
    </row>
    <row r="836" spans="1:14" ht="15" x14ac:dyDescent="0.25">
      <c r="A836" t="s">
        <v>4352</v>
      </c>
      <c r="B836" t="s">
        <v>4353</v>
      </c>
      <c r="C836" t="s">
        <v>4354</v>
      </c>
      <c r="D836" t="s">
        <v>4355</v>
      </c>
      <c r="E836"/>
      <c r="F836"/>
      <c r="G836"/>
      <c r="H836" t="s">
        <v>4356</v>
      </c>
      <c r="I836" t="s">
        <v>4357</v>
      </c>
      <c r="J836" t="s">
        <v>28</v>
      </c>
      <c r="K836" t="s">
        <v>4358</v>
      </c>
      <c r="L836" s="11" t="s">
        <v>26</v>
      </c>
      <c r="M836" s="11">
        <v>520</v>
      </c>
      <c r="N836" s="11" t="str">
        <f>IF(A836="","AGUARDANDO",IF(NOT(ISERROR(MATCH(VALUE(A836),PRODESP!A:A,0))),"EXCLUÍDO - ATENDIDO CDHU",""))</f>
        <v/>
      </c>
    </row>
    <row r="837" spans="1:14" ht="15" x14ac:dyDescent="0.25">
      <c r="A837" t="s">
        <v>7296</v>
      </c>
      <c r="B837" t="s">
        <v>7297</v>
      </c>
      <c r="C837">
        <v>216730454</v>
      </c>
      <c r="D837" t="s">
        <v>7298</v>
      </c>
      <c r="E837" t="s">
        <v>7299</v>
      </c>
      <c r="F837">
        <v>28544180</v>
      </c>
      <c r="G837" t="s">
        <v>7300</v>
      </c>
      <c r="H837" t="s">
        <v>7301</v>
      </c>
      <c r="I837" t="s">
        <v>7302</v>
      </c>
      <c r="J837" t="s">
        <v>28</v>
      </c>
      <c r="K837" t="s">
        <v>7303</v>
      </c>
      <c r="L837" s="11" t="s">
        <v>26</v>
      </c>
      <c r="M837" s="11">
        <v>521</v>
      </c>
      <c r="N837" s="11" t="str">
        <f>IF(A837="","AGUARDANDO",IF(NOT(ISERROR(MATCH(VALUE(A837),PRODESP!A:A,0))),"EXCLUÍDO - ATENDIDO CDHU",""))</f>
        <v/>
      </c>
    </row>
    <row r="838" spans="1:14" ht="15" x14ac:dyDescent="0.25">
      <c r="A838" t="s">
        <v>3651</v>
      </c>
      <c r="B838" t="s">
        <v>3652</v>
      </c>
      <c r="C838">
        <v>49726118</v>
      </c>
      <c r="D838" t="s">
        <v>3653</v>
      </c>
      <c r="E838"/>
      <c r="F838"/>
      <c r="G838"/>
      <c r="H838" t="s">
        <v>3654</v>
      </c>
      <c r="I838" t="s">
        <v>3655</v>
      </c>
      <c r="J838" t="s">
        <v>28</v>
      </c>
      <c r="K838" t="s">
        <v>3656</v>
      </c>
      <c r="L838" s="11" t="s">
        <v>26</v>
      </c>
      <c r="M838" s="11">
        <v>522</v>
      </c>
      <c r="N838" s="11" t="str">
        <f>IF(A838="","AGUARDANDO",IF(NOT(ISERROR(MATCH(VALUE(A838),PRODESP!A:A,0))),"EXCLUÍDO - ATENDIDO CDHU",""))</f>
        <v/>
      </c>
    </row>
    <row r="839" spans="1:14" ht="15" x14ac:dyDescent="0.25">
      <c r="A839" t="s">
        <v>10911</v>
      </c>
      <c r="B839" t="s">
        <v>10912</v>
      </c>
      <c r="C839">
        <v>446077999</v>
      </c>
      <c r="D839" t="s">
        <v>10913</v>
      </c>
      <c r="E839"/>
      <c r="F839"/>
      <c r="G839"/>
      <c r="H839" t="s">
        <v>10914</v>
      </c>
      <c r="I839" t="s">
        <v>10915</v>
      </c>
      <c r="J839" t="s">
        <v>28</v>
      </c>
      <c r="K839" t="s">
        <v>10916</v>
      </c>
      <c r="L839" s="11" t="s">
        <v>26</v>
      </c>
      <c r="M839" s="11">
        <v>523</v>
      </c>
      <c r="N839" s="11" t="str">
        <f>IF(A839="","AGUARDANDO",IF(NOT(ISERROR(MATCH(VALUE(A839),PRODESP!A:A,0))),"EXCLUÍDO - ATENDIDO CDHU",""))</f>
        <v/>
      </c>
    </row>
    <row r="840" spans="1:14" ht="15" x14ac:dyDescent="0.25">
      <c r="A840" t="s">
        <v>12594</v>
      </c>
      <c r="B840" t="s">
        <v>12595</v>
      </c>
      <c r="C840">
        <v>8580603</v>
      </c>
      <c r="D840" t="s">
        <v>12596</v>
      </c>
      <c r="E840" t="s">
        <v>12597</v>
      </c>
      <c r="F840">
        <v>609285002</v>
      </c>
      <c r="G840" t="s">
        <v>12598</v>
      </c>
      <c r="H840" t="s">
        <v>12599</v>
      </c>
      <c r="I840" t="s">
        <v>12600</v>
      </c>
      <c r="J840" t="s">
        <v>28</v>
      </c>
      <c r="K840" t="s">
        <v>12601</v>
      </c>
      <c r="L840" s="11" t="s">
        <v>26</v>
      </c>
      <c r="M840" s="11">
        <v>524</v>
      </c>
      <c r="N840" s="11" t="str">
        <f>IF(A840="","AGUARDANDO",IF(NOT(ISERROR(MATCH(VALUE(A840),PRODESP!A:A,0))),"EXCLUÍDO - ATENDIDO CDHU",""))</f>
        <v/>
      </c>
    </row>
    <row r="841" spans="1:14" ht="15" x14ac:dyDescent="0.25">
      <c r="A841" t="s">
        <v>1331</v>
      </c>
      <c r="B841" t="s">
        <v>1332</v>
      </c>
      <c r="C841">
        <v>420460330</v>
      </c>
      <c r="D841" t="s">
        <v>1333</v>
      </c>
      <c r="E841"/>
      <c r="F841"/>
      <c r="G841"/>
      <c r="H841" t="s">
        <v>1334</v>
      </c>
      <c r="I841" t="s">
        <v>1335</v>
      </c>
      <c r="J841" t="s">
        <v>28</v>
      </c>
      <c r="K841" t="s">
        <v>1336</v>
      </c>
      <c r="L841" s="11" t="s">
        <v>26</v>
      </c>
      <c r="M841" s="11">
        <v>525</v>
      </c>
      <c r="N841" s="11" t="str">
        <f>IF(A841="","AGUARDANDO",IF(NOT(ISERROR(MATCH(VALUE(A841),PRODESP!A:A,0))),"EXCLUÍDO - ATENDIDO CDHU",""))</f>
        <v/>
      </c>
    </row>
    <row r="842" spans="1:14" ht="15" x14ac:dyDescent="0.25">
      <c r="A842" t="s">
        <v>3195</v>
      </c>
      <c r="B842" t="s">
        <v>3196</v>
      </c>
      <c r="C842">
        <v>414587832</v>
      </c>
      <c r="D842" t="s">
        <v>3197</v>
      </c>
      <c r="E842" t="s">
        <v>3198</v>
      </c>
      <c r="F842">
        <v>493954417</v>
      </c>
      <c r="G842" t="s">
        <v>3199</v>
      </c>
      <c r="H842" t="s">
        <v>3200</v>
      </c>
      <c r="I842" t="s">
        <v>3201</v>
      </c>
      <c r="J842" t="s">
        <v>28</v>
      </c>
      <c r="K842" t="s">
        <v>3202</v>
      </c>
      <c r="L842" s="11" t="s">
        <v>26</v>
      </c>
      <c r="M842" s="11">
        <v>526</v>
      </c>
      <c r="N842" s="11" t="str">
        <f>IF(A842="","AGUARDANDO",IF(NOT(ISERROR(MATCH(VALUE(A842),PRODESP!A:A,0))),"EXCLUÍDO - ATENDIDO CDHU",""))</f>
        <v/>
      </c>
    </row>
    <row r="843" spans="1:14" ht="15" x14ac:dyDescent="0.25">
      <c r="A843" t="s">
        <v>10704</v>
      </c>
      <c r="B843" t="s">
        <v>10705</v>
      </c>
      <c r="C843">
        <v>462662044</v>
      </c>
      <c r="D843" t="s">
        <v>10706</v>
      </c>
      <c r="E843"/>
      <c r="F843"/>
      <c r="G843"/>
      <c r="H843" t="s">
        <v>10707</v>
      </c>
      <c r="I843" t="s">
        <v>10708</v>
      </c>
      <c r="J843" t="s">
        <v>28</v>
      </c>
      <c r="K843" t="s">
        <v>10709</v>
      </c>
      <c r="L843" s="11" t="s">
        <v>26</v>
      </c>
      <c r="M843" s="11">
        <v>527</v>
      </c>
      <c r="N843" s="11" t="str">
        <f>IF(A843="","AGUARDANDO",IF(NOT(ISERROR(MATCH(VALUE(A843),PRODESP!A:A,0))),"EXCLUÍDO - ATENDIDO CDHU",""))</f>
        <v/>
      </c>
    </row>
    <row r="844" spans="1:14" ht="15" x14ac:dyDescent="0.25">
      <c r="A844" t="s">
        <v>1758</v>
      </c>
      <c r="B844" t="s">
        <v>1759</v>
      </c>
      <c r="C844">
        <v>456010087</v>
      </c>
      <c r="D844" t="s">
        <v>1760</v>
      </c>
      <c r="E844"/>
      <c r="F844"/>
      <c r="G844"/>
      <c r="H844" t="s">
        <v>1761</v>
      </c>
      <c r="I844" t="s">
        <v>1762</v>
      </c>
      <c r="J844" t="s">
        <v>28</v>
      </c>
      <c r="K844" t="s">
        <v>1763</v>
      </c>
      <c r="L844" s="11" t="s">
        <v>26</v>
      </c>
      <c r="M844" s="11">
        <v>528</v>
      </c>
      <c r="N844" s="11" t="str">
        <f>IF(A844="","AGUARDANDO",IF(NOT(ISERROR(MATCH(VALUE(A844),PRODESP!A:A,0))),"EXCLUÍDO - ATENDIDO CDHU",""))</f>
        <v/>
      </c>
    </row>
    <row r="845" spans="1:14" ht="15" x14ac:dyDescent="0.25">
      <c r="A845" t="s">
        <v>2171</v>
      </c>
      <c r="B845" t="s">
        <v>2172</v>
      </c>
      <c r="C845">
        <v>497526220</v>
      </c>
      <c r="D845" t="s">
        <v>2173</v>
      </c>
      <c r="E845"/>
      <c r="F845"/>
      <c r="G845"/>
      <c r="H845" t="s">
        <v>2174</v>
      </c>
      <c r="I845" t="s">
        <v>2175</v>
      </c>
      <c r="J845" t="s">
        <v>28</v>
      </c>
      <c r="K845" t="s">
        <v>2176</v>
      </c>
      <c r="L845" s="11" t="s">
        <v>26</v>
      </c>
      <c r="M845" s="11">
        <v>529</v>
      </c>
      <c r="N845" s="11" t="str">
        <f>IF(A845="","AGUARDANDO",IF(NOT(ISERROR(MATCH(VALUE(A845),PRODESP!A:A,0))),"EXCLUÍDO - ATENDIDO CDHU",""))</f>
        <v/>
      </c>
    </row>
    <row r="846" spans="1:14" ht="15" x14ac:dyDescent="0.25">
      <c r="A846" t="s">
        <v>11906</v>
      </c>
      <c r="B846" t="s">
        <v>11907</v>
      </c>
      <c r="C846">
        <v>499045853</v>
      </c>
      <c r="D846" t="s">
        <v>11908</v>
      </c>
      <c r="E846" t="s">
        <v>11909</v>
      </c>
      <c r="F846">
        <v>42129994</v>
      </c>
      <c r="G846" t="s">
        <v>11910</v>
      </c>
      <c r="H846" t="s">
        <v>11911</v>
      </c>
      <c r="I846" t="s">
        <v>11912</v>
      </c>
      <c r="J846" t="s">
        <v>28</v>
      </c>
      <c r="K846" t="s">
        <v>11913</v>
      </c>
      <c r="L846" s="11" t="s">
        <v>26</v>
      </c>
      <c r="M846" s="11">
        <v>530</v>
      </c>
      <c r="N846" s="11" t="str">
        <f>IF(A846="","AGUARDANDO",IF(NOT(ISERROR(MATCH(VALUE(A846),PRODESP!A:A,0))),"EXCLUÍDO - ATENDIDO CDHU",""))</f>
        <v/>
      </c>
    </row>
    <row r="847" spans="1:14" ht="15" x14ac:dyDescent="0.25">
      <c r="A847" t="s">
        <v>2923</v>
      </c>
      <c r="B847" t="s">
        <v>2924</v>
      </c>
      <c r="C847">
        <v>5013187881</v>
      </c>
      <c r="D847" t="s">
        <v>2925</v>
      </c>
      <c r="E847"/>
      <c r="F847"/>
      <c r="G847"/>
      <c r="H847" t="s">
        <v>2926</v>
      </c>
      <c r="I847" t="s">
        <v>2927</v>
      </c>
      <c r="J847" t="s">
        <v>28</v>
      </c>
      <c r="K847" t="s">
        <v>2928</v>
      </c>
      <c r="L847" s="11" t="s">
        <v>26</v>
      </c>
      <c r="M847" s="11">
        <v>531</v>
      </c>
      <c r="N847" s="11" t="str">
        <f>IF(A847="","AGUARDANDO",IF(NOT(ISERROR(MATCH(VALUE(A847),PRODESP!A:A,0))),"EXCLUÍDO - ATENDIDO CDHU",""))</f>
        <v/>
      </c>
    </row>
    <row r="848" spans="1:14" ht="15" x14ac:dyDescent="0.25">
      <c r="A848" t="s">
        <v>314</v>
      </c>
      <c r="B848" t="s">
        <v>315</v>
      </c>
      <c r="C848">
        <v>486311168</v>
      </c>
      <c r="D848" t="s">
        <v>316</v>
      </c>
      <c r="E848" t="s">
        <v>317</v>
      </c>
      <c r="F848">
        <v>436451644</v>
      </c>
      <c r="G848" t="s">
        <v>318</v>
      </c>
      <c r="H848" t="s">
        <v>319</v>
      </c>
      <c r="I848" t="s">
        <v>320</v>
      </c>
      <c r="J848" t="s">
        <v>28</v>
      </c>
      <c r="K848" t="s">
        <v>321</v>
      </c>
      <c r="L848" s="11" t="s">
        <v>26</v>
      </c>
      <c r="M848" s="11">
        <v>532</v>
      </c>
      <c r="N848" s="11" t="str">
        <f>IF(A848="","AGUARDANDO",IF(NOT(ISERROR(MATCH(VALUE(A848),PRODESP!A:A,0))),"EXCLUÍDO - ATENDIDO CDHU",""))</f>
        <v/>
      </c>
    </row>
    <row r="849" spans="1:14" ht="15" x14ac:dyDescent="0.25">
      <c r="A849" t="s">
        <v>1062</v>
      </c>
      <c r="B849" t="s">
        <v>1063</v>
      </c>
      <c r="C849">
        <v>301924818</v>
      </c>
      <c r="D849" t="s">
        <v>1064</v>
      </c>
      <c r="E849"/>
      <c r="F849"/>
      <c r="G849"/>
      <c r="H849" t="s">
        <v>1065</v>
      </c>
      <c r="I849" t="s">
        <v>1066</v>
      </c>
      <c r="J849" t="s">
        <v>28</v>
      </c>
      <c r="K849" t="s">
        <v>1067</v>
      </c>
      <c r="L849" s="11" t="s">
        <v>26</v>
      </c>
      <c r="M849" s="11">
        <v>533</v>
      </c>
      <c r="N849" s="11" t="str">
        <f>IF(A849="","AGUARDANDO",IF(NOT(ISERROR(MATCH(VALUE(A849),PRODESP!A:A,0))),"EXCLUÍDO - ATENDIDO CDHU",""))</f>
        <v/>
      </c>
    </row>
    <row r="850" spans="1:14" ht="15" x14ac:dyDescent="0.25">
      <c r="A850" t="s">
        <v>11745</v>
      </c>
      <c r="B850" t="s">
        <v>11746</v>
      </c>
      <c r="C850">
        <v>60704312</v>
      </c>
      <c r="D850" t="s">
        <v>11747</v>
      </c>
      <c r="E850"/>
      <c r="F850"/>
      <c r="G850"/>
      <c r="H850" t="s">
        <v>11748</v>
      </c>
      <c r="I850" t="s">
        <v>11749</v>
      </c>
      <c r="J850" t="s">
        <v>28</v>
      </c>
      <c r="K850" t="s">
        <v>11750</v>
      </c>
      <c r="L850" s="11" t="s">
        <v>26</v>
      </c>
      <c r="M850" s="11">
        <v>534</v>
      </c>
      <c r="N850" s="11" t="str">
        <f>IF(A850="","AGUARDANDO",IF(NOT(ISERROR(MATCH(VALUE(A850),PRODESP!A:A,0))),"EXCLUÍDO - ATENDIDO CDHU",""))</f>
        <v/>
      </c>
    </row>
    <row r="851" spans="1:14" ht="15" x14ac:dyDescent="0.25">
      <c r="A851" t="s">
        <v>10698</v>
      </c>
      <c r="B851" t="s">
        <v>10699</v>
      </c>
      <c r="C851">
        <v>479325406</v>
      </c>
      <c r="D851" t="s">
        <v>10700</v>
      </c>
      <c r="E851"/>
      <c r="F851"/>
      <c r="G851"/>
      <c r="H851" t="s">
        <v>10701</v>
      </c>
      <c r="I851" t="s">
        <v>10702</v>
      </c>
      <c r="J851" t="s">
        <v>28</v>
      </c>
      <c r="K851" t="s">
        <v>10703</v>
      </c>
      <c r="L851" s="11" t="s">
        <v>26</v>
      </c>
      <c r="M851" s="11">
        <v>535</v>
      </c>
      <c r="N851" s="11" t="str">
        <f>IF(A851="","AGUARDANDO",IF(NOT(ISERROR(MATCH(VALUE(A851),PRODESP!A:A,0))),"EXCLUÍDO - ATENDIDO CDHU",""))</f>
        <v/>
      </c>
    </row>
    <row r="852" spans="1:14" ht="15" x14ac:dyDescent="0.25">
      <c r="A852" t="s">
        <v>2534</v>
      </c>
      <c r="B852" t="s">
        <v>2535</v>
      </c>
      <c r="C852">
        <v>400502793</v>
      </c>
      <c r="D852" t="s">
        <v>2536</v>
      </c>
      <c r="E852" t="s">
        <v>2537</v>
      </c>
      <c r="F852">
        <v>452266634</v>
      </c>
      <c r="G852" t="s">
        <v>2538</v>
      </c>
      <c r="H852" t="s">
        <v>2539</v>
      </c>
      <c r="I852" t="s">
        <v>2540</v>
      </c>
      <c r="J852" t="s">
        <v>28</v>
      </c>
      <c r="K852" t="s">
        <v>2541</v>
      </c>
      <c r="L852" s="11" t="s">
        <v>26</v>
      </c>
      <c r="M852" s="11">
        <v>536</v>
      </c>
      <c r="N852" s="11" t="str">
        <f>IF(A852="","AGUARDANDO",IF(NOT(ISERROR(MATCH(VALUE(A852),PRODESP!A:A,0))),"EXCLUÍDO - ATENDIDO CDHU",""))</f>
        <v/>
      </c>
    </row>
    <row r="853" spans="1:14" ht="15" x14ac:dyDescent="0.25">
      <c r="A853" t="s">
        <v>11521</v>
      </c>
      <c r="B853" t="s">
        <v>11522</v>
      </c>
      <c r="C853">
        <v>292990595</v>
      </c>
      <c r="D853" t="s">
        <v>11523</v>
      </c>
      <c r="E853"/>
      <c r="F853"/>
      <c r="G853"/>
      <c r="H853" t="s">
        <v>11524</v>
      </c>
      <c r="I853" t="s">
        <v>11525</v>
      </c>
      <c r="J853" t="s">
        <v>28</v>
      </c>
      <c r="K853" t="s">
        <v>11526</v>
      </c>
      <c r="L853" s="11" t="s">
        <v>26</v>
      </c>
      <c r="M853" s="11">
        <v>537</v>
      </c>
      <c r="N853" s="11" t="str">
        <f>IF(A853="","AGUARDANDO",IF(NOT(ISERROR(MATCH(VALUE(A853),PRODESP!A:A,0))),"EXCLUÍDO - ATENDIDO CDHU",""))</f>
        <v/>
      </c>
    </row>
    <row r="854" spans="1:14" ht="15" x14ac:dyDescent="0.25">
      <c r="A854" t="s">
        <v>6995</v>
      </c>
      <c r="B854" t="s">
        <v>6996</v>
      </c>
      <c r="C854">
        <v>475835360</v>
      </c>
      <c r="D854" t="s">
        <v>6997</v>
      </c>
      <c r="E854" t="s">
        <v>6998</v>
      </c>
      <c r="F854">
        <v>402941950</v>
      </c>
      <c r="G854" t="s">
        <v>6999</v>
      </c>
      <c r="H854" t="s">
        <v>7000</v>
      </c>
      <c r="I854" t="s">
        <v>7001</v>
      </c>
      <c r="J854" t="s">
        <v>28</v>
      </c>
      <c r="K854" t="s">
        <v>7002</v>
      </c>
      <c r="L854" s="11" t="s">
        <v>26</v>
      </c>
      <c r="M854" s="11">
        <v>538</v>
      </c>
      <c r="N854" s="11" t="str">
        <f>IF(A854="","AGUARDANDO",IF(NOT(ISERROR(MATCH(VALUE(A854),PRODESP!A:A,0))),"EXCLUÍDO - ATENDIDO CDHU",""))</f>
        <v/>
      </c>
    </row>
    <row r="855" spans="1:14" ht="15" x14ac:dyDescent="0.25">
      <c r="A855" t="s">
        <v>13260</v>
      </c>
      <c r="B855" t="s">
        <v>13261</v>
      </c>
      <c r="C855">
        <v>341778576</v>
      </c>
      <c r="D855" t="s">
        <v>13262</v>
      </c>
      <c r="E855"/>
      <c r="F855"/>
      <c r="G855"/>
      <c r="H855" t="s">
        <v>13263</v>
      </c>
      <c r="I855" t="s">
        <v>13264</v>
      </c>
      <c r="J855" t="s">
        <v>28</v>
      </c>
      <c r="K855" t="s">
        <v>13265</v>
      </c>
      <c r="L855" s="11" t="s">
        <v>26</v>
      </c>
      <c r="M855" s="11">
        <v>539</v>
      </c>
      <c r="N855" s="11" t="str">
        <f>IF(A855="","AGUARDANDO",IF(NOT(ISERROR(MATCH(VALUE(A855),PRODESP!A:A,0))),"EXCLUÍDO - ATENDIDO CDHU",""))</f>
        <v/>
      </c>
    </row>
    <row r="856" spans="1:14" ht="15" x14ac:dyDescent="0.25">
      <c r="A856" t="s">
        <v>12522</v>
      </c>
      <c r="B856" t="s">
        <v>12523</v>
      </c>
      <c r="C856">
        <v>21128129</v>
      </c>
      <c r="D856" t="s">
        <v>12524</v>
      </c>
      <c r="E856" t="s">
        <v>12525</v>
      </c>
      <c r="F856">
        <v>20452404</v>
      </c>
      <c r="G856" t="s">
        <v>12526</v>
      </c>
      <c r="H856" t="s">
        <v>12527</v>
      </c>
      <c r="I856" t="s">
        <v>12528</v>
      </c>
      <c r="J856" t="s">
        <v>28</v>
      </c>
      <c r="K856" t="s">
        <v>12529</v>
      </c>
      <c r="L856" s="11" t="s">
        <v>26</v>
      </c>
      <c r="M856" s="11">
        <v>540</v>
      </c>
      <c r="N856" s="11" t="str">
        <f>IF(A856="","AGUARDANDO",IF(NOT(ISERROR(MATCH(VALUE(A856),PRODESP!A:A,0))),"EXCLUÍDO - ATENDIDO CDHU",""))</f>
        <v/>
      </c>
    </row>
    <row r="857" spans="1:14" ht="15" x14ac:dyDescent="0.25">
      <c r="A857" t="s">
        <v>2687</v>
      </c>
      <c r="B857" t="s">
        <v>2688</v>
      </c>
      <c r="C857">
        <v>367707718</v>
      </c>
      <c r="D857" t="s">
        <v>2689</v>
      </c>
      <c r="E857" t="s">
        <v>2690</v>
      </c>
      <c r="F857">
        <v>18744005</v>
      </c>
      <c r="G857" t="s">
        <v>2691</v>
      </c>
      <c r="H857" t="s">
        <v>2692</v>
      </c>
      <c r="I857" t="s">
        <v>2693</v>
      </c>
      <c r="J857" t="s">
        <v>28</v>
      </c>
      <c r="K857" t="s">
        <v>2694</v>
      </c>
      <c r="L857" s="11" t="s">
        <v>26</v>
      </c>
      <c r="M857" s="11">
        <v>541</v>
      </c>
      <c r="N857" s="11" t="str">
        <f>IF(A857="","AGUARDANDO",IF(NOT(ISERROR(MATCH(VALUE(A857),PRODESP!A:A,0))),"EXCLUÍDO - ATENDIDO CDHU",""))</f>
        <v/>
      </c>
    </row>
    <row r="858" spans="1:14" ht="15" x14ac:dyDescent="0.25">
      <c r="A858" t="s">
        <v>5349</v>
      </c>
      <c r="B858" t="s">
        <v>5350</v>
      </c>
      <c r="C858">
        <v>270460639</v>
      </c>
      <c r="D858" t="s">
        <v>5351</v>
      </c>
      <c r="E858" t="s">
        <v>5352</v>
      </c>
      <c r="F858">
        <v>308369014</v>
      </c>
      <c r="G858" t="s">
        <v>5353</v>
      </c>
      <c r="H858" t="s">
        <v>5354</v>
      </c>
      <c r="I858" t="s">
        <v>5355</v>
      </c>
      <c r="J858" t="s">
        <v>28</v>
      </c>
      <c r="K858" t="s">
        <v>5356</v>
      </c>
      <c r="L858" s="11" t="s">
        <v>26</v>
      </c>
      <c r="M858" s="11">
        <v>542</v>
      </c>
      <c r="N858" s="11" t="str">
        <f>IF(A858="","AGUARDANDO",IF(NOT(ISERROR(MATCH(VALUE(A858),PRODESP!A:A,0))),"EXCLUÍDO - ATENDIDO CDHU",""))</f>
        <v/>
      </c>
    </row>
    <row r="859" spans="1:14" ht="15" x14ac:dyDescent="0.25">
      <c r="A859" t="s">
        <v>3744</v>
      </c>
      <c r="B859" t="s">
        <v>3745</v>
      </c>
      <c r="C859">
        <v>497290261</v>
      </c>
      <c r="D859" t="s">
        <v>3746</v>
      </c>
      <c r="E859"/>
      <c r="F859"/>
      <c r="G859"/>
      <c r="H859" t="s">
        <v>3747</v>
      </c>
      <c r="I859" t="s">
        <v>3748</v>
      </c>
      <c r="J859" t="s">
        <v>28</v>
      </c>
      <c r="K859" t="s">
        <v>3749</v>
      </c>
      <c r="L859" s="11" t="s">
        <v>26</v>
      </c>
      <c r="M859" s="11">
        <v>543</v>
      </c>
      <c r="N859" s="11" t="str">
        <f>IF(A859="","AGUARDANDO",IF(NOT(ISERROR(MATCH(VALUE(A859),PRODESP!A:A,0))),"EXCLUÍDO - ATENDIDO CDHU",""))</f>
        <v/>
      </c>
    </row>
    <row r="860" spans="1:14" ht="15" x14ac:dyDescent="0.25">
      <c r="A860" t="s">
        <v>11636</v>
      </c>
      <c r="B860" t="s">
        <v>11637</v>
      </c>
      <c r="C860">
        <v>54183213</v>
      </c>
      <c r="D860" t="s">
        <v>11638</v>
      </c>
      <c r="E860"/>
      <c r="F860"/>
      <c r="G860"/>
      <c r="H860" t="s">
        <v>11639</v>
      </c>
      <c r="I860" t="s">
        <v>11640</v>
      </c>
      <c r="J860" t="s">
        <v>28</v>
      </c>
      <c r="K860" t="s">
        <v>11641</v>
      </c>
      <c r="L860" s="11" t="s">
        <v>26</v>
      </c>
      <c r="M860" s="11">
        <v>544</v>
      </c>
      <c r="N860" s="11" t="str">
        <f>IF(A860="","AGUARDANDO",IF(NOT(ISERROR(MATCH(VALUE(A860),PRODESP!A:A,0))),"EXCLUÍDO - ATENDIDO CDHU",""))</f>
        <v/>
      </c>
    </row>
    <row r="861" spans="1:14" ht="15" x14ac:dyDescent="0.25">
      <c r="A861" t="s">
        <v>8483</v>
      </c>
      <c r="B861" t="s">
        <v>8484</v>
      </c>
      <c r="C861">
        <v>2003034023009</v>
      </c>
      <c r="D861" t="s">
        <v>8485</v>
      </c>
      <c r="E861" t="s">
        <v>8486</v>
      </c>
      <c r="F861">
        <v>552769630</v>
      </c>
      <c r="G861" t="s">
        <v>8487</v>
      </c>
      <c r="H861" t="s">
        <v>8488</v>
      </c>
      <c r="I861" t="s">
        <v>8489</v>
      </c>
      <c r="J861" t="s">
        <v>28</v>
      </c>
      <c r="K861" t="s">
        <v>8490</v>
      </c>
      <c r="L861" s="11" t="s">
        <v>26</v>
      </c>
      <c r="M861" s="11">
        <v>545</v>
      </c>
      <c r="N861" s="11" t="str">
        <f>IF(A861="","AGUARDANDO",IF(NOT(ISERROR(MATCH(VALUE(A861),PRODESP!A:A,0))),"EXCLUÍDO - ATENDIDO CDHU",""))</f>
        <v/>
      </c>
    </row>
    <row r="862" spans="1:14" ht="15" x14ac:dyDescent="0.25">
      <c r="A862" t="s">
        <v>282</v>
      </c>
      <c r="B862" t="s">
        <v>283</v>
      </c>
      <c r="C862">
        <v>490244609</v>
      </c>
      <c r="D862" t="s">
        <v>284</v>
      </c>
      <c r="E862"/>
      <c r="F862"/>
      <c r="G862"/>
      <c r="H862" t="s">
        <v>285</v>
      </c>
      <c r="I862" t="s">
        <v>115</v>
      </c>
      <c r="J862" t="s">
        <v>28</v>
      </c>
      <c r="K862" t="s">
        <v>116</v>
      </c>
      <c r="L862" s="11" t="s">
        <v>26</v>
      </c>
      <c r="M862" s="11">
        <v>546</v>
      </c>
      <c r="N862" s="11" t="str">
        <f>IF(A862="","AGUARDANDO",IF(NOT(ISERROR(MATCH(VALUE(A862),PRODESP!A:A,0))),"EXCLUÍDO - ATENDIDO CDHU",""))</f>
        <v/>
      </c>
    </row>
    <row r="863" spans="1:14" ht="15" x14ac:dyDescent="0.25">
      <c r="A863" t="s">
        <v>7111</v>
      </c>
      <c r="B863" t="s">
        <v>7112</v>
      </c>
      <c r="C863">
        <v>405528437</v>
      </c>
      <c r="D863" t="s">
        <v>7113</v>
      </c>
      <c r="E863" t="s">
        <v>7114</v>
      </c>
      <c r="F863">
        <v>463418104</v>
      </c>
      <c r="G863" t="s">
        <v>7115</v>
      </c>
      <c r="H863" t="s">
        <v>7116</v>
      </c>
      <c r="I863" t="s">
        <v>7117</v>
      </c>
      <c r="J863" t="s">
        <v>28</v>
      </c>
      <c r="K863" t="s">
        <v>7118</v>
      </c>
      <c r="L863" s="11" t="s">
        <v>26</v>
      </c>
      <c r="M863" s="11">
        <v>547</v>
      </c>
      <c r="N863" s="11" t="str">
        <f>IF(A863="","AGUARDANDO",IF(NOT(ISERROR(MATCH(VALUE(A863),PRODESP!A:A,0))),"EXCLUÍDO - ATENDIDO CDHU",""))</f>
        <v/>
      </c>
    </row>
    <row r="864" spans="1:14" ht="15" x14ac:dyDescent="0.25">
      <c r="A864" t="s">
        <v>9620</v>
      </c>
      <c r="B864" t="s">
        <v>9621</v>
      </c>
      <c r="C864">
        <v>21126998</v>
      </c>
      <c r="D864" t="s">
        <v>9622</v>
      </c>
      <c r="E864"/>
      <c r="F864"/>
      <c r="G864"/>
      <c r="H864" t="s">
        <v>9623</v>
      </c>
      <c r="I864" t="s">
        <v>9624</v>
      </c>
      <c r="J864" t="s">
        <v>28</v>
      </c>
      <c r="K864" t="s">
        <v>9625</v>
      </c>
      <c r="L864" s="11" t="s">
        <v>26</v>
      </c>
      <c r="M864" s="11">
        <v>548</v>
      </c>
      <c r="N864" s="11" t="str">
        <f>IF(A864="","AGUARDANDO",IF(NOT(ISERROR(MATCH(VALUE(A864),PRODESP!A:A,0))),"EXCLUÍDO - ATENDIDO CDHU",""))</f>
        <v/>
      </c>
    </row>
    <row r="865" spans="1:14" ht="15" x14ac:dyDescent="0.25">
      <c r="A865" t="s">
        <v>11949</v>
      </c>
      <c r="B865" t="s">
        <v>11950</v>
      </c>
      <c r="C865">
        <v>631003265</v>
      </c>
      <c r="D865" t="s">
        <v>11951</v>
      </c>
      <c r="E865"/>
      <c r="F865"/>
      <c r="G865"/>
      <c r="H865" t="s">
        <v>11952</v>
      </c>
      <c r="I865" t="s">
        <v>11953</v>
      </c>
      <c r="J865" t="s">
        <v>28</v>
      </c>
      <c r="K865" t="s">
        <v>11954</v>
      </c>
      <c r="L865" s="11" t="s">
        <v>26</v>
      </c>
      <c r="M865" s="11">
        <v>549</v>
      </c>
      <c r="N865" s="11" t="str">
        <f>IF(A865="","AGUARDANDO",IF(NOT(ISERROR(MATCH(VALUE(A865),PRODESP!A:A,0))),"EXCLUÍDO - ATENDIDO CDHU",""))</f>
        <v/>
      </c>
    </row>
    <row r="866" spans="1:14" ht="15" x14ac:dyDescent="0.25">
      <c r="A866" t="s">
        <v>7707</v>
      </c>
      <c r="B866" t="s">
        <v>7708</v>
      </c>
      <c r="C866">
        <v>403790864</v>
      </c>
      <c r="D866" t="s">
        <v>7709</v>
      </c>
      <c r="E866"/>
      <c r="F866"/>
      <c r="G866"/>
      <c r="H866" t="s">
        <v>7710</v>
      </c>
      <c r="I866" t="s">
        <v>7711</v>
      </c>
      <c r="J866" t="s">
        <v>28</v>
      </c>
      <c r="K866" t="s">
        <v>7712</v>
      </c>
      <c r="L866" s="11" t="s">
        <v>26</v>
      </c>
      <c r="M866" s="11">
        <v>550</v>
      </c>
      <c r="N866" s="11" t="str">
        <f>IF(A866="","AGUARDANDO",IF(NOT(ISERROR(MATCH(VALUE(A866),PRODESP!A:A,0))),"EXCLUÍDO - ATENDIDO CDHU",""))</f>
        <v/>
      </c>
    </row>
    <row r="867" spans="1:14" ht="15" x14ac:dyDescent="0.25">
      <c r="A867" t="s">
        <v>13591</v>
      </c>
      <c r="B867" t="s">
        <v>13592</v>
      </c>
      <c r="C867">
        <v>285041186</v>
      </c>
      <c r="D867" t="s">
        <v>13593</v>
      </c>
      <c r="E867"/>
      <c r="F867"/>
      <c r="G867"/>
      <c r="H867" t="s">
        <v>13594</v>
      </c>
      <c r="I867" t="s">
        <v>13595</v>
      </c>
      <c r="J867" t="s">
        <v>28</v>
      </c>
      <c r="K867" t="s">
        <v>13596</v>
      </c>
      <c r="L867" s="11" t="s">
        <v>26</v>
      </c>
      <c r="M867" s="11">
        <v>551</v>
      </c>
      <c r="N867" s="11" t="str">
        <f>IF(A867="","AGUARDANDO",IF(NOT(ISERROR(MATCH(VALUE(A867),PRODESP!A:A,0))),"EXCLUÍDO - ATENDIDO CDHU",""))</f>
        <v/>
      </c>
    </row>
    <row r="868" spans="1:14" ht="15" x14ac:dyDescent="0.25">
      <c r="A868" t="s">
        <v>2629</v>
      </c>
      <c r="B868" t="s">
        <v>2630</v>
      </c>
      <c r="C868">
        <v>470960528</v>
      </c>
      <c r="D868" t="s">
        <v>2631</v>
      </c>
      <c r="E868"/>
      <c r="F868"/>
      <c r="G868"/>
      <c r="H868" t="s">
        <v>2632</v>
      </c>
      <c r="I868" t="s">
        <v>2633</v>
      </c>
      <c r="J868" t="s">
        <v>28</v>
      </c>
      <c r="K868" t="s">
        <v>2634</v>
      </c>
      <c r="L868" s="11" t="s">
        <v>26</v>
      </c>
      <c r="M868" s="11">
        <v>552</v>
      </c>
      <c r="N868" s="11" t="str">
        <f>IF(A868="","AGUARDANDO",IF(NOT(ISERROR(MATCH(VALUE(A868),PRODESP!A:A,0))),"EXCLUÍDO - ATENDIDO CDHU",""))</f>
        <v/>
      </c>
    </row>
    <row r="869" spans="1:14" ht="15" x14ac:dyDescent="0.25">
      <c r="A869" t="s">
        <v>7169</v>
      </c>
      <c r="B869" t="s">
        <v>7170</v>
      </c>
      <c r="C869">
        <v>277142805</v>
      </c>
      <c r="D869" t="s">
        <v>7171</v>
      </c>
      <c r="E869"/>
      <c r="F869"/>
      <c r="G869"/>
      <c r="H869" t="s">
        <v>7172</v>
      </c>
      <c r="I869" t="s">
        <v>7173</v>
      </c>
      <c r="J869" t="s">
        <v>28</v>
      </c>
      <c r="K869" t="s">
        <v>7174</v>
      </c>
      <c r="L869" s="11" t="s">
        <v>26</v>
      </c>
      <c r="M869" s="11">
        <v>553</v>
      </c>
      <c r="N869" s="11" t="str">
        <f>IF(A869="","AGUARDANDO",IF(NOT(ISERROR(MATCH(VALUE(A869),PRODESP!A:A,0))),"EXCLUÍDO - ATENDIDO CDHU",""))</f>
        <v/>
      </c>
    </row>
    <row r="870" spans="1:14" ht="15" x14ac:dyDescent="0.25">
      <c r="A870" t="s">
        <v>6099</v>
      </c>
      <c r="B870" t="s">
        <v>6100</v>
      </c>
      <c r="C870">
        <v>49727128</v>
      </c>
      <c r="D870" t="s">
        <v>6101</v>
      </c>
      <c r="E870"/>
      <c r="F870"/>
      <c r="G870"/>
      <c r="H870" t="s">
        <v>6102</v>
      </c>
      <c r="I870" t="s">
        <v>6103</v>
      </c>
      <c r="J870" t="s">
        <v>28</v>
      </c>
      <c r="K870" t="s">
        <v>6104</v>
      </c>
      <c r="L870" s="11" t="s">
        <v>26</v>
      </c>
      <c r="M870" s="11">
        <v>554</v>
      </c>
      <c r="N870" s="11" t="str">
        <f>IF(A870="","AGUARDANDO",IF(NOT(ISERROR(MATCH(VALUE(A870),PRODESP!A:A,0))),"EXCLUÍDO - ATENDIDO CDHU",""))</f>
        <v/>
      </c>
    </row>
    <row r="871" spans="1:14" ht="15" x14ac:dyDescent="0.25">
      <c r="A871" t="s">
        <v>13562</v>
      </c>
      <c r="B871" t="s">
        <v>13563</v>
      </c>
      <c r="C871">
        <v>400988161</v>
      </c>
      <c r="D871" t="s">
        <v>13564</v>
      </c>
      <c r="E871" t="s">
        <v>13565</v>
      </c>
      <c r="F871">
        <v>40098994</v>
      </c>
      <c r="G871" t="s">
        <v>13566</v>
      </c>
      <c r="H871" t="s">
        <v>13567</v>
      </c>
      <c r="I871" t="s">
        <v>13568</v>
      </c>
      <c r="J871" t="s">
        <v>28</v>
      </c>
      <c r="K871" t="s">
        <v>13569</v>
      </c>
      <c r="L871" s="11" t="s">
        <v>26</v>
      </c>
      <c r="M871" s="11">
        <v>555</v>
      </c>
      <c r="N871" s="11" t="str">
        <f>IF(A871="","AGUARDANDO",IF(NOT(ISERROR(MATCH(VALUE(A871),PRODESP!A:A,0))),"EXCLUÍDO - ATENDIDO CDHU",""))</f>
        <v/>
      </c>
    </row>
    <row r="872" spans="1:14" ht="15" x14ac:dyDescent="0.25">
      <c r="A872" t="s">
        <v>7962</v>
      </c>
      <c r="B872" t="s">
        <v>7963</v>
      </c>
      <c r="C872">
        <v>2004015144660</v>
      </c>
      <c r="D872" t="s">
        <v>7964</v>
      </c>
      <c r="E872"/>
      <c r="F872"/>
      <c r="G872"/>
      <c r="H872" t="s">
        <v>7965</v>
      </c>
      <c r="I872" t="s">
        <v>7966</v>
      </c>
      <c r="J872" t="s">
        <v>28</v>
      </c>
      <c r="K872" t="s">
        <v>7967</v>
      </c>
      <c r="L872" s="11" t="s">
        <v>26</v>
      </c>
      <c r="M872" s="11">
        <v>556</v>
      </c>
      <c r="N872" s="11" t="str">
        <f>IF(A872="","AGUARDANDO",IF(NOT(ISERROR(MATCH(VALUE(A872),PRODESP!A:A,0))),"EXCLUÍDO - ATENDIDO CDHU",""))</f>
        <v/>
      </c>
    </row>
    <row r="873" spans="1:14" ht="15" x14ac:dyDescent="0.25">
      <c r="A873" t="s">
        <v>4294</v>
      </c>
      <c r="B873" t="s">
        <v>4295</v>
      </c>
      <c r="C873">
        <v>485988203</v>
      </c>
      <c r="D873" t="s">
        <v>4296</v>
      </c>
      <c r="E873"/>
      <c r="F873"/>
      <c r="G873"/>
      <c r="H873" t="s">
        <v>4297</v>
      </c>
      <c r="I873" t="s">
        <v>4298</v>
      </c>
      <c r="J873" t="s">
        <v>28</v>
      </c>
      <c r="K873" t="s">
        <v>4299</v>
      </c>
      <c r="L873" s="11" t="s">
        <v>26</v>
      </c>
      <c r="M873" s="11">
        <v>557</v>
      </c>
      <c r="N873" s="11" t="str">
        <f>IF(A873="","AGUARDANDO",IF(NOT(ISERROR(MATCH(VALUE(A873),PRODESP!A:A,0))),"EXCLUÍDO - ATENDIDO CDHU",""))</f>
        <v/>
      </c>
    </row>
    <row r="874" spans="1:14" ht="15" x14ac:dyDescent="0.25">
      <c r="A874" t="s">
        <v>7628</v>
      </c>
      <c r="B874" t="s">
        <v>7629</v>
      </c>
      <c r="C874">
        <v>341796402</v>
      </c>
      <c r="D874" t="s">
        <v>7630</v>
      </c>
      <c r="E874"/>
      <c r="F874"/>
      <c r="G874"/>
      <c r="H874" t="s">
        <v>7631</v>
      </c>
      <c r="I874" t="s">
        <v>7632</v>
      </c>
      <c r="J874" t="s">
        <v>28</v>
      </c>
      <c r="K874" t="s">
        <v>7633</v>
      </c>
      <c r="L874" s="11" t="s">
        <v>26</v>
      </c>
      <c r="M874" s="11">
        <v>558</v>
      </c>
      <c r="N874" s="11" t="str">
        <f>IF(A874="","AGUARDANDO",IF(NOT(ISERROR(MATCH(VALUE(A874),PRODESP!A:A,0))),"EXCLUÍDO - ATENDIDO CDHU",""))</f>
        <v/>
      </c>
    </row>
    <row r="875" spans="1:14" ht="15" x14ac:dyDescent="0.25">
      <c r="A875" t="s">
        <v>10963</v>
      </c>
      <c r="B875" t="s">
        <v>10964</v>
      </c>
      <c r="C875">
        <v>470493458</v>
      </c>
      <c r="D875" t="s">
        <v>10965</v>
      </c>
      <c r="E875" t="s">
        <v>10966</v>
      </c>
      <c r="F875">
        <v>378859043</v>
      </c>
      <c r="G875" t="s">
        <v>10967</v>
      </c>
      <c r="H875" t="s">
        <v>10968</v>
      </c>
      <c r="I875" t="s">
        <v>10969</v>
      </c>
      <c r="J875" t="s">
        <v>28</v>
      </c>
      <c r="K875" t="s">
        <v>10970</v>
      </c>
      <c r="L875" s="11" t="s">
        <v>26</v>
      </c>
      <c r="M875" s="11">
        <v>559</v>
      </c>
      <c r="N875" s="11" t="str">
        <f>IF(A875="","AGUARDANDO",IF(NOT(ISERROR(MATCH(VALUE(A875),PRODESP!A:A,0))),"EXCLUÍDO - ATENDIDO CDHU",""))</f>
        <v/>
      </c>
    </row>
    <row r="876" spans="1:14" ht="15" x14ac:dyDescent="0.25">
      <c r="A876" t="s">
        <v>2337</v>
      </c>
      <c r="B876" t="s">
        <v>2338</v>
      </c>
      <c r="C876">
        <v>497272623</v>
      </c>
      <c r="D876" t="s">
        <v>2339</v>
      </c>
      <c r="E876"/>
      <c r="F876"/>
      <c r="G876"/>
      <c r="H876" t="s">
        <v>2340</v>
      </c>
      <c r="I876" t="s">
        <v>2341</v>
      </c>
      <c r="J876" t="s">
        <v>28</v>
      </c>
      <c r="K876" t="s">
        <v>2342</v>
      </c>
      <c r="L876" s="11" t="s">
        <v>26</v>
      </c>
      <c r="M876" s="11">
        <v>560</v>
      </c>
      <c r="N876" s="11" t="str">
        <f>IF(A876="","AGUARDANDO",IF(NOT(ISERROR(MATCH(VALUE(A876),PRODESP!A:A,0))),"EXCLUÍDO - ATENDIDO CDHU",""))</f>
        <v/>
      </c>
    </row>
    <row r="877" spans="1:14" ht="15" x14ac:dyDescent="0.25">
      <c r="A877" t="s">
        <v>5367</v>
      </c>
      <c r="B877" t="s">
        <v>5368</v>
      </c>
      <c r="C877">
        <v>470977176</v>
      </c>
      <c r="D877" t="s">
        <v>5369</v>
      </c>
      <c r="E877"/>
      <c r="F877"/>
      <c r="G877"/>
      <c r="H877" t="s">
        <v>5370</v>
      </c>
      <c r="I877" t="s">
        <v>5371</v>
      </c>
      <c r="J877" t="s">
        <v>28</v>
      </c>
      <c r="K877" t="s">
        <v>5372</v>
      </c>
      <c r="L877" s="11" t="s">
        <v>26</v>
      </c>
      <c r="M877" s="11">
        <v>561</v>
      </c>
      <c r="N877" s="11" t="str">
        <f>IF(A877="","AGUARDANDO",IF(NOT(ISERROR(MATCH(VALUE(A877),PRODESP!A:A,0))),"EXCLUÍDO - ATENDIDO CDHU",""))</f>
        <v/>
      </c>
    </row>
    <row r="878" spans="1:14" ht="15" x14ac:dyDescent="0.25">
      <c r="A878" t="s">
        <v>11289</v>
      </c>
      <c r="B878" t="s">
        <v>11290</v>
      </c>
      <c r="C878">
        <v>450735345</v>
      </c>
      <c r="D878" t="s">
        <v>11291</v>
      </c>
      <c r="E878"/>
      <c r="F878"/>
      <c r="G878"/>
      <c r="H878" t="s">
        <v>11292</v>
      </c>
      <c r="I878" t="s">
        <v>11293</v>
      </c>
      <c r="J878" t="s">
        <v>28</v>
      </c>
      <c r="K878" t="s">
        <v>11294</v>
      </c>
      <c r="L878" s="11" t="s">
        <v>26</v>
      </c>
      <c r="M878" s="11">
        <v>562</v>
      </c>
      <c r="N878" s="11" t="str">
        <f>IF(A878="","AGUARDANDO",IF(NOT(ISERROR(MATCH(VALUE(A878),PRODESP!A:A,0))),"EXCLUÍDO - ATENDIDO CDHU",""))</f>
        <v/>
      </c>
    </row>
    <row r="879" spans="1:14" ht="15" x14ac:dyDescent="0.25">
      <c r="A879" t="s">
        <v>9051</v>
      </c>
      <c r="B879" t="s">
        <v>9052</v>
      </c>
      <c r="C879">
        <v>431757008</v>
      </c>
      <c r="D879" t="s">
        <v>9053</v>
      </c>
      <c r="E879"/>
      <c r="F879"/>
      <c r="G879"/>
      <c r="H879" t="s">
        <v>9054</v>
      </c>
      <c r="I879" t="s">
        <v>9055</v>
      </c>
      <c r="J879" t="s">
        <v>28</v>
      </c>
      <c r="K879" t="s">
        <v>9056</v>
      </c>
      <c r="L879" s="11" t="s">
        <v>26</v>
      </c>
      <c r="M879" s="11">
        <v>563</v>
      </c>
      <c r="N879" s="11" t="str">
        <f>IF(A879="","AGUARDANDO",IF(NOT(ISERROR(MATCH(VALUE(A879),PRODESP!A:A,0))),"EXCLUÍDO - ATENDIDO CDHU",""))</f>
        <v/>
      </c>
    </row>
    <row r="880" spans="1:14" ht="15" x14ac:dyDescent="0.25">
      <c r="A880" t="s">
        <v>11024</v>
      </c>
      <c r="B880" t="s">
        <v>11025</v>
      </c>
      <c r="C880">
        <v>564148520</v>
      </c>
      <c r="D880" t="s">
        <v>11026</v>
      </c>
      <c r="E880"/>
      <c r="F880"/>
      <c r="G880"/>
      <c r="H880" t="s">
        <v>11027</v>
      </c>
      <c r="I880" t="s">
        <v>11028</v>
      </c>
      <c r="J880" t="s">
        <v>28</v>
      </c>
      <c r="K880" t="s">
        <v>11029</v>
      </c>
      <c r="L880" s="11" t="s">
        <v>26</v>
      </c>
      <c r="M880" s="11">
        <v>564</v>
      </c>
      <c r="N880" s="11" t="str">
        <f>IF(A880="","AGUARDANDO",IF(NOT(ISERROR(MATCH(VALUE(A880),PRODESP!A:A,0))),"EXCLUÍDO - ATENDIDO CDHU",""))</f>
        <v/>
      </c>
    </row>
    <row r="881" spans="1:14" ht="15" x14ac:dyDescent="0.25">
      <c r="A881" t="s">
        <v>6525</v>
      </c>
      <c r="B881" t="s">
        <v>6526</v>
      </c>
      <c r="C881">
        <v>522459420</v>
      </c>
      <c r="D881" t="s">
        <v>6527</v>
      </c>
      <c r="E881" t="s">
        <v>6528</v>
      </c>
      <c r="F881">
        <v>371444950</v>
      </c>
      <c r="G881" t="s">
        <v>6529</v>
      </c>
      <c r="H881" t="s">
        <v>6530</v>
      </c>
      <c r="I881" t="s">
        <v>6531</v>
      </c>
      <c r="J881" t="s">
        <v>28</v>
      </c>
      <c r="K881" t="s">
        <v>6532</v>
      </c>
      <c r="L881" s="11" t="s">
        <v>26</v>
      </c>
      <c r="M881" s="11">
        <v>565</v>
      </c>
      <c r="N881" s="11" t="str">
        <f>IF(A881="","AGUARDANDO",IF(NOT(ISERROR(MATCH(VALUE(A881),PRODESP!A:A,0))),"EXCLUÍDO - ATENDIDO CDHU",""))</f>
        <v/>
      </c>
    </row>
    <row r="882" spans="1:14" ht="15" x14ac:dyDescent="0.25">
      <c r="A882" t="s">
        <v>6938</v>
      </c>
      <c r="B882" t="s">
        <v>6939</v>
      </c>
      <c r="C882">
        <v>156470044</v>
      </c>
      <c r="D882" t="s">
        <v>6940</v>
      </c>
      <c r="E882"/>
      <c r="F882"/>
      <c r="G882"/>
      <c r="H882" t="s">
        <v>6941</v>
      </c>
      <c r="I882" t="s">
        <v>6942</v>
      </c>
      <c r="J882" t="s">
        <v>28</v>
      </c>
      <c r="K882" t="s">
        <v>6943</v>
      </c>
      <c r="L882" s="11" t="s">
        <v>26</v>
      </c>
      <c r="M882" s="11">
        <v>566</v>
      </c>
      <c r="N882" s="11" t="str">
        <f>IF(A882="","AGUARDANDO",IF(NOT(ISERROR(MATCH(VALUE(A882),PRODESP!A:A,0))),"EXCLUÍDO - ATENDIDO CDHU",""))</f>
        <v/>
      </c>
    </row>
    <row r="883" spans="1:14" ht="15" x14ac:dyDescent="0.25">
      <c r="A883" t="s">
        <v>12967</v>
      </c>
      <c r="B883" t="s">
        <v>12968</v>
      </c>
      <c r="C883">
        <v>652755124</v>
      </c>
      <c r="D883" t="s">
        <v>12969</v>
      </c>
      <c r="E883" t="s">
        <v>12970</v>
      </c>
      <c r="F883">
        <v>20776605</v>
      </c>
      <c r="G883" t="s">
        <v>12971</v>
      </c>
      <c r="H883" t="s">
        <v>12972</v>
      </c>
      <c r="I883" t="s">
        <v>12973</v>
      </c>
      <c r="J883" t="s">
        <v>28</v>
      </c>
      <c r="K883" t="s">
        <v>12974</v>
      </c>
      <c r="L883" s="11" t="s">
        <v>26</v>
      </c>
      <c r="M883" s="11">
        <v>567</v>
      </c>
      <c r="N883" s="11" t="str">
        <f>IF(A883="","AGUARDANDO",IF(NOT(ISERROR(MATCH(VALUE(A883),PRODESP!A:A,0))),"EXCLUÍDO - ATENDIDO CDHU",""))</f>
        <v/>
      </c>
    </row>
    <row r="884" spans="1:14" ht="15" x14ac:dyDescent="0.25">
      <c r="A884" t="s">
        <v>7490</v>
      </c>
      <c r="B884" t="s">
        <v>7491</v>
      </c>
      <c r="C884">
        <v>29299395</v>
      </c>
      <c r="D884" t="s">
        <v>7492</v>
      </c>
      <c r="E884"/>
      <c r="F884"/>
      <c r="G884"/>
      <c r="H884" t="s">
        <v>3072</v>
      </c>
      <c r="I884" t="s">
        <v>7493</v>
      </c>
      <c r="J884" t="s">
        <v>28</v>
      </c>
      <c r="K884" t="s">
        <v>7481</v>
      </c>
      <c r="L884" s="11" t="s">
        <v>26</v>
      </c>
      <c r="M884" s="11">
        <v>568</v>
      </c>
      <c r="N884" s="11" t="str">
        <f>IF(A884="","AGUARDANDO",IF(NOT(ISERROR(MATCH(VALUE(A884),PRODESP!A:A,0))),"EXCLUÍDO - ATENDIDO CDHU",""))</f>
        <v/>
      </c>
    </row>
    <row r="885" spans="1:14" ht="15" x14ac:dyDescent="0.25">
      <c r="A885" t="s">
        <v>13356</v>
      </c>
      <c r="B885" t="s">
        <v>13357</v>
      </c>
      <c r="C885">
        <v>403994561</v>
      </c>
      <c r="D885" t="s">
        <v>13358</v>
      </c>
      <c r="E885"/>
      <c r="F885"/>
      <c r="G885"/>
      <c r="H885" t="s">
        <v>13359</v>
      </c>
      <c r="I885" t="s">
        <v>13360</v>
      </c>
      <c r="J885" t="s">
        <v>28</v>
      </c>
      <c r="K885" t="s">
        <v>13361</v>
      </c>
      <c r="L885" s="11" t="s">
        <v>26</v>
      </c>
      <c r="M885" s="11">
        <v>569</v>
      </c>
      <c r="N885" s="11" t="str">
        <f>IF(A885="","AGUARDANDO",IF(NOT(ISERROR(MATCH(VALUE(A885),PRODESP!A:A,0))),"EXCLUÍDO - ATENDIDO CDHU",""))</f>
        <v/>
      </c>
    </row>
    <row r="886" spans="1:14" ht="15" x14ac:dyDescent="0.25">
      <c r="A886" t="s">
        <v>4088</v>
      </c>
      <c r="B886" t="s">
        <v>4089</v>
      </c>
      <c r="C886">
        <v>380214325</v>
      </c>
      <c r="D886" t="s">
        <v>4090</v>
      </c>
      <c r="E886" t="s">
        <v>4091</v>
      </c>
      <c r="F886">
        <v>431777275</v>
      </c>
      <c r="G886" t="s">
        <v>4092</v>
      </c>
      <c r="H886" t="s">
        <v>4093</v>
      </c>
      <c r="I886" t="s">
        <v>4094</v>
      </c>
      <c r="J886" t="s">
        <v>28</v>
      </c>
      <c r="K886" t="s">
        <v>4095</v>
      </c>
      <c r="L886" s="11" t="s">
        <v>26</v>
      </c>
      <c r="M886" s="11">
        <v>570</v>
      </c>
      <c r="N886" s="11" t="str">
        <f>IF(A886="","AGUARDANDO",IF(NOT(ISERROR(MATCH(VALUE(A886),PRODESP!A:A,0))),"EXCLUÍDO - ATENDIDO CDHU",""))</f>
        <v/>
      </c>
    </row>
    <row r="887" spans="1:14" ht="15" x14ac:dyDescent="0.25">
      <c r="A887" t="s">
        <v>7003</v>
      </c>
      <c r="B887" t="s">
        <v>7004</v>
      </c>
      <c r="C887">
        <v>322870586</v>
      </c>
      <c r="D887" t="s">
        <v>7005</v>
      </c>
      <c r="E887" t="s">
        <v>7006</v>
      </c>
      <c r="F887">
        <v>32337895</v>
      </c>
      <c r="G887" t="s">
        <v>7007</v>
      </c>
      <c r="H887" t="s">
        <v>7008</v>
      </c>
      <c r="I887" t="s">
        <v>7009</v>
      </c>
      <c r="J887" t="s">
        <v>28</v>
      </c>
      <c r="K887" t="s">
        <v>7010</v>
      </c>
      <c r="L887" s="11" t="s">
        <v>26</v>
      </c>
      <c r="M887" s="11">
        <v>571</v>
      </c>
      <c r="N887" s="11" t="str">
        <f>IF(A887="","AGUARDANDO",IF(NOT(ISERROR(MATCH(VALUE(A887),PRODESP!A:A,0))),"EXCLUÍDO - ATENDIDO CDHU",""))</f>
        <v/>
      </c>
    </row>
    <row r="888" spans="1:14" ht="15" x14ac:dyDescent="0.25">
      <c r="A888" t="s">
        <v>4274</v>
      </c>
      <c r="B888" t="s">
        <v>4275</v>
      </c>
      <c r="C888">
        <v>296234175</v>
      </c>
      <c r="D888" t="s">
        <v>4276</v>
      </c>
      <c r="E888"/>
      <c r="F888"/>
      <c r="G888"/>
      <c r="H888" t="s">
        <v>4277</v>
      </c>
      <c r="I888" t="s">
        <v>4278</v>
      </c>
      <c r="J888" t="s">
        <v>28</v>
      </c>
      <c r="K888" t="s">
        <v>4279</v>
      </c>
      <c r="L888" s="11" t="s">
        <v>26</v>
      </c>
      <c r="M888" s="11">
        <v>572</v>
      </c>
      <c r="N888" s="11" t="str">
        <f>IF(A888="","AGUARDANDO",IF(NOT(ISERROR(MATCH(VALUE(A888),PRODESP!A:A,0))),"EXCLUÍDO - ATENDIDO CDHU",""))</f>
        <v/>
      </c>
    </row>
    <row r="889" spans="1:14" ht="15" x14ac:dyDescent="0.25">
      <c r="A889" t="s">
        <v>10602</v>
      </c>
      <c r="B889" t="s">
        <v>10603</v>
      </c>
      <c r="C889">
        <v>413937537</v>
      </c>
      <c r="D889" t="s">
        <v>10604</v>
      </c>
      <c r="E889"/>
      <c r="F889"/>
      <c r="G889"/>
      <c r="H889" t="s">
        <v>10605</v>
      </c>
      <c r="I889" t="s">
        <v>10606</v>
      </c>
      <c r="J889" t="s">
        <v>28</v>
      </c>
      <c r="K889" t="s">
        <v>10607</v>
      </c>
      <c r="L889" s="11" t="s">
        <v>26</v>
      </c>
      <c r="M889" s="11">
        <v>573</v>
      </c>
      <c r="N889" s="11" t="str">
        <f>IF(A889="","AGUARDANDO",IF(NOT(ISERROR(MATCH(VALUE(A889),PRODESP!A:A,0))),"EXCLUÍDO - ATENDIDO CDHU",""))</f>
        <v/>
      </c>
    </row>
    <row r="890" spans="1:14" ht="15" x14ac:dyDescent="0.25">
      <c r="A890" t="s">
        <v>6129</v>
      </c>
      <c r="B890" t="s">
        <v>6130</v>
      </c>
      <c r="C890">
        <v>33470749</v>
      </c>
      <c r="D890" t="s">
        <v>6131</v>
      </c>
      <c r="E890" t="s">
        <v>6132</v>
      </c>
      <c r="F890">
        <v>320870996</v>
      </c>
      <c r="G890" t="s">
        <v>6133</v>
      </c>
      <c r="H890" t="s">
        <v>6134</v>
      </c>
      <c r="I890" t="s">
        <v>6135</v>
      </c>
      <c r="J890" t="s">
        <v>28</v>
      </c>
      <c r="K890" t="s">
        <v>6040</v>
      </c>
      <c r="L890" s="11" t="s">
        <v>26</v>
      </c>
      <c r="M890" s="11">
        <v>574</v>
      </c>
      <c r="N890" s="11" t="str">
        <f>IF(A890="","AGUARDANDO",IF(NOT(ISERROR(MATCH(VALUE(A890),PRODESP!A:A,0))),"EXCLUÍDO - ATENDIDO CDHU",""))</f>
        <v/>
      </c>
    </row>
    <row r="891" spans="1:14" ht="15" x14ac:dyDescent="0.25">
      <c r="A891" t="s">
        <v>6081</v>
      </c>
      <c r="B891" t="s">
        <v>6082</v>
      </c>
      <c r="C891">
        <v>210506255</v>
      </c>
      <c r="D891" t="s">
        <v>6083</v>
      </c>
      <c r="E891"/>
      <c r="F891"/>
      <c r="G891"/>
      <c r="H891" t="s">
        <v>6084</v>
      </c>
      <c r="I891" t="s">
        <v>6085</v>
      </c>
      <c r="J891" t="s">
        <v>28</v>
      </c>
      <c r="K891" t="s">
        <v>6086</v>
      </c>
      <c r="L891" s="11" t="s">
        <v>26</v>
      </c>
      <c r="M891" s="11">
        <v>575</v>
      </c>
      <c r="N891" s="11" t="str">
        <f>IF(A891="","AGUARDANDO",IF(NOT(ISERROR(MATCH(VALUE(A891),PRODESP!A:A,0))),"EXCLUÍDO - ATENDIDO CDHU",""))</f>
        <v/>
      </c>
    </row>
    <row r="892" spans="1:14" ht="15" x14ac:dyDescent="0.25">
      <c r="A892" t="s">
        <v>5044</v>
      </c>
      <c r="B892" t="s">
        <v>5045</v>
      </c>
      <c r="C892">
        <v>431755073</v>
      </c>
      <c r="D892" t="s">
        <v>5046</v>
      </c>
      <c r="E892" t="s">
        <v>5047</v>
      </c>
      <c r="F892">
        <v>622361363</v>
      </c>
      <c r="G892" t="s">
        <v>5048</v>
      </c>
      <c r="H892" t="s">
        <v>5049</v>
      </c>
      <c r="I892" t="s">
        <v>5050</v>
      </c>
      <c r="J892" t="s">
        <v>28</v>
      </c>
      <c r="K892" t="s">
        <v>5051</v>
      </c>
      <c r="L892" s="11" t="s">
        <v>26</v>
      </c>
      <c r="M892" s="11">
        <v>576</v>
      </c>
      <c r="N892" s="11" t="str">
        <f>IF(A892="","AGUARDANDO",IF(NOT(ISERROR(MATCH(VALUE(A892),PRODESP!A:A,0))),"EXCLUÍDO - ATENDIDO CDHU",""))</f>
        <v/>
      </c>
    </row>
    <row r="893" spans="1:14" ht="15" x14ac:dyDescent="0.25">
      <c r="A893" t="s">
        <v>9963</v>
      </c>
      <c r="B893" t="s">
        <v>9964</v>
      </c>
      <c r="C893">
        <v>403796726</v>
      </c>
      <c r="D893" t="s">
        <v>9965</v>
      </c>
      <c r="E893" t="s">
        <v>9966</v>
      </c>
      <c r="F893">
        <v>486122220</v>
      </c>
      <c r="G893" t="s">
        <v>9967</v>
      </c>
      <c r="H893" t="s">
        <v>9968</v>
      </c>
      <c r="I893" t="s">
        <v>9969</v>
      </c>
      <c r="J893" t="s">
        <v>28</v>
      </c>
      <c r="K893" t="s">
        <v>9970</v>
      </c>
      <c r="L893" s="11" t="s">
        <v>26</v>
      </c>
      <c r="M893" s="11">
        <v>577</v>
      </c>
      <c r="N893" s="11" t="str">
        <f>IF(A893="","AGUARDANDO",IF(NOT(ISERROR(MATCH(VALUE(A893),PRODESP!A:A,0))),"EXCLUÍDO - ATENDIDO CDHU",""))</f>
        <v/>
      </c>
    </row>
    <row r="894" spans="1:14" ht="15" x14ac:dyDescent="0.25">
      <c r="A894" t="s">
        <v>4121</v>
      </c>
      <c r="B894" t="s">
        <v>4122</v>
      </c>
      <c r="C894">
        <v>495499602</v>
      </c>
      <c r="D894" t="s">
        <v>4123</v>
      </c>
      <c r="E894" t="s">
        <v>4124</v>
      </c>
      <c r="F894">
        <v>47562760</v>
      </c>
      <c r="G894" t="s">
        <v>4125</v>
      </c>
      <c r="H894" t="s">
        <v>4126</v>
      </c>
      <c r="I894" t="s">
        <v>3603</v>
      </c>
      <c r="J894" t="s">
        <v>28</v>
      </c>
      <c r="K894" t="s">
        <v>3604</v>
      </c>
      <c r="L894" s="11" t="s">
        <v>26</v>
      </c>
      <c r="M894" s="11">
        <v>578</v>
      </c>
      <c r="N894" s="11" t="str">
        <f>IF(A894="","AGUARDANDO",IF(NOT(ISERROR(MATCH(VALUE(A894),PRODESP!A:A,0))),"EXCLUÍDO - ATENDIDO CDHU",""))</f>
        <v/>
      </c>
    </row>
    <row r="895" spans="1:14" ht="15" x14ac:dyDescent="0.25">
      <c r="A895" t="s">
        <v>8976</v>
      </c>
      <c r="B895" t="s">
        <v>8977</v>
      </c>
      <c r="C895">
        <v>416714699</v>
      </c>
      <c r="D895" t="s">
        <v>8978</v>
      </c>
      <c r="E895" t="s">
        <v>8979</v>
      </c>
      <c r="F895">
        <v>48599561</v>
      </c>
      <c r="G895" t="s">
        <v>8980</v>
      </c>
      <c r="H895" t="s">
        <v>8981</v>
      </c>
      <c r="I895" t="s">
        <v>8982</v>
      </c>
      <c r="J895" t="s">
        <v>28</v>
      </c>
      <c r="K895" t="s">
        <v>8983</v>
      </c>
      <c r="L895" s="11" t="s">
        <v>26</v>
      </c>
      <c r="M895" s="11">
        <v>579</v>
      </c>
      <c r="N895" s="11" t="str">
        <f>IF(A895="","AGUARDANDO",IF(NOT(ISERROR(MATCH(VALUE(A895),PRODESP!A:A,0))),"EXCLUÍDO - ATENDIDO CDHU",""))</f>
        <v/>
      </c>
    </row>
    <row r="896" spans="1:14" ht="15" x14ac:dyDescent="0.25">
      <c r="A896" t="s">
        <v>6659</v>
      </c>
      <c r="B896" t="s">
        <v>6660</v>
      </c>
      <c r="C896">
        <v>16512871</v>
      </c>
      <c r="D896" t="s">
        <v>6661</v>
      </c>
      <c r="E896"/>
      <c r="F896"/>
      <c r="G896"/>
      <c r="H896" t="s">
        <v>6662</v>
      </c>
      <c r="I896" t="s">
        <v>6663</v>
      </c>
      <c r="J896" t="s">
        <v>28</v>
      </c>
      <c r="K896" t="s">
        <v>6664</v>
      </c>
      <c r="L896" s="11" t="s">
        <v>26</v>
      </c>
      <c r="M896" s="11">
        <v>580</v>
      </c>
      <c r="N896" s="11" t="str">
        <f>IF(A896="","AGUARDANDO",IF(NOT(ISERROR(MATCH(VALUE(A896),PRODESP!A:A,0))),"EXCLUÍDO - ATENDIDO CDHU",""))</f>
        <v/>
      </c>
    </row>
    <row r="897" spans="1:14" ht="15" x14ac:dyDescent="0.25">
      <c r="A897" t="s">
        <v>6300</v>
      </c>
      <c r="B897" t="s">
        <v>6301</v>
      </c>
      <c r="C897">
        <v>592843762</v>
      </c>
      <c r="D897" t="s">
        <v>6302</v>
      </c>
      <c r="E897" t="s">
        <v>6303</v>
      </c>
      <c r="F897">
        <v>540948548</v>
      </c>
      <c r="G897" t="s">
        <v>6304</v>
      </c>
      <c r="H897" t="s">
        <v>6305</v>
      </c>
      <c r="I897" t="s">
        <v>6306</v>
      </c>
      <c r="J897" t="s">
        <v>28</v>
      </c>
      <c r="K897" t="s">
        <v>6307</v>
      </c>
      <c r="L897" s="11" t="s">
        <v>26</v>
      </c>
      <c r="M897" s="11">
        <v>581</v>
      </c>
      <c r="N897" s="11" t="str">
        <f>IF(A897="","AGUARDANDO",IF(NOT(ISERROR(MATCH(VALUE(A897),PRODESP!A:A,0))),"EXCLUÍDO - ATENDIDO CDHU",""))</f>
        <v/>
      </c>
    </row>
    <row r="898" spans="1:14" ht="15" x14ac:dyDescent="0.25">
      <c r="A898" t="s">
        <v>1430</v>
      </c>
      <c r="B898" t="s">
        <v>1431</v>
      </c>
      <c r="C898">
        <v>219066243</v>
      </c>
      <c r="D898" t="s">
        <v>1432</v>
      </c>
      <c r="E898"/>
      <c r="F898"/>
      <c r="G898"/>
      <c r="H898" t="s">
        <v>1433</v>
      </c>
      <c r="I898" t="s">
        <v>1434</v>
      </c>
      <c r="J898" t="s">
        <v>28</v>
      </c>
      <c r="K898" t="s">
        <v>1435</v>
      </c>
      <c r="L898" s="11" t="s">
        <v>26</v>
      </c>
      <c r="M898" s="11">
        <v>582</v>
      </c>
      <c r="N898" s="11" t="str">
        <f>IF(A898="","AGUARDANDO",IF(NOT(ISERROR(MATCH(VALUE(A898),PRODESP!A:A,0))),"EXCLUÍDO - ATENDIDO CDHU",""))</f>
        <v/>
      </c>
    </row>
    <row r="899" spans="1:14" ht="15" x14ac:dyDescent="0.25">
      <c r="A899" t="s">
        <v>3889</v>
      </c>
      <c r="B899" t="s">
        <v>3890</v>
      </c>
      <c r="C899">
        <v>462385127</v>
      </c>
      <c r="D899" t="s">
        <v>3891</v>
      </c>
      <c r="E899"/>
      <c r="F899"/>
      <c r="G899"/>
      <c r="H899" t="s">
        <v>3892</v>
      </c>
      <c r="I899" t="s">
        <v>3893</v>
      </c>
      <c r="J899" t="s">
        <v>28</v>
      </c>
      <c r="K899" t="s">
        <v>3894</v>
      </c>
      <c r="L899" s="11" t="s">
        <v>26</v>
      </c>
      <c r="M899" s="11">
        <v>583</v>
      </c>
      <c r="N899" s="11" t="str">
        <f>IF(A899="","AGUARDANDO",IF(NOT(ISERROR(MATCH(VALUE(A899),PRODESP!A:A,0))),"EXCLUÍDO - ATENDIDO CDHU",""))</f>
        <v/>
      </c>
    </row>
    <row r="900" spans="1:14" ht="15" x14ac:dyDescent="0.25">
      <c r="A900" t="s">
        <v>5311</v>
      </c>
      <c r="B900" t="s">
        <v>5312</v>
      </c>
      <c r="C900">
        <v>489778756</v>
      </c>
      <c r="D900" t="s">
        <v>5313</v>
      </c>
      <c r="E900"/>
      <c r="F900"/>
      <c r="G900"/>
      <c r="H900" t="s">
        <v>5314</v>
      </c>
      <c r="I900" t="s">
        <v>5315</v>
      </c>
      <c r="J900" t="s">
        <v>28</v>
      </c>
      <c r="K900" t="s">
        <v>5316</v>
      </c>
      <c r="L900" s="11" t="s">
        <v>26</v>
      </c>
      <c r="M900" s="11">
        <v>584</v>
      </c>
      <c r="N900" s="11" t="str">
        <f>IF(A900="","AGUARDANDO",IF(NOT(ISERROR(MATCH(VALUE(A900),PRODESP!A:A,0))),"EXCLUÍDO - ATENDIDO CDHU",""))</f>
        <v/>
      </c>
    </row>
    <row r="901" spans="1:14" ht="15" x14ac:dyDescent="0.25">
      <c r="A901" t="s">
        <v>7290</v>
      </c>
      <c r="B901" t="s">
        <v>7291</v>
      </c>
      <c r="C901">
        <v>33685478</v>
      </c>
      <c r="D901" t="s">
        <v>7292</v>
      </c>
      <c r="E901"/>
      <c r="F901"/>
      <c r="G901"/>
      <c r="H901" t="s">
        <v>7293</v>
      </c>
      <c r="I901" t="s">
        <v>7294</v>
      </c>
      <c r="J901" t="s">
        <v>28</v>
      </c>
      <c r="K901" t="s">
        <v>7295</v>
      </c>
      <c r="L901" s="11" t="s">
        <v>26</v>
      </c>
      <c r="M901" s="11">
        <v>585</v>
      </c>
      <c r="N901" s="11" t="str">
        <f>IF(A901="","AGUARDANDO",IF(NOT(ISERROR(MATCH(VALUE(A901),PRODESP!A:A,0))),"EXCLUÍDO - ATENDIDO CDHU",""))</f>
        <v/>
      </c>
    </row>
    <row r="902" spans="1:14" ht="15" x14ac:dyDescent="0.25">
      <c r="A902" t="s">
        <v>12163</v>
      </c>
      <c r="B902" t="s">
        <v>12164</v>
      </c>
      <c r="C902">
        <v>446077823</v>
      </c>
      <c r="D902" t="s">
        <v>12165</v>
      </c>
      <c r="E902"/>
      <c r="F902"/>
      <c r="G902"/>
      <c r="H902" t="s">
        <v>12166</v>
      </c>
      <c r="I902" t="s">
        <v>12167</v>
      </c>
      <c r="J902" t="s">
        <v>28</v>
      </c>
      <c r="K902" t="s">
        <v>12168</v>
      </c>
      <c r="L902" s="11" t="s">
        <v>26</v>
      </c>
      <c r="M902" s="11">
        <v>586</v>
      </c>
      <c r="N902" s="11" t="str">
        <f>IF(A902="","AGUARDANDO",IF(NOT(ISERROR(MATCH(VALUE(A902),PRODESP!A:A,0))),"EXCLUÍDO - ATENDIDO CDHU",""))</f>
        <v/>
      </c>
    </row>
    <row r="903" spans="1:14" ht="15" x14ac:dyDescent="0.25">
      <c r="A903" t="s">
        <v>6637</v>
      </c>
      <c r="B903" t="s">
        <v>6638</v>
      </c>
      <c r="C903">
        <v>451886999</v>
      </c>
      <c r="D903" t="s">
        <v>6639</v>
      </c>
      <c r="E903" t="s">
        <v>6640</v>
      </c>
      <c r="F903">
        <v>458548054</v>
      </c>
      <c r="G903" t="s">
        <v>6641</v>
      </c>
      <c r="H903" t="s">
        <v>6642</v>
      </c>
      <c r="I903" t="s">
        <v>6643</v>
      </c>
      <c r="J903" t="s">
        <v>28</v>
      </c>
      <c r="K903" t="s">
        <v>6644</v>
      </c>
      <c r="L903" s="11" t="s">
        <v>26</v>
      </c>
      <c r="M903" s="11">
        <v>587</v>
      </c>
      <c r="N903" s="11" t="str">
        <f>IF(A903="","AGUARDANDO",IF(NOT(ISERROR(MATCH(VALUE(A903),PRODESP!A:A,0))),"EXCLUÍDO - ATENDIDO CDHU",""))</f>
        <v/>
      </c>
    </row>
    <row r="904" spans="1:14" ht="15" x14ac:dyDescent="0.25">
      <c r="A904" t="s">
        <v>149</v>
      </c>
      <c r="B904" t="s">
        <v>150</v>
      </c>
      <c r="C904">
        <v>462618687</v>
      </c>
      <c r="D904" t="s">
        <v>151</v>
      </c>
      <c r="E904"/>
      <c r="F904"/>
      <c r="G904"/>
      <c r="H904" t="s">
        <v>152</v>
      </c>
      <c r="I904" t="s">
        <v>153</v>
      </c>
      <c r="J904" t="s">
        <v>28</v>
      </c>
      <c r="K904" t="s">
        <v>154</v>
      </c>
      <c r="L904" s="11" t="s">
        <v>26</v>
      </c>
      <c r="M904" s="11">
        <v>588</v>
      </c>
      <c r="N904" s="11" t="str">
        <f>IF(A904="","AGUARDANDO",IF(NOT(ISERROR(MATCH(VALUE(A904),PRODESP!A:A,0))),"EXCLUÍDO - ATENDIDO CDHU",""))</f>
        <v/>
      </c>
    </row>
    <row r="905" spans="1:14" ht="15" x14ac:dyDescent="0.25">
      <c r="A905" t="s">
        <v>1120</v>
      </c>
      <c r="B905" t="s">
        <v>1121</v>
      </c>
      <c r="C905">
        <v>400990660</v>
      </c>
      <c r="D905" t="s">
        <v>1122</v>
      </c>
      <c r="E905"/>
      <c r="F905"/>
      <c r="G905"/>
      <c r="H905" t="s">
        <v>1123</v>
      </c>
      <c r="I905" t="s">
        <v>392</v>
      </c>
      <c r="J905" t="s">
        <v>28</v>
      </c>
      <c r="K905" t="s">
        <v>393</v>
      </c>
      <c r="L905" s="11" t="s">
        <v>26</v>
      </c>
      <c r="M905" s="11">
        <v>589</v>
      </c>
      <c r="N905" s="11" t="str">
        <f>IF(A905="","AGUARDANDO",IF(NOT(ISERROR(MATCH(VALUE(A905),PRODESP!A:A,0))),"EXCLUÍDO - ATENDIDO CDHU",""))</f>
        <v/>
      </c>
    </row>
    <row r="906" spans="1:14" ht="15" x14ac:dyDescent="0.25">
      <c r="A906" t="s">
        <v>416</v>
      </c>
      <c r="B906" t="s">
        <v>417</v>
      </c>
      <c r="C906">
        <v>363067899</v>
      </c>
      <c r="D906" t="s">
        <v>418</v>
      </c>
      <c r="E906"/>
      <c r="F906"/>
      <c r="G906"/>
      <c r="H906" t="s">
        <v>419</v>
      </c>
      <c r="I906" t="s">
        <v>420</v>
      </c>
      <c r="J906" t="s">
        <v>28</v>
      </c>
      <c r="K906" t="s">
        <v>421</v>
      </c>
      <c r="L906" s="11" t="s">
        <v>26</v>
      </c>
      <c r="M906" s="11">
        <v>590</v>
      </c>
      <c r="N906" s="11" t="str">
        <f>IF(A906="","AGUARDANDO",IF(NOT(ISERROR(MATCH(VALUE(A906),PRODESP!A:A,0))),"EXCLUÍDO - ATENDIDO CDHU",""))</f>
        <v/>
      </c>
    </row>
    <row r="907" spans="1:14" ht="15" x14ac:dyDescent="0.25">
      <c r="A907" t="s">
        <v>2481</v>
      </c>
      <c r="B907" t="s">
        <v>2482</v>
      </c>
      <c r="C907">
        <v>499319072</v>
      </c>
      <c r="D907" t="s">
        <v>2483</v>
      </c>
      <c r="E907"/>
      <c r="F907"/>
      <c r="G907"/>
      <c r="H907" t="s">
        <v>134</v>
      </c>
      <c r="I907" t="s">
        <v>1995</v>
      </c>
      <c r="J907" t="s">
        <v>28</v>
      </c>
      <c r="K907" t="s">
        <v>1996</v>
      </c>
      <c r="L907" s="11" t="s">
        <v>26</v>
      </c>
      <c r="M907" s="11">
        <v>591</v>
      </c>
      <c r="N907" s="11" t="str">
        <f>IF(A907="","AGUARDANDO",IF(NOT(ISERROR(MATCH(VALUE(A907),PRODESP!A:A,0))),"EXCLUÍDO - ATENDIDO CDHU",""))</f>
        <v/>
      </c>
    </row>
    <row r="908" spans="1:14" ht="15" x14ac:dyDescent="0.25">
      <c r="A908" t="s">
        <v>11225</v>
      </c>
      <c r="B908" t="s">
        <v>11226</v>
      </c>
      <c r="C908">
        <v>351217642</v>
      </c>
      <c r="D908" t="s">
        <v>11227</v>
      </c>
      <c r="E908"/>
      <c r="F908"/>
      <c r="G908"/>
      <c r="H908" t="s">
        <v>11228</v>
      </c>
      <c r="I908" t="s">
        <v>11229</v>
      </c>
      <c r="J908" t="s">
        <v>28</v>
      </c>
      <c r="K908" t="s">
        <v>11230</v>
      </c>
      <c r="L908" s="11" t="s">
        <v>26</v>
      </c>
      <c r="M908" s="11">
        <v>592</v>
      </c>
      <c r="N908" s="11" t="str">
        <f>IF(A908="","AGUARDANDO",IF(NOT(ISERROR(MATCH(VALUE(A908),PRODESP!A:A,0))),"EXCLUÍDO - ATENDIDO CDHU",""))</f>
        <v/>
      </c>
    </row>
    <row r="909" spans="1:14" ht="15" x14ac:dyDescent="0.25">
      <c r="A909" t="s">
        <v>2641</v>
      </c>
      <c r="B909" t="s">
        <v>2642</v>
      </c>
      <c r="C909">
        <v>49725718</v>
      </c>
      <c r="D909" t="s">
        <v>2643</v>
      </c>
      <c r="E909" t="s">
        <v>2644</v>
      </c>
      <c r="F909">
        <v>364061339</v>
      </c>
      <c r="G909" t="s">
        <v>2645</v>
      </c>
      <c r="H909" t="s">
        <v>2646</v>
      </c>
      <c r="I909" t="s">
        <v>2647</v>
      </c>
      <c r="J909" t="s">
        <v>28</v>
      </c>
      <c r="K909" t="s">
        <v>2648</v>
      </c>
      <c r="L909" s="11" t="s">
        <v>26</v>
      </c>
      <c r="M909" s="11">
        <v>593</v>
      </c>
      <c r="N909" s="11" t="str">
        <f>IF(A909="","AGUARDANDO",IF(NOT(ISERROR(MATCH(VALUE(A909),PRODESP!A:A,0))),"EXCLUÍDO - ATENDIDO CDHU",""))</f>
        <v/>
      </c>
    </row>
    <row r="910" spans="1:14" ht="15" x14ac:dyDescent="0.25">
      <c r="A910" t="s">
        <v>8795</v>
      </c>
      <c r="B910" t="s">
        <v>8796</v>
      </c>
      <c r="C910">
        <v>585071500</v>
      </c>
      <c r="D910" t="s">
        <v>8797</v>
      </c>
      <c r="E910"/>
      <c r="F910"/>
      <c r="G910"/>
      <c r="H910" t="s">
        <v>8798</v>
      </c>
      <c r="I910" t="s">
        <v>8799</v>
      </c>
      <c r="J910" t="s">
        <v>28</v>
      </c>
      <c r="K910" t="s">
        <v>8800</v>
      </c>
      <c r="L910" s="11" t="s">
        <v>26</v>
      </c>
      <c r="M910" s="11">
        <v>594</v>
      </c>
      <c r="N910" s="11" t="str">
        <f>IF(A910="","AGUARDANDO",IF(NOT(ISERROR(MATCH(VALUE(A910),PRODESP!A:A,0))),"EXCLUÍDO - ATENDIDO CDHU",""))</f>
        <v/>
      </c>
    </row>
    <row r="911" spans="1:14" ht="15" x14ac:dyDescent="0.25">
      <c r="A911" t="s">
        <v>12837</v>
      </c>
      <c r="B911" t="s">
        <v>12838</v>
      </c>
      <c r="C911">
        <v>40553243</v>
      </c>
      <c r="D911" t="s">
        <v>12839</v>
      </c>
      <c r="E911" t="s">
        <v>12840</v>
      </c>
      <c r="F911">
        <v>226974643</v>
      </c>
      <c r="G911" t="s">
        <v>12841</v>
      </c>
      <c r="H911" t="s">
        <v>12842</v>
      </c>
      <c r="I911" t="s">
        <v>12843</v>
      </c>
      <c r="J911" t="s">
        <v>28</v>
      </c>
      <c r="K911" t="s">
        <v>12844</v>
      </c>
      <c r="L911" s="11" t="s">
        <v>26</v>
      </c>
      <c r="M911" s="11">
        <v>595</v>
      </c>
      <c r="N911" s="11" t="str">
        <f>IF(A911="","AGUARDANDO",IF(NOT(ISERROR(MATCH(VALUE(A911),PRODESP!A:A,0))),"EXCLUÍDO - ATENDIDO CDHU",""))</f>
        <v/>
      </c>
    </row>
    <row r="912" spans="1:14" ht="15" x14ac:dyDescent="0.25">
      <c r="A912" t="s">
        <v>2804</v>
      </c>
      <c r="B912" t="s">
        <v>2805</v>
      </c>
      <c r="C912">
        <v>405147168</v>
      </c>
      <c r="D912" t="s">
        <v>2806</v>
      </c>
      <c r="E912"/>
      <c r="F912"/>
      <c r="G912"/>
      <c r="H912" t="s">
        <v>2807</v>
      </c>
      <c r="I912" t="s">
        <v>2808</v>
      </c>
      <c r="J912" t="s">
        <v>28</v>
      </c>
      <c r="K912" t="s">
        <v>2229</v>
      </c>
      <c r="L912" s="11" t="s">
        <v>26</v>
      </c>
      <c r="M912" s="11">
        <v>596</v>
      </c>
      <c r="N912" s="11" t="str">
        <f>IF(A912="","AGUARDANDO",IF(NOT(ISERROR(MATCH(VALUE(A912),PRODESP!A:A,0))),"EXCLUÍDO - ATENDIDO CDHU",""))</f>
        <v/>
      </c>
    </row>
    <row r="913" spans="1:14" ht="15" x14ac:dyDescent="0.25">
      <c r="A913" t="s">
        <v>13023</v>
      </c>
      <c r="B913" t="s">
        <v>13024</v>
      </c>
      <c r="C913">
        <v>471146687</v>
      </c>
      <c r="D913" t="s">
        <v>13025</v>
      </c>
      <c r="E913" t="s">
        <v>13026</v>
      </c>
      <c r="F913">
        <v>49724911</v>
      </c>
      <c r="G913" t="s">
        <v>13027</v>
      </c>
      <c r="H913" t="s">
        <v>13028</v>
      </c>
      <c r="I913" t="s">
        <v>13029</v>
      </c>
      <c r="J913" t="s">
        <v>28</v>
      </c>
      <c r="K913" t="s">
        <v>13030</v>
      </c>
      <c r="L913" s="11" t="s">
        <v>26</v>
      </c>
      <c r="M913" s="11">
        <v>597</v>
      </c>
      <c r="N913" s="11" t="str">
        <f>IF(A913="","AGUARDANDO",IF(NOT(ISERROR(MATCH(VALUE(A913),PRODESP!A:A,0))),"EXCLUÍDO - ATENDIDO CDHU",""))</f>
        <v/>
      </c>
    </row>
    <row r="914" spans="1:14" ht="15" x14ac:dyDescent="0.25">
      <c r="A914" t="s">
        <v>12574</v>
      </c>
      <c r="B914" t="s">
        <v>12575</v>
      </c>
      <c r="C914">
        <v>581851961</v>
      </c>
      <c r="D914" t="s">
        <v>12576</v>
      </c>
      <c r="E914"/>
      <c r="F914"/>
      <c r="G914"/>
      <c r="H914" t="s">
        <v>12577</v>
      </c>
      <c r="I914" t="s">
        <v>12578</v>
      </c>
      <c r="J914" t="s">
        <v>28</v>
      </c>
      <c r="K914" t="s">
        <v>12579</v>
      </c>
      <c r="L914" s="11" t="s">
        <v>26</v>
      </c>
      <c r="M914" s="11">
        <v>598</v>
      </c>
      <c r="N914" s="11" t="str">
        <f>IF(A914="","AGUARDANDO",IF(NOT(ISERROR(MATCH(VALUE(A914),PRODESP!A:A,0))),"EXCLUÍDO - ATENDIDO CDHU",""))</f>
        <v/>
      </c>
    </row>
    <row r="915" spans="1:14" ht="15" x14ac:dyDescent="0.25">
      <c r="A915" t="s">
        <v>3883</v>
      </c>
      <c r="B915" t="s">
        <v>3884</v>
      </c>
      <c r="C915">
        <v>45069091</v>
      </c>
      <c r="D915" t="s">
        <v>3885</v>
      </c>
      <c r="E915"/>
      <c r="F915"/>
      <c r="G915"/>
      <c r="H915" t="s">
        <v>3886</v>
      </c>
      <c r="I915" t="s">
        <v>3887</v>
      </c>
      <c r="J915" t="s">
        <v>28</v>
      </c>
      <c r="K915" t="s">
        <v>3888</v>
      </c>
      <c r="L915" s="11" t="s">
        <v>26</v>
      </c>
      <c r="M915" s="11">
        <v>599</v>
      </c>
      <c r="N915" s="11" t="str">
        <f>IF(A915="","AGUARDANDO",IF(NOT(ISERROR(MATCH(VALUE(A915),PRODESP!A:A,0))),"EXCLUÍDO - ATENDIDO CDHU",""))</f>
        <v/>
      </c>
    </row>
    <row r="916" spans="1:14" ht="15" x14ac:dyDescent="0.25">
      <c r="A916" t="s">
        <v>12012</v>
      </c>
      <c r="B916" t="s">
        <v>12013</v>
      </c>
      <c r="C916">
        <v>332271498</v>
      </c>
      <c r="D916" t="s">
        <v>12014</v>
      </c>
      <c r="E916" t="s">
        <v>12015</v>
      </c>
      <c r="F916">
        <v>593814605</v>
      </c>
      <c r="G916" t="s">
        <v>12016</v>
      </c>
      <c r="H916" t="s">
        <v>12017</v>
      </c>
      <c r="I916" t="s">
        <v>12018</v>
      </c>
      <c r="J916" t="s">
        <v>28</v>
      </c>
      <c r="K916" t="s">
        <v>12019</v>
      </c>
      <c r="L916" s="11" t="s">
        <v>26</v>
      </c>
      <c r="M916" s="11">
        <v>600</v>
      </c>
      <c r="N916" s="11" t="str">
        <f>IF(A916="","AGUARDANDO",IF(NOT(ISERROR(MATCH(VALUE(A916),PRODESP!A:A,0))),"EXCLUÍDO - ATENDIDO CDHU",""))</f>
        <v/>
      </c>
    </row>
    <row r="917" spans="1:14" ht="15" x14ac:dyDescent="0.25">
      <c r="A917" t="s">
        <v>1797</v>
      </c>
      <c r="B917" t="s">
        <v>1798</v>
      </c>
      <c r="C917">
        <v>274730741</v>
      </c>
      <c r="D917" t="s">
        <v>1799</v>
      </c>
      <c r="E917"/>
      <c r="F917"/>
      <c r="G917"/>
      <c r="H917" t="s">
        <v>1800</v>
      </c>
      <c r="I917" t="s">
        <v>1801</v>
      </c>
      <c r="J917" t="s">
        <v>28</v>
      </c>
      <c r="K917" t="s">
        <v>1802</v>
      </c>
      <c r="L917" s="11" t="s">
        <v>26</v>
      </c>
      <c r="M917" s="11">
        <v>601</v>
      </c>
      <c r="N917" s="11" t="str">
        <f>IF(A917="","AGUARDANDO",IF(NOT(ISERROR(MATCH(VALUE(A917),PRODESP!A:A,0))),"EXCLUÍDO - ATENDIDO CDHU",""))</f>
        <v/>
      </c>
    </row>
    <row r="918" spans="1:14" ht="15" x14ac:dyDescent="0.25">
      <c r="A918" t="s">
        <v>3269</v>
      </c>
      <c r="B918" t="s">
        <v>3270</v>
      </c>
      <c r="C918">
        <v>538377094</v>
      </c>
      <c r="D918" t="s">
        <v>3271</v>
      </c>
      <c r="E918"/>
      <c r="F918"/>
      <c r="G918"/>
      <c r="H918" t="s">
        <v>3272</v>
      </c>
      <c r="I918" t="s">
        <v>3273</v>
      </c>
      <c r="J918" t="s">
        <v>28</v>
      </c>
      <c r="K918" t="s">
        <v>3274</v>
      </c>
      <c r="L918" s="11" t="s">
        <v>26</v>
      </c>
      <c r="M918" s="11">
        <v>602</v>
      </c>
      <c r="N918" s="11" t="str">
        <f>IF(A918="","AGUARDANDO",IF(NOT(ISERROR(MATCH(VALUE(A918),PRODESP!A:A,0))),"EXCLUÍDO - ATENDIDO CDHU",""))</f>
        <v/>
      </c>
    </row>
    <row r="919" spans="1:14" ht="15" x14ac:dyDescent="0.25">
      <c r="A919" t="s">
        <v>9518</v>
      </c>
      <c r="B919" t="s">
        <v>9519</v>
      </c>
      <c r="C919">
        <v>400992863</v>
      </c>
      <c r="D919" t="s">
        <v>9520</v>
      </c>
      <c r="E919" t="s">
        <v>9521</v>
      </c>
      <c r="F919">
        <v>334707249</v>
      </c>
      <c r="G919" t="s">
        <v>9522</v>
      </c>
      <c r="H919" t="s">
        <v>9523</v>
      </c>
      <c r="I919" t="s">
        <v>9524</v>
      </c>
      <c r="J919" t="s">
        <v>28</v>
      </c>
      <c r="K919" t="s">
        <v>9525</v>
      </c>
      <c r="L919" s="11" t="s">
        <v>26</v>
      </c>
      <c r="M919" s="11">
        <v>603</v>
      </c>
      <c r="N919" s="11" t="str">
        <f>IF(A919="","AGUARDANDO",IF(NOT(ISERROR(MATCH(VALUE(A919),PRODESP!A:A,0))),"EXCLUÍDO - ATENDIDO CDHU",""))</f>
        <v/>
      </c>
    </row>
    <row r="920" spans="1:14" ht="15" x14ac:dyDescent="0.25">
      <c r="A920" t="s">
        <v>1004</v>
      </c>
      <c r="B920" t="s">
        <v>1005</v>
      </c>
      <c r="C920">
        <v>501318872</v>
      </c>
      <c r="D920" t="s">
        <v>1006</v>
      </c>
      <c r="E920" t="s">
        <v>1007</v>
      </c>
      <c r="F920">
        <v>289043980</v>
      </c>
      <c r="G920" t="s">
        <v>1008</v>
      </c>
      <c r="H920" t="s">
        <v>1009</v>
      </c>
      <c r="I920" t="s">
        <v>1010</v>
      </c>
      <c r="J920" t="s">
        <v>28</v>
      </c>
      <c r="K920" t="s">
        <v>1011</v>
      </c>
      <c r="L920" s="11" t="s">
        <v>26</v>
      </c>
      <c r="M920" s="11">
        <v>604</v>
      </c>
      <c r="N920" s="11" t="str">
        <f>IF(A920="","AGUARDANDO",IF(NOT(ISERROR(MATCH(VALUE(A920),PRODESP!A:A,0))),"EXCLUÍDO - ATENDIDO CDHU",""))</f>
        <v/>
      </c>
    </row>
    <row r="921" spans="1:14" ht="15" x14ac:dyDescent="0.25">
      <c r="A921" t="s">
        <v>2929</v>
      </c>
      <c r="B921" t="s">
        <v>2930</v>
      </c>
      <c r="C921">
        <v>489995585</v>
      </c>
      <c r="D921" t="s">
        <v>2931</v>
      </c>
      <c r="E921" t="s">
        <v>2932</v>
      </c>
      <c r="F921">
        <v>42274573</v>
      </c>
      <c r="G921" t="s">
        <v>2933</v>
      </c>
      <c r="H921" t="s">
        <v>2934</v>
      </c>
      <c r="I921" t="s">
        <v>2935</v>
      </c>
      <c r="J921" t="s">
        <v>28</v>
      </c>
      <c r="K921" t="s">
        <v>2936</v>
      </c>
      <c r="L921" s="11" t="s">
        <v>26</v>
      </c>
      <c r="M921" s="11">
        <v>605</v>
      </c>
      <c r="N921" s="11" t="str">
        <f>IF(A921="","AGUARDANDO",IF(NOT(ISERROR(MATCH(VALUE(A921),PRODESP!A:A,0))),"EXCLUÍDO - ATENDIDO CDHU",""))</f>
        <v/>
      </c>
    </row>
    <row r="922" spans="1:14" ht="15" x14ac:dyDescent="0.25">
      <c r="A922" t="s">
        <v>4763</v>
      </c>
      <c r="B922" t="s">
        <v>4764</v>
      </c>
      <c r="C922">
        <v>361768576</v>
      </c>
      <c r="D922" t="s">
        <v>4765</v>
      </c>
      <c r="E922" t="s">
        <v>4766</v>
      </c>
      <c r="F922">
        <v>48988300</v>
      </c>
      <c r="G922" t="s">
        <v>4767</v>
      </c>
      <c r="H922" t="s">
        <v>4768</v>
      </c>
      <c r="I922" t="s">
        <v>4769</v>
      </c>
      <c r="J922" t="s">
        <v>28</v>
      </c>
      <c r="K922" t="s">
        <v>4770</v>
      </c>
      <c r="L922" s="11" t="s">
        <v>26</v>
      </c>
      <c r="M922" s="11">
        <v>606</v>
      </c>
      <c r="N922" s="11" t="str">
        <f>IF(A922="","AGUARDANDO",IF(NOT(ISERROR(MATCH(VALUE(A922),PRODESP!A:A,0))),"EXCLUÍDO - ATENDIDO CDHU",""))</f>
        <v/>
      </c>
    </row>
    <row r="923" spans="1:14" ht="15" x14ac:dyDescent="0.25">
      <c r="A923" t="s">
        <v>3804</v>
      </c>
      <c r="B923" t="s">
        <v>3805</v>
      </c>
      <c r="C923">
        <v>564416563</v>
      </c>
      <c r="D923" t="s">
        <v>3806</v>
      </c>
      <c r="E923"/>
      <c r="F923"/>
      <c r="G923"/>
      <c r="H923" t="s">
        <v>3807</v>
      </c>
      <c r="I923" t="s">
        <v>3808</v>
      </c>
      <c r="J923" t="s">
        <v>28</v>
      </c>
      <c r="K923" t="s">
        <v>3809</v>
      </c>
      <c r="L923" s="11" t="s">
        <v>26</v>
      </c>
      <c r="M923" s="11">
        <v>607</v>
      </c>
      <c r="N923" s="11" t="str">
        <f>IF(A923="","AGUARDANDO",IF(NOT(ISERROR(MATCH(VALUE(A923),PRODESP!A:A,0))),"EXCLUÍDO - ATENDIDO CDHU",""))</f>
        <v/>
      </c>
    </row>
    <row r="924" spans="1:14" ht="15" x14ac:dyDescent="0.25">
      <c r="A924" t="s">
        <v>12221</v>
      </c>
      <c r="B924" t="s">
        <v>12222</v>
      </c>
      <c r="C924">
        <v>455435558</v>
      </c>
      <c r="D924" t="s">
        <v>12223</v>
      </c>
      <c r="E924"/>
      <c r="F924"/>
      <c r="G924"/>
      <c r="H924" t="s">
        <v>12224</v>
      </c>
      <c r="I924" t="s">
        <v>12225</v>
      </c>
      <c r="J924" t="s">
        <v>28</v>
      </c>
      <c r="K924" t="s">
        <v>12226</v>
      </c>
      <c r="L924" s="11" t="s">
        <v>26</v>
      </c>
      <c r="M924" s="11">
        <v>608</v>
      </c>
      <c r="N924" s="11" t="str">
        <f>IF(A924="","AGUARDANDO",IF(NOT(ISERROR(MATCH(VALUE(A924),PRODESP!A:A,0))),"EXCLUÍDO - ATENDIDO CDHU",""))</f>
        <v/>
      </c>
    </row>
    <row r="925" spans="1:14" ht="15" x14ac:dyDescent="0.25">
      <c r="A925" t="s">
        <v>4886</v>
      </c>
      <c r="B925" t="s">
        <v>4887</v>
      </c>
      <c r="C925">
        <v>403795734</v>
      </c>
      <c r="D925" t="s">
        <v>4888</v>
      </c>
      <c r="E925" t="s">
        <v>4889</v>
      </c>
      <c r="F925">
        <v>335890854</v>
      </c>
      <c r="G925" t="s">
        <v>4890</v>
      </c>
      <c r="H925" t="s">
        <v>4891</v>
      </c>
      <c r="I925" t="s">
        <v>4892</v>
      </c>
      <c r="J925" t="s">
        <v>28</v>
      </c>
      <c r="K925" t="s">
        <v>4893</v>
      </c>
      <c r="L925" s="11" t="s">
        <v>26</v>
      </c>
      <c r="M925" s="11">
        <v>609</v>
      </c>
      <c r="N925" s="11" t="str">
        <f>IF(A925="","AGUARDANDO",IF(NOT(ISERROR(MATCH(VALUE(A925),PRODESP!A:A,0))),"EXCLUÍDO - ATENDIDO CDHU",""))</f>
        <v/>
      </c>
    </row>
    <row r="926" spans="1:14" ht="15" x14ac:dyDescent="0.25">
      <c r="A926" t="s">
        <v>270</v>
      </c>
      <c r="B926" t="s">
        <v>271</v>
      </c>
      <c r="C926">
        <v>330300994</v>
      </c>
      <c r="D926" t="s">
        <v>272</v>
      </c>
      <c r="E926"/>
      <c r="F926"/>
      <c r="G926"/>
      <c r="H926" t="s">
        <v>273</v>
      </c>
      <c r="I926" t="s">
        <v>274</v>
      </c>
      <c r="J926" t="s">
        <v>28</v>
      </c>
      <c r="K926" t="s">
        <v>275</v>
      </c>
      <c r="L926" s="11" t="s">
        <v>26</v>
      </c>
      <c r="M926" s="11">
        <v>610</v>
      </c>
      <c r="N926" s="11" t="str">
        <f>IF(A926="","AGUARDANDO",IF(NOT(ISERROR(MATCH(VALUE(A926),PRODESP!A:A,0))),"EXCLUÍDO - ATENDIDO CDHU",""))</f>
        <v/>
      </c>
    </row>
    <row r="927" spans="1:14" ht="15" x14ac:dyDescent="0.25">
      <c r="A927" t="s">
        <v>8927</v>
      </c>
      <c r="B927" t="s">
        <v>8928</v>
      </c>
      <c r="C927">
        <v>308826632</v>
      </c>
      <c r="D927" t="s">
        <v>8929</v>
      </c>
      <c r="E927" t="s">
        <v>8930</v>
      </c>
      <c r="F927">
        <v>402959188</v>
      </c>
      <c r="G927" t="s">
        <v>8931</v>
      </c>
      <c r="H927" t="s">
        <v>8932</v>
      </c>
      <c r="I927" t="s">
        <v>8933</v>
      </c>
      <c r="J927" t="s">
        <v>28</v>
      </c>
      <c r="K927" t="s">
        <v>8934</v>
      </c>
      <c r="L927" s="11" t="s">
        <v>26</v>
      </c>
      <c r="M927" s="11">
        <v>611</v>
      </c>
      <c r="N927" s="11" t="str">
        <f>IF(A927="","AGUARDANDO",IF(NOT(ISERROR(MATCH(VALUE(A927),PRODESP!A:A,0))),"EXCLUÍDO - ATENDIDO CDHU",""))</f>
        <v/>
      </c>
    </row>
    <row r="928" spans="1:14" ht="15" x14ac:dyDescent="0.25">
      <c r="A928" t="s">
        <v>8123</v>
      </c>
      <c r="B928" t="s">
        <v>8124</v>
      </c>
      <c r="C928">
        <v>268166559</v>
      </c>
      <c r="D928" t="s">
        <v>8125</v>
      </c>
      <c r="E928"/>
      <c r="F928"/>
      <c r="G928"/>
      <c r="H928" t="s">
        <v>8126</v>
      </c>
      <c r="I928" t="s">
        <v>8127</v>
      </c>
      <c r="J928" t="s">
        <v>28</v>
      </c>
      <c r="K928" t="s">
        <v>8128</v>
      </c>
      <c r="L928" s="11" t="s">
        <v>26</v>
      </c>
      <c r="M928" s="11">
        <v>612</v>
      </c>
      <c r="N928" s="11" t="str">
        <f>IF(A928="","AGUARDANDO",IF(NOT(ISERROR(MATCH(VALUE(A928),PRODESP!A:A,0))),"EXCLUÍDO - ATENDIDO CDHU",""))</f>
        <v/>
      </c>
    </row>
    <row r="929" spans="1:14" ht="15" x14ac:dyDescent="0.25">
      <c r="A929" t="s">
        <v>9494</v>
      </c>
      <c r="B929" t="s">
        <v>9495</v>
      </c>
      <c r="C929">
        <v>485257828</v>
      </c>
      <c r="D929" t="s">
        <v>9496</v>
      </c>
      <c r="E929"/>
      <c r="F929"/>
      <c r="G929"/>
      <c r="H929" t="s">
        <v>9497</v>
      </c>
      <c r="I929" t="s">
        <v>9498</v>
      </c>
      <c r="J929" t="s">
        <v>28</v>
      </c>
      <c r="K929" t="s">
        <v>9499</v>
      </c>
      <c r="L929" s="11" t="s">
        <v>26</v>
      </c>
      <c r="M929" s="11">
        <v>613</v>
      </c>
      <c r="N929" s="11" t="str">
        <f>IF(A929="","AGUARDANDO",IF(NOT(ISERROR(MATCH(VALUE(A929),PRODESP!A:A,0))),"EXCLUÍDO - ATENDIDO CDHU",""))</f>
        <v/>
      </c>
    </row>
    <row r="930" spans="1:14" ht="15" x14ac:dyDescent="0.25">
      <c r="A930" t="s">
        <v>2744</v>
      </c>
      <c r="B930" t="s">
        <v>2745</v>
      </c>
      <c r="C930">
        <v>280903030</v>
      </c>
      <c r="D930" t="s">
        <v>2746</v>
      </c>
      <c r="E930"/>
      <c r="F930"/>
      <c r="G930"/>
      <c r="H930" t="s">
        <v>2747</v>
      </c>
      <c r="I930" t="s">
        <v>2748</v>
      </c>
      <c r="J930" t="s">
        <v>28</v>
      </c>
      <c r="K930" t="s">
        <v>2749</v>
      </c>
      <c r="L930" s="11" t="s">
        <v>26</v>
      </c>
      <c r="M930" s="11">
        <v>614</v>
      </c>
      <c r="N930" s="11" t="str">
        <f>IF(A930="","AGUARDANDO",IF(NOT(ISERROR(MATCH(VALUE(A930),PRODESP!A:A,0))),"EXCLUÍDO - ATENDIDO CDHU",""))</f>
        <v/>
      </c>
    </row>
    <row r="931" spans="1:14" ht="15" x14ac:dyDescent="0.25">
      <c r="A931" t="s">
        <v>11127</v>
      </c>
      <c r="B931" t="s">
        <v>11128</v>
      </c>
      <c r="C931">
        <v>356258737</v>
      </c>
      <c r="D931" t="s">
        <v>11129</v>
      </c>
      <c r="E931" t="s">
        <v>11130</v>
      </c>
      <c r="F931">
        <v>285041952</v>
      </c>
      <c r="G931" t="s">
        <v>11131</v>
      </c>
      <c r="H931" t="s">
        <v>11132</v>
      </c>
      <c r="I931" t="s">
        <v>11133</v>
      </c>
      <c r="J931" t="s">
        <v>28</v>
      </c>
      <c r="K931" t="s">
        <v>176</v>
      </c>
      <c r="L931" s="11" t="s">
        <v>26</v>
      </c>
      <c r="M931" s="11">
        <v>615</v>
      </c>
      <c r="N931" s="11" t="str">
        <f>IF(A931="","AGUARDANDO",IF(NOT(ISERROR(MATCH(VALUE(A931),PRODESP!A:A,0))),"EXCLUÍDO - ATENDIDO CDHU",""))</f>
        <v/>
      </c>
    </row>
    <row r="932" spans="1:14" ht="15" x14ac:dyDescent="0.25">
      <c r="A932" t="s">
        <v>5163</v>
      </c>
      <c r="B932" t="s">
        <v>5164</v>
      </c>
      <c r="C932">
        <v>434854931</v>
      </c>
      <c r="D932" t="s">
        <v>5165</v>
      </c>
      <c r="E932"/>
      <c r="F932"/>
      <c r="G932"/>
      <c r="H932" t="s">
        <v>5166</v>
      </c>
      <c r="I932" t="s">
        <v>5167</v>
      </c>
      <c r="J932" t="s">
        <v>28</v>
      </c>
      <c r="K932" t="s">
        <v>5168</v>
      </c>
      <c r="L932" s="11" t="s">
        <v>26</v>
      </c>
      <c r="M932" s="11">
        <v>616</v>
      </c>
      <c r="N932" s="11" t="str">
        <f>IF(A932="","AGUARDANDO",IF(NOT(ISERROR(MATCH(VALUE(A932),PRODESP!A:A,0))),"EXCLUÍDO - ATENDIDO CDHU",""))</f>
        <v/>
      </c>
    </row>
    <row r="933" spans="1:14" ht="15" x14ac:dyDescent="0.25">
      <c r="A933" t="s">
        <v>294</v>
      </c>
      <c r="B933" t="s">
        <v>295</v>
      </c>
      <c r="C933">
        <v>309970507</v>
      </c>
      <c r="D933" t="s">
        <v>296</v>
      </c>
      <c r="E933"/>
      <c r="F933"/>
      <c r="G933"/>
      <c r="H933" t="s">
        <v>297</v>
      </c>
      <c r="I933" t="s">
        <v>298</v>
      </c>
      <c r="J933" t="s">
        <v>28</v>
      </c>
      <c r="K933" t="s">
        <v>299</v>
      </c>
      <c r="L933" s="11" t="s">
        <v>26</v>
      </c>
      <c r="M933" s="11">
        <v>617</v>
      </c>
      <c r="N933" s="11" t="str">
        <f>IF(A933="","AGUARDANDO",IF(NOT(ISERROR(MATCH(VALUE(A933),PRODESP!A:A,0))),"EXCLUÍDO - ATENDIDO CDHU",""))</f>
        <v/>
      </c>
    </row>
    <row r="934" spans="1:14" ht="15" x14ac:dyDescent="0.25">
      <c r="A934" t="s">
        <v>915</v>
      </c>
      <c r="B934" t="s">
        <v>916</v>
      </c>
      <c r="C934">
        <v>207429911</v>
      </c>
      <c r="D934" t="s">
        <v>917</v>
      </c>
      <c r="E934"/>
      <c r="F934"/>
      <c r="G934"/>
      <c r="H934" t="s">
        <v>918</v>
      </c>
      <c r="I934" t="s">
        <v>919</v>
      </c>
      <c r="J934" t="s">
        <v>28</v>
      </c>
      <c r="K934" t="s">
        <v>920</v>
      </c>
      <c r="L934" s="11" t="s">
        <v>26</v>
      </c>
      <c r="M934" s="11">
        <v>618</v>
      </c>
      <c r="N934" s="11" t="str">
        <f>IF(A934="","AGUARDANDO",IF(NOT(ISERROR(MATCH(VALUE(A934),PRODESP!A:A,0))),"EXCLUÍDO - ATENDIDO CDHU",""))</f>
        <v/>
      </c>
    </row>
    <row r="935" spans="1:14" ht="15" x14ac:dyDescent="0.25">
      <c r="A935" t="s">
        <v>9804</v>
      </c>
      <c r="B935" t="s">
        <v>9805</v>
      </c>
      <c r="C935">
        <v>444864179</v>
      </c>
      <c r="D935" t="s">
        <v>9806</v>
      </c>
      <c r="E935" t="s">
        <v>9807</v>
      </c>
      <c r="F935">
        <v>418396796</v>
      </c>
      <c r="G935" t="s">
        <v>9808</v>
      </c>
      <c r="H935" t="s">
        <v>9809</v>
      </c>
      <c r="I935" t="s">
        <v>9810</v>
      </c>
      <c r="J935" t="s">
        <v>28</v>
      </c>
      <c r="K935" t="s">
        <v>9811</v>
      </c>
      <c r="L935" s="11" t="s">
        <v>26</v>
      </c>
      <c r="M935" s="11">
        <v>619</v>
      </c>
      <c r="N935" s="11" t="str">
        <f>IF(A935="","AGUARDANDO",IF(NOT(ISERROR(MATCH(VALUE(A935),PRODESP!A:A,0))),"EXCLUÍDO - ATENDIDO CDHU",""))</f>
        <v/>
      </c>
    </row>
    <row r="936" spans="1:14" ht="15" x14ac:dyDescent="0.25">
      <c r="A936" t="s">
        <v>1473</v>
      </c>
      <c r="B936" t="s">
        <v>1474</v>
      </c>
      <c r="C936">
        <v>405530158</v>
      </c>
      <c r="D936" t="s">
        <v>1475</v>
      </c>
      <c r="E936" t="s">
        <v>1476</v>
      </c>
      <c r="F936">
        <v>403793415</v>
      </c>
      <c r="G936" t="s">
        <v>1477</v>
      </c>
      <c r="H936" t="s">
        <v>1478</v>
      </c>
      <c r="I936" t="s">
        <v>1479</v>
      </c>
      <c r="J936" t="s">
        <v>28</v>
      </c>
      <c r="K936" t="s">
        <v>1480</v>
      </c>
      <c r="L936" s="11" t="s">
        <v>26</v>
      </c>
      <c r="M936" s="11">
        <v>620</v>
      </c>
      <c r="N936" s="11" t="str">
        <f>IF(A936="","AGUARDANDO",IF(NOT(ISERROR(MATCH(VALUE(A936),PRODESP!A:A,0))),"EXCLUÍDO - ATENDIDO CDHU",""))</f>
        <v/>
      </c>
    </row>
    <row r="937" spans="1:14" ht="15" x14ac:dyDescent="0.25">
      <c r="A937" t="s">
        <v>9576</v>
      </c>
      <c r="B937" t="s">
        <v>9577</v>
      </c>
      <c r="C937">
        <v>62604148</v>
      </c>
      <c r="D937" t="s">
        <v>9578</v>
      </c>
      <c r="E937"/>
      <c r="F937"/>
      <c r="G937"/>
      <c r="H937" t="s">
        <v>9579</v>
      </c>
      <c r="I937" t="s">
        <v>9580</v>
      </c>
      <c r="J937" t="s">
        <v>28</v>
      </c>
      <c r="K937" t="s">
        <v>9581</v>
      </c>
      <c r="L937" s="11" t="s">
        <v>26</v>
      </c>
      <c r="M937" s="11">
        <v>621</v>
      </c>
      <c r="N937" s="11" t="str">
        <f>IF(A937="","AGUARDANDO",IF(NOT(ISERROR(MATCH(VALUE(A937),PRODESP!A:A,0))),"EXCLUÍDO - ATENDIDO CDHU",""))</f>
        <v/>
      </c>
    </row>
    <row r="938" spans="1:14" ht="15" x14ac:dyDescent="0.25">
      <c r="A938" t="s">
        <v>13192</v>
      </c>
      <c r="B938" t="s">
        <v>13193</v>
      </c>
      <c r="C938">
        <v>3759701660</v>
      </c>
      <c r="D938" t="s">
        <v>13194</v>
      </c>
      <c r="E938"/>
      <c r="F938"/>
      <c r="G938"/>
      <c r="H938" t="s">
        <v>13195</v>
      </c>
      <c r="I938" t="s">
        <v>13196</v>
      </c>
      <c r="J938" t="s">
        <v>28</v>
      </c>
      <c r="K938" t="s">
        <v>13197</v>
      </c>
      <c r="L938" s="11" t="s">
        <v>26</v>
      </c>
      <c r="M938" s="11">
        <v>622</v>
      </c>
      <c r="N938" s="11" t="str">
        <f>IF(A938="","AGUARDANDO",IF(NOT(ISERROR(MATCH(VALUE(A938),PRODESP!A:A,0))),"EXCLUÍDO - ATENDIDO CDHU",""))</f>
        <v/>
      </c>
    </row>
    <row r="939" spans="1:14" ht="15" x14ac:dyDescent="0.25">
      <c r="A939" t="s">
        <v>7838</v>
      </c>
      <c r="B939" t="s">
        <v>7839</v>
      </c>
      <c r="C939">
        <v>41837690</v>
      </c>
      <c r="D939" t="s">
        <v>7840</v>
      </c>
      <c r="E939"/>
      <c r="F939"/>
      <c r="G939"/>
      <c r="H939" t="s">
        <v>7841</v>
      </c>
      <c r="I939" t="s">
        <v>7842</v>
      </c>
      <c r="J939" t="s">
        <v>28</v>
      </c>
      <c r="K939" t="s">
        <v>7843</v>
      </c>
      <c r="L939" s="11" t="s">
        <v>26</v>
      </c>
      <c r="M939" s="11">
        <v>623</v>
      </c>
      <c r="N939" s="11" t="str">
        <f>IF(A939="","AGUARDANDO",IF(NOT(ISERROR(MATCH(VALUE(A939),PRODESP!A:A,0))),"EXCLUÍDO - ATENDIDO CDHU",""))</f>
        <v/>
      </c>
    </row>
    <row r="940" spans="1:14" ht="15" x14ac:dyDescent="0.25">
      <c r="A940" t="s">
        <v>3965</v>
      </c>
      <c r="B940" t="s">
        <v>3966</v>
      </c>
      <c r="C940">
        <v>497276501</v>
      </c>
      <c r="D940" t="s">
        <v>3967</v>
      </c>
      <c r="E940"/>
      <c r="F940"/>
      <c r="G940"/>
      <c r="H940" t="s">
        <v>2213</v>
      </c>
      <c r="I940" t="s">
        <v>3968</v>
      </c>
      <c r="J940" t="s">
        <v>28</v>
      </c>
      <c r="K940" t="s">
        <v>3969</v>
      </c>
      <c r="L940" s="11" t="s">
        <v>26</v>
      </c>
      <c r="M940" s="11">
        <v>624</v>
      </c>
      <c r="N940" s="11" t="str">
        <f>IF(A940="","AGUARDANDO",IF(NOT(ISERROR(MATCH(VALUE(A940),PRODESP!A:A,0))),"EXCLUÍDO - ATENDIDO CDHU",""))</f>
        <v/>
      </c>
    </row>
    <row r="941" spans="1:14" ht="15" x14ac:dyDescent="0.25">
      <c r="A941" t="s">
        <v>673</v>
      </c>
      <c r="B941" t="s">
        <v>674</v>
      </c>
      <c r="C941">
        <v>403794043</v>
      </c>
      <c r="D941" t="s">
        <v>675</v>
      </c>
      <c r="E941" t="s">
        <v>676</v>
      </c>
      <c r="F941">
        <v>267067112</v>
      </c>
      <c r="G941" t="s">
        <v>677</v>
      </c>
      <c r="H941" t="s">
        <v>678</v>
      </c>
      <c r="I941" t="s">
        <v>679</v>
      </c>
      <c r="J941" t="s">
        <v>28</v>
      </c>
      <c r="K941" t="s">
        <v>680</v>
      </c>
      <c r="L941" s="11" t="s">
        <v>26</v>
      </c>
      <c r="M941" s="11">
        <v>625</v>
      </c>
      <c r="N941" s="11" t="str">
        <f>IF(A941="","AGUARDANDO",IF(NOT(ISERROR(MATCH(VALUE(A941),PRODESP!A:A,0))),"EXCLUÍDO - ATENDIDO CDHU",""))</f>
        <v/>
      </c>
    </row>
    <row r="942" spans="1:14" ht="15" x14ac:dyDescent="0.25">
      <c r="A942" t="s">
        <v>2670</v>
      </c>
      <c r="B942" t="s">
        <v>2671</v>
      </c>
      <c r="C942">
        <v>450690003</v>
      </c>
      <c r="D942" t="s">
        <v>2672</v>
      </c>
      <c r="E942" t="s">
        <v>2673</v>
      </c>
      <c r="F942">
        <v>48609103</v>
      </c>
      <c r="G942" t="s">
        <v>2674</v>
      </c>
      <c r="H942" t="s">
        <v>2675</v>
      </c>
      <c r="I942" t="s">
        <v>2676</v>
      </c>
      <c r="J942" t="s">
        <v>28</v>
      </c>
      <c r="K942" t="s">
        <v>2677</v>
      </c>
      <c r="L942" s="11" t="s">
        <v>26</v>
      </c>
      <c r="M942" s="11">
        <v>626</v>
      </c>
      <c r="N942" s="11" t="str">
        <f>IF(A942="","AGUARDANDO",IF(NOT(ISERROR(MATCH(VALUE(A942),PRODESP!A:A,0))),"EXCLUÍDO - ATENDIDO CDHU",""))</f>
        <v/>
      </c>
    </row>
    <row r="943" spans="1:14" ht="15" x14ac:dyDescent="0.25">
      <c r="A943" t="s">
        <v>10174</v>
      </c>
      <c r="B943" t="s">
        <v>10175</v>
      </c>
      <c r="C943">
        <v>42735738</v>
      </c>
      <c r="D943" t="s">
        <v>10176</v>
      </c>
      <c r="E943" t="s">
        <v>10177</v>
      </c>
      <c r="F943">
        <v>491045815</v>
      </c>
      <c r="G943" t="s">
        <v>10178</v>
      </c>
      <c r="H943" t="s">
        <v>10179</v>
      </c>
      <c r="I943" t="s">
        <v>10180</v>
      </c>
      <c r="J943" t="s">
        <v>28</v>
      </c>
      <c r="K943" t="s">
        <v>10181</v>
      </c>
      <c r="L943" s="11" t="s">
        <v>26</v>
      </c>
      <c r="M943" s="11">
        <v>627</v>
      </c>
      <c r="N943" s="11" t="str">
        <f>IF(A943="","AGUARDANDO",IF(NOT(ISERROR(MATCH(VALUE(A943),PRODESP!A:A,0))),"EXCLUÍDO - ATENDIDO CDHU",""))</f>
        <v/>
      </c>
    </row>
    <row r="944" spans="1:14" ht="15" x14ac:dyDescent="0.25">
      <c r="A944" t="s">
        <v>7747</v>
      </c>
      <c r="B944" t="s">
        <v>7748</v>
      </c>
      <c r="C944">
        <v>272805981</v>
      </c>
      <c r="D944" t="s">
        <v>7749</v>
      </c>
      <c r="E944"/>
      <c r="F944"/>
      <c r="G944"/>
      <c r="H944" t="s">
        <v>7750</v>
      </c>
      <c r="I944" t="s">
        <v>7751</v>
      </c>
      <c r="J944" t="s">
        <v>28</v>
      </c>
      <c r="K944" t="s">
        <v>7752</v>
      </c>
      <c r="L944" s="11" t="s">
        <v>26</v>
      </c>
      <c r="M944" s="11">
        <v>628</v>
      </c>
      <c r="N944" s="11" t="str">
        <f>IF(A944="","AGUARDANDO",IF(NOT(ISERROR(MATCH(VALUE(A944),PRODESP!A:A,0))),"EXCLUÍDO - ATENDIDO CDHU",""))</f>
        <v/>
      </c>
    </row>
    <row r="945" spans="1:14" ht="15" x14ac:dyDescent="0.25">
      <c r="A945" t="s">
        <v>9908</v>
      </c>
      <c r="B945" t="s">
        <v>9909</v>
      </c>
      <c r="C945">
        <v>588203932</v>
      </c>
      <c r="D945" t="s">
        <v>9910</v>
      </c>
      <c r="E945" t="s">
        <v>9911</v>
      </c>
      <c r="F945">
        <v>418061051</v>
      </c>
      <c r="G945" t="s">
        <v>9912</v>
      </c>
      <c r="H945" t="s">
        <v>9913</v>
      </c>
      <c r="I945" t="s">
        <v>9914</v>
      </c>
      <c r="J945" t="s">
        <v>28</v>
      </c>
      <c r="K945" t="s">
        <v>9915</v>
      </c>
      <c r="L945" s="11" t="s">
        <v>26</v>
      </c>
      <c r="M945" s="11">
        <v>629</v>
      </c>
      <c r="N945" s="11" t="str">
        <f>IF(A945="","AGUARDANDO",IF(NOT(ISERROR(MATCH(VALUE(A945),PRODESP!A:A,0))),"EXCLUÍDO - ATENDIDO CDHU",""))</f>
        <v/>
      </c>
    </row>
    <row r="946" spans="1:14" ht="15" x14ac:dyDescent="0.25">
      <c r="A946" t="s">
        <v>11051</v>
      </c>
      <c r="B946" t="s">
        <v>11052</v>
      </c>
      <c r="C946">
        <v>49711914</v>
      </c>
      <c r="D946" t="s">
        <v>11053</v>
      </c>
      <c r="E946" t="s">
        <v>11054</v>
      </c>
      <c r="F946">
        <v>600356747</v>
      </c>
      <c r="G946" t="s">
        <v>11055</v>
      </c>
      <c r="H946" t="s">
        <v>11056</v>
      </c>
      <c r="I946" t="s">
        <v>11057</v>
      </c>
      <c r="J946" t="s">
        <v>28</v>
      </c>
      <c r="K946" t="s">
        <v>11058</v>
      </c>
      <c r="L946" s="11" t="s">
        <v>26</v>
      </c>
      <c r="M946" s="11">
        <v>630</v>
      </c>
      <c r="N946" s="11" t="str">
        <f>IF(A946="","AGUARDANDO",IF(NOT(ISERROR(MATCH(VALUE(A946),PRODESP!A:A,0))),"EXCLUÍDO - ATENDIDO CDHU",""))</f>
        <v/>
      </c>
    </row>
    <row r="947" spans="1:14" ht="15" x14ac:dyDescent="0.25">
      <c r="A947" t="s">
        <v>4404</v>
      </c>
      <c r="B947" t="s">
        <v>4405</v>
      </c>
      <c r="C947">
        <v>400991858</v>
      </c>
      <c r="D947" t="s">
        <v>4406</v>
      </c>
      <c r="E947" t="s">
        <v>4407</v>
      </c>
      <c r="F947">
        <v>264223202</v>
      </c>
      <c r="G947" t="s">
        <v>4408</v>
      </c>
      <c r="H947" t="s">
        <v>4409</v>
      </c>
      <c r="I947" t="s">
        <v>4410</v>
      </c>
      <c r="J947" t="s">
        <v>28</v>
      </c>
      <c r="K947" t="s">
        <v>4411</v>
      </c>
      <c r="L947" s="11" t="s">
        <v>26</v>
      </c>
      <c r="M947" s="11">
        <v>631</v>
      </c>
      <c r="N947" s="11" t="str">
        <f>IF(A947="","AGUARDANDO",IF(NOT(ISERROR(MATCH(VALUE(A947),PRODESP!A:A,0))),"EXCLUÍDO - ATENDIDO CDHU",""))</f>
        <v/>
      </c>
    </row>
    <row r="948" spans="1:14" ht="15" x14ac:dyDescent="0.25">
      <c r="A948" t="s">
        <v>12851</v>
      </c>
      <c r="B948" t="s">
        <v>12852</v>
      </c>
      <c r="C948">
        <v>358234785</v>
      </c>
      <c r="D948" t="s">
        <v>12853</v>
      </c>
      <c r="E948"/>
      <c r="F948"/>
      <c r="G948"/>
      <c r="H948" t="s">
        <v>12854</v>
      </c>
      <c r="I948" t="s">
        <v>12855</v>
      </c>
      <c r="J948" t="s">
        <v>28</v>
      </c>
      <c r="K948" t="s">
        <v>12856</v>
      </c>
      <c r="L948" s="11" t="s">
        <v>26</v>
      </c>
      <c r="M948" s="11">
        <v>632</v>
      </c>
      <c r="N948" s="11" t="str">
        <f>IF(A948="","AGUARDANDO",IF(NOT(ISERROR(MATCH(VALUE(A948),PRODESP!A:A,0))),"EXCLUÍDO - ATENDIDO CDHU",""))</f>
        <v/>
      </c>
    </row>
    <row r="949" spans="1:14" ht="15" x14ac:dyDescent="0.25">
      <c r="A949" t="s">
        <v>474</v>
      </c>
      <c r="B949" t="s">
        <v>475</v>
      </c>
      <c r="C949">
        <v>508981037</v>
      </c>
      <c r="D949" t="s">
        <v>476</v>
      </c>
      <c r="E949" t="s">
        <v>477</v>
      </c>
      <c r="F949">
        <v>3333133501</v>
      </c>
      <c r="G949" t="s">
        <v>478</v>
      </c>
      <c r="H949" t="s">
        <v>479</v>
      </c>
      <c r="I949" t="s">
        <v>480</v>
      </c>
      <c r="J949" t="s">
        <v>28</v>
      </c>
      <c r="K949" t="s">
        <v>481</v>
      </c>
      <c r="L949" s="11" t="s">
        <v>26</v>
      </c>
      <c r="M949" s="11">
        <v>633</v>
      </c>
      <c r="N949" s="11" t="str">
        <f>IF(A949="","AGUARDANDO",IF(NOT(ISERROR(MATCH(VALUE(A949),PRODESP!A:A,0))),"EXCLUÍDO - ATENDIDO CDHU",""))</f>
        <v/>
      </c>
    </row>
    <row r="950" spans="1:14" ht="15" x14ac:dyDescent="0.25">
      <c r="A950" t="s">
        <v>6579</v>
      </c>
      <c r="B950" t="s">
        <v>6580</v>
      </c>
      <c r="C950">
        <v>2879810</v>
      </c>
      <c r="D950" t="s">
        <v>6581</v>
      </c>
      <c r="E950"/>
      <c r="F950"/>
      <c r="G950"/>
      <c r="H950" t="s">
        <v>6582</v>
      </c>
      <c r="I950" t="s">
        <v>6583</v>
      </c>
      <c r="J950" t="s">
        <v>28</v>
      </c>
      <c r="K950" t="s">
        <v>6584</v>
      </c>
      <c r="L950" s="11" t="s">
        <v>26</v>
      </c>
      <c r="M950" s="11">
        <v>634</v>
      </c>
      <c r="N950" s="11" t="str">
        <f>IF(A950="","AGUARDANDO",IF(NOT(ISERROR(MATCH(VALUE(A950),PRODESP!A:A,0))),"EXCLUÍDO - ATENDIDO CDHU",""))</f>
        <v/>
      </c>
    </row>
    <row r="951" spans="1:14" ht="15" x14ac:dyDescent="0.25">
      <c r="A951" t="s">
        <v>8245</v>
      </c>
      <c r="B951" t="s">
        <v>8246</v>
      </c>
      <c r="C951">
        <v>285032819</v>
      </c>
      <c r="D951" t="s">
        <v>8247</v>
      </c>
      <c r="E951"/>
      <c r="F951"/>
      <c r="G951"/>
      <c r="H951" t="s">
        <v>8248</v>
      </c>
      <c r="I951" t="s">
        <v>8249</v>
      </c>
      <c r="J951" t="s">
        <v>28</v>
      </c>
      <c r="K951" t="s">
        <v>8250</v>
      </c>
      <c r="L951" s="11" t="s">
        <v>26</v>
      </c>
      <c r="M951" s="11">
        <v>635</v>
      </c>
      <c r="N951" s="11" t="str">
        <f>IF(A951="","AGUARDANDO",IF(NOT(ISERROR(MATCH(VALUE(A951),PRODESP!A:A,0))),"EXCLUÍDO - ATENDIDO CDHU",""))</f>
        <v/>
      </c>
    </row>
    <row r="952" spans="1:14" ht="15" x14ac:dyDescent="0.25">
      <c r="A952" t="s">
        <v>7782</v>
      </c>
      <c r="B952" t="s">
        <v>7783</v>
      </c>
      <c r="C952">
        <v>491882853</v>
      </c>
      <c r="D952" t="s">
        <v>7784</v>
      </c>
      <c r="E952"/>
      <c r="F952"/>
      <c r="G952"/>
      <c r="H952" t="s">
        <v>7785</v>
      </c>
      <c r="I952" t="s">
        <v>7786</v>
      </c>
      <c r="J952" t="s">
        <v>28</v>
      </c>
      <c r="K952" t="s">
        <v>7787</v>
      </c>
      <c r="L952" s="11" t="s">
        <v>26</v>
      </c>
      <c r="M952" s="11">
        <v>636</v>
      </c>
      <c r="N952" s="11" t="str">
        <f>IF(A952="","AGUARDANDO",IF(NOT(ISERROR(MATCH(VALUE(A952),PRODESP!A:A,0))),"EXCLUÍDO - ATENDIDO CDHU",""))</f>
        <v/>
      </c>
    </row>
    <row r="953" spans="1:14" ht="15" x14ac:dyDescent="0.25">
      <c r="A953" t="s">
        <v>13168</v>
      </c>
      <c r="B953" t="s">
        <v>13169</v>
      </c>
      <c r="C953">
        <v>304861121</v>
      </c>
      <c r="D953" t="s">
        <v>13170</v>
      </c>
      <c r="E953"/>
      <c r="F953"/>
      <c r="G953"/>
      <c r="H953" t="s">
        <v>13171</v>
      </c>
      <c r="I953" t="s">
        <v>13172</v>
      </c>
      <c r="J953" t="s">
        <v>28</v>
      </c>
      <c r="K953" t="s">
        <v>13173</v>
      </c>
      <c r="L953" s="11" t="s">
        <v>26</v>
      </c>
      <c r="M953" s="11">
        <v>637</v>
      </c>
      <c r="N953" s="11" t="str">
        <f>IF(A953="","AGUARDANDO",IF(NOT(ISERROR(MATCH(VALUE(A953),PRODESP!A:A,0))),"EXCLUÍDO - ATENDIDO CDHU",""))</f>
        <v/>
      </c>
    </row>
    <row r="954" spans="1:14" ht="15" x14ac:dyDescent="0.25">
      <c r="A954" t="s">
        <v>7494</v>
      </c>
      <c r="B954" t="s">
        <v>7495</v>
      </c>
      <c r="C954">
        <v>497516378</v>
      </c>
      <c r="D954" t="s">
        <v>7496</v>
      </c>
      <c r="E954"/>
      <c r="F954"/>
      <c r="G954"/>
      <c r="H954" t="s">
        <v>7497</v>
      </c>
      <c r="I954" t="s">
        <v>7498</v>
      </c>
      <c r="J954" t="s">
        <v>28</v>
      </c>
      <c r="K954" t="s">
        <v>7499</v>
      </c>
      <c r="L954" s="11" t="s">
        <v>26</v>
      </c>
      <c r="M954" s="11">
        <v>638</v>
      </c>
      <c r="N954" s="11" t="str">
        <f>IF(A954="","AGUARDANDO",IF(NOT(ISERROR(MATCH(VALUE(A954),PRODESP!A:A,0))),"EXCLUÍDO - ATENDIDO CDHU",""))</f>
        <v/>
      </c>
    </row>
    <row r="955" spans="1:14" ht="15" x14ac:dyDescent="0.25">
      <c r="A955" t="s">
        <v>6292</v>
      </c>
      <c r="B955" t="s">
        <v>6293</v>
      </c>
      <c r="C955">
        <v>359568506</v>
      </c>
      <c r="D955" t="s">
        <v>6294</v>
      </c>
      <c r="E955" t="s">
        <v>6295</v>
      </c>
      <c r="F955">
        <v>377236901</v>
      </c>
      <c r="G955" t="s">
        <v>6296</v>
      </c>
      <c r="H955" t="s">
        <v>6297</v>
      </c>
      <c r="I955" t="s">
        <v>6298</v>
      </c>
      <c r="J955" t="s">
        <v>28</v>
      </c>
      <c r="K955" t="s">
        <v>6299</v>
      </c>
      <c r="L955" s="11" t="s">
        <v>26</v>
      </c>
      <c r="M955" s="11">
        <v>639</v>
      </c>
      <c r="N955" s="11" t="str">
        <f>IF(A955="","AGUARDANDO",IF(NOT(ISERROR(MATCH(VALUE(A955),PRODESP!A:A,0))),"EXCLUÍDO - ATENDIDO CDHU",""))</f>
        <v/>
      </c>
    </row>
    <row r="956" spans="1:14" ht="15" x14ac:dyDescent="0.25">
      <c r="A956" t="s">
        <v>4447</v>
      </c>
      <c r="B956" t="s">
        <v>4448</v>
      </c>
      <c r="C956">
        <v>405253503</v>
      </c>
      <c r="D956" t="s">
        <v>4449</v>
      </c>
      <c r="E956" t="s">
        <v>4450</v>
      </c>
      <c r="F956">
        <v>496591800</v>
      </c>
      <c r="G956" t="s">
        <v>4451</v>
      </c>
      <c r="H956" t="s">
        <v>4452</v>
      </c>
      <c r="I956" t="s">
        <v>4453</v>
      </c>
      <c r="J956" t="s">
        <v>28</v>
      </c>
      <c r="K956" t="s">
        <v>4454</v>
      </c>
      <c r="L956" s="11" t="s">
        <v>26</v>
      </c>
      <c r="M956" s="11">
        <v>640</v>
      </c>
      <c r="N956" s="11" t="str">
        <f>IF(A956="","AGUARDANDO",IF(NOT(ISERROR(MATCH(VALUE(A956),PRODESP!A:A,0))),"EXCLUÍDO - ATENDIDO CDHU",""))</f>
        <v/>
      </c>
    </row>
    <row r="957" spans="1:14" ht="15" x14ac:dyDescent="0.25">
      <c r="A957" t="s">
        <v>2418</v>
      </c>
      <c r="B957" t="s">
        <v>2419</v>
      </c>
      <c r="C957">
        <v>403790888</v>
      </c>
      <c r="D957" t="s">
        <v>2420</v>
      </c>
      <c r="E957"/>
      <c r="F957"/>
      <c r="G957"/>
      <c r="H957" t="s">
        <v>2421</v>
      </c>
      <c r="I957" t="s">
        <v>2422</v>
      </c>
      <c r="J957" t="s">
        <v>28</v>
      </c>
      <c r="K957" t="s">
        <v>2423</v>
      </c>
      <c r="L957" s="11" t="s">
        <v>26</v>
      </c>
      <c r="M957" s="11">
        <v>641</v>
      </c>
      <c r="N957" s="11" t="str">
        <f>IF(A957="","AGUARDANDO",IF(NOT(ISERROR(MATCH(VALUE(A957),PRODESP!A:A,0))),"EXCLUÍDO - ATENDIDO CDHU",""))</f>
        <v/>
      </c>
    </row>
    <row r="958" spans="1:14" ht="15" x14ac:dyDescent="0.25">
      <c r="A958" t="s">
        <v>11170</v>
      </c>
      <c r="B958" t="s">
        <v>11171</v>
      </c>
      <c r="C958">
        <v>44607537</v>
      </c>
      <c r="D958" t="s">
        <v>11172</v>
      </c>
      <c r="E958"/>
      <c r="F958"/>
      <c r="G958"/>
      <c r="H958" t="s">
        <v>11173</v>
      </c>
      <c r="I958" t="s">
        <v>11174</v>
      </c>
      <c r="J958" t="s">
        <v>28</v>
      </c>
      <c r="K958" t="s">
        <v>1350</v>
      </c>
      <c r="L958" s="11" t="s">
        <v>26</v>
      </c>
      <c r="M958" s="11">
        <v>642</v>
      </c>
      <c r="N958" s="11" t="str">
        <f>IF(A958="","AGUARDANDO",IF(NOT(ISERROR(MATCH(VALUE(A958),PRODESP!A:A,0))),"EXCLUÍDO - ATENDIDO CDHU",""))</f>
        <v/>
      </c>
    </row>
    <row r="959" spans="1:14" ht="15" x14ac:dyDescent="0.25">
      <c r="A959" t="s">
        <v>10498</v>
      </c>
      <c r="B959" t="s">
        <v>10499</v>
      </c>
      <c r="C959">
        <v>431665850</v>
      </c>
      <c r="D959" t="s">
        <v>10500</v>
      </c>
      <c r="E959" t="s">
        <v>10501</v>
      </c>
      <c r="F959">
        <v>405254444</v>
      </c>
      <c r="G959" t="s">
        <v>10502</v>
      </c>
      <c r="H959" t="s">
        <v>10503</v>
      </c>
      <c r="I959" t="s">
        <v>10504</v>
      </c>
      <c r="J959" t="s">
        <v>28</v>
      </c>
      <c r="K959" t="s">
        <v>10505</v>
      </c>
      <c r="L959" s="11" t="s">
        <v>26</v>
      </c>
      <c r="M959" s="11">
        <v>643</v>
      </c>
      <c r="N959" s="11" t="str">
        <f>IF(A959="","AGUARDANDO",IF(NOT(ISERROR(MATCH(VALUE(A959),PRODESP!A:A,0))),"EXCLUÍDO - ATENDIDO CDHU",""))</f>
        <v/>
      </c>
    </row>
    <row r="960" spans="1:14" ht="15" x14ac:dyDescent="0.25">
      <c r="A960" t="s">
        <v>2412</v>
      </c>
      <c r="B960" t="s">
        <v>2413</v>
      </c>
      <c r="C960">
        <v>431757835</v>
      </c>
      <c r="D960" t="s">
        <v>2414</v>
      </c>
      <c r="E960"/>
      <c r="F960"/>
      <c r="G960"/>
      <c r="H960" t="s">
        <v>2415</v>
      </c>
      <c r="I960" t="s">
        <v>2416</v>
      </c>
      <c r="J960" t="s">
        <v>28</v>
      </c>
      <c r="K960" t="s">
        <v>2417</v>
      </c>
      <c r="L960" s="11" t="s">
        <v>26</v>
      </c>
      <c r="M960" s="11">
        <v>644</v>
      </c>
      <c r="N960" s="11" t="str">
        <f>IF(A960="","AGUARDANDO",IF(NOT(ISERROR(MATCH(VALUE(A960),PRODESP!A:A,0))),"EXCLUÍDO - ATENDIDO CDHU",""))</f>
        <v/>
      </c>
    </row>
    <row r="961" spans="1:14" ht="15" x14ac:dyDescent="0.25">
      <c r="A961" t="s">
        <v>4505</v>
      </c>
      <c r="B961" t="s">
        <v>4506</v>
      </c>
      <c r="C961">
        <v>2929938802</v>
      </c>
      <c r="D961" t="s">
        <v>4507</v>
      </c>
      <c r="E961" t="s">
        <v>4508</v>
      </c>
      <c r="F961">
        <v>151317410</v>
      </c>
      <c r="G961" t="s">
        <v>4509</v>
      </c>
      <c r="H961" t="s">
        <v>4510</v>
      </c>
      <c r="I961" t="s">
        <v>4511</v>
      </c>
      <c r="J961" t="s">
        <v>28</v>
      </c>
      <c r="K961" t="s">
        <v>4512</v>
      </c>
      <c r="L961" s="11" t="s">
        <v>26</v>
      </c>
      <c r="M961" s="11">
        <v>645</v>
      </c>
      <c r="N961" s="11" t="str">
        <f>IF(A961="","AGUARDANDO",IF(NOT(ISERROR(MATCH(VALUE(A961),PRODESP!A:A,0))),"EXCLUÍDO - ATENDIDO CDHU",""))</f>
        <v/>
      </c>
    </row>
    <row r="962" spans="1:14" ht="15" x14ac:dyDescent="0.25">
      <c r="A962" t="s">
        <v>9057</v>
      </c>
      <c r="B962" t="s">
        <v>9058</v>
      </c>
      <c r="C962">
        <v>29519548</v>
      </c>
      <c r="D962" t="s">
        <v>9059</v>
      </c>
      <c r="E962"/>
      <c r="F962"/>
      <c r="G962"/>
      <c r="H962" t="s">
        <v>9060</v>
      </c>
      <c r="I962" t="s">
        <v>9061</v>
      </c>
      <c r="J962" t="s">
        <v>28</v>
      </c>
      <c r="K962" t="s">
        <v>9062</v>
      </c>
      <c r="L962" s="11" t="s">
        <v>26</v>
      </c>
      <c r="M962" s="11">
        <v>646</v>
      </c>
      <c r="N962" s="11" t="str">
        <f>IF(A962="","AGUARDANDO",IF(NOT(ISERROR(MATCH(VALUE(A962),PRODESP!A:A,0))),"EXCLUÍDO - ATENDIDO CDHU",""))</f>
        <v/>
      </c>
    </row>
    <row r="963" spans="1:14" ht="15" x14ac:dyDescent="0.25">
      <c r="A963" t="s">
        <v>6845</v>
      </c>
      <c r="B963" t="s">
        <v>6846</v>
      </c>
      <c r="C963">
        <v>48428938</v>
      </c>
      <c r="D963" t="s">
        <v>6847</v>
      </c>
      <c r="E963"/>
      <c r="F963"/>
      <c r="G963"/>
      <c r="H963" t="s">
        <v>6848</v>
      </c>
      <c r="I963" t="s">
        <v>6849</v>
      </c>
      <c r="J963" t="s">
        <v>28</v>
      </c>
      <c r="K963" t="s">
        <v>6850</v>
      </c>
      <c r="L963" s="11" t="s">
        <v>26</v>
      </c>
      <c r="M963" s="11">
        <v>647</v>
      </c>
      <c r="N963" s="11" t="str">
        <f>IF(A963="","AGUARDANDO",IF(NOT(ISERROR(MATCH(VALUE(A963),PRODESP!A:A,0))),"EXCLUÍDO - ATENDIDO CDHU",""))</f>
        <v/>
      </c>
    </row>
    <row r="964" spans="1:14" ht="15" x14ac:dyDescent="0.25">
      <c r="A964" t="s">
        <v>13474</v>
      </c>
      <c r="B964" t="s">
        <v>13475</v>
      </c>
      <c r="C964">
        <v>265884275</v>
      </c>
      <c r="D964" t="s">
        <v>13476</v>
      </c>
      <c r="E964"/>
      <c r="F964"/>
      <c r="G964"/>
      <c r="H964" t="s">
        <v>13477</v>
      </c>
      <c r="I964" t="s">
        <v>13478</v>
      </c>
      <c r="J964" t="s">
        <v>28</v>
      </c>
      <c r="K964" t="s">
        <v>13062</v>
      </c>
      <c r="L964" s="11" t="s">
        <v>26</v>
      </c>
      <c r="M964" s="11">
        <v>648</v>
      </c>
      <c r="N964" s="11" t="str">
        <f>IF(A964="","AGUARDANDO",IF(NOT(ISERROR(MATCH(VALUE(A964),PRODESP!A:A,0))),"EXCLUÍDO - ATENDIDO CDHU",""))</f>
        <v/>
      </c>
    </row>
    <row r="965" spans="1:14" ht="15" x14ac:dyDescent="0.25">
      <c r="A965" t="s">
        <v>1187</v>
      </c>
      <c r="B965" t="s">
        <v>1188</v>
      </c>
      <c r="C965">
        <v>468578894</v>
      </c>
      <c r="D965" t="s">
        <v>1189</v>
      </c>
      <c r="E965" t="s">
        <v>1190</v>
      </c>
      <c r="F965">
        <v>49712287</v>
      </c>
      <c r="G965" t="s">
        <v>1191</v>
      </c>
      <c r="H965" t="s">
        <v>1192</v>
      </c>
      <c r="I965" t="s">
        <v>1193</v>
      </c>
      <c r="J965" t="s">
        <v>28</v>
      </c>
      <c r="K965" t="s">
        <v>1194</v>
      </c>
      <c r="L965" s="11" t="s">
        <v>26</v>
      </c>
      <c r="M965" s="11">
        <v>649</v>
      </c>
      <c r="N965" s="11" t="str">
        <f>IF(A965="","AGUARDANDO",IF(NOT(ISERROR(MATCH(VALUE(A965),PRODESP!A:A,0))),"EXCLUÍDO - ATENDIDO CDHU",""))</f>
        <v/>
      </c>
    </row>
    <row r="966" spans="1:14" ht="15" x14ac:dyDescent="0.25">
      <c r="A966" t="s">
        <v>4398</v>
      </c>
      <c r="B966" t="s">
        <v>4399</v>
      </c>
      <c r="C966">
        <v>44893467</v>
      </c>
      <c r="D966" t="s">
        <v>4400</v>
      </c>
      <c r="E966"/>
      <c r="F966"/>
      <c r="G966"/>
      <c r="H966" t="s">
        <v>4401</v>
      </c>
      <c r="I966" t="s">
        <v>4402</v>
      </c>
      <c r="J966" t="s">
        <v>28</v>
      </c>
      <c r="K966" t="s">
        <v>4403</v>
      </c>
      <c r="L966" s="11" t="s">
        <v>26</v>
      </c>
      <c r="M966" s="11">
        <v>650</v>
      </c>
      <c r="N966" s="11" t="str">
        <f>IF(A966="","AGUARDANDO",IF(NOT(ISERROR(MATCH(VALUE(A966),PRODESP!A:A,0))),"EXCLUÍDO - ATENDIDO CDHU",""))</f>
        <v/>
      </c>
    </row>
    <row r="967" spans="1:14" ht="15" x14ac:dyDescent="0.25">
      <c r="A967" t="s">
        <v>9854</v>
      </c>
      <c r="B967" t="s">
        <v>9855</v>
      </c>
      <c r="C967">
        <v>377911227</v>
      </c>
      <c r="D967" t="s">
        <v>9856</v>
      </c>
      <c r="E967"/>
      <c r="F967"/>
      <c r="G967"/>
      <c r="H967" t="s">
        <v>9857</v>
      </c>
      <c r="I967" t="s">
        <v>9858</v>
      </c>
      <c r="J967" t="s">
        <v>28</v>
      </c>
      <c r="K967" t="s">
        <v>9859</v>
      </c>
      <c r="L967" s="11" t="s">
        <v>26</v>
      </c>
      <c r="M967" s="11">
        <v>651</v>
      </c>
      <c r="N967" s="11" t="str">
        <f>IF(A967="","AGUARDANDO",IF(NOT(ISERROR(MATCH(VALUE(A967),PRODESP!A:A,0))),"EXCLUÍDO - ATENDIDO CDHU",""))</f>
        <v/>
      </c>
    </row>
    <row r="968" spans="1:14" ht="15" x14ac:dyDescent="0.25">
      <c r="A968" t="s">
        <v>751</v>
      </c>
      <c r="B968" t="s">
        <v>752</v>
      </c>
      <c r="C968">
        <v>15929671</v>
      </c>
      <c r="D968" t="s">
        <v>753</v>
      </c>
      <c r="E968" t="s">
        <v>754</v>
      </c>
      <c r="F968">
        <v>291720419</v>
      </c>
      <c r="G968" t="s">
        <v>755</v>
      </c>
      <c r="H968" t="s">
        <v>756</v>
      </c>
      <c r="I968" t="s">
        <v>757</v>
      </c>
      <c r="J968" t="s">
        <v>28</v>
      </c>
      <c r="K968" t="s">
        <v>758</v>
      </c>
      <c r="L968" s="11" t="s">
        <v>26</v>
      </c>
      <c r="M968" s="11">
        <v>652</v>
      </c>
      <c r="N968" s="11" t="str">
        <f>IF(A968="","AGUARDANDO",IF(NOT(ISERROR(MATCH(VALUE(A968),PRODESP!A:A,0))),"EXCLUÍDO - ATENDIDO CDHU",""))</f>
        <v/>
      </c>
    </row>
    <row r="969" spans="1:14" ht="15" x14ac:dyDescent="0.25">
      <c r="A969" t="s">
        <v>3094</v>
      </c>
      <c r="B969" t="s">
        <v>3095</v>
      </c>
      <c r="C969">
        <v>277149393</v>
      </c>
      <c r="D969" t="s">
        <v>3096</v>
      </c>
      <c r="E969"/>
      <c r="F969"/>
      <c r="G969"/>
      <c r="H969" t="s">
        <v>3097</v>
      </c>
      <c r="I969" t="s">
        <v>3098</v>
      </c>
      <c r="J969" t="s">
        <v>28</v>
      </c>
      <c r="K969" t="s">
        <v>3099</v>
      </c>
      <c r="L969" s="11" t="s">
        <v>26</v>
      </c>
      <c r="M969" s="11">
        <v>653</v>
      </c>
      <c r="N969" s="11" t="str">
        <f>IF(A969="","AGUARDANDO",IF(NOT(ISERROR(MATCH(VALUE(A969),PRODESP!A:A,0))),"EXCLUÍDO - ATENDIDO CDHU",""))</f>
        <v/>
      </c>
    </row>
    <row r="970" spans="1:14" ht="15" x14ac:dyDescent="0.25">
      <c r="A970" t="s">
        <v>10550</v>
      </c>
      <c r="B970" t="s">
        <v>10551</v>
      </c>
      <c r="C970">
        <v>456696271</v>
      </c>
      <c r="D970" t="s">
        <v>10552</v>
      </c>
      <c r="E970" t="s">
        <v>10553</v>
      </c>
      <c r="F970">
        <v>1047163381</v>
      </c>
      <c r="G970" t="s">
        <v>10554</v>
      </c>
      <c r="H970" t="s">
        <v>10555</v>
      </c>
      <c r="I970" t="s">
        <v>10556</v>
      </c>
      <c r="J970" t="s">
        <v>28</v>
      </c>
      <c r="K970" t="s">
        <v>10557</v>
      </c>
      <c r="L970" s="11" t="s">
        <v>26</v>
      </c>
      <c r="M970" s="11">
        <v>654</v>
      </c>
      <c r="N970" s="11" t="str">
        <f>IF(A970="","AGUARDANDO",IF(NOT(ISERROR(MATCH(VALUE(A970),PRODESP!A:A,0))),"EXCLUÍDO - ATENDIDO CDHU",""))</f>
        <v/>
      </c>
    </row>
    <row r="971" spans="1:14" ht="15" x14ac:dyDescent="0.25">
      <c r="A971" t="s">
        <v>3895</v>
      </c>
      <c r="B971" t="s">
        <v>3896</v>
      </c>
      <c r="C971">
        <v>560019106</v>
      </c>
      <c r="D971" t="s">
        <v>3897</v>
      </c>
      <c r="E971"/>
      <c r="F971"/>
      <c r="G971"/>
      <c r="H971" t="s">
        <v>3898</v>
      </c>
      <c r="I971" t="s">
        <v>3899</v>
      </c>
      <c r="J971" t="s">
        <v>28</v>
      </c>
      <c r="K971" t="s">
        <v>3900</v>
      </c>
      <c r="L971" s="11" t="s">
        <v>26</v>
      </c>
      <c r="M971" s="11">
        <v>655</v>
      </c>
      <c r="N971" s="11" t="str">
        <f>IF(A971="","AGUARDANDO",IF(NOT(ISERROR(MATCH(VALUE(A971),PRODESP!A:A,0))),"EXCLUÍDO - ATENDIDO CDHU",""))</f>
        <v/>
      </c>
    </row>
    <row r="972" spans="1:14" ht="15" x14ac:dyDescent="0.25">
      <c r="A972" t="s">
        <v>5895</v>
      </c>
      <c r="B972" t="s">
        <v>5896</v>
      </c>
      <c r="C972">
        <v>48975645</v>
      </c>
      <c r="D972" t="s">
        <v>5897</v>
      </c>
      <c r="E972"/>
      <c r="F972"/>
      <c r="G972"/>
      <c r="H972" t="s">
        <v>5898</v>
      </c>
      <c r="I972" t="s">
        <v>5899</v>
      </c>
      <c r="J972" t="s">
        <v>28</v>
      </c>
      <c r="K972" t="s">
        <v>5900</v>
      </c>
      <c r="L972" s="11" t="s">
        <v>26</v>
      </c>
      <c r="M972" s="11">
        <v>656</v>
      </c>
      <c r="N972" s="11" t="str">
        <f>IF(A972="","AGUARDANDO",IF(NOT(ISERROR(MATCH(VALUE(A972),PRODESP!A:A,0))),"EXCLUÍDO - ATENDIDO CDHU",""))</f>
        <v/>
      </c>
    </row>
    <row r="973" spans="1:14" ht="15" x14ac:dyDescent="0.25">
      <c r="A973" t="s">
        <v>7984</v>
      </c>
      <c r="B973" t="s">
        <v>7985</v>
      </c>
      <c r="C973">
        <v>350187769</v>
      </c>
      <c r="D973" t="s">
        <v>7986</v>
      </c>
      <c r="E973"/>
      <c r="F973"/>
      <c r="G973"/>
      <c r="H973" t="s">
        <v>7987</v>
      </c>
      <c r="I973" t="s">
        <v>7988</v>
      </c>
      <c r="J973" t="s">
        <v>28</v>
      </c>
      <c r="K973" t="s">
        <v>7989</v>
      </c>
      <c r="L973" s="11" t="s">
        <v>26</v>
      </c>
      <c r="M973" s="11">
        <v>657</v>
      </c>
      <c r="N973" s="11" t="str">
        <f>IF(A973="","AGUARDANDO",IF(NOT(ISERROR(MATCH(VALUE(A973),PRODESP!A:A,0))),"EXCLUÍDO - ATENDIDO CDHU",""))</f>
        <v/>
      </c>
    </row>
    <row r="974" spans="1:14" ht="15" x14ac:dyDescent="0.25">
      <c r="A974" t="s">
        <v>12227</v>
      </c>
      <c r="B974" t="s">
        <v>12228</v>
      </c>
      <c r="C974">
        <v>291434101</v>
      </c>
      <c r="D974" t="s">
        <v>12229</v>
      </c>
      <c r="E974"/>
      <c r="F974"/>
      <c r="G974"/>
      <c r="H974" t="s">
        <v>12230</v>
      </c>
      <c r="I974" t="s">
        <v>12231</v>
      </c>
      <c r="J974" t="s">
        <v>28</v>
      </c>
      <c r="K974" t="s">
        <v>12232</v>
      </c>
      <c r="L974" s="11" t="s">
        <v>26</v>
      </c>
      <c r="M974" s="11">
        <v>658</v>
      </c>
      <c r="N974" s="11" t="str">
        <f>IF(A974="","AGUARDANDO",IF(NOT(ISERROR(MATCH(VALUE(A974),PRODESP!A:A,0))),"EXCLUÍDO - ATENDIDO CDHU",""))</f>
        <v/>
      </c>
    </row>
    <row r="975" spans="1:14" ht="15" x14ac:dyDescent="0.25">
      <c r="A975" t="s">
        <v>5669</v>
      </c>
      <c r="B975" t="s">
        <v>5670</v>
      </c>
      <c r="C975">
        <v>309973454</v>
      </c>
      <c r="D975" t="s">
        <v>5671</v>
      </c>
      <c r="E975" t="s">
        <v>5672</v>
      </c>
      <c r="F975">
        <v>42560522</v>
      </c>
      <c r="G975" t="s">
        <v>5673</v>
      </c>
      <c r="H975" t="s">
        <v>5674</v>
      </c>
      <c r="I975" t="s">
        <v>5675</v>
      </c>
      <c r="J975" t="s">
        <v>28</v>
      </c>
      <c r="K975" t="s">
        <v>5676</v>
      </c>
      <c r="L975" s="11" t="s">
        <v>26</v>
      </c>
      <c r="M975" s="11">
        <v>659</v>
      </c>
      <c r="N975" s="11" t="str">
        <f>IF(A975="","AGUARDANDO",IF(NOT(ISERROR(MATCH(VALUE(A975),PRODESP!A:A,0))),"EXCLUÍDO - ATENDIDO CDHU",""))</f>
        <v/>
      </c>
    </row>
    <row r="976" spans="1:14" ht="15" x14ac:dyDescent="0.25">
      <c r="A976" t="s">
        <v>1648</v>
      </c>
      <c r="B976" t="s">
        <v>1649</v>
      </c>
      <c r="C976">
        <v>159276111</v>
      </c>
      <c r="D976" t="s">
        <v>1650</v>
      </c>
      <c r="E976"/>
      <c r="F976"/>
      <c r="G976"/>
      <c r="H976" t="s">
        <v>1651</v>
      </c>
      <c r="I976" t="s">
        <v>1652</v>
      </c>
      <c r="J976" t="s">
        <v>28</v>
      </c>
      <c r="K976" t="s">
        <v>1653</v>
      </c>
      <c r="L976" s="11" t="s">
        <v>26</v>
      </c>
      <c r="M976" s="11">
        <v>660</v>
      </c>
      <c r="N976" s="11" t="str">
        <f>IF(A976="","AGUARDANDO",IF(NOT(ISERROR(MATCH(VALUE(A976),PRODESP!A:A,0))),"EXCLUÍDO - ATENDIDO CDHU",""))</f>
        <v/>
      </c>
    </row>
    <row r="977" spans="1:14" ht="15" x14ac:dyDescent="0.25">
      <c r="A977" t="s">
        <v>8219</v>
      </c>
      <c r="B977" t="s">
        <v>8220</v>
      </c>
      <c r="C977">
        <v>492845906</v>
      </c>
      <c r="D977" t="s">
        <v>8221</v>
      </c>
      <c r="E977"/>
      <c r="F977"/>
      <c r="G977"/>
      <c r="H977" t="s">
        <v>8222</v>
      </c>
      <c r="I977" t="s">
        <v>8223</v>
      </c>
      <c r="J977" t="s">
        <v>28</v>
      </c>
      <c r="K977" t="s">
        <v>8224</v>
      </c>
      <c r="L977" s="11" t="s">
        <v>26</v>
      </c>
      <c r="M977" s="11">
        <v>661</v>
      </c>
      <c r="N977" s="11" t="str">
        <f>IF(A977="","AGUARDANDO",IF(NOT(ISERROR(MATCH(VALUE(A977),PRODESP!A:A,0))),"EXCLUÍDO - ATENDIDO CDHU",""))</f>
        <v/>
      </c>
    </row>
    <row r="978" spans="1:14" ht="15" x14ac:dyDescent="0.25">
      <c r="A978" t="s">
        <v>1632</v>
      </c>
      <c r="B978" t="s">
        <v>1633</v>
      </c>
      <c r="C978">
        <v>187440086</v>
      </c>
      <c r="D978" t="s">
        <v>1634</v>
      </c>
      <c r="E978" t="s">
        <v>1635</v>
      </c>
      <c r="F978">
        <v>347692199</v>
      </c>
      <c r="G978" t="s">
        <v>1636</v>
      </c>
      <c r="H978" t="s">
        <v>1637</v>
      </c>
      <c r="I978" t="s">
        <v>1638</v>
      </c>
      <c r="J978" t="s">
        <v>28</v>
      </c>
      <c r="K978" t="s">
        <v>1639</v>
      </c>
      <c r="L978" s="11" t="s">
        <v>26</v>
      </c>
      <c r="M978" s="11">
        <v>662</v>
      </c>
      <c r="N978" s="11" t="str">
        <f>IF(A978="","AGUARDANDO",IF(NOT(ISERROR(MATCH(VALUE(A978),PRODESP!A:A,0))),"EXCLUÍDO - ATENDIDO CDHU",""))</f>
        <v/>
      </c>
    </row>
    <row r="979" spans="1:14" ht="15" x14ac:dyDescent="0.25">
      <c r="A979" t="s">
        <v>11674</v>
      </c>
      <c r="B979" t="s">
        <v>11675</v>
      </c>
      <c r="C979">
        <v>403795102</v>
      </c>
      <c r="D979" t="s">
        <v>11676</v>
      </c>
      <c r="E979"/>
      <c r="F979"/>
      <c r="G979"/>
      <c r="H979" t="s">
        <v>11677</v>
      </c>
      <c r="I979" t="s">
        <v>11678</v>
      </c>
      <c r="J979" t="s">
        <v>28</v>
      </c>
      <c r="K979" t="s">
        <v>11679</v>
      </c>
      <c r="L979" s="11" t="s">
        <v>26</v>
      </c>
      <c r="M979" s="11">
        <v>663</v>
      </c>
      <c r="N979" s="11" t="str">
        <f>IF(A979="","AGUARDANDO",IF(NOT(ISERROR(MATCH(VALUE(A979),PRODESP!A:A,0))),"EXCLUÍDO - ATENDIDO CDHU",""))</f>
        <v/>
      </c>
    </row>
    <row r="980" spans="1:14" ht="15" x14ac:dyDescent="0.25">
      <c r="A980" t="s">
        <v>10230</v>
      </c>
      <c r="B980" t="s">
        <v>10231</v>
      </c>
      <c r="C980">
        <v>446076028</v>
      </c>
      <c r="D980" t="s">
        <v>10232</v>
      </c>
      <c r="E980"/>
      <c r="F980"/>
      <c r="G980"/>
      <c r="H980" t="s">
        <v>10233</v>
      </c>
      <c r="I980" t="s">
        <v>10234</v>
      </c>
      <c r="J980" t="s">
        <v>28</v>
      </c>
      <c r="K980" t="s">
        <v>10235</v>
      </c>
      <c r="L980" s="11" t="s">
        <v>26</v>
      </c>
      <c r="M980" s="11">
        <v>664</v>
      </c>
      <c r="N980" s="11" t="str">
        <f>IF(A980="","AGUARDANDO",IF(NOT(ISERROR(MATCH(VALUE(A980),PRODESP!A:A,0))),"EXCLUÍDO - ATENDIDO CDHU",""))</f>
        <v/>
      </c>
    </row>
    <row r="981" spans="1:14" ht="15" x14ac:dyDescent="0.25">
      <c r="A981" t="s">
        <v>6487</v>
      </c>
      <c r="B981" t="s">
        <v>6488</v>
      </c>
      <c r="C981">
        <v>55876406</v>
      </c>
      <c r="D981" t="s">
        <v>6489</v>
      </c>
      <c r="E981"/>
      <c r="F981"/>
      <c r="G981"/>
      <c r="H981" t="s">
        <v>6490</v>
      </c>
      <c r="I981" t="s">
        <v>6466</v>
      </c>
      <c r="J981" t="s">
        <v>28</v>
      </c>
      <c r="K981" t="s">
        <v>6467</v>
      </c>
      <c r="L981" s="11" t="s">
        <v>26</v>
      </c>
      <c r="M981" s="11">
        <v>665</v>
      </c>
      <c r="N981" s="11" t="str">
        <f>IF(A981="","AGUARDANDO",IF(NOT(ISERROR(MATCH(VALUE(A981),PRODESP!A:A,0))),"EXCLUÍDO - ATENDIDO CDHU",""))</f>
        <v/>
      </c>
    </row>
    <row r="982" spans="1:14" ht="15" x14ac:dyDescent="0.25">
      <c r="A982" t="s">
        <v>7858</v>
      </c>
      <c r="B982" t="s">
        <v>7859</v>
      </c>
      <c r="C982">
        <v>58079717</v>
      </c>
      <c r="D982" t="s">
        <v>7860</v>
      </c>
      <c r="E982" t="s">
        <v>7861</v>
      </c>
      <c r="F982">
        <v>598462016</v>
      </c>
      <c r="G982" t="s">
        <v>7862</v>
      </c>
      <c r="H982" t="s">
        <v>7863</v>
      </c>
      <c r="I982" t="s">
        <v>7864</v>
      </c>
      <c r="J982" t="s">
        <v>28</v>
      </c>
      <c r="K982" t="s">
        <v>7865</v>
      </c>
      <c r="L982" s="11" t="s">
        <v>26</v>
      </c>
      <c r="M982" s="11">
        <v>666</v>
      </c>
      <c r="N982" s="11" t="str">
        <f>IF(A982="","AGUARDANDO",IF(NOT(ISERROR(MATCH(VALUE(A982),PRODESP!A:A,0))),"EXCLUÍDO - ATENDIDO CDHU",""))</f>
        <v/>
      </c>
    </row>
    <row r="983" spans="1:14" ht="15" x14ac:dyDescent="0.25">
      <c r="A983" t="s">
        <v>12364</v>
      </c>
      <c r="B983" t="s">
        <v>12365</v>
      </c>
      <c r="C983">
        <v>446075942</v>
      </c>
      <c r="D983" t="s">
        <v>12366</v>
      </c>
      <c r="E983"/>
      <c r="F983"/>
      <c r="G983"/>
      <c r="H983" t="s">
        <v>12367</v>
      </c>
      <c r="I983" t="s">
        <v>12368</v>
      </c>
      <c r="J983" t="s">
        <v>28</v>
      </c>
      <c r="K983" t="s">
        <v>12369</v>
      </c>
      <c r="L983" s="11" t="s">
        <v>26</v>
      </c>
      <c r="M983" s="11">
        <v>667</v>
      </c>
      <c r="N983" s="11" t="str">
        <f>IF(A983="","AGUARDANDO",IF(NOT(ISERROR(MATCH(VALUE(A983),PRODESP!A:A,0))),"EXCLUÍDO - ATENDIDO CDHU",""))</f>
        <v/>
      </c>
    </row>
    <row r="984" spans="1:14" ht="15" x14ac:dyDescent="0.25">
      <c r="A984" t="s">
        <v>524</v>
      </c>
      <c r="B984" t="s">
        <v>525</v>
      </c>
      <c r="C984">
        <v>283581104</v>
      </c>
      <c r="D984" t="s">
        <v>526</v>
      </c>
      <c r="E984"/>
      <c r="F984"/>
      <c r="G984"/>
      <c r="H984" t="s">
        <v>527</v>
      </c>
      <c r="I984" t="s">
        <v>528</v>
      </c>
      <c r="J984" t="s">
        <v>28</v>
      </c>
      <c r="K984" t="s">
        <v>529</v>
      </c>
      <c r="L984" s="11" t="s">
        <v>26</v>
      </c>
      <c r="M984" s="11">
        <v>668</v>
      </c>
      <c r="N984" s="11" t="str">
        <f>IF(A984="","AGUARDANDO",IF(NOT(ISERROR(MATCH(VALUE(A984),PRODESP!A:A,0))),"EXCLUÍDO - ATENDIDO CDHU",""))</f>
        <v>EXCLUÍDO - ATENDIDO CDHU</v>
      </c>
    </row>
    <row r="985" spans="1:14" ht="15" x14ac:dyDescent="0.25">
      <c r="A985" t="s">
        <v>1654</v>
      </c>
      <c r="B985" t="s">
        <v>1655</v>
      </c>
      <c r="C985">
        <v>462670910</v>
      </c>
      <c r="D985" t="s">
        <v>1656</v>
      </c>
      <c r="E985"/>
      <c r="F985"/>
      <c r="G985"/>
      <c r="H985" t="s">
        <v>1657</v>
      </c>
      <c r="I985" t="s">
        <v>1658</v>
      </c>
      <c r="J985" t="s">
        <v>28</v>
      </c>
      <c r="K985" t="s">
        <v>1659</v>
      </c>
      <c r="L985" s="11" t="s">
        <v>26</v>
      </c>
      <c r="M985" s="11">
        <v>669</v>
      </c>
      <c r="N985" s="11" t="str">
        <f>IF(A985="","AGUARDANDO",IF(NOT(ISERROR(MATCH(VALUE(A985),PRODESP!A:A,0))),"EXCLUÍDO - ATENDIDO CDHU",""))</f>
        <v/>
      </c>
    </row>
    <row r="986" spans="1:14" ht="15" x14ac:dyDescent="0.25">
      <c r="A986" t="s">
        <v>13454</v>
      </c>
      <c r="B986" t="s">
        <v>13455</v>
      </c>
      <c r="C986">
        <v>48207842</v>
      </c>
      <c r="D986" t="s">
        <v>13456</v>
      </c>
      <c r="E986"/>
      <c r="F986"/>
      <c r="G986"/>
      <c r="H986" t="s">
        <v>13457</v>
      </c>
      <c r="I986" t="s">
        <v>13458</v>
      </c>
      <c r="J986" t="s">
        <v>28</v>
      </c>
      <c r="K986" t="s">
        <v>13459</v>
      </c>
      <c r="L986" s="11" t="s">
        <v>26</v>
      </c>
      <c r="M986" s="11">
        <v>670</v>
      </c>
      <c r="N986" s="11" t="str">
        <f>IF(A986="","AGUARDANDO",IF(NOT(ISERROR(MATCH(VALUE(A986),PRODESP!A:A,0))),"EXCLUÍDO - ATENDIDO CDHU",""))</f>
        <v/>
      </c>
    </row>
    <row r="987" spans="1:14" ht="15" x14ac:dyDescent="0.25">
      <c r="A987" t="s">
        <v>6456</v>
      </c>
      <c r="B987" t="s">
        <v>6457</v>
      </c>
      <c r="C987">
        <v>439375794</v>
      </c>
      <c r="D987" t="s">
        <v>6458</v>
      </c>
      <c r="E987"/>
      <c r="F987"/>
      <c r="G987"/>
      <c r="H987" t="s">
        <v>6459</v>
      </c>
      <c r="I987" t="s">
        <v>6460</v>
      </c>
      <c r="J987" t="s">
        <v>28</v>
      </c>
      <c r="K987" t="s">
        <v>6461</v>
      </c>
      <c r="L987" s="11" t="s">
        <v>26</v>
      </c>
      <c r="M987" s="11">
        <v>671</v>
      </c>
      <c r="N987" s="11" t="str">
        <f>IF(A987="","AGUARDANDO",IF(NOT(ISERROR(MATCH(VALUE(A987),PRODESP!A:A,0))),"EXCLUÍDO - ATENDIDO CDHU",""))</f>
        <v/>
      </c>
    </row>
    <row r="988" spans="1:14" ht="15" x14ac:dyDescent="0.25">
      <c r="A988" t="s">
        <v>5755</v>
      </c>
      <c r="B988" t="s">
        <v>5756</v>
      </c>
      <c r="C988">
        <v>46266319</v>
      </c>
      <c r="D988" t="s">
        <v>5757</v>
      </c>
      <c r="E988" t="s">
        <v>5758</v>
      </c>
      <c r="F988">
        <v>497272374</v>
      </c>
      <c r="G988" t="s">
        <v>5759</v>
      </c>
      <c r="H988" t="s">
        <v>5760</v>
      </c>
      <c r="I988" t="s">
        <v>5761</v>
      </c>
      <c r="J988" t="s">
        <v>28</v>
      </c>
      <c r="K988" t="s">
        <v>5762</v>
      </c>
      <c r="L988" s="11" t="s">
        <v>26</v>
      </c>
      <c r="M988" s="11">
        <v>672</v>
      </c>
      <c r="N988" s="11" t="str">
        <f>IF(A988="","AGUARDANDO",IF(NOT(ISERROR(MATCH(VALUE(A988),PRODESP!A:A,0))),"EXCLUÍDO - ATENDIDO CDHU",""))</f>
        <v/>
      </c>
    </row>
    <row r="989" spans="1:14" ht="15" x14ac:dyDescent="0.25">
      <c r="A989" t="s">
        <v>6005</v>
      </c>
      <c r="B989" t="s">
        <v>6006</v>
      </c>
      <c r="C989">
        <v>400991871</v>
      </c>
      <c r="D989" t="s">
        <v>6007</v>
      </c>
      <c r="E989"/>
      <c r="F989"/>
      <c r="G989"/>
      <c r="H989" t="s">
        <v>6008</v>
      </c>
      <c r="I989" t="s">
        <v>6009</v>
      </c>
      <c r="J989" t="s">
        <v>28</v>
      </c>
      <c r="K989" t="s">
        <v>6010</v>
      </c>
      <c r="L989" s="11" t="s">
        <v>26</v>
      </c>
      <c r="M989" s="11">
        <v>673</v>
      </c>
      <c r="N989" s="11" t="str">
        <f>IF(A989="","AGUARDANDO",IF(NOT(ISERROR(MATCH(VALUE(A989),PRODESP!A:A,0))),"EXCLUÍDO - ATENDIDO CDHU",""))</f>
        <v/>
      </c>
    </row>
    <row r="990" spans="1:14" ht="15" x14ac:dyDescent="0.25">
      <c r="A990" t="s">
        <v>6571</v>
      </c>
      <c r="B990" t="s">
        <v>6572</v>
      </c>
      <c r="C990">
        <v>491883080</v>
      </c>
      <c r="D990" t="s">
        <v>6573</v>
      </c>
      <c r="E990" t="s">
        <v>6574</v>
      </c>
      <c r="F990">
        <v>480629870</v>
      </c>
      <c r="G990" t="s">
        <v>6575</v>
      </c>
      <c r="H990" t="s">
        <v>6576</v>
      </c>
      <c r="I990" t="s">
        <v>6577</v>
      </c>
      <c r="J990" t="s">
        <v>28</v>
      </c>
      <c r="K990" t="s">
        <v>6578</v>
      </c>
      <c r="L990" s="11" t="s">
        <v>26</v>
      </c>
      <c r="M990" s="11">
        <v>674</v>
      </c>
      <c r="N990" s="11" t="str">
        <f>IF(A990="","AGUARDANDO",IF(NOT(ISERROR(MATCH(VALUE(A990),PRODESP!A:A,0))),"EXCLUÍDO - ATENDIDO CDHU",""))</f>
        <v/>
      </c>
    </row>
    <row r="991" spans="1:14" ht="15" x14ac:dyDescent="0.25">
      <c r="A991" t="s">
        <v>7035</v>
      </c>
      <c r="B991" t="s">
        <v>7036</v>
      </c>
      <c r="C991">
        <v>496327057</v>
      </c>
      <c r="D991" t="s">
        <v>7037</v>
      </c>
      <c r="E991" t="s">
        <v>7038</v>
      </c>
      <c r="F991">
        <v>408972579</v>
      </c>
      <c r="G991" t="s">
        <v>7039</v>
      </c>
      <c r="H991" t="s">
        <v>7040</v>
      </c>
      <c r="I991" t="s">
        <v>7041</v>
      </c>
      <c r="J991" t="s">
        <v>28</v>
      </c>
      <c r="K991" t="s">
        <v>7042</v>
      </c>
      <c r="L991" s="11" t="s">
        <v>26</v>
      </c>
      <c r="M991" s="11">
        <v>675</v>
      </c>
      <c r="N991" s="11" t="str">
        <f>IF(A991="","AGUARDANDO",IF(NOT(ISERROR(MATCH(VALUE(A991),PRODESP!A:A,0))),"EXCLUÍDO - ATENDIDO CDHU",""))</f>
        <v/>
      </c>
    </row>
    <row r="992" spans="1:14" ht="15" x14ac:dyDescent="0.25">
      <c r="A992" t="s">
        <v>6553</v>
      </c>
      <c r="B992" t="s">
        <v>6554</v>
      </c>
      <c r="C992">
        <v>400995062</v>
      </c>
      <c r="D992" t="s">
        <v>6555</v>
      </c>
      <c r="E992"/>
      <c r="F992"/>
      <c r="G992"/>
      <c r="H992" t="s">
        <v>6556</v>
      </c>
      <c r="I992" t="s">
        <v>6557</v>
      </c>
      <c r="J992" t="s">
        <v>28</v>
      </c>
      <c r="K992" t="s">
        <v>6558</v>
      </c>
      <c r="L992" s="11" t="s">
        <v>26</v>
      </c>
      <c r="M992" s="11">
        <v>676</v>
      </c>
      <c r="N992" s="11" t="str">
        <f>IF(A992="","AGUARDANDO",IF(NOT(ISERROR(MATCH(VALUE(A992),PRODESP!A:A,0))),"EXCLUÍDO - ATENDIDO CDHU",""))</f>
        <v/>
      </c>
    </row>
    <row r="993" spans="1:14" ht="15" x14ac:dyDescent="0.25">
      <c r="A993" t="s">
        <v>2430</v>
      </c>
      <c r="B993" t="s">
        <v>2431</v>
      </c>
      <c r="C993">
        <v>405531801</v>
      </c>
      <c r="D993" t="s">
        <v>2432</v>
      </c>
      <c r="E993"/>
      <c r="F993"/>
      <c r="G993"/>
      <c r="H993" t="s">
        <v>1749</v>
      </c>
      <c r="I993" t="s">
        <v>2433</v>
      </c>
      <c r="J993" t="s">
        <v>28</v>
      </c>
      <c r="K993" t="s">
        <v>2434</v>
      </c>
      <c r="L993" s="11" t="s">
        <v>26</v>
      </c>
      <c r="M993" s="11">
        <v>677</v>
      </c>
      <c r="N993" s="11" t="str">
        <f>IF(A993="","AGUARDANDO",IF(NOT(ISERROR(MATCH(VALUE(A993),PRODESP!A:A,0))),"EXCLUÍDO - ATENDIDO CDHU",""))</f>
        <v/>
      </c>
    </row>
    <row r="994" spans="1:14" ht="15" x14ac:dyDescent="0.25">
      <c r="A994" t="s">
        <v>1507</v>
      </c>
      <c r="B994" t="s">
        <v>1508</v>
      </c>
      <c r="C994">
        <v>462385474</v>
      </c>
      <c r="D994" t="s">
        <v>1509</v>
      </c>
      <c r="E994" t="s">
        <v>1510</v>
      </c>
      <c r="F994">
        <v>343892042</v>
      </c>
      <c r="G994" t="s">
        <v>1511</v>
      </c>
      <c r="H994" t="s">
        <v>1512</v>
      </c>
      <c r="I994" t="s">
        <v>1513</v>
      </c>
      <c r="J994" t="s">
        <v>28</v>
      </c>
      <c r="K994" t="s">
        <v>1514</v>
      </c>
      <c r="L994" s="11" t="s">
        <v>26</v>
      </c>
      <c r="M994" s="11">
        <v>678</v>
      </c>
      <c r="N994" s="11" t="str">
        <f>IF(A994="","AGUARDANDO",IF(NOT(ISERROR(MATCH(VALUE(A994),PRODESP!A:A,0))),"EXCLUÍDO - ATENDIDO CDHU",""))</f>
        <v/>
      </c>
    </row>
    <row r="995" spans="1:14" ht="15" x14ac:dyDescent="0.25">
      <c r="A995" t="s">
        <v>2967</v>
      </c>
      <c r="B995" t="s">
        <v>2968</v>
      </c>
      <c r="C995">
        <v>3402733182</v>
      </c>
      <c r="D995" t="s">
        <v>2969</v>
      </c>
      <c r="E995"/>
      <c r="F995"/>
      <c r="G995"/>
      <c r="H995" t="s">
        <v>2970</v>
      </c>
      <c r="I995" t="s">
        <v>2971</v>
      </c>
      <c r="J995" t="s">
        <v>28</v>
      </c>
      <c r="K995" t="s">
        <v>2972</v>
      </c>
      <c r="L995" s="11" t="s">
        <v>26</v>
      </c>
      <c r="M995" s="11">
        <v>679</v>
      </c>
      <c r="N995" s="11" t="str">
        <f>IF(A995="","AGUARDANDO",IF(NOT(ISERROR(MATCH(VALUE(A995),PRODESP!A:A,0))),"EXCLUÍDO - ATENDIDO CDHU",""))</f>
        <v/>
      </c>
    </row>
    <row r="996" spans="1:14" ht="15" x14ac:dyDescent="0.25">
      <c r="A996" t="s">
        <v>10484</v>
      </c>
      <c r="B996" t="s">
        <v>10485</v>
      </c>
      <c r="C996">
        <v>39035675</v>
      </c>
      <c r="D996" t="s">
        <v>10486</v>
      </c>
      <c r="E996" t="s">
        <v>10487</v>
      </c>
      <c r="F996">
        <v>499584016</v>
      </c>
      <c r="G996" t="s">
        <v>10488</v>
      </c>
      <c r="H996" t="s">
        <v>10489</v>
      </c>
      <c r="I996" t="s">
        <v>10490</v>
      </c>
      <c r="J996" t="s">
        <v>28</v>
      </c>
      <c r="K996" t="s">
        <v>10491</v>
      </c>
      <c r="L996" s="11" t="s">
        <v>26</v>
      </c>
      <c r="M996" s="11">
        <v>680</v>
      </c>
      <c r="N996" s="11" t="str">
        <f>IF(A996="","AGUARDANDO",IF(NOT(ISERROR(MATCH(VALUE(A996),PRODESP!A:A,0))),"EXCLUÍDO - ATENDIDO CDHU",""))</f>
        <v/>
      </c>
    </row>
    <row r="997" spans="1:14" ht="15" x14ac:dyDescent="0.25">
      <c r="A997" t="s">
        <v>9696</v>
      </c>
      <c r="B997" t="s">
        <v>9697</v>
      </c>
      <c r="C997">
        <v>292990881</v>
      </c>
      <c r="D997" t="s">
        <v>9698</v>
      </c>
      <c r="E997"/>
      <c r="F997"/>
      <c r="G997"/>
      <c r="H997" t="s">
        <v>9699</v>
      </c>
      <c r="I997" t="s">
        <v>9700</v>
      </c>
      <c r="J997" t="s">
        <v>28</v>
      </c>
      <c r="K997" t="s">
        <v>9701</v>
      </c>
      <c r="L997" s="11" t="s">
        <v>26</v>
      </c>
      <c r="M997" s="11">
        <v>681</v>
      </c>
      <c r="N997" s="11" t="str">
        <f>IF(A997="","AGUARDANDO",IF(NOT(ISERROR(MATCH(VALUE(A997),PRODESP!A:A,0))),"EXCLUÍDO - ATENDIDO CDHU",""))</f>
        <v/>
      </c>
    </row>
    <row r="998" spans="1:14" ht="15" x14ac:dyDescent="0.25">
      <c r="A998" t="s">
        <v>1147</v>
      </c>
      <c r="B998" t="s">
        <v>1148</v>
      </c>
      <c r="C998">
        <v>405533214</v>
      </c>
      <c r="D998" t="s">
        <v>1149</v>
      </c>
      <c r="E998"/>
      <c r="F998"/>
      <c r="G998"/>
      <c r="H998" t="s">
        <v>1150</v>
      </c>
      <c r="I998" t="s">
        <v>1151</v>
      </c>
      <c r="J998" t="s">
        <v>28</v>
      </c>
      <c r="K998" t="s">
        <v>1152</v>
      </c>
      <c r="L998" s="11" t="s">
        <v>26</v>
      </c>
      <c r="M998" s="11">
        <v>682</v>
      </c>
      <c r="N998" s="11" t="str">
        <f>IF(A998="","AGUARDANDO",IF(NOT(ISERROR(MATCH(VALUE(A998),PRODESP!A:A,0))),"EXCLUÍDO - ATENDIDO CDHU",""))</f>
        <v/>
      </c>
    </row>
    <row r="999" spans="1:14" ht="15" x14ac:dyDescent="0.25">
      <c r="A999" t="s">
        <v>7866</v>
      </c>
      <c r="B999" t="s">
        <v>7867</v>
      </c>
      <c r="C999">
        <v>351217423</v>
      </c>
      <c r="D999" t="s">
        <v>7868</v>
      </c>
      <c r="E999"/>
      <c r="F999"/>
      <c r="G999"/>
      <c r="H999" t="s">
        <v>7869</v>
      </c>
      <c r="I999" t="s">
        <v>7870</v>
      </c>
      <c r="J999" t="s">
        <v>28</v>
      </c>
      <c r="K999" t="s">
        <v>7871</v>
      </c>
      <c r="L999" s="11" t="s">
        <v>26</v>
      </c>
      <c r="M999" s="11">
        <v>683</v>
      </c>
      <c r="N999" s="11" t="str">
        <f>IF(A999="","AGUARDANDO",IF(NOT(ISERROR(MATCH(VALUE(A999),PRODESP!A:A,0))),"EXCLUÍDO - ATENDIDO CDHU",""))</f>
        <v/>
      </c>
    </row>
    <row r="1000" spans="1:14" ht="15" x14ac:dyDescent="0.25">
      <c r="A1000" t="s">
        <v>446</v>
      </c>
      <c r="B1000" t="s">
        <v>447</v>
      </c>
      <c r="C1000">
        <v>405289893</v>
      </c>
      <c r="D1000" t="s">
        <v>448</v>
      </c>
      <c r="E1000"/>
      <c r="F1000"/>
      <c r="G1000"/>
      <c r="H1000" t="s">
        <v>449</v>
      </c>
      <c r="I1000" t="s">
        <v>450</v>
      </c>
      <c r="J1000" t="s">
        <v>28</v>
      </c>
      <c r="K1000" t="s">
        <v>451</v>
      </c>
      <c r="L1000" s="11" t="s">
        <v>26</v>
      </c>
      <c r="M1000" s="11">
        <v>684</v>
      </c>
      <c r="N1000" s="11" t="str">
        <f>IF(A1000="","AGUARDANDO",IF(NOT(ISERROR(MATCH(VALUE(A1000),PRODESP!A:A,0))),"EXCLUÍDO - ATENDIDO CDHU",""))</f>
        <v/>
      </c>
    </row>
    <row r="1001" spans="1:14" ht="15" x14ac:dyDescent="0.25">
      <c r="A1001" t="s">
        <v>8675</v>
      </c>
      <c r="B1001" t="s">
        <v>8676</v>
      </c>
      <c r="C1001">
        <v>33408037</v>
      </c>
      <c r="D1001" t="s">
        <v>8677</v>
      </c>
      <c r="E1001"/>
      <c r="F1001"/>
      <c r="G1001"/>
      <c r="H1001" t="s">
        <v>8678</v>
      </c>
      <c r="I1001" t="s">
        <v>8679</v>
      </c>
      <c r="J1001" t="s">
        <v>28</v>
      </c>
      <c r="K1001" t="s">
        <v>8680</v>
      </c>
      <c r="L1001" s="11" t="s">
        <v>26</v>
      </c>
      <c r="M1001" s="11">
        <v>685</v>
      </c>
      <c r="N1001" s="11" t="str">
        <f>IF(A1001="","AGUARDANDO",IF(NOT(ISERROR(MATCH(VALUE(A1001),PRODESP!A:A,0))),"EXCLUÍDO - ATENDIDO CDHU",""))</f>
        <v/>
      </c>
    </row>
    <row r="1002" spans="1:14" ht="15" x14ac:dyDescent="0.25">
      <c r="A1002" t="s">
        <v>13485</v>
      </c>
      <c r="B1002" t="s">
        <v>13486</v>
      </c>
      <c r="C1002">
        <v>347692540</v>
      </c>
      <c r="D1002" t="s">
        <v>13487</v>
      </c>
      <c r="E1002" t="s">
        <v>13488</v>
      </c>
      <c r="F1002">
        <v>291722131</v>
      </c>
      <c r="G1002" t="s">
        <v>13489</v>
      </c>
      <c r="H1002" t="s">
        <v>13490</v>
      </c>
      <c r="I1002" t="s">
        <v>13491</v>
      </c>
      <c r="J1002" t="s">
        <v>28</v>
      </c>
      <c r="K1002" t="s">
        <v>13492</v>
      </c>
      <c r="L1002" s="11" t="s">
        <v>26</v>
      </c>
      <c r="M1002" s="11">
        <v>686</v>
      </c>
      <c r="N1002" s="11" t="str">
        <f>IF(A1002="","AGUARDANDO",IF(NOT(ISERROR(MATCH(VALUE(A1002),PRODESP!A:A,0))),"EXCLUÍDO - ATENDIDO CDHU",""))</f>
        <v/>
      </c>
    </row>
    <row r="1003" spans="1:14" ht="15" x14ac:dyDescent="0.25">
      <c r="A1003" t="s">
        <v>7557</v>
      </c>
      <c r="B1003" t="s">
        <v>7558</v>
      </c>
      <c r="C1003">
        <v>228156580</v>
      </c>
      <c r="D1003" t="s">
        <v>7559</v>
      </c>
      <c r="E1003" t="s">
        <v>7560</v>
      </c>
      <c r="F1003">
        <v>237896217</v>
      </c>
      <c r="G1003" t="s">
        <v>7561</v>
      </c>
      <c r="H1003" t="s">
        <v>7562</v>
      </c>
      <c r="I1003" t="s">
        <v>7563</v>
      </c>
      <c r="J1003" t="s">
        <v>28</v>
      </c>
      <c r="K1003" t="s">
        <v>7564</v>
      </c>
      <c r="L1003" s="11" t="s">
        <v>26</v>
      </c>
      <c r="M1003" s="11">
        <v>687</v>
      </c>
      <c r="N1003" s="11" t="str">
        <f>IF(A1003="","AGUARDANDO",IF(NOT(ISERROR(MATCH(VALUE(A1003),PRODESP!A:A,0))),"EXCLUÍDO - ATENDIDO CDHU",""))</f>
        <v/>
      </c>
    </row>
    <row r="1004" spans="1:14" ht="15" x14ac:dyDescent="0.25">
      <c r="A1004" t="s">
        <v>5093</v>
      </c>
      <c r="B1004" t="s">
        <v>5094</v>
      </c>
      <c r="C1004">
        <v>431666210</v>
      </c>
      <c r="D1004" t="s">
        <v>5095</v>
      </c>
      <c r="E1004"/>
      <c r="F1004"/>
      <c r="G1004"/>
      <c r="H1004" t="s">
        <v>5096</v>
      </c>
      <c r="I1004" t="s">
        <v>5097</v>
      </c>
      <c r="J1004" t="s">
        <v>28</v>
      </c>
      <c r="K1004" t="s">
        <v>5098</v>
      </c>
      <c r="L1004" s="11" t="s">
        <v>26</v>
      </c>
      <c r="M1004" s="11">
        <v>688</v>
      </c>
      <c r="N1004" s="11" t="str">
        <f>IF(A1004="","AGUARDANDO",IF(NOT(ISERROR(MATCH(VALUE(A1004),PRODESP!A:A,0))),"EXCLUÍDO - ATENDIDO CDHU",""))</f>
        <v/>
      </c>
    </row>
    <row r="1005" spans="1:14" ht="15" x14ac:dyDescent="0.25">
      <c r="A1005" t="s">
        <v>12726</v>
      </c>
      <c r="B1005" t="s">
        <v>12727</v>
      </c>
      <c r="C1005">
        <v>349344413</v>
      </c>
      <c r="D1005" t="s">
        <v>12728</v>
      </c>
      <c r="E1005" t="s">
        <v>12729</v>
      </c>
      <c r="F1005">
        <v>380048243</v>
      </c>
      <c r="G1005" t="s">
        <v>12730</v>
      </c>
      <c r="H1005" t="s">
        <v>12731</v>
      </c>
      <c r="I1005" t="s">
        <v>12732</v>
      </c>
      <c r="J1005" t="s">
        <v>28</v>
      </c>
      <c r="K1005" t="s">
        <v>12733</v>
      </c>
      <c r="L1005" s="11" t="s">
        <v>26</v>
      </c>
      <c r="M1005" s="11">
        <v>689</v>
      </c>
      <c r="N1005" s="11" t="str">
        <f>IF(A1005="","AGUARDANDO",IF(NOT(ISERROR(MATCH(VALUE(A1005),PRODESP!A:A,0))),"EXCLUÍDO - ATENDIDO CDHU",""))</f>
        <v/>
      </c>
    </row>
    <row r="1006" spans="1:14" ht="15" x14ac:dyDescent="0.25">
      <c r="A1006" t="s">
        <v>10274</v>
      </c>
      <c r="B1006" t="s">
        <v>10275</v>
      </c>
      <c r="C1006">
        <v>250113521</v>
      </c>
      <c r="D1006" t="s">
        <v>10276</v>
      </c>
      <c r="E1006" t="s">
        <v>10277</v>
      </c>
      <c r="F1006">
        <v>213281119</v>
      </c>
      <c r="G1006" t="s">
        <v>10278</v>
      </c>
      <c r="H1006" t="s">
        <v>10279</v>
      </c>
      <c r="I1006" t="s">
        <v>10280</v>
      </c>
      <c r="J1006" t="s">
        <v>28</v>
      </c>
      <c r="K1006" t="s">
        <v>10281</v>
      </c>
      <c r="L1006" s="11" t="s">
        <v>26</v>
      </c>
      <c r="M1006" s="11">
        <v>690</v>
      </c>
      <c r="N1006" s="11" t="str">
        <f>IF(A1006="","AGUARDANDO",IF(NOT(ISERROR(MATCH(VALUE(A1006),PRODESP!A:A,0))),"EXCLUÍDO - ATENDIDO CDHU",""))</f>
        <v/>
      </c>
    </row>
    <row r="1007" spans="1:14" ht="15" x14ac:dyDescent="0.25">
      <c r="A1007" t="s">
        <v>8173</v>
      </c>
      <c r="B1007" t="s">
        <v>8174</v>
      </c>
      <c r="C1007">
        <v>202260628</v>
      </c>
      <c r="D1007" t="s">
        <v>8175</v>
      </c>
      <c r="E1007" t="s">
        <v>8176</v>
      </c>
      <c r="F1007">
        <v>247059201</v>
      </c>
      <c r="G1007" t="s">
        <v>8177</v>
      </c>
      <c r="H1007" t="s">
        <v>8178</v>
      </c>
      <c r="I1007" t="s">
        <v>8179</v>
      </c>
      <c r="J1007" t="s">
        <v>28</v>
      </c>
      <c r="K1007" t="s">
        <v>8180</v>
      </c>
      <c r="L1007" s="11" t="s">
        <v>26</v>
      </c>
      <c r="M1007" s="11">
        <v>691</v>
      </c>
      <c r="N1007" s="11" t="str">
        <f>IF(A1007="","AGUARDANDO",IF(NOT(ISERROR(MATCH(VALUE(A1007),PRODESP!A:A,0))),"EXCLUÍDO - ATENDIDO CDHU",""))</f>
        <v/>
      </c>
    </row>
    <row r="1008" spans="1:14" ht="15" x14ac:dyDescent="0.25">
      <c r="A1008" t="s">
        <v>13803</v>
      </c>
      <c r="B1008" t="s">
        <v>13804</v>
      </c>
      <c r="C1008">
        <v>127329109</v>
      </c>
      <c r="D1008" t="s">
        <v>13805</v>
      </c>
      <c r="E1008" t="s">
        <v>13806</v>
      </c>
      <c r="F1008">
        <v>6048758</v>
      </c>
      <c r="G1008" t="s">
        <v>13807</v>
      </c>
      <c r="H1008" t="s">
        <v>13808</v>
      </c>
      <c r="I1008" t="s">
        <v>13809</v>
      </c>
      <c r="J1008" t="s">
        <v>28</v>
      </c>
      <c r="K1008" t="s">
        <v>13810</v>
      </c>
      <c r="L1008" s="11" t="s">
        <v>26</v>
      </c>
      <c r="M1008" s="11">
        <v>692</v>
      </c>
      <c r="N1008" s="11" t="str">
        <f>IF(A1008="","AGUARDANDO",IF(NOT(ISERROR(MATCH(VALUE(A1008),PRODESP!A:A,0))),"EXCLUÍDO - ATENDIDO CDHU",""))</f>
        <v/>
      </c>
    </row>
    <row r="1009" spans="1:14" ht="15" x14ac:dyDescent="0.25">
      <c r="A1009" t="s">
        <v>6788</v>
      </c>
      <c r="B1009" t="s">
        <v>6789</v>
      </c>
      <c r="C1009">
        <v>451686664</v>
      </c>
      <c r="D1009" t="s">
        <v>6790</v>
      </c>
      <c r="E1009"/>
      <c r="F1009"/>
      <c r="G1009"/>
      <c r="H1009" t="s">
        <v>6791</v>
      </c>
      <c r="I1009" t="s">
        <v>6792</v>
      </c>
      <c r="J1009" t="s">
        <v>28</v>
      </c>
      <c r="K1009" t="s">
        <v>6793</v>
      </c>
      <c r="L1009" s="11" t="s">
        <v>26</v>
      </c>
      <c r="M1009" s="11">
        <v>693</v>
      </c>
      <c r="N1009" s="11" t="str">
        <f>IF(A1009="","AGUARDANDO",IF(NOT(ISERROR(MATCH(VALUE(A1009),PRODESP!A:A,0))),"EXCLUÍDO - ATENDIDO CDHU",""))</f>
        <v/>
      </c>
    </row>
    <row r="1010" spans="1:14" ht="15" x14ac:dyDescent="0.25">
      <c r="A1010" t="s">
        <v>137</v>
      </c>
      <c r="B1010" t="s">
        <v>138</v>
      </c>
      <c r="C1010">
        <v>48599446</v>
      </c>
      <c r="D1010" t="s">
        <v>139</v>
      </c>
      <c r="E1010"/>
      <c r="F1010"/>
      <c r="G1010"/>
      <c r="H1010" t="s">
        <v>140</v>
      </c>
      <c r="I1010" t="s">
        <v>141</v>
      </c>
      <c r="J1010" t="s">
        <v>28</v>
      </c>
      <c r="K1010" t="s">
        <v>142</v>
      </c>
      <c r="L1010" s="11" t="s">
        <v>26</v>
      </c>
      <c r="M1010" s="11">
        <v>694</v>
      </c>
      <c r="N1010" s="11" t="str">
        <f>IF(A1010="","AGUARDANDO",IF(NOT(ISERROR(MATCH(VALUE(A1010),PRODESP!A:A,0))),"EXCLUÍDO - ATENDIDO CDHU",""))</f>
        <v/>
      </c>
    </row>
    <row r="1011" spans="1:14" ht="15" x14ac:dyDescent="0.25">
      <c r="A1011" t="s">
        <v>1752</v>
      </c>
      <c r="B1011" t="s">
        <v>1753</v>
      </c>
      <c r="C1011">
        <v>573667469</v>
      </c>
      <c r="D1011" t="s">
        <v>1754</v>
      </c>
      <c r="E1011"/>
      <c r="F1011"/>
      <c r="G1011"/>
      <c r="H1011" t="s">
        <v>1755</v>
      </c>
      <c r="I1011" t="s">
        <v>1756</v>
      </c>
      <c r="J1011" t="s">
        <v>28</v>
      </c>
      <c r="K1011" t="s">
        <v>1757</v>
      </c>
      <c r="L1011" s="11" t="s">
        <v>26</v>
      </c>
      <c r="M1011" s="11">
        <v>695</v>
      </c>
      <c r="N1011" s="11" t="str">
        <f>IF(A1011="","AGUARDANDO",IF(NOT(ISERROR(MATCH(VALUE(A1011),PRODESP!A:A,0))),"EXCLUÍDO - ATENDIDO CDHU",""))</f>
        <v/>
      </c>
    </row>
    <row r="1012" spans="1:14" ht="15" x14ac:dyDescent="0.25">
      <c r="A1012" t="s">
        <v>4040</v>
      </c>
      <c r="B1012" t="s">
        <v>4041</v>
      </c>
      <c r="C1012">
        <v>493087011</v>
      </c>
      <c r="D1012" t="s">
        <v>4042</v>
      </c>
      <c r="E1012"/>
      <c r="F1012"/>
      <c r="G1012"/>
      <c r="H1012" t="s">
        <v>4043</v>
      </c>
      <c r="I1012" t="s">
        <v>4044</v>
      </c>
      <c r="J1012" t="s">
        <v>28</v>
      </c>
      <c r="K1012" t="s">
        <v>4045</v>
      </c>
      <c r="L1012" s="11" t="s">
        <v>26</v>
      </c>
      <c r="M1012" s="11">
        <v>696</v>
      </c>
      <c r="N1012" s="11" t="str">
        <f>IF(A1012="","AGUARDANDO",IF(NOT(ISERROR(MATCH(VALUE(A1012),PRODESP!A:A,0))),"EXCLUÍDO - ATENDIDO CDHU",""))</f>
        <v/>
      </c>
    </row>
    <row r="1013" spans="1:14" ht="15" x14ac:dyDescent="0.25">
      <c r="A1013" t="s">
        <v>6168</v>
      </c>
      <c r="B1013" t="s">
        <v>6169</v>
      </c>
      <c r="C1013">
        <v>400991457</v>
      </c>
      <c r="D1013" t="s">
        <v>6170</v>
      </c>
      <c r="E1013" t="s">
        <v>6171</v>
      </c>
      <c r="F1013">
        <v>463469975</v>
      </c>
      <c r="G1013" t="s">
        <v>6172</v>
      </c>
      <c r="H1013" t="s">
        <v>6173</v>
      </c>
      <c r="I1013" t="s">
        <v>6174</v>
      </c>
      <c r="J1013" t="s">
        <v>28</v>
      </c>
      <c r="K1013" t="s">
        <v>6175</v>
      </c>
      <c r="L1013" s="11" t="s">
        <v>26</v>
      </c>
      <c r="M1013" s="11">
        <v>697</v>
      </c>
      <c r="N1013" s="11" t="str">
        <f>IF(A1013="","AGUARDANDO",IF(NOT(ISERROR(MATCH(VALUE(A1013),PRODESP!A:A,0))),"EXCLUÍDO - ATENDIDO CDHU",""))</f>
        <v/>
      </c>
    </row>
    <row r="1014" spans="1:14" ht="15" x14ac:dyDescent="0.25">
      <c r="A1014" t="s">
        <v>10386</v>
      </c>
      <c r="B1014" t="s">
        <v>10387</v>
      </c>
      <c r="C1014">
        <v>491882452</v>
      </c>
      <c r="D1014" t="s">
        <v>10388</v>
      </c>
      <c r="E1014"/>
      <c r="F1014"/>
      <c r="G1014"/>
      <c r="H1014" t="s">
        <v>10389</v>
      </c>
      <c r="I1014" t="s">
        <v>10390</v>
      </c>
      <c r="J1014" t="s">
        <v>28</v>
      </c>
      <c r="K1014" t="s">
        <v>10391</v>
      </c>
      <c r="L1014" s="11" t="s">
        <v>26</v>
      </c>
      <c r="M1014" s="11">
        <v>698</v>
      </c>
      <c r="N1014" s="11" t="str">
        <f>IF(A1014="","AGUARDANDO",IF(NOT(ISERROR(MATCH(VALUE(A1014),PRODESP!A:A,0))),"EXCLUÍDO - ATENDIDO CDHU",""))</f>
        <v/>
      </c>
    </row>
    <row r="1015" spans="1:14" ht="15" x14ac:dyDescent="0.25">
      <c r="A1015" t="s">
        <v>4206</v>
      </c>
      <c r="B1015" t="s">
        <v>4207</v>
      </c>
      <c r="C1015">
        <v>488698200</v>
      </c>
      <c r="D1015" t="s">
        <v>4208</v>
      </c>
      <c r="E1015"/>
      <c r="F1015"/>
      <c r="G1015"/>
      <c r="H1015" t="s">
        <v>4209</v>
      </c>
      <c r="I1015" t="s">
        <v>4210</v>
      </c>
      <c r="J1015" t="s">
        <v>28</v>
      </c>
      <c r="K1015" t="s">
        <v>4211</v>
      </c>
      <c r="L1015" s="11" t="s">
        <v>26</v>
      </c>
      <c r="M1015" s="11">
        <v>699</v>
      </c>
      <c r="N1015" s="11" t="str">
        <f>IF(A1015="","AGUARDANDO",IF(NOT(ISERROR(MATCH(VALUE(A1015),PRODESP!A:A,0))),"EXCLUÍDO - ATENDIDO CDHU",""))</f>
        <v/>
      </c>
    </row>
    <row r="1016" spans="1:14" ht="15" x14ac:dyDescent="0.25">
      <c r="A1016" t="s">
        <v>13689</v>
      </c>
      <c r="B1016" t="s">
        <v>13690</v>
      </c>
      <c r="C1016">
        <v>501317181</v>
      </c>
      <c r="D1016" t="s">
        <v>13691</v>
      </c>
      <c r="E1016"/>
      <c r="F1016"/>
      <c r="G1016"/>
      <c r="H1016" t="s">
        <v>13692</v>
      </c>
      <c r="I1016" t="s">
        <v>13693</v>
      </c>
      <c r="J1016" t="s">
        <v>28</v>
      </c>
      <c r="K1016" t="s">
        <v>13694</v>
      </c>
      <c r="L1016" s="11" t="s">
        <v>26</v>
      </c>
      <c r="M1016" s="11">
        <v>700</v>
      </c>
      <c r="N1016" s="11" t="str">
        <f>IF(A1016="","AGUARDANDO",IF(NOT(ISERROR(MATCH(VALUE(A1016),PRODESP!A:A,0))),"EXCLUÍDO - ATENDIDO CDHU",""))</f>
        <v/>
      </c>
    </row>
    <row r="1017" spans="1:14" ht="15" x14ac:dyDescent="0.25">
      <c r="A1017" t="s">
        <v>12293</v>
      </c>
      <c r="B1017" t="s">
        <v>12294</v>
      </c>
      <c r="C1017">
        <v>580856859</v>
      </c>
      <c r="D1017" t="s">
        <v>12295</v>
      </c>
      <c r="E1017"/>
      <c r="F1017"/>
      <c r="G1017"/>
      <c r="H1017" t="s">
        <v>12296</v>
      </c>
      <c r="I1017" t="s">
        <v>12297</v>
      </c>
      <c r="J1017" t="s">
        <v>28</v>
      </c>
      <c r="K1017" t="s">
        <v>12298</v>
      </c>
      <c r="L1017" s="11" t="s">
        <v>26</v>
      </c>
      <c r="M1017" s="11">
        <v>701</v>
      </c>
      <c r="N1017" s="11" t="str">
        <f>IF(A1017="","AGUARDANDO",IF(NOT(ISERROR(MATCH(VALUE(A1017),PRODESP!A:A,0))),"EXCLUÍDO - ATENDIDO CDHU",""))</f>
        <v/>
      </c>
    </row>
    <row r="1018" spans="1:14" ht="15" x14ac:dyDescent="0.25">
      <c r="A1018" t="s">
        <v>6059</v>
      </c>
      <c r="B1018" t="s">
        <v>6060</v>
      </c>
      <c r="C1018">
        <v>546184716</v>
      </c>
      <c r="D1018" t="s">
        <v>6061</v>
      </c>
      <c r="E1018" t="s">
        <v>6062</v>
      </c>
      <c r="F1018">
        <v>451507927</v>
      </c>
      <c r="G1018" t="s">
        <v>6063</v>
      </c>
      <c r="H1018" t="s">
        <v>6064</v>
      </c>
      <c r="I1018" t="s">
        <v>6065</v>
      </c>
      <c r="J1018" t="s">
        <v>28</v>
      </c>
      <c r="K1018" t="s">
        <v>6066</v>
      </c>
      <c r="L1018" s="11" t="s">
        <v>26</v>
      </c>
      <c r="M1018" s="11">
        <v>702</v>
      </c>
      <c r="N1018" s="11" t="str">
        <f>IF(A1018="","AGUARDANDO",IF(NOT(ISERROR(MATCH(VALUE(A1018),PRODESP!A:A,0))),"EXCLUÍDO - ATENDIDO CDHU",""))</f>
        <v/>
      </c>
    </row>
    <row r="1019" spans="1:14" ht="15" x14ac:dyDescent="0.25">
      <c r="A1019" t="s">
        <v>5112</v>
      </c>
      <c r="B1019" t="s">
        <v>5113</v>
      </c>
      <c r="C1019">
        <v>434981904</v>
      </c>
      <c r="D1019" t="s">
        <v>5114</v>
      </c>
      <c r="E1019"/>
      <c r="F1019"/>
      <c r="G1019"/>
      <c r="H1019" t="s">
        <v>5115</v>
      </c>
      <c r="I1019" t="s">
        <v>5116</v>
      </c>
      <c r="J1019" t="s">
        <v>28</v>
      </c>
      <c r="K1019" t="s">
        <v>5117</v>
      </c>
      <c r="L1019" s="11" t="s">
        <v>26</v>
      </c>
      <c r="M1019" s="11">
        <v>703</v>
      </c>
      <c r="N1019" s="11" t="str">
        <f>IF(A1019="","AGUARDANDO",IF(NOT(ISERROR(MATCH(VALUE(A1019),PRODESP!A:A,0))),"EXCLUÍDO - ATENDIDO CDHU",""))</f>
        <v/>
      </c>
    </row>
    <row r="1020" spans="1:14" ht="15" x14ac:dyDescent="0.25">
      <c r="A1020" t="s">
        <v>7077</v>
      </c>
      <c r="B1020" t="s">
        <v>7078</v>
      </c>
      <c r="C1020">
        <v>400991743</v>
      </c>
      <c r="D1020" t="s">
        <v>7079</v>
      </c>
      <c r="E1020" t="s">
        <v>7080</v>
      </c>
      <c r="F1020">
        <v>298904226</v>
      </c>
      <c r="G1020" t="s">
        <v>7081</v>
      </c>
      <c r="H1020" t="s">
        <v>7082</v>
      </c>
      <c r="I1020" t="s">
        <v>7083</v>
      </c>
      <c r="J1020" t="s">
        <v>28</v>
      </c>
      <c r="K1020" t="s">
        <v>7084</v>
      </c>
      <c r="L1020" s="11" t="s">
        <v>26</v>
      </c>
      <c r="M1020" s="11">
        <v>704</v>
      </c>
      <c r="N1020" s="11" t="str">
        <f>IF(A1020="","AGUARDANDO",IF(NOT(ISERROR(MATCH(VALUE(A1020),PRODESP!A:A,0))),"EXCLUÍDO - ATENDIDO CDHU",""))</f>
        <v/>
      </c>
    </row>
    <row r="1021" spans="1:14" ht="15" x14ac:dyDescent="0.25">
      <c r="A1021" t="s">
        <v>5705</v>
      </c>
      <c r="B1021" t="s">
        <v>5706</v>
      </c>
      <c r="C1021">
        <v>368390627</v>
      </c>
      <c r="D1021" t="s">
        <v>5707</v>
      </c>
      <c r="E1021"/>
      <c r="F1021"/>
      <c r="G1021"/>
      <c r="H1021" t="s">
        <v>5708</v>
      </c>
      <c r="I1021" t="s">
        <v>5709</v>
      </c>
      <c r="J1021" t="s">
        <v>28</v>
      </c>
      <c r="K1021" t="s">
        <v>5710</v>
      </c>
      <c r="L1021" s="11" t="s">
        <v>26</v>
      </c>
      <c r="M1021" s="11">
        <v>705</v>
      </c>
      <c r="N1021" s="11" t="str">
        <f>IF(A1021="","AGUARDANDO",IF(NOT(ISERROR(MATCH(VALUE(A1021),PRODESP!A:A,0))),"EXCLUÍDO - ATENDIDO CDHU",""))</f>
        <v/>
      </c>
    </row>
    <row r="1022" spans="1:14" ht="15" x14ac:dyDescent="0.25">
      <c r="A1022" t="s">
        <v>10423</v>
      </c>
      <c r="B1022" t="s">
        <v>10424</v>
      </c>
      <c r="C1022">
        <v>489790227</v>
      </c>
      <c r="D1022" t="s">
        <v>10425</v>
      </c>
      <c r="E1022"/>
      <c r="F1022"/>
      <c r="G1022"/>
      <c r="H1022" t="s">
        <v>10426</v>
      </c>
      <c r="I1022" t="s">
        <v>10427</v>
      </c>
      <c r="J1022" t="s">
        <v>28</v>
      </c>
      <c r="K1022" t="s">
        <v>10428</v>
      </c>
      <c r="L1022" s="11" t="s">
        <v>26</v>
      </c>
      <c r="M1022" s="11">
        <v>706</v>
      </c>
      <c r="N1022" s="11" t="str">
        <f>IF(A1022="","AGUARDANDO",IF(NOT(ISERROR(MATCH(VALUE(A1022),PRODESP!A:A,0))),"EXCLUÍDO - ATENDIDO CDHU",""))</f>
        <v/>
      </c>
    </row>
    <row r="1023" spans="1:14" ht="15" x14ac:dyDescent="0.25">
      <c r="A1023" t="s">
        <v>11010</v>
      </c>
      <c r="B1023" t="s">
        <v>11011</v>
      </c>
      <c r="C1023">
        <v>400994951</v>
      </c>
      <c r="D1023" t="s">
        <v>11012</v>
      </c>
      <c r="E1023" t="s">
        <v>11013</v>
      </c>
      <c r="F1023">
        <v>479328857</v>
      </c>
      <c r="G1023" t="s">
        <v>11014</v>
      </c>
      <c r="H1023" t="s">
        <v>11015</v>
      </c>
      <c r="I1023" t="s">
        <v>11016</v>
      </c>
      <c r="J1023" t="s">
        <v>28</v>
      </c>
      <c r="K1023" t="s">
        <v>11017</v>
      </c>
      <c r="L1023" s="11" t="s">
        <v>26</v>
      </c>
      <c r="M1023" s="11">
        <v>707</v>
      </c>
      <c r="N1023" s="11" t="str">
        <f>IF(A1023="","AGUARDANDO",IF(NOT(ISERROR(MATCH(VALUE(A1023),PRODESP!A:A,0))),"EXCLUÍDO - ATENDIDO CDHU",""))</f>
        <v/>
      </c>
    </row>
    <row r="1024" spans="1:14" ht="15" x14ac:dyDescent="0.25">
      <c r="A1024" t="s">
        <v>2390</v>
      </c>
      <c r="B1024" t="s">
        <v>2391</v>
      </c>
      <c r="C1024">
        <v>446076570</v>
      </c>
      <c r="D1024" t="s">
        <v>2392</v>
      </c>
      <c r="E1024" t="s">
        <v>2393</v>
      </c>
      <c r="F1024">
        <v>45192955</v>
      </c>
      <c r="G1024" t="s">
        <v>2394</v>
      </c>
      <c r="H1024" t="s">
        <v>2395</v>
      </c>
      <c r="I1024" t="s">
        <v>2396</v>
      </c>
      <c r="J1024" t="s">
        <v>28</v>
      </c>
      <c r="K1024" t="s">
        <v>2397</v>
      </c>
      <c r="L1024" s="11" t="s">
        <v>26</v>
      </c>
      <c r="M1024" s="11">
        <v>708</v>
      </c>
      <c r="N1024" s="11" t="str">
        <f>IF(A1024="","AGUARDANDO",IF(NOT(ISERROR(MATCH(VALUE(A1024),PRODESP!A:A,0))),"EXCLUÍDO - ATENDIDO CDHU",""))</f>
        <v/>
      </c>
    </row>
    <row r="1025" spans="1:14" ht="15" x14ac:dyDescent="0.25">
      <c r="A1025" t="s">
        <v>4921</v>
      </c>
      <c r="B1025" t="s">
        <v>4922</v>
      </c>
      <c r="C1025">
        <v>285042919</v>
      </c>
      <c r="D1025" t="s">
        <v>4923</v>
      </c>
      <c r="E1025"/>
      <c r="F1025"/>
      <c r="G1025"/>
      <c r="H1025" t="s">
        <v>4924</v>
      </c>
      <c r="I1025" t="s">
        <v>4925</v>
      </c>
      <c r="J1025" t="s">
        <v>28</v>
      </c>
      <c r="K1025" t="s">
        <v>4926</v>
      </c>
      <c r="L1025" s="11" t="s">
        <v>26</v>
      </c>
      <c r="M1025" s="11">
        <v>709</v>
      </c>
      <c r="N1025" s="11" t="str">
        <f>IF(A1025="","AGUARDANDO",IF(NOT(ISERROR(MATCH(VALUE(A1025),PRODESP!A:A,0))),"EXCLUÍDO - ATENDIDO CDHU",""))</f>
        <v/>
      </c>
    </row>
    <row r="1026" spans="1:14" ht="15" x14ac:dyDescent="0.25">
      <c r="A1026" t="s">
        <v>12149</v>
      </c>
      <c r="B1026" t="s">
        <v>12150</v>
      </c>
      <c r="C1026">
        <v>400493366</v>
      </c>
      <c r="D1026" t="s">
        <v>12151</v>
      </c>
      <c r="E1026"/>
      <c r="F1026"/>
      <c r="G1026"/>
      <c r="H1026" t="s">
        <v>12152</v>
      </c>
      <c r="I1026" t="s">
        <v>12153</v>
      </c>
      <c r="J1026" t="s">
        <v>28</v>
      </c>
      <c r="K1026" t="s">
        <v>12154</v>
      </c>
      <c r="L1026" s="11" t="s">
        <v>26</v>
      </c>
      <c r="M1026" s="11">
        <v>710</v>
      </c>
      <c r="N1026" s="11" t="str">
        <f>IF(A1026="","AGUARDANDO",IF(NOT(ISERROR(MATCH(VALUE(A1026),PRODESP!A:A,0))),"EXCLUÍDO - ATENDIDO CDHU",""))</f>
        <v/>
      </c>
    </row>
    <row r="1027" spans="1:14" ht="15" x14ac:dyDescent="0.25">
      <c r="A1027" t="s">
        <v>8187</v>
      </c>
      <c r="B1027" t="s">
        <v>8188</v>
      </c>
      <c r="C1027">
        <v>431578291</v>
      </c>
      <c r="D1027" t="s">
        <v>8189</v>
      </c>
      <c r="E1027"/>
      <c r="F1027"/>
      <c r="G1027"/>
      <c r="H1027" t="s">
        <v>8190</v>
      </c>
      <c r="I1027" t="s">
        <v>8191</v>
      </c>
      <c r="J1027" t="s">
        <v>28</v>
      </c>
      <c r="K1027" t="s">
        <v>8192</v>
      </c>
      <c r="L1027" s="11" t="s">
        <v>26</v>
      </c>
      <c r="M1027" s="11">
        <v>711</v>
      </c>
      <c r="N1027" s="11" t="str">
        <f>IF(A1027="","AGUARDANDO",IF(NOT(ISERROR(MATCH(VALUE(A1027),PRODESP!A:A,0))),"EXCLUÍDO - ATENDIDO CDHU",""))</f>
        <v/>
      </c>
    </row>
    <row r="1028" spans="1:14" ht="15" x14ac:dyDescent="0.25">
      <c r="A1028" t="s">
        <v>8562</v>
      </c>
      <c r="B1028" t="s">
        <v>8563</v>
      </c>
      <c r="C1028">
        <v>485631295</v>
      </c>
      <c r="D1028" t="s">
        <v>8564</v>
      </c>
      <c r="E1028"/>
      <c r="F1028"/>
      <c r="G1028"/>
      <c r="H1028" t="s">
        <v>8565</v>
      </c>
      <c r="I1028" t="s">
        <v>8566</v>
      </c>
      <c r="J1028" t="s">
        <v>28</v>
      </c>
      <c r="K1028" t="s">
        <v>8567</v>
      </c>
      <c r="L1028" s="11" t="s">
        <v>26</v>
      </c>
      <c r="M1028" s="11">
        <v>712</v>
      </c>
      <c r="N1028" s="11" t="str">
        <f>IF(A1028="","AGUARDANDO",IF(NOT(ISERROR(MATCH(VALUE(A1028),PRODESP!A:A,0))),"EXCLUÍDO - ATENDIDO CDHU",""))</f>
        <v/>
      </c>
    </row>
    <row r="1029" spans="1:14" ht="15" x14ac:dyDescent="0.25">
      <c r="A1029" t="s">
        <v>7175</v>
      </c>
      <c r="B1029" t="s">
        <v>7176</v>
      </c>
      <c r="C1029">
        <v>400993285</v>
      </c>
      <c r="D1029" t="s">
        <v>7177</v>
      </c>
      <c r="E1029"/>
      <c r="F1029"/>
      <c r="G1029"/>
      <c r="H1029" t="s">
        <v>7178</v>
      </c>
      <c r="I1029" t="s">
        <v>7179</v>
      </c>
      <c r="J1029" t="s">
        <v>28</v>
      </c>
      <c r="K1029" t="s">
        <v>7180</v>
      </c>
      <c r="L1029" s="11" t="s">
        <v>26</v>
      </c>
      <c r="M1029" s="11">
        <v>713</v>
      </c>
      <c r="N1029" s="11" t="str">
        <f>IF(A1029="","AGUARDANDO",IF(NOT(ISERROR(MATCH(VALUE(A1029),PRODESP!A:A,0))),"EXCLUÍDO - ATENDIDO CDHU",""))</f>
        <v/>
      </c>
    </row>
    <row r="1030" spans="1:14" ht="15" x14ac:dyDescent="0.25">
      <c r="A1030" t="s">
        <v>9063</v>
      </c>
      <c r="B1030" t="s">
        <v>9064</v>
      </c>
      <c r="C1030">
        <v>403804231</v>
      </c>
      <c r="D1030" t="s">
        <v>9065</v>
      </c>
      <c r="E1030" t="s">
        <v>9066</v>
      </c>
      <c r="F1030">
        <v>456409804</v>
      </c>
      <c r="G1030" t="s">
        <v>9067</v>
      </c>
      <c r="H1030" t="s">
        <v>9068</v>
      </c>
      <c r="I1030" t="s">
        <v>9069</v>
      </c>
      <c r="J1030" t="s">
        <v>28</v>
      </c>
      <c r="K1030" t="s">
        <v>8152</v>
      </c>
      <c r="L1030" s="11" t="s">
        <v>26</v>
      </c>
      <c r="M1030" s="11">
        <v>714</v>
      </c>
      <c r="N1030" s="11" t="str">
        <f>IF(A1030="","AGUARDANDO",IF(NOT(ISERROR(MATCH(VALUE(A1030),PRODESP!A:A,0))),"EXCLUÍDO - ATENDIDO CDHU",""))</f>
        <v/>
      </c>
    </row>
    <row r="1031" spans="1:14" ht="15" x14ac:dyDescent="0.25">
      <c r="A1031" t="s">
        <v>11777</v>
      </c>
      <c r="B1031" t="s">
        <v>11778</v>
      </c>
      <c r="C1031">
        <v>339548149</v>
      </c>
      <c r="D1031" t="s">
        <v>11779</v>
      </c>
      <c r="E1031" t="s">
        <v>11780</v>
      </c>
      <c r="F1031">
        <v>24532284</v>
      </c>
      <c r="G1031" t="s">
        <v>11781</v>
      </c>
      <c r="H1031" t="s">
        <v>11782</v>
      </c>
      <c r="I1031" t="s">
        <v>11783</v>
      </c>
      <c r="J1031" t="s">
        <v>28</v>
      </c>
      <c r="K1031" t="s">
        <v>11784</v>
      </c>
      <c r="L1031" s="11" t="s">
        <v>26</v>
      </c>
      <c r="M1031" s="11">
        <v>715</v>
      </c>
      <c r="N1031" s="11" t="str">
        <f>IF(A1031="","AGUARDANDO",IF(NOT(ISERROR(MATCH(VALUE(A1031),PRODESP!A:A,0))),"EXCLUÍDO - ATENDIDO CDHU",""))</f>
        <v/>
      </c>
    </row>
    <row r="1032" spans="1:14" ht="15" x14ac:dyDescent="0.25">
      <c r="A1032" t="s">
        <v>6605</v>
      </c>
      <c r="B1032" t="s">
        <v>6606</v>
      </c>
      <c r="C1032">
        <v>455375197</v>
      </c>
      <c r="D1032" t="s">
        <v>6607</v>
      </c>
      <c r="E1032" t="s">
        <v>6608</v>
      </c>
      <c r="F1032">
        <v>30997307</v>
      </c>
      <c r="G1032" t="s">
        <v>6609</v>
      </c>
      <c r="H1032" t="s">
        <v>6610</v>
      </c>
      <c r="I1032" t="s">
        <v>6611</v>
      </c>
      <c r="J1032" t="s">
        <v>28</v>
      </c>
      <c r="K1032" t="s">
        <v>6612</v>
      </c>
      <c r="L1032" s="11" t="s">
        <v>26</v>
      </c>
      <c r="M1032" s="11">
        <v>716</v>
      </c>
      <c r="N1032" s="11" t="str">
        <f>IF(A1032="","AGUARDANDO",IF(NOT(ISERROR(MATCH(VALUE(A1032),PRODESP!A:A,0))),"EXCLUÍDO - ATENDIDO CDHU",""))</f>
        <v/>
      </c>
    </row>
    <row r="1033" spans="1:14" ht="15" x14ac:dyDescent="0.25">
      <c r="A1033" t="s">
        <v>408</v>
      </c>
      <c r="B1033" t="s">
        <v>409</v>
      </c>
      <c r="C1033">
        <v>490259650</v>
      </c>
      <c r="D1033" t="s">
        <v>410</v>
      </c>
      <c r="E1033" t="s">
        <v>411</v>
      </c>
      <c r="F1033">
        <v>497198460</v>
      </c>
      <c r="G1033" t="s">
        <v>412</v>
      </c>
      <c r="H1033" t="s">
        <v>413</v>
      </c>
      <c r="I1033" t="s">
        <v>414</v>
      </c>
      <c r="J1033" t="s">
        <v>28</v>
      </c>
      <c r="K1033" t="s">
        <v>415</v>
      </c>
      <c r="L1033" s="11" t="s">
        <v>26</v>
      </c>
      <c r="M1033" s="11">
        <v>717</v>
      </c>
      <c r="N1033" s="11" t="str">
        <f>IF(A1033="","AGUARDANDO",IF(NOT(ISERROR(MATCH(VALUE(A1033),PRODESP!A:A,0))),"EXCLUÍDO - ATENDIDO CDHU",""))</f>
        <v/>
      </c>
    </row>
    <row r="1034" spans="1:14" ht="15" x14ac:dyDescent="0.25">
      <c r="A1034" t="s">
        <v>7459</v>
      </c>
      <c r="B1034" t="s">
        <v>7460</v>
      </c>
      <c r="C1034">
        <v>239033723</v>
      </c>
      <c r="D1034" t="s">
        <v>7461</v>
      </c>
      <c r="E1034"/>
      <c r="F1034"/>
      <c r="G1034"/>
      <c r="H1034" t="s">
        <v>7462</v>
      </c>
      <c r="I1034" t="s">
        <v>7463</v>
      </c>
      <c r="J1034" t="s">
        <v>28</v>
      </c>
      <c r="K1034" t="s">
        <v>5698</v>
      </c>
      <c r="L1034" s="11" t="s">
        <v>26</v>
      </c>
      <c r="M1034" s="11">
        <v>718</v>
      </c>
      <c r="N1034" s="11" t="str">
        <f>IF(A1034="","AGUARDANDO",IF(NOT(ISERROR(MATCH(VALUE(A1034),PRODESP!A:A,0))),"EXCLUÍDO - ATENDIDO CDHU",""))</f>
        <v/>
      </c>
    </row>
    <row r="1035" spans="1:14" ht="15" x14ac:dyDescent="0.25">
      <c r="A1035" t="s">
        <v>8378</v>
      </c>
      <c r="B1035" t="s">
        <v>8379</v>
      </c>
      <c r="C1035">
        <v>473209445</v>
      </c>
      <c r="D1035" t="s">
        <v>8380</v>
      </c>
      <c r="E1035"/>
      <c r="F1035"/>
      <c r="G1035"/>
      <c r="H1035" t="s">
        <v>8381</v>
      </c>
      <c r="I1035" t="s">
        <v>8382</v>
      </c>
      <c r="J1035" t="s">
        <v>28</v>
      </c>
      <c r="K1035" t="s">
        <v>8383</v>
      </c>
      <c r="L1035" s="11" t="s">
        <v>26</v>
      </c>
      <c r="M1035" s="11">
        <v>719</v>
      </c>
      <c r="N1035" s="11" t="str">
        <f>IF(A1035="","AGUARDANDO",IF(NOT(ISERROR(MATCH(VALUE(A1035),PRODESP!A:A,0))),"EXCLUÍDO - ATENDIDO CDHU",""))</f>
        <v/>
      </c>
    </row>
    <row r="1036" spans="1:14" ht="15" x14ac:dyDescent="0.25">
      <c r="A1036" t="s">
        <v>1811</v>
      </c>
      <c r="B1036" t="s">
        <v>1812</v>
      </c>
      <c r="C1036">
        <v>431646557</v>
      </c>
      <c r="D1036" t="s">
        <v>1813</v>
      </c>
      <c r="E1036" t="s">
        <v>1814</v>
      </c>
      <c r="F1036">
        <v>527516498</v>
      </c>
      <c r="G1036" t="s">
        <v>1815</v>
      </c>
      <c r="H1036" t="s">
        <v>1816</v>
      </c>
      <c r="I1036" t="s">
        <v>1817</v>
      </c>
      <c r="J1036" t="s">
        <v>28</v>
      </c>
      <c r="K1036" t="s">
        <v>1818</v>
      </c>
      <c r="L1036" s="11" t="s">
        <v>26</v>
      </c>
      <c r="M1036" s="11">
        <v>720</v>
      </c>
      <c r="N1036" s="11" t="str">
        <f>IF(A1036="","AGUARDANDO",IF(NOT(ISERROR(MATCH(VALUE(A1036),PRODESP!A:A,0))),"EXCLUÍDO - ATENDIDO CDHU",""))</f>
        <v/>
      </c>
    </row>
    <row r="1037" spans="1:14" ht="15" x14ac:dyDescent="0.25">
      <c r="A1037" t="s">
        <v>2343</v>
      </c>
      <c r="B1037" t="s">
        <v>2344</v>
      </c>
      <c r="C1037">
        <v>245323806</v>
      </c>
      <c r="D1037" t="s">
        <v>2345</v>
      </c>
      <c r="E1037"/>
      <c r="F1037"/>
      <c r="G1037"/>
      <c r="H1037" t="s">
        <v>2346</v>
      </c>
      <c r="I1037" t="s">
        <v>2347</v>
      </c>
      <c r="J1037" t="s">
        <v>28</v>
      </c>
      <c r="K1037" t="s">
        <v>2348</v>
      </c>
      <c r="L1037" s="11" t="s">
        <v>26</v>
      </c>
      <c r="M1037" s="11">
        <v>721</v>
      </c>
      <c r="N1037" s="11" t="str">
        <f>IF(A1037="","AGUARDANDO",IF(NOT(ISERROR(MATCH(VALUE(A1037),PRODESP!A:A,0))),"EXCLUÍDO - ATENDIDO CDHU",""))</f>
        <v/>
      </c>
    </row>
    <row r="1038" spans="1:14" ht="15" x14ac:dyDescent="0.25">
      <c r="A1038" t="s">
        <v>4679</v>
      </c>
      <c r="B1038" t="s">
        <v>4680</v>
      </c>
      <c r="C1038">
        <v>237895742</v>
      </c>
      <c r="D1038" t="s">
        <v>4681</v>
      </c>
      <c r="E1038"/>
      <c r="F1038"/>
      <c r="G1038"/>
      <c r="H1038" t="s">
        <v>4682</v>
      </c>
      <c r="I1038" t="s">
        <v>4683</v>
      </c>
      <c r="J1038" t="s">
        <v>28</v>
      </c>
      <c r="K1038" t="s">
        <v>4684</v>
      </c>
      <c r="L1038" s="11" t="s">
        <v>26</v>
      </c>
      <c r="M1038" s="11">
        <v>722</v>
      </c>
      <c r="N1038" s="11" t="str">
        <f>IF(A1038="","AGUARDANDO",IF(NOT(ISERROR(MATCH(VALUE(A1038),PRODESP!A:A,0))),"EXCLUÍDO - ATENDIDO CDHU",""))</f>
        <v/>
      </c>
    </row>
    <row r="1039" spans="1:14" ht="15" x14ac:dyDescent="0.25">
      <c r="A1039" t="s">
        <v>13736</v>
      </c>
      <c r="B1039" t="s">
        <v>13737</v>
      </c>
      <c r="C1039">
        <v>191889581</v>
      </c>
      <c r="D1039" t="s">
        <v>13738</v>
      </c>
      <c r="E1039" t="s">
        <v>13739</v>
      </c>
      <c r="F1039">
        <v>289039836</v>
      </c>
      <c r="G1039" t="s">
        <v>13740</v>
      </c>
      <c r="H1039" t="s">
        <v>13741</v>
      </c>
      <c r="I1039" t="s">
        <v>13742</v>
      </c>
      <c r="J1039" t="s">
        <v>28</v>
      </c>
      <c r="K1039" t="s">
        <v>13743</v>
      </c>
      <c r="L1039" s="11" t="s">
        <v>26</v>
      </c>
      <c r="M1039" s="11">
        <v>723</v>
      </c>
      <c r="N1039" s="11" t="str">
        <f>IF(A1039="","AGUARDANDO",IF(NOT(ISERROR(MATCH(VALUE(A1039),PRODESP!A:A,0))),"EXCLUÍDO - ATENDIDO CDHU",""))</f>
        <v/>
      </c>
    </row>
    <row r="1040" spans="1:14" ht="15" x14ac:dyDescent="0.25">
      <c r="A1040" t="s">
        <v>13418</v>
      </c>
      <c r="B1040" t="s">
        <v>13419</v>
      </c>
      <c r="C1040">
        <v>301922263</v>
      </c>
      <c r="D1040" t="s">
        <v>13420</v>
      </c>
      <c r="E1040"/>
      <c r="F1040"/>
      <c r="G1040"/>
      <c r="H1040" t="s">
        <v>13421</v>
      </c>
      <c r="I1040" t="s">
        <v>13422</v>
      </c>
      <c r="J1040" t="s">
        <v>28</v>
      </c>
      <c r="K1040" t="s">
        <v>13423</v>
      </c>
      <c r="L1040" s="11" t="s">
        <v>26</v>
      </c>
      <c r="M1040" s="11">
        <v>724</v>
      </c>
      <c r="N1040" s="11" t="str">
        <f>IF(A1040="","AGUARDANDO",IF(NOT(ISERROR(MATCH(VALUE(A1040),PRODESP!A:A,0))),"EXCLUÍDO - ATENDIDO CDHU",""))</f>
        <v/>
      </c>
    </row>
    <row r="1041" spans="1:14" ht="15" x14ac:dyDescent="0.25">
      <c r="A1041" t="s">
        <v>9239</v>
      </c>
      <c r="B1041" t="s">
        <v>9240</v>
      </c>
      <c r="C1041">
        <v>582903981</v>
      </c>
      <c r="D1041" t="s">
        <v>9241</v>
      </c>
      <c r="E1041" t="s">
        <v>9242</v>
      </c>
      <c r="F1041">
        <v>301922330</v>
      </c>
      <c r="G1041" t="s">
        <v>9243</v>
      </c>
      <c r="H1041" t="s">
        <v>9244</v>
      </c>
      <c r="I1041" t="s">
        <v>9245</v>
      </c>
      <c r="J1041" t="s">
        <v>28</v>
      </c>
      <c r="K1041" t="s">
        <v>9246</v>
      </c>
      <c r="L1041" s="11" t="s">
        <v>26</v>
      </c>
      <c r="M1041" s="11">
        <v>725</v>
      </c>
      <c r="N1041" s="11" t="str">
        <f>IF(A1041="","AGUARDANDO",IF(NOT(ISERROR(MATCH(VALUE(A1041),PRODESP!A:A,0))),"EXCLUÍDO - ATENDIDO CDHU",""))</f>
        <v/>
      </c>
    </row>
    <row r="1042" spans="1:14" ht="15" x14ac:dyDescent="0.25">
      <c r="A1042" t="s">
        <v>11018</v>
      </c>
      <c r="B1042" t="s">
        <v>11019</v>
      </c>
      <c r="C1042">
        <v>54968456</v>
      </c>
      <c r="D1042" t="s">
        <v>11020</v>
      </c>
      <c r="E1042"/>
      <c r="F1042"/>
      <c r="G1042"/>
      <c r="H1042" t="s">
        <v>11021</v>
      </c>
      <c r="I1042" t="s">
        <v>11022</v>
      </c>
      <c r="J1042" t="s">
        <v>28</v>
      </c>
      <c r="K1042" t="s">
        <v>11023</v>
      </c>
      <c r="L1042" s="11" t="s">
        <v>26</v>
      </c>
      <c r="M1042" s="11">
        <v>726</v>
      </c>
      <c r="N1042" s="11" t="str">
        <f>IF(A1042="","AGUARDANDO",IF(NOT(ISERROR(MATCH(VALUE(A1042),PRODESP!A:A,0))),"EXCLUÍDO - ATENDIDO CDHU",""))</f>
        <v/>
      </c>
    </row>
    <row r="1043" spans="1:14" ht="15" x14ac:dyDescent="0.25">
      <c r="A1043" t="s">
        <v>8103</v>
      </c>
      <c r="B1043" t="s">
        <v>8104</v>
      </c>
      <c r="C1043">
        <v>526820524</v>
      </c>
      <c r="D1043" t="s">
        <v>8105</v>
      </c>
      <c r="E1043"/>
      <c r="F1043"/>
      <c r="G1043"/>
      <c r="H1043" t="s">
        <v>8106</v>
      </c>
      <c r="I1043" t="s">
        <v>8107</v>
      </c>
      <c r="J1043" t="s">
        <v>28</v>
      </c>
      <c r="K1043" t="s">
        <v>8108</v>
      </c>
      <c r="L1043" s="11" t="s">
        <v>26</v>
      </c>
      <c r="M1043" s="11">
        <v>727</v>
      </c>
      <c r="N1043" s="11" t="str">
        <f>IF(A1043="","AGUARDANDO",IF(NOT(ISERROR(MATCH(VALUE(A1043),PRODESP!A:A,0))),"EXCLUÍDO - ATENDIDO CDHU",""))</f>
        <v/>
      </c>
    </row>
    <row r="1044" spans="1:14" ht="15" x14ac:dyDescent="0.25">
      <c r="A1044" t="s">
        <v>10250</v>
      </c>
      <c r="B1044" t="s">
        <v>10251</v>
      </c>
      <c r="C1044">
        <v>473637005</v>
      </c>
      <c r="D1044" t="s">
        <v>10252</v>
      </c>
      <c r="E1044"/>
      <c r="F1044"/>
      <c r="G1044"/>
      <c r="H1044" t="s">
        <v>10253</v>
      </c>
      <c r="I1044" t="s">
        <v>10254</v>
      </c>
      <c r="J1044" t="s">
        <v>28</v>
      </c>
      <c r="K1044" t="s">
        <v>10255</v>
      </c>
      <c r="L1044" s="11" t="s">
        <v>26</v>
      </c>
      <c r="M1044" s="11">
        <v>728</v>
      </c>
      <c r="N1044" s="11" t="str">
        <f>IF(A1044="","AGUARDANDO",IF(NOT(ISERROR(MATCH(VALUE(A1044),PRODESP!A:A,0))),"EXCLUÍDO - ATENDIDO CDHU",""))</f>
        <v/>
      </c>
    </row>
    <row r="1045" spans="1:14" ht="15" x14ac:dyDescent="0.25">
      <c r="A1045" t="s">
        <v>7777</v>
      </c>
      <c r="B1045" t="s">
        <v>7778</v>
      </c>
      <c r="C1045">
        <v>235192107</v>
      </c>
      <c r="D1045" t="s">
        <v>7779</v>
      </c>
      <c r="E1045"/>
      <c r="F1045"/>
      <c r="G1045"/>
      <c r="H1045" t="s">
        <v>7756</v>
      </c>
      <c r="I1045" t="s">
        <v>7780</v>
      </c>
      <c r="J1045" t="s">
        <v>28</v>
      </c>
      <c r="K1045" t="s">
        <v>7781</v>
      </c>
      <c r="L1045" s="11" t="s">
        <v>26</v>
      </c>
      <c r="M1045" s="11">
        <v>729</v>
      </c>
      <c r="N1045" s="11" t="str">
        <f>IF(A1045="","AGUARDANDO",IF(NOT(ISERROR(MATCH(VALUE(A1045),PRODESP!A:A,0))),"EXCLUÍDO - ATENDIDO CDHU",""))</f>
        <v/>
      </c>
    </row>
    <row r="1046" spans="1:14" ht="15" x14ac:dyDescent="0.25">
      <c r="A1046" t="s">
        <v>10763</v>
      </c>
      <c r="B1046" t="s">
        <v>10764</v>
      </c>
      <c r="C1046">
        <v>380216206</v>
      </c>
      <c r="D1046" t="s">
        <v>10765</v>
      </c>
      <c r="E1046"/>
      <c r="F1046"/>
      <c r="G1046"/>
      <c r="H1046" t="s">
        <v>10766</v>
      </c>
      <c r="I1046" t="s">
        <v>10767</v>
      </c>
      <c r="J1046" t="s">
        <v>28</v>
      </c>
      <c r="K1046" t="s">
        <v>10768</v>
      </c>
      <c r="L1046" s="11" t="s">
        <v>26</v>
      </c>
      <c r="M1046" s="11">
        <v>730</v>
      </c>
      <c r="N1046" s="11" t="str">
        <f>IF(A1046="","AGUARDANDO",IF(NOT(ISERROR(MATCH(VALUE(A1046),PRODESP!A:A,0))),"EXCLUÍDO - ATENDIDO CDHU",""))</f>
        <v/>
      </c>
    </row>
    <row r="1047" spans="1:14" ht="15" x14ac:dyDescent="0.25">
      <c r="A1047" t="s">
        <v>12239</v>
      </c>
      <c r="B1047" t="s">
        <v>12240</v>
      </c>
      <c r="C1047">
        <v>436306803</v>
      </c>
      <c r="D1047" t="s">
        <v>12241</v>
      </c>
      <c r="E1047" t="s">
        <v>12242</v>
      </c>
      <c r="F1047">
        <v>437398778</v>
      </c>
      <c r="G1047" t="s">
        <v>12243</v>
      </c>
      <c r="H1047" t="s">
        <v>12244</v>
      </c>
      <c r="I1047" t="s">
        <v>12245</v>
      </c>
      <c r="J1047" t="s">
        <v>28</v>
      </c>
      <c r="K1047" t="s">
        <v>12246</v>
      </c>
      <c r="L1047" s="11" t="s">
        <v>26</v>
      </c>
      <c r="M1047" s="11">
        <v>731</v>
      </c>
      <c r="N1047" s="11" t="str">
        <f>IF(A1047="","AGUARDANDO",IF(NOT(ISERROR(MATCH(VALUE(A1047),PRODESP!A:A,0))),"EXCLUÍDO - ATENDIDO CDHU",""))</f>
        <v/>
      </c>
    </row>
    <row r="1048" spans="1:14" ht="15" x14ac:dyDescent="0.25">
      <c r="A1048" t="s">
        <v>216</v>
      </c>
      <c r="B1048" t="s">
        <v>217</v>
      </c>
      <c r="C1048">
        <v>48177435</v>
      </c>
      <c r="D1048" t="s">
        <v>218</v>
      </c>
      <c r="E1048" t="s">
        <v>219</v>
      </c>
      <c r="F1048">
        <v>486309228</v>
      </c>
      <c r="G1048" t="s">
        <v>220</v>
      </c>
      <c r="H1048" t="s">
        <v>221</v>
      </c>
      <c r="I1048" t="s">
        <v>222</v>
      </c>
      <c r="J1048" t="s">
        <v>28</v>
      </c>
      <c r="K1048" t="s">
        <v>223</v>
      </c>
      <c r="L1048" s="11" t="s">
        <v>26</v>
      </c>
      <c r="M1048" s="11">
        <v>732</v>
      </c>
      <c r="N1048" s="11" t="str">
        <f>IF(A1048="","AGUARDANDO",IF(NOT(ISERROR(MATCH(VALUE(A1048),PRODESP!A:A,0))),"EXCLUÍDO - ATENDIDO CDHU",""))</f>
        <v/>
      </c>
    </row>
    <row r="1049" spans="1:14" ht="15" x14ac:dyDescent="0.25">
      <c r="A1049" t="s">
        <v>9031</v>
      </c>
      <c r="B1049" t="s">
        <v>9032</v>
      </c>
      <c r="C1049">
        <v>393799384</v>
      </c>
      <c r="D1049" t="s">
        <v>9033</v>
      </c>
      <c r="E1049"/>
      <c r="F1049"/>
      <c r="G1049"/>
      <c r="H1049" t="s">
        <v>9034</v>
      </c>
      <c r="I1049" t="s">
        <v>9035</v>
      </c>
      <c r="J1049" t="s">
        <v>28</v>
      </c>
      <c r="K1049" t="s">
        <v>9036</v>
      </c>
      <c r="L1049" s="11" t="s">
        <v>26</v>
      </c>
      <c r="M1049" s="11">
        <v>733</v>
      </c>
      <c r="N1049" s="11" t="str">
        <f>IF(A1049="","AGUARDANDO",IF(NOT(ISERROR(MATCH(VALUE(A1049),PRODESP!A:A,0))),"EXCLUÍDO - ATENDIDO CDHU",""))</f>
        <v/>
      </c>
    </row>
    <row r="1050" spans="1:14" ht="15" x14ac:dyDescent="0.25">
      <c r="A1050" t="s">
        <v>7270</v>
      </c>
      <c r="B1050" t="s">
        <v>7271</v>
      </c>
      <c r="C1050">
        <v>526820378</v>
      </c>
      <c r="D1050" t="s">
        <v>7272</v>
      </c>
      <c r="E1050"/>
      <c r="F1050"/>
      <c r="G1050"/>
      <c r="H1050" t="s">
        <v>7273</v>
      </c>
      <c r="I1050" t="s">
        <v>7274</v>
      </c>
      <c r="J1050" t="s">
        <v>28</v>
      </c>
      <c r="K1050" t="s">
        <v>7275</v>
      </c>
      <c r="L1050" s="11" t="s">
        <v>26</v>
      </c>
      <c r="M1050" s="11">
        <v>734</v>
      </c>
      <c r="N1050" s="11" t="str">
        <f>IF(A1050="","AGUARDANDO",IF(NOT(ISERROR(MATCH(VALUE(A1050),PRODESP!A:A,0))),"EXCLUÍDO - ATENDIDO CDHU",""))</f>
        <v/>
      </c>
    </row>
    <row r="1051" spans="1:14" ht="15" x14ac:dyDescent="0.25">
      <c r="A1051" t="s">
        <v>2467</v>
      </c>
      <c r="B1051" t="s">
        <v>2468</v>
      </c>
      <c r="C1051">
        <v>446074706</v>
      </c>
      <c r="D1051" t="s">
        <v>2469</v>
      </c>
      <c r="E1051" t="s">
        <v>2470</v>
      </c>
      <c r="F1051">
        <v>400993727</v>
      </c>
      <c r="G1051" t="s">
        <v>2471</v>
      </c>
      <c r="H1051" t="s">
        <v>2472</v>
      </c>
      <c r="I1051" t="s">
        <v>2473</v>
      </c>
      <c r="J1051" t="s">
        <v>28</v>
      </c>
      <c r="K1051" t="s">
        <v>2474</v>
      </c>
      <c r="L1051" s="11" t="s">
        <v>26</v>
      </c>
      <c r="M1051" s="11">
        <v>735</v>
      </c>
      <c r="N1051" s="11" t="str">
        <f>IF(A1051="","AGUARDANDO",IF(NOT(ISERROR(MATCH(VALUE(A1051),PRODESP!A:A,0))),"EXCLUÍDO - ATENDIDO CDHU",""))</f>
        <v/>
      </c>
    </row>
    <row r="1052" spans="1:14" ht="15" x14ac:dyDescent="0.25">
      <c r="A1052" t="s">
        <v>13204</v>
      </c>
      <c r="B1052" t="s">
        <v>13205</v>
      </c>
      <c r="C1052">
        <v>326012540</v>
      </c>
      <c r="D1052" t="s">
        <v>13206</v>
      </c>
      <c r="E1052" t="s">
        <v>13207</v>
      </c>
      <c r="F1052">
        <v>454927228</v>
      </c>
      <c r="G1052" t="s">
        <v>13208</v>
      </c>
      <c r="H1052" t="s">
        <v>13209</v>
      </c>
      <c r="I1052" t="s">
        <v>13210</v>
      </c>
      <c r="J1052" t="s">
        <v>28</v>
      </c>
      <c r="K1052" t="s">
        <v>13211</v>
      </c>
      <c r="L1052" s="11" t="s">
        <v>26</v>
      </c>
      <c r="M1052" s="11">
        <v>736</v>
      </c>
      <c r="N1052" s="11" t="str">
        <f>IF(A1052="","AGUARDANDO",IF(NOT(ISERROR(MATCH(VALUE(A1052),PRODESP!A:A,0))),"EXCLUÍDO - ATENDIDO CDHU",""))</f>
        <v/>
      </c>
    </row>
    <row r="1053" spans="1:14" ht="15" x14ac:dyDescent="0.25">
      <c r="A1053" t="s">
        <v>9841</v>
      </c>
      <c r="B1053" t="s">
        <v>9842</v>
      </c>
      <c r="C1053">
        <v>452441298</v>
      </c>
      <c r="D1053" t="s">
        <v>9843</v>
      </c>
      <c r="E1053"/>
      <c r="F1053"/>
      <c r="G1053"/>
      <c r="H1053" t="s">
        <v>9844</v>
      </c>
      <c r="I1053" t="s">
        <v>9845</v>
      </c>
      <c r="J1053" t="s">
        <v>28</v>
      </c>
      <c r="K1053" t="s">
        <v>9846</v>
      </c>
      <c r="L1053" s="11" t="s">
        <v>26</v>
      </c>
      <c r="M1053" s="11">
        <v>737</v>
      </c>
      <c r="N1053" s="11" t="str">
        <f>IF(A1053="","AGUARDANDO",IF(NOT(ISERROR(MATCH(VALUE(A1053),PRODESP!A:A,0))),"EXCLUÍDO - ATENDIDO CDHU",""))</f>
        <v/>
      </c>
    </row>
    <row r="1054" spans="1:14" ht="15" x14ac:dyDescent="0.25">
      <c r="A1054" t="s">
        <v>6907</v>
      </c>
      <c r="B1054" t="s">
        <v>6908</v>
      </c>
      <c r="C1054">
        <v>373247722</v>
      </c>
      <c r="D1054" t="s">
        <v>6909</v>
      </c>
      <c r="E1054"/>
      <c r="F1054"/>
      <c r="G1054"/>
      <c r="H1054" t="s">
        <v>6910</v>
      </c>
      <c r="I1054" t="s">
        <v>6911</v>
      </c>
      <c r="J1054" t="s">
        <v>28</v>
      </c>
      <c r="K1054" t="s">
        <v>6912</v>
      </c>
      <c r="L1054" s="11" t="s">
        <v>26</v>
      </c>
      <c r="M1054" s="11">
        <v>738</v>
      </c>
      <c r="N1054" s="11" t="str">
        <f>IF(A1054="","AGUARDANDO",IF(NOT(ISERROR(MATCH(VALUE(A1054),PRODESP!A:A,0))),"EXCLUÍDO - ATENDIDO CDHU",""))</f>
        <v/>
      </c>
    </row>
    <row r="1055" spans="1:14" ht="15" x14ac:dyDescent="0.25">
      <c r="A1055" t="s">
        <v>12986</v>
      </c>
      <c r="B1055" t="s">
        <v>12987</v>
      </c>
      <c r="C1055">
        <v>285038394</v>
      </c>
      <c r="D1055" t="s">
        <v>12988</v>
      </c>
      <c r="E1055"/>
      <c r="F1055"/>
      <c r="G1055"/>
      <c r="H1055" t="s">
        <v>12989</v>
      </c>
      <c r="I1055" t="s">
        <v>12990</v>
      </c>
      <c r="J1055" t="s">
        <v>28</v>
      </c>
      <c r="K1055" t="s">
        <v>12991</v>
      </c>
      <c r="L1055" s="11" t="s">
        <v>26</v>
      </c>
      <c r="M1055" s="11">
        <v>739</v>
      </c>
      <c r="N1055" s="11" t="str">
        <f>IF(A1055="","AGUARDANDO",IF(NOT(ISERROR(MATCH(VALUE(A1055),PRODESP!A:A,0))),"EXCLUÍDO - ATENDIDO CDHU",""))</f>
        <v/>
      </c>
    </row>
    <row r="1056" spans="1:14" ht="15" x14ac:dyDescent="0.25">
      <c r="A1056" t="s">
        <v>1997</v>
      </c>
      <c r="B1056" t="s">
        <v>1998</v>
      </c>
      <c r="C1056">
        <v>18562947</v>
      </c>
      <c r="D1056" t="s">
        <v>1999</v>
      </c>
      <c r="E1056"/>
      <c r="F1056"/>
      <c r="G1056"/>
      <c r="H1056" t="s">
        <v>2000</v>
      </c>
      <c r="I1056" t="s">
        <v>2001</v>
      </c>
      <c r="J1056" t="s">
        <v>28</v>
      </c>
      <c r="K1056" t="s">
        <v>327</v>
      </c>
      <c r="L1056" s="11" t="s">
        <v>26</v>
      </c>
      <c r="M1056" s="11">
        <v>740</v>
      </c>
      <c r="N1056" s="11" t="str">
        <f>IF(A1056="","AGUARDANDO",IF(NOT(ISERROR(MATCH(VALUE(A1056),PRODESP!A:A,0))),"EXCLUÍDO - ATENDIDO CDHU",""))</f>
        <v/>
      </c>
    </row>
    <row r="1057" spans="1:14" ht="15" x14ac:dyDescent="0.25">
      <c r="A1057" t="s">
        <v>4473</v>
      </c>
      <c r="B1057" t="s">
        <v>4474</v>
      </c>
      <c r="C1057">
        <v>347983030</v>
      </c>
      <c r="D1057" t="s">
        <v>4475</v>
      </c>
      <c r="E1057"/>
      <c r="F1057"/>
      <c r="G1057"/>
      <c r="H1057" t="s">
        <v>4476</v>
      </c>
      <c r="I1057" t="s">
        <v>4477</v>
      </c>
      <c r="J1057" t="s">
        <v>28</v>
      </c>
      <c r="K1057" t="s">
        <v>4478</v>
      </c>
      <c r="L1057" s="11" t="s">
        <v>26</v>
      </c>
      <c r="M1057" s="11">
        <v>741</v>
      </c>
      <c r="N1057" s="11" t="str">
        <f>IF(A1057="","AGUARDANDO",IF(NOT(ISERROR(MATCH(VALUE(A1057),PRODESP!A:A,0))),"EXCLUÍDO - ATENDIDO CDHU",""))</f>
        <v/>
      </c>
    </row>
    <row r="1058" spans="1:14" ht="15" x14ac:dyDescent="0.25">
      <c r="A1058" t="s">
        <v>1418</v>
      </c>
      <c r="B1058" t="s">
        <v>1419</v>
      </c>
      <c r="C1058">
        <v>300787212</v>
      </c>
      <c r="D1058" t="s">
        <v>1420</v>
      </c>
      <c r="E1058"/>
      <c r="F1058"/>
      <c r="G1058"/>
      <c r="H1058" t="s">
        <v>1421</v>
      </c>
      <c r="I1058" t="s">
        <v>1422</v>
      </c>
      <c r="J1058" t="s">
        <v>28</v>
      </c>
      <c r="K1058" t="s">
        <v>1423</v>
      </c>
      <c r="L1058" s="11" t="s">
        <v>26</v>
      </c>
      <c r="M1058" s="11">
        <v>742</v>
      </c>
      <c r="N1058" s="11" t="str">
        <f>IF(A1058="","AGUARDANDO",IF(NOT(ISERROR(MATCH(VALUE(A1058),PRODESP!A:A,0))),"EXCLUÍDO - ATENDIDO CDHU",""))</f>
        <v/>
      </c>
    </row>
    <row r="1059" spans="1:14" ht="15" x14ac:dyDescent="0.25">
      <c r="A1059" t="s">
        <v>12119</v>
      </c>
      <c r="B1059" t="s">
        <v>12120</v>
      </c>
      <c r="C1059">
        <v>431645085</v>
      </c>
      <c r="D1059" t="s">
        <v>12121</v>
      </c>
      <c r="E1059"/>
      <c r="F1059"/>
      <c r="G1059"/>
      <c r="H1059" t="s">
        <v>12122</v>
      </c>
      <c r="I1059" t="s">
        <v>12123</v>
      </c>
      <c r="J1059" t="s">
        <v>28</v>
      </c>
      <c r="K1059" t="s">
        <v>12124</v>
      </c>
      <c r="L1059" s="11" t="s">
        <v>26</v>
      </c>
      <c r="M1059" s="11">
        <v>743</v>
      </c>
      <c r="N1059" s="11" t="str">
        <f>IF(A1059="","AGUARDANDO",IF(NOT(ISERROR(MATCH(VALUE(A1059),PRODESP!A:A,0))),"EXCLUÍDO - ATENDIDO CDHU",""))</f>
        <v/>
      </c>
    </row>
    <row r="1060" spans="1:14" ht="15" x14ac:dyDescent="0.25">
      <c r="A1060" t="s">
        <v>12555</v>
      </c>
      <c r="B1060" t="s">
        <v>12556</v>
      </c>
      <c r="C1060">
        <v>542501843</v>
      </c>
      <c r="D1060" t="s">
        <v>12557</v>
      </c>
      <c r="E1060" t="s">
        <v>12558</v>
      </c>
      <c r="F1060">
        <v>53275192</v>
      </c>
      <c r="G1060" t="s">
        <v>12559</v>
      </c>
      <c r="H1060" t="s">
        <v>12560</v>
      </c>
      <c r="I1060" t="s">
        <v>12561</v>
      </c>
      <c r="J1060" t="s">
        <v>28</v>
      </c>
      <c r="K1060" t="s">
        <v>12562</v>
      </c>
      <c r="L1060" s="11" t="s">
        <v>26</v>
      </c>
      <c r="M1060" s="11">
        <v>744</v>
      </c>
      <c r="N1060" s="11" t="str">
        <f>IF(A1060="","AGUARDANDO",IF(NOT(ISERROR(MATCH(VALUE(A1060),PRODESP!A:A,0))),"EXCLUÍDO - ATENDIDO CDHU",""))</f>
        <v/>
      </c>
    </row>
    <row r="1061" spans="1:14" ht="15" x14ac:dyDescent="0.25">
      <c r="A1061" t="s">
        <v>13329</v>
      </c>
      <c r="B1061" t="s">
        <v>13330</v>
      </c>
      <c r="C1061">
        <v>491881216</v>
      </c>
      <c r="D1061" t="s">
        <v>13331</v>
      </c>
      <c r="E1061"/>
      <c r="F1061"/>
      <c r="G1061"/>
      <c r="H1061" t="s">
        <v>13171</v>
      </c>
      <c r="I1061" t="s">
        <v>13332</v>
      </c>
      <c r="J1061" t="s">
        <v>28</v>
      </c>
      <c r="K1061" t="s">
        <v>13333</v>
      </c>
      <c r="L1061" s="11" t="s">
        <v>26</v>
      </c>
      <c r="M1061" s="11">
        <v>745</v>
      </c>
      <c r="N1061" s="11" t="str">
        <f>IF(A1061="","AGUARDANDO",IF(NOT(ISERROR(MATCH(VALUE(A1061),PRODESP!A:A,0))),"EXCLUÍDO - ATENDIDO CDHU",""))</f>
        <v/>
      </c>
    </row>
    <row r="1062" spans="1:14" ht="15" x14ac:dyDescent="0.25">
      <c r="A1062" t="s">
        <v>13630</v>
      </c>
      <c r="B1062" t="s">
        <v>13631</v>
      </c>
      <c r="C1062">
        <v>414473103</v>
      </c>
      <c r="D1062" t="s">
        <v>13632</v>
      </c>
      <c r="E1062" t="s">
        <v>13633</v>
      </c>
      <c r="F1062">
        <v>338206693</v>
      </c>
      <c r="G1062" t="s">
        <v>13634</v>
      </c>
      <c r="H1062" t="s">
        <v>13635</v>
      </c>
      <c r="I1062" t="s">
        <v>13636</v>
      </c>
      <c r="J1062" t="s">
        <v>28</v>
      </c>
      <c r="K1062" t="s">
        <v>13637</v>
      </c>
      <c r="L1062" s="11" t="s">
        <v>26</v>
      </c>
      <c r="M1062" s="11">
        <v>746</v>
      </c>
      <c r="N1062" s="11" t="str">
        <f>IF(A1062="","AGUARDANDO",IF(NOT(ISERROR(MATCH(VALUE(A1062),PRODESP!A:A,0))),"EXCLUÍDO - ATENDIDO CDHU",""))</f>
        <v/>
      </c>
    </row>
    <row r="1063" spans="1:14" ht="15" x14ac:dyDescent="0.25">
      <c r="A1063" t="s">
        <v>2100</v>
      </c>
      <c r="B1063" t="s">
        <v>2101</v>
      </c>
      <c r="C1063">
        <v>367508737</v>
      </c>
      <c r="D1063" t="s">
        <v>2102</v>
      </c>
      <c r="E1063"/>
      <c r="F1063"/>
      <c r="G1063"/>
      <c r="H1063" t="s">
        <v>2103</v>
      </c>
      <c r="I1063" t="s">
        <v>2104</v>
      </c>
      <c r="J1063" t="s">
        <v>28</v>
      </c>
      <c r="K1063" t="s">
        <v>2105</v>
      </c>
      <c r="L1063" s="11" t="s">
        <v>26</v>
      </c>
      <c r="M1063" s="11">
        <v>747</v>
      </c>
      <c r="N1063" s="11" t="str">
        <f>IF(A1063="","AGUARDANDO",IF(NOT(ISERROR(MATCH(VALUE(A1063),PRODESP!A:A,0))),"EXCLUÍDO - ATENDIDO CDHU",""))</f>
        <v/>
      </c>
    </row>
    <row r="1064" spans="1:14" ht="15" x14ac:dyDescent="0.25">
      <c r="A1064" t="s">
        <v>6731</v>
      </c>
      <c r="B1064" t="s">
        <v>6732</v>
      </c>
      <c r="C1064">
        <v>585616415</v>
      </c>
      <c r="D1064" t="s">
        <v>6733</v>
      </c>
      <c r="E1064" t="s">
        <v>6734</v>
      </c>
      <c r="F1064">
        <v>526820287</v>
      </c>
      <c r="G1064" t="s">
        <v>6735</v>
      </c>
      <c r="H1064" t="s">
        <v>6736</v>
      </c>
      <c r="I1064" t="s">
        <v>6737</v>
      </c>
      <c r="J1064" t="s">
        <v>28</v>
      </c>
      <c r="K1064" t="s">
        <v>6738</v>
      </c>
      <c r="L1064" s="11" t="s">
        <v>26</v>
      </c>
      <c r="M1064" s="11">
        <v>748</v>
      </c>
      <c r="N1064" s="11" t="str">
        <f>IF(A1064="","AGUARDANDO",IF(NOT(ISERROR(MATCH(VALUE(A1064),PRODESP!A:A,0))),"EXCLUÍDO - ATENDIDO CDHU",""))</f>
        <v/>
      </c>
    </row>
    <row r="1065" spans="1:14" ht="15" x14ac:dyDescent="0.25">
      <c r="A1065" t="s">
        <v>10449</v>
      </c>
      <c r="B1065" t="s">
        <v>10450</v>
      </c>
      <c r="C1065">
        <v>491885866</v>
      </c>
      <c r="D1065" t="s">
        <v>10451</v>
      </c>
      <c r="E1065" t="s">
        <v>10452</v>
      </c>
      <c r="F1065">
        <v>497182105</v>
      </c>
      <c r="G1065" t="s">
        <v>10453</v>
      </c>
      <c r="H1065" t="s">
        <v>10454</v>
      </c>
      <c r="I1065" t="s">
        <v>10455</v>
      </c>
      <c r="J1065" t="s">
        <v>28</v>
      </c>
      <c r="K1065" t="s">
        <v>10456</v>
      </c>
      <c r="L1065" s="11" t="s">
        <v>26</v>
      </c>
      <c r="M1065" s="11">
        <v>749</v>
      </c>
      <c r="N1065" s="11" t="str">
        <f>IF(A1065="","AGUARDANDO",IF(NOT(ISERROR(MATCH(VALUE(A1065),PRODESP!A:A,0))),"EXCLUÍDO - ATENDIDO CDHU",""))</f>
        <v/>
      </c>
    </row>
    <row r="1066" spans="1:14" ht="15" x14ac:dyDescent="0.25">
      <c r="A1066" t="s">
        <v>8687</v>
      </c>
      <c r="B1066" t="s">
        <v>8688</v>
      </c>
      <c r="C1066">
        <v>34933923</v>
      </c>
      <c r="D1066" t="s">
        <v>8689</v>
      </c>
      <c r="E1066" t="s">
        <v>8690</v>
      </c>
      <c r="F1066">
        <v>455389494</v>
      </c>
      <c r="G1066" t="s">
        <v>8691</v>
      </c>
      <c r="H1066" t="s">
        <v>8692</v>
      </c>
      <c r="I1066" t="s">
        <v>8693</v>
      </c>
      <c r="J1066" t="s">
        <v>28</v>
      </c>
      <c r="K1066" t="s">
        <v>8694</v>
      </c>
      <c r="L1066" s="11" t="s">
        <v>26</v>
      </c>
      <c r="M1066" s="11">
        <v>750</v>
      </c>
      <c r="N1066" s="11" t="str">
        <f>IF(A1066="","AGUARDANDO",IF(NOT(ISERROR(MATCH(VALUE(A1066),PRODESP!A:A,0))),"EXCLUÍDO - ATENDIDO CDHU",""))</f>
        <v/>
      </c>
    </row>
    <row r="1067" spans="1:14" ht="15" x14ac:dyDescent="0.25">
      <c r="A1067" t="s">
        <v>9886</v>
      </c>
      <c r="B1067" t="s">
        <v>9887</v>
      </c>
      <c r="C1067">
        <v>431664924</v>
      </c>
      <c r="D1067" t="s">
        <v>9888</v>
      </c>
      <c r="E1067"/>
      <c r="F1067"/>
      <c r="G1067"/>
      <c r="H1067" t="s">
        <v>9889</v>
      </c>
      <c r="I1067" t="s">
        <v>9890</v>
      </c>
      <c r="J1067" t="s">
        <v>28</v>
      </c>
      <c r="K1067" t="s">
        <v>5180</v>
      </c>
      <c r="L1067" s="11" t="s">
        <v>26</v>
      </c>
      <c r="M1067" s="11">
        <v>751</v>
      </c>
      <c r="N1067" s="11" t="str">
        <f>IF(A1067="","AGUARDANDO",IF(NOT(ISERROR(MATCH(VALUE(A1067),PRODESP!A:A,0))),"EXCLUÍDO - ATENDIDO CDHU",""))</f>
        <v/>
      </c>
    </row>
    <row r="1068" spans="1:14" ht="15" x14ac:dyDescent="0.25">
      <c r="A1068" t="s">
        <v>3317</v>
      </c>
      <c r="B1068" t="s">
        <v>3318</v>
      </c>
      <c r="C1068">
        <v>40525474</v>
      </c>
      <c r="D1068" t="s">
        <v>3319</v>
      </c>
      <c r="E1068" t="s">
        <v>3320</v>
      </c>
      <c r="F1068">
        <v>352193839</v>
      </c>
      <c r="G1068" t="s">
        <v>3321</v>
      </c>
      <c r="H1068" t="s">
        <v>3322</v>
      </c>
      <c r="I1068" t="s">
        <v>3323</v>
      </c>
      <c r="J1068" t="s">
        <v>28</v>
      </c>
      <c r="K1068" t="s">
        <v>3324</v>
      </c>
      <c r="L1068" s="11" t="s">
        <v>26</v>
      </c>
      <c r="M1068" s="11">
        <v>752</v>
      </c>
      <c r="N1068" s="11" t="str">
        <f>IF(A1068="","AGUARDANDO",IF(NOT(ISERROR(MATCH(VALUE(A1068),PRODESP!A:A,0))),"EXCLUÍDO - ATENDIDO CDHU",""))</f>
        <v/>
      </c>
    </row>
    <row r="1069" spans="1:14" ht="15" x14ac:dyDescent="0.25">
      <c r="A1069" t="s">
        <v>4054</v>
      </c>
      <c r="B1069" t="s">
        <v>4055</v>
      </c>
      <c r="C1069">
        <v>436323813</v>
      </c>
      <c r="D1069" t="s">
        <v>4056</v>
      </c>
      <c r="E1069" t="s">
        <v>4057</v>
      </c>
      <c r="F1069">
        <v>245312936</v>
      </c>
      <c r="G1069" t="s">
        <v>4058</v>
      </c>
      <c r="H1069" t="s">
        <v>4059</v>
      </c>
      <c r="I1069" t="s">
        <v>4060</v>
      </c>
      <c r="J1069" t="s">
        <v>28</v>
      </c>
      <c r="K1069" t="s">
        <v>4061</v>
      </c>
      <c r="L1069" s="11" t="s">
        <v>26</v>
      </c>
      <c r="M1069" s="11">
        <v>753</v>
      </c>
      <c r="N1069" s="11" t="str">
        <f>IF(A1069="","AGUARDANDO",IF(NOT(ISERROR(MATCH(VALUE(A1069),PRODESP!A:A,0))),"EXCLUÍDO - ATENDIDO CDHU",""))</f>
        <v/>
      </c>
    </row>
    <row r="1070" spans="1:14" ht="15" x14ac:dyDescent="0.25">
      <c r="A1070" t="s">
        <v>3724</v>
      </c>
      <c r="B1070" t="s">
        <v>3725</v>
      </c>
      <c r="C1070">
        <v>434991387</v>
      </c>
      <c r="D1070" t="s">
        <v>3726</v>
      </c>
      <c r="E1070"/>
      <c r="F1070"/>
      <c r="G1070"/>
      <c r="H1070" t="s">
        <v>3308</v>
      </c>
      <c r="I1070" t="s">
        <v>3727</v>
      </c>
      <c r="J1070" t="s">
        <v>28</v>
      </c>
      <c r="K1070" t="s">
        <v>3728</v>
      </c>
      <c r="L1070" s="11" t="s">
        <v>26</v>
      </c>
      <c r="M1070" s="11">
        <v>754</v>
      </c>
      <c r="N1070" s="11" t="str">
        <f>IF(A1070="","AGUARDANDO",IF(NOT(ISERROR(MATCH(VALUE(A1070),PRODESP!A:A,0))),"EXCLUÍDO - ATENDIDO CDHU",""))</f>
        <v/>
      </c>
    </row>
    <row r="1071" spans="1:14" ht="15" x14ac:dyDescent="0.25">
      <c r="A1071" t="s">
        <v>11374</v>
      </c>
      <c r="B1071" t="s">
        <v>11375</v>
      </c>
      <c r="C1071">
        <v>277152586</v>
      </c>
      <c r="D1071" t="s">
        <v>11376</v>
      </c>
      <c r="E1071"/>
      <c r="F1071"/>
      <c r="G1071"/>
      <c r="H1071" t="s">
        <v>11377</v>
      </c>
      <c r="I1071" t="s">
        <v>11378</v>
      </c>
      <c r="J1071" t="s">
        <v>28</v>
      </c>
      <c r="K1071" t="s">
        <v>11379</v>
      </c>
      <c r="L1071" s="11" t="s">
        <v>26</v>
      </c>
      <c r="M1071" s="11">
        <v>755</v>
      </c>
      <c r="N1071" s="11" t="str">
        <f>IF(A1071="","AGUARDANDO",IF(NOT(ISERROR(MATCH(VALUE(A1071),PRODESP!A:A,0))),"EXCLUÍDO - ATENDIDO CDHU",""))</f>
        <v/>
      </c>
    </row>
    <row r="1072" spans="1:14" ht="15" x14ac:dyDescent="0.25">
      <c r="A1072" t="s">
        <v>2398</v>
      </c>
      <c r="B1072" t="s">
        <v>2399</v>
      </c>
      <c r="C1072">
        <v>277142684</v>
      </c>
      <c r="D1072" t="s">
        <v>2400</v>
      </c>
      <c r="E1072"/>
      <c r="F1072"/>
      <c r="G1072"/>
      <c r="H1072" t="s">
        <v>2401</v>
      </c>
      <c r="I1072" t="s">
        <v>2402</v>
      </c>
      <c r="J1072" t="s">
        <v>28</v>
      </c>
      <c r="K1072" t="s">
        <v>2403</v>
      </c>
      <c r="L1072" s="11" t="s">
        <v>26</v>
      </c>
      <c r="M1072" s="11">
        <v>756</v>
      </c>
      <c r="N1072" s="11" t="str">
        <f>IF(A1072="","AGUARDANDO",IF(NOT(ISERROR(MATCH(VALUE(A1072),PRODESP!A:A,0))),"EXCLUÍDO - ATENDIDO CDHU",""))</f>
        <v/>
      </c>
    </row>
    <row r="1073" spans="1:14" ht="15" x14ac:dyDescent="0.25">
      <c r="A1073" t="s">
        <v>516</v>
      </c>
      <c r="B1073" t="s">
        <v>517</v>
      </c>
      <c r="C1073">
        <v>446074019</v>
      </c>
      <c r="D1073" t="s">
        <v>518</v>
      </c>
      <c r="E1073" t="s">
        <v>519</v>
      </c>
      <c r="F1073">
        <v>491883857</v>
      </c>
      <c r="G1073" t="s">
        <v>520</v>
      </c>
      <c r="H1073" t="s">
        <v>521</v>
      </c>
      <c r="I1073" t="s">
        <v>522</v>
      </c>
      <c r="J1073" t="s">
        <v>28</v>
      </c>
      <c r="K1073" t="s">
        <v>523</v>
      </c>
      <c r="L1073" s="11" t="s">
        <v>26</v>
      </c>
      <c r="M1073" s="11">
        <v>757</v>
      </c>
      <c r="N1073" s="11" t="str">
        <f>IF(A1073="","AGUARDANDO",IF(NOT(ISERROR(MATCH(VALUE(A1073),PRODESP!A:A,0))),"EXCLUÍDO - ATENDIDO CDHU",""))</f>
        <v/>
      </c>
    </row>
    <row r="1074" spans="1:14" ht="15" x14ac:dyDescent="0.25">
      <c r="A1074" t="s">
        <v>6745</v>
      </c>
      <c r="B1074" t="s">
        <v>6746</v>
      </c>
      <c r="C1074">
        <v>17294160</v>
      </c>
      <c r="D1074" t="s">
        <v>6747</v>
      </c>
      <c r="E1074"/>
      <c r="F1074"/>
      <c r="G1074"/>
      <c r="H1074" t="s">
        <v>6748</v>
      </c>
      <c r="I1074" t="s">
        <v>6749</v>
      </c>
      <c r="J1074" t="s">
        <v>28</v>
      </c>
      <c r="K1074" t="s">
        <v>6750</v>
      </c>
      <c r="L1074" s="11" t="s">
        <v>26</v>
      </c>
      <c r="M1074" s="11">
        <v>758</v>
      </c>
      <c r="N1074" s="11" t="str">
        <f>IF(A1074="","AGUARDANDO",IF(NOT(ISERROR(MATCH(VALUE(A1074),PRODESP!A:A,0))),"EXCLUÍDO - ATENDIDO CDHU",""))</f>
        <v/>
      </c>
    </row>
    <row r="1075" spans="1:14" ht="15" x14ac:dyDescent="0.25">
      <c r="A1075" t="s">
        <v>8033</v>
      </c>
      <c r="B1075" t="s">
        <v>8034</v>
      </c>
      <c r="C1075">
        <v>40099194</v>
      </c>
      <c r="D1075" t="s">
        <v>8035</v>
      </c>
      <c r="E1075" t="s">
        <v>8036</v>
      </c>
      <c r="F1075">
        <v>488809733</v>
      </c>
      <c r="G1075" t="s">
        <v>8037</v>
      </c>
      <c r="H1075" t="s">
        <v>8038</v>
      </c>
      <c r="I1075" t="s">
        <v>8039</v>
      </c>
      <c r="J1075" t="s">
        <v>28</v>
      </c>
      <c r="K1075" t="s">
        <v>8040</v>
      </c>
      <c r="L1075" s="11" t="s">
        <v>26</v>
      </c>
      <c r="M1075" s="11">
        <v>759</v>
      </c>
      <c r="N1075" s="11" t="str">
        <f>IF(A1075="","AGUARDANDO",IF(NOT(ISERROR(MATCH(VALUE(A1075),PRODESP!A:A,0))),"EXCLUÍDO - ATENDIDO CDHU",""))</f>
        <v/>
      </c>
    </row>
    <row r="1076" spans="1:14" ht="15" x14ac:dyDescent="0.25">
      <c r="A1076" t="s">
        <v>13180</v>
      </c>
      <c r="B1076" t="s">
        <v>13181</v>
      </c>
      <c r="C1076">
        <v>43579646</v>
      </c>
      <c r="D1076" t="s">
        <v>13182</v>
      </c>
      <c r="E1076"/>
      <c r="F1076"/>
      <c r="G1076"/>
      <c r="H1076" t="s">
        <v>13183</v>
      </c>
      <c r="I1076" t="s">
        <v>13184</v>
      </c>
      <c r="J1076" t="s">
        <v>28</v>
      </c>
      <c r="K1076" t="s">
        <v>13185</v>
      </c>
      <c r="L1076" s="11" t="s">
        <v>26</v>
      </c>
      <c r="M1076" s="11">
        <v>760</v>
      </c>
      <c r="N1076" s="11" t="str">
        <f>IF(A1076="","AGUARDANDO",IF(NOT(ISERROR(MATCH(VALUE(A1076),PRODESP!A:A,0))),"EXCLUÍDO - ATENDIDO CDHU",""))</f>
        <v/>
      </c>
    </row>
    <row r="1077" spans="1:14" ht="15" x14ac:dyDescent="0.25">
      <c r="A1077" t="s">
        <v>2611</v>
      </c>
      <c r="B1077" t="s">
        <v>2612</v>
      </c>
      <c r="C1077">
        <v>504801922</v>
      </c>
      <c r="D1077" t="s">
        <v>2613</v>
      </c>
      <c r="E1077"/>
      <c r="F1077"/>
      <c r="G1077"/>
      <c r="H1077" t="s">
        <v>2614</v>
      </c>
      <c r="I1077" t="s">
        <v>2615</v>
      </c>
      <c r="J1077" t="s">
        <v>28</v>
      </c>
      <c r="K1077" t="s">
        <v>2616</v>
      </c>
      <c r="L1077" s="11" t="s">
        <v>26</v>
      </c>
      <c r="M1077" s="11">
        <v>761</v>
      </c>
      <c r="N1077" s="11" t="str">
        <f>IF(A1077="","AGUARDANDO",IF(NOT(ISERROR(MATCH(VALUE(A1077),PRODESP!A:A,0))),"EXCLUÍDO - ATENDIDO CDHU",""))</f>
        <v/>
      </c>
    </row>
    <row r="1078" spans="1:14" ht="15" x14ac:dyDescent="0.25">
      <c r="A1078" t="s">
        <v>2271</v>
      </c>
      <c r="B1078" t="s">
        <v>2272</v>
      </c>
      <c r="C1078">
        <v>44488676</v>
      </c>
      <c r="D1078" t="s">
        <v>2273</v>
      </c>
      <c r="E1078"/>
      <c r="F1078"/>
      <c r="G1078"/>
      <c r="H1078" t="s">
        <v>2274</v>
      </c>
      <c r="I1078" t="s">
        <v>2275</v>
      </c>
      <c r="J1078" t="s">
        <v>28</v>
      </c>
      <c r="K1078" t="s">
        <v>2276</v>
      </c>
      <c r="L1078" s="11" t="s">
        <v>26</v>
      </c>
      <c r="M1078" s="11">
        <v>762</v>
      </c>
      <c r="N1078" s="11" t="str">
        <f>IF(A1078="","AGUARDANDO",IF(NOT(ISERROR(MATCH(VALUE(A1078),PRODESP!A:A,0))),"EXCLUÍDO - ATENDIDO CDHU",""))</f>
        <v/>
      </c>
    </row>
    <row r="1079" spans="1:14" ht="15" x14ac:dyDescent="0.25">
      <c r="A1079" t="s">
        <v>4096</v>
      </c>
      <c r="B1079" t="s">
        <v>4097</v>
      </c>
      <c r="C1079">
        <v>380214106</v>
      </c>
      <c r="D1079" t="s">
        <v>4098</v>
      </c>
      <c r="E1079"/>
      <c r="F1079"/>
      <c r="G1079"/>
      <c r="H1079" t="s">
        <v>4099</v>
      </c>
      <c r="I1079" t="s">
        <v>4100</v>
      </c>
      <c r="J1079" t="s">
        <v>28</v>
      </c>
      <c r="K1079" t="s">
        <v>3809</v>
      </c>
      <c r="L1079" s="11" t="s">
        <v>26</v>
      </c>
      <c r="M1079" s="11">
        <v>763</v>
      </c>
      <c r="N1079" s="11" t="str">
        <f>IF(A1079="","AGUARDANDO",IF(NOT(ISERROR(MATCH(VALUE(A1079),PRODESP!A:A,0))),"EXCLUÍDO - ATENDIDO CDHU",""))</f>
        <v/>
      </c>
    </row>
    <row r="1080" spans="1:14" ht="15" x14ac:dyDescent="0.25">
      <c r="A1080" t="s">
        <v>4194</v>
      </c>
      <c r="B1080" t="s">
        <v>4195</v>
      </c>
      <c r="C1080">
        <v>403794596</v>
      </c>
      <c r="D1080" t="s">
        <v>4196</v>
      </c>
      <c r="E1080"/>
      <c r="F1080"/>
      <c r="G1080"/>
      <c r="H1080" t="s">
        <v>4197</v>
      </c>
      <c r="I1080" t="s">
        <v>4198</v>
      </c>
      <c r="J1080" t="s">
        <v>28</v>
      </c>
      <c r="K1080" t="s">
        <v>4199</v>
      </c>
      <c r="L1080" s="11" t="s">
        <v>26</v>
      </c>
      <c r="M1080" s="11">
        <v>764</v>
      </c>
      <c r="N1080" s="11" t="str">
        <f>IF(A1080="","AGUARDANDO",IF(NOT(ISERROR(MATCH(VALUE(A1080),PRODESP!A:A,0))),"EXCLUÍDO - ATENDIDO CDHU",""))</f>
        <v/>
      </c>
    </row>
    <row r="1081" spans="1:14" ht="15" x14ac:dyDescent="0.25">
      <c r="A1081" t="s">
        <v>687</v>
      </c>
      <c r="B1081" t="s">
        <v>688</v>
      </c>
      <c r="C1081">
        <v>350181196</v>
      </c>
      <c r="D1081" t="s">
        <v>689</v>
      </c>
      <c r="E1081"/>
      <c r="F1081"/>
      <c r="G1081"/>
      <c r="H1081" t="s">
        <v>690</v>
      </c>
      <c r="I1081" t="s">
        <v>691</v>
      </c>
      <c r="J1081" t="s">
        <v>28</v>
      </c>
      <c r="K1081" t="s">
        <v>692</v>
      </c>
      <c r="L1081" s="11" t="s">
        <v>26</v>
      </c>
      <c r="M1081" s="11">
        <v>765</v>
      </c>
      <c r="N1081" s="11" t="str">
        <f>IF(A1081="","AGUARDANDO",IF(NOT(ISERROR(MATCH(VALUE(A1081),PRODESP!A:A,0))),"EXCLUÍDO - ATENDIDO CDHU",""))</f>
        <v/>
      </c>
    </row>
    <row r="1082" spans="1:14" ht="15" x14ac:dyDescent="0.25">
      <c r="A1082" t="s">
        <v>12618</v>
      </c>
      <c r="B1082" t="s">
        <v>12619</v>
      </c>
      <c r="C1082">
        <v>151316739</v>
      </c>
      <c r="D1082" t="s">
        <v>12620</v>
      </c>
      <c r="E1082" t="s">
        <v>12621</v>
      </c>
      <c r="F1082">
        <v>11213757</v>
      </c>
      <c r="G1082" t="s">
        <v>12622</v>
      </c>
      <c r="H1082" t="s">
        <v>12623</v>
      </c>
      <c r="I1082" t="s">
        <v>12624</v>
      </c>
      <c r="J1082" t="s">
        <v>28</v>
      </c>
      <c r="K1082" t="s">
        <v>12625</v>
      </c>
      <c r="L1082" s="11" t="s">
        <v>26</v>
      </c>
      <c r="M1082" s="11">
        <v>766</v>
      </c>
      <c r="N1082" s="11" t="str">
        <f>IF(A1082="","AGUARDANDO",IF(NOT(ISERROR(MATCH(VALUE(A1082),PRODESP!A:A,0))),"EXCLUÍDO - ATENDIDO CDHU",""))</f>
        <v/>
      </c>
    </row>
    <row r="1083" spans="1:14" ht="15" x14ac:dyDescent="0.25">
      <c r="A1083" t="s">
        <v>11862</v>
      </c>
      <c r="B1083" t="s">
        <v>11863</v>
      </c>
      <c r="C1083">
        <v>644784532</v>
      </c>
      <c r="D1083" t="s">
        <v>11864</v>
      </c>
      <c r="E1083"/>
      <c r="F1083"/>
      <c r="G1083"/>
      <c r="H1083" t="s">
        <v>11865</v>
      </c>
      <c r="I1083" t="s">
        <v>11866</v>
      </c>
      <c r="J1083" t="s">
        <v>28</v>
      </c>
      <c r="K1083" t="s">
        <v>11867</v>
      </c>
      <c r="L1083" s="11" t="s">
        <v>26</v>
      </c>
      <c r="M1083" s="11">
        <v>767</v>
      </c>
      <c r="N1083" s="11" t="str">
        <f>IF(A1083="","AGUARDANDO",IF(NOT(ISERROR(MATCH(VALUE(A1083),PRODESP!A:A,0))),"EXCLUÍDO - ATENDIDO CDHU",""))</f>
        <v/>
      </c>
    </row>
    <row r="1084" spans="1:14" ht="15" x14ac:dyDescent="0.25">
      <c r="A1084" t="s">
        <v>9225</v>
      </c>
      <c r="B1084" t="s">
        <v>9226</v>
      </c>
      <c r="C1084">
        <v>261983143</v>
      </c>
      <c r="D1084" t="s">
        <v>9227</v>
      </c>
      <c r="E1084"/>
      <c r="F1084"/>
      <c r="G1084"/>
      <c r="H1084" t="s">
        <v>9228</v>
      </c>
      <c r="I1084" t="s">
        <v>9229</v>
      </c>
      <c r="J1084" t="s">
        <v>28</v>
      </c>
      <c r="K1084" t="s">
        <v>9230</v>
      </c>
      <c r="L1084" s="11" t="s">
        <v>26</v>
      </c>
      <c r="M1084" s="11">
        <v>768</v>
      </c>
      <c r="N1084" s="11" t="str">
        <f>IF(A1084="","AGUARDANDO",IF(NOT(ISERROR(MATCH(VALUE(A1084),PRODESP!A:A,0))),"EXCLUÍDO - ATENDIDO CDHU",""))</f>
        <v/>
      </c>
    </row>
    <row r="1085" spans="1:14" ht="15" x14ac:dyDescent="0.25">
      <c r="A1085" t="s">
        <v>11326</v>
      </c>
      <c r="B1085" t="s">
        <v>11327</v>
      </c>
      <c r="C1085">
        <v>414412898</v>
      </c>
      <c r="D1085" t="s">
        <v>11328</v>
      </c>
      <c r="E1085"/>
      <c r="F1085"/>
      <c r="G1085"/>
      <c r="H1085" t="s">
        <v>11161</v>
      </c>
      <c r="I1085" t="s">
        <v>11329</v>
      </c>
      <c r="J1085" t="s">
        <v>28</v>
      </c>
      <c r="K1085" t="s">
        <v>11330</v>
      </c>
      <c r="L1085" s="11" t="s">
        <v>26</v>
      </c>
      <c r="M1085" s="11">
        <v>769</v>
      </c>
      <c r="N1085" s="11" t="str">
        <f>IF(A1085="","AGUARDANDO",IF(NOT(ISERROR(MATCH(VALUE(A1085),PRODESP!A:A,0))),"EXCLUÍDO - ATENDIDO CDHU",""))</f>
        <v/>
      </c>
    </row>
    <row r="1086" spans="1:14" ht="15" x14ac:dyDescent="0.25">
      <c r="A1086" t="s">
        <v>1764</v>
      </c>
      <c r="B1086" t="s">
        <v>1765</v>
      </c>
      <c r="C1086">
        <v>400995335</v>
      </c>
      <c r="D1086" t="s">
        <v>1766</v>
      </c>
      <c r="E1086"/>
      <c r="F1086"/>
      <c r="G1086"/>
      <c r="H1086" t="s">
        <v>1767</v>
      </c>
      <c r="I1086" t="s">
        <v>1768</v>
      </c>
      <c r="J1086" t="s">
        <v>28</v>
      </c>
      <c r="K1086" t="s">
        <v>1769</v>
      </c>
      <c r="L1086" s="11" t="s">
        <v>26</v>
      </c>
      <c r="M1086" s="11">
        <v>770</v>
      </c>
      <c r="N1086" s="11" t="str">
        <f>IF(A1086="","AGUARDANDO",IF(NOT(ISERROR(MATCH(VALUE(A1086),PRODESP!A:A,0))),"EXCLUÍDO - ATENDIDO CDHU",""))</f>
        <v/>
      </c>
    </row>
    <row r="1087" spans="1:14" ht="15" x14ac:dyDescent="0.25">
      <c r="A1087" t="s">
        <v>1764</v>
      </c>
      <c r="B1087" t="s">
        <v>1770</v>
      </c>
      <c r="C1087">
        <v>43175643</v>
      </c>
      <c r="D1087" t="s">
        <v>1771</v>
      </c>
      <c r="E1087"/>
      <c r="F1087"/>
      <c r="G1087"/>
      <c r="H1087" t="s">
        <v>1772</v>
      </c>
      <c r="I1087" t="s">
        <v>1773</v>
      </c>
      <c r="J1087" t="s">
        <v>28</v>
      </c>
      <c r="K1087" t="s">
        <v>1774</v>
      </c>
      <c r="L1087" s="11" t="s">
        <v>26</v>
      </c>
      <c r="M1087" s="11">
        <v>770</v>
      </c>
      <c r="N1087" s="11" t="str">
        <f>IF(A1087="","AGUARDANDO",IF(NOT(ISERROR(MATCH(VALUE(A1087),PRODESP!A:A,0))),"EXCLUÍDO - ATENDIDO CDHU",""))</f>
        <v/>
      </c>
    </row>
    <row r="1088" spans="1:14" ht="15" x14ac:dyDescent="0.25">
      <c r="A1088" t="s">
        <v>3561</v>
      </c>
      <c r="B1088" t="s">
        <v>3562</v>
      </c>
      <c r="C1088">
        <v>471723022</v>
      </c>
      <c r="D1088" t="s">
        <v>3563</v>
      </c>
      <c r="E1088" t="s">
        <v>3564</v>
      </c>
      <c r="F1088">
        <v>490229396</v>
      </c>
      <c r="G1088" t="s">
        <v>3565</v>
      </c>
      <c r="H1088" t="s">
        <v>3566</v>
      </c>
      <c r="I1088" t="s">
        <v>3567</v>
      </c>
      <c r="J1088" t="s">
        <v>28</v>
      </c>
      <c r="K1088" t="s">
        <v>3568</v>
      </c>
      <c r="L1088" s="11" t="s">
        <v>26</v>
      </c>
      <c r="M1088" s="11">
        <v>771</v>
      </c>
      <c r="N1088" s="11" t="str">
        <f>IF(A1088="","AGUARDANDO",IF(NOT(ISERROR(MATCH(VALUE(A1088),PRODESP!A:A,0))),"EXCLUÍDO - ATENDIDO CDHU",""))</f>
        <v/>
      </c>
    </row>
    <row r="1089" spans="1:14" ht="15" x14ac:dyDescent="0.25">
      <c r="A1089" t="s">
        <v>5874</v>
      </c>
      <c r="B1089" t="s">
        <v>5875</v>
      </c>
      <c r="C1089">
        <v>323376435</v>
      </c>
      <c r="D1089" t="s">
        <v>5876</v>
      </c>
      <c r="E1089"/>
      <c r="F1089"/>
      <c r="G1089"/>
      <c r="H1089" t="s">
        <v>5877</v>
      </c>
      <c r="I1089" t="s">
        <v>5878</v>
      </c>
      <c r="J1089" t="s">
        <v>28</v>
      </c>
      <c r="K1089" t="s">
        <v>5879</v>
      </c>
      <c r="L1089" s="11" t="s">
        <v>26</v>
      </c>
      <c r="M1089" s="11">
        <v>772</v>
      </c>
      <c r="N1089" s="11" t="str">
        <f>IF(A1089="","AGUARDANDO",IF(NOT(ISERROR(MATCH(VALUE(A1089),PRODESP!A:A,0))),"EXCLUÍDO - ATENDIDO CDHU",""))</f>
        <v/>
      </c>
    </row>
    <row r="1090" spans="1:14" ht="15" x14ac:dyDescent="0.25">
      <c r="A1090" t="s">
        <v>6418</v>
      </c>
      <c r="B1090" t="s">
        <v>6419</v>
      </c>
      <c r="C1090">
        <v>32956674</v>
      </c>
      <c r="D1090" t="s">
        <v>6420</v>
      </c>
      <c r="E1090"/>
      <c r="F1090"/>
      <c r="G1090"/>
      <c r="H1090" t="s">
        <v>6421</v>
      </c>
      <c r="I1090" t="s">
        <v>6422</v>
      </c>
      <c r="J1090" t="s">
        <v>28</v>
      </c>
      <c r="K1090" t="s">
        <v>6423</v>
      </c>
      <c r="L1090" s="11" t="s">
        <v>26</v>
      </c>
      <c r="M1090" s="11">
        <v>773</v>
      </c>
      <c r="N1090" s="11" t="str">
        <f>IF(A1090="","AGUARDANDO",IF(NOT(ISERROR(MATCH(VALUE(A1090),PRODESP!A:A,0))),"EXCLUÍDO - ATENDIDO CDHU",""))</f>
        <v/>
      </c>
    </row>
    <row r="1091" spans="1:14" ht="15" x14ac:dyDescent="0.25">
      <c r="A1091" t="s">
        <v>5862</v>
      </c>
      <c r="B1091" t="s">
        <v>5863</v>
      </c>
      <c r="C1091">
        <v>463405365</v>
      </c>
      <c r="D1091" t="s">
        <v>5864</v>
      </c>
      <c r="E1091"/>
      <c r="F1091"/>
      <c r="G1091"/>
      <c r="H1091" t="s">
        <v>5865</v>
      </c>
      <c r="I1091" t="s">
        <v>5866</v>
      </c>
      <c r="J1091" t="s">
        <v>28</v>
      </c>
      <c r="K1091" t="s">
        <v>5867</v>
      </c>
      <c r="L1091" s="11" t="s">
        <v>26</v>
      </c>
      <c r="M1091" s="11">
        <v>774</v>
      </c>
      <c r="N1091" s="11" t="str">
        <f>IF(A1091="","AGUARDANDO",IF(NOT(ISERROR(MATCH(VALUE(A1091),PRODESP!A:A,0))),"EXCLUÍDO - ATENDIDO CDHU",""))</f>
        <v/>
      </c>
    </row>
    <row r="1092" spans="1:14" ht="15" x14ac:dyDescent="0.25">
      <c r="A1092" t="s">
        <v>13744</v>
      </c>
      <c r="B1092" t="s">
        <v>13745</v>
      </c>
      <c r="C1092">
        <v>66197523</v>
      </c>
      <c r="D1092" t="s">
        <v>13746</v>
      </c>
      <c r="E1092" t="s">
        <v>13747</v>
      </c>
      <c r="F1092">
        <v>37885706</v>
      </c>
      <c r="G1092" t="s">
        <v>13748</v>
      </c>
      <c r="H1092" t="s">
        <v>13749</v>
      </c>
      <c r="I1092" t="s">
        <v>13750</v>
      </c>
      <c r="J1092" t="s">
        <v>28</v>
      </c>
      <c r="K1092" t="s">
        <v>3650</v>
      </c>
      <c r="L1092" s="11" t="s">
        <v>26</v>
      </c>
      <c r="M1092" s="11">
        <v>775</v>
      </c>
      <c r="N1092" s="11" t="str">
        <f>IF(A1092="","AGUARDANDO",IF(NOT(ISERROR(MATCH(VALUE(A1092),PRODESP!A:A,0))),"EXCLUÍDO - ATENDIDO CDHU",""))</f>
        <v/>
      </c>
    </row>
    <row r="1093" spans="1:14" ht="15" x14ac:dyDescent="0.25">
      <c r="A1093" t="s">
        <v>13822</v>
      </c>
      <c r="B1093" t="s">
        <v>13823</v>
      </c>
      <c r="C1093">
        <v>180283546</v>
      </c>
      <c r="D1093" t="s">
        <v>13824</v>
      </c>
      <c r="E1093" t="s">
        <v>13825</v>
      </c>
      <c r="F1093">
        <v>242223345</v>
      </c>
      <c r="G1093" t="s">
        <v>13826</v>
      </c>
      <c r="H1093" t="s">
        <v>13827</v>
      </c>
      <c r="I1093" t="s">
        <v>13828</v>
      </c>
      <c r="J1093" t="s">
        <v>28</v>
      </c>
      <c r="K1093" t="s">
        <v>13829</v>
      </c>
      <c r="L1093" s="11" t="s">
        <v>26</v>
      </c>
      <c r="M1093" s="11">
        <v>776</v>
      </c>
      <c r="N1093" s="11" t="str">
        <f>IF(A1093="","AGUARDANDO",IF(NOT(ISERROR(MATCH(VALUE(A1093),PRODESP!A:A,0))),"EXCLUÍDO - ATENDIDO CDHU",""))</f>
        <v/>
      </c>
    </row>
    <row r="1094" spans="1:14" ht="15" x14ac:dyDescent="0.25">
      <c r="A1094" t="s">
        <v>1590</v>
      </c>
      <c r="B1094" t="s">
        <v>1591</v>
      </c>
      <c r="C1094">
        <v>462884983</v>
      </c>
      <c r="D1094" t="s">
        <v>1592</v>
      </c>
      <c r="E1094" t="s">
        <v>1593</v>
      </c>
      <c r="F1094">
        <v>334775140</v>
      </c>
      <c r="G1094" t="s">
        <v>1594</v>
      </c>
      <c r="H1094" t="s">
        <v>1595</v>
      </c>
      <c r="I1094" t="s">
        <v>392</v>
      </c>
      <c r="J1094" t="s">
        <v>28</v>
      </c>
      <c r="K1094" t="s">
        <v>393</v>
      </c>
      <c r="L1094" s="11" t="s">
        <v>26</v>
      </c>
      <c r="M1094" s="11">
        <v>777</v>
      </c>
      <c r="N1094" s="11" t="str">
        <f>IF(A1094="","AGUARDANDO",IF(NOT(ISERROR(MATCH(VALUE(A1094),PRODESP!A:A,0))),"EXCLUÍDO - ATENDIDO CDHU",""))</f>
        <v/>
      </c>
    </row>
    <row r="1095" spans="1:14" ht="15" x14ac:dyDescent="0.25">
      <c r="A1095" t="s">
        <v>13405</v>
      </c>
      <c r="B1095" t="s">
        <v>13406</v>
      </c>
      <c r="C1095">
        <v>18742863</v>
      </c>
      <c r="D1095" t="s">
        <v>13407</v>
      </c>
      <c r="E1095" t="s">
        <v>13408</v>
      </c>
      <c r="F1095">
        <v>137668703</v>
      </c>
      <c r="G1095" t="s">
        <v>13409</v>
      </c>
      <c r="H1095" t="s">
        <v>13410</v>
      </c>
      <c r="I1095" t="s">
        <v>13411</v>
      </c>
      <c r="J1095" t="s">
        <v>28</v>
      </c>
      <c r="K1095" t="s">
        <v>5505</v>
      </c>
      <c r="L1095" s="11" t="s">
        <v>26</v>
      </c>
      <c r="M1095" s="11">
        <v>778</v>
      </c>
      <c r="N1095" s="11" t="str">
        <f>IF(A1095="","AGUARDANDO",IF(NOT(ISERROR(MATCH(VALUE(A1095),PRODESP!A:A,0))),"EXCLUÍDO - ATENDIDO CDHU",""))</f>
        <v/>
      </c>
    </row>
    <row r="1096" spans="1:14" ht="15" x14ac:dyDescent="0.25">
      <c r="A1096" t="s">
        <v>7622</v>
      </c>
      <c r="B1096" t="s">
        <v>7623</v>
      </c>
      <c r="C1096">
        <v>400991925</v>
      </c>
      <c r="D1096" t="s">
        <v>7624</v>
      </c>
      <c r="E1096"/>
      <c r="F1096"/>
      <c r="G1096"/>
      <c r="H1096" t="s">
        <v>7625</v>
      </c>
      <c r="I1096" t="s">
        <v>7626</v>
      </c>
      <c r="J1096" t="s">
        <v>28</v>
      </c>
      <c r="K1096" t="s">
        <v>7627</v>
      </c>
      <c r="L1096" s="11" t="s">
        <v>26</v>
      </c>
      <c r="M1096" s="11">
        <v>779</v>
      </c>
      <c r="N1096" s="11" t="str">
        <f>IF(A1096="","AGUARDANDO",IF(NOT(ISERROR(MATCH(VALUE(A1096),PRODESP!A:A,0))),"EXCLUÍDO - ATENDIDO CDHU",""))</f>
        <v/>
      </c>
    </row>
    <row r="1097" spans="1:14" ht="15" x14ac:dyDescent="0.25">
      <c r="A1097" t="s">
        <v>13148</v>
      </c>
      <c r="B1097" t="s">
        <v>13149</v>
      </c>
      <c r="C1097">
        <v>418692373</v>
      </c>
      <c r="D1097" t="s">
        <v>13150</v>
      </c>
      <c r="E1097" t="s">
        <v>13151</v>
      </c>
      <c r="F1097">
        <v>328226695</v>
      </c>
      <c r="G1097" t="s">
        <v>13152</v>
      </c>
      <c r="H1097" t="s">
        <v>13153</v>
      </c>
      <c r="I1097" t="s">
        <v>13154</v>
      </c>
      <c r="J1097" t="s">
        <v>28</v>
      </c>
      <c r="K1097" t="s">
        <v>13155</v>
      </c>
      <c r="L1097" s="11" t="s">
        <v>26</v>
      </c>
      <c r="M1097" s="11">
        <v>780</v>
      </c>
      <c r="N1097" s="11" t="str">
        <f>IF(A1097="","AGUARDANDO",IF(NOT(ISERROR(MATCH(VALUE(A1097),PRODESP!A:A,0))),"EXCLUÍDO - ATENDIDO CDHU",""))</f>
        <v/>
      </c>
    </row>
    <row r="1098" spans="1:14" ht="15" x14ac:dyDescent="0.25">
      <c r="A1098" t="s">
        <v>3689</v>
      </c>
      <c r="B1098" t="s">
        <v>3690</v>
      </c>
      <c r="C1098">
        <v>490245067</v>
      </c>
      <c r="D1098" t="s">
        <v>3691</v>
      </c>
      <c r="E1098"/>
      <c r="F1098"/>
      <c r="G1098"/>
      <c r="H1098" t="s">
        <v>3692</v>
      </c>
      <c r="I1098" t="s">
        <v>3693</v>
      </c>
      <c r="J1098" t="s">
        <v>28</v>
      </c>
      <c r="K1098" t="s">
        <v>3694</v>
      </c>
      <c r="L1098" s="11" t="s">
        <v>26</v>
      </c>
      <c r="M1098" s="11">
        <v>781</v>
      </c>
      <c r="N1098" s="11" t="str">
        <f>IF(A1098="","AGUARDANDO",IF(NOT(ISERROR(MATCH(VALUE(A1098),PRODESP!A:A,0))),"EXCLUÍDO - ATENDIDO CDHU",""))</f>
        <v/>
      </c>
    </row>
    <row r="1099" spans="1:14" ht="15" x14ac:dyDescent="0.25">
      <c r="A1099" t="s">
        <v>3870</v>
      </c>
      <c r="B1099" t="s">
        <v>3871</v>
      </c>
      <c r="C1099">
        <v>462384214</v>
      </c>
      <c r="D1099" t="s">
        <v>3872</v>
      </c>
      <c r="E1099" t="s">
        <v>3873</v>
      </c>
      <c r="F1099">
        <v>17941119</v>
      </c>
      <c r="G1099" t="s">
        <v>3874</v>
      </c>
      <c r="H1099" t="s">
        <v>3875</v>
      </c>
      <c r="I1099" t="s">
        <v>3876</v>
      </c>
      <c r="J1099" t="s">
        <v>28</v>
      </c>
      <c r="K1099" t="s">
        <v>3877</v>
      </c>
      <c r="L1099" s="11" t="s">
        <v>26</v>
      </c>
      <c r="M1099" s="11">
        <v>782</v>
      </c>
      <c r="N1099" s="11" t="str">
        <f>IF(A1099="","AGUARDANDO",IF(NOT(ISERROR(MATCH(VALUE(A1099),PRODESP!A:A,0))),"EXCLUÍDO - ATENDIDO CDHU",""))</f>
        <v/>
      </c>
    </row>
    <row r="1100" spans="1:14" ht="15" x14ac:dyDescent="0.25">
      <c r="A1100" t="s">
        <v>13642</v>
      </c>
      <c r="B1100" t="s">
        <v>13643</v>
      </c>
      <c r="C1100">
        <v>603371504</v>
      </c>
      <c r="D1100" t="s">
        <v>13644</v>
      </c>
      <c r="E1100"/>
      <c r="F1100"/>
      <c r="G1100"/>
      <c r="H1100" t="s">
        <v>13645</v>
      </c>
      <c r="I1100" t="s">
        <v>13646</v>
      </c>
      <c r="J1100" t="s">
        <v>28</v>
      </c>
      <c r="K1100" t="s">
        <v>13647</v>
      </c>
      <c r="L1100" s="11" t="s">
        <v>26</v>
      </c>
      <c r="M1100" s="11">
        <v>783</v>
      </c>
      <c r="N1100" s="11" t="str">
        <f>IF(A1100="","AGUARDANDO",IF(NOT(ISERROR(MATCH(VALUE(A1100),PRODESP!A:A,0))),"EXCLUÍDO - ATENDIDO CDHU",""))</f>
        <v/>
      </c>
    </row>
    <row r="1101" spans="1:14" ht="15" x14ac:dyDescent="0.25">
      <c r="A1101" t="s">
        <v>3395</v>
      </c>
      <c r="B1101" t="s">
        <v>3396</v>
      </c>
      <c r="C1101">
        <v>49030719</v>
      </c>
      <c r="D1101" t="s">
        <v>3397</v>
      </c>
      <c r="E1101" t="s">
        <v>3398</v>
      </c>
      <c r="F1101">
        <v>3886603</v>
      </c>
      <c r="G1101" t="s">
        <v>3399</v>
      </c>
      <c r="H1101" t="s">
        <v>1178</v>
      </c>
      <c r="I1101" t="s">
        <v>3400</v>
      </c>
      <c r="J1101" t="s">
        <v>28</v>
      </c>
      <c r="K1101" t="s">
        <v>965</v>
      </c>
      <c r="L1101" s="11" t="s">
        <v>26</v>
      </c>
      <c r="M1101" s="11">
        <v>784</v>
      </c>
      <c r="N1101" s="11" t="str">
        <f>IF(A1101="","AGUARDANDO",IF(NOT(ISERROR(MATCH(VALUE(A1101),PRODESP!A:A,0))),"EXCLUÍDO - ATENDIDO CDHU",""))</f>
        <v/>
      </c>
    </row>
    <row r="1102" spans="1:14" ht="15" x14ac:dyDescent="0.25">
      <c r="A1102" t="s">
        <v>12215</v>
      </c>
      <c r="B1102" t="s">
        <v>12216</v>
      </c>
      <c r="C1102">
        <v>497271990</v>
      </c>
      <c r="D1102" t="s">
        <v>12217</v>
      </c>
      <c r="E1102"/>
      <c r="F1102"/>
      <c r="G1102"/>
      <c r="H1102" t="s">
        <v>12218</v>
      </c>
      <c r="I1102" t="s">
        <v>12219</v>
      </c>
      <c r="J1102" t="s">
        <v>28</v>
      </c>
      <c r="K1102" t="s">
        <v>12220</v>
      </c>
      <c r="L1102" s="11" t="s">
        <v>26</v>
      </c>
      <c r="M1102" s="11">
        <v>785</v>
      </c>
      <c r="N1102" s="11" t="str">
        <f>IF(A1102="","AGUARDANDO",IF(NOT(ISERROR(MATCH(VALUE(A1102),PRODESP!A:A,0))),"EXCLUÍDO - ATENDIDO CDHU",""))</f>
        <v/>
      </c>
    </row>
    <row r="1103" spans="1:14" ht="15" x14ac:dyDescent="0.25">
      <c r="A1103" t="s">
        <v>4685</v>
      </c>
      <c r="B1103" t="s">
        <v>4686</v>
      </c>
      <c r="C1103">
        <v>40099110</v>
      </c>
      <c r="D1103" t="s">
        <v>4687</v>
      </c>
      <c r="E1103"/>
      <c r="F1103"/>
      <c r="G1103"/>
      <c r="H1103" t="s">
        <v>4688</v>
      </c>
      <c r="I1103" t="s">
        <v>4689</v>
      </c>
      <c r="J1103" t="s">
        <v>28</v>
      </c>
      <c r="K1103" t="s">
        <v>4690</v>
      </c>
      <c r="L1103" s="11" t="s">
        <v>26</v>
      </c>
      <c r="M1103" s="11">
        <v>786</v>
      </c>
      <c r="N1103" s="11" t="str">
        <f>IF(A1103="","AGUARDANDO",IF(NOT(ISERROR(MATCH(VALUE(A1103),PRODESP!A:A,0))),"EXCLUÍDO - ATENDIDO CDHU",""))</f>
        <v/>
      </c>
    </row>
    <row r="1104" spans="1:14" ht="15" x14ac:dyDescent="0.25">
      <c r="A1104" t="s">
        <v>6651</v>
      </c>
      <c r="B1104" t="s">
        <v>6652</v>
      </c>
      <c r="C1104">
        <v>308366219</v>
      </c>
      <c r="D1104" t="s">
        <v>6653</v>
      </c>
      <c r="E1104" t="s">
        <v>6654</v>
      </c>
      <c r="F1104">
        <v>432174424</v>
      </c>
      <c r="G1104" t="s">
        <v>6655</v>
      </c>
      <c r="H1104" t="s">
        <v>6656</v>
      </c>
      <c r="I1104" t="s">
        <v>6657</v>
      </c>
      <c r="J1104" t="s">
        <v>28</v>
      </c>
      <c r="K1104" t="s">
        <v>6658</v>
      </c>
      <c r="L1104" s="11" t="s">
        <v>26</v>
      </c>
      <c r="M1104" s="11">
        <v>787</v>
      </c>
      <c r="N1104" s="11" t="str">
        <f>IF(A1104="","AGUARDANDO",IF(NOT(ISERROR(MATCH(VALUE(A1104),PRODESP!A:A,0))),"EXCLUÍDO - ATENDIDO CDHU",""))</f>
        <v/>
      </c>
    </row>
    <row r="1105" spans="1:14" ht="15" x14ac:dyDescent="0.25">
      <c r="A1105" t="s">
        <v>10524</v>
      </c>
      <c r="B1105" t="s">
        <v>10525</v>
      </c>
      <c r="C1105">
        <v>488603328</v>
      </c>
      <c r="D1105" t="s">
        <v>10526</v>
      </c>
      <c r="E1105" t="s">
        <v>10527</v>
      </c>
      <c r="F1105">
        <v>498406817</v>
      </c>
      <c r="G1105" t="s">
        <v>10528</v>
      </c>
      <c r="H1105" t="s">
        <v>10529</v>
      </c>
      <c r="I1105" t="s">
        <v>10530</v>
      </c>
      <c r="J1105" t="s">
        <v>28</v>
      </c>
      <c r="K1105" t="s">
        <v>10531</v>
      </c>
      <c r="L1105" s="11" t="s">
        <v>26</v>
      </c>
      <c r="M1105" s="11">
        <v>788</v>
      </c>
      <c r="N1105" s="11" t="str">
        <f>IF(A1105="","AGUARDANDO",IF(NOT(ISERROR(MATCH(VALUE(A1105),PRODESP!A:A,0))),"EXCLUÍDO - ATENDIDO CDHU",""))</f>
        <v/>
      </c>
    </row>
    <row r="1106" spans="1:14" ht="15" x14ac:dyDescent="0.25">
      <c r="A1106" t="s">
        <v>9836</v>
      </c>
      <c r="B1106" t="s">
        <v>9837</v>
      </c>
      <c r="C1106">
        <v>235204237</v>
      </c>
      <c r="D1106" t="s">
        <v>9838</v>
      </c>
      <c r="E1106"/>
      <c r="F1106"/>
      <c r="G1106"/>
      <c r="H1106" t="s">
        <v>9839</v>
      </c>
      <c r="I1106" t="s">
        <v>9840</v>
      </c>
      <c r="J1106" t="s">
        <v>28</v>
      </c>
      <c r="K1106" t="s">
        <v>3222</v>
      </c>
      <c r="L1106" s="11" t="s">
        <v>26</v>
      </c>
      <c r="M1106" s="11">
        <v>789</v>
      </c>
      <c r="N1106" s="11" t="str">
        <f>IF(A1106="","AGUARDANDO",IF(NOT(ISERROR(MATCH(VALUE(A1106),PRODESP!A:A,0))),"EXCLUÍDO - ATENDIDO CDHU",""))</f>
        <v/>
      </c>
    </row>
    <row r="1107" spans="1:14" ht="15" x14ac:dyDescent="0.25">
      <c r="A1107" t="s">
        <v>7029</v>
      </c>
      <c r="B1107" t="s">
        <v>7030</v>
      </c>
      <c r="C1107">
        <v>226344368</v>
      </c>
      <c r="D1107" t="s">
        <v>7031</v>
      </c>
      <c r="E1107"/>
      <c r="F1107"/>
      <c r="G1107"/>
      <c r="H1107" t="s">
        <v>7032</v>
      </c>
      <c r="I1107" t="s">
        <v>7033</v>
      </c>
      <c r="J1107" t="s">
        <v>28</v>
      </c>
      <c r="K1107" t="s">
        <v>7034</v>
      </c>
      <c r="L1107" s="11" t="s">
        <v>26</v>
      </c>
      <c r="M1107" s="11">
        <v>790</v>
      </c>
      <c r="N1107" s="11" t="str">
        <f>IF(A1107="","AGUARDANDO",IF(NOT(ISERROR(MATCH(VALUE(A1107),PRODESP!A:A,0))),"EXCLUÍDO - ATENDIDO CDHU",""))</f>
        <v/>
      </c>
    </row>
    <row r="1108" spans="1:14" ht="15" x14ac:dyDescent="0.25">
      <c r="A1108" t="s">
        <v>3127</v>
      </c>
      <c r="B1108" t="s">
        <v>3128</v>
      </c>
      <c r="C1108">
        <v>455818150</v>
      </c>
      <c r="D1108" t="s">
        <v>3129</v>
      </c>
      <c r="E1108" t="s">
        <v>3130</v>
      </c>
      <c r="F1108">
        <v>570578115</v>
      </c>
      <c r="G1108" t="s">
        <v>3131</v>
      </c>
      <c r="H1108" t="s">
        <v>3132</v>
      </c>
      <c r="I1108" t="s">
        <v>3133</v>
      </c>
      <c r="J1108" t="s">
        <v>28</v>
      </c>
      <c r="K1108" t="s">
        <v>3134</v>
      </c>
      <c r="L1108" s="11" t="s">
        <v>26</v>
      </c>
      <c r="M1108" s="11">
        <v>791</v>
      </c>
      <c r="N1108" s="11" t="str">
        <f>IF(A1108="","AGUARDANDO",IF(NOT(ISERROR(MATCH(VALUE(A1108),PRODESP!A:A,0))),"EXCLUÍDO - ATENDIDO CDHU",""))</f>
        <v/>
      </c>
    </row>
    <row r="1109" spans="1:14" ht="15" x14ac:dyDescent="0.25">
      <c r="A1109" t="s">
        <v>1378</v>
      </c>
      <c r="B1109" t="s">
        <v>1379</v>
      </c>
      <c r="C1109">
        <v>496591307</v>
      </c>
      <c r="D1109" t="s">
        <v>1380</v>
      </c>
      <c r="E1109"/>
      <c r="F1109"/>
      <c r="G1109"/>
      <c r="H1109" t="s">
        <v>1381</v>
      </c>
      <c r="I1109" t="s">
        <v>1382</v>
      </c>
      <c r="J1109" t="s">
        <v>28</v>
      </c>
      <c r="K1109" t="s">
        <v>1383</v>
      </c>
      <c r="L1109" s="11" t="s">
        <v>26</v>
      </c>
      <c r="M1109" s="11">
        <v>792</v>
      </c>
      <c r="N1109" s="11" t="str">
        <f>IF(A1109="","AGUARDANDO",IF(NOT(ISERROR(MATCH(VALUE(A1109),PRODESP!A:A,0))),"EXCLUÍDO - ATENDIDO CDHU",""))</f>
        <v/>
      </c>
    </row>
    <row r="1110" spans="1:14" ht="15" x14ac:dyDescent="0.25">
      <c r="A1110" t="s">
        <v>13156</v>
      </c>
      <c r="B1110" t="s">
        <v>13157</v>
      </c>
      <c r="C1110">
        <v>363394564</v>
      </c>
      <c r="D1110" t="s">
        <v>13158</v>
      </c>
      <c r="E1110"/>
      <c r="F1110"/>
      <c r="G1110"/>
      <c r="H1110" t="s">
        <v>13159</v>
      </c>
      <c r="I1110" t="s">
        <v>13160</v>
      </c>
      <c r="J1110" t="s">
        <v>28</v>
      </c>
      <c r="K1110" t="s">
        <v>13161</v>
      </c>
      <c r="L1110" s="11" t="s">
        <v>26</v>
      </c>
      <c r="M1110" s="11">
        <v>793</v>
      </c>
      <c r="N1110" s="11" t="str">
        <f>IF(A1110="","AGUARDANDO",IF(NOT(ISERROR(MATCH(VALUE(A1110),PRODESP!A:A,0))),"EXCLUÍDO - ATENDIDO CDHU",""))</f>
        <v/>
      </c>
    </row>
    <row r="1111" spans="1:14" ht="15" x14ac:dyDescent="0.25">
      <c r="A1111" t="s">
        <v>5391</v>
      </c>
      <c r="B1111" t="s">
        <v>5392</v>
      </c>
      <c r="C1111">
        <v>49003178</v>
      </c>
      <c r="D1111" t="s">
        <v>5393</v>
      </c>
      <c r="E1111"/>
      <c r="F1111"/>
      <c r="G1111"/>
      <c r="H1111" t="s">
        <v>5394</v>
      </c>
      <c r="I1111" t="s">
        <v>5395</v>
      </c>
      <c r="J1111" t="s">
        <v>28</v>
      </c>
      <c r="K1111" t="s">
        <v>5396</v>
      </c>
      <c r="L1111" s="11" t="s">
        <v>26</v>
      </c>
      <c r="M1111" s="11">
        <v>794</v>
      </c>
      <c r="N1111" s="11" t="str">
        <f>IF(A1111="","AGUARDANDO",IF(NOT(ISERROR(MATCH(VALUE(A1111),PRODESP!A:A,0))),"EXCLUÍDO - ATENDIDO CDHU",""))</f>
        <v/>
      </c>
    </row>
    <row r="1112" spans="1:14" ht="15" x14ac:dyDescent="0.25">
      <c r="A1112" t="s">
        <v>12631</v>
      </c>
      <c r="B1112" t="s">
        <v>12632</v>
      </c>
      <c r="C1112">
        <v>296234229</v>
      </c>
      <c r="D1112" t="s">
        <v>12633</v>
      </c>
      <c r="E1112"/>
      <c r="F1112"/>
      <c r="G1112"/>
      <c r="H1112" t="s">
        <v>12634</v>
      </c>
      <c r="I1112" t="s">
        <v>12635</v>
      </c>
      <c r="J1112" t="s">
        <v>28</v>
      </c>
      <c r="K1112" t="s">
        <v>12636</v>
      </c>
      <c r="L1112" s="11" t="s">
        <v>26</v>
      </c>
      <c r="M1112" s="11">
        <v>795</v>
      </c>
      <c r="N1112" s="11" t="str">
        <f>IF(A1112="","AGUARDANDO",IF(NOT(ISERROR(MATCH(VALUE(A1112),PRODESP!A:A,0))),"EXCLUÍDO - ATENDIDO CDHU",""))</f>
        <v/>
      </c>
    </row>
    <row r="1113" spans="1:14" ht="15" x14ac:dyDescent="0.25">
      <c r="A1113" t="s">
        <v>10832</v>
      </c>
      <c r="B1113" t="s">
        <v>10833</v>
      </c>
      <c r="C1113">
        <v>231118417</v>
      </c>
      <c r="D1113" t="s">
        <v>10834</v>
      </c>
      <c r="E1113" t="s">
        <v>10835</v>
      </c>
      <c r="F1113">
        <v>6256541</v>
      </c>
      <c r="G1113" t="s">
        <v>10836</v>
      </c>
      <c r="H1113" t="s">
        <v>10837</v>
      </c>
      <c r="I1113" t="s">
        <v>10838</v>
      </c>
      <c r="J1113" t="s">
        <v>28</v>
      </c>
      <c r="K1113" t="s">
        <v>10839</v>
      </c>
      <c r="L1113" s="11" t="s">
        <v>26</v>
      </c>
      <c r="M1113" s="11">
        <v>796</v>
      </c>
      <c r="N1113" s="11" t="str">
        <f>IF(A1113="","AGUARDANDO",IF(NOT(ISERROR(MATCH(VALUE(A1113),PRODESP!A:A,0))),"EXCLUÍDO - ATENDIDO CDHU",""))</f>
        <v/>
      </c>
    </row>
    <row r="1114" spans="1:14" ht="15" x14ac:dyDescent="0.25">
      <c r="A1114" t="s">
        <v>12883</v>
      </c>
      <c r="B1114" t="s">
        <v>12884</v>
      </c>
      <c r="C1114">
        <v>500990349</v>
      </c>
      <c r="D1114" t="s">
        <v>12885</v>
      </c>
      <c r="E1114" t="s">
        <v>12886</v>
      </c>
      <c r="F1114">
        <v>405532830</v>
      </c>
      <c r="G1114" t="s">
        <v>12887</v>
      </c>
      <c r="H1114" t="s">
        <v>12723</v>
      </c>
      <c r="I1114" t="s">
        <v>12888</v>
      </c>
      <c r="J1114" t="s">
        <v>28</v>
      </c>
      <c r="K1114" t="s">
        <v>12889</v>
      </c>
      <c r="L1114" s="11" t="s">
        <v>26</v>
      </c>
      <c r="M1114" s="11">
        <v>797</v>
      </c>
      <c r="N1114" s="11" t="str">
        <f>IF(A1114="","AGUARDANDO",IF(NOT(ISERROR(MATCH(VALUE(A1114),PRODESP!A:A,0))),"EXCLUÍDO - ATENDIDO CDHU",""))</f>
        <v/>
      </c>
    </row>
    <row r="1115" spans="1:14" ht="15" x14ac:dyDescent="0.25">
      <c r="A1115" t="s">
        <v>460</v>
      </c>
      <c r="B1115" t="s">
        <v>461</v>
      </c>
      <c r="C1115">
        <v>1369900</v>
      </c>
      <c r="D1115" t="s">
        <v>462</v>
      </c>
      <c r="E1115"/>
      <c r="F1115"/>
      <c r="G1115"/>
      <c r="H1115" t="s">
        <v>463</v>
      </c>
      <c r="I1115" t="s">
        <v>464</v>
      </c>
      <c r="J1115" t="s">
        <v>28</v>
      </c>
      <c r="K1115" t="s">
        <v>465</v>
      </c>
      <c r="L1115" s="11" t="s">
        <v>26</v>
      </c>
      <c r="M1115" s="11">
        <v>798</v>
      </c>
      <c r="N1115" s="11" t="str">
        <f>IF(A1115="","AGUARDANDO",IF(NOT(ISERROR(MATCH(VALUE(A1115),PRODESP!A:A,0))),"EXCLUÍDO - ATENDIDO CDHU",""))</f>
        <v/>
      </c>
    </row>
    <row r="1116" spans="1:14" ht="15" x14ac:dyDescent="0.25">
      <c r="A1116" t="s">
        <v>4280</v>
      </c>
      <c r="B1116" t="s">
        <v>4281</v>
      </c>
      <c r="C1116">
        <v>420114993</v>
      </c>
      <c r="D1116" t="s">
        <v>4282</v>
      </c>
      <c r="E1116"/>
      <c r="F1116"/>
      <c r="G1116"/>
      <c r="H1116" t="s">
        <v>4283</v>
      </c>
      <c r="I1116" t="s">
        <v>4284</v>
      </c>
      <c r="J1116" t="s">
        <v>28</v>
      </c>
      <c r="K1116" t="s">
        <v>4285</v>
      </c>
      <c r="L1116" s="11" t="s">
        <v>26</v>
      </c>
      <c r="M1116" s="11">
        <v>799</v>
      </c>
      <c r="N1116" s="11" t="str">
        <f>IF(A1116="","AGUARDANDO",IF(NOT(ISERROR(MATCH(VALUE(A1116),PRODESP!A:A,0))),"EXCLUÍDO - ATENDIDO CDHU",""))</f>
        <v/>
      </c>
    </row>
    <row r="1117" spans="1:14" ht="15" x14ac:dyDescent="0.25">
      <c r="A1117" t="s">
        <v>2086</v>
      </c>
      <c r="B1117" t="s">
        <v>2087</v>
      </c>
      <c r="C1117">
        <v>575146308</v>
      </c>
      <c r="D1117" t="s">
        <v>2088</v>
      </c>
      <c r="E1117" t="s">
        <v>2089</v>
      </c>
      <c r="F1117">
        <v>490258050</v>
      </c>
      <c r="G1117" t="s">
        <v>2090</v>
      </c>
      <c r="H1117" t="s">
        <v>2091</v>
      </c>
      <c r="I1117" t="s">
        <v>2092</v>
      </c>
      <c r="J1117" t="s">
        <v>28</v>
      </c>
      <c r="K1117" t="s">
        <v>2093</v>
      </c>
      <c r="L1117" s="11" t="s">
        <v>26</v>
      </c>
      <c r="M1117" s="11">
        <v>800</v>
      </c>
      <c r="N1117" s="11" t="str">
        <f>IF(A1117="","AGUARDANDO",IF(NOT(ISERROR(MATCH(VALUE(A1117),PRODESP!A:A,0))),"EXCLUÍDO - ATENDIDO CDHU",""))</f>
        <v/>
      </c>
    </row>
    <row r="1118" spans="1:14" ht="15" x14ac:dyDescent="0.25">
      <c r="A1118" t="s">
        <v>1781</v>
      </c>
      <c r="B1118" t="s">
        <v>1782</v>
      </c>
      <c r="C1118">
        <v>306521441</v>
      </c>
      <c r="D1118" t="s">
        <v>1783</v>
      </c>
      <c r="E1118" t="s">
        <v>1784</v>
      </c>
      <c r="F1118">
        <v>386777664</v>
      </c>
      <c r="G1118" t="s">
        <v>1785</v>
      </c>
      <c r="H1118" t="s">
        <v>1786</v>
      </c>
      <c r="I1118" t="s">
        <v>1787</v>
      </c>
      <c r="J1118" t="s">
        <v>28</v>
      </c>
      <c r="K1118" t="s">
        <v>1788</v>
      </c>
      <c r="L1118" s="11" t="s">
        <v>26</v>
      </c>
      <c r="M1118" s="11">
        <v>801</v>
      </c>
      <c r="N1118" s="11" t="str">
        <f>IF(A1118="","AGUARDANDO",IF(NOT(ISERROR(MATCH(VALUE(A1118),PRODESP!A:A,0))),"EXCLUÍDO - ATENDIDO CDHU",""))</f>
        <v/>
      </c>
    </row>
    <row r="1119" spans="1:14" ht="15" x14ac:dyDescent="0.25">
      <c r="A1119" t="s">
        <v>6970</v>
      </c>
      <c r="B1119" t="s">
        <v>6971</v>
      </c>
      <c r="C1119">
        <v>403791868</v>
      </c>
      <c r="D1119" t="s">
        <v>6972</v>
      </c>
      <c r="E1119" t="s">
        <v>6973</v>
      </c>
      <c r="F1119">
        <v>409840162</v>
      </c>
      <c r="G1119" t="s">
        <v>6974</v>
      </c>
      <c r="H1119" t="s">
        <v>2478</v>
      </c>
      <c r="I1119" t="s">
        <v>6975</v>
      </c>
      <c r="J1119" t="s">
        <v>28</v>
      </c>
      <c r="K1119" t="s">
        <v>6976</v>
      </c>
      <c r="L1119" s="11" t="s">
        <v>26</v>
      </c>
      <c r="M1119" s="11">
        <v>802</v>
      </c>
      <c r="N1119" s="11" t="str">
        <f>IF(A1119="","AGUARDANDO",IF(NOT(ISERROR(MATCH(VALUE(A1119),PRODESP!A:A,0))),"EXCLUÍDO - ATENDIDO CDHU",""))</f>
        <v/>
      </c>
    </row>
    <row r="1120" spans="1:14" ht="15" x14ac:dyDescent="0.25">
      <c r="A1120" t="s">
        <v>12287</v>
      </c>
      <c r="B1120" t="s">
        <v>12288</v>
      </c>
      <c r="C1120">
        <v>490274419</v>
      </c>
      <c r="D1120" t="s">
        <v>12289</v>
      </c>
      <c r="E1120"/>
      <c r="F1120"/>
      <c r="G1120"/>
      <c r="H1120" t="s">
        <v>12290</v>
      </c>
      <c r="I1120" t="s">
        <v>12291</v>
      </c>
      <c r="J1120" t="s">
        <v>28</v>
      </c>
      <c r="K1120" t="s">
        <v>12292</v>
      </c>
      <c r="L1120" s="11" t="s">
        <v>26</v>
      </c>
      <c r="M1120" s="11">
        <v>803</v>
      </c>
      <c r="N1120" s="11" t="str">
        <f>IF(A1120="","AGUARDANDO",IF(NOT(ISERROR(MATCH(VALUE(A1120),PRODESP!A:A,0))),"EXCLUÍDO - ATENDIDO CDHU",""))</f>
        <v/>
      </c>
    </row>
    <row r="1121" spans="1:14" ht="15" x14ac:dyDescent="0.25">
      <c r="A1121" t="s">
        <v>1803</v>
      </c>
      <c r="B1121" t="s">
        <v>1804</v>
      </c>
      <c r="C1121">
        <v>280907436</v>
      </c>
      <c r="D1121" t="s">
        <v>1805</v>
      </c>
      <c r="E1121" t="s">
        <v>1806</v>
      </c>
      <c r="F1121">
        <v>21409190</v>
      </c>
      <c r="G1121" t="s">
        <v>1807</v>
      </c>
      <c r="H1121" t="s">
        <v>1808</v>
      </c>
      <c r="I1121" t="s">
        <v>1809</v>
      </c>
      <c r="J1121" t="s">
        <v>28</v>
      </c>
      <c r="K1121" t="s">
        <v>1810</v>
      </c>
      <c r="L1121" s="11" t="s">
        <v>26</v>
      </c>
      <c r="M1121" s="11">
        <v>804</v>
      </c>
      <c r="N1121" s="11" t="str">
        <f>IF(A1121="","AGUARDANDO",IF(NOT(ISERROR(MATCH(VALUE(A1121),PRODESP!A:A,0))),"EXCLUÍDO - ATENDIDO CDHU",""))</f>
        <v/>
      </c>
    </row>
    <row r="1122" spans="1:14" ht="15" x14ac:dyDescent="0.25">
      <c r="A1122" t="s">
        <v>13220</v>
      </c>
      <c r="B1122" t="s">
        <v>13221</v>
      </c>
      <c r="C1122">
        <v>19332684</v>
      </c>
      <c r="D1122" t="s">
        <v>13222</v>
      </c>
      <c r="E1122" t="s">
        <v>13223</v>
      </c>
      <c r="F1122">
        <v>193336819</v>
      </c>
      <c r="G1122" t="s">
        <v>13224</v>
      </c>
      <c r="H1122" t="s">
        <v>13225</v>
      </c>
      <c r="I1122" t="s">
        <v>13226</v>
      </c>
      <c r="J1122" t="s">
        <v>28</v>
      </c>
      <c r="K1122" t="s">
        <v>13227</v>
      </c>
      <c r="L1122" s="11" t="s">
        <v>26</v>
      </c>
      <c r="M1122" s="11">
        <v>805</v>
      </c>
      <c r="N1122" s="11" t="str">
        <f>IF(A1122="","AGUARDANDO",IF(NOT(ISERROR(MATCH(VALUE(A1122),PRODESP!A:A,0))),"EXCLUÍDO - ATENDIDO CDHU",""))</f>
        <v>EXCLUÍDO - ATENDIDO CDHU</v>
      </c>
    </row>
    <row r="1123" spans="1:14" ht="15" x14ac:dyDescent="0.25">
      <c r="A1123" t="s">
        <v>4814</v>
      </c>
      <c r="B1123" t="s">
        <v>4815</v>
      </c>
      <c r="C1123">
        <v>487875564</v>
      </c>
      <c r="D1123" t="s">
        <v>4816</v>
      </c>
      <c r="E1123" t="s">
        <v>4817</v>
      </c>
      <c r="F1123">
        <v>405167982</v>
      </c>
      <c r="G1123" t="s">
        <v>4818</v>
      </c>
      <c r="H1123" t="s">
        <v>4819</v>
      </c>
      <c r="I1123" t="s">
        <v>4820</v>
      </c>
      <c r="J1123" t="s">
        <v>28</v>
      </c>
      <c r="K1123" t="s">
        <v>4821</v>
      </c>
      <c r="L1123" s="11" t="s">
        <v>26</v>
      </c>
      <c r="M1123" s="11">
        <v>806</v>
      </c>
      <c r="N1123" s="11" t="str">
        <f>IF(A1123="","AGUARDANDO",IF(NOT(ISERROR(MATCH(VALUE(A1123),PRODESP!A:A,0))),"EXCLUÍDO - ATENDIDO CDHU",""))</f>
        <v/>
      </c>
    </row>
    <row r="1124" spans="1:14" ht="15" x14ac:dyDescent="0.25">
      <c r="A1124" t="s">
        <v>2154</v>
      </c>
      <c r="B1124" t="s">
        <v>2155</v>
      </c>
      <c r="C1124">
        <v>159276147</v>
      </c>
      <c r="D1124" t="s">
        <v>2156</v>
      </c>
      <c r="E1124"/>
      <c r="F1124"/>
      <c r="G1124"/>
      <c r="H1124" t="s">
        <v>1749</v>
      </c>
      <c r="I1124" t="s">
        <v>2157</v>
      </c>
      <c r="J1124" t="s">
        <v>28</v>
      </c>
      <c r="K1124" t="s">
        <v>2158</v>
      </c>
      <c r="L1124" s="11" t="s">
        <v>26</v>
      </c>
      <c r="M1124" s="11">
        <v>807</v>
      </c>
      <c r="N1124" s="11" t="str">
        <f>IF(A1124="","AGUARDANDO",IF(NOT(ISERROR(MATCH(VALUE(A1124),PRODESP!A:A,0))),"EXCLUÍDO - ATENDIDO CDHU",""))</f>
        <v/>
      </c>
    </row>
    <row r="1125" spans="1:14" ht="15" x14ac:dyDescent="0.25">
      <c r="A1125" t="s">
        <v>4907</v>
      </c>
      <c r="B1125" t="s">
        <v>4908</v>
      </c>
      <c r="C1125">
        <v>20086504155</v>
      </c>
      <c r="D1125" t="s">
        <v>4909</v>
      </c>
      <c r="E1125"/>
      <c r="F1125"/>
      <c r="G1125"/>
      <c r="H1125" t="s">
        <v>4910</v>
      </c>
      <c r="I1125" t="s">
        <v>4911</v>
      </c>
      <c r="J1125" t="s">
        <v>28</v>
      </c>
      <c r="K1125" t="s">
        <v>4912</v>
      </c>
      <c r="L1125" s="11" t="s">
        <v>26</v>
      </c>
      <c r="M1125" s="11">
        <v>808</v>
      </c>
      <c r="N1125" s="11" t="str">
        <f>IF(A1125="","AGUARDANDO",IF(NOT(ISERROR(MATCH(VALUE(A1125),PRODESP!A:A,0))),"EXCLUÍDO - ATENDIDO CDHU",""))</f>
        <v/>
      </c>
    </row>
    <row r="1126" spans="1:14" ht="15" x14ac:dyDescent="0.25">
      <c r="A1126" t="s">
        <v>9708</v>
      </c>
      <c r="B1126" t="s">
        <v>9709</v>
      </c>
      <c r="C1126">
        <v>431647926</v>
      </c>
      <c r="D1126" t="s">
        <v>9710</v>
      </c>
      <c r="E1126" t="s">
        <v>9711</v>
      </c>
      <c r="F1126">
        <v>490314892</v>
      </c>
      <c r="G1126" t="s">
        <v>9712</v>
      </c>
      <c r="H1126" t="s">
        <v>9713</v>
      </c>
      <c r="I1126" t="s">
        <v>9714</v>
      </c>
      <c r="J1126" t="s">
        <v>28</v>
      </c>
      <c r="K1126" t="s">
        <v>9715</v>
      </c>
      <c r="L1126" s="11" t="s">
        <v>26</v>
      </c>
      <c r="M1126" s="11">
        <v>809</v>
      </c>
      <c r="N1126" s="11" t="str">
        <f>IF(A1126="","AGUARDANDO",IF(NOT(ISERROR(MATCH(VALUE(A1126),PRODESP!A:A,0))),"EXCLUÍDO - ATENDIDO CDHU",""))</f>
        <v/>
      </c>
    </row>
    <row r="1127" spans="1:14" ht="15" x14ac:dyDescent="0.25">
      <c r="A1127" t="s">
        <v>3203</v>
      </c>
      <c r="B1127" t="s">
        <v>3204</v>
      </c>
      <c r="C1127">
        <v>232059032</v>
      </c>
      <c r="D1127" t="s">
        <v>3205</v>
      </c>
      <c r="E1127" t="s">
        <v>3206</v>
      </c>
      <c r="F1127">
        <v>327730341</v>
      </c>
      <c r="G1127" t="s">
        <v>3207</v>
      </c>
      <c r="H1127" t="s">
        <v>3208</v>
      </c>
      <c r="I1127" t="s">
        <v>3209</v>
      </c>
      <c r="J1127" t="s">
        <v>28</v>
      </c>
      <c r="K1127" t="s">
        <v>3210</v>
      </c>
      <c r="L1127" s="11" t="s">
        <v>26</v>
      </c>
      <c r="M1127" s="11">
        <v>810</v>
      </c>
      <c r="N1127" s="11" t="str">
        <f>IF(A1127="","AGUARDANDO",IF(NOT(ISERROR(MATCH(VALUE(A1127),PRODESP!A:A,0))),"EXCLUÍDO - ATENDIDO CDHU",""))</f>
        <v/>
      </c>
    </row>
    <row r="1128" spans="1:14" ht="15" x14ac:dyDescent="0.25">
      <c r="A1128" t="s">
        <v>1556</v>
      </c>
      <c r="B1128" t="s">
        <v>1557</v>
      </c>
      <c r="C1128">
        <v>491888843</v>
      </c>
      <c r="D1128" t="s">
        <v>1558</v>
      </c>
      <c r="E1128"/>
      <c r="F1128"/>
      <c r="G1128"/>
      <c r="H1128" t="s">
        <v>1559</v>
      </c>
      <c r="I1128" t="s">
        <v>1560</v>
      </c>
      <c r="J1128" t="s">
        <v>28</v>
      </c>
      <c r="K1128" t="s">
        <v>1561</v>
      </c>
      <c r="L1128" s="11" t="s">
        <v>26</v>
      </c>
      <c r="M1128" s="11">
        <v>811</v>
      </c>
      <c r="N1128" s="11" t="str">
        <f>IF(A1128="","AGUARDANDO",IF(NOT(ISERROR(MATCH(VALUE(A1128),PRODESP!A:A,0))),"EXCLUÍDO - ATENDIDO CDHU",""))</f>
        <v/>
      </c>
    </row>
    <row r="1129" spans="1:14" ht="15" x14ac:dyDescent="0.25">
      <c r="A1129" t="s">
        <v>12925</v>
      </c>
      <c r="B1129" t="s">
        <v>12926</v>
      </c>
      <c r="C1129">
        <v>39180988</v>
      </c>
      <c r="D1129" t="s">
        <v>12927</v>
      </c>
      <c r="E1129"/>
      <c r="F1129"/>
      <c r="G1129"/>
      <c r="H1129" t="s">
        <v>12928</v>
      </c>
      <c r="I1129" t="s">
        <v>12929</v>
      </c>
      <c r="J1129" t="s">
        <v>28</v>
      </c>
      <c r="K1129" t="s">
        <v>12930</v>
      </c>
      <c r="L1129" s="11" t="s">
        <v>26</v>
      </c>
      <c r="M1129" s="11">
        <v>812</v>
      </c>
      <c r="N1129" s="11" t="str">
        <f>IF(A1129="","AGUARDANDO",IF(NOT(ISERROR(MATCH(VALUE(A1129),PRODESP!A:A,0))),"EXCLUÍDO - ATENDIDO CDHU",""))</f>
        <v/>
      </c>
    </row>
    <row r="1130" spans="1:14" ht="15" x14ac:dyDescent="0.25">
      <c r="A1130" t="s">
        <v>11361</v>
      </c>
      <c r="B1130" t="s">
        <v>11362</v>
      </c>
      <c r="C1130">
        <v>459417873</v>
      </c>
      <c r="D1130" t="s">
        <v>11363</v>
      </c>
      <c r="E1130"/>
      <c r="F1130"/>
      <c r="G1130"/>
      <c r="H1130" t="s">
        <v>11364</v>
      </c>
      <c r="I1130" t="s">
        <v>11365</v>
      </c>
      <c r="J1130" t="s">
        <v>28</v>
      </c>
      <c r="K1130" t="s">
        <v>11366</v>
      </c>
      <c r="L1130" s="11" t="s">
        <v>26</v>
      </c>
      <c r="M1130" s="11">
        <v>813</v>
      </c>
      <c r="N1130" s="11" t="str">
        <f>IF(A1130="","AGUARDANDO",IF(NOT(ISERROR(MATCH(VALUE(A1130),PRODESP!A:A,0))),"EXCLUÍDO - ATENDIDO CDHU",""))</f>
        <v/>
      </c>
    </row>
    <row r="1131" spans="1:14" ht="15" x14ac:dyDescent="0.25">
      <c r="A1131" t="s">
        <v>4795</v>
      </c>
      <c r="B1131" t="s">
        <v>4796</v>
      </c>
      <c r="C1131">
        <v>497318118</v>
      </c>
      <c r="D1131" t="s">
        <v>4797</v>
      </c>
      <c r="E1131"/>
      <c r="F1131"/>
      <c r="G1131"/>
      <c r="H1131" t="s">
        <v>4798</v>
      </c>
      <c r="I1131" t="s">
        <v>4799</v>
      </c>
      <c r="J1131" t="s">
        <v>28</v>
      </c>
      <c r="K1131" t="s">
        <v>4800</v>
      </c>
      <c r="L1131" s="11" t="s">
        <v>26</v>
      </c>
      <c r="M1131" s="11">
        <v>814</v>
      </c>
      <c r="N1131" s="11" t="str">
        <f>IF(A1131="","AGUARDANDO",IF(NOT(ISERROR(MATCH(VALUE(A1131),PRODESP!A:A,0))),"EXCLUÍDO - ATENDIDO CDHU",""))</f>
        <v/>
      </c>
    </row>
    <row r="1132" spans="1:14" ht="15" x14ac:dyDescent="0.25">
      <c r="A1132" t="s">
        <v>6867</v>
      </c>
      <c r="B1132" t="s">
        <v>6868</v>
      </c>
      <c r="C1132">
        <v>43308523</v>
      </c>
      <c r="D1132" t="s">
        <v>6869</v>
      </c>
      <c r="E1132" t="s">
        <v>6870</v>
      </c>
      <c r="F1132">
        <v>336854936</v>
      </c>
      <c r="G1132" t="s">
        <v>6871</v>
      </c>
      <c r="H1132" t="s">
        <v>6872</v>
      </c>
      <c r="I1132" t="s">
        <v>6873</v>
      </c>
      <c r="J1132" t="s">
        <v>28</v>
      </c>
      <c r="K1132" t="s">
        <v>6874</v>
      </c>
      <c r="L1132" s="11" t="s">
        <v>26</v>
      </c>
      <c r="M1132" s="11">
        <v>815</v>
      </c>
      <c r="N1132" s="11" t="str">
        <f>IF(A1132="","AGUARDANDO",IF(NOT(ISERROR(MATCH(VALUE(A1132),PRODESP!A:A,0))),"EXCLUÍDO - ATENDIDO CDHU",""))</f>
        <v/>
      </c>
    </row>
    <row r="1133" spans="1:14" ht="15" x14ac:dyDescent="0.25">
      <c r="A1133" t="s">
        <v>5030</v>
      </c>
      <c r="B1133" t="s">
        <v>5031</v>
      </c>
      <c r="C1133">
        <v>461749683</v>
      </c>
      <c r="D1133" t="s">
        <v>5032</v>
      </c>
      <c r="E1133" t="s">
        <v>5033</v>
      </c>
      <c r="F1133">
        <v>400991950</v>
      </c>
      <c r="G1133" t="s">
        <v>5034</v>
      </c>
      <c r="H1133" t="s">
        <v>5035</v>
      </c>
      <c r="I1133" t="s">
        <v>5036</v>
      </c>
      <c r="J1133" t="s">
        <v>28</v>
      </c>
      <c r="K1133" t="s">
        <v>5037</v>
      </c>
      <c r="L1133" s="11" t="s">
        <v>26</v>
      </c>
      <c r="M1133" s="11">
        <v>816</v>
      </c>
      <c r="N1133" s="11" t="str">
        <f>IF(A1133="","AGUARDANDO",IF(NOT(ISERROR(MATCH(VALUE(A1133),PRODESP!A:A,0))),"EXCLUÍDO - ATENDIDO CDHU",""))</f>
        <v/>
      </c>
    </row>
    <row r="1134" spans="1:14" ht="15" x14ac:dyDescent="0.25">
      <c r="A1134" t="s">
        <v>6806</v>
      </c>
      <c r="B1134" t="s">
        <v>6807</v>
      </c>
      <c r="C1134">
        <v>491708401</v>
      </c>
      <c r="D1134" t="s">
        <v>6808</v>
      </c>
      <c r="E1134"/>
      <c r="F1134"/>
      <c r="G1134"/>
      <c r="H1134" t="s">
        <v>1547</v>
      </c>
      <c r="I1134" t="s">
        <v>6809</v>
      </c>
      <c r="J1134" t="s">
        <v>28</v>
      </c>
      <c r="K1134" t="s">
        <v>6810</v>
      </c>
      <c r="L1134" s="11" t="s">
        <v>26</v>
      </c>
      <c r="M1134" s="11">
        <v>817</v>
      </c>
      <c r="N1134" s="11" t="str">
        <f>IF(A1134="","AGUARDANDO",IF(NOT(ISERROR(MATCH(VALUE(A1134),PRODESP!A:A,0))),"EXCLUÍDO - ATENDIDO CDHU",""))</f>
        <v/>
      </c>
    </row>
    <row r="1135" spans="1:14" ht="15" x14ac:dyDescent="0.25">
      <c r="A1135" t="s">
        <v>6431</v>
      </c>
      <c r="B1135" t="s">
        <v>6432</v>
      </c>
      <c r="C1135">
        <v>304861273</v>
      </c>
      <c r="D1135" t="s">
        <v>6433</v>
      </c>
      <c r="E1135"/>
      <c r="F1135"/>
      <c r="G1135"/>
      <c r="H1135" t="s">
        <v>6434</v>
      </c>
      <c r="I1135" t="s">
        <v>6435</v>
      </c>
      <c r="J1135" t="s">
        <v>28</v>
      </c>
      <c r="K1135" t="s">
        <v>6436</v>
      </c>
      <c r="L1135" s="11" t="s">
        <v>26</v>
      </c>
      <c r="M1135" s="11">
        <v>818</v>
      </c>
      <c r="N1135" s="11" t="str">
        <f>IF(A1135="","AGUARDANDO",IF(NOT(ISERROR(MATCH(VALUE(A1135),PRODESP!A:A,0))),"EXCLUÍDO - ATENDIDO CDHU",""))</f>
        <v/>
      </c>
    </row>
    <row r="1136" spans="1:14" ht="15" x14ac:dyDescent="0.25">
      <c r="A1136" t="s">
        <v>4945</v>
      </c>
      <c r="B1136" t="s">
        <v>4946</v>
      </c>
      <c r="C1136">
        <v>446074123</v>
      </c>
      <c r="D1136" t="s">
        <v>4947</v>
      </c>
      <c r="E1136"/>
      <c r="F1136"/>
      <c r="G1136"/>
      <c r="H1136" t="s">
        <v>4948</v>
      </c>
      <c r="I1136" t="s">
        <v>4949</v>
      </c>
      <c r="J1136" t="s">
        <v>28</v>
      </c>
      <c r="K1136" t="s">
        <v>4950</v>
      </c>
      <c r="L1136" s="11" t="s">
        <v>26</v>
      </c>
      <c r="M1136" s="11">
        <v>819</v>
      </c>
      <c r="N1136" s="11" t="str">
        <f>IF(A1136="","AGUARDANDO",IF(NOT(ISERROR(MATCH(VALUE(A1136),PRODESP!A:A,0))),"EXCLUÍDO - ATENDIDO CDHU",""))</f>
        <v/>
      </c>
    </row>
    <row r="1137" spans="1:14" ht="15" x14ac:dyDescent="0.25">
      <c r="A1137" t="s">
        <v>5144</v>
      </c>
      <c r="B1137" t="s">
        <v>5145</v>
      </c>
      <c r="C1137">
        <v>34591482</v>
      </c>
      <c r="D1137" t="s">
        <v>5146</v>
      </c>
      <c r="E1137"/>
      <c r="F1137"/>
      <c r="G1137"/>
      <c r="H1137" t="s">
        <v>1816</v>
      </c>
      <c r="I1137" t="s">
        <v>5147</v>
      </c>
      <c r="J1137" t="s">
        <v>28</v>
      </c>
      <c r="K1137" t="s">
        <v>5148</v>
      </c>
      <c r="L1137" s="11" t="s">
        <v>26</v>
      </c>
      <c r="M1137" s="11">
        <v>820</v>
      </c>
      <c r="N1137" s="11" t="str">
        <f>IF(A1137="","AGUARDANDO",IF(NOT(ISERROR(MATCH(VALUE(A1137),PRODESP!A:A,0))),"EXCLUÍDO - ATENDIDO CDHU",""))</f>
        <v/>
      </c>
    </row>
    <row r="1138" spans="1:14" ht="15" x14ac:dyDescent="0.25">
      <c r="A1138" t="s">
        <v>10024</v>
      </c>
      <c r="B1138" t="s">
        <v>10025</v>
      </c>
      <c r="C1138">
        <v>40379322</v>
      </c>
      <c r="D1138" t="s">
        <v>10026</v>
      </c>
      <c r="E1138"/>
      <c r="F1138"/>
      <c r="G1138"/>
      <c r="H1138" t="s">
        <v>10027</v>
      </c>
      <c r="I1138" t="s">
        <v>10028</v>
      </c>
      <c r="J1138" t="s">
        <v>28</v>
      </c>
      <c r="K1138" t="s">
        <v>10029</v>
      </c>
      <c r="L1138" s="11" t="s">
        <v>26</v>
      </c>
      <c r="M1138" s="11">
        <v>821</v>
      </c>
      <c r="N1138" s="11" t="str">
        <f>IF(A1138="","AGUARDANDO",IF(NOT(ISERROR(MATCH(VALUE(A1138),PRODESP!A:A,0))),"EXCLUÍDO - ATENDIDO CDHU",""))</f>
        <v/>
      </c>
    </row>
    <row r="1139" spans="1:14" ht="15" x14ac:dyDescent="0.25">
      <c r="A1139" t="s">
        <v>13430</v>
      </c>
      <c r="B1139" t="s">
        <v>13431</v>
      </c>
      <c r="C1139">
        <v>592419587</v>
      </c>
      <c r="D1139" t="s">
        <v>13432</v>
      </c>
      <c r="E1139"/>
      <c r="F1139"/>
      <c r="G1139"/>
      <c r="H1139" t="s">
        <v>6173</v>
      </c>
      <c r="I1139" t="s">
        <v>13433</v>
      </c>
      <c r="J1139" t="s">
        <v>28</v>
      </c>
      <c r="K1139" t="s">
        <v>13434</v>
      </c>
      <c r="L1139" s="11" t="s">
        <v>26</v>
      </c>
      <c r="M1139" s="11">
        <v>822</v>
      </c>
      <c r="N1139" s="11" t="str">
        <f>IF(A1139="","AGUARDANDO",IF(NOT(ISERROR(MATCH(VALUE(A1139),PRODESP!A:A,0))),"EXCLUÍDO - ATENDIDO CDHU",""))</f>
        <v/>
      </c>
    </row>
    <row r="1140" spans="1:14" ht="15" x14ac:dyDescent="0.25">
      <c r="A1140" t="s">
        <v>3333</v>
      </c>
      <c r="B1140" t="s">
        <v>3334</v>
      </c>
      <c r="C1140">
        <v>21659729</v>
      </c>
      <c r="D1140" t="s">
        <v>3335</v>
      </c>
      <c r="E1140"/>
      <c r="F1140"/>
      <c r="G1140"/>
      <c r="H1140" t="s">
        <v>3336</v>
      </c>
      <c r="I1140" t="s">
        <v>2699</v>
      </c>
      <c r="J1140" t="s">
        <v>28</v>
      </c>
      <c r="K1140" t="s">
        <v>2700</v>
      </c>
      <c r="L1140" s="11" t="s">
        <v>26</v>
      </c>
      <c r="M1140" s="11">
        <v>823</v>
      </c>
      <c r="N1140" s="11" t="str">
        <f>IF(A1140="","AGUARDANDO",IF(NOT(ISERROR(MATCH(VALUE(A1140),PRODESP!A:A,0))),"EXCLUÍDO - ATENDIDO CDHU",""))</f>
        <v/>
      </c>
    </row>
    <row r="1141" spans="1:14" ht="15" x14ac:dyDescent="0.25">
      <c r="A1141" t="s">
        <v>13601</v>
      </c>
      <c r="B1141" t="s">
        <v>13602</v>
      </c>
      <c r="C1141">
        <v>410963537</v>
      </c>
      <c r="D1141" t="s">
        <v>13603</v>
      </c>
      <c r="E1141"/>
      <c r="F1141"/>
      <c r="G1141"/>
      <c r="H1141" t="s">
        <v>13604</v>
      </c>
      <c r="I1141" t="s">
        <v>13605</v>
      </c>
      <c r="J1141" t="s">
        <v>28</v>
      </c>
      <c r="K1141" t="s">
        <v>13606</v>
      </c>
      <c r="L1141" s="11" t="s">
        <v>26</v>
      </c>
      <c r="M1141" s="11">
        <v>824</v>
      </c>
      <c r="N1141" s="11" t="str">
        <f>IF(A1141="","AGUARDANDO",IF(NOT(ISERROR(MATCH(VALUE(A1141),PRODESP!A:A,0))),"EXCLUÍDO - ATENDIDO CDHU",""))</f>
        <v/>
      </c>
    </row>
    <row r="1142" spans="1:14" ht="15" x14ac:dyDescent="0.25">
      <c r="A1142" t="s">
        <v>10943</v>
      </c>
      <c r="B1142" t="s">
        <v>10944</v>
      </c>
      <c r="C1142">
        <v>349944246</v>
      </c>
      <c r="D1142" t="s">
        <v>10945</v>
      </c>
      <c r="E1142"/>
      <c r="F1142"/>
      <c r="G1142"/>
      <c r="H1142" t="s">
        <v>10946</v>
      </c>
      <c r="I1142" t="s">
        <v>10947</v>
      </c>
      <c r="J1142" t="s">
        <v>28</v>
      </c>
      <c r="K1142" t="s">
        <v>10948</v>
      </c>
      <c r="L1142" s="11" t="s">
        <v>26</v>
      </c>
      <c r="M1142" s="11">
        <v>825</v>
      </c>
      <c r="N1142" s="11" t="str">
        <f>IF(A1142="","AGUARDANDO",IF(NOT(ISERROR(MATCH(VALUE(A1142),PRODESP!A:A,0))),"EXCLUÍDO - ATENDIDO CDHU",""))</f>
        <v/>
      </c>
    </row>
    <row r="1143" spans="1:14" ht="15" x14ac:dyDescent="0.25">
      <c r="A1143" t="s">
        <v>13624</v>
      </c>
      <c r="B1143" t="s">
        <v>13625</v>
      </c>
      <c r="C1143">
        <v>405534127</v>
      </c>
      <c r="D1143" t="s">
        <v>13626</v>
      </c>
      <c r="E1143"/>
      <c r="F1143"/>
      <c r="G1143"/>
      <c r="H1143" t="s">
        <v>13627</v>
      </c>
      <c r="I1143" t="s">
        <v>13628</v>
      </c>
      <c r="J1143" t="s">
        <v>28</v>
      </c>
      <c r="K1143" t="s">
        <v>13629</v>
      </c>
      <c r="L1143" s="11" t="s">
        <v>26</v>
      </c>
      <c r="M1143" s="11">
        <v>826</v>
      </c>
      <c r="N1143" s="11" t="str">
        <f>IF(A1143="","AGUARDANDO",IF(NOT(ISERROR(MATCH(VALUE(A1143),PRODESP!A:A,0))),"EXCLUÍDO - ATENDIDO CDHU",""))</f>
        <v/>
      </c>
    </row>
    <row r="1144" spans="1:14" ht="15" x14ac:dyDescent="0.25">
      <c r="A1144" t="s">
        <v>4771</v>
      </c>
      <c r="B1144" t="s">
        <v>4772</v>
      </c>
      <c r="C1144">
        <v>831523425</v>
      </c>
      <c r="D1144" t="s">
        <v>4773</v>
      </c>
      <c r="E1144"/>
      <c r="F1144"/>
      <c r="G1144"/>
      <c r="H1144" t="s">
        <v>4774</v>
      </c>
      <c r="I1144" t="s">
        <v>4775</v>
      </c>
      <c r="J1144" t="s">
        <v>28</v>
      </c>
      <c r="K1144" t="s">
        <v>4776</v>
      </c>
      <c r="L1144" s="11" t="s">
        <v>26</v>
      </c>
      <c r="M1144" s="11">
        <v>827</v>
      </c>
      <c r="N1144" s="11" t="str">
        <f>IF(A1144="","AGUARDANDO",IF(NOT(ISERROR(MATCH(VALUE(A1144),PRODESP!A:A,0))),"EXCLUÍDO - ATENDIDO CDHU",""))</f>
        <v/>
      </c>
    </row>
    <row r="1145" spans="1:14" ht="15" x14ac:dyDescent="0.25">
      <c r="A1145" t="s">
        <v>9148</v>
      </c>
      <c r="B1145" t="s">
        <v>9149</v>
      </c>
      <c r="C1145">
        <v>33333131418</v>
      </c>
      <c r="D1145" t="s">
        <v>9150</v>
      </c>
      <c r="E1145" t="s">
        <v>9151</v>
      </c>
      <c r="F1145">
        <v>451699543</v>
      </c>
      <c r="G1145" t="s">
        <v>9152</v>
      </c>
      <c r="H1145" t="s">
        <v>9153</v>
      </c>
      <c r="I1145" t="s">
        <v>9154</v>
      </c>
      <c r="J1145" t="s">
        <v>28</v>
      </c>
      <c r="K1145" t="s">
        <v>9155</v>
      </c>
      <c r="L1145" s="11" t="s">
        <v>26</v>
      </c>
      <c r="M1145" s="11">
        <v>828</v>
      </c>
      <c r="N1145" s="11" t="str">
        <f>IF(A1145="","AGUARDANDO",IF(NOT(ISERROR(MATCH(VALUE(A1145),PRODESP!A:A,0))),"EXCLUÍDO - ATENDIDO CDHU",""))</f>
        <v/>
      </c>
    </row>
    <row r="1146" spans="1:14" ht="15" x14ac:dyDescent="0.25">
      <c r="A1146" t="s">
        <v>5008</v>
      </c>
      <c r="B1146" t="s">
        <v>5009</v>
      </c>
      <c r="C1146">
        <v>455634397</v>
      </c>
      <c r="D1146" t="s">
        <v>5010</v>
      </c>
      <c r="E1146"/>
      <c r="F1146"/>
      <c r="G1146"/>
      <c r="H1146" t="s">
        <v>5011</v>
      </c>
      <c r="I1146" t="s">
        <v>5012</v>
      </c>
      <c r="J1146" t="s">
        <v>28</v>
      </c>
      <c r="K1146" t="s">
        <v>5013</v>
      </c>
      <c r="L1146" s="11" t="s">
        <v>26</v>
      </c>
      <c r="M1146" s="11">
        <v>829</v>
      </c>
      <c r="N1146" s="11" t="str">
        <f>IF(A1146="","AGUARDANDO",IF(NOT(ISERROR(MATCH(VALUE(A1146),PRODESP!A:A,0))),"EXCLUÍDO - ATENDIDO CDHU",""))</f>
        <v/>
      </c>
    </row>
    <row r="1147" spans="1:14" ht="15" x14ac:dyDescent="0.25">
      <c r="A1147" t="s">
        <v>1102</v>
      </c>
      <c r="B1147" t="s">
        <v>1103</v>
      </c>
      <c r="C1147">
        <v>491882877</v>
      </c>
      <c r="D1147" t="s">
        <v>1104</v>
      </c>
      <c r="E1147"/>
      <c r="F1147"/>
      <c r="G1147"/>
      <c r="H1147" t="s">
        <v>1105</v>
      </c>
      <c r="I1147" t="s">
        <v>1106</v>
      </c>
      <c r="J1147" t="s">
        <v>28</v>
      </c>
      <c r="K1147" t="s">
        <v>1107</v>
      </c>
      <c r="L1147" s="11" t="s">
        <v>26</v>
      </c>
      <c r="M1147" s="11">
        <v>830</v>
      </c>
      <c r="N1147" s="11" t="str">
        <f>IF(A1147="","AGUARDANDO",IF(NOT(ISERROR(MATCH(VALUE(A1147),PRODESP!A:A,0))),"EXCLUÍDO - ATENDIDO CDHU",""))</f>
        <v/>
      </c>
    </row>
    <row r="1148" spans="1:14" ht="15" x14ac:dyDescent="0.25">
      <c r="A1148" t="s">
        <v>1181</v>
      </c>
      <c r="B1148" t="s">
        <v>1182</v>
      </c>
      <c r="C1148">
        <v>485952397</v>
      </c>
      <c r="D1148" t="s">
        <v>1183</v>
      </c>
      <c r="E1148"/>
      <c r="F1148"/>
      <c r="G1148"/>
      <c r="H1148" t="s">
        <v>1184</v>
      </c>
      <c r="I1148" t="s">
        <v>1185</v>
      </c>
      <c r="J1148" t="s">
        <v>28</v>
      </c>
      <c r="K1148" t="s">
        <v>1186</v>
      </c>
      <c r="L1148" s="11" t="s">
        <v>26</v>
      </c>
      <c r="M1148" s="11">
        <v>831</v>
      </c>
      <c r="N1148" s="11" t="str">
        <f>IF(A1148="","AGUARDANDO",IF(NOT(ISERROR(MATCH(VALUE(A1148),PRODESP!A:A,0))),"EXCLUÍDO - ATENDIDO CDHU",""))</f>
        <v/>
      </c>
    </row>
    <row r="1149" spans="1:14" ht="15" x14ac:dyDescent="0.25">
      <c r="A1149" t="s">
        <v>8069</v>
      </c>
      <c r="B1149" t="s">
        <v>8070</v>
      </c>
      <c r="C1149">
        <v>228149290</v>
      </c>
      <c r="D1149" t="s">
        <v>8071</v>
      </c>
      <c r="E1149"/>
      <c r="F1149"/>
      <c r="G1149"/>
      <c r="H1149" t="s">
        <v>8072</v>
      </c>
      <c r="I1149" t="s">
        <v>8073</v>
      </c>
      <c r="J1149" t="s">
        <v>28</v>
      </c>
      <c r="K1149" t="s">
        <v>8074</v>
      </c>
      <c r="L1149" s="11" t="s">
        <v>26</v>
      </c>
      <c r="M1149" s="11">
        <v>832</v>
      </c>
      <c r="N1149" s="11" t="str">
        <f>IF(A1149="","AGUARDANDO",IF(NOT(ISERROR(MATCH(VALUE(A1149),PRODESP!A:A,0))),"EXCLUÍDO - ATENDIDO CDHU",""))</f>
        <v/>
      </c>
    </row>
    <row r="1150" spans="1:14" ht="15" x14ac:dyDescent="0.25">
      <c r="A1150" t="s">
        <v>4212</v>
      </c>
      <c r="B1150" t="s">
        <v>4213</v>
      </c>
      <c r="C1150">
        <v>558591152</v>
      </c>
      <c r="D1150" t="s">
        <v>4214</v>
      </c>
      <c r="E1150"/>
      <c r="F1150"/>
      <c r="G1150"/>
      <c r="H1150" t="s">
        <v>4215</v>
      </c>
      <c r="I1150" t="s">
        <v>4216</v>
      </c>
      <c r="J1150" t="s">
        <v>28</v>
      </c>
      <c r="K1150" t="s">
        <v>4217</v>
      </c>
      <c r="L1150" s="11" t="s">
        <v>26</v>
      </c>
      <c r="M1150" s="11">
        <v>833</v>
      </c>
      <c r="N1150" s="11" t="str">
        <f>IF(A1150="","AGUARDANDO",IF(NOT(ISERROR(MATCH(VALUE(A1150),PRODESP!A:A,0))),"EXCLUÍDO - ATENDIDO CDHU",""))</f>
        <v/>
      </c>
    </row>
    <row r="1151" spans="1:14" ht="15" x14ac:dyDescent="0.25">
      <c r="A1151" t="s">
        <v>12028</v>
      </c>
      <c r="B1151" t="s">
        <v>12029</v>
      </c>
      <c r="C1151">
        <v>400991299</v>
      </c>
      <c r="D1151" t="s">
        <v>12030</v>
      </c>
      <c r="E1151"/>
      <c r="F1151"/>
      <c r="G1151"/>
      <c r="H1151" t="s">
        <v>12031</v>
      </c>
      <c r="I1151" t="s">
        <v>2609</v>
      </c>
      <c r="J1151" t="s">
        <v>28</v>
      </c>
      <c r="K1151" t="s">
        <v>12032</v>
      </c>
      <c r="L1151" s="11" t="s">
        <v>26</v>
      </c>
      <c r="M1151" s="11">
        <v>834</v>
      </c>
      <c r="N1151" s="11" t="str">
        <f>IF(A1151="","AGUARDANDO",IF(NOT(ISERROR(MATCH(VALUE(A1151),PRODESP!A:A,0))),"EXCLUÍDO - ATENDIDO CDHU",""))</f>
        <v/>
      </c>
    </row>
    <row r="1152" spans="1:14" ht="15" x14ac:dyDescent="0.25">
      <c r="A1152" t="s">
        <v>5957</v>
      </c>
      <c r="B1152" t="s">
        <v>5958</v>
      </c>
      <c r="C1152">
        <v>255998922</v>
      </c>
      <c r="D1152" t="s">
        <v>5959</v>
      </c>
      <c r="E1152"/>
      <c r="F1152"/>
      <c r="G1152"/>
      <c r="H1152" t="s">
        <v>5960</v>
      </c>
      <c r="I1152" t="s">
        <v>5961</v>
      </c>
      <c r="J1152" t="s">
        <v>28</v>
      </c>
      <c r="K1152" t="s">
        <v>5962</v>
      </c>
      <c r="L1152" s="11" t="s">
        <v>26</v>
      </c>
      <c r="M1152" s="11">
        <v>835</v>
      </c>
      <c r="N1152" s="11" t="str">
        <f>IF(A1152="","AGUARDANDO",IF(NOT(ISERROR(MATCH(VALUE(A1152),PRODESP!A:A,0))),"EXCLUÍDO - ATENDIDO CDHU",""))</f>
        <v/>
      </c>
    </row>
    <row r="1153" spans="1:14" ht="15" x14ac:dyDescent="0.25">
      <c r="A1153" t="s">
        <v>13884</v>
      </c>
      <c r="B1153" t="s">
        <v>13885</v>
      </c>
      <c r="C1153">
        <v>24531319</v>
      </c>
      <c r="D1153" t="s">
        <v>13886</v>
      </c>
      <c r="E1153"/>
      <c r="F1153"/>
      <c r="G1153"/>
      <c r="H1153" t="s">
        <v>13887</v>
      </c>
      <c r="I1153" t="s">
        <v>13888</v>
      </c>
      <c r="J1153" t="s">
        <v>28</v>
      </c>
      <c r="K1153" t="s">
        <v>13889</v>
      </c>
      <c r="L1153" s="11" t="s">
        <v>26</v>
      </c>
      <c r="M1153" s="11">
        <v>836</v>
      </c>
      <c r="N1153" s="11" t="str">
        <f>IF(A1153="","AGUARDANDO",IF(NOT(ISERROR(MATCH(VALUE(A1153),PRODESP!A:A,0))),"EXCLUÍDO - ATENDIDO CDHU",""))</f>
        <v/>
      </c>
    </row>
    <row r="1154" spans="1:14" ht="15" x14ac:dyDescent="0.25">
      <c r="A1154" t="s">
        <v>8761</v>
      </c>
      <c r="B1154" t="s">
        <v>8762</v>
      </c>
      <c r="C1154">
        <v>526299708</v>
      </c>
      <c r="D1154" t="s">
        <v>8763</v>
      </c>
      <c r="E1154"/>
      <c r="F1154"/>
      <c r="G1154"/>
      <c r="H1154" t="s">
        <v>8764</v>
      </c>
      <c r="I1154" t="s">
        <v>8765</v>
      </c>
      <c r="J1154" t="s">
        <v>28</v>
      </c>
      <c r="K1154" t="s">
        <v>8766</v>
      </c>
      <c r="L1154" s="11" t="s">
        <v>26</v>
      </c>
      <c r="M1154" s="11">
        <v>837</v>
      </c>
      <c r="N1154" s="11" t="str">
        <f>IF(A1154="","AGUARDANDO",IF(NOT(ISERROR(MATCH(VALUE(A1154),PRODESP!A:A,0))),"EXCLUÍDO - ATENDIDO CDHU",""))</f>
        <v/>
      </c>
    </row>
    <row r="1155" spans="1:14" ht="15" x14ac:dyDescent="0.25">
      <c r="A1155" t="s">
        <v>3100</v>
      </c>
      <c r="B1155" t="s">
        <v>3101</v>
      </c>
      <c r="C1155">
        <v>338206796</v>
      </c>
      <c r="D1155" t="s">
        <v>3102</v>
      </c>
      <c r="E1155"/>
      <c r="F1155"/>
      <c r="G1155"/>
      <c r="H1155" t="s">
        <v>3103</v>
      </c>
      <c r="I1155" t="s">
        <v>3104</v>
      </c>
      <c r="J1155" t="s">
        <v>28</v>
      </c>
      <c r="K1155" t="s">
        <v>3105</v>
      </c>
      <c r="L1155" s="11" t="s">
        <v>26</v>
      </c>
      <c r="M1155" s="11">
        <v>838</v>
      </c>
      <c r="N1155" s="11" t="str">
        <f>IF(A1155="","AGUARDANDO",IF(NOT(ISERROR(MATCH(VALUE(A1155),PRODESP!A:A,0))),"EXCLUÍDO - ATENDIDO CDHU",""))</f>
        <v/>
      </c>
    </row>
    <row r="1156" spans="1:14" ht="15" x14ac:dyDescent="0.25">
      <c r="A1156" t="s">
        <v>8536</v>
      </c>
      <c r="B1156" t="s">
        <v>8537</v>
      </c>
      <c r="C1156">
        <v>538377070</v>
      </c>
      <c r="D1156" t="s">
        <v>8538</v>
      </c>
      <c r="E1156"/>
      <c r="F1156"/>
      <c r="G1156"/>
      <c r="H1156" t="s">
        <v>8539</v>
      </c>
      <c r="I1156" t="s">
        <v>8540</v>
      </c>
      <c r="J1156" t="s">
        <v>28</v>
      </c>
      <c r="K1156" t="s">
        <v>8541</v>
      </c>
      <c r="L1156" s="11" t="s">
        <v>26</v>
      </c>
      <c r="M1156" s="11">
        <v>839</v>
      </c>
      <c r="N1156" s="11" t="str">
        <f>IF(A1156="","AGUARDANDO",IF(NOT(ISERROR(MATCH(VALUE(A1156),PRODESP!A:A,0))),"EXCLUÍDO - ATENDIDO CDHU",""))</f>
        <v/>
      </c>
    </row>
    <row r="1157" spans="1:14" ht="15" x14ac:dyDescent="0.25">
      <c r="A1157" t="s">
        <v>12338</v>
      </c>
      <c r="B1157" t="s">
        <v>12339</v>
      </c>
      <c r="C1157">
        <v>562402299</v>
      </c>
      <c r="D1157" t="s">
        <v>12340</v>
      </c>
      <c r="E1157"/>
      <c r="F1157"/>
      <c r="G1157"/>
      <c r="H1157" t="s">
        <v>8993</v>
      </c>
      <c r="I1157" t="s">
        <v>12341</v>
      </c>
      <c r="J1157" t="s">
        <v>28</v>
      </c>
      <c r="K1157" t="s">
        <v>12342</v>
      </c>
      <c r="L1157" s="11" t="s">
        <v>26</v>
      </c>
      <c r="M1157" s="11">
        <v>840</v>
      </c>
      <c r="N1157" s="11" t="str">
        <f>IF(A1157="","AGUARDANDO",IF(NOT(ISERROR(MATCH(VALUE(A1157),PRODESP!A:A,0))),"EXCLUÍDO - ATENDIDO CDHU",""))</f>
        <v/>
      </c>
    </row>
    <row r="1158" spans="1:14" ht="15" x14ac:dyDescent="0.25">
      <c r="A1158" t="s">
        <v>3824</v>
      </c>
      <c r="B1158" t="s">
        <v>3825</v>
      </c>
      <c r="C1158">
        <v>18029059</v>
      </c>
      <c r="D1158" t="s">
        <v>3826</v>
      </c>
      <c r="E1158" t="s">
        <v>3827</v>
      </c>
      <c r="F1158">
        <v>223670133</v>
      </c>
      <c r="G1158" t="s">
        <v>3828</v>
      </c>
      <c r="H1158" t="s">
        <v>3829</v>
      </c>
      <c r="I1158" t="s">
        <v>3830</v>
      </c>
      <c r="J1158" t="s">
        <v>28</v>
      </c>
      <c r="K1158" t="s">
        <v>3831</v>
      </c>
      <c r="L1158" s="11" t="s">
        <v>26</v>
      </c>
      <c r="M1158" s="11">
        <v>841</v>
      </c>
      <c r="N1158" s="11" t="str">
        <f>IF(A1158="","AGUARDANDO",IF(NOT(ISERROR(MATCH(VALUE(A1158),PRODESP!A:A,0))),"EXCLUÍDO - ATENDIDO CDHU",""))</f>
        <v/>
      </c>
    </row>
    <row r="1159" spans="1:14" ht="15" x14ac:dyDescent="0.25">
      <c r="A1159" t="s">
        <v>10576</v>
      </c>
      <c r="B1159" t="s">
        <v>10577</v>
      </c>
      <c r="C1159">
        <v>19553114</v>
      </c>
      <c r="D1159" t="s">
        <v>10578</v>
      </c>
      <c r="E1159"/>
      <c r="F1159"/>
      <c r="G1159"/>
      <c r="H1159" t="s">
        <v>10579</v>
      </c>
      <c r="I1159" t="s">
        <v>10580</v>
      </c>
      <c r="J1159" t="s">
        <v>28</v>
      </c>
      <c r="K1159" t="s">
        <v>10581</v>
      </c>
      <c r="L1159" s="11" t="s">
        <v>26</v>
      </c>
      <c r="M1159" s="11">
        <v>842</v>
      </c>
      <c r="N1159" s="11" t="str">
        <f>IF(A1159="","AGUARDANDO",IF(NOT(ISERROR(MATCH(VALUE(A1159),PRODESP!A:A,0))),"EXCLUÍDO - ATENDIDO CDHU",""))</f>
        <v/>
      </c>
    </row>
    <row r="1160" spans="1:14" ht="15" x14ac:dyDescent="0.25">
      <c r="A1160" t="s">
        <v>7043</v>
      </c>
      <c r="B1160" t="s">
        <v>7044</v>
      </c>
      <c r="C1160">
        <v>341778795</v>
      </c>
      <c r="D1160" t="s">
        <v>7045</v>
      </c>
      <c r="E1160" t="s">
        <v>7046</v>
      </c>
      <c r="F1160">
        <v>242995482</v>
      </c>
      <c r="G1160" t="s">
        <v>7047</v>
      </c>
      <c r="H1160" t="s">
        <v>7048</v>
      </c>
      <c r="I1160" t="s">
        <v>7049</v>
      </c>
      <c r="J1160" t="s">
        <v>28</v>
      </c>
      <c r="K1160" t="s">
        <v>7050</v>
      </c>
      <c r="L1160" s="11" t="s">
        <v>26</v>
      </c>
      <c r="M1160" s="11">
        <v>843</v>
      </c>
      <c r="N1160" s="11" t="str">
        <f>IF(A1160="","AGUARDANDO",IF(NOT(ISERROR(MATCH(VALUE(A1160),PRODESP!A:A,0))),"EXCLUÍDO - ATENDIDO CDHU",""))</f>
        <v/>
      </c>
    </row>
    <row r="1161" spans="1:14" ht="15" x14ac:dyDescent="0.25">
      <c r="A1161" t="s">
        <v>5287</v>
      </c>
      <c r="B1161" t="s">
        <v>5288</v>
      </c>
      <c r="C1161">
        <v>405532453</v>
      </c>
      <c r="D1161" t="s">
        <v>5289</v>
      </c>
      <c r="E1161"/>
      <c r="F1161"/>
      <c r="G1161"/>
      <c r="H1161" t="s">
        <v>5290</v>
      </c>
      <c r="I1161" t="s">
        <v>5291</v>
      </c>
      <c r="J1161" t="s">
        <v>28</v>
      </c>
      <c r="K1161" t="s">
        <v>5292</v>
      </c>
      <c r="L1161" s="11" t="s">
        <v>26</v>
      </c>
      <c r="M1161" s="11">
        <v>844</v>
      </c>
      <c r="N1161" s="11" t="str">
        <f>IF(A1161="","AGUARDANDO",IF(NOT(ISERROR(MATCH(VALUE(A1161),PRODESP!A:A,0))),"EXCLUÍDO - ATENDIDO CDHU",""))</f>
        <v/>
      </c>
    </row>
    <row r="1162" spans="1:14" ht="15" x14ac:dyDescent="0.25">
      <c r="A1162" t="s">
        <v>510</v>
      </c>
      <c r="B1162" t="s">
        <v>511</v>
      </c>
      <c r="C1162">
        <v>557074198</v>
      </c>
      <c r="D1162" t="s">
        <v>512</v>
      </c>
      <c r="E1162"/>
      <c r="F1162"/>
      <c r="G1162"/>
      <c r="H1162" t="s">
        <v>513</v>
      </c>
      <c r="I1162" t="s">
        <v>514</v>
      </c>
      <c r="J1162" t="s">
        <v>28</v>
      </c>
      <c r="K1162" t="s">
        <v>515</v>
      </c>
      <c r="L1162" s="11" t="s">
        <v>26</v>
      </c>
      <c r="M1162" s="11">
        <v>845</v>
      </c>
      <c r="N1162" s="11" t="str">
        <f>IF(A1162="","AGUARDANDO",IF(NOT(ISERROR(MATCH(VALUE(A1162),PRODESP!A:A,0))),"EXCLUÍDO - ATENDIDO CDHU",""))</f>
        <v/>
      </c>
    </row>
    <row r="1163" spans="1:14" ht="15" x14ac:dyDescent="0.25">
      <c r="A1163" t="s">
        <v>781</v>
      </c>
      <c r="B1163" t="s">
        <v>782</v>
      </c>
      <c r="C1163">
        <v>341796414</v>
      </c>
      <c r="D1163" t="s">
        <v>783</v>
      </c>
      <c r="E1163" t="s">
        <v>784</v>
      </c>
      <c r="F1163">
        <v>295195538</v>
      </c>
      <c r="G1163" t="s">
        <v>785</v>
      </c>
      <c r="H1163" t="s">
        <v>786</v>
      </c>
      <c r="I1163" t="s">
        <v>787</v>
      </c>
      <c r="J1163" t="s">
        <v>28</v>
      </c>
      <c r="K1163" t="s">
        <v>788</v>
      </c>
      <c r="L1163" s="11" t="s">
        <v>26</v>
      </c>
      <c r="M1163" s="11">
        <v>846</v>
      </c>
      <c r="N1163" s="11" t="str">
        <f>IF(A1163="","AGUARDANDO",IF(NOT(ISERROR(MATCH(VALUE(A1163),PRODESP!A:A,0))),"EXCLUÍDO - ATENDIDO CDHU",""))</f>
        <v/>
      </c>
    </row>
    <row r="1164" spans="1:14" ht="15" x14ac:dyDescent="0.25">
      <c r="A1164" t="s">
        <v>10884</v>
      </c>
      <c r="B1164" t="s">
        <v>10885</v>
      </c>
      <c r="C1164">
        <v>405528036</v>
      </c>
      <c r="D1164" t="s">
        <v>10886</v>
      </c>
      <c r="E1164"/>
      <c r="F1164"/>
      <c r="G1164"/>
      <c r="H1164" t="s">
        <v>10887</v>
      </c>
      <c r="I1164" t="s">
        <v>10888</v>
      </c>
      <c r="J1164" t="s">
        <v>28</v>
      </c>
      <c r="K1164" t="s">
        <v>10889</v>
      </c>
      <c r="L1164" s="11" t="s">
        <v>26</v>
      </c>
      <c r="M1164" s="11">
        <v>847</v>
      </c>
      <c r="N1164" s="11" t="str">
        <f>IF(A1164="","AGUARDANDO",IF(NOT(ISERROR(MATCH(VALUE(A1164),PRODESP!A:A,0))),"EXCLUÍDO - ATENDIDO CDHU",""))</f>
        <v/>
      </c>
    </row>
    <row r="1165" spans="1:14" ht="15" x14ac:dyDescent="0.25">
      <c r="A1165" t="s">
        <v>6052</v>
      </c>
      <c r="B1165" t="s">
        <v>6053</v>
      </c>
      <c r="C1165">
        <v>552769642</v>
      </c>
      <c r="D1165" t="s">
        <v>6054</v>
      </c>
      <c r="E1165" t="s">
        <v>6055</v>
      </c>
      <c r="F1165">
        <v>446078396</v>
      </c>
      <c r="G1165" t="s">
        <v>6056</v>
      </c>
      <c r="H1165" t="s">
        <v>6057</v>
      </c>
      <c r="I1165" t="s">
        <v>6058</v>
      </c>
      <c r="J1165" t="s">
        <v>28</v>
      </c>
      <c r="K1165" t="s">
        <v>2694</v>
      </c>
      <c r="L1165" s="11" t="s">
        <v>26</v>
      </c>
      <c r="M1165" s="11">
        <v>848</v>
      </c>
      <c r="N1165" s="11" t="str">
        <f>IF(A1165="","AGUARDANDO",IF(NOT(ISERROR(MATCH(VALUE(A1165),PRODESP!A:A,0))),"EXCLUÍDO - ATENDIDO CDHU",""))</f>
        <v/>
      </c>
    </row>
    <row r="1166" spans="1:14" ht="15" x14ac:dyDescent="0.25">
      <c r="A1166" t="s">
        <v>11998</v>
      </c>
      <c r="B1166" t="s">
        <v>11999</v>
      </c>
      <c r="C1166">
        <v>360995640</v>
      </c>
      <c r="D1166" t="s">
        <v>12000</v>
      </c>
      <c r="E1166"/>
      <c r="F1166"/>
      <c r="G1166"/>
      <c r="H1166" t="s">
        <v>12001</v>
      </c>
      <c r="I1166" t="s">
        <v>12002</v>
      </c>
      <c r="J1166" t="s">
        <v>28</v>
      </c>
      <c r="K1166" t="s">
        <v>12003</v>
      </c>
      <c r="L1166" s="11" t="s">
        <v>26</v>
      </c>
      <c r="M1166" s="11">
        <v>849</v>
      </c>
      <c r="N1166" s="11" t="str">
        <f>IF(A1166="","AGUARDANDO",IF(NOT(ISERROR(MATCH(VALUE(A1166),PRODESP!A:A,0))),"EXCLUÍDO - ATENDIDO CDHU",""))</f>
        <v/>
      </c>
    </row>
    <row r="1167" spans="1:14" ht="15" x14ac:dyDescent="0.25">
      <c r="A1167" t="s">
        <v>954</v>
      </c>
      <c r="B1167" t="s">
        <v>955</v>
      </c>
      <c r="C1167">
        <v>455404859</v>
      </c>
      <c r="D1167" t="s">
        <v>956</v>
      </c>
      <c r="E1167"/>
      <c r="F1167"/>
      <c r="G1167"/>
      <c r="H1167" t="s">
        <v>957</v>
      </c>
      <c r="I1167" t="s">
        <v>958</v>
      </c>
      <c r="J1167" t="s">
        <v>28</v>
      </c>
      <c r="K1167" t="s">
        <v>959</v>
      </c>
      <c r="L1167" s="11" t="s">
        <v>26</v>
      </c>
      <c r="M1167" s="11">
        <v>850</v>
      </c>
      <c r="N1167" s="11" t="str">
        <f>IF(A1167="","AGUARDANDO",IF(NOT(ISERROR(MATCH(VALUE(A1167),PRODESP!A:A,0))),"EXCLUÍDO - ATENDIDO CDHU",""))</f>
        <v/>
      </c>
    </row>
    <row r="1168" spans="1:14" ht="15" x14ac:dyDescent="0.25">
      <c r="A1168" t="s">
        <v>6033</v>
      </c>
      <c r="B1168" t="s">
        <v>6034</v>
      </c>
      <c r="C1168">
        <v>20199169</v>
      </c>
      <c r="D1168" t="s">
        <v>6035</v>
      </c>
      <c r="E1168" t="s">
        <v>6036</v>
      </c>
      <c r="F1168">
        <v>32601236</v>
      </c>
      <c r="G1168" t="s">
        <v>6037</v>
      </c>
      <c r="H1168" t="s">
        <v>6038</v>
      </c>
      <c r="I1168" t="s">
        <v>6039</v>
      </c>
      <c r="J1168" t="s">
        <v>28</v>
      </c>
      <c r="K1168" t="s">
        <v>6040</v>
      </c>
      <c r="L1168" s="11" t="s">
        <v>26</v>
      </c>
      <c r="M1168" s="11">
        <v>851</v>
      </c>
      <c r="N1168" s="11" t="str">
        <f>IF(A1168="","AGUARDANDO",IF(NOT(ISERROR(MATCH(VALUE(A1168),PRODESP!A:A,0))),"EXCLUÍDO - ATENDIDO CDHU",""))</f>
        <v/>
      </c>
    </row>
    <row r="1169" spans="1:14" ht="15" x14ac:dyDescent="0.25">
      <c r="A1169" t="s">
        <v>649</v>
      </c>
      <c r="B1169" t="s">
        <v>650</v>
      </c>
      <c r="C1169">
        <v>583590846</v>
      </c>
      <c r="D1169" t="s">
        <v>651</v>
      </c>
      <c r="E1169" t="s">
        <v>652</v>
      </c>
      <c r="F1169">
        <v>289043566</v>
      </c>
      <c r="G1169" t="s">
        <v>653</v>
      </c>
      <c r="H1169" t="s">
        <v>654</v>
      </c>
      <c r="I1169" t="s">
        <v>655</v>
      </c>
      <c r="J1169" t="s">
        <v>28</v>
      </c>
      <c r="K1169" t="s">
        <v>656</v>
      </c>
      <c r="L1169" s="11" t="s">
        <v>26</v>
      </c>
      <c r="M1169" s="11">
        <v>852</v>
      </c>
      <c r="N1169" s="11" t="str">
        <f>IF(A1169="","AGUARDANDO",IF(NOT(ISERROR(MATCH(VALUE(A1169),PRODESP!A:A,0))),"EXCLUÍDO - ATENDIDO CDHU",""))</f>
        <v/>
      </c>
    </row>
    <row r="1170" spans="1:14" ht="15" x14ac:dyDescent="0.25">
      <c r="A1170" t="s">
        <v>9156</v>
      </c>
      <c r="B1170" t="s">
        <v>9157</v>
      </c>
      <c r="C1170">
        <v>497433370</v>
      </c>
      <c r="D1170" t="s">
        <v>9158</v>
      </c>
      <c r="E1170"/>
      <c r="F1170"/>
      <c r="G1170"/>
      <c r="H1170" t="s">
        <v>9159</v>
      </c>
      <c r="I1170" t="s">
        <v>9160</v>
      </c>
      <c r="J1170" t="s">
        <v>28</v>
      </c>
      <c r="K1170" t="s">
        <v>9161</v>
      </c>
      <c r="L1170" s="11" t="s">
        <v>26</v>
      </c>
      <c r="M1170" s="11">
        <v>853</v>
      </c>
      <c r="N1170" s="11" t="str">
        <f>IF(A1170="","AGUARDANDO",IF(NOT(ISERROR(MATCH(VALUE(A1170),PRODESP!A:A,0))),"EXCLUÍDO - ATENDIDO CDHU",""))</f>
        <v/>
      </c>
    </row>
    <row r="1171" spans="1:14" ht="15" x14ac:dyDescent="0.25">
      <c r="A1171" t="s">
        <v>10896</v>
      </c>
      <c r="B1171" t="s">
        <v>10897</v>
      </c>
      <c r="C1171">
        <v>327622659</v>
      </c>
      <c r="D1171" t="s">
        <v>10898</v>
      </c>
      <c r="E1171" t="s">
        <v>10899</v>
      </c>
      <c r="F1171">
        <v>363067905</v>
      </c>
      <c r="G1171" t="s">
        <v>10900</v>
      </c>
      <c r="H1171" t="s">
        <v>10901</v>
      </c>
      <c r="I1171" t="s">
        <v>10902</v>
      </c>
      <c r="J1171" t="s">
        <v>28</v>
      </c>
      <c r="K1171" t="s">
        <v>10903</v>
      </c>
      <c r="L1171" s="11" t="s">
        <v>26</v>
      </c>
      <c r="M1171" s="11">
        <v>854</v>
      </c>
      <c r="N1171" s="11" t="str">
        <f>IF(A1171="","AGUARDANDO",IF(NOT(ISERROR(MATCH(VALUE(A1171),PRODESP!A:A,0))),"EXCLUÍDO - ATENDIDO CDHU",""))</f>
        <v/>
      </c>
    </row>
    <row r="1172" spans="1:14" ht="15" x14ac:dyDescent="0.25">
      <c r="A1172" t="s">
        <v>6384</v>
      </c>
      <c r="B1172" t="s">
        <v>6385</v>
      </c>
      <c r="C1172">
        <v>362827679</v>
      </c>
      <c r="D1172" t="s">
        <v>6386</v>
      </c>
      <c r="E1172" t="s">
        <v>6387</v>
      </c>
      <c r="F1172">
        <v>496790079</v>
      </c>
      <c r="G1172" t="s">
        <v>6388</v>
      </c>
      <c r="H1172" t="s">
        <v>6389</v>
      </c>
      <c r="I1172" t="s">
        <v>6390</v>
      </c>
      <c r="J1172" t="s">
        <v>28</v>
      </c>
      <c r="K1172" t="s">
        <v>6391</v>
      </c>
      <c r="L1172" s="11" t="s">
        <v>26</v>
      </c>
      <c r="M1172" s="11">
        <v>855</v>
      </c>
      <c r="N1172" s="11" t="str">
        <f>IF(A1172="","AGUARDANDO",IF(NOT(ISERROR(MATCH(VALUE(A1172),PRODESP!A:A,0))),"EXCLUÍDO - ATENDIDO CDHU",""))</f>
        <v/>
      </c>
    </row>
    <row r="1173" spans="1:14" ht="15" x14ac:dyDescent="0.25">
      <c r="A1173" t="s">
        <v>1523</v>
      </c>
      <c r="B1173" t="s">
        <v>1524</v>
      </c>
      <c r="C1173" t="s">
        <v>1525</v>
      </c>
      <c r="D1173" t="s">
        <v>1526</v>
      </c>
      <c r="E1173"/>
      <c r="F1173"/>
      <c r="G1173"/>
      <c r="H1173" t="s">
        <v>1527</v>
      </c>
      <c r="I1173" t="s">
        <v>1528</v>
      </c>
      <c r="J1173" t="s">
        <v>28</v>
      </c>
      <c r="K1173" t="s">
        <v>1529</v>
      </c>
      <c r="L1173" s="11" t="s">
        <v>26</v>
      </c>
      <c r="M1173" s="11">
        <v>856</v>
      </c>
      <c r="N1173" s="11" t="str">
        <f>IF(A1173="","AGUARDANDO",IF(NOT(ISERROR(MATCH(VALUE(A1173),PRODESP!A:A,0))),"EXCLUÍDO - ATENDIDO CDHU",""))</f>
        <v/>
      </c>
    </row>
    <row r="1174" spans="1:14" ht="15" x14ac:dyDescent="0.25">
      <c r="A1174" t="s">
        <v>1032</v>
      </c>
      <c r="B1174" t="s">
        <v>1033</v>
      </c>
      <c r="C1174">
        <v>302059933</v>
      </c>
      <c r="D1174" t="s">
        <v>1034</v>
      </c>
      <c r="E1174" t="s">
        <v>1035</v>
      </c>
      <c r="F1174">
        <v>126960586</v>
      </c>
      <c r="G1174" t="s">
        <v>1036</v>
      </c>
      <c r="H1174" t="s">
        <v>1037</v>
      </c>
      <c r="I1174" t="s">
        <v>1038</v>
      </c>
      <c r="J1174" t="s">
        <v>28</v>
      </c>
      <c r="K1174" t="s">
        <v>1039</v>
      </c>
      <c r="L1174" s="11" t="s">
        <v>26</v>
      </c>
      <c r="M1174" s="11">
        <v>857</v>
      </c>
      <c r="N1174" s="11" t="str">
        <f>IF(A1174="","AGUARDANDO",IF(NOT(ISERROR(MATCH(VALUE(A1174),PRODESP!A:A,0))),"EXCLUÍDO - ATENDIDO CDHU",""))</f>
        <v/>
      </c>
    </row>
    <row r="1175" spans="1:14" ht="15" x14ac:dyDescent="0.25">
      <c r="A1175" t="s">
        <v>9500</v>
      </c>
      <c r="B1175" t="s">
        <v>9501</v>
      </c>
      <c r="C1175">
        <v>431666209</v>
      </c>
      <c r="D1175" t="s">
        <v>9502</v>
      </c>
      <c r="E1175"/>
      <c r="F1175"/>
      <c r="G1175"/>
      <c r="H1175" t="s">
        <v>9503</v>
      </c>
      <c r="I1175" t="s">
        <v>9504</v>
      </c>
      <c r="J1175" t="s">
        <v>28</v>
      </c>
      <c r="K1175" t="s">
        <v>9505</v>
      </c>
      <c r="L1175" s="11" t="s">
        <v>26</v>
      </c>
      <c r="M1175" s="11">
        <v>858</v>
      </c>
      <c r="N1175" s="11" t="str">
        <f>IF(A1175="","AGUARDANDO",IF(NOT(ISERROR(MATCH(VALUE(A1175),PRODESP!A:A,0))),"EXCLUÍDO - ATENDIDO CDHU",""))</f>
        <v/>
      </c>
    </row>
    <row r="1176" spans="1:14" ht="15" x14ac:dyDescent="0.25">
      <c r="A1176" t="s">
        <v>10074</v>
      </c>
      <c r="B1176" t="s">
        <v>10075</v>
      </c>
      <c r="C1176">
        <v>454910654</v>
      </c>
      <c r="D1176" t="s">
        <v>10076</v>
      </c>
      <c r="E1176" t="s">
        <v>10077</v>
      </c>
      <c r="F1176">
        <v>490245924</v>
      </c>
      <c r="G1176" t="s">
        <v>10078</v>
      </c>
      <c r="H1176" t="s">
        <v>10079</v>
      </c>
      <c r="I1176" t="s">
        <v>10080</v>
      </c>
      <c r="J1176" t="s">
        <v>28</v>
      </c>
      <c r="K1176" t="s">
        <v>10081</v>
      </c>
      <c r="L1176" s="11" t="s">
        <v>26</v>
      </c>
      <c r="M1176" s="11">
        <v>859</v>
      </c>
      <c r="N1176" s="11" t="str">
        <f>IF(A1176="","AGUARDANDO",IF(NOT(ISERROR(MATCH(VALUE(A1176),PRODESP!A:A,0))),"EXCLUÍDO - ATENDIDO CDHU",""))</f>
        <v/>
      </c>
    </row>
    <row r="1177" spans="1:14" ht="15" x14ac:dyDescent="0.25">
      <c r="A1177" t="s">
        <v>6162</v>
      </c>
      <c r="B1177" t="s">
        <v>6163</v>
      </c>
      <c r="C1177">
        <v>444936580</v>
      </c>
      <c r="D1177" t="s">
        <v>6164</v>
      </c>
      <c r="E1177"/>
      <c r="F1177"/>
      <c r="G1177"/>
      <c r="H1177" t="s">
        <v>6165</v>
      </c>
      <c r="I1177" t="s">
        <v>6166</v>
      </c>
      <c r="J1177" t="s">
        <v>28</v>
      </c>
      <c r="K1177" t="s">
        <v>6167</v>
      </c>
      <c r="L1177" s="11" t="s">
        <v>26</v>
      </c>
      <c r="M1177" s="11">
        <v>860</v>
      </c>
      <c r="N1177" s="11" t="str">
        <f>IF(A1177="","AGUARDANDO",IF(NOT(ISERROR(MATCH(VALUE(A1177),PRODESP!A:A,0))),"EXCLUÍDO - ATENDIDO CDHU",""))</f>
        <v/>
      </c>
    </row>
    <row r="1178" spans="1:14" ht="15" x14ac:dyDescent="0.25">
      <c r="A1178" t="s">
        <v>2815</v>
      </c>
      <c r="B1178" t="s">
        <v>2816</v>
      </c>
      <c r="C1178">
        <v>473346242</v>
      </c>
      <c r="D1178" t="s">
        <v>2817</v>
      </c>
      <c r="E1178"/>
      <c r="F1178"/>
      <c r="G1178"/>
      <c r="H1178" t="s">
        <v>2818</v>
      </c>
      <c r="I1178" t="s">
        <v>2819</v>
      </c>
      <c r="J1178" t="s">
        <v>28</v>
      </c>
      <c r="K1178" t="s">
        <v>2820</v>
      </c>
      <c r="L1178" s="11" t="s">
        <v>26</v>
      </c>
      <c r="M1178" s="11">
        <v>861</v>
      </c>
      <c r="N1178" s="11" t="str">
        <f>IF(A1178="","AGUARDANDO",IF(NOT(ISERROR(MATCH(VALUE(A1178),PRODESP!A:A,0))),"EXCLUÍDO - ATENDIDO CDHU",""))</f>
        <v/>
      </c>
    </row>
    <row r="1179" spans="1:14" ht="15" x14ac:dyDescent="0.25">
      <c r="A1179" t="s">
        <v>10814</v>
      </c>
      <c r="B1179" t="s">
        <v>10815</v>
      </c>
      <c r="C1179">
        <v>484675564</v>
      </c>
      <c r="D1179" t="s">
        <v>10816</v>
      </c>
      <c r="E1179"/>
      <c r="F1179"/>
      <c r="G1179"/>
      <c r="H1179" t="s">
        <v>10817</v>
      </c>
      <c r="I1179" t="s">
        <v>10818</v>
      </c>
      <c r="J1179" t="s">
        <v>28</v>
      </c>
      <c r="K1179" t="s">
        <v>10819</v>
      </c>
      <c r="L1179" s="11" t="s">
        <v>26</v>
      </c>
      <c r="M1179" s="11">
        <v>862</v>
      </c>
      <c r="N1179" s="11" t="str">
        <f>IF(A1179="","AGUARDANDO",IF(NOT(ISERROR(MATCH(VALUE(A1179),PRODESP!A:A,0))),"EXCLUÍDO - ATENDIDO CDHU",""))</f>
        <v/>
      </c>
    </row>
    <row r="1180" spans="1:14" ht="15" x14ac:dyDescent="0.25">
      <c r="A1180" t="s">
        <v>1940</v>
      </c>
      <c r="B1180" t="s">
        <v>1941</v>
      </c>
      <c r="C1180">
        <v>542499265</v>
      </c>
      <c r="D1180" t="s">
        <v>1942</v>
      </c>
      <c r="E1180"/>
      <c r="F1180"/>
      <c r="G1180"/>
      <c r="H1180" t="s">
        <v>1943</v>
      </c>
      <c r="I1180" t="s">
        <v>1944</v>
      </c>
      <c r="J1180" t="s">
        <v>28</v>
      </c>
      <c r="K1180" t="s">
        <v>1945</v>
      </c>
      <c r="L1180" s="11" t="s">
        <v>26</v>
      </c>
      <c r="M1180" s="11">
        <v>863</v>
      </c>
      <c r="N1180" s="11" t="str">
        <f>IF(A1180="","AGUARDANDO",IF(NOT(ISERROR(MATCH(VALUE(A1180),PRODESP!A:A,0))),"EXCLUÍDO - ATENDIDO CDHU",""))</f>
        <v/>
      </c>
    </row>
    <row r="1181" spans="1:14" ht="15" x14ac:dyDescent="0.25">
      <c r="A1181" t="s">
        <v>4894</v>
      </c>
      <c r="B1181" t="s">
        <v>4895</v>
      </c>
      <c r="C1181">
        <v>495789574</v>
      </c>
      <c r="D1181" t="s">
        <v>4896</v>
      </c>
      <c r="E1181"/>
      <c r="F1181"/>
      <c r="G1181"/>
      <c r="H1181" t="s">
        <v>718</v>
      </c>
      <c r="I1181" t="s">
        <v>4897</v>
      </c>
      <c r="J1181" t="s">
        <v>28</v>
      </c>
      <c r="K1181" t="s">
        <v>4898</v>
      </c>
      <c r="L1181" s="11" t="s">
        <v>26</v>
      </c>
      <c r="M1181" s="11">
        <v>864</v>
      </c>
      <c r="N1181" s="11" t="str">
        <f>IF(A1181="","AGUARDANDO",IF(NOT(ISERROR(MATCH(VALUE(A1181),PRODESP!A:A,0))),"EXCLUÍDO - ATENDIDO CDHU",""))</f>
        <v/>
      </c>
    </row>
    <row r="1182" spans="1:14" ht="15" x14ac:dyDescent="0.25">
      <c r="A1182" t="s">
        <v>9412</v>
      </c>
      <c r="B1182" t="s">
        <v>9413</v>
      </c>
      <c r="C1182">
        <v>400437338</v>
      </c>
      <c r="D1182" t="s">
        <v>9414</v>
      </c>
      <c r="E1182"/>
      <c r="F1182"/>
      <c r="G1182"/>
      <c r="H1182" t="s">
        <v>9415</v>
      </c>
      <c r="I1182" t="s">
        <v>9416</v>
      </c>
      <c r="J1182" t="s">
        <v>28</v>
      </c>
      <c r="K1182" t="s">
        <v>9417</v>
      </c>
      <c r="L1182" s="11" t="s">
        <v>26</v>
      </c>
      <c r="M1182" s="11">
        <v>865</v>
      </c>
      <c r="N1182" s="11" t="str">
        <f>IF(A1182="","AGUARDANDO",IF(NOT(ISERROR(MATCH(VALUE(A1182),PRODESP!A:A,0))),"EXCLUÍDO - ATENDIDO CDHU",""))</f>
        <v/>
      </c>
    </row>
    <row r="1183" spans="1:14" ht="15" x14ac:dyDescent="0.25">
      <c r="A1183" t="s">
        <v>2120</v>
      </c>
      <c r="B1183" t="s">
        <v>2121</v>
      </c>
      <c r="C1183">
        <v>431665412</v>
      </c>
      <c r="D1183" t="s">
        <v>2122</v>
      </c>
      <c r="E1183"/>
      <c r="F1183"/>
      <c r="G1183"/>
      <c r="H1183" t="s">
        <v>2123</v>
      </c>
      <c r="I1183" t="s">
        <v>2124</v>
      </c>
      <c r="J1183" t="s">
        <v>28</v>
      </c>
      <c r="K1183" t="s">
        <v>2125</v>
      </c>
      <c r="L1183" s="11" t="s">
        <v>26</v>
      </c>
      <c r="M1183" s="11">
        <v>866</v>
      </c>
      <c r="N1183" s="11" t="str">
        <f>IF(A1183="","AGUARDANDO",IF(NOT(ISERROR(MATCH(VALUE(A1183),PRODESP!A:A,0))),"EXCLUÍDO - ATENDIDO CDHU",""))</f>
        <v/>
      </c>
    </row>
    <row r="1184" spans="1:14" ht="15" x14ac:dyDescent="0.25">
      <c r="A1184" t="s">
        <v>10984</v>
      </c>
      <c r="B1184" t="s">
        <v>10985</v>
      </c>
      <c r="C1184">
        <v>552767220</v>
      </c>
      <c r="D1184" t="s">
        <v>10986</v>
      </c>
      <c r="E1184"/>
      <c r="F1184"/>
      <c r="G1184"/>
      <c r="H1184" t="s">
        <v>10987</v>
      </c>
      <c r="I1184" t="s">
        <v>10988</v>
      </c>
      <c r="J1184" t="s">
        <v>28</v>
      </c>
      <c r="K1184" t="s">
        <v>10989</v>
      </c>
      <c r="L1184" s="11" t="s">
        <v>26</v>
      </c>
      <c r="M1184" s="11">
        <v>867</v>
      </c>
      <c r="N1184" s="11" t="str">
        <f>IF(A1184="","AGUARDANDO",IF(NOT(ISERROR(MATCH(VALUE(A1184),PRODESP!A:A,0))),"EXCLUÍDO - ATENDIDO CDHU",""))</f>
        <v/>
      </c>
    </row>
    <row r="1185" spans="1:14" ht="15" x14ac:dyDescent="0.25">
      <c r="A1185" t="s">
        <v>12569</v>
      </c>
      <c r="B1185" t="s">
        <v>12570</v>
      </c>
      <c r="C1185">
        <v>40098877</v>
      </c>
      <c r="D1185" t="s">
        <v>12571</v>
      </c>
      <c r="E1185"/>
      <c r="F1185"/>
      <c r="G1185"/>
      <c r="H1185" t="s">
        <v>12461</v>
      </c>
      <c r="I1185" t="s">
        <v>12572</v>
      </c>
      <c r="J1185" t="s">
        <v>28</v>
      </c>
      <c r="K1185" t="s">
        <v>12573</v>
      </c>
      <c r="L1185" s="11" t="s">
        <v>26</v>
      </c>
      <c r="M1185" s="11">
        <v>868</v>
      </c>
      <c r="N1185" s="11" t="str">
        <f>IF(A1185="","AGUARDANDO",IF(NOT(ISERROR(MATCH(VALUE(A1185),PRODESP!A:A,0))),"EXCLUÍDO - ATENDIDO CDHU",""))</f>
        <v/>
      </c>
    </row>
    <row r="1186" spans="1:14" ht="15" x14ac:dyDescent="0.25">
      <c r="A1186" t="s">
        <v>4691</v>
      </c>
      <c r="B1186" t="s">
        <v>4692</v>
      </c>
      <c r="C1186">
        <v>446077872</v>
      </c>
      <c r="D1186" t="s">
        <v>4693</v>
      </c>
      <c r="E1186"/>
      <c r="F1186"/>
      <c r="G1186"/>
      <c r="H1186" t="s">
        <v>4694</v>
      </c>
      <c r="I1186" t="s">
        <v>4695</v>
      </c>
      <c r="J1186" t="s">
        <v>28</v>
      </c>
      <c r="K1186" t="s">
        <v>4696</v>
      </c>
      <c r="L1186" s="11" t="s">
        <v>26</v>
      </c>
      <c r="M1186" s="11">
        <v>869</v>
      </c>
      <c r="N1186" s="11" t="str">
        <f>IF(A1186="","AGUARDANDO",IF(NOT(ISERROR(MATCH(VALUE(A1186),PRODESP!A:A,0))),"EXCLUÍDO - ATENDIDO CDHU",""))</f>
        <v/>
      </c>
    </row>
    <row r="1187" spans="1:14" ht="15" x14ac:dyDescent="0.25">
      <c r="A1187" t="s">
        <v>6495</v>
      </c>
      <c r="B1187" t="s">
        <v>6496</v>
      </c>
      <c r="C1187">
        <v>207406807</v>
      </c>
      <c r="D1187" t="s">
        <v>6497</v>
      </c>
      <c r="E1187"/>
      <c r="F1187"/>
      <c r="G1187"/>
      <c r="H1187" t="s">
        <v>6498</v>
      </c>
      <c r="I1187" t="s">
        <v>6499</v>
      </c>
      <c r="J1187" t="s">
        <v>28</v>
      </c>
      <c r="K1187" t="s">
        <v>6500</v>
      </c>
      <c r="L1187" s="11" t="s">
        <v>26</v>
      </c>
      <c r="M1187" s="11">
        <v>870</v>
      </c>
      <c r="N1187" s="11" t="str">
        <f>IF(A1187="","AGUARDANDO",IF(NOT(ISERROR(MATCH(VALUE(A1187),PRODESP!A:A,0))),"EXCLUÍDO - ATENDIDO CDHU",""))</f>
        <v/>
      </c>
    </row>
    <row r="1188" spans="1:14" ht="15" x14ac:dyDescent="0.25">
      <c r="A1188" t="s">
        <v>6326</v>
      </c>
      <c r="B1188" t="s">
        <v>6327</v>
      </c>
      <c r="C1188">
        <v>485652420</v>
      </c>
      <c r="D1188" t="s">
        <v>6328</v>
      </c>
      <c r="E1188" t="s">
        <v>6329</v>
      </c>
      <c r="F1188">
        <v>401758011</v>
      </c>
      <c r="G1188" t="s">
        <v>6330</v>
      </c>
      <c r="H1188" t="s">
        <v>6331</v>
      </c>
      <c r="I1188" t="s">
        <v>6332</v>
      </c>
      <c r="J1188" t="s">
        <v>28</v>
      </c>
      <c r="K1188" t="s">
        <v>6333</v>
      </c>
      <c r="L1188" s="11" t="s">
        <v>26</v>
      </c>
      <c r="M1188" s="11">
        <v>871</v>
      </c>
      <c r="N1188" s="11" t="str">
        <f>IF(A1188="","AGUARDANDO",IF(NOT(ISERROR(MATCH(VALUE(A1188),PRODESP!A:A,0))),"EXCLUÍDO - ATENDIDO CDHU",""))</f>
        <v/>
      </c>
    </row>
    <row r="1189" spans="1:14" ht="15" x14ac:dyDescent="0.25">
      <c r="A1189" t="s">
        <v>10544</v>
      </c>
      <c r="B1189" t="s">
        <v>10545</v>
      </c>
      <c r="C1189">
        <v>5346762</v>
      </c>
      <c r="D1189" t="s">
        <v>10546</v>
      </c>
      <c r="E1189"/>
      <c r="F1189"/>
      <c r="G1189"/>
      <c r="H1189" t="s">
        <v>10547</v>
      </c>
      <c r="I1189" t="s">
        <v>10548</v>
      </c>
      <c r="J1189" t="s">
        <v>28</v>
      </c>
      <c r="K1189" t="s">
        <v>10549</v>
      </c>
      <c r="L1189" s="11" t="s">
        <v>26</v>
      </c>
      <c r="M1189" s="11">
        <v>872</v>
      </c>
      <c r="N1189" s="11" t="str">
        <f>IF(A1189="","AGUARDANDO",IF(NOT(ISERROR(MATCH(VALUE(A1189),PRODESP!A:A,0))),"EXCLUÍDO - ATENDIDO CDHU",""))</f>
        <v/>
      </c>
    </row>
    <row r="1190" spans="1:14" ht="15" x14ac:dyDescent="0.25">
      <c r="A1190" t="s">
        <v>13342</v>
      </c>
      <c r="B1190" t="s">
        <v>13343</v>
      </c>
      <c r="C1190">
        <v>265293868</v>
      </c>
      <c r="D1190" t="s">
        <v>13344</v>
      </c>
      <c r="E1190"/>
      <c r="F1190"/>
      <c r="G1190"/>
      <c r="H1190" t="s">
        <v>13345</v>
      </c>
      <c r="I1190" t="s">
        <v>13346</v>
      </c>
      <c r="J1190" t="s">
        <v>28</v>
      </c>
      <c r="K1190" t="s">
        <v>13347</v>
      </c>
      <c r="L1190" s="11" t="s">
        <v>26</v>
      </c>
      <c r="M1190" s="11">
        <v>873</v>
      </c>
      <c r="N1190" s="11" t="str">
        <f>IF(A1190="","AGUARDANDO",IF(NOT(ISERROR(MATCH(VALUE(A1190),PRODESP!A:A,0))),"EXCLUÍDO - ATENDIDO CDHU",""))</f>
        <v/>
      </c>
    </row>
    <row r="1191" spans="1:14" ht="15" x14ac:dyDescent="0.25">
      <c r="A1191" t="s">
        <v>2475</v>
      </c>
      <c r="B1191" t="s">
        <v>2476</v>
      </c>
      <c r="C1191">
        <v>482359912</v>
      </c>
      <c r="D1191" t="s">
        <v>2477</v>
      </c>
      <c r="E1191"/>
      <c r="F1191"/>
      <c r="G1191"/>
      <c r="H1191" t="s">
        <v>2478</v>
      </c>
      <c r="I1191" t="s">
        <v>2479</v>
      </c>
      <c r="J1191" t="s">
        <v>28</v>
      </c>
      <c r="K1191" t="s">
        <v>2480</v>
      </c>
      <c r="L1191" s="11" t="s">
        <v>26</v>
      </c>
      <c r="M1191" s="11">
        <v>874</v>
      </c>
      <c r="N1191" s="11" t="str">
        <f>IF(A1191="","AGUARDANDO",IF(NOT(ISERROR(MATCH(VALUE(A1191),PRODESP!A:A,0))),"EXCLUÍDO - ATENDIDO CDHU",""))</f>
        <v/>
      </c>
    </row>
    <row r="1192" spans="1:14" ht="15" x14ac:dyDescent="0.25">
      <c r="A1192" t="s">
        <v>1167</v>
      </c>
      <c r="B1192" t="s">
        <v>1168</v>
      </c>
      <c r="C1192">
        <v>446074895</v>
      </c>
      <c r="D1192" t="s">
        <v>1169</v>
      </c>
      <c r="E1192"/>
      <c r="F1192"/>
      <c r="G1192"/>
      <c r="H1192" t="s">
        <v>1170</v>
      </c>
      <c r="I1192" t="s">
        <v>1171</v>
      </c>
      <c r="J1192" t="s">
        <v>28</v>
      </c>
      <c r="K1192" t="s">
        <v>1172</v>
      </c>
      <c r="L1192" s="11" t="s">
        <v>26</v>
      </c>
      <c r="M1192" s="11">
        <v>875</v>
      </c>
      <c r="N1192" s="11" t="str">
        <f>IF(A1192="","AGUARDANDO",IF(NOT(ISERROR(MATCH(VALUE(A1192),PRODESP!A:A,0))),"EXCLUÍDO - ATENDIDO CDHU",""))</f>
        <v/>
      </c>
    </row>
    <row r="1193" spans="1:14" ht="15" x14ac:dyDescent="0.25">
      <c r="A1193" t="s">
        <v>2548</v>
      </c>
      <c r="B1193" t="s">
        <v>2549</v>
      </c>
      <c r="C1193">
        <v>22366230</v>
      </c>
      <c r="D1193" t="s">
        <v>2550</v>
      </c>
      <c r="E1193" t="s">
        <v>2551</v>
      </c>
      <c r="F1193">
        <v>2941699904</v>
      </c>
      <c r="G1193" t="s">
        <v>2552</v>
      </c>
      <c r="H1193" t="s">
        <v>2553</v>
      </c>
      <c r="I1193" t="s">
        <v>2554</v>
      </c>
      <c r="J1193" t="s">
        <v>28</v>
      </c>
      <c r="K1193" t="s">
        <v>1506</v>
      </c>
      <c r="L1193" s="11" t="s">
        <v>26</v>
      </c>
      <c r="M1193" s="11">
        <v>876</v>
      </c>
      <c r="N1193" s="11" t="str">
        <f>IF(A1193="","AGUARDANDO",IF(NOT(ISERROR(MATCH(VALUE(A1193),PRODESP!A:A,0))),"EXCLUÍDO - ATENDIDO CDHU",""))</f>
        <v/>
      </c>
    </row>
    <row r="1194" spans="1:14" ht="15" x14ac:dyDescent="0.25">
      <c r="A1194" t="s">
        <v>8264</v>
      </c>
      <c r="B1194" t="s">
        <v>8265</v>
      </c>
      <c r="C1194">
        <v>49722978</v>
      </c>
      <c r="D1194" t="s">
        <v>8266</v>
      </c>
      <c r="E1194"/>
      <c r="F1194"/>
      <c r="G1194"/>
      <c r="H1194" t="s">
        <v>8267</v>
      </c>
      <c r="I1194" t="s">
        <v>8268</v>
      </c>
      <c r="J1194" t="s">
        <v>28</v>
      </c>
      <c r="K1194" t="s">
        <v>8269</v>
      </c>
      <c r="L1194" s="11" t="s">
        <v>26</v>
      </c>
      <c r="M1194" s="11">
        <v>877</v>
      </c>
      <c r="N1194" s="11" t="str">
        <f>IF(A1194="","AGUARDANDO",IF(NOT(ISERROR(MATCH(VALUE(A1194),PRODESP!A:A,0))),"EXCLUÍDO - ATENDIDO CDHU",""))</f>
        <v/>
      </c>
    </row>
    <row r="1195" spans="1:14" ht="15" x14ac:dyDescent="0.25">
      <c r="A1195" t="s">
        <v>8115</v>
      </c>
      <c r="B1195" t="s">
        <v>8116</v>
      </c>
      <c r="C1195">
        <v>470965769</v>
      </c>
      <c r="D1195" t="s">
        <v>8117</v>
      </c>
      <c r="E1195" t="s">
        <v>8118</v>
      </c>
      <c r="F1195">
        <v>497146137</v>
      </c>
      <c r="G1195" t="s">
        <v>8119</v>
      </c>
      <c r="H1195" t="s">
        <v>8120</v>
      </c>
      <c r="I1195" t="s">
        <v>8121</v>
      </c>
      <c r="J1195" t="s">
        <v>28</v>
      </c>
      <c r="K1195" t="s">
        <v>8122</v>
      </c>
      <c r="L1195" s="11" t="s">
        <v>26</v>
      </c>
      <c r="M1195" s="11">
        <v>878</v>
      </c>
      <c r="N1195" s="11" t="str">
        <f>IF(A1195="","AGUARDANDO",IF(NOT(ISERROR(MATCH(VALUE(A1195),PRODESP!A:A,0))),"EXCLUÍDO - ATENDIDO CDHU",""))</f>
        <v/>
      </c>
    </row>
    <row r="1196" spans="1:14" ht="15" x14ac:dyDescent="0.25">
      <c r="A1196" t="s">
        <v>12343</v>
      </c>
      <c r="B1196" t="s">
        <v>12344</v>
      </c>
      <c r="C1196">
        <v>434777948</v>
      </c>
      <c r="D1196" t="s">
        <v>12345</v>
      </c>
      <c r="E1196"/>
      <c r="F1196"/>
      <c r="G1196"/>
      <c r="H1196" t="s">
        <v>12346</v>
      </c>
      <c r="I1196" t="s">
        <v>12347</v>
      </c>
      <c r="J1196" t="s">
        <v>28</v>
      </c>
      <c r="K1196" t="s">
        <v>12348</v>
      </c>
      <c r="L1196" s="11" t="s">
        <v>26</v>
      </c>
      <c r="M1196" s="11">
        <v>879</v>
      </c>
      <c r="N1196" s="11" t="str">
        <f>IF(A1196="","AGUARDANDO",IF(NOT(ISERROR(MATCH(VALUE(A1196),PRODESP!A:A,0))),"EXCLUÍDO - ATENDIDO CDHU",""))</f>
        <v/>
      </c>
    </row>
    <row r="1197" spans="1:14" ht="15" x14ac:dyDescent="0.25">
      <c r="A1197" t="s">
        <v>2512</v>
      </c>
      <c r="B1197" t="s">
        <v>2513</v>
      </c>
      <c r="C1197">
        <v>400992061</v>
      </c>
      <c r="D1197" t="s">
        <v>2514</v>
      </c>
      <c r="E1197" t="s">
        <v>2515</v>
      </c>
      <c r="F1197">
        <v>414282401</v>
      </c>
      <c r="G1197" t="s">
        <v>2516</v>
      </c>
      <c r="H1197" t="s">
        <v>2517</v>
      </c>
      <c r="I1197" t="s">
        <v>2518</v>
      </c>
      <c r="J1197" t="s">
        <v>28</v>
      </c>
      <c r="K1197" t="s">
        <v>2519</v>
      </c>
      <c r="L1197" s="11" t="s">
        <v>26</v>
      </c>
      <c r="M1197" s="11">
        <v>880</v>
      </c>
      <c r="N1197" s="11" t="str">
        <f>IF(A1197="","AGUARDANDO",IF(NOT(ISERROR(MATCH(VALUE(A1197),PRODESP!A:A,0))),"EXCLUÍDO - ATENDIDO CDHU",""))</f>
        <v/>
      </c>
    </row>
    <row r="1198" spans="1:14" ht="15" x14ac:dyDescent="0.25">
      <c r="A1198" t="s">
        <v>6977</v>
      </c>
      <c r="B1198" t="s">
        <v>6978</v>
      </c>
      <c r="C1198">
        <v>201987259</v>
      </c>
      <c r="D1198" t="s">
        <v>6979</v>
      </c>
      <c r="E1198"/>
      <c r="F1198"/>
      <c r="G1198"/>
      <c r="H1198" t="s">
        <v>6980</v>
      </c>
      <c r="I1198" t="s">
        <v>6981</v>
      </c>
      <c r="J1198" t="s">
        <v>28</v>
      </c>
      <c r="K1198" t="s">
        <v>6982</v>
      </c>
      <c r="L1198" s="11" t="s">
        <v>26</v>
      </c>
      <c r="M1198" s="11">
        <v>881</v>
      </c>
      <c r="N1198" s="11" t="str">
        <f>IF(A1198="","AGUARDANDO",IF(NOT(ISERROR(MATCH(VALUE(A1198),PRODESP!A:A,0))),"EXCLUÍDO - ATENDIDO CDHU",""))</f>
        <v/>
      </c>
    </row>
    <row r="1199" spans="1:14" ht="15" x14ac:dyDescent="0.25">
      <c r="A1199" t="s">
        <v>11386</v>
      </c>
      <c r="B1199" t="s">
        <v>11387</v>
      </c>
      <c r="C1199">
        <v>358235832</v>
      </c>
      <c r="D1199" t="s">
        <v>11388</v>
      </c>
      <c r="E1199"/>
      <c r="F1199"/>
      <c r="G1199"/>
      <c r="H1199" t="s">
        <v>11389</v>
      </c>
      <c r="I1199" t="s">
        <v>11390</v>
      </c>
      <c r="J1199" t="s">
        <v>28</v>
      </c>
      <c r="K1199" t="s">
        <v>11391</v>
      </c>
      <c r="L1199" s="11" t="s">
        <v>26</v>
      </c>
      <c r="M1199" s="11">
        <v>882</v>
      </c>
      <c r="N1199" s="11" t="str">
        <f>IF(A1199="","AGUARDANDO",IF(NOT(ISERROR(MATCH(VALUE(A1199),PRODESP!A:A,0))),"EXCLUÍDO - ATENDIDO CDHU",""))</f>
        <v/>
      </c>
    </row>
    <row r="1200" spans="1:14" ht="15" x14ac:dyDescent="0.25">
      <c r="A1200" t="s">
        <v>12664</v>
      </c>
      <c r="B1200" t="s">
        <v>12665</v>
      </c>
      <c r="C1200">
        <v>39837840</v>
      </c>
      <c r="D1200" t="s">
        <v>12666</v>
      </c>
      <c r="E1200"/>
      <c r="F1200"/>
      <c r="G1200"/>
      <c r="H1200" t="s">
        <v>12667</v>
      </c>
      <c r="I1200" t="s">
        <v>12668</v>
      </c>
      <c r="J1200" t="s">
        <v>28</v>
      </c>
      <c r="K1200" t="s">
        <v>12669</v>
      </c>
      <c r="L1200" s="11" t="s">
        <v>26</v>
      </c>
      <c r="M1200" s="11">
        <v>883</v>
      </c>
      <c r="N1200" s="11" t="str">
        <f>IF(A1200="","AGUARDANDO",IF(NOT(ISERROR(MATCH(VALUE(A1200),PRODESP!A:A,0))),"EXCLUÍDO - ATENDIDO CDHU",""))</f>
        <v/>
      </c>
    </row>
    <row r="1201" spans="1:14" ht="15" x14ac:dyDescent="0.25">
      <c r="A1201" t="s">
        <v>590</v>
      </c>
      <c r="B1201" t="s">
        <v>591</v>
      </c>
      <c r="C1201">
        <v>40553145</v>
      </c>
      <c r="D1201" t="s">
        <v>592</v>
      </c>
      <c r="E1201"/>
      <c r="F1201"/>
      <c r="G1201"/>
      <c r="H1201" t="s">
        <v>593</v>
      </c>
      <c r="I1201" t="s">
        <v>594</v>
      </c>
      <c r="J1201" t="s">
        <v>28</v>
      </c>
      <c r="K1201" t="s">
        <v>595</v>
      </c>
      <c r="L1201" s="11" t="s">
        <v>26</v>
      </c>
      <c r="M1201" s="11">
        <v>884</v>
      </c>
      <c r="N1201" s="11" t="str">
        <f>IF(A1201="","AGUARDANDO",IF(NOT(ISERROR(MATCH(VALUE(A1201),PRODESP!A:A,0))),"EXCLUÍDO - ATENDIDO CDHU",""))</f>
        <v/>
      </c>
    </row>
    <row r="1202" spans="1:14" ht="15" x14ac:dyDescent="0.25">
      <c r="A1202" t="s">
        <v>9400</v>
      </c>
      <c r="B1202" t="s">
        <v>9401</v>
      </c>
      <c r="C1202">
        <v>52629968</v>
      </c>
      <c r="D1202" t="s">
        <v>9402</v>
      </c>
      <c r="E1202"/>
      <c r="F1202"/>
      <c r="G1202"/>
      <c r="H1202" t="s">
        <v>9403</v>
      </c>
      <c r="I1202" t="s">
        <v>9404</v>
      </c>
      <c r="J1202" t="s">
        <v>28</v>
      </c>
      <c r="K1202" t="s">
        <v>9405</v>
      </c>
      <c r="L1202" s="11" t="s">
        <v>26</v>
      </c>
      <c r="M1202" s="11">
        <v>885</v>
      </c>
      <c r="N1202" s="11" t="str">
        <f>IF(A1202="","AGUARDANDO",IF(NOT(ISERROR(MATCH(VALUE(A1202),PRODESP!A:A,0))),"EXCLUÍDO - ATENDIDO CDHU",""))</f>
        <v/>
      </c>
    </row>
    <row r="1203" spans="1:14" ht="15" x14ac:dyDescent="0.25">
      <c r="A1203" t="s">
        <v>3521</v>
      </c>
      <c r="B1203" t="s">
        <v>3522</v>
      </c>
      <c r="C1203">
        <v>400481133</v>
      </c>
      <c r="D1203" t="s">
        <v>3523</v>
      </c>
      <c r="E1203"/>
      <c r="F1203"/>
      <c r="G1203"/>
      <c r="H1203" t="s">
        <v>3524</v>
      </c>
      <c r="I1203" t="s">
        <v>3525</v>
      </c>
      <c r="J1203" t="s">
        <v>28</v>
      </c>
      <c r="K1203" t="s">
        <v>3526</v>
      </c>
      <c r="L1203" s="11" t="s">
        <v>26</v>
      </c>
      <c r="M1203" s="11">
        <v>886</v>
      </c>
      <c r="N1203" s="11" t="str">
        <f>IF(A1203="","AGUARDANDO",IF(NOT(ISERROR(MATCH(VALUE(A1203),PRODESP!A:A,0))),"EXCLUÍDO - ATENDIDO CDHU",""))</f>
        <v/>
      </c>
    </row>
    <row r="1204" spans="1:14" ht="15" x14ac:dyDescent="0.25">
      <c r="A1204" t="s">
        <v>7124</v>
      </c>
      <c r="B1204" t="s">
        <v>7125</v>
      </c>
      <c r="C1204">
        <v>400994392</v>
      </c>
      <c r="D1204" t="s">
        <v>7126</v>
      </c>
      <c r="E1204"/>
      <c r="F1204"/>
      <c r="G1204"/>
      <c r="H1204" t="s">
        <v>7127</v>
      </c>
      <c r="I1204" t="s">
        <v>7128</v>
      </c>
      <c r="J1204" t="s">
        <v>28</v>
      </c>
      <c r="K1204" t="s">
        <v>7129</v>
      </c>
      <c r="L1204" s="11" t="s">
        <v>26</v>
      </c>
      <c r="M1204" s="11">
        <v>887</v>
      </c>
      <c r="N1204" s="11" t="str">
        <f>IF(A1204="","AGUARDANDO",IF(NOT(ISERROR(MATCH(VALUE(A1204),PRODESP!A:A,0))),"EXCLUÍDO - ATENDIDO CDHU",""))</f>
        <v/>
      </c>
    </row>
    <row r="1205" spans="1:14" ht="15" x14ac:dyDescent="0.25">
      <c r="A1205" t="s">
        <v>12795</v>
      </c>
      <c r="B1205" t="s">
        <v>12796</v>
      </c>
      <c r="C1205">
        <v>2962342472</v>
      </c>
      <c r="D1205" t="s">
        <v>12797</v>
      </c>
      <c r="E1205" t="s">
        <v>12798</v>
      </c>
      <c r="F1205">
        <v>340273380</v>
      </c>
      <c r="G1205" t="s">
        <v>12799</v>
      </c>
      <c r="H1205" t="s">
        <v>12800</v>
      </c>
      <c r="I1205" t="s">
        <v>12801</v>
      </c>
      <c r="J1205" t="s">
        <v>28</v>
      </c>
      <c r="K1205" t="s">
        <v>12802</v>
      </c>
      <c r="L1205" s="11" t="s">
        <v>26</v>
      </c>
      <c r="M1205" s="11">
        <v>888</v>
      </c>
      <c r="N1205" s="11" t="str">
        <f>IF(A1205="","AGUARDANDO",IF(NOT(ISERROR(MATCH(VALUE(A1205),PRODESP!A:A,0))),"EXCLUÍDO - ATENDIDO CDHU",""))</f>
        <v/>
      </c>
    </row>
    <row r="1206" spans="1:14" ht="15" x14ac:dyDescent="0.25">
      <c r="A1206" t="s">
        <v>169</v>
      </c>
      <c r="B1206" t="s">
        <v>170</v>
      </c>
      <c r="C1206">
        <v>447045337</v>
      </c>
      <c r="D1206" t="s">
        <v>171</v>
      </c>
      <c r="E1206" t="s">
        <v>172</v>
      </c>
      <c r="F1206">
        <v>470856610</v>
      </c>
      <c r="G1206" t="s">
        <v>173</v>
      </c>
      <c r="H1206" t="s">
        <v>174</v>
      </c>
      <c r="I1206" t="s">
        <v>175</v>
      </c>
      <c r="J1206" t="s">
        <v>28</v>
      </c>
      <c r="K1206" t="s">
        <v>176</v>
      </c>
      <c r="L1206" s="11" t="s">
        <v>26</v>
      </c>
      <c r="M1206" s="11">
        <v>889</v>
      </c>
      <c r="N1206" s="11" t="str">
        <f>IF(A1206="","AGUARDANDO",IF(NOT(ISERROR(MATCH(VALUE(A1206),PRODESP!A:A,0))),"EXCLUÍDO - ATENDIDO CDHU",""))</f>
        <v/>
      </c>
    </row>
    <row r="1207" spans="1:14" ht="15" x14ac:dyDescent="0.25">
      <c r="A1207" t="s">
        <v>4365</v>
      </c>
      <c r="B1207" t="s">
        <v>4366</v>
      </c>
      <c r="C1207">
        <v>371491605</v>
      </c>
      <c r="D1207" t="s">
        <v>4367</v>
      </c>
      <c r="E1207"/>
      <c r="F1207"/>
      <c r="G1207"/>
      <c r="H1207" t="s">
        <v>4368</v>
      </c>
      <c r="I1207" t="s">
        <v>4187</v>
      </c>
      <c r="J1207" t="s">
        <v>28</v>
      </c>
      <c r="K1207" t="s">
        <v>4369</v>
      </c>
      <c r="L1207" s="11" t="s">
        <v>26</v>
      </c>
      <c r="M1207" s="11">
        <v>890</v>
      </c>
      <c r="N1207" s="11" t="str">
        <f>IF(A1207="","AGUARDANDO",IF(NOT(ISERROR(MATCH(VALUE(A1207),PRODESP!A:A,0))),"EXCLUÍDO - ATENDIDO CDHU",""))</f>
        <v/>
      </c>
    </row>
    <row r="1208" spans="1:14" ht="15" x14ac:dyDescent="0.25">
      <c r="A1208" t="s">
        <v>992</v>
      </c>
      <c r="B1208" t="s">
        <v>993</v>
      </c>
      <c r="C1208">
        <v>277152720</v>
      </c>
      <c r="D1208" t="s">
        <v>994</v>
      </c>
      <c r="E1208"/>
      <c r="F1208"/>
      <c r="G1208"/>
      <c r="H1208" t="s">
        <v>995</v>
      </c>
      <c r="I1208" t="s">
        <v>996</v>
      </c>
      <c r="J1208" t="s">
        <v>28</v>
      </c>
      <c r="K1208" t="s">
        <v>997</v>
      </c>
      <c r="L1208" s="11" t="s">
        <v>26</v>
      </c>
      <c r="M1208" s="11">
        <v>891</v>
      </c>
      <c r="N1208" s="11" t="str">
        <f>IF(A1208="","AGUARDANDO",IF(NOT(ISERROR(MATCH(VALUE(A1208),PRODESP!A:A,0))),"EXCLUÍDO - ATENDIDO CDHU",""))</f>
        <v/>
      </c>
    </row>
    <row r="1209" spans="1:14" ht="15" x14ac:dyDescent="0.25">
      <c r="A1209" t="s">
        <v>2707</v>
      </c>
      <c r="B1209" t="s">
        <v>2708</v>
      </c>
      <c r="C1209">
        <v>407608904</v>
      </c>
      <c r="D1209" t="s">
        <v>2709</v>
      </c>
      <c r="E1209"/>
      <c r="F1209"/>
      <c r="G1209"/>
      <c r="H1209" t="s">
        <v>2710</v>
      </c>
      <c r="I1209" t="s">
        <v>2711</v>
      </c>
      <c r="J1209" t="s">
        <v>28</v>
      </c>
      <c r="K1209" t="s">
        <v>2712</v>
      </c>
      <c r="L1209" s="11" t="s">
        <v>26</v>
      </c>
      <c r="M1209" s="11">
        <v>892</v>
      </c>
      <c r="N1209" s="11" t="str">
        <f>IF(A1209="","AGUARDANDO",IF(NOT(ISERROR(MATCH(VALUE(A1209),PRODESP!A:A,0))),"EXCLUÍDO - ATENDIDO CDHU",""))</f>
        <v/>
      </c>
    </row>
    <row r="1210" spans="1:14" ht="15" x14ac:dyDescent="0.25">
      <c r="A1210" t="s">
        <v>12898</v>
      </c>
      <c r="B1210" t="s">
        <v>12899</v>
      </c>
      <c r="C1210">
        <v>490236169</v>
      </c>
      <c r="D1210" t="s">
        <v>12900</v>
      </c>
      <c r="E1210"/>
      <c r="F1210"/>
      <c r="G1210"/>
      <c r="H1210" t="s">
        <v>12901</v>
      </c>
      <c r="I1210" t="s">
        <v>12902</v>
      </c>
      <c r="J1210" t="s">
        <v>28</v>
      </c>
      <c r="K1210" t="s">
        <v>12903</v>
      </c>
      <c r="L1210" s="11" t="s">
        <v>26</v>
      </c>
      <c r="M1210" s="11">
        <v>893</v>
      </c>
      <c r="N1210" s="11" t="str">
        <f>IF(A1210="","AGUARDANDO",IF(NOT(ISERROR(MATCH(VALUE(A1210),PRODESP!A:A,0))),"EXCLUÍDO - ATENDIDO CDHU",""))</f>
        <v/>
      </c>
    </row>
    <row r="1211" spans="1:14" ht="15" x14ac:dyDescent="0.25">
      <c r="A1211" t="s">
        <v>6027</v>
      </c>
      <c r="B1211" t="s">
        <v>6028</v>
      </c>
      <c r="C1211">
        <v>231118016</v>
      </c>
      <c r="D1211" t="s">
        <v>6029</v>
      </c>
      <c r="E1211"/>
      <c r="F1211"/>
      <c r="G1211"/>
      <c r="H1211" t="s">
        <v>6030</v>
      </c>
      <c r="I1211" t="s">
        <v>6031</v>
      </c>
      <c r="J1211" t="s">
        <v>28</v>
      </c>
      <c r="K1211" t="s">
        <v>6032</v>
      </c>
      <c r="L1211" s="11" t="s">
        <v>26</v>
      </c>
      <c r="M1211" s="11">
        <v>894</v>
      </c>
      <c r="N1211" s="11" t="str">
        <f>IF(A1211="","AGUARDANDO",IF(NOT(ISERROR(MATCH(VALUE(A1211),PRODESP!A:A,0))),"EXCLUÍDO - ATENDIDO CDHU",""))</f>
        <v/>
      </c>
    </row>
    <row r="1212" spans="1:14" ht="15" x14ac:dyDescent="0.25">
      <c r="A1212" t="s">
        <v>258</v>
      </c>
      <c r="B1212" t="s">
        <v>259</v>
      </c>
      <c r="C1212">
        <v>30137725</v>
      </c>
      <c r="D1212" t="s">
        <v>260</v>
      </c>
      <c r="E1212"/>
      <c r="F1212"/>
      <c r="G1212"/>
      <c r="H1212" t="s">
        <v>261</v>
      </c>
      <c r="I1212" t="s">
        <v>262</v>
      </c>
      <c r="J1212" t="s">
        <v>28</v>
      </c>
      <c r="K1212" t="s">
        <v>263</v>
      </c>
      <c r="L1212" s="11" t="s">
        <v>26</v>
      </c>
      <c r="M1212" s="11">
        <v>895</v>
      </c>
      <c r="N1212" s="11" t="str">
        <f>IF(A1212="","AGUARDANDO",IF(NOT(ISERROR(MATCH(VALUE(A1212),PRODESP!A:A,0))),"EXCLUÍDO - ATENDIDO CDHU",""))</f>
        <v/>
      </c>
    </row>
    <row r="1213" spans="1:14" ht="15" x14ac:dyDescent="0.25">
      <c r="A1213" t="s">
        <v>10308</v>
      </c>
      <c r="B1213" t="s">
        <v>10309</v>
      </c>
      <c r="C1213">
        <v>400989803</v>
      </c>
      <c r="D1213" t="s">
        <v>10310</v>
      </c>
      <c r="E1213" t="s">
        <v>10311</v>
      </c>
      <c r="F1213">
        <v>472765012</v>
      </c>
      <c r="G1213" t="s">
        <v>10312</v>
      </c>
      <c r="H1213" t="s">
        <v>10313</v>
      </c>
      <c r="I1213" t="s">
        <v>10314</v>
      </c>
      <c r="J1213" t="s">
        <v>28</v>
      </c>
      <c r="K1213" t="s">
        <v>10315</v>
      </c>
      <c r="L1213" s="11" t="s">
        <v>26</v>
      </c>
      <c r="M1213" s="11">
        <v>896</v>
      </c>
      <c r="N1213" s="11" t="str">
        <f>IF(A1213="","AGUARDANDO",IF(NOT(ISERROR(MATCH(VALUE(A1213),PRODESP!A:A,0))),"EXCLUÍDO - ATENDIDO CDHU",""))</f>
        <v/>
      </c>
    </row>
    <row r="1214" spans="1:14" ht="15" x14ac:dyDescent="0.25">
      <c r="A1214" t="s">
        <v>11843</v>
      </c>
      <c r="B1214" t="s">
        <v>11844</v>
      </c>
      <c r="C1214">
        <v>462662573</v>
      </c>
      <c r="D1214" t="s">
        <v>11845</v>
      </c>
      <c r="E1214" t="s">
        <v>11846</v>
      </c>
      <c r="F1214">
        <v>443649972</v>
      </c>
      <c r="G1214" t="s">
        <v>11847</v>
      </c>
      <c r="H1214" t="s">
        <v>11848</v>
      </c>
      <c r="I1214" t="s">
        <v>11849</v>
      </c>
      <c r="J1214" t="s">
        <v>28</v>
      </c>
      <c r="K1214" t="s">
        <v>11850</v>
      </c>
      <c r="L1214" s="11" t="s">
        <v>26</v>
      </c>
      <c r="M1214" s="11">
        <v>897</v>
      </c>
      <c r="N1214" s="11" t="str">
        <f>IF(A1214="","AGUARDANDO",IF(NOT(ISERROR(MATCH(VALUE(A1214),PRODESP!A:A,0))),"EXCLUÍDO - ATENDIDO CDHU",""))</f>
        <v/>
      </c>
    </row>
    <row r="1215" spans="1:14" ht="15" x14ac:dyDescent="0.25">
      <c r="A1215" t="s">
        <v>5242</v>
      </c>
      <c r="B1215" t="s">
        <v>5243</v>
      </c>
      <c r="C1215">
        <v>386084683</v>
      </c>
      <c r="D1215" t="s">
        <v>5244</v>
      </c>
      <c r="E1215"/>
      <c r="F1215"/>
      <c r="G1215"/>
      <c r="H1215" t="s">
        <v>5245</v>
      </c>
      <c r="I1215" t="s">
        <v>5246</v>
      </c>
      <c r="J1215" t="s">
        <v>28</v>
      </c>
      <c r="K1215" t="s">
        <v>5247</v>
      </c>
      <c r="L1215" s="11" t="s">
        <v>26</v>
      </c>
      <c r="M1215" s="11">
        <v>898</v>
      </c>
      <c r="N1215" s="11" t="str">
        <f>IF(A1215="","AGUARDANDO",IF(NOT(ISERROR(MATCH(VALUE(A1215),PRODESP!A:A,0))),"EXCLUÍDO - ATENDIDO CDHU",""))</f>
        <v/>
      </c>
    </row>
    <row r="1216" spans="1:14" ht="15" x14ac:dyDescent="0.25">
      <c r="A1216" t="s">
        <v>12487</v>
      </c>
      <c r="B1216" t="s">
        <v>12488</v>
      </c>
      <c r="C1216">
        <v>228144036</v>
      </c>
      <c r="D1216" t="s">
        <v>12489</v>
      </c>
      <c r="E1216" t="s">
        <v>12490</v>
      </c>
      <c r="F1216">
        <v>16839866</v>
      </c>
      <c r="G1216" t="s">
        <v>12491</v>
      </c>
      <c r="H1216" t="s">
        <v>12492</v>
      </c>
      <c r="I1216" t="s">
        <v>12493</v>
      </c>
      <c r="J1216" t="s">
        <v>28</v>
      </c>
      <c r="K1216" t="s">
        <v>12494</v>
      </c>
      <c r="L1216" s="11" t="s">
        <v>26</v>
      </c>
      <c r="M1216" s="11">
        <v>899</v>
      </c>
      <c r="N1216" s="11" t="str">
        <f>IF(A1216="","AGUARDANDO",IF(NOT(ISERROR(MATCH(VALUE(A1216),PRODESP!A:A,0))),"EXCLUÍDO - ATENDIDO CDHU",""))</f>
        <v/>
      </c>
    </row>
    <row r="1217" spans="1:14" ht="15" x14ac:dyDescent="0.25">
      <c r="A1217" t="s">
        <v>8139</v>
      </c>
      <c r="B1217" t="s">
        <v>8140</v>
      </c>
      <c r="C1217">
        <v>40379275</v>
      </c>
      <c r="D1217" t="s">
        <v>8141</v>
      </c>
      <c r="E1217" t="s">
        <v>8142</v>
      </c>
      <c r="F1217">
        <v>405529582</v>
      </c>
      <c r="G1217" t="s">
        <v>8143</v>
      </c>
      <c r="H1217" t="s">
        <v>8144</v>
      </c>
      <c r="I1217" t="s">
        <v>8145</v>
      </c>
      <c r="J1217" t="s">
        <v>28</v>
      </c>
      <c r="K1217" t="s">
        <v>8146</v>
      </c>
      <c r="L1217" s="11" t="s">
        <v>26</v>
      </c>
      <c r="M1217" s="11">
        <v>900</v>
      </c>
      <c r="N1217" s="11" t="str">
        <f>IF(A1217="","AGUARDANDO",IF(NOT(ISERROR(MATCH(VALUE(A1217),PRODESP!A:A,0))),"EXCLUÍDO - ATENDIDO CDHU",""))</f>
        <v/>
      </c>
    </row>
    <row r="1218" spans="1:14" ht="15" x14ac:dyDescent="0.25">
      <c r="A1218" t="s">
        <v>12637</v>
      </c>
      <c r="B1218" t="s">
        <v>12638</v>
      </c>
      <c r="C1218">
        <v>470875197</v>
      </c>
      <c r="D1218" t="s">
        <v>12639</v>
      </c>
      <c r="E1218" t="s">
        <v>12640</v>
      </c>
      <c r="F1218">
        <v>334708230</v>
      </c>
      <c r="G1218" t="s">
        <v>12641</v>
      </c>
      <c r="H1218" t="s">
        <v>12642</v>
      </c>
      <c r="I1218" t="s">
        <v>12643</v>
      </c>
      <c r="J1218" t="s">
        <v>28</v>
      </c>
      <c r="K1218" t="s">
        <v>12644</v>
      </c>
      <c r="L1218" s="11" t="s">
        <v>26</v>
      </c>
      <c r="M1218" s="11">
        <v>901</v>
      </c>
      <c r="N1218" s="11" t="str">
        <f>IF(A1218="","AGUARDANDO",IF(NOT(ISERROR(MATCH(VALUE(A1218),PRODESP!A:A,0))),"EXCLUÍDO - ATENDIDO CDHU",""))</f>
        <v/>
      </c>
    </row>
    <row r="1219" spans="1:14" ht="15" x14ac:dyDescent="0.25">
      <c r="A1219" t="s">
        <v>11158</v>
      </c>
      <c r="B1219" t="s">
        <v>11159</v>
      </c>
      <c r="C1219">
        <v>2352068302</v>
      </c>
      <c r="D1219" t="s">
        <v>11160</v>
      </c>
      <c r="E1219"/>
      <c r="F1219"/>
      <c r="G1219"/>
      <c r="H1219" t="s">
        <v>11161</v>
      </c>
      <c r="I1219" t="s">
        <v>11162</v>
      </c>
      <c r="J1219" t="s">
        <v>28</v>
      </c>
      <c r="K1219" t="s">
        <v>11163</v>
      </c>
      <c r="L1219" s="11" t="s">
        <v>26</v>
      </c>
      <c r="M1219" s="11">
        <v>902</v>
      </c>
      <c r="N1219" s="11" t="str">
        <f>IF(A1219="","AGUARDANDO",IF(NOT(ISERROR(MATCH(VALUE(A1219),PRODESP!A:A,0))),"EXCLUÍDO - ATENDIDO CDHU",""))</f>
        <v/>
      </c>
    </row>
    <row r="1220" spans="1:14" ht="15" x14ac:dyDescent="0.25">
      <c r="A1220" t="s">
        <v>881</v>
      </c>
      <c r="B1220" t="s">
        <v>882</v>
      </c>
      <c r="C1220">
        <v>275819541</v>
      </c>
      <c r="D1220" t="s">
        <v>883</v>
      </c>
      <c r="E1220"/>
      <c r="F1220"/>
      <c r="G1220"/>
      <c r="H1220" t="s">
        <v>884</v>
      </c>
      <c r="I1220" t="s">
        <v>885</v>
      </c>
      <c r="J1220" t="s">
        <v>28</v>
      </c>
      <c r="K1220" t="s">
        <v>886</v>
      </c>
      <c r="L1220" s="11" t="s">
        <v>26</v>
      </c>
      <c r="M1220" s="11">
        <v>903</v>
      </c>
      <c r="N1220" s="11" t="str">
        <f>IF(A1220="","AGUARDANDO",IF(NOT(ISERROR(MATCH(VALUE(A1220),PRODESP!A:A,0))),"EXCLUÍDO - ATENDIDO CDHU",""))</f>
        <v/>
      </c>
    </row>
    <row r="1221" spans="1:14" ht="15" x14ac:dyDescent="0.25">
      <c r="A1221" t="s">
        <v>9120</v>
      </c>
      <c r="B1221" t="s">
        <v>9121</v>
      </c>
      <c r="C1221">
        <v>285040133</v>
      </c>
      <c r="D1221" t="s">
        <v>9122</v>
      </c>
      <c r="E1221" t="s">
        <v>9123</v>
      </c>
      <c r="F1221">
        <v>341796499</v>
      </c>
      <c r="G1221" t="s">
        <v>9124</v>
      </c>
      <c r="H1221" t="s">
        <v>9125</v>
      </c>
      <c r="I1221" t="s">
        <v>9126</v>
      </c>
      <c r="J1221" t="s">
        <v>28</v>
      </c>
      <c r="K1221" t="s">
        <v>9127</v>
      </c>
      <c r="L1221" s="11" t="s">
        <v>26</v>
      </c>
      <c r="M1221" s="11">
        <v>904</v>
      </c>
      <c r="N1221" s="11" t="str">
        <f>IF(A1221="","AGUARDANDO",IF(NOT(ISERROR(MATCH(VALUE(A1221),PRODESP!A:A,0))),"EXCLUÍDO - ATENDIDO CDHU",""))</f>
        <v/>
      </c>
    </row>
    <row r="1222" spans="1:14" ht="15" x14ac:dyDescent="0.25">
      <c r="A1222" t="s">
        <v>10339</v>
      </c>
      <c r="B1222" t="s">
        <v>10340</v>
      </c>
      <c r="C1222">
        <v>397029640</v>
      </c>
      <c r="D1222" t="s">
        <v>10341</v>
      </c>
      <c r="E1222"/>
      <c r="F1222"/>
      <c r="G1222"/>
      <c r="H1222" t="s">
        <v>9941</v>
      </c>
      <c r="I1222" t="s">
        <v>10342</v>
      </c>
      <c r="J1222" t="s">
        <v>28</v>
      </c>
      <c r="K1222" t="s">
        <v>10343</v>
      </c>
      <c r="L1222" s="11" t="s">
        <v>26</v>
      </c>
      <c r="M1222" s="11">
        <v>905</v>
      </c>
      <c r="N1222" s="11" t="str">
        <f>IF(A1222="","AGUARDANDO",IF(NOT(ISERROR(MATCH(VALUE(A1222),PRODESP!A:A,0))),"EXCLUÍDO - ATENDIDO CDHU",""))</f>
        <v/>
      </c>
    </row>
    <row r="1223" spans="1:14" ht="15" x14ac:dyDescent="0.25">
      <c r="A1223" t="s">
        <v>5769</v>
      </c>
      <c r="B1223" t="s">
        <v>5770</v>
      </c>
      <c r="C1223">
        <v>462036431</v>
      </c>
      <c r="D1223" t="s">
        <v>5771</v>
      </c>
      <c r="E1223" t="s">
        <v>5772</v>
      </c>
      <c r="F1223">
        <v>384085404</v>
      </c>
      <c r="G1223" t="s">
        <v>5773</v>
      </c>
      <c r="H1223" t="s">
        <v>5774</v>
      </c>
      <c r="I1223" t="s">
        <v>5775</v>
      </c>
      <c r="J1223" t="s">
        <v>28</v>
      </c>
      <c r="K1223" t="s">
        <v>5776</v>
      </c>
      <c r="L1223" s="11" t="s">
        <v>26</v>
      </c>
      <c r="M1223" s="11">
        <v>906</v>
      </c>
      <c r="N1223" s="11" t="str">
        <f>IF(A1223="","AGUARDANDO",IF(NOT(ISERROR(MATCH(VALUE(A1223),PRODESP!A:A,0))),"EXCLUÍDO - ATENDIDO CDHU",""))</f>
        <v/>
      </c>
    </row>
    <row r="1224" spans="1:14" ht="15" x14ac:dyDescent="0.25">
      <c r="A1224" t="s">
        <v>4300</v>
      </c>
      <c r="B1224" t="s">
        <v>4301</v>
      </c>
      <c r="C1224">
        <v>286688300</v>
      </c>
      <c r="D1224" t="s">
        <v>4302</v>
      </c>
      <c r="E1224"/>
      <c r="F1224"/>
      <c r="G1224"/>
      <c r="H1224" t="s">
        <v>4303</v>
      </c>
      <c r="I1224" t="s">
        <v>4304</v>
      </c>
      <c r="J1224" t="s">
        <v>28</v>
      </c>
      <c r="K1224" t="s">
        <v>4305</v>
      </c>
      <c r="L1224" s="11" t="s">
        <v>26</v>
      </c>
      <c r="M1224" s="11">
        <v>907</v>
      </c>
      <c r="N1224" s="11" t="str">
        <f>IF(A1224="","AGUARDANDO",IF(NOT(ISERROR(MATCH(VALUE(A1224),PRODESP!A:A,0))),"EXCLUÍDO - ATENDIDO CDHU",""))</f>
        <v/>
      </c>
    </row>
    <row r="1225" spans="1:14" ht="15" x14ac:dyDescent="0.25">
      <c r="A1225" t="s">
        <v>11245</v>
      </c>
      <c r="B1225" t="s">
        <v>11246</v>
      </c>
      <c r="C1225">
        <v>421747596</v>
      </c>
      <c r="D1225" t="s">
        <v>11247</v>
      </c>
      <c r="E1225"/>
      <c r="F1225"/>
      <c r="G1225"/>
      <c r="H1225" t="s">
        <v>11248</v>
      </c>
      <c r="I1225" t="s">
        <v>11249</v>
      </c>
      <c r="J1225" t="s">
        <v>28</v>
      </c>
      <c r="K1225" t="s">
        <v>11250</v>
      </c>
      <c r="L1225" s="11" t="s">
        <v>26</v>
      </c>
      <c r="M1225" s="11">
        <v>908</v>
      </c>
      <c r="N1225" s="11" t="str">
        <f>IF(A1225="","AGUARDANDO",IF(NOT(ISERROR(MATCH(VALUE(A1225),PRODESP!A:A,0))),"EXCLUÍDO - ATENDIDO CDHU",""))</f>
        <v/>
      </c>
    </row>
    <row r="1226" spans="1:14" ht="15" x14ac:dyDescent="0.25">
      <c r="A1226" t="s">
        <v>7537</v>
      </c>
      <c r="B1226" t="s">
        <v>7538</v>
      </c>
      <c r="C1226">
        <v>411217161</v>
      </c>
      <c r="D1226" t="s">
        <v>7539</v>
      </c>
      <c r="E1226"/>
      <c r="F1226"/>
      <c r="G1226"/>
      <c r="H1226" t="s">
        <v>7540</v>
      </c>
      <c r="I1226" t="s">
        <v>7541</v>
      </c>
      <c r="J1226" t="s">
        <v>28</v>
      </c>
      <c r="K1226" t="s">
        <v>7542</v>
      </c>
      <c r="L1226" s="11" t="s">
        <v>26</v>
      </c>
      <c r="M1226" s="11">
        <v>909</v>
      </c>
      <c r="N1226" s="11" t="str">
        <f>IF(A1226="","AGUARDANDO",IF(NOT(ISERROR(MATCH(VALUE(A1226),PRODESP!A:A,0))),"EXCLUÍDO - ATENDIDO CDHU",""))</f>
        <v/>
      </c>
    </row>
    <row r="1227" spans="1:14" ht="15" x14ac:dyDescent="0.25">
      <c r="A1227" t="s">
        <v>10356</v>
      </c>
      <c r="B1227" t="s">
        <v>10357</v>
      </c>
      <c r="C1227">
        <v>407844910</v>
      </c>
      <c r="D1227" t="s">
        <v>10358</v>
      </c>
      <c r="E1227" t="s">
        <v>10359</v>
      </c>
      <c r="F1227">
        <v>471267582</v>
      </c>
      <c r="G1227" t="s">
        <v>10360</v>
      </c>
      <c r="H1227" t="s">
        <v>10361</v>
      </c>
      <c r="I1227" t="s">
        <v>10362</v>
      </c>
      <c r="J1227" t="s">
        <v>28</v>
      </c>
      <c r="K1227" t="s">
        <v>10363</v>
      </c>
      <c r="L1227" s="11" t="s">
        <v>26</v>
      </c>
      <c r="M1227" s="11">
        <v>910</v>
      </c>
      <c r="N1227" s="11" t="str">
        <f>IF(A1227="","AGUARDANDO",IF(NOT(ISERROR(MATCH(VALUE(A1227),PRODESP!A:A,0))),"EXCLUÍDO - ATENDIDO CDHU",""))</f>
        <v/>
      </c>
    </row>
    <row r="1228" spans="1:14" ht="15" x14ac:dyDescent="0.25">
      <c r="A1228" t="s">
        <v>6041</v>
      </c>
      <c r="B1228" t="s">
        <v>6042</v>
      </c>
      <c r="C1228">
        <v>267067501</v>
      </c>
      <c r="D1228" t="s">
        <v>6043</v>
      </c>
      <c r="E1228"/>
      <c r="F1228"/>
      <c r="G1228"/>
      <c r="H1228" t="s">
        <v>1949</v>
      </c>
      <c r="I1228" t="s">
        <v>6044</v>
      </c>
      <c r="J1228" t="s">
        <v>28</v>
      </c>
      <c r="K1228" t="s">
        <v>6045</v>
      </c>
      <c r="L1228" s="11" t="s">
        <v>26</v>
      </c>
      <c r="M1228" s="11">
        <v>911</v>
      </c>
      <c r="N1228" s="11" t="str">
        <f>IF(A1228="","AGUARDANDO",IF(NOT(ISERROR(MATCH(VALUE(A1228),PRODESP!A:A,0))),"EXCLUÍDO - ATENDIDO CDHU",""))</f>
        <v/>
      </c>
    </row>
    <row r="1229" spans="1:14" ht="15" x14ac:dyDescent="0.25">
      <c r="A1229" t="s">
        <v>7713</v>
      </c>
      <c r="B1229" t="s">
        <v>7714</v>
      </c>
      <c r="C1229">
        <v>486312094</v>
      </c>
      <c r="D1229" t="s">
        <v>7715</v>
      </c>
      <c r="E1229"/>
      <c r="F1229"/>
      <c r="G1229"/>
      <c r="H1229" t="s">
        <v>7716</v>
      </c>
      <c r="I1229" t="s">
        <v>7717</v>
      </c>
      <c r="J1229" t="s">
        <v>28</v>
      </c>
      <c r="K1229" t="s">
        <v>7718</v>
      </c>
      <c r="L1229" s="11" t="s">
        <v>26</v>
      </c>
      <c r="M1229" s="11">
        <v>912</v>
      </c>
      <c r="N1229" s="11" t="str">
        <f>IF(A1229="","AGUARDANDO",IF(NOT(ISERROR(MATCH(VALUE(A1229),PRODESP!A:A,0))),"EXCLUÍDO - ATENDIDO CDHU",""))</f>
        <v/>
      </c>
    </row>
    <row r="1230" spans="1:14" ht="15" x14ac:dyDescent="0.25">
      <c r="A1230" t="s">
        <v>4994</v>
      </c>
      <c r="B1230" t="s">
        <v>4995</v>
      </c>
      <c r="C1230">
        <v>497307121</v>
      </c>
      <c r="D1230" t="s">
        <v>4996</v>
      </c>
      <c r="E1230" t="s">
        <v>4997</v>
      </c>
      <c r="F1230">
        <v>273550913</v>
      </c>
      <c r="G1230" t="s">
        <v>4998</v>
      </c>
      <c r="H1230" t="s">
        <v>4999</v>
      </c>
      <c r="I1230" t="s">
        <v>4933</v>
      </c>
      <c r="J1230" t="s">
        <v>28</v>
      </c>
      <c r="K1230" t="s">
        <v>4934</v>
      </c>
      <c r="L1230" s="11" t="s">
        <v>26</v>
      </c>
      <c r="M1230" s="11">
        <v>913</v>
      </c>
      <c r="N1230" s="11" t="str">
        <f>IF(A1230="","AGUARDANDO",IF(NOT(ISERROR(MATCH(VALUE(A1230),PRODESP!A:A,0))),"EXCLUÍDO - ATENDIDO CDHU",""))</f>
        <v/>
      </c>
    </row>
    <row r="1231" spans="1:14" ht="15" x14ac:dyDescent="0.25">
      <c r="A1231" t="s">
        <v>7210</v>
      </c>
      <c r="B1231" t="s">
        <v>7211</v>
      </c>
      <c r="C1231">
        <v>343897283</v>
      </c>
      <c r="D1231" t="s">
        <v>7212</v>
      </c>
      <c r="E1231"/>
      <c r="F1231"/>
      <c r="G1231"/>
      <c r="H1231" t="s">
        <v>7213</v>
      </c>
      <c r="I1231" t="s">
        <v>7214</v>
      </c>
      <c r="J1231" t="s">
        <v>28</v>
      </c>
      <c r="K1231" t="s">
        <v>7215</v>
      </c>
      <c r="L1231" s="11" t="s">
        <v>26</v>
      </c>
      <c r="M1231" s="11">
        <v>914</v>
      </c>
      <c r="N1231" s="11" t="str">
        <f>IF(A1231="","AGUARDANDO",IF(NOT(ISERROR(MATCH(VALUE(A1231),PRODESP!A:A,0))),"EXCLUÍDO - ATENDIDO CDHU",""))</f>
        <v/>
      </c>
    </row>
    <row r="1232" spans="1:14" ht="15" x14ac:dyDescent="0.25">
      <c r="A1232" t="s">
        <v>5723</v>
      </c>
      <c r="B1232" t="s">
        <v>5724</v>
      </c>
      <c r="C1232">
        <v>497527029</v>
      </c>
      <c r="D1232" t="s">
        <v>5725</v>
      </c>
      <c r="E1232"/>
      <c r="F1232"/>
      <c r="G1232"/>
      <c r="H1232" t="s">
        <v>5726</v>
      </c>
      <c r="I1232" t="s">
        <v>5727</v>
      </c>
      <c r="J1232" t="s">
        <v>28</v>
      </c>
      <c r="K1232" t="s">
        <v>5728</v>
      </c>
      <c r="L1232" s="11" t="s">
        <v>26</v>
      </c>
      <c r="M1232" s="11">
        <v>915</v>
      </c>
      <c r="N1232" s="11" t="str">
        <f>IF(A1232="","AGUARDANDO",IF(NOT(ISERROR(MATCH(VALUE(A1232),PRODESP!A:A,0))),"EXCLUÍDO - ATENDIDO CDHU",""))</f>
        <v/>
      </c>
    </row>
    <row r="1233" spans="1:14" ht="15" x14ac:dyDescent="0.25">
      <c r="A1233" t="s">
        <v>13730</v>
      </c>
      <c r="B1233" t="s">
        <v>13731</v>
      </c>
      <c r="C1233">
        <v>491233838</v>
      </c>
      <c r="D1233" t="s">
        <v>13732</v>
      </c>
      <c r="E1233"/>
      <c r="F1233"/>
      <c r="G1233"/>
      <c r="H1233" t="s">
        <v>13733</v>
      </c>
      <c r="I1233" t="s">
        <v>13734</v>
      </c>
      <c r="J1233" t="s">
        <v>28</v>
      </c>
      <c r="K1233" t="s">
        <v>13735</v>
      </c>
      <c r="L1233" s="11" t="s">
        <v>26</v>
      </c>
      <c r="M1233" s="11">
        <v>916</v>
      </c>
      <c r="N1233" s="11" t="str">
        <f>IF(A1233="","AGUARDANDO",IF(NOT(ISERROR(MATCH(VALUE(A1233),PRODESP!A:A,0))),"EXCLUÍDO - ATENDIDO CDHU",""))</f>
        <v/>
      </c>
    </row>
    <row r="1234" spans="1:14" ht="15" x14ac:dyDescent="0.25">
      <c r="A1234" t="s">
        <v>5000</v>
      </c>
      <c r="B1234" t="s">
        <v>5001</v>
      </c>
      <c r="C1234">
        <v>341796384</v>
      </c>
      <c r="D1234" t="s">
        <v>5002</v>
      </c>
      <c r="E1234" t="s">
        <v>5003</v>
      </c>
      <c r="F1234">
        <v>34177882</v>
      </c>
      <c r="G1234" t="s">
        <v>5004</v>
      </c>
      <c r="H1234" t="s">
        <v>5005</v>
      </c>
      <c r="I1234" t="s">
        <v>5006</v>
      </c>
      <c r="J1234" t="s">
        <v>28</v>
      </c>
      <c r="K1234" t="s">
        <v>5007</v>
      </c>
      <c r="L1234" s="11" t="s">
        <v>26</v>
      </c>
      <c r="M1234" s="11">
        <v>917</v>
      </c>
      <c r="N1234" s="11" t="str">
        <f>IF(A1234="","AGUARDANDO",IF(NOT(ISERROR(MATCH(VALUE(A1234),PRODESP!A:A,0))),"EXCLUÍDO - ATENDIDO CDHU",""))</f>
        <v/>
      </c>
    </row>
    <row r="1235" spans="1:14" ht="15" x14ac:dyDescent="0.25">
      <c r="A1235" t="s">
        <v>1293</v>
      </c>
      <c r="B1235" t="s">
        <v>1294</v>
      </c>
      <c r="C1235">
        <v>231109088</v>
      </c>
      <c r="D1235" t="s">
        <v>1295</v>
      </c>
      <c r="E1235" t="s">
        <v>1296</v>
      </c>
      <c r="F1235">
        <v>295195472</v>
      </c>
      <c r="G1235" t="s">
        <v>1297</v>
      </c>
      <c r="H1235" t="s">
        <v>1298</v>
      </c>
      <c r="I1235" t="s">
        <v>1299</v>
      </c>
      <c r="J1235" t="s">
        <v>28</v>
      </c>
      <c r="K1235" t="s">
        <v>1300</v>
      </c>
      <c r="L1235" s="11" t="s">
        <v>26</v>
      </c>
      <c r="M1235" s="11">
        <v>918</v>
      </c>
      <c r="N1235" s="11" t="str">
        <f>IF(A1235="","AGUARDANDO",IF(NOT(ISERROR(MATCH(VALUE(A1235),PRODESP!A:A,0))),"EXCLUÍDO - ATENDIDO CDHU",""))</f>
        <v/>
      </c>
    </row>
    <row r="1236" spans="1:14" ht="15" x14ac:dyDescent="0.25">
      <c r="A1236" t="s">
        <v>3495</v>
      </c>
      <c r="B1236" t="s">
        <v>3496</v>
      </c>
      <c r="C1236">
        <v>329039891</v>
      </c>
      <c r="D1236" t="s">
        <v>3497</v>
      </c>
      <c r="E1236"/>
      <c r="F1236"/>
      <c r="G1236"/>
      <c r="H1236" t="s">
        <v>3498</v>
      </c>
      <c r="I1236" t="s">
        <v>3499</v>
      </c>
      <c r="J1236" t="s">
        <v>28</v>
      </c>
      <c r="K1236" t="s">
        <v>3500</v>
      </c>
      <c r="L1236" s="11" t="s">
        <v>26</v>
      </c>
      <c r="M1236" s="11">
        <v>919</v>
      </c>
      <c r="N1236" s="11" t="str">
        <f>IF(A1236="","AGUARDANDO",IF(NOT(ISERROR(MATCH(VALUE(A1236),PRODESP!A:A,0))),"EXCLUÍDO - ATENDIDO CDHU",""))</f>
        <v/>
      </c>
    </row>
    <row r="1237" spans="1:14" ht="15" x14ac:dyDescent="0.25">
      <c r="A1237" t="s">
        <v>7085</v>
      </c>
      <c r="B1237" t="s">
        <v>7086</v>
      </c>
      <c r="C1237">
        <v>328225423</v>
      </c>
      <c r="D1237" t="s">
        <v>7087</v>
      </c>
      <c r="E1237" t="s">
        <v>7088</v>
      </c>
      <c r="F1237">
        <v>431664651</v>
      </c>
      <c r="G1237" t="s">
        <v>7089</v>
      </c>
      <c r="H1237" t="s">
        <v>7090</v>
      </c>
      <c r="I1237" t="s">
        <v>7091</v>
      </c>
      <c r="J1237" t="s">
        <v>28</v>
      </c>
      <c r="K1237" t="s">
        <v>7092</v>
      </c>
      <c r="L1237" s="11" t="s">
        <v>26</v>
      </c>
      <c r="M1237" s="11">
        <v>920</v>
      </c>
      <c r="N1237" s="11" t="str">
        <f>IF(A1237="","AGUARDANDO",IF(NOT(ISERROR(MATCH(VALUE(A1237),PRODESP!A:A,0))),"EXCLUÍDO - ATENDIDO CDHU",""))</f>
        <v/>
      </c>
    </row>
    <row r="1238" spans="1:14" ht="15" x14ac:dyDescent="0.25">
      <c r="A1238" t="s">
        <v>6774</v>
      </c>
      <c r="B1238" t="s">
        <v>6775</v>
      </c>
      <c r="C1238">
        <v>499000997</v>
      </c>
      <c r="D1238" t="s">
        <v>6776</v>
      </c>
      <c r="E1238" t="s">
        <v>6777</v>
      </c>
      <c r="F1238">
        <v>403790852</v>
      </c>
      <c r="G1238" t="s">
        <v>6778</v>
      </c>
      <c r="H1238" t="s">
        <v>6779</v>
      </c>
      <c r="I1238" t="s">
        <v>6780</v>
      </c>
      <c r="J1238" t="s">
        <v>28</v>
      </c>
      <c r="K1238" t="s">
        <v>6781</v>
      </c>
      <c r="L1238" s="11" t="s">
        <v>26</v>
      </c>
      <c r="M1238" s="11">
        <v>921</v>
      </c>
      <c r="N1238" s="11" t="str">
        <f>IF(A1238="","AGUARDANDO",IF(NOT(ISERROR(MATCH(VALUE(A1238),PRODESP!A:A,0))),"EXCLUÍDO - ATENDIDO CDHU",""))</f>
        <v/>
      </c>
    </row>
    <row r="1239" spans="1:14" ht="15" x14ac:dyDescent="0.25">
      <c r="A1239" t="s">
        <v>12428</v>
      </c>
      <c r="B1239" t="s">
        <v>12429</v>
      </c>
      <c r="C1239">
        <v>381173008</v>
      </c>
      <c r="D1239" t="s">
        <v>12430</v>
      </c>
      <c r="E1239"/>
      <c r="F1239"/>
      <c r="G1239"/>
      <c r="H1239" t="s">
        <v>12431</v>
      </c>
      <c r="I1239" t="s">
        <v>12432</v>
      </c>
      <c r="J1239" t="s">
        <v>28</v>
      </c>
      <c r="K1239" t="s">
        <v>12433</v>
      </c>
      <c r="L1239" s="11" t="s">
        <v>26</v>
      </c>
      <c r="M1239" s="11">
        <v>922</v>
      </c>
      <c r="N1239" s="11" t="str">
        <f>IF(A1239="","AGUARDANDO",IF(NOT(ISERROR(MATCH(VALUE(A1239),PRODESP!A:A,0))),"EXCLUÍDO - ATENDIDO CDHU",""))</f>
        <v/>
      </c>
    </row>
    <row r="1240" spans="1:14" ht="15" x14ac:dyDescent="0.25">
      <c r="A1240" t="s">
        <v>2002</v>
      </c>
      <c r="B1240" t="s">
        <v>2003</v>
      </c>
      <c r="C1240">
        <v>497276161</v>
      </c>
      <c r="D1240" t="s">
        <v>2004</v>
      </c>
      <c r="E1240"/>
      <c r="F1240"/>
      <c r="G1240"/>
      <c r="H1240" t="s">
        <v>2005</v>
      </c>
      <c r="I1240" t="s">
        <v>2006</v>
      </c>
      <c r="J1240" t="s">
        <v>28</v>
      </c>
      <c r="K1240" t="s">
        <v>2007</v>
      </c>
      <c r="L1240" s="11" t="s">
        <v>26</v>
      </c>
      <c r="M1240" s="11">
        <v>923</v>
      </c>
      <c r="N1240" s="11" t="str">
        <f>IF(A1240="","AGUARDANDO",IF(NOT(ISERROR(MATCH(VALUE(A1240),PRODESP!A:A,0))),"EXCLUÍDO - ATENDIDO CDHU",""))</f>
        <v/>
      </c>
    </row>
    <row r="1241" spans="1:14" ht="15" x14ac:dyDescent="0.25">
      <c r="A1241" t="s">
        <v>5811</v>
      </c>
      <c r="B1241" t="s">
        <v>5812</v>
      </c>
      <c r="C1241">
        <v>326918656</v>
      </c>
      <c r="D1241" t="s">
        <v>5813</v>
      </c>
      <c r="E1241"/>
      <c r="F1241"/>
      <c r="G1241"/>
      <c r="H1241" t="s">
        <v>5814</v>
      </c>
      <c r="I1241" t="s">
        <v>5815</v>
      </c>
      <c r="J1241" t="s">
        <v>28</v>
      </c>
      <c r="K1241" t="s">
        <v>5816</v>
      </c>
      <c r="L1241" s="11" t="s">
        <v>26</v>
      </c>
      <c r="M1241" s="11">
        <v>924</v>
      </c>
      <c r="N1241" s="11" t="str">
        <f>IF(A1241="","AGUARDANDO",IF(NOT(ISERROR(MATCH(VALUE(A1241),PRODESP!A:A,0))),"EXCLUÍDO - ATENDIDO CDHU",""))</f>
        <v/>
      </c>
    </row>
    <row r="1242" spans="1:14" ht="15" x14ac:dyDescent="0.25">
      <c r="A1242" t="s">
        <v>13272</v>
      </c>
      <c r="B1242" t="s">
        <v>13273</v>
      </c>
      <c r="C1242">
        <v>431758414</v>
      </c>
      <c r="D1242" t="s">
        <v>13274</v>
      </c>
      <c r="E1242"/>
      <c r="F1242"/>
      <c r="G1242"/>
      <c r="H1242" t="s">
        <v>13275</v>
      </c>
      <c r="I1242" t="s">
        <v>13276</v>
      </c>
      <c r="J1242" t="s">
        <v>28</v>
      </c>
      <c r="K1242" t="s">
        <v>13277</v>
      </c>
      <c r="L1242" s="11" t="s">
        <v>26</v>
      </c>
      <c r="M1242" s="11">
        <v>925</v>
      </c>
      <c r="N1242" s="11" t="str">
        <f>IF(A1242="","AGUARDANDO",IF(NOT(ISERROR(MATCH(VALUE(A1242),PRODESP!A:A,0))),"EXCLUÍDO - ATENDIDO CDHU",""))</f>
        <v/>
      </c>
    </row>
    <row r="1243" spans="1:14" ht="15" x14ac:dyDescent="0.25">
      <c r="A1243" t="s">
        <v>1265</v>
      </c>
      <c r="B1243" t="s">
        <v>1266</v>
      </c>
      <c r="C1243">
        <v>441519519</v>
      </c>
      <c r="D1243" t="s">
        <v>1267</v>
      </c>
      <c r="E1243" t="s">
        <v>1268</v>
      </c>
      <c r="F1243">
        <v>330914194</v>
      </c>
      <c r="G1243" t="s">
        <v>1269</v>
      </c>
      <c r="H1243" t="s">
        <v>1270</v>
      </c>
      <c r="I1243" t="s">
        <v>1271</v>
      </c>
      <c r="J1243" t="s">
        <v>28</v>
      </c>
      <c r="K1243" t="s">
        <v>1272</v>
      </c>
      <c r="L1243" s="11" t="s">
        <v>26</v>
      </c>
      <c r="M1243" s="11">
        <v>926</v>
      </c>
      <c r="N1243" s="11" t="str">
        <f>IF(A1243="","AGUARDANDO",IF(NOT(ISERROR(MATCH(VALUE(A1243),PRODESP!A:A,0))),"EXCLUÍDO - ATENDIDO CDHU",""))</f>
        <v/>
      </c>
    </row>
    <row r="1244" spans="1:14" ht="15" x14ac:dyDescent="0.25">
      <c r="A1244" t="s">
        <v>13368</v>
      </c>
      <c r="B1244" t="s">
        <v>13369</v>
      </c>
      <c r="C1244">
        <v>219071949</v>
      </c>
      <c r="D1244" t="s">
        <v>13370</v>
      </c>
      <c r="E1244" t="s">
        <v>13371</v>
      </c>
      <c r="F1244">
        <v>261983258</v>
      </c>
      <c r="G1244" t="s">
        <v>13372</v>
      </c>
      <c r="H1244" t="s">
        <v>13373</v>
      </c>
      <c r="I1244" t="s">
        <v>13374</v>
      </c>
      <c r="J1244" t="s">
        <v>28</v>
      </c>
      <c r="K1244" t="s">
        <v>13375</v>
      </c>
      <c r="L1244" s="11" t="s">
        <v>26</v>
      </c>
      <c r="M1244" s="11">
        <v>927</v>
      </c>
      <c r="N1244" s="11" t="str">
        <f>IF(A1244="","AGUARDANDO",IF(NOT(ISERROR(MATCH(VALUE(A1244),PRODESP!A:A,0))),"EXCLUÍDO - ATENDIDO CDHU",""))</f>
        <v/>
      </c>
    </row>
    <row r="1245" spans="1:14" ht="15" x14ac:dyDescent="0.25">
      <c r="A1245" t="s">
        <v>2303</v>
      </c>
      <c r="B1245" t="s">
        <v>2304</v>
      </c>
      <c r="C1245">
        <v>434821147</v>
      </c>
      <c r="D1245" t="s">
        <v>2305</v>
      </c>
      <c r="E1245" t="s">
        <v>2306</v>
      </c>
      <c r="F1245">
        <v>475303726</v>
      </c>
      <c r="G1245" t="s">
        <v>2307</v>
      </c>
      <c r="H1245" t="s">
        <v>2308</v>
      </c>
      <c r="I1245" t="s">
        <v>2309</v>
      </c>
      <c r="J1245" t="s">
        <v>28</v>
      </c>
      <c r="K1245" t="s">
        <v>2310</v>
      </c>
      <c r="L1245" s="11" t="s">
        <v>26</v>
      </c>
      <c r="M1245" s="11">
        <v>928</v>
      </c>
      <c r="N1245" s="11" t="str">
        <f>IF(A1245="","AGUARDANDO",IF(NOT(ISERROR(MATCH(VALUE(A1245),PRODESP!A:A,0))),"EXCLUÍDO - ATENDIDO CDHU",""))</f>
        <v/>
      </c>
    </row>
    <row r="1246" spans="1:14" ht="15" x14ac:dyDescent="0.25">
      <c r="A1246" t="s">
        <v>5647</v>
      </c>
      <c r="B1246" t="s">
        <v>5648</v>
      </c>
      <c r="C1246">
        <v>30388737</v>
      </c>
      <c r="D1246" t="s">
        <v>5649</v>
      </c>
      <c r="E1246" t="s">
        <v>5650</v>
      </c>
      <c r="F1246">
        <v>298904433</v>
      </c>
      <c r="G1246" t="s">
        <v>5651</v>
      </c>
      <c r="H1246" t="s">
        <v>5652</v>
      </c>
      <c r="I1246" t="s">
        <v>5653</v>
      </c>
      <c r="J1246" t="s">
        <v>28</v>
      </c>
      <c r="K1246" t="s">
        <v>5654</v>
      </c>
      <c r="L1246" s="11" t="s">
        <v>26</v>
      </c>
      <c r="M1246" s="11">
        <v>929</v>
      </c>
      <c r="N1246" s="11" t="str">
        <f>IF(A1246="","AGUARDANDO",IF(NOT(ISERROR(MATCH(VALUE(A1246),PRODESP!A:A,0))),"EXCLUÍDO - ATENDIDO CDHU",""))</f>
        <v/>
      </c>
    </row>
    <row r="1247" spans="1:14" ht="15" x14ac:dyDescent="0.25">
      <c r="A1247" t="s">
        <v>10038</v>
      </c>
      <c r="B1247" t="s">
        <v>10039</v>
      </c>
      <c r="C1247">
        <v>570632994</v>
      </c>
      <c r="D1247" t="s">
        <v>10040</v>
      </c>
      <c r="E1247"/>
      <c r="F1247"/>
      <c r="G1247"/>
      <c r="H1247" t="s">
        <v>10041</v>
      </c>
      <c r="I1247" t="s">
        <v>10042</v>
      </c>
      <c r="J1247" t="s">
        <v>28</v>
      </c>
      <c r="K1247" t="s">
        <v>10043</v>
      </c>
      <c r="L1247" s="11" t="s">
        <v>26</v>
      </c>
      <c r="M1247" s="11">
        <v>930</v>
      </c>
      <c r="N1247" s="11" t="str">
        <f>IF(A1247="","AGUARDANDO",IF(NOT(ISERROR(MATCH(VALUE(A1247),PRODESP!A:A,0))),"EXCLUÍDO - ATENDIDO CDHU",""))</f>
        <v/>
      </c>
    </row>
    <row r="1248" spans="1:14" ht="15" x14ac:dyDescent="0.25">
      <c r="A1248" t="s">
        <v>10109</v>
      </c>
      <c r="B1248" t="s">
        <v>10110</v>
      </c>
      <c r="C1248">
        <v>361487733</v>
      </c>
      <c r="D1248" t="s">
        <v>10111</v>
      </c>
      <c r="E1248"/>
      <c r="F1248"/>
      <c r="G1248"/>
      <c r="H1248" t="s">
        <v>10112</v>
      </c>
      <c r="I1248" t="s">
        <v>10113</v>
      </c>
      <c r="J1248" t="s">
        <v>28</v>
      </c>
      <c r="K1248" t="s">
        <v>10114</v>
      </c>
      <c r="L1248" s="11" t="s">
        <v>26</v>
      </c>
      <c r="M1248" s="11">
        <v>931</v>
      </c>
      <c r="N1248" s="11" t="str">
        <f>IF(A1248="","AGUARDANDO",IF(NOT(ISERROR(MATCH(VALUE(A1248),PRODESP!A:A,0))),"EXCLUÍDO - ATENDIDO CDHU",""))</f>
        <v/>
      </c>
    </row>
    <row r="1249" spans="1:14" ht="15" x14ac:dyDescent="0.25">
      <c r="A1249" t="s">
        <v>10437</v>
      </c>
      <c r="B1249" t="s">
        <v>10438</v>
      </c>
      <c r="C1249">
        <v>491882282</v>
      </c>
      <c r="D1249" t="s">
        <v>10439</v>
      </c>
      <c r="E1249"/>
      <c r="F1249"/>
      <c r="G1249"/>
      <c r="H1249" t="s">
        <v>10440</v>
      </c>
      <c r="I1249" t="s">
        <v>10441</v>
      </c>
      <c r="J1249" t="s">
        <v>28</v>
      </c>
      <c r="K1249" t="s">
        <v>10442</v>
      </c>
      <c r="L1249" s="11" t="s">
        <v>26</v>
      </c>
      <c r="M1249" s="11">
        <v>932</v>
      </c>
      <c r="N1249" s="11" t="str">
        <f>IF(A1249="","AGUARDANDO",IF(NOT(ISERROR(MATCH(VALUE(A1249),PRODESP!A:A,0))),"EXCLUÍDO - ATENDIDO CDHU",""))</f>
        <v/>
      </c>
    </row>
    <row r="1250" spans="1:14" ht="15" x14ac:dyDescent="0.25">
      <c r="A1250" t="s">
        <v>10294</v>
      </c>
      <c r="B1250" t="s">
        <v>10295</v>
      </c>
      <c r="C1250">
        <v>581884486</v>
      </c>
      <c r="D1250" t="s">
        <v>10296</v>
      </c>
      <c r="E1250" t="s">
        <v>10297</v>
      </c>
      <c r="F1250">
        <v>18187521</v>
      </c>
      <c r="G1250" t="s">
        <v>10298</v>
      </c>
      <c r="H1250" t="s">
        <v>10299</v>
      </c>
      <c r="I1250" t="s">
        <v>10300</v>
      </c>
      <c r="J1250" t="s">
        <v>28</v>
      </c>
      <c r="K1250" t="s">
        <v>10301</v>
      </c>
      <c r="L1250" s="11" t="s">
        <v>26</v>
      </c>
      <c r="M1250" s="11">
        <v>933</v>
      </c>
      <c r="N1250" s="11" t="str">
        <f>IF(A1250="","AGUARDANDO",IF(NOT(ISERROR(MATCH(VALUE(A1250),PRODESP!A:A,0))),"EXCLUÍDO - ATENDIDO CDHU",""))</f>
        <v/>
      </c>
    </row>
    <row r="1251" spans="1:14" ht="15" x14ac:dyDescent="0.25">
      <c r="A1251" t="s">
        <v>1971</v>
      </c>
      <c r="B1251" t="s">
        <v>1972</v>
      </c>
      <c r="C1251">
        <v>401201909</v>
      </c>
      <c r="D1251" t="s">
        <v>1973</v>
      </c>
      <c r="E1251" t="s">
        <v>1974</v>
      </c>
      <c r="F1251">
        <v>47326741</v>
      </c>
      <c r="G1251" t="s">
        <v>1975</v>
      </c>
      <c r="H1251" t="s">
        <v>1976</v>
      </c>
      <c r="I1251" t="s">
        <v>1977</v>
      </c>
      <c r="J1251" t="s">
        <v>28</v>
      </c>
      <c r="K1251" t="s">
        <v>1978</v>
      </c>
      <c r="L1251" s="11" t="s">
        <v>26</v>
      </c>
      <c r="M1251" s="11">
        <v>934</v>
      </c>
      <c r="N1251" s="11" t="str">
        <f>IF(A1251="","AGUARDANDO",IF(NOT(ISERROR(MATCH(VALUE(A1251),PRODESP!A:A,0))),"EXCLUÍDO - ATENDIDO CDHU",""))</f>
        <v/>
      </c>
    </row>
    <row r="1252" spans="1:14" ht="15" x14ac:dyDescent="0.25">
      <c r="A1252" t="s">
        <v>5305</v>
      </c>
      <c r="B1252" t="s">
        <v>5306</v>
      </c>
      <c r="C1252">
        <v>431665096</v>
      </c>
      <c r="D1252" t="s">
        <v>5307</v>
      </c>
      <c r="E1252"/>
      <c r="F1252"/>
      <c r="G1252"/>
      <c r="H1252" t="s">
        <v>5308</v>
      </c>
      <c r="I1252" t="s">
        <v>5309</v>
      </c>
      <c r="J1252" t="s">
        <v>28</v>
      </c>
      <c r="K1252" t="s">
        <v>5310</v>
      </c>
      <c r="L1252" s="11" t="s">
        <v>26</v>
      </c>
      <c r="M1252" s="11">
        <v>935</v>
      </c>
      <c r="N1252" s="11" t="str">
        <f>IF(A1252="","AGUARDANDO",IF(NOT(ISERROR(MATCH(VALUE(A1252),PRODESP!A:A,0))),"EXCLUÍDO - ATENDIDO CDHU",""))</f>
        <v/>
      </c>
    </row>
    <row r="1253" spans="1:14" ht="15" x14ac:dyDescent="0.25">
      <c r="A1253" t="s">
        <v>933</v>
      </c>
      <c r="B1253" t="s">
        <v>934</v>
      </c>
      <c r="C1253">
        <v>446074342</v>
      </c>
      <c r="D1253" t="s">
        <v>935</v>
      </c>
      <c r="E1253" t="s">
        <v>936</v>
      </c>
      <c r="F1253">
        <v>482548605</v>
      </c>
      <c r="G1253" t="s">
        <v>937</v>
      </c>
      <c r="H1253" t="s">
        <v>938</v>
      </c>
      <c r="I1253" t="s">
        <v>939</v>
      </c>
      <c r="J1253" t="s">
        <v>28</v>
      </c>
      <c r="K1253" t="s">
        <v>940</v>
      </c>
      <c r="L1253" s="11" t="s">
        <v>26</v>
      </c>
      <c r="M1253" s="11">
        <v>936</v>
      </c>
      <c r="N1253" s="11" t="str">
        <f>IF(A1253="","AGUARDANDO",IF(NOT(ISERROR(MATCH(VALUE(A1253),PRODESP!A:A,0))),"EXCLUÍDO - ATENDIDO CDHU",""))</f>
        <v/>
      </c>
    </row>
    <row r="1254" spans="1:14" ht="15" x14ac:dyDescent="0.25">
      <c r="A1254" t="s">
        <v>4697</v>
      </c>
      <c r="B1254" t="s">
        <v>4698</v>
      </c>
      <c r="C1254">
        <v>481770847</v>
      </c>
      <c r="D1254" t="s">
        <v>4699</v>
      </c>
      <c r="E1254"/>
      <c r="F1254"/>
      <c r="G1254"/>
      <c r="H1254" t="s">
        <v>4700</v>
      </c>
      <c r="I1254" t="s">
        <v>4701</v>
      </c>
      <c r="J1254" t="s">
        <v>28</v>
      </c>
      <c r="K1254" t="s">
        <v>4702</v>
      </c>
      <c r="L1254" s="11" t="s">
        <v>26</v>
      </c>
      <c r="M1254" s="11">
        <v>937</v>
      </c>
      <c r="N1254" s="11" t="str">
        <f>IF(A1254="","AGUARDANDO",IF(NOT(ISERROR(MATCH(VALUE(A1254),PRODESP!A:A,0))),"EXCLUÍDO - ATENDIDO CDHU",""))</f>
        <v/>
      </c>
    </row>
    <row r="1255" spans="1:14" ht="15" x14ac:dyDescent="0.25">
      <c r="A1255" t="s">
        <v>1444</v>
      </c>
      <c r="B1255" t="s">
        <v>1445</v>
      </c>
      <c r="C1255">
        <v>72493630</v>
      </c>
      <c r="D1255" t="s">
        <v>1446</v>
      </c>
      <c r="E1255"/>
      <c r="F1255"/>
      <c r="G1255"/>
      <c r="H1255" t="s">
        <v>1447</v>
      </c>
      <c r="I1255" t="s">
        <v>1448</v>
      </c>
      <c r="J1255" t="s">
        <v>28</v>
      </c>
      <c r="K1255" t="s">
        <v>1449</v>
      </c>
      <c r="L1255" s="11" t="s">
        <v>26</v>
      </c>
      <c r="M1255" s="11">
        <v>938</v>
      </c>
      <c r="N1255" s="11" t="str">
        <f>IF(A1255="","AGUARDANDO",IF(NOT(ISERROR(MATCH(VALUE(A1255),PRODESP!A:A,0))),"EXCLUÍDO - ATENDIDO CDHU",""))</f>
        <v/>
      </c>
    </row>
    <row r="1256" spans="1:14" ht="15" x14ac:dyDescent="0.25">
      <c r="A1256" t="s">
        <v>7662</v>
      </c>
      <c r="B1256" t="s">
        <v>7663</v>
      </c>
      <c r="C1256">
        <v>403792605</v>
      </c>
      <c r="D1256" t="s">
        <v>7664</v>
      </c>
      <c r="E1256" t="s">
        <v>7665</v>
      </c>
      <c r="F1256">
        <v>497313765</v>
      </c>
      <c r="G1256" t="s">
        <v>7666</v>
      </c>
      <c r="H1256" t="s">
        <v>7667</v>
      </c>
      <c r="I1256" t="s">
        <v>7668</v>
      </c>
      <c r="J1256" t="s">
        <v>28</v>
      </c>
      <c r="K1256" t="s">
        <v>7669</v>
      </c>
      <c r="L1256" s="11" t="s">
        <v>26</v>
      </c>
      <c r="M1256" s="11">
        <v>939</v>
      </c>
      <c r="N1256" s="11" t="str">
        <f>IF(A1256="","AGUARDANDO",IF(NOT(ISERROR(MATCH(VALUE(A1256),PRODESP!A:A,0))),"EXCLUÍDO - ATENDIDO CDHU",""))</f>
        <v/>
      </c>
    </row>
    <row r="1257" spans="1:14" ht="15" x14ac:dyDescent="0.25">
      <c r="A1257" t="s">
        <v>12349</v>
      </c>
      <c r="B1257" t="s">
        <v>12350</v>
      </c>
      <c r="C1257">
        <v>298058900</v>
      </c>
      <c r="D1257" t="s">
        <v>12351</v>
      </c>
      <c r="E1257" t="s">
        <v>12352</v>
      </c>
      <c r="F1257" t="s">
        <v>12353</v>
      </c>
      <c r="G1257" t="s">
        <v>12354</v>
      </c>
      <c r="H1257" t="s">
        <v>12355</v>
      </c>
      <c r="I1257" t="s">
        <v>12356</v>
      </c>
      <c r="J1257" t="s">
        <v>28</v>
      </c>
      <c r="K1257" t="s">
        <v>12357</v>
      </c>
      <c r="L1257" s="11" t="s">
        <v>26</v>
      </c>
      <c r="M1257" s="11">
        <v>940</v>
      </c>
      <c r="N1257" s="11" t="str">
        <f>IF(A1257="","AGUARDANDO",IF(NOT(ISERROR(MATCH(VALUE(A1257),PRODESP!A:A,0))),"EXCLUÍDO - ATENDIDO CDHU",""))</f>
        <v/>
      </c>
    </row>
    <row r="1258" spans="1:14" ht="15" x14ac:dyDescent="0.25">
      <c r="A1258" t="s">
        <v>8869</v>
      </c>
      <c r="B1258" t="s">
        <v>8870</v>
      </c>
      <c r="C1258">
        <v>46340306</v>
      </c>
      <c r="D1258" t="s">
        <v>8871</v>
      </c>
      <c r="E1258"/>
      <c r="F1258"/>
      <c r="G1258"/>
      <c r="H1258" t="s">
        <v>8872</v>
      </c>
      <c r="I1258" t="s">
        <v>8873</v>
      </c>
      <c r="J1258" t="s">
        <v>28</v>
      </c>
      <c r="K1258" t="s">
        <v>8874</v>
      </c>
      <c r="L1258" s="11" t="s">
        <v>26</v>
      </c>
      <c r="M1258" s="11">
        <v>941</v>
      </c>
      <c r="N1258" s="11" t="str">
        <f>IF(A1258="","AGUARDANDO",IF(NOT(ISERROR(MATCH(VALUE(A1258),PRODESP!A:A,0))),"EXCLUÍDO - ATENDIDO CDHU",""))</f>
        <v/>
      </c>
    </row>
    <row r="1259" spans="1:14" ht="15" x14ac:dyDescent="0.25">
      <c r="A1259" t="s">
        <v>5737</v>
      </c>
      <c r="B1259" t="s">
        <v>5738</v>
      </c>
      <c r="C1259">
        <v>446074494</v>
      </c>
      <c r="D1259" t="s">
        <v>5739</v>
      </c>
      <c r="E1259"/>
      <c r="F1259"/>
      <c r="G1259"/>
      <c r="H1259" t="s">
        <v>5740</v>
      </c>
      <c r="I1259" t="s">
        <v>5741</v>
      </c>
      <c r="J1259" t="s">
        <v>28</v>
      </c>
      <c r="K1259" t="s">
        <v>5742</v>
      </c>
      <c r="L1259" s="11" t="s">
        <v>26</v>
      </c>
      <c r="M1259" s="11">
        <v>942</v>
      </c>
      <c r="N1259" s="11" t="str">
        <f>IF(A1259="","AGUARDANDO",IF(NOT(ISERROR(MATCH(VALUE(A1259),PRODESP!A:A,0))),"EXCLUÍDO - ATENDIDO CDHU",""))</f>
        <v/>
      </c>
    </row>
    <row r="1260" spans="1:14" ht="15" x14ac:dyDescent="0.25">
      <c r="A1260" t="s">
        <v>10364</v>
      </c>
      <c r="B1260" t="s">
        <v>10365</v>
      </c>
      <c r="C1260">
        <v>972993</v>
      </c>
      <c r="D1260" t="s">
        <v>10366</v>
      </c>
      <c r="E1260"/>
      <c r="F1260"/>
      <c r="G1260"/>
      <c r="H1260" t="s">
        <v>10367</v>
      </c>
      <c r="I1260" t="s">
        <v>10368</v>
      </c>
      <c r="J1260" t="s">
        <v>28</v>
      </c>
      <c r="K1260" t="s">
        <v>10369</v>
      </c>
      <c r="L1260" s="11" t="s">
        <v>26</v>
      </c>
      <c r="M1260" s="11">
        <v>943</v>
      </c>
      <c r="N1260" s="11" t="str">
        <f>IF(A1260="","AGUARDANDO",IF(NOT(ISERROR(MATCH(VALUE(A1260),PRODESP!A:A,0))),"EXCLUÍDO - ATENDIDO CDHU",""))</f>
        <v/>
      </c>
    </row>
    <row r="1261" spans="1:14" ht="15" x14ac:dyDescent="0.25">
      <c r="A1261" t="s">
        <v>7447</v>
      </c>
      <c r="B1261" t="s">
        <v>7448</v>
      </c>
      <c r="C1261">
        <v>403796313</v>
      </c>
      <c r="D1261" t="s">
        <v>7449</v>
      </c>
      <c r="E1261"/>
      <c r="F1261"/>
      <c r="G1261"/>
      <c r="H1261" t="s">
        <v>7450</v>
      </c>
      <c r="I1261" t="s">
        <v>7451</v>
      </c>
      <c r="J1261" t="s">
        <v>28</v>
      </c>
      <c r="K1261" t="s">
        <v>7452</v>
      </c>
      <c r="L1261" s="11" t="s">
        <v>26</v>
      </c>
      <c r="M1261" s="11">
        <v>944</v>
      </c>
      <c r="N1261" s="11" t="str">
        <f>IF(A1261="","AGUARDANDO",IF(NOT(ISERROR(MATCH(VALUE(A1261),PRODESP!A:A,0))),"EXCLUÍDO - ATENDIDO CDHU",""))</f>
        <v/>
      </c>
    </row>
    <row r="1262" spans="1:14" ht="15" x14ac:dyDescent="0.25">
      <c r="A1262" t="s">
        <v>8568</v>
      </c>
      <c r="B1262" t="s">
        <v>8569</v>
      </c>
      <c r="C1262">
        <v>417167313</v>
      </c>
      <c r="D1262" t="s">
        <v>8570</v>
      </c>
      <c r="E1262" t="s">
        <v>8571</v>
      </c>
      <c r="F1262">
        <v>462607343</v>
      </c>
      <c r="G1262" t="s">
        <v>8572</v>
      </c>
      <c r="H1262" t="s">
        <v>8573</v>
      </c>
      <c r="I1262" t="s">
        <v>8574</v>
      </c>
      <c r="J1262" t="s">
        <v>28</v>
      </c>
      <c r="K1262" t="s">
        <v>8575</v>
      </c>
      <c r="L1262" s="11" t="s">
        <v>26</v>
      </c>
      <c r="M1262" s="11">
        <v>945</v>
      </c>
      <c r="N1262" s="11" t="str">
        <f>IF(A1262="","AGUARDANDO",IF(NOT(ISERROR(MATCH(VALUE(A1262),PRODESP!A:A,0))),"EXCLUÍDO - ATENDIDO CDHU",""))</f>
        <v/>
      </c>
    </row>
    <row r="1263" spans="1:14" ht="15" x14ac:dyDescent="0.25">
      <c r="A1263" t="s">
        <v>300</v>
      </c>
      <c r="B1263" t="s">
        <v>301</v>
      </c>
      <c r="C1263">
        <v>501317971</v>
      </c>
      <c r="D1263" t="s">
        <v>302</v>
      </c>
      <c r="E1263" t="s">
        <v>303</v>
      </c>
      <c r="F1263">
        <v>497295489</v>
      </c>
      <c r="G1263" t="s">
        <v>304</v>
      </c>
      <c r="H1263" t="s">
        <v>305</v>
      </c>
      <c r="I1263" t="s">
        <v>306</v>
      </c>
      <c r="J1263" t="s">
        <v>28</v>
      </c>
      <c r="K1263" t="s">
        <v>307</v>
      </c>
      <c r="L1263" s="11" t="s">
        <v>26</v>
      </c>
      <c r="M1263" s="11">
        <v>946</v>
      </c>
      <c r="N1263" s="11" t="str">
        <f>IF(A1263="","AGUARDANDO",IF(NOT(ISERROR(MATCH(VALUE(A1263),PRODESP!A:A,0))),"EXCLUÍDO - ATENDIDO CDHU",""))</f>
        <v/>
      </c>
    </row>
    <row r="1264" spans="1:14" ht="15" x14ac:dyDescent="0.25">
      <c r="A1264" t="s">
        <v>4200</v>
      </c>
      <c r="B1264" t="s">
        <v>4201</v>
      </c>
      <c r="C1264">
        <v>479322338</v>
      </c>
      <c r="D1264" t="s">
        <v>4202</v>
      </c>
      <c r="E1264"/>
      <c r="F1264"/>
      <c r="G1264"/>
      <c r="H1264" t="s">
        <v>4203</v>
      </c>
      <c r="I1264" t="s">
        <v>4204</v>
      </c>
      <c r="J1264" t="s">
        <v>28</v>
      </c>
      <c r="K1264" t="s">
        <v>4205</v>
      </c>
      <c r="L1264" s="11" t="s">
        <v>26</v>
      </c>
      <c r="M1264" s="11">
        <v>947</v>
      </c>
      <c r="N1264" s="11" t="str">
        <f>IF(A1264="","AGUARDANDO",IF(NOT(ISERROR(MATCH(VALUE(A1264),PRODESP!A:A,0))),"EXCLUÍDO - ATENDIDO CDHU",""))</f>
        <v/>
      </c>
    </row>
    <row r="1265" spans="1:14" ht="15" x14ac:dyDescent="0.25">
      <c r="A1265" t="s">
        <v>3639</v>
      </c>
      <c r="B1265" t="s">
        <v>3640</v>
      </c>
      <c r="C1265">
        <v>59169041</v>
      </c>
      <c r="D1265" t="s">
        <v>3641</v>
      </c>
      <c r="E1265"/>
      <c r="F1265"/>
      <c r="G1265"/>
      <c r="H1265" t="s">
        <v>3642</v>
      </c>
      <c r="I1265" t="s">
        <v>3643</v>
      </c>
      <c r="J1265" t="s">
        <v>28</v>
      </c>
      <c r="K1265" t="s">
        <v>3644</v>
      </c>
      <c r="L1265" s="11" t="s">
        <v>26</v>
      </c>
      <c r="M1265" s="11">
        <v>948</v>
      </c>
      <c r="N1265" s="11" t="str">
        <f>IF(A1265="","AGUARDANDO",IF(NOT(ISERROR(MATCH(VALUE(A1265),PRODESP!A:A,0))),"EXCLUÍDO - ATENDIDO CDHU",""))</f>
        <v/>
      </c>
    </row>
    <row r="1266" spans="1:14" ht="15" x14ac:dyDescent="0.25">
      <c r="A1266" t="s">
        <v>11829</v>
      </c>
      <c r="B1266" t="s">
        <v>11830</v>
      </c>
      <c r="C1266">
        <v>455462185</v>
      </c>
      <c r="D1266" t="s">
        <v>11831</v>
      </c>
      <c r="E1266"/>
      <c r="F1266"/>
      <c r="G1266"/>
      <c r="H1266" t="s">
        <v>11832</v>
      </c>
      <c r="I1266" t="s">
        <v>11833</v>
      </c>
      <c r="J1266" t="s">
        <v>28</v>
      </c>
      <c r="K1266" t="s">
        <v>11834</v>
      </c>
      <c r="L1266" s="11" t="s">
        <v>26</v>
      </c>
      <c r="M1266" s="11">
        <v>949</v>
      </c>
      <c r="N1266" s="11" t="str">
        <f>IF(A1266="","AGUARDANDO",IF(NOT(ISERROR(MATCH(VALUE(A1266),PRODESP!A:A,0))),"EXCLUÍDO - ATENDIDO CDHU",""))</f>
        <v/>
      </c>
    </row>
    <row r="1267" spans="1:14" ht="15" x14ac:dyDescent="0.25">
      <c r="A1267" t="s">
        <v>9602</v>
      </c>
      <c r="B1267" t="s">
        <v>9603</v>
      </c>
      <c r="C1267">
        <v>605982971</v>
      </c>
      <c r="D1267" t="s">
        <v>9604</v>
      </c>
      <c r="E1267"/>
      <c r="F1267"/>
      <c r="G1267"/>
      <c r="H1267" t="s">
        <v>9605</v>
      </c>
      <c r="I1267" t="s">
        <v>9606</v>
      </c>
      <c r="J1267" t="s">
        <v>28</v>
      </c>
      <c r="K1267" t="s">
        <v>9607</v>
      </c>
      <c r="L1267" s="11" t="s">
        <v>26</v>
      </c>
      <c r="M1267" s="11">
        <v>950</v>
      </c>
      <c r="N1267" s="11" t="str">
        <f>IF(A1267="","AGUARDANDO",IF(NOT(ISERROR(MATCH(VALUE(A1267),PRODESP!A:A,0))),"EXCLUÍDO - ATENDIDO CDHU",""))</f>
        <v/>
      </c>
    </row>
    <row r="1268" spans="1:14" ht="15" x14ac:dyDescent="0.25">
      <c r="A1268" t="s">
        <v>9037</v>
      </c>
      <c r="B1268" t="s">
        <v>9038</v>
      </c>
      <c r="C1268">
        <v>255099745</v>
      </c>
      <c r="D1268" t="s">
        <v>9039</v>
      </c>
      <c r="E1268"/>
      <c r="F1268"/>
      <c r="G1268"/>
      <c r="H1268" t="s">
        <v>9040</v>
      </c>
      <c r="I1268" t="s">
        <v>9041</v>
      </c>
      <c r="J1268" t="s">
        <v>28</v>
      </c>
      <c r="K1268" t="s">
        <v>9042</v>
      </c>
      <c r="L1268" s="11" t="s">
        <v>26</v>
      </c>
      <c r="M1268" s="11">
        <v>951</v>
      </c>
      <c r="N1268" s="11" t="str">
        <f>IF(A1268="","AGUARDANDO",IF(NOT(ISERROR(MATCH(VALUE(A1268),PRODESP!A:A,0))),"EXCLUÍDO - ATENDIDO CDHU",""))</f>
        <v/>
      </c>
    </row>
    <row r="1269" spans="1:14" ht="15" x14ac:dyDescent="0.25">
      <c r="A1269" t="s">
        <v>1952</v>
      </c>
      <c r="B1269" t="s">
        <v>1953</v>
      </c>
      <c r="C1269">
        <v>554040694</v>
      </c>
      <c r="D1269" t="s">
        <v>1954</v>
      </c>
      <c r="E1269" t="s">
        <v>1955</v>
      </c>
      <c r="F1269">
        <v>497331639</v>
      </c>
      <c r="G1269" t="s">
        <v>1956</v>
      </c>
      <c r="H1269" t="s">
        <v>1957</v>
      </c>
      <c r="I1269" t="s">
        <v>1958</v>
      </c>
      <c r="J1269" t="s">
        <v>28</v>
      </c>
      <c r="K1269" t="s">
        <v>1959</v>
      </c>
      <c r="L1269" s="11" t="s">
        <v>26</v>
      </c>
      <c r="M1269" s="11">
        <v>952</v>
      </c>
      <c r="N1269" s="11" t="str">
        <f>IF(A1269="","AGUARDANDO",IF(NOT(ISERROR(MATCH(VALUE(A1269),PRODESP!A:A,0))),"EXCLUÍDO - ATENDIDO CDHU",""))</f>
        <v/>
      </c>
    </row>
    <row r="1270" spans="1:14" ht="15" x14ac:dyDescent="0.25">
      <c r="A1270" t="s">
        <v>6156</v>
      </c>
      <c r="B1270" t="s">
        <v>6157</v>
      </c>
      <c r="C1270">
        <v>458162243</v>
      </c>
      <c r="D1270" t="s">
        <v>6158</v>
      </c>
      <c r="E1270"/>
      <c r="F1270"/>
      <c r="G1270"/>
      <c r="H1270" t="s">
        <v>6159</v>
      </c>
      <c r="I1270" t="s">
        <v>6160</v>
      </c>
      <c r="J1270" t="s">
        <v>28</v>
      </c>
      <c r="K1270" t="s">
        <v>6161</v>
      </c>
      <c r="L1270" s="11" t="s">
        <v>26</v>
      </c>
      <c r="M1270" s="11">
        <v>953</v>
      </c>
      <c r="N1270" s="11" t="str">
        <f>IF(A1270="","AGUARDANDO",IF(NOT(ISERROR(MATCH(VALUE(A1270),PRODESP!A:A,0))),"EXCLUÍDO - ATENDIDO CDHU",""))</f>
        <v/>
      </c>
    </row>
    <row r="1271" spans="1:14" ht="15" x14ac:dyDescent="0.25">
      <c r="A1271" t="s">
        <v>8097</v>
      </c>
      <c r="B1271" t="s">
        <v>8098</v>
      </c>
      <c r="C1271">
        <v>268173825</v>
      </c>
      <c r="D1271" t="s">
        <v>8099</v>
      </c>
      <c r="E1271"/>
      <c r="F1271"/>
      <c r="G1271"/>
      <c r="H1271" t="s">
        <v>8100</v>
      </c>
      <c r="I1271" t="s">
        <v>8101</v>
      </c>
      <c r="J1271" t="s">
        <v>28</v>
      </c>
      <c r="K1271" t="s">
        <v>8102</v>
      </c>
      <c r="L1271" s="11" t="s">
        <v>26</v>
      </c>
      <c r="M1271" s="11">
        <v>954</v>
      </c>
      <c r="N1271" s="11" t="str">
        <f>IF(A1271="","AGUARDANDO",IF(NOT(ISERROR(MATCH(VALUE(A1271),PRODESP!A:A,0))),"EXCLUÍDO - ATENDIDO CDHU",""))</f>
        <v/>
      </c>
    </row>
    <row r="1272" spans="1:14" ht="15" x14ac:dyDescent="0.25">
      <c r="A1272" t="s">
        <v>6683</v>
      </c>
      <c r="B1272" t="s">
        <v>6684</v>
      </c>
      <c r="C1272">
        <v>47502350</v>
      </c>
      <c r="D1272" t="s">
        <v>6685</v>
      </c>
      <c r="E1272" t="s">
        <v>6686</v>
      </c>
      <c r="F1272">
        <v>46288006</v>
      </c>
      <c r="G1272" t="s">
        <v>6687</v>
      </c>
      <c r="H1272" t="s">
        <v>6688</v>
      </c>
      <c r="I1272" t="s">
        <v>6689</v>
      </c>
      <c r="J1272" t="s">
        <v>28</v>
      </c>
      <c r="K1272" t="s">
        <v>6690</v>
      </c>
      <c r="L1272" s="11" t="s">
        <v>26</v>
      </c>
      <c r="M1272" s="11">
        <v>955</v>
      </c>
      <c r="N1272" s="11" t="str">
        <f>IF(A1272="","AGUARDANDO",IF(NOT(ISERROR(MATCH(VALUE(A1272),PRODESP!A:A,0))),"EXCLUÍDO - ATENDIDO CDHU",""))</f>
        <v/>
      </c>
    </row>
    <row r="1273" spans="1:14" ht="15" x14ac:dyDescent="0.25">
      <c r="A1273" t="s">
        <v>1720</v>
      </c>
      <c r="B1273" t="s">
        <v>1721</v>
      </c>
      <c r="C1273">
        <v>334080435</v>
      </c>
      <c r="D1273" t="s">
        <v>1722</v>
      </c>
      <c r="E1273"/>
      <c r="F1273"/>
      <c r="G1273"/>
      <c r="H1273" t="s">
        <v>1723</v>
      </c>
      <c r="I1273" t="s">
        <v>1724</v>
      </c>
      <c r="J1273" t="s">
        <v>28</v>
      </c>
      <c r="K1273" t="s">
        <v>1725</v>
      </c>
      <c r="L1273" s="11" t="s">
        <v>26</v>
      </c>
      <c r="M1273" s="11">
        <v>956</v>
      </c>
      <c r="N1273" s="11" t="str">
        <f>IF(A1273="","AGUARDANDO",IF(NOT(ISERROR(MATCH(VALUE(A1273),PRODESP!A:A,0))),"EXCLUÍDO - ATENDIDO CDHU",""))</f>
        <v/>
      </c>
    </row>
    <row r="1274" spans="1:14" ht="15" x14ac:dyDescent="0.25">
      <c r="A1274" t="s">
        <v>10463</v>
      </c>
      <c r="B1274" t="s">
        <v>10464</v>
      </c>
      <c r="C1274">
        <v>295195356</v>
      </c>
      <c r="D1274" t="s">
        <v>10465</v>
      </c>
      <c r="E1274"/>
      <c r="F1274"/>
      <c r="G1274"/>
      <c r="H1274" t="s">
        <v>10466</v>
      </c>
      <c r="I1274" t="s">
        <v>10467</v>
      </c>
      <c r="J1274" t="s">
        <v>28</v>
      </c>
      <c r="K1274" t="s">
        <v>10468</v>
      </c>
      <c r="L1274" s="11" t="s">
        <v>26</v>
      </c>
      <c r="M1274" s="11">
        <v>957</v>
      </c>
      <c r="N1274" s="11" t="str">
        <f>IF(A1274="","AGUARDANDO",IF(NOT(ISERROR(MATCH(VALUE(A1274),PRODESP!A:A,0))),"EXCLUÍDO - ATENDIDO CDHU",""))</f>
        <v/>
      </c>
    </row>
    <row r="1275" spans="1:14" ht="15" x14ac:dyDescent="0.25">
      <c r="A1275" t="s">
        <v>5663</v>
      </c>
      <c r="B1275" t="s">
        <v>5664</v>
      </c>
      <c r="C1275">
        <v>360994477</v>
      </c>
      <c r="D1275" t="s">
        <v>5665</v>
      </c>
      <c r="E1275"/>
      <c r="F1275"/>
      <c r="G1275"/>
      <c r="H1275" t="s">
        <v>5666</v>
      </c>
      <c r="I1275" t="s">
        <v>5667</v>
      </c>
      <c r="J1275" t="s">
        <v>28</v>
      </c>
      <c r="K1275" t="s">
        <v>5668</v>
      </c>
      <c r="L1275" s="11" t="s">
        <v>26</v>
      </c>
      <c r="M1275" s="11">
        <v>958</v>
      </c>
      <c r="N1275" s="11" t="str">
        <f>IF(A1275="","AGUARDANDO",IF(NOT(ISERROR(MATCH(VALUE(A1275),PRODESP!A:A,0))),"EXCLUÍDO - ATENDIDO CDHU",""))</f>
        <v/>
      </c>
    </row>
    <row r="1276" spans="1:14" ht="15" x14ac:dyDescent="0.25">
      <c r="A1276" t="s">
        <v>13070</v>
      </c>
      <c r="B1276" t="s">
        <v>13071</v>
      </c>
      <c r="C1276">
        <v>570005012</v>
      </c>
      <c r="D1276" t="s">
        <v>13072</v>
      </c>
      <c r="E1276"/>
      <c r="F1276"/>
      <c r="G1276"/>
      <c r="H1276" t="s">
        <v>13073</v>
      </c>
      <c r="I1276" t="s">
        <v>13074</v>
      </c>
      <c r="J1276" t="s">
        <v>28</v>
      </c>
      <c r="K1276" t="s">
        <v>8567</v>
      </c>
      <c r="L1276" s="11" t="s">
        <v>26</v>
      </c>
      <c r="M1276" s="11">
        <v>959</v>
      </c>
      <c r="N1276" s="11" t="str">
        <f>IF(A1276="","AGUARDANDO",IF(NOT(ISERROR(MATCH(VALUE(A1276),PRODESP!A:A,0))),"EXCLUÍDO - ATENDIDO CDHU",""))</f>
        <v/>
      </c>
    </row>
    <row r="1277" spans="1:14" ht="15" x14ac:dyDescent="0.25">
      <c r="A1277" t="s">
        <v>3663</v>
      </c>
      <c r="B1277" t="s">
        <v>3664</v>
      </c>
      <c r="C1277">
        <v>28974619</v>
      </c>
      <c r="D1277" t="s">
        <v>3665</v>
      </c>
      <c r="E1277"/>
      <c r="F1277"/>
      <c r="G1277"/>
      <c r="H1277" t="s">
        <v>3330</v>
      </c>
      <c r="I1277" t="s">
        <v>3666</v>
      </c>
      <c r="J1277" t="s">
        <v>28</v>
      </c>
      <c r="K1277" t="s">
        <v>3667</v>
      </c>
      <c r="L1277" s="11" t="s">
        <v>26</v>
      </c>
      <c r="M1277" s="11">
        <v>960</v>
      </c>
      <c r="N1277" s="11" t="str">
        <f>IF(A1277="","AGUARDANDO",IF(NOT(ISERROR(MATCH(VALUE(A1277),PRODESP!A:A,0))),"EXCLUÍDO - ATENDIDO CDHU",""))</f>
        <v/>
      </c>
    </row>
    <row r="1278" spans="1:14" ht="15" x14ac:dyDescent="0.25">
      <c r="A1278" t="s">
        <v>7151</v>
      </c>
      <c r="B1278" t="s">
        <v>7152</v>
      </c>
      <c r="C1278">
        <v>490287360</v>
      </c>
      <c r="D1278" t="s">
        <v>7153</v>
      </c>
      <c r="E1278"/>
      <c r="F1278"/>
      <c r="G1278"/>
      <c r="H1278" t="s">
        <v>7154</v>
      </c>
      <c r="I1278" t="s">
        <v>7155</v>
      </c>
      <c r="J1278" t="s">
        <v>28</v>
      </c>
      <c r="K1278" t="s">
        <v>7156</v>
      </c>
      <c r="L1278" s="11" t="s">
        <v>26</v>
      </c>
      <c r="M1278" s="11">
        <v>962</v>
      </c>
      <c r="N1278" s="11" t="str">
        <f>IF(A1278="","AGUARDANDO",IF(NOT(ISERROR(MATCH(VALUE(A1278),PRODESP!A:A,0))),"EXCLUÍDO - ATENDIDO CDHU",""))</f>
        <v/>
      </c>
    </row>
    <row r="1279" spans="1:14" ht="15" x14ac:dyDescent="0.25">
      <c r="A1279" t="s">
        <v>11835</v>
      </c>
      <c r="B1279" t="s">
        <v>11836</v>
      </c>
      <c r="C1279">
        <v>249798372</v>
      </c>
      <c r="D1279" t="s">
        <v>11837</v>
      </c>
      <c r="E1279" t="s">
        <v>11838</v>
      </c>
      <c r="F1279">
        <v>452499720</v>
      </c>
      <c r="G1279" t="s">
        <v>11839</v>
      </c>
      <c r="H1279" t="s">
        <v>11840</v>
      </c>
      <c r="I1279" t="s">
        <v>11841</v>
      </c>
      <c r="J1279" t="s">
        <v>28</v>
      </c>
      <c r="K1279" t="s">
        <v>11842</v>
      </c>
      <c r="L1279" s="11" t="s">
        <v>26</v>
      </c>
      <c r="M1279" s="11">
        <v>963</v>
      </c>
      <c r="N1279" s="11" t="str">
        <f>IF(A1279="","AGUARDANDO",IF(NOT(ISERROR(MATCH(VALUE(A1279),PRODESP!A:A,0))),"EXCLUÍDO - ATENDIDO CDHU",""))</f>
        <v/>
      </c>
    </row>
    <row r="1280" spans="1:14" ht="15" x14ac:dyDescent="0.25">
      <c r="A1280" t="s">
        <v>10157</v>
      </c>
      <c r="B1280" t="s">
        <v>10158</v>
      </c>
      <c r="C1280">
        <v>403792046</v>
      </c>
      <c r="D1280" t="s">
        <v>10159</v>
      </c>
      <c r="E1280"/>
      <c r="F1280"/>
      <c r="G1280"/>
      <c r="H1280" t="s">
        <v>10160</v>
      </c>
      <c r="I1280" t="s">
        <v>10161</v>
      </c>
      <c r="J1280" t="s">
        <v>28</v>
      </c>
      <c r="K1280" t="s">
        <v>10162</v>
      </c>
      <c r="L1280" s="11" t="s">
        <v>26</v>
      </c>
      <c r="M1280" s="11">
        <v>964</v>
      </c>
      <c r="N1280" s="11" t="str">
        <f>IF(A1280="","AGUARDANDO",IF(NOT(ISERROR(MATCH(VALUE(A1280),PRODESP!A:A,0))),"EXCLUÍDO - ATENDIDO CDHU",""))</f>
        <v/>
      </c>
    </row>
    <row r="1281" spans="1:14" ht="15" x14ac:dyDescent="0.25">
      <c r="A1281" t="s">
        <v>2230</v>
      </c>
      <c r="B1281" t="s">
        <v>2231</v>
      </c>
      <c r="C1281">
        <v>554825788</v>
      </c>
      <c r="D1281" t="s">
        <v>2232</v>
      </c>
      <c r="E1281"/>
      <c r="F1281"/>
      <c r="G1281"/>
      <c r="H1281" t="s">
        <v>2233</v>
      </c>
      <c r="I1281" t="s">
        <v>2234</v>
      </c>
      <c r="J1281" t="s">
        <v>28</v>
      </c>
      <c r="K1281" t="s">
        <v>2235</v>
      </c>
      <c r="L1281" s="11" t="s">
        <v>26</v>
      </c>
      <c r="M1281" s="11">
        <v>965</v>
      </c>
      <c r="N1281" s="11" t="str">
        <f>IF(A1281="","AGUARDANDO",IF(NOT(ISERROR(MATCH(VALUE(A1281),PRODESP!A:A,0))),"EXCLUÍDO - ATENDIDO CDHU",""))</f>
        <v/>
      </c>
    </row>
    <row r="1282" spans="1:14" ht="15" x14ac:dyDescent="0.25">
      <c r="A1282" t="s">
        <v>13668</v>
      </c>
      <c r="B1282" t="s">
        <v>13669</v>
      </c>
      <c r="C1282">
        <v>651643223</v>
      </c>
      <c r="D1282" t="s">
        <v>13670</v>
      </c>
      <c r="E1282"/>
      <c r="F1282"/>
      <c r="G1282"/>
      <c r="H1282" t="s">
        <v>13671</v>
      </c>
      <c r="I1282" t="s">
        <v>464</v>
      </c>
      <c r="J1282" t="s">
        <v>28</v>
      </c>
      <c r="K1282" t="s">
        <v>13611</v>
      </c>
      <c r="L1282" s="11" t="s">
        <v>26</v>
      </c>
      <c r="M1282" s="11">
        <v>966</v>
      </c>
      <c r="N1282" s="11" t="str">
        <f>IF(A1282="","AGUARDANDO",IF(NOT(ISERROR(MATCH(VALUE(A1282),PRODESP!A:A,0))),"EXCLUÍDO - ATENDIDO CDHU",""))</f>
        <v/>
      </c>
    </row>
    <row r="1283" spans="1:14" ht="15" x14ac:dyDescent="0.25">
      <c r="A1283" t="s">
        <v>2435</v>
      </c>
      <c r="B1283" t="s">
        <v>2436</v>
      </c>
      <c r="C1283">
        <v>484773719</v>
      </c>
      <c r="D1283" t="s">
        <v>2437</v>
      </c>
      <c r="E1283" t="s">
        <v>2438</v>
      </c>
      <c r="F1283">
        <v>439413102</v>
      </c>
      <c r="G1283" t="s">
        <v>2439</v>
      </c>
      <c r="H1283" t="s">
        <v>2440</v>
      </c>
      <c r="I1283" t="s">
        <v>2441</v>
      </c>
      <c r="J1283" t="s">
        <v>28</v>
      </c>
      <c r="K1283" t="s">
        <v>2442</v>
      </c>
      <c r="L1283" s="11" t="s">
        <v>26</v>
      </c>
      <c r="M1283" s="11">
        <v>967</v>
      </c>
      <c r="N1283" s="11" t="str">
        <f>IF(A1283="","AGUARDANDO",IF(NOT(ISERROR(MATCH(VALUE(A1283),PRODESP!A:A,0))),"EXCLUÍDO - ATENDIDO CDHU",""))</f>
        <v/>
      </c>
    </row>
    <row r="1284" spans="1:14" ht="15" x14ac:dyDescent="0.25">
      <c r="A1284" t="s">
        <v>2126</v>
      </c>
      <c r="B1284" t="s">
        <v>2127</v>
      </c>
      <c r="C1284">
        <v>431648098</v>
      </c>
      <c r="D1284" t="s">
        <v>2128</v>
      </c>
      <c r="E1284" t="s">
        <v>2129</v>
      </c>
      <c r="F1284">
        <v>532752533</v>
      </c>
      <c r="G1284" t="s">
        <v>2130</v>
      </c>
      <c r="H1284" t="s">
        <v>2131</v>
      </c>
      <c r="I1284" t="s">
        <v>2132</v>
      </c>
      <c r="J1284" t="s">
        <v>28</v>
      </c>
      <c r="K1284" t="s">
        <v>2133</v>
      </c>
      <c r="L1284" s="11" t="s">
        <v>26</v>
      </c>
      <c r="M1284" s="11">
        <v>968</v>
      </c>
      <c r="N1284" s="11" t="str">
        <f>IF(A1284="","AGUARDANDO",IF(NOT(ISERROR(MATCH(VALUE(A1284),PRODESP!A:A,0))),"EXCLUÍDO - ATENDIDO CDHU",""))</f>
        <v/>
      </c>
    </row>
    <row r="1285" spans="1:14" ht="15" x14ac:dyDescent="0.25">
      <c r="A1285" t="s">
        <v>12307</v>
      </c>
      <c r="B1285" t="s">
        <v>12308</v>
      </c>
      <c r="C1285">
        <v>561672362</v>
      </c>
      <c r="D1285" t="s">
        <v>12309</v>
      </c>
      <c r="E1285" t="s">
        <v>12310</v>
      </c>
      <c r="F1285">
        <v>585059950</v>
      </c>
      <c r="G1285" t="s">
        <v>12311</v>
      </c>
      <c r="H1285" t="s">
        <v>12312</v>
      </c>
      <c r="I1285" t="s">
        <v>12313</v>
      </c>
      <c r="J1285" t="s">
        <v>28</v>
      </c>
      <c r="K1285" t="s">
        <v>12314</v>
      </c>
      <c r="L1285" s="11" t="s">
        <v>26</v>
      </c>
      <c r="M1285" s="11">
        <v>969</v>
      </c>
      <c r="N1285" s="11" t="str">
        <f>IF(A1285="","AGUARDANDO",IF(NOT(ISERROR(MATCH(VALUE(A1285),PRODESP!A:A,0))),"EXCLUÍDO - ATENDIDO CDHU",""))</f>
        <v/>
      </c>
    </row>
    <row r="1286" spans="1:14" ht="15" x14ac:dyDescent="0.25">
      <c r="A1286" t="s">
        <v>276</v>
      </c>
      <c r="B1286" t="s">
        <v>277</v>
      </c>
      <c r="C1286">
        <v>403794179</v>
      </c>
      <c r="D1286" t="s">
        <v>278</v>
      </c>
      <c r="E1286"/>
      <c r="F1286"/>
      <c r="G1286"/>
      <c r="H1286" t="s">
        <v>279</v>
      </c>
      <c r="I1286" t="s">
        <v>280</v>
      </c>
      <c r="J1286" t="s">
        <v>28</v>
      </c>
      <c r="K1286" t="s">
        <v>281</v>
      </c>
      <c r="L1286" s="11" t="s">
        <v>26</v>
      </c>
      <c r="M1286" s="11">
        <v>970</v>
      </c>
      <c r="N1286" s="11" t="str">
        <f>IF(A1286="","AGUARDANDO",IF(NOT(ISERROR(MATCH(VALUE(A1286),PRODESP!A:A,0))),"EXCLUÍDO - ATENDIDO CDHU",""))</f>
        <v/>
      </c>
    </row>
    <row r="1287" spans="1:14" ht="15" x14ac:dyDescent="0.25">
      <c r="A1287" t="s">
        <v>2196</v>
      </c>
      <c r="B1287" t="s">
        <v>2197</v>
      </c>
      <c r="C1287">
        <v>303887114</v>
      </c>
      <c r="D1287" t="s">
        <v>2198</v>
      </c>
      <c r="E1287" t="s">
        <v>2199</v>
      </c>
      <c r="F1287">
        <v>403794651</v>
      </c>
      <c r="G1287" t="s">
        <v>2200</v>
      </c>
      <c r="H1287" t="s">
        <v>2201</v>
      </c>
      <c r="I1287" t="s">
        <v>2202</v>
      </c>
      <c r="J1287" t="s">
        <v>28</v>
      </c>
      <c r="K1287" t="s">
        <v>2203</v>
      </c>
      <c r="L1287" s="11" t="s">
        <v>26</v>
      </c>
      <c r="M1287" s="11">
        <v>971</v>
      </c>
      <c r="N1287" s="11" t="str">
        <f>IF(A1287="","AGUARDANDO",IF(NOT(ISERROR(MATCH(VALUE(A1287),PRODESP!A:A,0))),"EXCLUÍDO - ATENDIDO CDHU",""))</f>
        <v/>
      </c>
    </row>
    <row r="1288" spans="1:14" ht="15" x14ac:dyDescent="0.25">
      <c r="A1288" t="s">
        <v>2907</v>
      </c>
      <c r="B1288" t="s">
        <v>2908</v>
      </c>
      <c r="C1288">
        <v>400989827</v>
      </c>
      <c r="D1288" t="s">
        <v>2909</v>
      </c>
      <c r="E1288" t="s">
        <v>2910</v>
      </c>
      <c r="F1288">
        <v>497121773</v>
      </c>
      <c r="G1288" t="s">
        <v>2911</v>
      </c>
      <c r="H1288" t="s">
        <v>2912</v>
      </c>
      <c r="I1288" t="s">
        <v>2913</v>
      </c>
      <c r="J1288" t="s">
        <v>28</v>
      </c>
      <c r="K1288" t="s">
        <v>2914</v>
      </c>
      <c r="L1288" s="11" t="s">
        <v>26</v>
      </c>
      <c r="M1288" s="11">
        <v>972</v>
      </c>
      <c r="N1288" s="11" t="str">
        <f>IF(A1288="","AGUARDANDO",IF(NOT(ISERROR(MATCH(VALUE(A1288),PRODESP!A:A,0))),"EXCLUÍDO - ATENDIDO CDHU",""))</f>
        <v/>
      </c>
    </row>
    <row r="1289" spans="1:14" ht="15" x14ac:dyDescent="0.25">
      <c r="A1289" t="s">
        <v>11175</v>
      </c>
      <c r="B1289" t="s">
        <v>11176</v>
      </c>
      <c r="C1289">
        <v>385956666</v>
      </c>
      <c r="D1289" t="s">
        <v>11177</v>
      </c>
      <c r="E1289"/>
      <c r="F1289"/>
      <c r="G1289"/>
      <c r="H1289" t="s">
        <v>11178</v>
      </c>
      <c r="I1289" t="s">
        <v>11179</v>
      </c>
      <c r="J1289" t="s">
        <v>28</v>
      </c>
      <c r="K1289" t="s">
        <v>11180</v>
      </c>
      <c r="L1289" s="11" t="s">
        <v>26</v>
      </c>
      <c r="M1289" s="11">
        <v>973</v>
      </c>
      <c r="N1289" s="11" t="str">
        <f>IF(A1289="","AGUARDANDO",IF(NOT(ISERROR(MATCH(VALUE(A1289),PRODESP!A:A,0))),"EXCLUÍDO - ATENDIDO CDHU",""))</f>
        <v/>
      </c>
    </row>
    <row r="1290" spans="1:14" ht="15" x14ac:dyDescent="0.25">
      <c r="A1290" t="s">
        <v>2506</v>
      </c>
      <c r="B1290" t="s">
        <v>2507</v>
      </c>
      <c r="C1290">
        <v>405531898</v>
      </c>
      <c r="D1290" t="s">
        <v>2508</v>
      </c>
      <c r="E1290"/>
      <c r="F1290"/>
      <c r="G1290"/>
      <c r="H1290" t="s">
        <v>2509</v>
      </c>
      <c r="I1290" t="s">
        <v>2510</v>
      </c>
      <c r="J1290" t="s">
        <v>28</v>
      </c>
      <c r="K1290" t="s">
        <v>2511</v>
      </c>
      <c r="L1290" s="11" t="s">
        <v>26</v>
      </c>
      <c r="M1290" s="11">
        <v>974</v>
      </c>
      <c r="N1290" s="11" t="str">
        <f>IF(A1290="","AGUARDANDO",IF(NOT(ISERROR(MATCH(VALUE(A1290),PRODESP!A:A,0))),"EXCLUÍDO - ATENDIDO CDHU",""))</f>
        <v/>
      </c>
    </row>
    <row r="1291" spans="1:14" ht="15" x14ac:dyDescent="0.25">
      <c r="A1291" t="s">
        <v>2247</v>
      </c>
      <c r="B1291" t="s">
        <v>2248</v>
      </c>
      <c r="C1291">
        <v>47334869</v>
      </c>
      <c r="D1291" t="s">
        <v>2249</v>
      </c>
      <c r="E1291"/>
      <c r="F1291"/>
      <c r="G1291"/>
      <c r="H1291" t="s">
        <v>2250</v>
      </c>
      <c r="I1291" t="s">
        <v>2251</v>
      </c>
      <c r="J1291" t="s">
        <v>28</v>
      </c>
      <c r="K1291" t="s">
        <v>2252</v>
      </c>
      <c r="L1291" s="11" t="s">
        <v>26</v>
      </c>
      <c r="M1291" s="11">
        <v>975</v>
      </c>
      <c r="N1291" s="11" t="str">
        <f>IF(A1291="","AGUARDANDO",IF(NOT(ISERROR(MATCH(VALUE(A1291),PRODESP!A:A,0))),"EXCLUÍDO - ATENDIDO CDHU",""))</f>
        <v/>
      </c>
    </row>
    <row r="1292" spans="1:14" ht="15" x14ac:dyDescent="0.25">
      <c r="A1292" t="s">
        <v>10168</v>
      </c>
      <c r="B1292" t="s">
        <v>10169</v>
      </c>
      <c r="C1292">
        <v>424684948</v>
      </c>
      <c r="D1292" t="s">
        <v>10170</v>
      </c>
      <c r="E1292"/>
      <c r="F1292"/>
      <c r="G1292"/>
      <c r="H1292" t="s">
        <v>10171</v>
      </c>
      <c r="I1292" t="s">
        <v>10172</v>
      </c>
      <c r="J1292" t="s">
        <v>28</v>
      </c>
      <c r="K1292" t="s">
        <v>10173</v>
      </c>
      <c r="L1292" s="11" t="s">
        <v>26</v>
      </c>
      <c r="M1292" s="11">
        <v>976</v>
      </c>
      <c r="N1292" s="11" t="str">
        <f>IF(A1292="","AGUARDANDO",IF(NOT(ISERROR(MATCH(VALUE(A1292),PRODESP!A:A,0))),"EXCLUÍDO - ATENDIDO CDHU",""))</f>
        <v/>
      </c>
    </row>
    <row r="1293" spans="1:14" ht="15" x14ac:dyDescent="0.25">
      <c r="A1293" t="s">
        <v>11992</v>
      </c>
      <c r="B1293" t="s">
        <v>11993</v>
      </c>
      <c r="C1293">
        <v>250855446</v>
      </c>
      <c r="D1293" t="s">
        <v>11994</v>
      </c>
      <c r="E1293"/>
      <c r="F1293"/>
      <c r="G1293"/>
      <c r="H1293" t="s">
        <v>11995</v>
      </c>
      <c r="I1293" t="s">
        <v>11996</v>
      </c>
      <c r="J1293" t="s">
        <v>28</v>
      </c>
      <c r="K1293" t="s">
        <v>11997</v>
      </c>
      <c r="L1293" s="11" t="s">
        <v>26</v>
      </c>
      <c r="M1293" s="11">
        <v>977</v>
      </c>
      <c r="N1293" s="11" t="str">
        <f>IF(A1293="","AGUARDANDO",IF(NOT(ISERROR(MATCH(VALUE(A1293),PRODESP!A:A,0))),"EXCLUÍDO - ATENDIDO CDHU",""))</f>
        <v/>
      </c>
    </row>
    <row r="1294" spans="1:14" ht="15" x14ac:dyDescent="0.25">
      <c r="A1294" t="s">
        <v>8960</v>
      </c>
      <c r="B1294" t="s">
        <v>8961</v>
      </c>
      <c r="C1294">
        <v>363394655</v>
      </c>
      <c r="D1294" t="s">
        <v>8962</v>
      </c>
      <c r="E1294" t="s">
        <v>8963</v>
      </c>
      <c r="F1294">
        <v>151317483</v>
      </c>
      <c r="G1294" t="s">
        <v>8964</v>
      </c>
      <c r="H1294" t="s">
        <v>8965</v>
      </c>
      <c r="I1294" t="s">
        <v>8966</v>
      </c>
      <c r="J1294" t="s">
        <v>28</v>
      </c>
      <c r="K1294" t="s">
        <v>8967</v>
      </c>
      <c r="L1294" s="11" t="s">
        <v>26</v>
      </c>
      <c r="M1294" s="11">
        <v>978</v>
      </c>
      <c r="N1294" s="11" t="str">
        <f>IF(A1294="","AGUARDANDO",IF(NOT(ISERROR(MATCH(VALUE(A1294),PRODESP!A:A,0))),"EXCLUÍDO - ATENDIDO CDHU",""))</f>
        <v>EXCLUÍDO - ATENDIDO CDHU</v>
      </c>
    </row>
    <row r="1295" spans="1:14" ht="15" x14ac:dyDescent="0.25">
      <c r="A1295" t="s">
        <v>8853</v>
      </c>
      <c r="B1295" t="s">
        <v>8854</v>
      </c>
      <c r="C1295">
        <v>289654749</v>
      </c>
      <c r="D1295" t="s">
        <v>8855</v>
      </c>
      <c r="E1295"/>
      <c r="F1295"/>
      <c r="G1295"/>
      <c r="H1295" t="s">
        <v>8856</v>
      </c>
      <c r="I1295" t="s">
        <v>8857</v>
      </c>
      <c r="J1295" t="s">
        <v>28</v>
      </c>
      <c r="K1295" t="s">
        <v>8858</v>
      </c>
      <c r="L1295" s="11" t="s">
        <v>26</v>
      </c>
      <c r="M1295" s="11">
        <v>979</v>
      </c>
      <c r="N1295" s="11" t="str">
        <f>IF(A1295="","AGUARDANDO",IF(NOT(ISERROR(MATCH(VALUE(A1295),PRODESP!A:A,0))),"EXCLUÍDO - ATENDIDO CDHU",""))</f>
        <v/>
      </c>
    </row>
    <row r="1296" spans="1:14" ht="15" x14ac:dyDescent="0.25">
      <c r="A1296" t="s">
        <v>155</v>
      </c>
      <c r="B1296" t="s">
        <v>156</v>
      </c>
      <c r="C1296">
        <v>431648074</v>
      </c>
      <c r="D1296" t="s">
        <v>157</v>
      </c>
      <c r="E1296" t="s">
        <v>158</v>
      </c>
      <c r="F1296">
        <v>470853220</v>
      </c>
      <c r="G1296" t="s">
        <v>159</v>
      </c>
      <c r="H1296" t="s">
        <v>160</v>
      </c>
      <c r="I1296" t="s">
        <v>161</v>
      </c>
      <c r="J1296" t="s">
        <v>28</v>
      </c>
      <c r="K1296" t="s">
        <v>162</v>
      </c>
      <c r="L1296" s="11" t="s">
        <v>26</v>
      </c>
      <c r="M1296" s="11">
        <v>980</v>
      </c>
      <c r="N1296" s="11" t="str">
        <f>IF(A1296="","AGUARDANDO",IF(NOT(ISERROR(MATCH(VALUE(A1296),PRODESP!A:A,0))),"EXCLUÍDO - ATENDIDO CDHU",""))</f>
        <v/>
      </c>
    </row>
    <row r="1297" spans="1:14" ht="15" x14ac:dyDescent="0.25">
      <c r="A1297" t="s">
        <v>12253</v>
      </c>
      <c r="B1297" t="s">
        <v>12254</v>
      </c>
      <c r="C1297">
        <v>201991597</v>
      </c>
      <c r="D1297" t="s">
        <v>12255</v>
      </c>
      <c r="E1297" t="s">
        <v>12256</v>
      </c>
      <c r="F1297">
        <v>30192742</v>
      </c>
      <c r="G1297" t="s">
        <v>12257</v>
      </c>
      <c r="H1297" t="s">
        <v>12258</v>
      </c>
      <c r="I1297" t="s">
        <v>12259</v>
      </c>
      <c r="J1297" t="s">
        <v>28</v>
      </c>
      <c r="K1297" t="s">
        <v>12260</v>
      </c>
      <c r="L1297" s="11" t="s">
        <v>26</v>
      </c>
      <c r="M1297" s="11">
        <v>981</v>
      </c>
      <c r="N1297" s="11" t="str">
        <f>IF(A1297="","AGUARDANDO",IF(NOT(ISERROR(MATCH(VALUE(A1297),PRODESP!A:A,0))),"EXCLUÍDO - ATENDIDO CDHU",""))</f>
        <v/>
      </c>
    </row>
    <row r="1298" spans="1:14" ht="15" x14ac:dyDescent="0.25">
      <c r="A1298" t="s">
        <v>1247</v>
      </c>
      <c r="B1298" t="s">
        <v>1248</v>
      </c>
      <c r="C1298">
        <v>40379257</v>
      </c>
      <c r="D1298" t="s">
        <v>1249</v>
      </c>
      <c r="E1298"/>
      <c r="F1298"/>
      <c r="G1298"/>
      <c r="H1298" t="s">
        <v>1250</v>
      </c>
      <c r="I1298" t="s">
        <v>1251</v>
      </c>
      <c r="J1298" t="s">
        <v>28</v>
      </c>
      <c r="K1298" t="s">
        <v>1252</v>
      </c>
      <c r="L1298" s="11" t="s">
        <v>26</v>
      </c>
      <c r="M1298" s="11">
        <v>982</v>
      </c>
      <c r="N1298" s="11" t="str">
        <f>IF(A1298="","AGUARDANDO",IF(NOT(ISERROR(MATCH(VALUE(A1298),PRODESP!A:A,0))),"EXCLUÍDO - ATENDIDO CDHU",""))</f>
        <v/>
      </c>
    </row>
    <row r="1299" spans="1:14" ht="15" x14ac:dyDescent="0.25">
      <c r="A1299" t="s">
        <v>2210</v>
      </c>
      <c r="B1299" t="s">
        <v>2211</v>
      </c>
      <c r="C1299">
        <v>27024332</v>
      </c>
      <c r="D1299" t="s">
        <v>2212</v>
      </c>
      <c r="E1299"/>
      <c r="F1299"/>
      <c r="G1299"/>
      <c r="H1299" t="s">
        <v>2213</v>
      </c>
      <c r="I1299" t="s">
        <v>2214</v>
      </c>
      <c r="J1299" t="s">
        <v>28</v>
      </c>
      <c r="K1299" t="s">
        <v>2215</v>
      </c>
      <c r="L1299" s="11" t="s">
        <v>26</v>
      </c>
      <c r="M1299" s="11">
        <v>983</v>
      </c>
      <c r="N1299" s="11" t="str">
        <f>IF(A1299="","AGUARDANDO",IF(NOT(ISERROR(MATCH(VALUE(A1299),PRODESP!A:A,0))),"EXCLUÍDO - ATENDIDO CDHU",""))</f>
        <v/>
      </c>
    </row>
    <row r="1300" spans="1:14" ht="15" x14ac:dyDescent="0.25">
      <c r="A1300" t="s">
        <v>210</v>
      </c>
      <c r="B1300" t="s">
        <v>211</v>
      </c>
      <c r="C1300">
        <v>581288671</v>
      </c>
      <c r="D1300" t="s">
        <v>212</v>
      </c>
      <c r="E1300"/>
      <c r="F1300"/>
      <c r="G1300"/>
      <c r="H1300" t="s">
        <v>213</v>
      </c>
      <c r="I1300" t="s">
        <v>214</v>
      </c>
      <c r="J1300" t="s">
        <v>28</v>
      </c>
      <c r="K1300" t="s">
        <v>215</v>
      </c>
      <c r="L1300" s="11" t="s">
        <v>26</v>
      </c>
      <c r="M1300" s="11">
        <v>984</v>
      </c>
      <c r="N1300" s="11" t="str">
        <f>IF(A1300="","AGUARDANDO",IF(NOT(ISERROR(MATCH(VALUE(A1300),PRODESP!A:A,0))),"EXCLUÍDO - ATENDIDO CDHU",""))</f>
        <v/>
      </c>
    </row>
    <row r="1301" spans="1:14" ht="15" x14ac:dyDescent="0.25">
      <c r="A1301" t="s">
        <v>11447</v>
      </c>
      <c r="B1301" t="s">
        <v>11448</v>
      </c>
      <c r="C1301">
        <v>548388398</v>
      </c>
      <c r="D1301" t="s">
        <v>11449</v>
      </c>
      <c r="E1301"/>
      <c r="F1301"/>
      <c r="G1301"/>
      <c r="H1301" t="s">
        <v>11377</v>
      </c>
      <c r="I1301" t="s">
        <v>11450</v>
      </c>
      <c r="J1301" t="s">
        <v>28</v>
      </c>
      <c r="K1301" t="s">
        <v>11451</v>
      </c>
      <c r="L1301" s="11" t="s">
        <v>26</v>
      </c>
      <c r="M1301" s="11">
        <v>985</v>
      </c>
      <c r="N1301" s="11" t="str">
        <f>IF(A1301="","AGUARDANDO",IF(NOT(ISERROR(MATCH(VALUE(A1301),PRODESP!A:A,0))),"EXCLUÍDO - ATENDIDO CDHU",""))</f>
        <v/>
      </c>
    </row>
    <row r="1302" spans="1:14" ht="15" x14ac:dyDescent="0.25">
      <c r="A1302" t="s">
        <v>10469</v>
      </c>
      <c r="B1302" t="s">
        <v>10470</v>
      </c>
      <c r="C1302">
        <v>497320885</v>
      </c>
      <c r="D1302" t="s">
        <v>10471</v>
      </c>
      <c r="E1302" t="s">
        <v>10472</v>
      </c>
      <c r="F1302">
        <v>479464480</v>
      </c>
      <c r="G1302" t="s">
        <v>10473</v>
      </c>
      <c r="H1302" t="s">
        <v>9789</v>
      </c>
      <c r="I1302" t="s">
        <v>10474</v>
      </c>
      <c r="J1302" t="s">
        <v>28</v>
      </c>
      <c r="K1302" t="s">
        <v>10475</v>
      </c>
      <c r="L1302" s="11" t="s">
        <v>26</v>
      </c>
      <c r="M1302" s="11">
        <v>986</v>
      </c>
      <c r="N1302" s="11" t="str">
        <f>IF(A1302="","AGUARDANDO",IF(NOT(ISERROR(MATCH(VALUE(A1302),PRODESP!A:A,0))),"EXCLUÍDO - ATENDIDO CDHU",""))</f>
        <v/>
      </c>
    </row>
    <row r="1303" spans="1:14" ht="15" x14ac:dyDescent="0.25">
      <c r="A1303" t="s">
        <v>3168</v>
      </c>
      <c r="B1303" t="s">
        <v>3169</v>
      </c>
      <c r="C1303">
        <v>536669405</v>
      </c>
      <c r="D1303" t="s">
        <v>3170</v>
      </c>
      <c r="E1303"/>
      <c r="F1303"/>
      <c r="G1303"/>
      <c r="H1303" t="s">
        <v>3171</v>
      </c>
      <c r="I1303" t="s">
        <v>3172</v>
      </c>
      <c r="J1303" t="s">
        <v>28</v>
      </c>
      <c r="K1303" t="s">
        <v>3173</v>
      </c>
      <c r="L1303" s="11" t="s">
        <v>26</v>
      </c>
      <c r="M1303" s="11">
        <v>987</v>
      </c>
      <c r="N1303" s="11" t="str">
        <f>IF(A1303="","AGUARDANDO",IF(NOT(ISERROR(MATCH(VALUE(A1303),PRODESP!A:A,0))),"EXCLUÍDO - ATENDIDO CDHU",""))</f>
        <v/>
      </c>
    </row>
    <row r="1304" spans="1:14" ht="15" x14ac:dyDescent="0.25">
      <c r="A1304" t="s">
        <v>2331</v>
      </c>
      <c r="B1304" t="s">
        <v>2332</v>
      </c>
      <c r="C1304">
        <v>258556973</v>
      </c>
      <c r="D1304" t="s">
        <v>2333</v>
      </c>
      <c r="E1304"/>
      <c r="F1304"/>
      <c r="G1304"/>
      <c r="H1304" t="s">
        <v>2334</v>
      </c>
      <c r="I1304" t="s">
        <v>2335</v>
      </c>
      <c r="J1304" t="s">
        <v>28</v>
      </c>
      <c r="K1304" t="s">
        <v>2336</v>
      </c>
      <c r="L1304" s="11" t="s">
        <v>26</v>
      </c>
      <c r="M1304" s="11">
        <v>988</v>
      </c>
      <c r="N1304" s="11" t="str">
        <f>IF(A1304="","AGUARDANDO",IF(NOT(ISERROR(MATCH(VALUE(A1304),PRODESP!A:A,0))),"EXCLUÍDO - ATENDIDO CDHU",""))</f>
        <v/>
      </c>
    </row>
    <row r="1305" spans="1:14" ht="15" x14ac:dyDescent="0.25">
      <c r="A1305" t="s">
        <v>10614</v>
      </c>
      <c r="B1305" t="s">
        <v>10615</v>
      </c>
      <c r="C1305">
        <v>525380048</v>
      </c>
      <c r="D1305" t="s">
        <v>10616</v>
      </c>
      <c r="E1305"/>
      <c r="F1305"/>
      <c r="G1305"/>
      <c r="H1305" t="s">
        <v>10617</v>
      </c>
      <c r="I1305" t="s">
        <v>10618</v>
      </c>
      <c r="J1305" t="s">
        <v>28</v>
      </c>
      <c r="K1305" t="s">
        <v>10619</v>
      </c>
      <c r="L1305" s="11" t="s">
        <v>26</v>
      </c>
      <c r="M1305" s="11">
        <v>989</v>
      </c>
      <c r="N1305" s="11" t="str">
        <f>IF(A1305="","AGUARDANDO",IF(NOT(ISERROR(MATCH(VALUE(A1305),PRODESP!A:A,0))),"EXCLUÍDO - ATENDIDO CDHU",""))</f>
        <v/>
      </c>
    </row>
    <row r="1306" spans="1:14" ht="15" x14ac:dyDescent="0.25">
      <c r="A1306" t="s">
        <v>9214</v>
      </c>
      <c r="B1306" t="s">
        <v>9215</v>
      </c>
      <c r="C1306">
        <v>18073484</v>
      </c>
      <c r="D1306" t="s">
        <v>9216</v>
      </c>
      <c r="E1306"/>
      <c r="F1306"/>
      <c r="G1306"/>
      <c r="H1306" t="s">
        <v>4591</v>
      </c>
      <c r="I1306" t="s">
        <v>9217</v>
      </c>
      <c r="J1306" t="s">
        <v>28</v>
      </c>
      <c r="K1306" t="s">
        <v>9218</v>
      </c>
      <c r="L1306" s="11" t="s">
        <v>26</v>
      </c>
      <c r="M1306" s="11">
        <v>990</v>
      </c>
      <c r="N1306" s="11" t="str">
        <f>IF(A1306="","AGUARDANDO",IF(NOT(ISERROR(MATCH(VALUE(A1306),PRODESP!A:A,0))),"EXCLUÍDO - ATENDIDO CDHU",""))</f>
        <v/>
      </c>
    </row>
    <row r="1307" spans="1:14" ht="15" x14ac:dyDescent="0.25">
      <c r="A1307" t="s">
        <v>1233</v>
      </c>
      <c r="B1307" t="s">
        <v>1234</v>
      </c>
      <c r="C1307">
        <v>455659746</v>
      </c>
      <c r="D1307" t="s">
        <v>1235</v>
      </c>
      <c r="E1307"/>
      <c r="F1307"/>
      <c r="G1307"/>
      <c r="H1307" t="s">
        <v>1236</v>
      </c>
      <c r="I1307" t="s">
        <v>1237</v>
      </c>
      <c r="J1307" t="s">
        <v>28</v>
      </c>
      <c r="K1307" t="s">
        <v>1238</v>
      </c>
      <c r="L1307" s="11" t="s">
        <v>26</v>
      </c>
      <c r="M1307" s="11">
        <v>991</v>
      </c>
      <c r="N1307" s="11" t="str">
        <f>IF(A1307="","AGUARDANDO",IF(NOT(ISERROR(MATCH(VALUE(A1307),PRODESP!A:A,0))),"EXCLUÍDO - ATENDIDO CDHU",""))</f>
        <v/>
      </c>
    </row>
    <row r="1308" spans="1:14" ht="15" x14ac:dyDescent="0.25">
      <c r="A1308" t="s">
        <v>7256</v>
      </c>
      <c r="B1308" t="s">
        <v>7257</v>
      </c>
      <c r="C1308">
        <v>434778540</v>
      </c>
      <c r="D1308" t="s">
        <v>7258</v>
      </c>
      <c r="E1308"/>
      <c r="F1308"/>
      <c r="G1308"/>
      <c r="H1308" t="s">
        <v>7259</v>
      </c>
      <c r="I1308" t="s">
        <v>7260</v>
      </c>
      <c r="J1308" t="s">
        <v>28</v>
      </c>
      <c r="K1308" t="s">
        <v>7261</v>
      </c>
      <c r="L1308" s="11" t="s">
        <v>26</v>
      </c>
      <c r="M1308" s="11">
        <v>992</v>
      </c>
      <c r="N1308" s="11" t="str">
        <f>IF(A1308="","AGUARDANDO",IF(NOT(ISERROR(MATCH(VALUE(A1308),PRODESP!A:A,0))),"EXCLUÍDO - ATENDIDO CDHU",""))</f>
        <v/>
      </c>
    </row>
    <row r="1309" spans="1:14" ht="15" x14ac:dyDescent="0.25">
      <c r="A1309" t="s">
        <v>10333</v>
      </c>
      <c r="B1309" t="s">
        <v>10334</v>
      </c>
      <c r="C1309">
        <v>228149605</v>
      </c>
      <c r="D1309" t="s">
        <v>10335</v>
      </c>
      <c r="E1309"/>
      <c r="F1309"/>
      <c r="G1309"/>
      <c r="H1309" t="s">
        <v>10336</v>
      </c>
      <c r="I1309" t="s">
        <v>10337</v>
      </c>
      <c r="J1309" t="s">
        <v>28</v>
      </c>
      <c r="K1309" t="s">
        <v>10338</v>
      </c>
      <c r="L1309" s="11" t="s">
        <v>26</v>
      </c>
      <c r="M1309" s="11">
        <v>993</v>
      </c>
      <c r="N1309" s="11" t="str">
        <f>IF(A1309="","AGUARDANDO",IF(NOT(ISERROR(MATCH(VALUE(A1309),PRODESP!A:A,0))),"EXCLUÍDO - ATENDIDO CDHU",""))</f>
        <v/>
      </c>
    </row>
    <row r="1310" spans="1:14" ht="15" x14ac:dyDescent="0.25">
      <c r="A1310" t="s">
        <v>5473</v>
      </c>
      <c r="B1310" t="s">
        <v>5474</v>
      </c>
      <c r="C1310">
        <v>320203797</v>
      </c>
      <c r="D1310" t="s">
        <v>5475</v>
      </c>
      <c r="E1310"/>
      <c r="F1310"/>
      <c r="G1310"/>
      <c r="H1310" t="s">
        <v>5476</v>
      </c>
      <c r="I1310" t="s">
        <v>5477</v>
      </c>
      <c r="J1310" t="s">
        <v>28</v>
      </c>
      <c r="K1310" t="s">
        <v>5478</v>
      </c>
      <c r="L1310" s="11" t="s">
        <v>26</v>
      </c>
      <c r="M1310" s="11">
        <v>994</v>
      </c>
      <c r="N1310" s="11" t="str">
        <f>IF(A1310="","AGUARDANDO",IF(NOT(ISERROR(MATCH(VALUE(A1310),PRODESP!A:A,0))),"EXCLUÍDO - ATENDIDO CDHU",""))</f>
        <v/>
      </c>
    </row>
    <row r="1311" spans="1:14" ht="15" x14ac:dyDescent="0.25">
      <c r="A1311" t="s">
        <v>8428</v>
      </c>
      <c r="B1311" t="s">
        <v>8429</v>
      </c>
      <c r="C1311">
        <v>441369911</v>
      </c>
      <c r="D1311" t="s">
        <v>8430</v>
      </c>
      <c r="E1311"/>
      <c r="F1311"/>
      <c r="G1311"/>
      <c r="H1311" t="s">
        <v>8431</v>
      </c>
      <c r="I1311" t="s">
        <v>8432</v>
      </c>
      <c r="J1311" t="s">
        <v>28</v>
      </c>
      <c r="K1311" t="s">
        <v>8433</v>
      </c>
      <c r="L1311" s="11" t="s">
        <v>26</v>
      </c>
      <c r="M1311" s="11">
        <v>995</v>
      </c>
      <c r="N1311" s="11" t="str">
        <f>IF(A1311="","AGUARDANDO",IF(NOT(ISERROR(MATCH(VALUE(A1311),PRODESP!A:A,0))),"EXCLUÍDO - ATENDIDO CDHU",""))</f>
        <v/>
      </c>
    </row>
    <row r="1312" spans="1:14" ht="15" x14ac:dyDescent="0.25">
      <c r="A1312" t="s">
        <v>4986</v>
      </c>
      <c r="B1312" t="s">
        <v>4987</v>
      </c>
      <c r="C1312">
        <v>287179874</v>
      </c>
      <c r="D1312" t="s">
        <v>4988</v>
      </c>
      <c r="E1312" t="s">
        <v>4989</v>
      </c>
      <c r="F1312">
        <v>270246678</v>
      </c>
      <c r="G1312" t="s">
        <v>4990</v>
      </c>
      <c r="H1312" t="s">
        <v>4991</v>
      </c>
      <c r="I1312" t="s">
        <v>4992</v>
      </c>
      <c r="J1312" t="s">
        <v>28</v>
      </c>
      <c r="K1312" t="s">
        <v>4993</v>
      </c>
      <c r="L1312" s="11" t="s">
        <v>26</v>
      </c>
      <c r="M1312" s="11">
        <v>996</v>
      </c>
      <c r="N1312" s="11" t="str">
        <f>IF(A1312="","AGUARDANDO",IF(NOT(ISERROR(MATCH(VALUE(A1312),PRODESP!A:A,0))),"EXCLUÍDO - ATENDIDO CDHU",""))</f>
        <v/>
      </c>
    </row>
    <row r="1313" spans="1:14" ht="15" x14ac:dyDescent="0.25">
      <c r="A1313" t="s">
        <v>5215</v>
      </c>
      <c r="B1313" t="s">
        <v>5216</v>
      </c>
      <c r="C1313">
        <v>333313112</v>
      </c>
      <c r="D1313" t="s">
        <v>5217</v>
      </c>
      <c r="E1313"/>
      <c r="F1313"/>
      <c r="G1313"/>
      <c r="H1313" t="s">
        <v>5218</v>
      </c>
      <c r="I1313" t="s">
        <v>5219</v>
      </c>
      <c r="J1313" t="s">
        <v>28</v>
      </c>
      <c r="K1313" t="s">
        <v>5220</v>
      </c>
      <c r="L1313" s="11" t="s">
        <v>26</v>
      </c>
      <c r="M1313" s="11">
        <v>997</v>
      </c>
      <c r="N1313" s="11" t="str">
        <f>IF(A1313="","AGUARDANDO",IF(NOT(ISERROR(MATCH(VALUE(A1313),PRODESP!A:A,0))),"EXCLUÍDO - ATENDIDO CDHU",""))</f>
        <v/>
      </c>
    </row>
    <row r="1314" spans="1:14" ht="15" x14ac:dyDescent="0.25">
      <c r="A1314" t="s">
        <v>546</v>
      </c>
      <c r="B1314" t="s">
        <v>547</v>
      </c>
      <c r="C1314">
        <v>40099054</v>
      </c>
      <c r="D1314" t="s">
        <v>548</v>
      </c>
      <c r="E1314" t="s">
        <v>549</v>
      </c>
      <c r="F1314">
        <v>450687077</v>
      </c>
      <c r="G1314" t="s">
        <v>550</v>
      </c>
      <c r="H1314" t="s">
        <v>551</v>
      </c>
      <c r="I1314" t="s">
        <v>552</v>
      </c>
      <c r="J1314" t="s">
        <v>28</v>
      </c>
      <c r="K1314" t="s">
        <v>553</v>
      </c>
      <c r="L1314" s="11" t="s">
        <v>26</v>
      </c>
      <c r="M1314" s="11">
        <v>998</v>
      </c>
      <c r="N1314" s="11" t="str">
        <f>IF(A1314="","AGUARDANDO",IF(NOT(ISERROR(MATCH(VALUE(A1314),PRODESP!A:A,0))),"EXCLUÍDO - ATENDIDO CDHU",""))</f>
        <v/>
      </c>
    </row>
    <row r="1315" spans="1:14" ht="15" x14ac:dyDescent="0.25">
      <c r="A1315" t="s">
        <v>12069</v>
      </c>
      <c r="B1315" t="s">
        <v>12070</v>
      </c>
      <c r="C1315">
        <v>400994045</v>
      </c>
      <c r="D1315" t="s">
        <v>12071</v>
      </c>
      <c r="E1315"/>
      <c r="F1315"/>
      <c r="G1315"/>
      <c r="H1315" t="s">
        <v>6173</v>
      </c>
      <c r="I1315" t="s">
        <v>12072</v>
      </c>
      <c r="J1315" t="s">
        <v>28</v>
      </c>
      <c r="K1315" t="s">
        <v>12073</v>
      </c>
      <c r="L1315" s="11" t="s">
        <v>26</v>
      </c>
      <c r="M1315" s="11">
        <v>999</v>
      </c>
      <c r="N1315" s="11" t="str">
        <f>IF(A1315="","AGUARDANDO",IF(NOT(ISERROR(MATCH(VALUE(A1315),PRODESP!A:A,0))),"EXCLUÍDO - ATENDIDO CDHU",""))</f>
        <v/>
      </c>
    </row>
    <row r="1316" spans="1:14" ht="15" x14ac:dyDescent="0.25">
      <c r="A1316" t="s">
        <v>554</v>
      </c>
      <c r="B1316" t="s">
        <v>555</v>
      </c>
      <c r="C1316">
        <v>403792502</v>
      </c>
      <c r="D1316" t="s">
        <v>556</v>
      </c>
      <c r="E1316" t="s">
        <v>557</v>
      </c>
      <c r="F1316">
        <v>480800868</v>
      </c>
      <c r="G1316" t="s">
        <v>558</v>
      </c>
      <c r="H1316" t="s">
        <v>559</v>
      </c>
      <c r="I1316" t="s">
        <v>560</v>
      </c>
      <c r="J1316" t="s">
        <v>28</v>
      </c>
      <c r="K1316" t="s">
        <v>561</v>
      </c>
      <c r="L1316" s="11" t="s">
        <v>26</v>
      </c>
      <c r="M1316" s="11">
        <v>1000</v>
      </c>
      <c r="N1316" s="11" t="str">
        <f>IF(A1316="","AGUARDANDO",IF(NOT(ISERROR(MATCH(VALUE(A1316),PRODESP!A:A,0))),"EXCLUÍDO - ATENDIDO CDHU",""))</f>
        <v/>
      </c>
    </row>
    <row r="1317" spans="1:14" ht="15" x14ac:dyDescent="0.25">
      <c r="A1317" t="s">
        <v>434</v>
      </c>
      <c r="B1317" t="s">
        <v>435</v>
      </c>
      <c r="C1317">
        <v>32538714</v>
      </c>
      <c r="D1317" t="s">
        <v>436</v>
      </c>
      <c r="E1317"/>
      <c r="F1317"/>
      <c r="G1317"/>
      <c r="H1317" t="s">
        <v>437</v>
      </c>
      <c r="I1317" t="s">
        <v>438</v>
      </c>
      <c r="J1317" t="s">
        <v>28</v>
      </c>
      <c r="K1317" t="s">
        <v>439</v>
      </c>
      <c r="L1317" s="11" t="s">
        <v>26</v>
      </c>
      <c r="M1317" s="11">
        <v>1001</v>
      </c>
      <c r="N1317" s="11" t="str">
        <f>IF(A1317="","AGUARDANDO",IF(NOT(ISERROR(MATCH(VALUE(A1317),PRODESP!A:A,0))),"EXCLUÍDO - ATENDIDO CDHU",""))</f>
        <v/>
      </c>
    </row>
    <row r="1318" spans="1:14" ht="15" x14ac:dyDescent="0.25">
      <c r="A1318" t="s">
        <v>1912</v>
      </c>
      <c r="B1318" t="s">
        <v>1913</v>
      </c>
      <c r="C1318">
        <v>634853934</v>
      </c>
      <c r="D1318" t="s">
        <v>1914</v>
      </c>
      <c r="E1318"/>
      <c r="F1318"/>
      <c r="G1318"/>
      <c r="H1318" t="s">
        <v>1915</v>
      </c>
      <c r="I1318" t="s">
        <v>1916</v>
      </c>
      <c r="J1318" t="s">
        <v>28</v>
      </c>
      <c r="K1318" t="s">
        <v>1917</v>
      </c>
      <c r="L1318" s="11" t="s">
        <v>26</v>
      </c>
      <c r="M1318" s="11">
        <v>1002</v>
      </c>
      <c r="N1318" s="11" t="str">
        <f>IF(A1318="","AGUARDANDO",IF(NOT(ISERROR(MATCH(VALUE(A1318),PRODESP!A:A,0))),"EXCLUÍDO - ATENDIDO CDHU",""))</f>
        <v/>
      </c>
    </row>
    <row r="1319" spans="1:14" ht="15" x14ac:dyDescent="0.25">
      <c r="A1319" t="s">
        <v>10322</v>
      </c>
      <c r="B1319" t="s">
        <v>10323</v>
      </c>
      <c r="C1319">
        <v>580975861</v>
      </c>
      <c r="D1319" t="s">
        <v>10324</v>
      </c>
      <c r="E1319"/>
      <c r="F1319"/>
      <c r="G1319"/>
      <c r="H1319" t="s">
        <v>10325</v>
      </c>
      <c r="I1319" t="s">
        <v>10326</v>
      </c>
      <c r="J1319" t="s">
        <v>28</v>
      </c>
      <c r="K1319" t="s">
        <v>10327</v>
      </c>
      <c r="L1319" s="11" t="s">
        <v>26</v>
      </c>
      <c r="M1319" s="11">
        <v>1003</v>
      </c>
      <c r="N1319" s="11" t="str">
        <f>IF(A1319="","AGUARDANDO",IF(NOT(ISERROR(MATCH(VALUE(A1319),PRODESP!A:A,0))),"EXCLUÍDO - ATENDIDO CDHU",""))</f>
        <v/>
      </c>
    </row>
    <row r="1320" spans="1:14" ht="15" x14ac:dyDescent="0.25">
      <c r="A1320" t="s">
        <v>8422</v>
      </c>
      <c r="B1320" t="s">
        <v>8423</v>
      </c>
      <c r="C1320">
        <v>282846141</v>
      </c>
      <c r="D1320" t="s">
        <v>8424</v>
      </c>
      <c r="E1320"/>
      <c r="F1320"/>
      <c r="G1320"/>
      <c r="H1320" t="s">
        <v>8425</v>
      </c>
      <c r="I1320" t="s">
        <v>8426</v>
      </c>
      <c r="J1320" t="s">
        <v>28</v>
      </c>
      <c r="K1320" t="s">
        <v>8427</v>
      </c>
      <c r="L1320" s="11" t="s">
        <v>26</v>
      </c>
      <c r="M1320" s="11">
        <v>1004</v>
      </c>
      <c r="N1320" s="11" t="str">
        <f>IF(A1320="","AGUARDANDO",IF(NOT(ISERROR(MATCH(VALUE(A1320),PRODESP!A:A,0))),"EXCLUÍDO - ATENDIDO CDHU",""))</f>
        <v/>
      </c>
    </row>
    <row r="1321" spans="1:14" ht="15" x14ac:dyDescent="0.25">
      <c r="A1321" t="s">
        <v>6565</v>
      </c>
      <c r="B1321" t="s">
        <v>6566</v>
      </c>
      <c r="C1321">
        <v>400989426</v>
      </c>
      <c r="D1321" t="s">
        <v>6567</v>
      </c>
      <c r="E1321"/>
      <c r="F1321"/>
      <c r="G1321"/>
      <c r="H1321" t="s">
        <v>6568</v>
      </c>
      <c r="I1321" t="s">
        <v>6569</v>
      </c>
      <c r="J1321" t="s">
        <v>28</v>
      </c>
      <c r="K1321" t="s">
        <v>6570</v>
      </c>
      <c r="L1321" s="11" t="s">
        <v>26</v>
      </c>
      <c r="M1321" s="11">
        <v>1005</v>
      </c>
      <c r="N1321" s="11" t="str">
        <f>IF(A1321="","AGUARDANDO",IF(NOT(ISERROR(MATCH(VALUE(A1321),PRODESP!A:A,0))),"EXCLUÍDO - ATENDIDO CDHU",""))</f>
        <v/>
      </c>
    </row>
    <row r="1322" spans="1:14" ht="15" x14ac:dyDescent="0.25">
      <c r="A1322" t="s">
        <v>9762</v>
      </c>
      <c r="B1322" t="s">
        <v>9763</v>
      </c>
      <c r="C1322">
        <v>557056354</v>
      </c>
      <c r="D1322" t="s">
        <v>9764</v>
      </c>
      <c r="E1322"/>
      <c r="F1322"/>
      <c r="G1322"/>
      <c r="H1322" t="s">
        <v>9765</v>
      </c>
      <c r="I1322" t="s">
        <v>9766</v>
      </c>
      <c r="J1322" t="s">
        <v>28</v>
      </c>
      <c r="K1322" t="s">
        <v>9767</v>
      </c>
      <c r="L1322" s="11" t="s">
        <v>26</v>
      </c>
      <c r="M1322" s="11">
        <v>1006</v>
      </c>
      <c r="N1322" s="11" t="str">
        <f>IF(A1322="","AGUARDANDO",IF(NOT(ISERROR(MATCH(VALUE(A1322),PRODESP!A:A,0))),"EXCLUÍDO - ATENDIDO CDHU",""))</f>
        <v/>
      </c>
    </row>
    <row r="1323" spans="1:14" ht="15" x14ac:dyDescent="0.25">
      <c r="A1323" t="s">
        <v>10392</v>
      </c>
      <c r="B1323" t="s">
        <v>10393</v>
      </c>
      <c r="C1323">
        <v>279701494</v>
      </c>
      <c r="D1323" t="s">
        <v>10394</v>
      </c>
      <c r="E1323"/>
      <c r="F1323"/>
      <c r="G1323"/>
      <c r="H1323" t="s">
        <v>10395</v>
      </c>
      <c r="I1323" t="s">
        <v>10396</v>
      </c>
      <c r="J1323" t="s">
        <v>28</v>
      </c>
      <c r="K1323" t="s">
        <v>10397</v>
      </c>
      <c r="L1323" s="11" t="s">
        <v>26</v>
      </c>
      <c r="M1323" s="11">
        <v>1007</v>
      </c>
      <c r="N1323" s="11" t="str">
        <f>IF(A1323="","AGUARDANDO",IF(NOT(ISERROR(MATCH(VALUE(A1323),PRODESP!A:A,0))),"EXCLUÍDO - ATENDIDO CDHU",""))</f>
        <v/>
      </c>
    </row>
    <row r="1324" spans="1:14" ht="15" x14ac:dyDescent="0.25">
      <c r="A1324" t="s">
        <v>2036</v>
      </c>
      <c r="B1324" t="s">
        <v>2037</v>
      </c>
      <c r="C1324">
        <v>47348030</v>
      </c>
      <c r="D1324" t="s">
        <v>2038</v>
      </c>
      <c r="E1324"/>
      <c r="F1324"/>
      <c r="G1324"/>
      <c r="H1324" t="s">
        <v>2039</v>
      </c>
      <c r="I1324" t="s">
        <v>2040</v>
      </c>
      <c r="J1324" t="s">
        <v>28</v>
      </c>
      <c r="K1324" t="s">
        <v>2041</v>
      </c>
      <c r="L1324" s="11" t="s">
        <v>26</v>
      </c>
      <c r="M1324" s="11">
        <v>1008</v>
      </c>
      <c r="N1324" s="11" t="str">
        <f>IF(A1324="","AGUARDANDO",IF(NOT(ISERROR(MATCH(VALUE(A1324),PRODESP!A:A,0))),"EXCLUÍDO - ATENDIDO CDHU",""))</f>
        <v/>
      </c>
    </row>
    <row r="1325" spans="1:14" ht="15" x14ac:dyDescent="0.25">
      <c r="A1325" t="s">
        <v>6046</v>
      </c>
      <c r="B1325" t="s">
        <v>6047</v>
      </c>
      <c r="C1325">
        <v>455250297</v>
      </c>
      <c r="D1325" t="s">
        <v>6048</v>
      </c>
      <c r="E1325"/>
      <c r="F1325"/>
      <c r="G1325"/>
      <c r="H1325" t="s">
        <v>6049</v>
      </c>
      <c r="I1325" t="s">
        <v>6050</v>
      </c>
      <c r="J1325" t="s">
        <v>28</v>
      </c>
      <c r="K1325" t="s">
        <v>6051</v>
      </c>
      <c r="L1325" s="11" t="s">
        <v>26</v>
      </c>
      <c r="M1325" s="11">
        <v>1009</v>
      </c>
      <c r="N1325" s="11" t="str">
        <f>IF(A1325="","AGUARDANDO",IF(NOT(ISERROR(MATCH(VALUE(A1325),PRODESP!A:A,0))),"EXCLUÍDO - ATENDIDO CDHU",""))</f>
        <v/>
      </c>
    </row>
    <row r="1326" spans="1:14" ht="15" x14ac:dyDescent="0.25">
      <c r="A1326" t="s">
        <v>3762</v>
      </c>
      <c r="B1326" t="s">
        <v>3763</v>
      </c>
      <c r="C1326">
        <v>401667832</v>
      </c>
      <c r="D1326" t="s">
        <v>3764</v>
      </c>
      <c r="E1326" t="s">
        <v>3765</v>
      </c>
      <c r="F1326">
        <v>497272799</v>
      </c>
      <c r="G1326" t="s">
        <v>3766</v>
      </c>
      <c r="H1326" t="s">
        <v>3767</v>
      </c>
      <c r="I1326" t="s">
        <v>3768</v>
      </c>
      <c r="J1326" t="s">
        <v>28</v>
      </c>
      <c r="K1326" t="s">
        <v>3769</v>
      </c>
      <c r="L1326" s="11" t="s">
        <v>26</v>
      </c>
      <c r="M1326" s="11">
        <v>1010</v>
      </c>
      <c r="N1326" s="11" t="str">
        <f>IF(A1326="","AGUARDANDO",IF(NOT(ISERROR(MATCH(VALUE(A1326),PRODESP!A:A,0))),"EXCLUÍDO - ATENDIDO CDHU",""))</f>
        <v/>
      </c>
    </row>
    <row r="1327" spans="1:14" ht="15" x14ac:dyDescent="0.25">
      <c r="A1327" t="s">
        <v>6450</v>
      </c>
      <c r="B1327" t="s">
        <v>6451</v>
      </c>
      <c r="C1327">
        <v>40379495</v>
      </c>
      <c r="D1327" t="s">
        <v>6452</v>
      </c>
      <c r="E1327"/>
      <c r="F1327"/>
      <c r="G1327"/>
      <c r="H1327" t="s">
        <v>6453</v>
      </c>
      <c r="I1327" t="s">
        <v>6454</v>
      </c>
      <c r="J1327" t="s">
        <v>28</v>
      </c>
      <c r="K1327" t="s">
        <v>6455</v>
      </c>
      <c r="L1327" s="11" t="s">
        <v>26</v>
      </c>
      <c r="M1327" s="11">
        <v>1011</v>
      </c>
      <c r="N1327" s="11" t="str">
        <f>IF(A1327="","AGUARDANDO",IF(NOT(ISERROR(MATCH(VALUE(A1327),PRODESP!A:A,0))),"EXCLUÍDO - ATENDIDO CDHU",""))</f>
        <v/>
      </c>
    </row>
    <row r="1328" spans="1:14" ht="15" x14ac:dyDescent="0.25">
      <c r="A1328" t="s">
        <v>1465</v>
      </c>
      <c r="B1328" t="s">
        <v>1466</v>
      </c>
      <c r="C1328">
        <v>411209024</v>
      </c>
      <c r="D1328" t="s">
        <v>1467</v>
      </c>
      <c r="E1328" t="s">
        <v>1468</v>
      </c>
      <c r="F1328">
        <v>265886892</v>
      </c>
      <c r="G1328" t="s">
        <v>1469</v>
      </c>
      <c r="H1328" t="s">
        <v>1470</v>
      </c>
      <c r="I1328" t="s">
        <v>1471</v>
      </c>
      <c r="J1328" t="s">
        <v>28</v>
      </c>
      <c r="K1328" t="s">
        <v>1472</v>
      </c>
      <c r="L1328" s="11" t="s">
        <v>26</v>
      </c>
      <c r="M1328" s="11">
        <v>1012</v>
      </c>
      <c r="N1328" s="11" t="str">
        <f>IF(A1328="","AGUARDANDO",IF(NOT(ISERROR(MATCH(VALUE(A1328),PRODESP!A:A,0))),"EXCLUÍDO - ATENDIDO CDHU",""))</f>
        <v/>
      </c>
    </row>
    <row r="1329" spans="1:14" ht="15" x14ac:dyDescent="0.25">
      <c r="A1329" t="s">
        <v>9768</v>
      </c>
      <c r="B1329" t="s">
        <v>9769</v>
      </c>
      <c r="C1329">
        <v>497155345</v>
      </c>
      <c r="D1329" t="s">
        <v>9770</v>
      </c>
      <c r="E1329"/>
      <c r="F1329"/>
      <c r="G1329"/>
      <c r="H1329" t="s">
        <v>9771</v>
      </c>
      <c r="I1329" t="s">
        <v>9772</v>
      </c>
      <c r="J1329" t="s">
        <v>28</v>
      </c>
      <c r="K1329" t="s">
        <v>9773</v>
      </c>
      <c r="L1329" s="11" t="s">
        <v>26</v>
      </c>
      <c r="M1329" s="11">
        <v>1013</v>
      </c>
      <c r="N1329" s="11" t="str">
        <f>IF(A1329="","AGUARDANDO",IF(NOT(ISERROR(MATCH(VALUE(A1329),PRODESP!A:A,0))),"EXCLUÍDO - ATENDIDO CDHU",""))</f>
        <v/>
      </c>
    </row>
    <row r="1330" spans="1:14" ht="15" x14ac:dyDescent="0.25">
      <c r="A1330" t="s">
        <v>5536</v>
      </c>
      <c r="B1330" t="s">
        <v>5537</v>
      </c>
      <c r="C1330">
        <v>490227478</v>
      </c>
      <c r="D1330" t="s">
        <v>5538</v>
      </c>
      <c r="E1330" t="s">
        <v>5539</v>
      </c>
      <c r="F1330">
        <v>446076521</v>
      </c>
      <c r="G1330" t="s">
        <v>5540</v>
      </c>
      <c r="H1330" t="s">
        <v>5541</v>
      </c>
      <c r="I1330" t="s">
        <v>5542</v>
      </c>
      <c r="J1330" t="s">
        <v>28</v>
      </c>
      <c r="K1330" t="s">
        <v>5543</v>
      </c>
      <c r="L1330" s="11" t="s">
        <v>26</v>
      </c>
      <c r="M1330" s="11">
        <v>1014</v>
      </c>
      <c r="N1330" s="11" t="str">
        <f>IF(A1330="","AGUARDANDO",IF(NOT(ISERROR(MATCH(VALUE(A1330),PRODESP!A:A,0))),"EXCLUÍDO - ATENDIDO CDHU",""))</f>
        <v/>
      </c>
    </row>
    <row r="1331" spans="1:14" ht="15" x14ac:dyDescent="0.25">
      <c r="A1331" t="s">
        <v>8887</v>
      </c>
      <c r="B1331" t="s">
        <v>8888</v>
      </c>
      <c r="C1331">
        <v>306523681</v>
      </c>
      <c r="D1331" t="s">
        <v>8889</v>
      </c>
      <c r="E1331"/>
      <c r="F1331"/>
      <c r="G1331"/>
      <c r="H1331" t="s">
        <v>8890</v>
      </c>
      <c r="I1331" t="s">
        <v>8891</v>
      </c>
      <c r="J1331" t="s">
        <v>28</v>
      </c>
      <c r="K1331" t="s">
        <v>8892</v>
      </c>
      <c r="L1331" s="11" t="s">
        <v>26</v>
      </c>
      <c r="M1331" s="11">
        <v>1015</v>
      </c>
      <c r="N1331" s="11" t="str">
        <f>IF(A1331="","AGUARDANDO",IF(NOT(ISERROR(MATCH(VALUE(A1331),PRODESP!A:A,0))),"EXCLUÍDO - ATENDIDO CDHU",""))</f>
        <v/>
      </c>
    </row>
    <row r="1332" spans="1:14" ht="15" x14ac:dyDescent="0.25">
      <c r="A1332" t="s">
        <v>7676</v>
      </c>
      <c r="B1332" t="s">
        <v>7677</v>
      </c>
      <c r="C1332">
        <v>548767701</v>
      </c>
      <c r="D1332" t="s">
        <v>7678</v>
      </c>
      <c r="E1332"/>
      <c r="F1332"/>
      <c r="G1332"/>
      <c r="H1332" t="s">
        <v>7227</v>
      </c>
      <c r="I1332" t="s">
        <v>7679</v>
      </c>
      <c r="J1332" t="s">
        <v>28</v>
      </c>
      <c r="K1332" t="s">
        <v>7680</v>
      </c>
      <c r="L1332" s="11" t="s">
        <v>26</v>
      </c>
      <c r="M1332" s="11">
        <v>1016</v>
      </c>
      <c r="N1332" s="11" t="str">
        <f>IF(A1332="","AGUARDANDO",IF(NOT(ISERROR(MATCH(VALUE(A1332),PRODESP!A:A,0))),"EXCLUÍDO - ATENDIDO CDHU",""))</f>
        <v/>
      </c>
    </row>
    <row r="1333" spans="1:14" ht="15" x14ac:dyDescent="0.25">
      <c r="A1333" t="s">
        <v>8586</v>
      </c>
      <c r="B1333" t="s">
        <v>8587</v>
      </c>
      <c r="C1333">
        <v>56221771</v>
      </c>
      <c r="D1333" t="s">
        <v>8588</v>
      </c>
      <c r="E1333" t="s">
        <v>8589</v>
      </c>
      <c r="F1333">
        <v>48643584</v>
      </c>
      <c r="G1333" t="s">
        <v>8590</v>
      </c>
      <c r="H1333" t="s">
        <v>8591</v>
      </c>
      <c r="I1333" t="s">
        <v>8592</v>
      </c>
      <c r="J1333" t="s">
        <v>28</v>
      </c>
      <c r="K1333" t="s">
        <v>8593</v>
      </c>
      <c r="L1333" s="11" t="s">
        <v>26</v>
      </c>
      <c r="M1333" s="11">
        <v>1017</v>
      </c>
      <c r="N1333" s="11" t="str">
        <f>IF(A1333="","AGUARDANDO",IF(NOT(ISERROR(MATCH(VALUE(A1333),PRODESP!A:A,0))),"EXCLUÍDO - ATENDIDO CDHU",""))</f>
        <v/>
      </c>
    </row>
    <row r="1334" spans="1:14" ht="15" x14ac:dyDescent="0.25">
      <c r="A1334" t="s">
        <v>7065</v>
      </c>
      <c r="B1334" t="s">
        <v>7066</v>
      </c>
      <c r="C1334">
        <v>156483609</v>
      </c>
      <c r="D1334" t="s">
        <v>7067</v>
      </c>
      <c r="E1334"/>
      <c r="F1334"/>
      <c r="G1334"/>
      <c r="H1334" t="s">
        <v>7068</v>
      </c>
      <c r="I1334" t="s">
        <v>7069</v>
      </c>
      <c r="J1334" t="s">
        <v>28</v>
      </c>
      <c r="K1334" t="s">
        <v>7070</v>
      </c>
      <c r="L1334" s="11" t="s">
        <v>26</v>
      </c>
      <c r="M1334" s="11">
        <v>1018</v>
      </c>
      <c r="N1334" s="11" t="str">
        <f>IF(A1334="","AGUARDANDO",IF(NOT(ISERROR(MATCH(VALUE(A1334),PRODESP!A:A,0))),"EXCLUÍDO - ATENDIDO CDHU",""))</f>
        <v/>
      </c>
    </row>
    <row r="1335" spans="1:14" ht="15" x14ac:dyDescent="0.25">
      <c r="A1335" t="s">
        <v>8347</v>
      </c>
      <c r="B1335" t="s">
        <v>8348</v>
      </c>
      <c r="C1335">
        <v>49031630</v>
      </c>
      <c r="D1335" t="s">
        <v>8349</v>
      </c>
      <c r="E1335" t="s">
        <v>8350</v>
      </c>
      <c r="F1335">
        <v>472532509</v>
      </c>
      <c r="G1335" t="s">
        <v>8351</v>
      </c>
      <c r="H1335" t="s">
        <v>8352</v>
      </c>
      <c r="I1335" t="s">
        <v>8353</v>
      </c>
      <c r="J1335" t="s">
        <v>28</v>
      </c>
      <c r="K1335" t="s">
        <v>8354</v>
      </c>
      <c r="L1335" s="11" t="s">
        <v>26</v>
      </c>
      <c r="M1335" s="11">
        <v>1019</v>
      </c>
      <c r="N1335" s="11" t="str">
        <f>IF(A1335="","AGUARDANDO",IF(NOT(ISERROR(MATCH(VALUE(A1335),PRODESP!A:A,0))),"EXCLUÍDO - ATENDIDO CDHU",""))</f>
        <v/>
      </c>
    </row>
    <row r="1336" spans="1:14" ht="15" x14ac:dyDescent="0.25">
      <c r="A1336" t="s">
        <v>7242</v>
      </c>
      <c r="B1336" t="s">
        <v>7243</v>
      </c>
      <c r="C1336">
        <v>462190122</v>
      </c>
      <c r="D1336" t="s">
        <v>7244</v>
      </c>
      <c r="E1336"/>
      <c r="F1336"/>
      <c r="G1336"/>
      <c r="H1336" t="s">
        <v>7245</v>
      </c>
      <c r="I1336" t="s">
        <v>7246</v>
      </c>
      <c r="J1336" t="s">
        <v>28</v>
      </c>
      <c r="K1336" t="s">
        <v>7247</v>
      </c>
      <c r="L1336" s="11" t="s">
        <v>26</v>
      </c>
      <c r="M1336" s="11">
        <v>1020</v>
      </c>
      <c r="N1336" s="11" t="str">
        <f>IF(A1336="","AGUARDANDO",IF(NOT(ISERROR(MATCH(VALUE(A1336),PRODESP!A:A,0))),"EXCLUÍDO - ATENDIDO CDHU",""))</f>
        <v/>
      </c>
    </row>
    <row r="1337" spans="1:14" ht="15" x14ac:dyDescent="0.25">
      <c r="A1337" t="s">
        <v>9702</v>
      </c>
      <c r="B1337" t="s">
        <v>9703</v>
      </c>
      <c r="C1337">
        <v>21756009</v>
      </c>
      <c r="D1337" t="s">
        <v>9704</v>
      </c>
      <c r="E1337"/>
      <c r="F1337"/>
      <c r="G1337"/>
      <c r="H1337" t="s">
        <v>9705</v>
      </c>
      <c r="I1337" t="s">
        <v>9706</v>
      </c>
      <c r="J1337" t="s">
        <v>28</v>
      </c>
      <c r="K1337" t="s">
        <v>9707</v>
      </c>
      <c r="L1337" s="11" t="s">
        <v>26</v>
      </c>
      <c r="M1337" s="11">
        <v>1021</v>
      </c>
      <c r="N1337" s="11" t="str">
        <f>IF(A1337="","AGUARDANDO",IF(NOT(ISERROR(MATCH(VALUE(A1337),PRODESP!A:A,0))),"EXCLUÍDO - ATENDIDO CDHU",""))</f>
        <v/>
      </c>
    </row>
    <row r="1338" spans="1:14" ht="15" x14ac:dyDescent="0.25">
      <c r="A1338" t="s">
        <v>3011</v>
      </c>
      <c r="B1338" t="s">
        <v>3012</v>
      </c>
      <c r="C1338">
        <v>595895633</v>
      </c>
      <c r="D1338" t="s">
        <v>3013</v>
      </c>
      <c r="E1338" t="s">
        <v>3014</v>
      </c>
      <c r="F1338">
        <v>552767281</v>
      </c>
      <c r="G1338" t="s">
        <v>3015</v>
      </c>
      <c r="H1338" t="s">
        <v>3016</v>
      </c>
      <c r="I1338" t="s">
        <v>3017</v>
      </c>
      <c r="J1338" t="s">
        <v>28</v>
      </c>
      <c r="K1338" t="s">
        <v>3018</v>
      </c>
      <c r="L1338" s="11" t="s">
        <v>26</v>
      </c>
      <c r="M1338" s="11">
        <v>1022</v>
      </c>
      <c r="N1338" s="11" t="str">
        <f>IF(A1338="","AGUARDANDO",IF(NOT(ISERROR(MATCH(VALUE(A1338),PRODESP!A:A,0))),"EXCLUÍDO - ATENDIDO CDHU",""))</f>
        <v/>
      </c>
    </row>
    <row r="1339" spans="1:14" ht="15" x14ac:dyDescent="0.25">
      <c r="A1339" t="s">
        <v>4254</v>
      </c>
      <c r="B1339" t="s">
        <v>4255</v>
      </c>
      <c r="C1339">
        <v>470850656</v>
      </c>
      <c r="D1339" t="s">
        <v>4256</v>
      </c>
      <c r="E1339"/>
      <c r="F1339"/>
      <c r="G1339"/>
      <c r="H1339" t="s">
        <v>4257</v>
      </c>
      <c r="I1339" t="s">
        <v>4258</v>
      </c>
      <c r="J1339" t="s">
        <v>28</v>
      </c>
      <c r="K1339" t="s">
        <v>4259</v>
      </c>
      <c r="L1339" s="11" t="s">
        <v>26</v>
      </c>
      <c r="M1339" s="11">
        <v>1023</v>
      </c>
      <c r="N1339" s="11" t="str">
        <f>IF(A1339="","AGUARDANDO",IF(NOT(ISERROR(MATCH(VALUE(A1339),PRODESP!A:A,0))),"EXCLUÍDO - ATENDIDO CDHU",""))</f>
        <v/>
      </c>
    </row>
    <row r="1340" spans="1:14" ht="15" x14ac:dyDescent="0.25">
      <c r="A1340" t="s">
        <v>4135</v>
      </c>
      <c r="B1340" t="s">
        <v>4136</v>
      </c>
      <c r="C1340">
        <v>434781290</v>
      </c>
      <c r="D1340" t="s">
        <v>4137</v>
      </c>
      <c r="E1340" t="s">
        <v>4138</v>
      </c>
      <c r="F1340">
        <v>46340235</v>
      </c>
      <c r="G1340" t="s">
        <v>4139</v>
      </c>
      <c r="H1340" t="s">
        <v>4140</v>
      </c>
      <c r="I1340" t="s">
        <v>4141</v>
      </c>
      <c r="J1340" t="s">
        <v>28</v>
      </c>
      <c r="K1340" t="s">
        <v>4142</v>
      </c>
      <c r="L1340" s="11" t="s">
        <v>26</v>
      </c>
      <c r="M1340" s="11">
        <v>1024</v>
      </c>
      <c r="N1340" s="11" t="str">
        <f>IF(A1340="","AGUARDANDO",IF(NOT(ISERROR(MATCH(VALUE(A1340),PRODESP!A:A,0))),"EXCLUÍDO - ATENDIDO CDHU",""))</f>
        <v/>
      </c>
    </row>
    <row r="1341" spans="1:14" ht="15" x14ac:dyDescent="0.25">
      <c r="A1341" t="s">
        <v>11478</v>
      </c>
      <c r="B1341" t="s">
        <v>11479</v>
      </c>
      <c r="C1341">
        <v>207640087</v>
      </c>
      <c r="D1341" t="s">
        <v>11480</v>
      </c>
      <c r="E1341"/>
      <c r="F1341"/>
      <c r="G1341"/>
      <c r="H1341" t="s">
        <v>11412</v>
      </c>
      <c r="I1341" t="s">
        <v>11481</v>
      </c>
      <c r="J1341" t="s">
        <v>28</v>
      </c>
      <c r="K1341" t="s">
        <v>11482</v>
      </c>
      <c r="L1341" s="11" t="s">
        <v>26</v>
      </c>
      <c r="M1341" s="11">
        <v>1025</v>
      </c>
      <c r="N1341" s="11" t="str">
        <f>IF(A1341="","AGUARDANDO",IF(NOT(ISERROR(MATCH(VALUE(A1341),PRODESP!A:A,0))),"EXCLUÍDO - ATENDIDO CDHU",""))</f>
        <v/>
      </c>
    </row>
    <row r="1342" spans="1:14" ht="15" x14ac:dyDescent="0.25">
      <c r="A1342" t="s">
        <v>1201</v>
      </c>
      <c r="B1342" t="s">
        <v>1202</v>
      </c>
      <c r="C1342">
        <v>472263614</v>
      </c>
      <c r="D1342" t="s">
        <v>1203</v>
      </c>
      <c r="E1342" t="s">
        <v>1204</v>
      </c>
      <c r="F1342">
        <v>431757252</v>
      </c>
      <c r="G1342" t="s">
        <v>1205</v>
      </c>
      <c r="H1342" t="s">
        <v>1206</v>
      </c>
      <c r="I1342" t="s">
        <v>1207</v>
      </c>
      <c r="J1342" t="s">
        <v>28</v>
      </c>
      <c r="K1342" t="s">
        <v>1208</v>
      </c>
      <c r="L1342" s="11" t="s">
        <v>26</v>
      </c>
      <c r="M1342" s="11">
        <v>1026</v>
      </c>
      <c r="N1342" s="11" t="str">
        <f>IF(A1342="","AGUARDANDO",IF(NOT(ISERROR(MATCH(VALUE(A1342),PRODESP!A:A,0))),"EXCLUÍDO - ATENDIDO CDHU",""))</f>
        <v/>
      </c>
    </row>
    <row r="1343" spans="1:14" ht="15" x14ac:dyDescent="0.25">
      <c r="A1343" t="s">
        <v>2726</v>
      </c>
      <c r="B1343" t="s">
        <v>2727</v>
      </c>
      <c r="C1343">
        <v>405532751</v>
      </c>
      <c r="D1343" t="s">
        <v>2728</v>
      </c>
      <c r="E1343"/>
      <c r="F1343"/>
      <c r="G1343"/>
      <c r="H1343" t="s">
        <v>2729</v>
      </c>
      <c r="I1343" t="s">
        <v>2730</v>
      </c>
      <c r="J1343" t="s">
        <v>28</v>
      </c>
      <c r="K1343" t="s">
        <v>2731</v>
      </c>
      <c r="L1343" s="11" t="s">
        <v>26</v>
      </c>
      <c r="M1343" s="11">
        <v>1027</v>
      </c>
      <c r="N1343" s="11" t="str">
        <f>IF(A1343="","AGUARDANDO",IF(NOT(ISERROR(MATCH(VALUE(A1343),PRODESP!A:A,0))),"EXCLUÍDO - ATENDIDO CDHU",""))</f>
        <v/>
      </c>
    </row>
    <row r="1344" spans="1:14" ht="15" x14ac:dyDescent="0.25">
      <c r="A1344" t="s">
        <v>3174</v>
      </c>
      <c r="B1344" t="s">
        <v>3175</v>
      </c>
      <c r="C1344">
        <v>475561326</v>
      </c>
      <c r="D1344" t="s">
        <v>3176</v>
      </c>
      <c r="E1344" t="s">
        <v>3177</v>
      </c>
      <c r="F1344" t="s">
        <v>3178</v>
      </c>
      <c r="G1344" t="s">
        <v>3179</v>
      </c>
      <c r="H1344" t="s">
        <v>3180</v>
      </c>
      <c r="I1344" t="s">
        <v>3181</v>
      </c>
      <c r="J1344" t="s">
        <v>28</v>
      </c>
      <c r="K1344" t="s">
        <v>3182</v>
      </c>
      <c r="L1344" s="11" t="s">
        <v>26</v>
      </c>
      <c r="M1344" s="11">
        <v>1028</v>
      </c>
      <c r="N1344" s="11" t="str">
        <f>IF(A1344="","AGUARDANDO",IF(NOT(ISERROR(MATCH(VALUE(A1344),PRODESP!A:A,0))),"EXCLUÍDO - ATENDIDO CDHU",""))</f>
        <v/>
      </c>
    </row>
    <row r="1345" spans="1:14" ht="15" x14ac:dyDescent="0.25">
      <c r="A1345" t="s">
        <v>13858</v>
      </c>
      <c r="B1345" t="s">
        <v>13859</v>
      </c>
      <c r="C1345">
        <v>123989644</v>
      </c>
      <c r="D1345" t="s">
        <v>13860</v>
      </c>
      <c r="E1345"/>
      <c r="F1345"/>
      <c r="G1345"/>
      <c r="H1345" t="s">
        <v>13861</v>
      </c>
      <c r="I1345" t="s">
        <v>13862</v>
      </c>
      <c r="J1345" t="s">
        <v>28</v>
      </c>
      <c r="K1345" t="s">
        <v>13863</v>
      </c>
      <c r="L1345" s="11" t="s">
        <v>26</v>
      </c>
      <c r="M1345" s="11">
        <v>1029</v>
      </c>
      <c r="N1345" s="11" t="str">
        <f>IF(A1345="","AGUARDANDO",IF(NOT(ISERROR(MATCH(VALUE(A1345),PRODESP!A:A,0))),"EXCLUÍDO - ATENDIDO CDHU",""))</f>
        <v/>
      </c>
    </row>
    <row r="1346" spans="1:14" ht="15" x14ac:dyDescent="0.25">
      <c r="A1346" t="s">
        <v>10931</v>
      </c>
      <c r="B1346" t="s">
        <v>10932</v>
      </c>
      <c r="C1346">
        <v>405529697</v>
      </c>
      <c r="D1346" t="s">
        <v>10933</v>
      </c>
      <c r="E1346"/>
      <c r="F1346"/>
      <c r="G1346"/>
      <c r="H1346" t="s">
        <v>10934</v>
      </c>
      <c r="I1346" t="s">
        <v>10935</v>
      </c>
      <c r="J1346" t="s">
        <v>28</v>
      </c>
      <c r="K1346" t="s">
        <v>10936</v>
      </c>
      <c r="L1346" s="11" t="s">
        <v>26</v>
      </c>
      <c r="M1346" s="11">
        <v>1030</v>
      </c>
      <c r="N1346" s="11" t="str">
        <f>IF(A1346="","AGUARDANDO",IF(NOT(ISERROR(MATCH(VALUE(A1346),PRODESP!A:A,0))),"EXCLUÍDO - ATENDIDO CDHU",""))</f>
        <v/>
      </c>
    </row>
    <row r="1347" spans="1:14" ht="15" x14ac:dyDescent="0.25">
      <c r="A1347" t="s">
        <v>2851</v>
      </c>
      <c r="B1347" t="s">
        <v>2852</v>
      </c>
      <c r="C1347">
        <v>338207181</v>
      </c>
      <c r="D1347" t="s">
        <v>2853</v>
      </c>
      <c r="E1347" t="s">
        <v>2854</v>
      </c>
      <c r="F1347">
        <v>405146280</v>
      </c>
      <c r="G1347" t="s">
        <v>2855</v>
      </c>
      <c r="H1347" t="s">
        <v>2856</v>
      </c>
      <c r="I1347" t="s">
        <v>2857</v>
      </c>
      <c r="J1347" t="s">
        <v>28</v>
      </c>
      <c r="K1347" t="s">
        <v>2858</v>
      </c>
      <c r="L1347" s="11" t="s">
        <v>26</v>
      </c>
      <c r="M1347" s="11">
        <v>1031</v>
      </c>
      <c r="N1347" s="11" t="str">
        <f>IF(A1347="","AGUARDANDO",IF(NOT(ISERROR(MATCH(VALUE(A1347),PRODESP!A:A,0))),"EXCLUÍDO - ATENDIDO CDHU",""))</f>
        <v/>
      </c>
    </row>
    <row r="1348" spans="1:14" ht="15" x14ac:dyDescent="0.25">
      <c r="A1348" t="s">
        <v>2283</v>
      </c>
      <c r="B1348" t="s">
        <v>2284</v>
      </c>
      <c r="C1348">
        <v>187494708</v>
      </c>
      <c r="D1348" t="s">
        <v>2285</v>
      </c>
      <c r="E1348"/>
      <c r="F1348"/>
      <c r="G1348"/>
      <c r="H1348" t="s">
        <v>2286</v>
      </c>
      <c r="I1348" t="s">
        <v>2287</v>
      </c>
      <c r="J1348" t="s">
        <v>28</v>
      </c>
      <c r="K1348" t="s">
        <v>2288</v>
      </c>
      <c r="L1348" s="11" t="s">
        <v>26</v>
      </c>
      <c r="M1348" s="11">
        <v>1032</v>
      </c>
      <c r="N1348" s="11" t="str">
        <f>IF(A1348="","AGUARDANDO",IF(NOT(ISERROR(MATCH(VALUE(A1348),PRODESP!A:A,0))),"EXCLUÍDO - ATENDIDO CDHU",""))</f>
        <v/>
      </c>
    </row>
    <row r="1349" spans="1:14" ht="15" x14ac:dyDescent="0.25">
      <c r="A1349" t="s">
        <v>8129</v>
      </c>
      <c r="B1349" t="s">
        <v>8130</v>
      </c>
      <c r="C1349">
        <v>454767754</v>
      </c>
      <c r="D1349" t="s">
        <v>8131</v>
      </c>
      <c r="E1349"/>
      <c r="F1349"/>
      <c r="G1349"/>
      <c r="H1349" t="s">
        <v>8132</v>
      </c>
      <c r="I1349" t="s">
        <v>8133</v>
      </c>
      <c r="J1349" t="s">
        <v>28</v>
      </c>
      <c r="K1349" t="s">
        <v>8134</v>
      </c>
      <c r="L1349" s="11" t="s">
        <v>26</v>
      </c>
      <c r="M1349" s="11">
        <v>1033</v>
      </c>
      <c r="N1349" s="11" t="str">
        <f>IF(A1349="","AGUARDANDO",IF(NOT(ISERROR(MATCH(VALUE(A1349),PRODESP!A:A,0))),"EXCLUÍDO - ATENDIDO CDHU",""))</f>
        <v/>
      </c>
    </row>
    <row r="1350" spans="1:14" ht="15" x14ac:dyDescent="0.25">
      <c r="A1350" t="s">
        <v>2617</v>
      </c>
      <c r="B1350" t="s">
        <v>2618</v>
      </c>
      <c r="C1350">
        <v>326010026</v>
      </c>
      <c r="D1350" t="s">
        <v>2619</v>
      </c>
      <c r="E1350"/>
      <c r="F1350"/>
      <c r="G1350"/>
      <c r="H1350" t="s">
        <v>2620</v>
      </c>
      <c r="I1350" t="s">
        <v>2621</v>
      </c>
      <c r="J1350" t="s">
        <v>28</v>
      </c>
      <c r="K1350" t="s">
        <v>2622</v>
      </c>
      <c r="L1350" s="11" t="s">
        <v>26</v>
      </c>
      <c r="M1350" s="11">
        <v>1034</v>
      </c>
      <c r="N1350" s="11" t="str">
        <f>IF(A1350="","AGUARDANDO",IF(NOT(ISERROR(MATCH(VALUE(A1350),PRODESP!A:A,0))),"EXCLUÍDO - ATENDIDO CDHU",""))</f>
        <v/>
      </c>
    </row>
    <row r="1351" spans="1:14" ht="15" x14ac:dyDescent="0.25">
      <c r="A1351" t="s">
        <v>5763</v>
      </c>
      <c r="B1351" t="s">
        <v>5764</v>
      </c>
      <c r="C1351">
        <v>301380284</v>
      </c>
      <c r="D1351" t="s">
        <v>5765</v>
      </c>
      <c r="E1351"/>
      <c r="F1351"/>
      <c r="G1351"/>
      <c r="H1351" t="s">
        <v>5766</v>
      </c>
      <c r="I1351" t="s">
        <v>5767</v>
      </c>
      <c r="J1351" t="s">
        <v>28</v>
      </c>
      <c r="K1351" t="s">
        <v>5768</v>
      </c>
      <c r="L1351" s="11" t="s">
        <v>26</v>
      </c>
      <c r="M1351" s="11">
        <v>1035</v>
      </c>
      <c r="N1351" s="11" t="str">
        <f>IF(A1351="","AGUARDANDO",IF(NOT(ISERROR(MATCH(VALUE(A1351),PRODESP!A:A,0))),"EXCLUÍDO - ATENDIDO CDHU",""))</f>
        <v/>
      </c>
    </row>
    <row r="1352" spans="1:14" ht="15" x14ac:dyDescent="0.25">
      <c r="A1352" t="s">
        <v>7099</v>
      </c>
      <c r="B1352" t="s">
        <v>7100</v>
      </c>
      <c r="C1352">
        <v>3553419808</v>
      </c>
      <c r="D1352" t="s">
        <v>7101</v>
      </c>
      <c r="E1352"/>
      <c r="F1352"/>
      <c r="G1352"/>
      <c r="H1352" t="s">
        <v>7102</v>
      </c>
      <c r="I1352" t="s">
        <v>7103</v>
      </c>
      <c r="J1352" t="s">
        <v>28</v>
      </c>
      <c r="K1352" t="s">
        <v>7104</v>
      </c>
      <c r="L1352" s="11" t="s">
        <v>26</v>
      </c>
      <c r="M1352" s="11">
        <v>1036</v>
      </c>
      <c r="N1352" s="11" t="str">
        <f>IF(A1352="","AGUARDANDO",IF(NOT(ISERROR(MATCH(VALUE(A1352),PRODESP!A:A,0))),"EXCLUÍDO - ATENDIDO CDHU",""))</f>
        <v/>
      </c>
    </row>
    <row r="1353" spans="1:14" ht="15" x14ac:dyDescent="0.25">
      <c r="A1353" t="s">
        <v>13785</v>
      </c>
      <c r="B1353" t="s">
        <v>13786</v>
      </c>
      <c r="C1353">
        <v>497153932</v>
      </c>
      <c r="D1353" t="s">
        <v>13787</v>
      </c>
      <c r="E1353"/>
      <c r="F1353"/>
      <c r="G1353"/>
      <c r="H1353" t="s">
        <v>13788</v>
      </c>
      <c r="I1353" t="s">
        <v>13789</v>
      </c>
      <c r="J1353" t="s">
        <v>28</v>
      </c>
      <c r="K1353" t="s">
        <v>13790</v>
      </c>
      <c r="L1353" s="11" t="s">
        <v>26</v>
      </c>
      <c r="M1353" s="11">
        <v>1037</v>
      </c>
      <c r="N1353" s="11" t="str">
        <f>IF(A1353="","AGUARDANDO",IF(NOT(ISERROR(MATCH(VALUE(A1353),PRODESP!A:A,0))),"EXCLUÍDO - ATENDIDO CDHU",""))</f>
        <v/>
      </c>
    </row>
    <row r="1354" spans="1:14" ht="15" x14ac:dyDescent="0.25">
      <c r="A1354" t="s">
        <v>10288</v>
      </c>
      <c r="B1354" t="s">
        <v>10289</v>
      </c>
      <c r="C1354">
        <v>201997162</v>
      </c>
      <c r="D1354" t="s">
        <v>10290</v>
      </c>
      <c r="E1354"/>
      <c r="F1354"/>
      <c r="G1354"/>
      <c r="H1354" t="s">
        <v>10291</v>
      </c>
      <c r="I1354" t="s">
        <v>10292</v>
      </c>
      <c r="J1354" t="s">
        <v>28</v>
      </c>
      <c r="K1354" t="s">
        <v>10293</v>
      </c>
      <c r="L1354" s="11" t="s">
        <v>26</v>
      </c>
      <c r="M1354" s="11">
        <v>1038</v>
      </c>
      <c r="N1354" s="11" t="str">
        <f>IF(A1354="","AGUARDANDO",IF(NOT(ISERROR(MATCH(VALUE(A1354),PRODESP!A:A,0))),"EXCLUÍDO - ATENDIDO CDHU",""))</f>
        <v/>
      </c>
    </row>
    <row r="1355" spans="1:14" ht="15" x14ac:dyDescent="0.25">
      <c r="A1355" t="s">
        <v>7407</v>
      </c>
      <c r="B1355" t="s">
        <v>7408</v>
      </c>
      <c r="C1355">
        <v>49720535</v>
      </c>
      <c r="D1355" t="s">
        <v>7409</v>
      </c>
      <c r="E1355"/>
      <c r="F1355"/>
      <c r="G1355"/>
      <c r="H1355" t="s">
        <v>7410</v>
      </c>
      <c r="I1355" t="s">
        <v>7411</v>
      </c>
      <c r="J1355" t="s">
        <v>28</v>
      </c>
      <c r="K1355" t="s">
        <v>7412</v>
      </c>
      <c r="L1355" s="11" t="s">
        <v>26</v>
      </c>
      <c r="M1355" s="11">
        <v>1039</v>
      </c>
      <c r="N1355" s="11" t="str">
        <f>IF(A1355="","AGUARDANDO",IF(NOT(ISERROR(MATCH(VALUE(A1355),PRODESP!A:A,0))),"EXCLUÍDO - ATENDIDO CDHU",""))</f>
        <v/>
      </c>
    </row>
    <row r="1356" spans="1:14" ht="15" x14ac:dyDescent="0.25">
      <c r="A1356" t="s">
        <v>12981</v>
      </c>
      <c r="B1356" t="s">
        <v>12982</v>
      </c>
      <c r="C1356">
        <v>309973430</v>
      </c>
      <c r="D1356" t="s">
        <v>12983</v>
      </c>
      <c r="E1356"/>
      <c r="F1356"/>
      <c r="G1356"/>
      <c r="H1356" t="s">
        <v>12984</v>
      </c>
      <c r="I1356" t="s">
        <v>12985</v>
      </c>
      <c r="J1356" t="s">
        <v>28</v>
      </c>
      <c r="K1356" t="s">
        <v>12870</v>
      </c>
      <c r="L1356" s="11" t="s">
        <v>26</v>
      </c>
      <c r="M1356" s="11">
        <v>1040</v>
      </c>
      <c r="N1356" s="11" t="str">
        <f>IF(A1356="","AGUARDANDO",IF(NOT(ISERROR(MATCH(VALUE(A1356),PRODESP!A:A,0))),"EXCLUÍDO - ATENDIDO CDHU",""))</f>
        <v/>
      </c>
    </row>
    <row r="1357" spans="1:14" ht="15" x14ac:dyDescent="0.25">
      <c r="A1357" t="s">
        <v>11483</v>
      </c>
      <c r="B1357" t="s">
        <v>11484</v>
      </c>
      <c r="C1357">
        <v>339837639</v>
      </c>
      <c r="D1357" t="s">
        <v>11485</v>
      </c>
      <c r="E1357"/>
      <c r="F1357"/>
      <c r="G1357"/>
      <c r="H1357" t="s">
        <v>11486</v>
      </c>
      <c r="I1357" t="s">
        <v>11487</v>
      </c>
      <c r="J1357" t="s">
        <v>28</v>
      </c>
      <c r="K1357" t="s">
        <v>11488</v>
      </c>
      <c r="L1357" s="11" t="s">
        <v>26</v>
      </c>
      <c r="M1357" s="11">
        <v>1041</v>
      </c>
      <c r="N1357" s="11" t="str">
        <f>IF(A1357="","AGUARDANDO",IF(NOT(ISERROR(MATCH(VALUE(A1357),PRODESP!A:A,0))),"EXCLUÍDO - ATENDIDO CDHU",""))</f>
        <v/>
      </c>
    </row>
    <row r="1358" spans="1:14" ht="15" x14ac:dyDescent="0.25">
      <c r="A1358" t="s">
        <v>6613</v>
      </c>
      <c r="B1358" t="s">
        <v>6614</v>
      </c>
      <c r="C1358">
        <v>620574471</v>
      </c>
      <c r="D1358" t="s">
        <v>6615</v>
      </c>
      <c r="E1358"/>
      <c r="F1358"/>
      <c r="G1358"/>
      <c r="H1358" t="s">
        <v>6616</v>
      </c>
      <c r="I1358" t="s">
        <v>6617</v>
      </c>
      <c r="J1358" t="s">
        <v>28</v>
      </c>
      <c r="K1358" t="s">
        <v>6618</v>
      </c>
      <c r="L1358" s="11" t="s">
        <v>26</v>
      </c>
      <c r="M1358" s="11">
        <v>1042</v>
      </c>
      <c r="N1358" s="11" t="str">
        <f>IF(A1358="","AGUARDANDO",IF(NOT(ISERROR(MATCH(VALUE(A1358),PRODESP!A:A,0))),"EXCLUÍDO - ATENDIDO CDHU",""))</f>
        <v/>
      </c>
    </row>
    <row r="1359" spans="1:14" ht="15" x14ac:dyDescent="0.25">
      <c r="A1359" t="s">
        <v>5570</v>
      </c>
      <c r="B1359" t="s">
        <v>5571</v>
      </c>
      <c r="C1359">
        <v>185620991</v>
      </c>
      <c r="D1359" t="s">
        <v>5572</v>
      </c>
      <c r="E1359" t="s">
        <v>5573</v>
      </c>
      <c r="F1359">
        <v>228160625</v>
      </c>
      <c r="G1359" t="s">
        <v>5574</v>
      </c>
      <c r="H1359" t="s">
        <v>5575</v>
      </c>
      <c r="I1359" t="s">
        <v>5576</v>
      </c>
      <c r="J1359" t="s">
        <v>28</v>
      </c>
      <c r="K1359" t="s">
        <v>5577</v>
      </c>
      <c r="L1359" s="11" t="s">
        <v>26</v>
      </c>
      <c r="M1359" s="11">
        <v>1043</v>
      </c>
      <c r="N1359" s="11" t="str">
        <f>IF(A1359="","AGUARDANDO",IF(NOT(ISERROR(MATCH(VALUE(A1359),PRODESP!A:A,0))),"EXCLUÍDO - ATENDIDO CDHU",""))</f>
        <v/>
      </c>
    </row>
    <row r="1360" spans="1:14" ht="15" x14ac:dyDescent="0.25">
      <c r="A1360" t="s">
        <v>907</v>
      </c>
      <c r="B1360" t="s">
        <v>908</v>
      </c>
      <c r="C1360">
        <v>470856725</v>
      </c>
      <c r="D1360" t="s">
        <v>909</v>
      </c>
      <c r="E1360" t="s">
        <v>910</v>
      </c>
      <c r="F1360">
        <v>400991500</v>
      </c>
      <c r="G1360" t="s">
        <v>911</v>
      </c>
      <c r="H1360" t="s">
        <v>912</v>
      </c>
      <c r="I1360" t="s">
        <v>913</v>
      </c>
      <c r="J1360" t="s">
        <v>28</v>
      </c>
      <c r="K1360" t="s">
        <v>914</v>
      </c>
      <c r="L1360" s="11" t="s">
        <v>26</v>
      </c>
      <c r="M1360" s="11">
        <v>1044</v>
      </c>
      <c r="N1360" s="11" t="str">
        <f>IF(A1360="","AGUARDANDO",IF(NOT(ISERROR(MATCH(VALUE(A1360),PRODESP!A:A,0))),"EXCLUÍDO - ATENDIDO CDHU",""))</f>
        <v/>
      </c>
    </row>
    <row r="1361" spans="1:14" ht="15" x14ac:dyDescent="0.25">
      <c r="A1361" t="s">
        <v>11731</v>
      </c>
      <c r="B1361" t="s">
        <v>11732</v>
      </c>
      <c r="C1361">
        <v>458337195</v>
      </c>
      <c r="D1361" t="s">
        <v>11733</v>
      </c>
      <c r="E1361" t="s">
        <v>11734</v>
      </c>
      <c r="F1361">
        <v>449420516</v>
      </c>
      <c r="G1361" t="s">
        <v>11735</v>
      </c>
      <c r="H1361" t="s">
        <v>11736</v>
      </c>
      <c r="I1361" t="s">
        <v>11737</v>
      </c>
      <c r="J1361" t="s">
        <v>28</v>
      </c>
      <c r="K1361" t="s">
        <v>11738</v>
      </c>
      <c r="L1361" s="11" t="s">
        <v>26</v>
      </c>
      <c r="M1361" s="11">
        <v>1045</v>
      </c>
      <c r="N1361" s="11" t="str">
        <f>IF(A1361="","AGUARDANDO",IF(NOT(ISERROR(MATCH(VALUE(A1361),PRODESP!A:A,0))),"EXCLUÍDO - ATENDIDO CDHU",""))</f>
        <v/>
      </c>
    </row>
    <row r="1362" spans="1:14" ht="15" x14ac:dyDescent="0.25">
      <c r="A1362" t="s">
        <v>5612</v>
      </c>
      <c r="B1362" t="s">
        <v>5613</v>
      </c>
      <c r="C1362">
        <v>400988252</v>
      </c>
      <c r="D1362" t="s">
        <v>5614</v>
      </c>
      <c r="E1362"/>
      <c r="F1362"/>
      <c r="G1362"/>
      <c r="H1362" t="s">
        <v>5615</v>
      </c>
      <c r="I1362" t="s">
        <v>5616</v>
      </c>
      <c r="J1362" t="s">
        <v>28</v>
      </c>
      <c r="K1362" t="s">
        <v>5617</v>
      </c>
      <c r="L1362" s="11" t="s">
        <v>26</v>
      </c>
      <c r="M1362" s="11">
        <v>1046</v>
      </c>
      <c r="N1362" s="11" t="str">
        <f>IF(A1362="","AGUARDANDO",IF(NOT(ISERROR(MATCH(VALUE(A1362),PRODESP!A:A,0))),"EXCLUÍDO - ATENDIDO CDHU",""))</f>
        <v/>
      </c>
    </row>
    <row r="1363" spans="1:14" ht="15" x14ac:dyDescent="0.25">
      <c r="A1363" t="s">
        <v>8452</v>
      </c>
      <c r="B1363" t="s">
        <v>8453</v>
      </c>
      <c r="C1363">
        <v>49826573</v>
      </c>
      <c r="D1363" t="s">
        <v>8454</v>
      </c>
      <c r="E1363"/>
      <c r="F1363"/>
      <c r="G1363"/>
      <c r="H1363" t="s">
        <v>8455</v>
      </c>
      <c r="I1363" t="s">
        <v>8456</v>
      </c>
      <c r="J1363" t="s">
        <v>28</v>
      </c>
      <c r="K1363" t="s">
        <v>7269</v>
      </c>
      <c r="L1363" s="11" t="s">
        <v>26</v>
      </c>
      <c r="M1363" s="11">
        <v>1047</v>
      </c>
      <c r="N1363" s="11" t="str">
        <f>IF(A1363="","AGUARDANDO",IF(NOT(ISERROR(MATCH(VALUE(A1363),PRODESP!A:A,0))),"EXCLUÍDO - ATENDIDO CDHU",""))</f>
        <v/>
      </c>
    </row>
    <row r="1364" spans="1:14" ht="15" x14ac:dyDescent="0.25">
      <c r="A1364" t="s">
        <v>7592</v>
      </c>
      <c r="B1364" t="s">
        <v>7593</v>
      </c>
      <c r="C1364">
        <v>455802877</v>
      </c>
      <c r="D1364" t="s">
        <v>7594</v>
      </c>
      <c r="E1364" t="s">
        <v>7595</v>
      </c>
      <c r="F1364">
        <v>457698378</v>
      </c>
      <c r="G1364" t="s">
        <v>7596</v>
      </c>
      <c r="H1364" t="s">
        <v>7597</v>
      </c>
      <c r="I1364" t="s">
        <v>7598</v>
      </c>
      <c r="J1364" t="s">
        <v>28</v>
      </c>
      <c r="K1364" t="s">
        <v>7599</v>
      </c>
      <c r="L1364" s="11" t="s">
        <v>26</v>
      </c>
      <c r="M1364" s="11">
        <v>1048</v>
      </c>
      <c r="N1364" s="11" t="str">
        <f>IF(A1364="","AGUARDANDO",IF(NOT(ISERROR(MATCH(VALUE(A1364),PRODESP!A:A,0))),"EXCLUÍDO - ATENDIDO CDHU",""))</f>
        <v/>
      </c>
    </row>
    <row r="1365" spans="1:14" ht="15" x14ac:dyDescent="0.25">
      <c r="A1365" t="s">
        <v>11320</v>
      </c>
      <c r="B1365" t="s">
        <v>11321</v>
      </c>
      <c r="C1365">
        <v>400994422</v>
      </c>
      <c r="D1365" t="s">
        <v>11322</v>
      </c>
      <c r="E1365"/>
      <c r="F1365"/>
      <c r="G1365"/>
      <c r="H1365" t="s">
        <v>11323</v>
      </c>
      <c r="I1365" t="s">
        <v>11324</v>
      </c>
      <c r="J1365" t="s">
        <v>28</v>
      </c>
      <c r="K1365" t="s">
        <v>11325</v>
      </c>
      <c r="L1365" s="11" t="s">
        <v>26</v>
      </c>
      <c r="M1365" s="11">
        <v>1049</v>
      </c>
      <c r="N1365" s="11" t="str">
        <f>IF(A1365="","AGUARDANDO",IF(NOT(ISERROR(MATCH(VALUE(A1365),PRODESP!A:A,0))),"EXCLUÍDO - ATENDIDO CDHU",""))</f>
        <v/>
      </c>
    </row>
    <row r="1366" spans="1:14" ht="15" x14ac:dyDescent="0.25">
      <c r="A1366" t="s">
        <v>2809</v>
      </c>
      <c r="B1366" t="s">
        <v>2810</v>
      </c>
      <c r="C1366">
        <v>431755991</v>
      </c>
      <c r="D1366" t="s">
        <v>2811</v>
      </c>
      <c r="E1366"/>
      <c r="F1366"/>
      <c r="G1366"/>
      <c r="H1366" t="s">
        <v>2812</v>
      </c>
      <c r="I1366" t="s">
        <v>2813</v>
      </c>
      <c r="J1366" t="s">
        <v>28</v>
      </c>
      <c r="K1366" t="s">
        <v>2814</v>
      </c>
      <c r="L1366" s="11" t="s">
        <v>26</v>
      </c>
      <c r="M1366" s="11">
        <v>1050</v>
      </c>
      <c r="N1366" s="11" t="str">
        <f>IF(A1366="","AGUARDANDO",IF(NOT(ISERROR(MATCH(VALUE(A1366),PRODESP!A:A,0))),"EXCLUÍDO - ATENDIDO CDHU",""))</f>
        <v/>
      </c>
    </row>
    <row r="1367" spans="1:14" ht="15" x14ac:dyDescent="0.25">
      <c r="A1367" t="s">
        <v>8753</v>
      </c>
      <c r="B1367" t="s">
        <v>8754</v>
      </c>
      <c r="C1367">
        <v>22365284</v>
      </c>
      <c r="D1367" t="s">
        <v>8755</v>
      </c>
      <c r="E1367" t="s">
        <v>8756</v>
      </c>
      <c r="F1367">
        <v>8382069</v>
      </c>
      <c r="G1367" t="s">
        <v>8757</v>
      </c>
      <c r="H1367" t="s">
        <v>8758</v>
      </c>
      <c r="I1367" t="s">
        <v>8759</v>
      </c>
      <c r="J1367" t="s">
        <v>28</v>
      </c>
      <c r="K1367" t="s">
        <v>8760</v>
      </c>
      <c r="L1367" s="11" t="s">
        <v>26</v>
      </c>
      <c r="M1367" s="11">
        <v>1051</v>
      </c>
      <c r="N1367" s="11" t="str">
        <f>IF(A1367="","AGUARDANDO",IF(NOT(ISERROR(MATCH(VALUE(A1367),PRODESP!A:A,0))),"EXCLUÍDO - ATENDIDO CDHU",""))</f>
        <v/>
      </c>
    </row>
    <row r="1368" spans="1:14" ht="15" x14ac:dyDescent="0.25">
      <c r="A1368" t="s">
        <v>388</v>
      </c>
      <c r="B1368" t="s">
        <v>389</v>
      </c>
      <c r="C1368">
        <v>400989037</v>
      </c>
      <c r="D1368" t="s">
        <v>390</v>
      </c>
      <c r="E1368"/>
      <c r="F1368"/>
      <c r="G1368"/>
      <c r="H1368" t="s">
        <v>391</v>
      </c>
      <c r="I1368" t="s">
        <v>392</v>
      </c>
      <c r="J1368" t="s">
        <v>28</v>
      </c>
      <c r="K1368" t="s">
        <v>393</v>
      </c>
      <c r="L1368" s="11" t="s">
        <v>26</v>
      </c>
      <c r="M1368" s="11">
        <v>1052</v>
      </c>
      <c r="N1368" s="11" t="str">
        <f>IF(A1368="","AGUARDANDO",IF(NOT(ISERROR(MATCH(VALUE(A1368),PRODESP!A:A,0))),"EXCLUÍDO - ATENDIDO CDHU",""))</f>
        <v/>
      </c>
    </row>
    <row r="1369" spans="1:14" ht="15" x14ac:dyDescent="0.25">
      <c r="A1369" t="s">
        <v>2893</v>
      </c>
      <c r="B1369" t="s">
        <v>2894</v>
      </c>
      <c r="C1369">
        <v>368758916</v>
      </c>
      <c r="D1369" t="s">
        <v>2895</v>
      </c>
      <c r="E1369"/>
      <c r="F1369"/>
      <c r="G1369"/>
      <c r="H1369" t="s">
        <v>2896</v>
      </c>
      <c r="I1369" t="s">
        <v>2897</v>
      </c>
      <c r="J1369" t="s">
        <v>28</v>
      </c>
      <c r="K1369" t="s">
        <v>2898</v>
      </c>
      <c r="L1369" s="11" t="s">
        <v>26</v>
      </c>
      <c r="M1369" s="11">
        <v>1053</v>
      </c>
      <c r="N1369" s="11" t="str">
        <f>IF(A1369="","AGUARDANDO",IF(NOT(ISERROR(MATCH(VALUE(A1369),PRODESP!A:A,0))),"EXCLUÍDO - ATENDIDO CDHU",""))</f>
        <v/>
      </c>
    </row>
    <row r="1370" spans="1:14" ht="15" x14ac:dyDescent="0.25">
      <c r="A1370" t="s">
        <v>13585</v>
      </c>
      <c r="B1370" t="s">
        <v>13586</v>
      </c>
      <c r="C1370">
        <v>600261293</v>
      </c>
      <c r="D1370" t="s">
        <v>13587</v>
      </c>
      <c r="E1370"/>
      <c r="F1370"/>
      <c r="G1370"/>
      <c r="H1370" t="s">
        <v>13588</v>
      </c>
      <c r="I1370" t="s">
        <v>13589</v>
      </c>
      <c r="J1370" t="s">
        <v>28</v>
      </c>
      <c r="K1370" t="s">
        <v>13590</v>
      </c>
      <c r="L1370" s="11" t="s">
        <v>26</v>
      </c>
      <c r="M1370" s="11">
        <v>1054</v>
      </c>
      <c r="N1370" s="11" t="str">
        <f>IF(A1370="","AGUARDANDO",IF(NOT(ISERROR(MATCH(VALUE(A1370),PRODESP!A:A,0))),"EXCLUÍDO - ATENDIDO CDHU",""))</f>
        <v/>
      </c>
    </row>
    <row r="1371" spans="1:14" ht="15" x14ac:dyDescent="0.25">
      <c r="A1371" t="s">
        <v>3251</v>
      </c>
      <c r="B1371" t="s">
        <v>3252</v>
      </c>
      <c r="C1371">
        <v>48033190</v>
      </c>
      <c r="D1371" t="s">
        <v>3253</v>
      </c>
      <c r="E1371"/>
      <c r="F1371"/>
      <c r="G1371"/>
      <c r="H1371" t="s">
        <v>3254</v>
      </c>
      <c r="I1371" t="s">
        <v>3255</v>
      </c>
      <c r="J1371" t="s">
        <v>28</v>
      </c>
      <c r="K1371" t="s">
        <v>3256</v>
      </c>
      <c r="L1371" s="11" t="s">
        <v>26</v>
      </c>
      <c r="M1371" s="11">
        <v>1055</v>
      </c>
      <c r="N1371" s="11" t="str">
        <f>IF(A1371="","AGUARDANDO",IF(NOT(ISERROR(MATCH(VALUE(A1371),PRODESP!A:A,0))),"EXCLUÍDO - ATENDIDO CDHU",""))</f>
        <v/>
      </c>
    </row>
    <row r="1372" spans="1:14" ht="15" x14ac:dyDescent="0.25">
      <c r="A1372" t="s">
        <v>6356</v>
      </c>
      <c r="B1372" t="s">
        <v>6357</v>
      </c>
      <c r="C1372">
        <v>421758542</v>
      </c>
      <c r="D1372" t="s">
        <v>6358</v>
      </c>
      <c r="E1372"/>
      <c r="F1372"/>
      <c r="G1372"/>
      <c r="H1372" t="s">
        <v>6359</v>
      </c>
      <c r="I1372" t="s">
        <v>6360</v>
      </c>
      <c r="J1372" t="s">
        <v>28</v>
      </c>
      <c r="K1372" t="s">
        <v>6361</v>
      </c>
      <c r="L1372" s="11" t="s">
        <v>26</v>
      </c>
      <c r="M1372" s="11">
        <v>1056</v>
      </c>
      <c r="N1372" s="11" t="str">
        <f>IF(A1372="","AGUARDANDO",IF(NOT(ISERROR(MATCH(VALUE(A1372),PRODESP!A:A,0))),"EXCLUÍDO - ATENDIDO CDHU",""))</f>
        <v/>
      </c>
    </row>
    <row r="1373" spans="1:14" ht="15" x14ac:dyDescent="0.25">
      <c r="A1373" t="s">
        <v>1173</v>
      </c>
      <c r="B1373" t="s">
        <v>1174</v>
      </c>
      <c r="C1373">
        <v>461666076</v>
      </c>
      <c r="D1373" t="s">
        <v>1175</v>
      </c>
      <c r="E1373" t="s">
        <v>1176</v>
      </c>
      <c r="F1373">
        <v>267066934</v>
      </c>
      <c r="G1373" t="s">
        <v>1177</v>
      </c>
      <c r="H1373" t="s">
        <v>1178</v>
      </c>
      <c r="I1373" t="s">
        <v>1179</v>
      </c>
      <c r="J1373" t="s">
        <v>28</v>
      </c>
      <c r="K1373" t="s">
        <v>1180</v>
      </c>
      <c r="L1373" s="11" t="s">
        <v>26</v>
      </c>
      <c r="M1373" s="11">
        <v>1057</v>
      </c>
      <c r="N1373" s="11" t="str">
        <f>IF(A1373="","AGUARDANDO",IF(NOT(ISERROR(MATCH(VALUE(A1373),PRODESP!A:A,0))),"EXCLUÍDO - ATENDIDO CDHU",""))</f>
        <v/>
      </c>
    </row>
    <row r="1374" spans="1:14" ht="15" x14ac:dyDescent="0.25">
      <c r="A1374" t="s">
        <v>12375</v>
      </c>
      <c r="B1374" t="s">
        <v>12376</v>
      </c>
      <c r="C1374">
        <v>330300829</v>
      </c>
      <c r="D1374" t="s">
        <v>12377</v>
      </c>
      <c r="E1374"/>
      <c r="F1374"/>
      <c r="G1374"/>
      <c r="H1374" t="s">
        <v>12378</v>
      </c>
      <c r="I1374" t="s">
        <v>12379</v>
      </c>
      <c r="J1374" t="s">
        <v>28</v>
      </c>
      <c r="K1374" t="s">
        <v>12380</v>
      </c>
      <c r="L1374" s="11" t="s">
        <v>26</v>
      </c>
      <c r="M1374" s="11">
        <v>1058</v>
      </c>
      <c r="N1374" s="11" t="str">
        <f>IF(A1374="","AGUARDANDO",IF(NOT(ISERROR(MATCH(VALUE(A1374),PRODESP!A:A,0))),"EXCLUÍDO - ATENDIDO CDHU",""))</f>
        <v/>
      </c>
    </row>
    <row r="1375" spans="1:14" ht="15" x14ac:dyDescent="0.25">
      <c r="A1375" t="s">
        <v>9902</v>
      </c>
      <c r="B1375" t="s">
        <v>9903</v>
      </c>
      <c r="C1375">
        <v>405254192</v>
      </c>
      <c r="D1375" t="s">
        <v>9904</v>
      </c>
      <c r="E1375"/>
      <c r="F1375"/>
      <c r="G1375"/>
      <c r="H1375" t="s">
        <v>9905</v>
      </c>
      <c r="I1375" t="s">
        <v>9906</v>
      </c>
      <c r="J1375" t="s">
        <v>28</v>
      </c>
      <c r="K1375" t="s">
        <v>9907</v>
      </c>
      <c r="L1375" s="11" t="s">
        <v>26</v>
      </c>
      <c r="M1375" s="11">
        <v>1059</v>
      </c>
      <c r="N1375" s="11" t="str">
        <f>IF(A1375="","AGUARDANDO",IF(NOT(ISERROR(MATCH(VALUE(A1375),PRODESP!A:A,0))),"EXCLUÍDO - ATENDIDO CDHU",""))</f>
        <v/>
      </c>
    </row>
    <row r="1376" spans="1:14" ht="15" x14ac:dyDescent="0.25">
      <c r="A1376" t="s">
        <v>6350</v>
      </c>
      <c r="B1376" t="s">
        <v>6351</v>
      </c>
      <c r="C1376">
        <v>454913321</v>
      </c>
      <c r="D1376" t="s">
        <v>6352</v>
      </c>
      <c r="E1376"/>
      <c r="F1376"/>
      <c r="G1376"/>
      <c r="H1376" t="s">
        <v>6353</v>
      </c>
      <c r="I1376" t="s">
        <v>6354</v>
      </c>
      <c r="J1376" t="s">
        <v>28</v>
      </c>
      <c r="K1376" t="s">
        <v>6355</v>
      </c>
      <c r="L1376" s="11" t="s">
        <v>26</v>
      </c>
      <c r="M1376" s="11">
        <v>1060</v>
      </c>
      <c r="N1376" s="11" t="str">
        <f>IF(A1376="","AGUARDANDO",IF(NOT(ISERROR(MATCH(VALUE(A1376),PRODESP!A:A,0))),"EXCLUÍDO - ATENDIDO CDHU",""))</f>
        <v/>
      </c>
    </row>
    <row r="1377" spans="1:14" ht="15" x14ac:dyDescent="0.25">
      <c r="A1377" t="s">
        <v>5299</v>
      </c>
      <c r="B1377" t="s">
        <v>5300</v>
      </c>
      <c r="C1377">
        <v>497248517</v>
      </c>
      <c r="D1377" t="s">
        <v>5301</v>
      </c>
      <c r="E1377"/>
      <c r="F1377"/>
      <c r="G1377"/>
      <c r="H1377" t="s">
        <v>5302</v>
      </c>
      <c r="I1377" t="s">
        <v>5303</v>
      </c>
      <c r="J1377" t="s">
        <v>28</v>
      </c>
      <c r="K1377" t="s">
        <v>5304</v>
      </c>
      <c r="L1377" s="11" t="s">
        <v>26</v>
      </c>
      <c r="M1377" s="11">
        <v>1061</v>
      </c>
      <c r="N1377" s="11" t="str">
        <f>IF(A1377="","AGUARDANDO",IF(NOT(ISERROR(MATCH(VALUE(A1377),PRODESP!A:A,0))),"EXCLUÍDO - ATENDIDO CDHU",""))</f>
        <v/>
      </c>
    </row>
    <row r="1378" spans="1:14" ht="15" x14ac:dyDescent="0.25">
      <c r="A1378" t="s">
        <v>4588</v>
      </c>
      <c r="B1378" t="s">
        <v>4589</v>
      </c>
      <c r="C1378">
        <v>497299562</v>
      </c>
      <c r="D1378" t="s">
        <v>4590</v>
      </c>
      <c r="E1378"/>
      <c r="F1378"/>
      <c r="G1378"/>
      <c r="H1378" t="s">
        <v>4591</v>
      </c>
      <c r="I1378" t="s">
        <v>4592</v>
      </c>
      <c r="J1378" t="s">
        <v>28</v>
      </c>
      <c r="K1378" t="s">
        <v>4593</v>
      </c>
      <c r="L1378" s="11" t="s">
        <v>26</v>
      </c>
      <c r="M1378" s="11">
        <v>1062</v>
      </c>
      <c r="N1378" s="11" t="str">
        <f>IF(A1378="","AGUARDANDO",IF(NOT(ISERROR(MATCH(VALUE(A1378),PRODESP!A:A,0))),"EXCLUÍDO - ATENDIDO CDHU",""))</f>
        <v/>
      </c>
    </row>
    <row r="1379" spans="1:14" ht="15" x14ac:dyDescent="0.25">
      <c r="A1379" t="s">
        <v>821</v>
      </c>
      <c r="B1379" t="s">
        <v>822</v>
      </c>
      <c r="C1379">
        <v>248596007</v>
      </c>
      <c r="D1379" t="s">
        <v>823</v>
      </c>
      <c r="E1379" t="s">
        <v>824</v>
      </c>
      <c r="F1379">
        <v>401383696</v>
      </c>
      <c r="G1379" t="s">
        <v>825</v>
      </c>
      <c r="H1379" t="s">
        <v>826</v>
      </c>
      <c r="I1379" t="s">
        <v>827</v>
      </c>
      <c r="J1379" t="s">
        <v>28</v>
      </c>
      <c r="K1379" t="s">
        <v>828</v>
      </c>
      <c r="L1379" s="11" t="s">
        <v>26</v>
      </c>
      <c r="M1379" s="11">
        <v>1063</v>
      </c>
      <c r="N1379" s="11" t="str">
        <f>IF(A1379="","AGUARDANDO",IF(NOT(ISERROR(MATCH(VALUE(A1379),PRODESP!A:A,0))),"EXCLUÍDO - ATENDIDO CDHU",""))</f>
        <v/>
      </c>
    </row>
    <row r="1380" spans="1:14" ht="15" x14ac:dyDescent="0.25">
      <c r="A1380" t="s">
        <v>9756</v>
      </c>
      <c r="B1380" t="s">
        <v>9757</v>
      </c>
      <c r="C1380">
        <v>401755064</v>
      </c>
      <c r="D1380" t="s">
        <v>9758</v>
      </c>
      <c r="E1380"/>
      <c r="F1380"/>
      <c r="G1380"/>
      <c r="H1380" t="s">
        <v>9759</v>
      </c>
      <c r="I1380" t="s">
        <v>9760</v>
      </c>
      <c r="J1380" t="s">
        <v>28</v>
      </c>
      <c r="K1380" t="s">
        <v>9761</v>
      </c>
      <c r="L1380" s="11" t="s">
        <v>26</v>
      </c>
      <c r="M1380" s="11">
        <v>1064</v>
      </c>
      <c r="N1380" s="11" t="str">
        <f>IF(A1380="","AGUARDANDO",IF(NOT(ISERROR(MATCH(VALUE(A1380),PRODESP!A:A,0))),"EXCLUÍDO - ATENDIDO CDHU",""))</f>
        <v/>
      </c>
    </row>
    <row r="1381" spans="1:14" ht="15" x14ac:dyDescent="0.25">
      <c r="A1381" t="s">
        <v>9684</v>
      </c>
      <c r="B1381" t="s">
        <v>9685</v>
      </c>
      <c r="C1381">
        <v>414000298</v>
      </c>
      <c r="D1381" t="s">
        <v>9686</v>
      </c>
      <c r="E1381"/>
      <c r="F1381"/>
      <c r="G1381"/>
      <c r="H1381" t="s">
        <v>9687</v>
      </c>
      <c r="I1381" t="s">
        <v>9688</v>
      </c>
      <c r="J1381" t="s">
        <v>28</v>
      </c>
      <c r="K1381" t="s">
        <v>9689</v>
      </c>
      <c r="L1381" s="11" t="s">
        <v>26</v>
      </c>
      <c r="M1381" s="11">
        <v>1065</v>
      </c>
      <c r="N1381" s="11" t="str">
        <f>IF(A1381="","AGUARDANDO",IF(NOT(ISERROR(MATCH(VALUE(A1381),PRODESP!A:A,0))),"EXCLUÍDO - ATENDIDO CDHU",""))</f>
        <v/>
      </c>
    </row>
    <row r="1382" spans="1:14" ht="15" x14ac:dyDescent="0.25">
      <c r="A1382" t="s">
        <v>7792</v>
      </c>
      <c r="B1382" t="s">
        <v>7793</v>
      </c>
      <c r="C1382">
        <v>16491131</v>
      </c>
      <c r="D1382" t="s">
        <v>7794</v>
      </c>
      <c r="E1382"/>
      <c r="F1382"/>
      <c r="G1382"/>
      <c r="H1382" t="s">
        <v>7795</v>
      </c>
      <c r="I1382" t="s">
        <v>7796</v>
      </c>
      <c r="J1382" t="s">
        <v>28</v>
      </c>
      <c r="K1382" t="s">
        <v>7797</v>
      </c>
      <c r="L1382" s="11" t="s">
        <v>26</v>
      </c>
      <c r="M1382" s="11">
        <v>1066</v>
      </c>
      <c r="N1382" s="11" t="str">
        <f>IF(A1382="","AGUARDANDO",IF(NOT(ISERROR(MATCH(VALUE(A1382),PRODESP!A:A,0))),"EXCLUÍDO - ATENDIDO CDHU",""))</f>
        <v/>
      </c>
    </row>
    <row r="1383" spans="1:14" ht="15" x14ac:dyDescent="0.25">
      <c r="A1383" t="s">
        <v>13043</v>
      </c>
      <c r="B1383" t="s">
        <v>13044</v>
      </c>
      <c r="C1383">
        <v>347693118</v>
      </c>
      <c r="D1383" t="s">
        <v>13045</v>
      </c>
      <c r="E1383" t="s">
        <v>13046</v>
      </c>
      <c r="F1383">
        <v>400992905</v>
      </c>
      <c r="G1383" t="s">
        <v>13047</v>
      </c>
      <c r="H1383" t="s">
        <v>13048</v>
      </c>
      <c r="I1383" t="s">
        <v>13049</v>
      </c>
      <c r="J1383" t="s">
        <v>28</v>
      </c>
      <c r="K1383" t="s">
        <v>13050</v>
      </c>
      <c r="L1383" s="11" t="s">
        <v>26</v>
      </c>
      <c r="M1383" s="11">
        <v>1067</v>
      </c>
      <c r="N1383" s="11" t="str">
        <f>IF(A1383="","AGUARDANDO",IF(NOT(ISERROR(MATCH(VALUE(A1383),PRODESP!A:A,0))),"EXCLUÍDO - ATENDIDO CDHU",""))</f>
        <v/>
      </c>
    </row>
    <row r="1384" spans="1:14" ht="15" x14ac:dyDescent="0.25">
      <c r="A1384" t="s">
        <v>6794</v>
      </c>
      <c r="B1384" t="s">
        <v>6795</v>
      </c>
      <c r="C1384">
        <v>16420698</v>
      </c>
      <c r="D1384" t="s">
        <v>6796</v>
      </c>
      <c r="E1384"/>
      <c r="F1384"/>
      <c r="G1384"/>
      <c r="H1384" t="s">
        <v>6797</v>
      </c>
      <c r="I1384" t="s">
        <v>6798</v>
      </c>
      <c r="J1384" t="s">
        <v>28</v>
      </c>
      <c r="K1384" t="s">
        <v>6799</v>
      </c>
      <c r="L1384" s="11" t="s">
        <v>26</v>
      </c>
      <c r="M1384" s="11">
        <v>1068</v>
      </c>
      <c r="N1384" s="11" t="str">
        <f>IF(A1384="","AGUARDANDO",IF(NOT(ISERROR(MATCH(VALUE(A1384),PRODESP!A:A,0))),"EXCLUÍDO - ATENDIDO CDHU",""))</f>
        <v/>
      </c>
    </row>
    <row r="1385" spans="1:14" ht="15" x14ac:dyDescent="0.25">
      <c r="A1385" t="s">
        <v>5429</v>
      </c>
      <c r="B1385" t="s">
        <v>5430</v>
      </c>
      <c r="C1385">
        <v>497322304</v>
      </c>
      <c r="D1385" t="s">
        <v>5431</v>
      </c>
      <c r="E1385" t="s">
        <v>5432</v>
      </c>
      <c r="F1385">
        <v>446050623</v>
      </c>
      <c r="G1385" t="s">
        <v>5433</v>
      </c>
      <c r="H1385" t="s">
        <v>5434</v>
      </c>
      <c r="I1385" t="s">
        <v>5435</v>
      </c>
      <c r="J1385" t="s">
        <v>28</v>
      </c>
      <c r="K1385" t="s">
        <v>5436</v>
      </c>
      <c r="L1385" s="11" t="s">
        <v>26</v>
      </c>
      <c r="M1385" s="11">
        <v>1069</v>
      </c>
      <c r="N1385" s="11" t="str">
        <f>IF(A1385="","AGUARDANDO",IF(NOT(ISERROR(MATCH(VALUE(A1385),PRODESP!A:A,0))),"EXCLUÍDO - ATENDIDO CDHU",""))</f>
        <v/>
      </c>
    </row>
    <row r="1386" spans="1:14" ht="15" x14ac:dyDescent="0.25">
      <c r="A1386" t="s">
        <v>13917</v>
      </c>
      <c r="B1386" t="s">
        <v>13918</v>
      </c>
      <c r="C1386">
        <v>368180167</v>
      </c>
      <c r="D1386" t="s">
        <v>13919</v>
      </c>
      <c r="E1386"/>
      <c r="F1386"/>
      <c r="G1386"/>
      <c r="H1386" t="s">
        <v>13920</v>
      </c>
      <c r="I1386" t="s">
        <v>11985</v>
      </c>
      <c r="J1386" t="s">
        <v>28</v>
      </c>
      <c r="K1386" t="s">
        <v>11986</v>
      </c>
      <c r="L1386" s="11" t="s">
        <v>26</v>
      </c>
      <c r="M1386" s="11">
        <v>1070</v>
      </c>
      <c r="N1386" s="11" t="str">
        <f>IF(A1386="","AGUARDANDO",IF(NOT(ISERROR(MATCH(VALUE(A1386),PRODESP!A:A,0))),"EXCLUÍDO - ATENDIDO CDHU",""))</f>
        <v/>
      </c>
    </row>
    <row r="1387" spans="1:14" ht="15" x14ac:dyDescent="0.25">
      <c r="A1387" t="s">
        <v>2772</v>
      </c>
      <c r="B1387" t="s">
        <v>2773</v>
      </c>
      <c r="C1387">
        <v>490032898</v>
      </c>
      <c r="D1387" t="s">
        <v>2774</v>
      </c>
      <c r="E1387"/>
      <c r="F1387"/>
      <c r="G1387"/>
      <c r="H1387" t="s">
        <v>2775</v>
      </c>
      <c r="I1387" t="s">
        <v>2776</v>
      </c>
      <c r="J1387" t="s">
        <v>28</v>
      </c>
      <c r="K1387" t="s">
        <v>2777</v>
      </c>
      <c r="L1387" s="11" t="s">
        <v>26</v>
      </c>
      <c r="M1387" s="11">
        <v>1071</v>
      </c>
      <c r="N1387" s="11" t="str">
        <f>IF(A1387="","AGUARDANDO",IF(NOT(ISERROR(MATCH(VALUE(A1387),PRODESP!A:A,0))),"EXCLUÍDO - ATENDIDO CDHU",""))</f>
        <v/>
      </c>
    </row>
    <row r="1388" spans="1:14" ht="15" x14ac:dyDescent="0.25">
      <c r="A1388" t="s">
        <v>11275</v>
      </c>
      <c r="B1388" t="s">
        <v>11276</v>
      </c>
      <c r="C1388">
        <v>479341977</v>
      </c>
      <c r="D1388" t="s">
        <v>11277</v>
      </c>
      <c r="E1388" t="s">
        <v>11278</v>
      </c>
      <c r="F1388">
        <v>564651795</v>
      </c>
      <c r="G1388" t="s">
        <v>11279</v>
      </c>
      <c r="H1388" t="s">
        <v>11280</v>
      </c>
      <c r="I1388" t="s">
        <v>11281</v>
      </c>
      <c r="J1388" t="s">
        <v>28</v>
      </c>
      <c r="K1388" t="s">
        <v>11282</v>
      </c>
      <c r="L1388" s="11" t="s">
        <v>26</v>
      </c>
      <c r="M1388" s="11">
        <v>1072</v>
      </c>
      <c r="N1388" s="11" t="str">
        <f>IF(A1388="","AGUARDANDO",IF(NOT(ISERROR(MATCH(VALUE(A1388),PRODESP!A:A,0))),"EXCLUÍDO - ATENDIDO CDHU",""))</f>
        <v/>
      </c>
    </row>
    <row r="1389" spans="1:14" ht="15" x14ac:dyDescent="0.25">
      <c r="A1389" t="s">
        <v>7798</v>
      </c>
      <c r="B1389" t="s">
        <v>7799</v>
      </c>
      <c r="C1389">
        <v>401062697</v>
      </c>
      <c r="D1389" t="s">
        <v>7800</v>
      </c>
      <c r="E1389" t="s">
        <v>7801</v>
      </c>
      <c r="F1389">
        <v>27581967</v>
      </c>
      <c r="G1389" t="s">
        <v>7802</v>
      </c>
      <c r="H1389" t="s">
        <v>7803</v>
      </c>
      <c r="I1389" t="s">
        <v>7804</v>
      </c>
      <c r="J1389" t="s">
        <v>28</v>
      </c>
      <c r="K1389" t="s">
        <v>7805</v>
      </c>
      <c r="L1389" s="11" t="s">
        <v>26</v>
      </c>
      <c r="M1389" s="11">
        <v>1073</v>
      </c>
      <c r="N1389" s="11" t="str">
        <f>IF(A1389="","AGUARDANDO",IF(NOT(ISERROR(MATCH(VALUE(A1389),PRODESP!A:A,0))),"EXCLUÍDO - ATENDIDO CDHU",""))</f>
        <v/>
      </c>
    </row>
    <row r="1390" spans="1:14" ht="15" x14ac:dyDescent="0.25">
      <c r="A1390" t="s">
        <v>6468</v>
      </c>
      <c r="B1390" t="s">
        <v>6469</v>
      </c>
      <c r="C1390">
        <v>351217708</v>
      </c>
      <c r="D1390" t="s">
        <v>6470</v>
      </c>
      <c r="E1390"/>
      <c r="F1390"/>
      <c r="G1390"/>
      <c r="H1390" t="s">
        <v>6407</v>
      </c>
      <c r="I1390" t="s">
        <v>6471</v>
      </c>
      <c r="J1390" t="s">
        <v>28</v>
      </c>
      <c r="K1390" t="s">
        <v>6472</v>
      </c>
      <c r="L1390" s="11" t="s">
        <v>26</v>
      </c>
      <c r="M1390" s="11">
        <v>1074</v>
      </c>
      <c r="N1390" s="11" t="str">
        <f>IF(A1390="","AGUARDANDO",IF(NOT(ISERROR(MATCH(VALUE(A1390),PRODESP!A:A,0))),"EXCLUÍDO - ATENDIDO CDHU",""))</f>
        <v/>
      </c>
    </row>
    <row r="1391" spans="1:14" ht="15" x14ac:dyDescent="0.25">
      <c r="A1391" t="s">
        <v>10949</v>
      </c>
      <c r="B1391" t="s">
        <v>10950</v>
      </c>
      <c r="C1391">
        <v>401154865</v>
      </c>
      <c r="D1391" t="s">
        <v>10951</v>
      </c>
      <c r="E1391" t="s">
        <v>10952</v>
      </c>
      <c r="F1391">
        <v>542499277</v>
      </c>
      <c r="G1391" t="s">
        <v>10953</v>
      </c>
      <c r="H1391" t="s">
        <v>10954</v>
      </c>
      <c r="I1391" t="s">
        <v>10955</v>
      </c>
      <c r="J1391" t="s">
        <v>28</v>
      </c>
      <c r="K1391" t="s">
        <v>10956</v>
      </c>
      <c r="L1391" s="11" t="s">
        <v>26</v>
      </c>
      <c r="M1391" s="11">
        <v>1075</v>
      </c>
      <c r="N1391" s="11" t="str">
        <f>IF(A1391="","AGUARDANDO",IF(NOT(ISERROR(MATCH(VALUE(A1391),PRODESP!A:A,0))),"EXCLUÍDO - ATENDIDO CDHU",""))</f>
        <v/>
      </c>
    </row>
    <row r="1392" spans="1:14" ht="15" x14ac:dyDescent="0.25">
      <c r="A1392" t="s">
        <v>6671</v>
      </c>
      <c r="B1392" t="s">
        <v>6672</v>
      </c>
      <c r="C1392">
        <v>482215975</v>
      </c>
      <c r="D1392" t="s">
        <v>6673</v>
      </c>
      <c r="E1392"/>
      <c r="F1392"/>
      <c r="G1392"/>
      <c r="H1392" t="s">
        <v>6674</v>
      </c>
      <c r="I1392" t="s">
        <v>6675</v>
      </c>
      <c r="J1392" t="s">
        <v>28</v>
      </c>
      <c r="K1392" t="s">
        <v>6676</v>
      </c>
      <c r="L1392" s="11" t="s">
        <v>26</v>
      </c>
      <c r="M1392" s="11">
        <v>1076</v>
      </c>
      <c r="N1392" s="11" t="str">
        <f>IF(A1392="","AGUARDANDO",IF(NOT(ISERROR(MATCH(VALUE(A1392),PRODESP!A:A,0))),"EXCLUÍDO - ATENDIDO CDHU",""))</f>
        <v/>
      </c>
    </row>
    <row r="1393" spans="1:14" ht="15" x14ac:dyDescent="0.25">
      <c r="A1393" t="s">
        <v>12049</v>
      </c>
      <c r="B1393" t="s">
        <v>12050</v>
      </c>
      <c r="C1393">
        <v>353274264</v>
      </c>
      <c r="D1393" t="s">
        <v>12051</v>
      </c>
      <c r="E1393"/>
      <c r="F1393"/>
      <c r="G1393"/>
      <c r="H1393" t="s">
        <v>12052</v>
      </c>
      <c r="I1393" t="s">
        <v>12053</v>
      </c>
      <c r="J1393" t="s">
        <v>28</v>
      </c>
      <c r="K1393" t="s">
        <v>12054</v>
      </c>
      <c r="L1393" s="11" t="s">
        <v>26</v>
      </c>
      <c r="M1393" s="11">
        <v>1077</v>
      </c>
      <c r="N1393" s="11" t="str">
        <f>IF(A1393="","AGUARDANDO",IF(NOT(ISERROR(MATCH(VALUE(A1393),PRODESP!A:A,0))),"EXCLUÍDO - ATENDIDO CDHU",""))</f>
        <v/>
      </c>
    </row>
    <row r="1394" spans="1:14" ht="15" x14ac:dyDescent="0.25">
      <c r="A1394" t="s">
        <v>5635</v>
      </c>
      <c r="B1394" t="s">
        <v>5636</v>
      </c>
      <c r="C1394">
        <v>587142765</v>
      </c>
      <c r="D1394" t="s">
        <v>5637</v>
      </c>
      <c r="E1394"/>
      <c r="F1394"/>
      <c r="G1394"/>
      <c r="H1394" t="s">
        <v>5638</v>
      </c>
      <c r="I1394" t="s">
        <v>5639</v>
      </c>
      <c r="J1394" t="s">
        <v>28</v>
      </c>
      <c r="K1394" t="s">
        <v>5640</v>
      </c>
      <c r="L1394" s="11" t="s">
        <v>26</v>
      </c>
      <c r="M1394" s="11">
        <v>1078</v>
      </c>
      <c r="N1394" s="11" t="str">
        <f>IF(A1394="","AGUARDANDO",IF(NOT(ISERROR(MATCH(VALUE(A1394),PRODESP!A:A,0))),"EXCLUÍDO - ATENDIDO CDHU",""))</f>
        <v/>
      </c>
    </row>
    <row r="1395" spans="1:14" ht="15" x14ac:dyDescent="0.25">
      <c r="A1395" t="s">
        <v>10925</v>
      </c>
      <c r="B1395" t="s">
        <v>10926</v>
      </c>
      <c r="C1395">
        <v>228144309</v>
      </c>
      <c r="D1395" t="s">
        <v>10927</v>
      </c>
      <c r="E1395"/>
      <c r="F1395"/>
      <c r="G1395"/>
      <c r="H1395" t="s">
        <v>10928</v>
      </c>
      <c r="I1395" t="s">
        <v>10929</v>
      </c>
      <c r="J1395" t="s">
        <v>28</v>
      </c>
      <c r="K1395" t="s">
        <v>10930</v>
      </c>
      <c r="L1395" s="11" t="s">
        <v>26</v>
      </c>
      <c r="M1395" s="11">
        <v>1079</v>
      </c>
      <c r="N1395" s="11" t="str">
        <f>IF(A1395="","AGUARDANDO",IF(NOT(ISERROR(MATCH(VALUE(A1395),PRODESP!A:A,0))),"EXCLUÍDO - ATENDIDO CDHU",""))</f>
        <v/>
      </c>
    </row>
    <row r="1396" spans="1:14" ht="15" x14ac:dyDescent="0.25">
      <c r="A1396" t="s">
        <v>8016</v>
      </c>
      <c r="B1396" t="s">
        <v>8017</v>
      </c>
      <c r="C1396">
        <v>455958300</v>
      </c>
      <c r="D1396" t="s">
        <v>8018</v>
      </c>
      <c r="E1396"/>
      <c r="F1396"/>
      <c r="G1396"/>
      <c r="H1396" t="s">
        <v>8019</v>
      </c>
      <c r="I1396" t="s">
        <v>8020</v>
      </c>
      <c r="J1396" t="s">
        <v>28</v>
      </c>
      <c r="K1396" t="s">
        <v>8021</v>
      </c>
      <c r="L1396" s="11" t="s">
        <v>26</v>
      </c>
      <c r="M1396" s="11">
        <v>1080</v>
      </c>
      <c r="N1396" s="11" t="str">
        <f>IF(A1396="","AGUARDANDO",IF(NOT(ISERROR(MATCH(VALUE(A1396),PRODESP!A:A,0))),"EXCLUÍDO - ATENDIDO CDHU",""))</f>
        <v/>
      </c>
    </row>
    <row r="1397" spans="1:14" ht="15" x14ac:dyDescent="0.25">
      <c r="A1397" t="s">
        <v>7741</v>
      </c>
      <c r="B1397" t="s">
        <v>7742</v>
      </c>
      <c r="C1397">
        <v>405530365</v>
      </c>
      <c r="D1397" t="s">
        <v>7743</v>
      </c>
      <c r="E1397"/>
      <c r="F1397"/>
      <c r="G1397"/>
      <c r="H1397" t="s">
        <v>7744</v>
      </c>
      <c r="I1397" t="s">
        <v>7745</v>
      </c>
      <c r="J1397" t="s">
        <v>28</v>
      </c>
      <c r="K1397" t="s">
        <v>7746</v>
      </c>
      <c r="L1397" s="11" t="s">
        <v>26</v>
      </c>
      <c r="M1397" s="11">
        <v>1081</v>
      </c>
      <c r="N1397" s="11" t="str">
        <f>IF(A1397="","AGUARDANDO",IF(NOT(ISERROR(MATCH(VALUE(A1397),PRODESP!A:A,0))),"EXCLUÍDO - ATENDIDO CDHU",""))</f>
        <v/>
      </c>
    </row>
    <row r="1398" spans="1:14" ht="15" x14ac:dyDescent="0.25">
      <c r="A1398" t="s">
        <v>8628</v>
      </c>
      <c r="B1398" t="s">
        <v>8629</v>
      </c>
      <c r="C1398">
        <v>403794353</v>
      </c>
      <c r="D1398" t="s">
        <v>8630</v>
      </c>
      <c r="E1398"/>
      <c r="F1398"/>
      <c r="G1398"/>
      <c r="H1398" t="s">
        <v>8631</v>
      </c>
      <c r="I1398" t="s">
        <v>8632</v>
      </c>
      <c r="J1398" t="s">
        <v>28</v>
      </c>
      <c r="K1398" t="s">
        <v>8633</v>
      </c>
      <c r="L1398" s="11" t="s">
        <v>26</v>
      </c>
      <c r="M1398" s="11">
        <v>1082</v>
      </c>
      <c r="N1398" s="11" t="str">
        <f>IF(A1398="","AGUARDANDO",IF(NOT(ISERROR(MATCH(VALUE(A1398),PRODESP!A:A,0))),"EXCLUÍDO - ATENDIDO CDHU",""))</f>
        <v/>
      </c>
    </row>
    <row r="1399" spans="1:14" ht="15" x14ac:dyDescent="0.25">
      <c r="A1399" t="s">
        <v>8047</v>
      </c>
      <c r="B1399" t="s">
        <v>8048</v>
      </c>
      <c r="C1399">
        <v>322790339</v>
      </c>
      <c r="D1399" t="s">
        <v>8049</v>
      </c>
      <c r="E1399" t="s">
        <v>8050</v>
      </c>
      <c r="F1399">
        <v>589095900</v>
      </c>
      <c r="G1399" t="s">
        <v>8051</v>
      </c>
      <c r="H1399" t="s">
        <v>8052</v>
      </c>
      <c r="I1399" t="s">
        <v>8053</v>
      </c>
      <c r="J1399" t="s">
        <v>28</v>
      </c>
      <c r="K1399" t="s">
        <v>8054</v>
      </c>
      <c r="L1399" s="11" t="s">
        <v>26</v>
      </c>
      <c r="M1399" s="11">
        <v>1083</v>
      </c>
      <c r="N1399" s="11" t="str">
        <f>IF(A1399="","AGUARDANDO",IF(NOT(ISERROR(MATCH(VALUE(A1399),PRODESP!A:A,0))),"EXCLUÍDO - ATENDIDO CDHU",""))</f>
        <v/>
      </c>
    </row>
    <row r="1400" spans="1:14" ht="15" x14ac:dyDescent="0.25">
      <c r="A1400" t="s">
        <v>9538</v>
      </c>
      <c r="B1400" t="s">
        <v>9539</v>
      </c>
      <c r="C1400">
        <v>576367771</v>
      </c>
      <c r="D1400" t="s">
        <v>9540</v>
      </c>
      <c r="E1400"/>
      <c r="F1400"/>
      <c r="G1400"/>
      <c r="H1400" t="s">
        <v>9541</v>
      </c>
      <c r="I1400" t="s">
        <v>9542</v>
      </c>
      <c r="J1400" t="s">
        <v>28</v>
      </c>
      <c r="K1400" t="s">
        <v>9543</v>
      </c>
      <c r="L1400" s="11" t="s">
        <v>26</v>
      </c>
      <c r="M1400" s="11">
        <v>1084</v>
      </c>
      <c r="N1400" s="11" t="str">
        <f>IF(A1400="","AGUARDANDO",IF(NOT(ISERROR(MATCH(VALUE(A1400),PRODESP!A:A,0))),"EXCLUÍDO - ATENDIDO CDHU",""))</f>
        <v/>
      </c>
    </row>
    <row r="1401" spans="1:14" ht="15" x14ac:dyDescent="0.25">
      <c r="A1401" t="s">
        <v>4828</v>
      </c>
      <c r="B1401" t="s">
        <v>4829</v>
      </c>
      <c r="C1401">
        <v>548767695</v>
      </c>
      <c r="D1401" t="s">
        <v>4830</v>
      </c>
      <c r="E1401"/>
      <c r="F1401"/>
      <c r="G1401"/>
      <c r="H1401" t="s">
        <v>4831</v>
      </c>
      <c r="I1401" t="s">
        <v>4832</v>
      </c>
      <c r="J1401" t="s">
        <v>28</v>
      </c>
      <c r="K1401" t="s">
        <v>4833</v>
      </c>
      <c r="L1401" s="11" t="s">
        <v>26</v>
      </c>
      <c r="M1401" s="11">
        <v>1085</v>
      </c>
      <c r="N1401" s="11" t="str">
        <f>IF(A1401="","AGUARDANDO",IF(NOT(ISERROR(MATCH(VALUE(A1401),PRODESP!A:A,0))),"EXCLUÍDO - ATENDIDO CDHU",""))</f>
        <v/>
      </c>
    </row>
    <row r="1402" spans="1:14" ht="15" x14ac:dyDescent="0.25">
      <c r="A1402" t="s">
        <v>9506</v>
      </c>
      <c r="B1402" t="s">
        <v>9507</v>
      </c>
      <c r="C1402">
        <v>15647002</v>
      </c>
      <c r="D1402" t="s">
        <v>9508</v>
      </c>
      <c r="E1402"/>
      <c r="F1402"/>
      <c r="G1402"/>
      <c r="H1402" t="s">
        <v>9509</v>
      </c>
      <c r="I1402" t="s">
        <v>9510</v>
      </c>
      <c r="J1402" t="s">
        <v>28</v>
      </c>
      <c r="K1402" t="s">
        <v>9511</v>
      </c>
      <c r="L1402" s="11" t="s">
        <v>26</v>
      </c>
      <c r="M1402" s="11">
        <v>1086</v>
      </c>
      <c r="N1402" s="11" t="str">
        <f>IF(A1402="","AGUARDANDO",IF(NOT(ISERROR(MATCH(VALUE(A1402),PRODESP!A:A,0))),"EXCLUÍDO - ATENDIDO CDHU",""))</f>
        <v/>
      </c>
    </row>
    <row r="1403" spans="1:14" ht="15" x14ac:dyDescent="0.25">
      <c r="A1403" t="s">
        <v>10820</v>
      </c>
      <c r="B1403" t="s">
        <v>10821</v>
      </c>
      <c r="C1403">
        <v>403791406</v>
      </c>
      <c r="D1403" t="s">
        <v>10822</v>
      </c>
      <c r="E1403"/>
      <c r="F1403"/>
      <c r="G1403"/>
      <c r="H1403" t="s">
        <v>10823</v>
      </c>
      <c r="I1403" t="s">
        <v>10824</v>
      </c>
      <c r="J1403" t="s">
        <v>28</v>
      </c>
      <c r="K1403" t="s">
        <v>10825</v>
      </c>
      <c r="L1403" s="11" t="s">
        <v>26</v>
      </c>
      <c r="M1403" s="11">
        <v>1087</v>
      </c>
      <c r="N1403" s="11" t="str">
        <f>IF(A1403="","AGUARDANDO",IF(NOT(ISERROR(MATCH(VALUE(A1403),PRODESP!A:A,0))),"EXCLUÍDO - ATENDIDO CDHU",""))</f>
        <v/>
      </c>
    </row>
    <row r="1404" spans="1:14" ht="15" x14ac:dyDescent="0.25">
      <c r="A1404" t="s">
        <v>13698</v>
      </c>
      <c r="B1404" t="s">
        <v>13699</v>
      </c>
      <c r="C1404">
        <v>5548242344880</v>
      </c>
      <c r="D1404" t="s">
        <v>13700</v>
      </c>
      <c r="E1404"/>
      <c r="F1404"/>
      <c r="G1404"/>
      <c r="H1404" t="s">
        <v>13701</v>
      </c>
      <c r="I1404" t="s">
        <v>13702</v>
      </c>
      <c r="J1404" t="s">
        <v>28</v>
      </c>
      <c r="K1404" t="s">
        <v>13703</v>
      </c>
      <c r="L1404" s="11" t="s">
        <v>26</v>
      </c>
      <c r="M1404" s="11">
        <v>1088</v>
      </c>
      <c r="N1404" s="11" t="str">
        <f>IF(A1404="","AGUARDANDO",IF(NOT(ISERROR(MATCH(VALUE(A1404),PRODESP!A:A,0))),"EXCLUÍDO - ATENDIDO CDHU",""))</f>
        <v/>
      </c>
    </row>
    <row r="1405" spans="1:14" ht="15" x14ac:dyDescent="0.25">
      <c r="A1405" t="s">
        <v>1392</v>
      </c>
      <c r="B1405" t="s">
        <v>1393</v>
      </c>
      <c r="C1405">
        <v>509927749</v>
      </c>
      <c r="D1405" t="s">
        <v>1394</v>
      </c>
      <c r="E1405"/>
      <c r="F1405"/>
      <c r="G1405"/>
      <c r="H1405" t="s">
        <v>1395</v>
      </c>
      <c r="I1405" t="s">
        <v>1396</v>
      </c>
      <c r="J1405" t="s">
        <v>28</v>
      </c>
      <c r="K1405" t="s">
        <v>1397</v>
      </c>
      <c r="L1405" s="11" t="s">
        <v>26</v>
      </c>
      <c r="M1405" s="11">
        <v>1089</v>
      </c>
      <c r="N1405" s="11" t="str">
        <f>IF(A1405="","AGUARDANDO",IF(NOT(ISERROR(MATCH(VALUE(A1405),PRODESP!A:A,0))),"EXCLUÍDO - ATENDIDO CDHU",""))</f>
        <v/>
      </c>
    </row>
    <row r="1406" spans="1:14" ht="15" x14ac:dyDescent="0.25">
      <c r="A1406" t="s">
        <v>9007</v>
      </c>
      <c r="B1406" t="s">
        <v>9008</v>
      </c>
      <c r="C1406">
        <v>49775714</v>
      </c>
      <c r="D1406" t="s">
        <v>9009</v>
      </c>
      <c r="E1406"/>
      <c r="F1406"/>
      <c r="G1406"/>
      <c r="H1406" t="s">
        <v>9010</v>
      </c>
      <c r="I1406" t="s">
        <v>9011</v>
      </c>
      <c r="J1406" t="s">
        <v>28</v>
      </c>
      <c r="K1406" t="s">
        <v>9012</v>
      </c>
      <c r="L1406" s="11" t="s">
        <v>26</v>
      </c>
      <c r="M1406" s="11">
        <v>1090</v>
      </c>
      <c r="N1406" s="11" t="str">
        <f>IF(A1406="","AGUARDANDO",IF(NOT(ISERROR(MATCH(VALUE(A1406),PRODESP!A:A,0))),"EXCLUÍDO - ATENDIDO CDHU",""))</f>
        <v/>
      </c>
    </row>
    <row r="1407" spans="1:14" ht="15" x14ac:dyDescent="0.25">
      <c r="A1407" t="s">
        <v>1979</v>
      </c>
      <c r="B1407" t="s">
        <v>1980</v>
      </c>
      <c r="C1407">
        <v>347692254</v>
      </c>
      <c r="D1407" t="s">
        <v>1981</v>
      </c>
      <c r="E1407"/>
      <c r="F1407"/>
      <c r="G1407"/>
      <c r="H1407" t="s">
        <v>1982</v>
      </c>
      <c r="I1407" t="s">
        <v>1983</v>
      </c>
      <c r="J1407" t="s">
        <v>28</v>
      </c>
      <c r="K1407" t="s">
        <v>1984</v>
      </c>
      <c r="L1407" s="11" t="s">
        <v>26</v>
      </c>
      <c r="M1407" s="11">
        <v>1091</v>
      </c>
      <c r="N1407" s="11" t="str">
        <f>IF(A1407="","AGUARDANDO",IF(NOT(ISERROR(MATCH(VALUE(A1407),PRODESP!A:A,0))),"EXCLUÍDO - ATENDIDO CDHU",""))</f>
        <v/>
      </c>
    </row>
    <row r="1408" spans="1:14" ht="15" x14ac:dyDescent="0.25">
      <c r="A1408" t="s">
        <v>10684</v>
      </c>
      <c r="B1408" t="s">
        <v>10685</v>
      </c>
      <c r="C1408">
        <v>40098944</v>
      </c>
      <c r="D1408" t="s">
        <v>10686</v>
      </c>
      <c r="E1408"/>
      <c r="F1408"/>
      <c r="G1408"/>
      <c r="H1408" t="s">
        <v>10687</v>
      </c>
      <c r="I1408" t="s">
        <v>10688</v>
      </c>
      <c r="J1408" t="s">
        <v>28</v>
      </c>
      <c r="K1408" t="s">
        <v>10689</v>
      </c>
      <c r="L1408" s="11" t="s">
        <v>26</v>
      </c>
      <c r="M1408" s="11">
        <v>1092</v>
      </c>
      <c r="N1408" s="11" t="str">
        <f>IF(A1408="","AGUARDANDO",IF(NOT(ISERROR(MATCH(VALUE(A1408),PRODESP!A:A,0))),"EXCLUÍDO - ATENDIDO CDHU",""))</f>
        <v/>
      </c>
    </row>
    <row r="1409" spans="1:14" ht="15" x14ac:dyDescent="0.25">
      <c r="A1409" t="s">
        <v>2376</v>
      </c>
      <c r="B1409" t="s">
        <v>2377</v>
      </c>
      <c r="C1409">
        <v>361783863</v>
      </c>
      <c r="D1409" t="s">
        <v>2378</v>
      </c>
      <c r="E1409"/>
      <c r="F1409"/>
      <c r="G1409"/>
      <c r="H1409" t="s">
        <v>2379</v>
      </c>
      <c r="I1409" t="s">
        <v>2380</v>
      </c>
      <c r="J1409" t="s">
        <v>28</v>
      </c>
      <c r="K1409" t="s">
        <v>2381</v>
      </c>
      <c r="L1409" s="11" t="s">
        <v>26</v>
      </c>
      <c r="M1409" s="11">
        <v>1093</v>
      </c>
      <c r="N1409" s="11" t="str">
        <f>IF(A1409="","AGUARDANDO",IF(NOT(ISERROR(MATCH(VALUE(A1409),PRODESP!A:A,0))),"EXCLUÍDO - ATENDIDO CDHU",""))</f>
        <v/>
      </c>
    </row>
    <row r="1410" spans="1:14" ht="15" x14ac:dyDescent="0.25">
      <c r="A1410" t="s">
        <v>9930</v>
      </c>
      <c r="B1410" t="s">
        <v>9931</v>
      </c>
      <c r="C1410">
        <v>403792095</v>
      </c>
      <c r="D1410" t="s">
        <v>9932</v>
      </c>
      <c r="E1410" t="s">
        <v>9933</v>
      </c>
      <c r="F1410">
        <v>265884512</v>
      </c>
      <c r="G1410" t="s">
        <v>9934</v>
      </c>
      <c r="H1410" t="s">
        <v>9935</v>
      </c>
      <c r="I1410" t="s">
        <v>9936</v>
      </c>
      <c r="J1410" t="s">
        <v>28</v>
      </c>
      <c r="K1410" t="s">
        <v>9937</v>
      </c>
      <c r="L1410" s="11" t="s">
        <v>26</v>
      </c>
      <c r="M1410" s="11">
        <v>1094</v>
      </c>
      <c r="N1410" s="11" t="str">
        <f>IF(A1410="","AGUARDANDO",IF(NOT(ISERROR(MATCH(VALUE(A1410),PRODESP!A:A,0))),"EXCLUÍDO - ATENDIDO CDHU",""))</f>
        <v/>
      </c>
    </row>
    <row r="1411" spans="1:14" ht="15" x14ac:dyDescent="0.25">
      <c r="A1411" t="s">
        <v>4076</v>
      </c>
      <c r="B1411" t="s">
        <v>4077</v>
      </c>
      <c r="C1411">
        <v>406146366</v>
      </c>
      <c r="D1411" t="s">
        <v>4078</v>
      </c>
      <c r="E1411"/>
      <c r="F1411"/>
      <c r="G1411"/>
      <c r="H1411" t="s">
        <v>4079</v>
      </c>
      <c r="I1411" t="s">
        <v>4080</v>
      </c>
      <c r="J1411" t="s">
        <v>28</v>
      </c>
      <c r="K1411" t="s">
        <v>4081</v>
      </c>
      <c r="L1411" s="11" t="s">
        <v>26</v>
      </c>
      <c r="M1411" s="11">
        <v>1095</v>
      </c>
      <c r="N1411" s="11" t="str">
        <f>IF(A1411="","AGUARDANDO",IF(NOT(ISERROR(MATCH(VALUE(A1411),PRODESP!A:A,0))),"EXCLUÍDO - ATENDIDO CDHU",""))</f>
        <v/>
      </c>
    </row>
    <row r="1412" spans="1:14" ht="15" x14ac:dyDescent="0.25">
      <c r="A1412" t="s">
        <v>5487</v>
      </c>
      <c r="B1412" t="s">
        <v>5488</v>
      </c>
      <c r="C1412">
        <v>489460185</v>
      </c>
      <c r="D1412" t="s">
        <v>5489</v>
      </c>
      <c r="E1412"/>
      <c r="F1412"/>
      <c r="G1412"/>
      <c r="H1412" t="s">
        <v>5490</v>
      </c>
      <c r="I1412" t="s">
        <v>5491</v>
      </c>
      <c r="J1412" t="s">
        <v>28</v>
      </c>
      <c r="K1412" t="s">
        <v>3914</v>
      </c>
      <c r="L1412" s="11" t="s">
        <v>26</v>
      </c>
      <c r="M1412" s="11">
        <v>1096</v>
      </c>
      <c r="N1412" s="11" t="str">
        <f>IF(A1412="","AGUARDANDO",IF(NOT(ISERROR(MATCH(VALUE(A1412),PRODESP!A:A,0))),"EXCLUÍDO - ATENDIDO CDHU",""))</f>
        <v/>
      </c>
    </row>
    <row r="1413" spans="1:14" ht="15" x14ac:dyDescent="0.25">
      <c r="A1413" t="s">
        <v>5397</v>
      </c>
      <c r="B1413" t="s">
        <v>5398</v>
      </c>
      <c r="C1413">
        <v>478552890</v>
      </c>
      <c r="D1413" t="s">
        <v>5399</v>
      </c>
      <c r="E1413"/>
      <c r="F1413"/>
      <c r="G1413"/>
      <c r="H1413" t="s">
        <v>5400</v>
      </c>
      <c r="I1413" t="s">
        <v>5401</v>
      </c>
      <c r="J1413" t="s">
        <v>28</v>
      </c>
      <c r="K1413" t="s">
        <v>5402</v>
      </c>
      <c r="L1413" s="11" t="s">
        <v>26</v>
      </c>
      <c r="M1413" s="11">
        <v>1097</v>
      </c>
      <c r="N1413" s="11" t="str">
        <f>IF(A1413="","AGUARDANDO",IF(NOT(ISERROR(MATCH(VALUE(A1413),PRODESP!A:A,0))),"EXCLUÍDO - ATENDIDO CDHU",""))</f>
        <v/>
      </c>
    </row>
    <row r="1414" spans="1:14" ht="15" x14ac:dyDescent="0.25">
      <c r="A1414" t="s">
        <v>7395</v>
      </c>
      <c r="B1414" t="s">
        <v>7396</v>
      </c>
      <c r="C1414">
        <v>272804629</v>
      </c>
      <c r="D1414" t="s">
        <v>7397</v>
      </c>
      <c r="E1414"/>
      <c r="F1414"/>
      <c r="G1414"/>
      <c r="H1414" t="s">
        <v>7398</v>
      </c>
      <c r="I1414" t="s">
        <v>7399</v>
      </c>
      <c r="J1414" t="s">
        <v>28</v>
      </c>
      <c r="K1414" t="s">
        <v>7400</v>
      </c>
      <c r="L1414" s="11" t="s">
        <v>26</v>
      </c>
      <c r="M1414" s="11">
        <v>1098</v>
      </c>
      <c r="N1414" s="11" t="str">
        <f>IF(A1414="","AGUARDANDO",IF(NOT(ISERROR(MATCH(VALUE(A1414),PRODESP!A:A,0))),"EXCLUÍDO - ATENDIDO CDHU",""))</f>
        <v/>
      </c>
    </row>
    <row r="1415" spans="1:14" ht="15" x14ac:dyDescent="0.25">
      <c r="A1415" t="s">
        <v>9247</v>
      </c>
      <c r="B1415" t="s">
        <v>9248</v>
      </c>
      <c r="C1415">
        <v>380216152</v>
      </c>
      <c r="D1415" t="s">
        <v>9249</v>
      </c>
      <c r="E1415" t="s">
        <v>9250</v>
      </c>
      <c r="F1415">
        <v>35919912</v>
      </c>
      <c r="G1415" t="s">
        <v>9251</v>
      </c>
      <c r="H1415" t="s">
        <v>9252</v>
      </c>
      <c r="I1415" t="s">
        <v>9253</v>
      </c>
      <c r="J1415" t="s">
        <v>28</v>
      </c>
      <c r="K1415" t="s">
        <v>9254</v>
      </c>
      <c r="L1415" s="11" t="s">
        <v>26</v>
      </c>
      <c r="M1415" s="11">
        <v>1099</v>
      </c>
      <c r="N1415" s="11" t="str">
        <f>IF(A1415="","AGUARDANDO",IF(NOT(ISERROR(MATCH(VALUE(A1415),PRODESP!A:A,0))),"EXCLUÍDO - ATENDIDO CDHU",""))</f>
        <v/>
      </c>
    </row>
    <row r="1416" spans="1:14" ht="15" x14ac:dyDescent="0.25">
      <c r="A1416" t="s">
        <v>8701</v>
      </c>
      <c r="B1416" t="s">
        <v>8702</v>
      </c>
      <c r="C1416">
        <v>43175830</v>
      </c>
      <c r="D1416" t="s">
        <v>8703</v>
      </c>
      <c r="E1416"/>
      <c r="F1416"/>
      <c r="G1416"/>
      <c r="H1416" t="s">
        <v>8704</v>
      </c>
      <c r="I1416" t="s">
        <v>8705</v>
      </c>
      <c r="J1416" t="s">
        <v>28</v>
      </c>
      <c r="K1416" t="s">
        <v>8706</v>
      </c>
      <c r="L1416" s="11" t="s">
        <v>26</v>
      </c>
      <c r="M1416" s="11">
        <v>1100</v>
      </c>
      <c r="N1416" s="11" t="str">
        <f>IF(A1416="","AGUARDANDO",IF(NOT(ISERROR(MATCH(VALUE(A1416),PRODESP!A:A,0))),"EXCLUÍDO - ATENDIDO CDHU",""))</f>
        <v/>
      </c>
    </row>
    <row r="1417" spans="1:14" ht="15" x14ac:dyDescent="0.25">
      <c r="A1417" t="s">
        <v>10645</v>
      </c>
      <c r="B1417" t="s">
        <v>10646</v>
      </c>
      <c r="C1417">
        <v>639960078</v>
      </c>
      <c r="D1417" t="s">
        <v>10647</v>
      </c>
      <c r="E1417" t="s">
        <v>10648</v>
      </c>
      <c r="F1417">
        <v>522458750</v>
      </c>
      <c r="G1417" t="s">
        <v>10649</v>
      </c>
      <c r="H1417" t="s">
        <v>10650</v>
      </c>
      <c r="I1417" t="s">
        <v>10651</v>
      </c>
      <c r="J1417" t="s">
        <v>28</v>
      </c>
      <c r="K1417" t="s">
        <v>10652</v>
      </c>
      <c r="L1417" s="11" t="s">
        <v>26</v>
      </c>
      <c r="M1417" s="11">
        <v>1101</v>
      </c>
      <c r="N1417" s="11" t="str">
        <f>IF(A1417="","AGUARDANDO",IF(NOT(ISERROR(MATCH(VALUE(A1417),PRODESP!A:A,0))),"EXCLUÍDO - ATENDIDO CDHU",""))</f>
        <v/>
      </c>
    </row>
    <row r="1418" spans="1:14" ht="15" x14ac:dyDescent="0.25">
      <c r="A1418" t="s">
        <v>360</v>
      </c>
      <c r="B1418" t="s">
        <v>361</v>
      </c>
      <c r="C1418">
        <v>405533226</v>
      </c>
      <c r="D1418" t="s">
        <v>362</v>
      </c>
      <c r="E1418"/>
      <c r="F1418"/>
      <c r="G1418"/>
      <c r="H1418" t="s">
        <v>363</v>
      </c>
      <c r="I1418" t="s">
        <v>364</v>
      </c>
      <c r="J1418" t="s">
        <v>28</v>
      </c>
      <c r="K1418" t="s">
        <v>365</v>
      </c>
      <c r="L1418" s="11" t="s">
        <v>26</v>
      </c>
      <c r="M1418" s="11">
        <v>1102</v>
      </c>
      <c r="N1418" s="11" t="str">
        <f>IF(A1418="","AGUARDANDO",IF(NOT(ISERROR(MATCH(VALUE(A1418),PRODESP!A:A,0))),"EXCLUÍDO - ATENDIDO CDHU",""))</f>
        <v/>
      </c>
    </row>
    <row r="1419" spans="1:14" ht="15" x14ac:dyDescent="0.25">
      <c r="A1419" t="s">
        <v>9944</v>
      </c>
      <c r="B1419" t="s">
        <v>9945</v>
      </c>
      <c r="C1419">
        <v>20874989</v>
      </c>
      <c r="D1419" t="s">
        <v>9946</v>
      </c>
      <c r="E1419" t="s">
        <v>9947</v>
      </c>
      <c r="F1419">
        <v>596396600</v>
      </c>
      <c r="G1419" t="s">
        <v>9948</v>
      </c>
      <c r="H1419" t="s">
        <v>9949</v>
      </c>
      <c r="I1419" t="s">
        <v>9950</v>
      </c>
      <c r="J1419" t="s">
        <v>28</v>
      </c>
      <c r="K1419" t="s">
        <v>9951</v>
      </c>
      <c r="L1419" s="11" t="s">
        <v>26</v>
      </c>
      <c r="M1419" s="11">
        <v>1103</v>
      </c>
      <c r="N1419" s="11" t="str">
        <f>IF(A1419="","AGUARDANDO",IF(NOT(ISERROR(MATCH(VALUE(A1419),PRODESP!A:A,0))),"EXCLUÍDO - ATENDIDO CDHU",""))</f>
        <v/>
      </c>
    </row>
    <row r="1420" spans="1:14" ht="15" x14ac:dyDescent="0.25">
      <c r="A1420" t="s">
        <v>867</v>
      </c>
      <c r="B1420" t="s">
        <v>868</v>
      </c>
      <c r="C1420">
        <v>450689578</v>
      </c>
      <c r="D1420" t="s">
        <v>869</v>
      </c>
      <c r="E1420" t="s">
        <v>870</v>
      </c>
      <c r="F1420">
        <v>455449582</v>
      </c>
      <c r="G1420" t="s">
        <v>871</v>
      </c>
      <c r="H1420" t="s">
        <v>872</v>
      </c>
      <c r="I1420" t="s">
        <v>873</v>
      </c>
      <c r="J1420" t="s">
        <v>28</v>
      </c>
      <c r="K1420" t="s">
        <v>874</v>
      </c>
      <c r="L1420" s="11" t="s">
        <v>26</v>
      </c>
      <c r="M1420" s="11">
        <v>1104</v>
      </c>
      <c r="N1420" s="11" t="str">
        <f>IF(A1420="","AGUARDANDO",IF(NOT(ISERROR(MATCH(VALUE(A1420),PRODESP!A:A,0))),"EXCLUÍDO - ATENDIDO CDHU",""))</f>
        <v/>
      </c>
    </row>
    <row r="1421" spans="1:14" ht="15" x14ac:dyDescent="0.25">
      <c r="A1421" t="s">
        <v>538</v>
      </c>
      <c r="B1421" t="s">
        <v>539</v>
      </c>
      <c r="C1421">
        <v>329566775</v>
      </c>
      <c r="D1421" t="s">
        <v>540</v>
      </c>
      <c r="E1421" t="s">
        <v>541</v>
      </c>
      <c r="F1421">
        <v>458054021</v>
      </c>
      <c r="G1421" t="s">
        <v>542</v>
      </c>
      <c r="H1421" t="s">
        <v>543</v>
      </c>
      <c r="I1421" t="s">
        <v>544</v>
      </c>
      <c r="J1421" t="s">
        <v>28</v>
      </c>
      <c r="K1421" t="s">
        <v>545</v>
      </c>
      <c r="L1421" s="11" t="s">
        <v>26</v>
      </c>
      <c r="M1421" s="11">
        <v>1105</v>
      </c>
      <c r="N1421" s="11" t="str">
        <f>IF(A1421="","AGUARDANDO",IF(NOT(ISERROR(MATCH(VALUE(A1421),PRODESP!A:A,0))),"EXCLUÍDO - ATENDIDO CDHU",""))</f>
        <v/>
      </c>
    </row>
    <row r="1422" spans="1:14" ht="15" x14ac:dyDescent="0.25">
      <c r="A1422" t="s">
        <v>12748</v>
      </c>
      <c r="B1422" t="s">
        <v>12749</v>
      </c>
      <c r="C1422">
        <v>627108337</v>
      </c>
      <c r="D1422" t="s">
        <v>12750</v>
      </c>
      <c r="E1422" t="s">
        <v>12751</v>
      </c>
      <c r="F1422">
        <v>450682511</v>
      </c>
      <c r="G1422" t="s">
        <v>12752</v>
      </c>
      <c r="H1422" t="s">
        <v>12753</v>
      </c>
      <c r="I1422" t="s">
        <v>12754</v>
      </c>
      <c r="J1422" t="s">
        <v>28</v>
      </c>
      <c r="K1422" t="s">
        <v>12755</v>
      </c>
      <c r="L1422" s="11" t="s">
        <v>26</v>
      </c>
      <c r="M1422" s="11">
        <v>1106</v>
      </c>
      <c r="N1422" s="11" t="str">
        <f>IF(A1422="","AGUARDANDO",IF(NOT(ISERROR(MATCH(VALUE(A1422),PRODESP!A:A,0))),"EXCLUÍDO - ATENDIDO CDHU",""))</f>
        <v/>
      </c>
    </row>
    <row r="1423" spans="1:14" ht="15" x14ac:dyDescent="0.25">
      <c r="A1423" t="s">
        <v>8747</v>
      </c>
      <c r="B1423" t="s">
        <v>8748</v>
      </c>
      <c r="C1423">
        <v>650133055</v>
      </c>
      <c r="D1423" t="s">
        <v>8749</v>
      </c>
      <c r="E1423"/>
      <c r="F1423"/>
      <c r="G1423"/>
      <c r="H1423" t="s">
        <v>8750</v>
      </c>
      <c r="I1423" t="s">
        <v>8751</v>
      </c>
      <c r="J1423" t="s">
        <v>28</v>
      </c>
      <c r="K1423" t="s">
        <v>8752</v>
      </c>
      <c r="L1423" s="11" t="s">
        <v>26</v>
      </c>
      <c r="M1423" s="11">
        <v>1107</v>
      </c>
      <c r="N1423" s="11" t="str">
        <f>IF(A1423="","AGUARDANDO",IF(NOT(ISERROR(MATCH(VALUE(A1423),PRODESP!A:A,0))),"EXCLUÍDO - ATENDIDO CDHU",""))</f>
        <v/>
      </c>
    </row>
    <row r="1424" spans="1:14" ht="15" x14ac:dyDescent="0.25">
      <c r="A1424" t="s">
        <v>9774</v>
      </c>
      <c r="B1424" t="s">
        <v>9775</v>
      </c>
      <c r="C1424">
        <v>3042447410</v>
      </c>
      <c r="D1424" t="s">
        <v>9776</v>
      </c>
      <c r="E1424"/>
      <c r="F1424"/>
      <c r="G1424"/>
      <c r="H1424" t="s">
        <v>9777</v>
      </c>
      <c r="I1424" t="s">
        <v>9778</v>
      </c>
      <c r="J1424" t="s">
        <v>28</v>
      </c>
      <c r="K1424" t="s">
        <v>9779</v>
      </c>
      <c r="L1424" s="11" t="s">
        <v>26</v>
      </c>
      <c r="M1424" s="11">
        <v>1108</v>
      </c>
      <c r="N1424" s="11" t="str">
        <f>IF(A1424="","AGUARDANDO",IF(NOT(ISERROR(MATCH(VALUE(A1424),PRODESP!A:A,0))),"EXCLUÍDO - ATENDIDO CDHU",""))</f>
        <v/>
      </c>
    </row>
    <row r="1425" spans="1:14" ht="15" x14ac:dyDescent="0.25">
      <c r="A1425" t="s">
        <v>11205</v>
      </c>
      <c r="B1425" t="s">
        <v>11206</v>
      </c>
      <c r="C1425">
        <v>490065934</v>
      </c>
      <c r="D1425" t="s">
        <v>11207</v>
      </c>
      <c r="E1425"/>
      <c r="F1425"/>
      <c r="G1425"/>
      <c r="H1425" t="s">
        <v>11208</v>
      </c>
      <c r="I1425" t="s">
        <v>11209</v>
      </c>
      <c r="J1425" t="s">
        <v>28</v>
      </c>
      <c r="K1425" t="s">
        <v>11210</v>
      </c>
      <c r="L1425" s="11" t="s">
        <v>26</v>
      </c>
      <c r="M1425" s="11">
        <v>1109</v>
      </c>
      <c r="N1425" s="11" t="str">
        <f>IF(A1425="","AGUARDANDO",IF(NOT(ISERROR(MATCH(VALUE(A1425),PRODESP!A:A,0))),"EXCLUÍDO - ATENDIDO CDHU",""))</f>
        <v/>
      </c>
    </row>
    <row r="1426" spans="1:14" ht="15" x14ac:dyDescent="0.25">
      <c r="A1426" t="s">
        <v>4858</v>
      </c>
      <c r="B1426" t="s">
        <v>4859</v>
      </c>
      <c r="C1426">
        <v>30486299</v>
      </c>
      <c r="D1426" t="s">
        <v>4860</v>
      </c>
      <c r="E1426"/>
      <c r="F1426"/>
      <c r="G1426"/>
      <c r="H1426" t="s">
        <v>4861</v>
      </c>
      <c r="I1426" t="s">
        <v>4862</v>
      </c>
      <c r="J1426" t="s">
        <v>28</v>
      </c>
      <c r="K1426" t="s">
        <v>4863</v>
      </c>
      <c r="L1426" s="11" t="s">
        <v>26</v>
      </c>
      <c r="M1426" s="11">
        <v>1110</v>
      </c>
      <c r="N1426" s="11" t="str">
        <f>IF(A1426="","AGUARDANDO",IF(NOT(ISERROR(MATCH(VALUE(A1426),PRODESP!A:A,0))),"EXCLUÍDO - ATENDIDO CDHU",""))</f>
        <v/>
      </c>
    </row>
    <row r="1427" spans="1:14" ht="15" x14ac:dyDescent="0.25">
      <c r="A1427" t="s">
        <v>1568</v>
      </c>
      <c r="B1427" t="s">
        <v>1569</v>
      </c>
      <c r="C1427">
        <v>415403728</v>
      </c>
      <c r="D1427" t="s">
        <v>1570</v>
      </c>
      <c r="E1427" t="s">
        <v>1571</v>
      </c>
      <c r="F1427">
        <v>579159644</v>
      </c>
      <c r="G1427" t="s">
        <v>1572</v>
      </c>
      <c r="H1427" t="s">
        <v>1573</v>
      </c>
      <c r="I1427" t="s">
        <v>1574</v>
      </c>
      <c r="J1427" t="s">
        <v>28</v>
      </c>
      <c r="K1427" t="s">
        <v>1575</v>
      </c>
      <c r="L1427" s="11" t="s">
        <v>26</v>
      </c>
      <c r="M1427" s="11">
        <v>1111</v>
      </c>
      <c r="N1427" s="11" t="str">
        <f>IF(A1427="","AGUARDANDO",IF(NOT(ISERROR(MATCH(VALUE(A1427),PRODESP!A:A,0))),"EXCLUÍDO - ATENDIDO CDHU",""))</f>
        <v/>
      </c>
    </row>
    <row r="1428" spans="1:14" ht="15" x14ac:dyDescent="0.25">
      <c r="A1428" t="s">
        <v>11189</v>
      </c>
      <c r="B1428" t="s">
        <v>11190</v>
      </c>
      <c r="C1428">
        <v>384943251</v>
      </c>
      <c r="D1428" t="s">
        <v>11191</v>
      </c>
      <c r="E1428" t="s">
        <v>11192</v>
      </c>
      <c r="F1428">
        <v>402017857</v>
      </c>
      <c r="G1428" t="s">
        <v>11193</v>
      </c>
      <c r="H1428" t="s">
        <v>11194</v>
      </c>
      <c r="I1428" t="s">
        <v>11195</v>
      </c>
      <c r="J1428" t="s">
        <v>28</v>
      </c>
      <c r="K1428" t="s">
        <v>11196</v>
      </c>
      <c r="L1428" s="11" t="s">
        <v>26</v>
      </c>
      <c r="M1428" s="11">
        <v>1112</v>
      </c>
      <c r="N1428" s="11" t="str">
        <f>IF(A1428="","AGUARDANDO",IF(NOT(ISERROR(MATCH(VALUE(A1428),PRODESP!A:A,0))),"EXCLUÍDO - ATENDIDO CDHU",""))</f>
        <v/>
      </c>
    </row>
    <row r="1429" spans="1:14" ht="15" x14ac:dyDescent="0.25">
      <c r="A1429" t="s">
        <v>2623</v>
      </c>
      <c r="B1429" t="s">
        <v>2624</v>
      </c>
      <c r="C1429">
        <v>423991954</v>
      </c>
      <c r="D1429" t="s">
        <v>2625</v>
      </c>
      <c r="E1429"/>
      <c r="F1429"/>
      <c r="G1429"/>
      <c r="H1429" t="s">
        <v>2626</v>
      </c>
      <c r="I1429" t="s">
        <v>2627</v>
      </c>
      <c r="J1429" t="s">
        <v>28</v>
      </c>
      <c r="K1429" t="s">
        <v>2628</v>
      </c>
      <c r="L1429" s="11" t="s">
        <v>26</v>
      </c>
      <c r="M1429" s="11">
        <v>1113</v>
      </c>
      <c r="N1429" s="11" t="str">
        <f>IF(A1429="","AGUARDANDO",IF(NOT(ISERROR(MATCH(VALUE(A1429),PRODESP!A:A,0))),"EXCLUÍDO - ATENDIDO CDHU",""))</f>
        <v/>
      </c>
    </row>
    <row r="1430" spans="1:14" ht="15" x14ac:dyDescent="0.25">
      <c r="A1430" t="s">
        <v>6067</v>
      </c>
      <c r="B1430" t="s">
        <v>6068</v>
      </c>
      <c r="C1430">
        <v>363402809</v>
      </c>
      <c r="D1430" t="s">
        <v>6069</v>
      </c>
      <c r="E1430" t="s">
        <v>6070</v>
      </c>
      <c r="F1430">
        <v>463423410</v>
      </c>
      <c r="G1430" t="s">
        <v>6071</v>
      </c>
      <c r="H1430" t="s">
        <v>6072</v>
      </c>
      <c r="I1430" t="s">
        <v>6073</v>
      </c>
      <c r="J1430" t="s">
        <v>28</v>
      </c>
      <c r="K1430" t="s">
        <v>6074</v>
      </c>
      <c r="L1430" s="11" t="s">
        <v>26</v>
      </c>
      <c r="M1430" s="11">
        <v>1114</v>
      </c>
      <c r="N1430" s="11" t="str">
        <f>IF(A1430="","AGUARDANDO",IF(NOT(ISERROR(MATCH(VALUE(A1430),PRODESP!A:A,0))),"EXCLUÍDO - ATENDIDO CDHU",""))</f>
        <v/>
      </c>
    </row>
    <row r="1431" spans="1:14" ht="15" x14ac:dyDescent="0.25">
      <c r="A1431" t="s">
        <v>11564</v>
      </c>
      <c r="B1431" t="s">
        <v>11565</v>
      </c>
      <c r="C1431">
        <v>497276707</v>
      </c>
      <c r="D1431" t="s">
        <v>11566</v>
      </c>
      <c r="E1431"/>
      <c r="F1431"/>
      <c r="G1431"/>
      <c r="H1431" t="s">
        <v>11567</v>
      </c>
      <c r="I1431" t="s">
        <v>11568</v>
      </c>
      <c r="J1431" t="s">
        <v>28</v>
      </c>
      <c r="K1431" t="s">
        <v>11569</v>
      </c>
      <c r="L1431" s="11" t="s">
        <v>26</v>
      </c>
      <c r="M1431" s="11">
        <v>1115</v>
      </c>
      <c r="N1431" s="11" t="str">
        <f>IF(A1431="","AGUARDANDO",IF(NOT(ISERROR(MATCH(VALUE(A1431),PRODESP!A:A,0))),"EXCLUÍDO - ATENDIDO CDHU",""))</f>
        <v/>
      </c>
    </row>
    <row r="1432" spans="1:14" ht="15" x14ac:dyDescent="0.25">
      <c r="A1432" t="s">
        <v>1136</v>
      </c>
      <c r="B1432" t="s">
        <v>1137</v>
      </c>
      <c r="C1432">
        <v>355182488</v>
      </c>
      <c r="D1432" t="s">
        <v>1138</v>
      </c>
      <c r="E1432"/>
      <c r="F1432"/>
      <c r="G1432"/>
      <c r="H1432" t="s">
        <v>1139</v>
      </c>
      <c r="I1432" t="s">
        <v>1140</v>
      </c>
      <c r="J1432" t="s">
        <v>28</v>
      </c>
      <c r="K1432" t="s">
        <v>932</v>
      </c>
      <c r="L1432" s="11" t="s">
        <v>26</v>
      </c>
      <c r="M1432" s="11">
        <v>1116</v>
      </c>
      <c r="N1432" s="11" t="str">
        <f>IF(A1432="","AGUARDANDO",IF(NOT(ISERROR(MATCH(VALUE(A1432),PRODESP!A:A,0))),"EXCLUÍDO - ATENDIDO CDHU",""))</f>
        <v/>
      </c>
    </row>
    <row r="1433" spans="1:14" ht="15" x14ac:dyDescent="0.25">
      <c r="A1433" t="s">
        <v>8901</v>
      </c>
      <c r="B1433" t="s">
        <v>8902</v>
      </c>
      <c r="C1433">
        <v>35122418</v>
      </c>
      <c r="D1433" t="s">
        <v>8903</v>
      </c>
      <c r="E1433" t="s">
        <v>8904</v>
      </c>
      <c r="F1433">
        <v>328226580</v>
      </c>
      <c r="G1433" t="s">
        <v>8905</v>
      </c>
      <c r="H1433" t="s">
        <v>8906</v>
      </c>
      <c r="I1433" t="s">
        <v>8907</v>
      </c>
      <c r="J1433" t="s">
        <v>28</v>
      </c>
      <c r="K1433" t="s">
        <v>8908</v>
      </c>
      <c r="L1433" s="11" t="s">
        <v>26</v>
      </c>
      <c r="M1433" s="11">
        <v>1117</v>
      </c>
      <c r="N1433" s="11" t="str">
        <f>IF(A1433="","AGUARDANDO",IF(NOT(ISERROR(MATCH(VALUE(A1433),PRODESP!A:A,0))),"EXCLUÍDO - ATENDIDO CDHU",""))</f>
        <v/>
      </c>
    </row>
    <row r="1434" spans="1:14" ht="15" x14ac:dyDescent="0.25">
      <c r="A1434" t="s">
        <v>6334</v>
      </c>
      <c r="B1434" t="s">
        <v>6335</v>
      </c>
      <c r="C1434">
        <v>362832997</v>
      </c>
      <c r="D1434" t="s">
        <v>6336</v>
      </c>
      <c r="E1434" t="s">
        <v>6337</v>
      </c>
      <c r="F1434">
        <v>223669143</v>
      </c>
      <c r="G1434" t="s">
        <v>6338</v>
      </c>
      <c r="H1434" t="s">
        <v>6339</v>
      </c>
      <c r="I1434" t="s">
        <v>6340</v>
      </c>
      <c r="J1434" t="s">
        <v>28</v>
      </c>
      <c r="K1434" t="s">
        <v>6341</v>
      </c>
      <c r="L1434" s="11" t="s">
        <v>26</v>
      </c>
      <c r="M1434" s="11">
        <v>1118</v>
      </c>
      <c r="N1434" s="11" t="str">
        <f>IF(A1434="","AGUARDANDO",IF(NOT(ISERROR(MATCH(VALUE(A1434),PRODESP!A:A,0))),"EXCLUÍDO - ATENDIDO CDHU",""))</f>
        <v/>
      </c>
    </row>
    <row r="1435" spans="1:14" ht="15" x14ac:dyDescent="0.25">
      <c r="A1435" t="s">
        <v>13949</v>
      </c>
      <c r="B1435" t="s">
        <v>13950</v>
      </c>
      <c r="C1435">
        <v>28688074</v>
      </c>
      <c r="D1435" t="s">
        <v>13951</v>
      </c>
      <c r="E1435"/>
      <c r="F1435"/>
      <c r="G1435"/>
      <c r="H1435" t="s">
        <v>9889</v>
      </c>
      <c r="I1435" t="s">
        <v>13952</v>
      </c>
      <c r="J1435" t="s">
        <v>28</v>
      </c>
      <c r="K1435" t="s">
        <v>13953</v>
      </c>
      <c r="L1435" s="11" t="s">
        <v>26</v>
      </c>
      <c r="M1435" s="11">
        <v>1119</v>
      </c>
      <c r="N1435" s="11" t="str">
        <f>IF(A1435="","AGUARDANDO",IF(NOT(ISERROR(MATCH(VALUE(A1435),PRODESP!A:A,0))),"EXCLUÍDO - ATENDIDO CDHU",""))</f>
        <v/>
      </c>
    </row>
    <row r="1436" spans="1:14" ht="15" x14ac:dyDescent="0.25">
      <c r="A1436" t="s">
        <v>3389</v>
      </c>
      <c r="B1436" t="s">
        <v>3390</v>
      </c>
      <c r="C1436">
        <v>378861013</v>
      </c>
      <c r="D1436" t="s">
        <v>3391</v>
      </c>
      <c r="E1436"/>
      <c r="F1436"/>
      <c r="G1436"/>
      <c r="H1436" t="s">
        <v>3392</v>
      </c>
      <c r="I1436" t="s">
        <v>3393</v>
      </c>
      <c r="J1436" t="s">
        <v>28</v>
      </c>
      <c r="K1436" t="s">
        <v>3394</v>
      </c>
      <c r="L1436" s="11" t="s">
        <v>26</v>
      </c>
      <c r="M1436" s="11">
        <v>1120</v>
      </c>
      <c r="N1436" s="11" t="str">
        <f>IF(A1436="","AGUARDANDO",IF(NOT(ISERROR(MATCH(VALUE(A1436),PRODESP!A:A,0))),"EXCLUÍDO - ATENDIDO CDHU",""))</f>
        <v/>
      </c>
    </row>
    <row r="1437" spans="1:14" ht="15" x14ac:dyDescent="0.25">
      <c r="A1437" t="s">
        <v>3627</v>
      </c>
      <c r="B1437" t="s">
        <v>3628</v>
      </c>
      <c r="C1437">
        <v>325387412</v>
      </c>
      <c r="D1437" t="s">
        <v>3629</v>
      </c>
      <c r="E1437"/>
      <c r="F1437"/>
      <c r="G1437"/>
      <c r="H1437" t="s">
        <v>3630</v>
      </c>
      <c r="I1437" t="s">
        <v>3631</v>
      </c>
      <c r="J1437" t="s">
        <v>28</v>
      </c>
      <c r="K1437" t="s">
        <v>3632</v>
      </c>
      <c r="L1437" s="11" t="s">
        <v>26</v>
      </c>
      <c r="M1437" s="11">
        <v>1121</v>
      </c>
      <c r="N1437" s="11" t="str">
        <f>IF(A1437="","AGUARDANDO",IF(NOT(ISERROR(MATCH(VALUE(A1437),PRODESP!A:A,0))),"EXCLUÍDO - ATENDIDO CDHU",""))</f>
        <v/>
      </c>
    </row>
    <row r="1438" spans="1:14" ht="15" x14ac:dyDescent="0.25">
      <c r="A1438" t="s">
        <v>4864</v>
      </c>
      <c r="B1438" t="s">
        <v>4865</v>
      </c>
      <c r="C1438">
        <v>552765867</v>
      </c>
      <c r="D1438" t="s">
        <v>4866</v>
      </c>
      <c r="E1438" t="s">
        <v>4867</v>
      </c>
      <c r="F1438">
        <v>481826920</v>
      </c>
      <c r="G1438" t="s">
        <v>4868</v>
      </c>
      <c r="H1438" t="s">
        <v>4869</v>
      </c>
      <c r="I1438" t="s">
        <v>4870</v>
      </c>
      <c r="J1438" t="s">
        <v>28</v>
      </c>
      <c r="K1438" t="s">
        <v>4871</v>
      </c>
      <c r="L1438" s="11" t="s">
        <v>26</v>
      </c>
      <c r="M1438" s="11">
        <v>1122</v>
      </c>
      <c r="N1438" s="11" t="str">
        <f>IF(A1438="","AGUARDANDO",IF(NOT(ISERROR(MATCH(VALUE(A1438),PRODESP!A:A,0))),"EXCLUÍDO - ATENDIDO CDHU",""))</f>
        <v/>
      </c>
    </row>
    <row r="1439" spans="1:14" ht="15" x14ac:dyDescent="0.25">
      <c r="A1439" t="s">
        <v>9878</v>
      </c>
      <c r="B1439" t="s">
        <v>9879</v>
      </c>
      <c r="C1439">
        <v>228160807</v>
      </c>
      <c r="D1439" t="s">
        <v>9880</v>
      </c>
      <c r="E1439" t="s">
        <v>9881</v>
      </c>
      <c r="F1439">
        <v>19549231</v>
      </c>
      <c r="G1439" t="s">
        <v>9882</v>
      </c>
      <c r="H1439" t="s">
        <v>9883</v>
      </c>
      <c r="I1439" t="s">
        <v>9884</v>
      </c>
      <c r="J1439" t="s">
        <v>28</v>
      </c>
      <c r="K1439" t="s">
        <v>9885</v>
      </c>
      <c r="L1439" s="11" t="s">
        <v>26</v>
      </c>
      <c r="M1439" s="11">
        <v>1123</v>
      </c>
      <c r="N1439" s="11" t="str">
        <f>IF(A1439="","AGUARDANDO",IF(NOT(ISERROR(MATCH(VALUE(A1439),PRODESP!A:A,0))),"EXCLUÍDO - ATENDIDO CDHU",""))</f>
        <v/>
      </c>
    </row>
    <row r="1440" spans="1:14" ht="15" x14ac:dyDescent="0.25">
      <c r="A1440" t="s">
        <v>11146</v>
      </c>
      <c r="B1440" t="s">
        <v>11147</v>
      </c>
      <c r="C1440">
        <v>39557433</v>
      </c>
      <c r="D1440" t="s">
        <v>11148</v>
      </c>
      <c r="E1440"/>
      <c r="F1440"/>
      <c r="G1440"/>
      <c r="H1440" t="s">
        <v>11149</v>
      </c>
      <c r="I1440" t="s">
        <v>11150</v>
      </c>
      <c r="J1440" t="s">
        <v>28</v>
      </c>
      <c r="K1440" t="s">
        <v>11151</v>
      </c>
      <c r="L1440" s="11" t="s">
        <v>26</v>
      </c>
      <c r="M1440" s="11">
        <v>1124</v>
      </c>
      <c r="N1440" s="11" t="str">
        <f>IF(A1440="","AGUARDANDO",IF(NOT(ISERROR(MATCH(VALUE(A1440),PRODESP!A:A,0))),"EXCLUÍDO - ATENDIDO CDHU",""))</f>
        <v/>
      </c>
    </row>
    <row r="1441" spans="1:14" ht="15" x14ac:dyDescent="0.25">
      <c r="A1441" t="s">
        <v>3840</v>
      </c>
      <c r="B1441" t="s">
        <v>3841</v>
      </c>
      <c r="C1441">
        <v>45565153</v>
      </c>
      <c r="D1441" t="s">
        <v>3842</v>
      </c>
      <c r="E1441"/>
      <c r="F1441"/>
      <c r="G1441"/>
      <c r="H1441" t="s">
        <v>3843</v>
      </c>
      <c r="I1441" t="s">
        <v>3844</v>
      </c>
      <c r="J1441" t="s">
        <v>28</v>
      </c>
      <c r="K1441" t="s">
        <v>3845</v>
      </c>
      <c r="L1441" s="11" t="s">
        <v>26</v>
      </c>
      <c r="M1441" s="11">
        <v>1125</v>
      </c>
      <c r="N1441" s="11" t="str">
        <f>IF(A1441="","AGUARDANDO",IF(NOT(ISERROR(MATCH(VALUE(A1441),PRODESP!A:A,0))),"EXCLUÍDO - ATENDIDO CDHU",""))</f>
        <v/>
      </c>
    </row>
    <row r="1442" spans="1:14" ht="15" x14ac:dyDescent="0.25">
      <c r="A1442" t="s">
        <v>3489</v>
      </c>
      <c r="B1442" t="s">
        <v>3490</v>
      </c>
      <c r="C1442">
        <v>251824330</v>
      </c>
      <c r="D1442" t="s">
        <v>3491</v>
      </c>
      <c r="E1442"/>
      <c r="F1442"/>
      <c r="G1442"/>
      <c r="H1442" t="s">
        <v>3492</v>
      </c>
      <c r="I1442" t="s">
        <v>3493</v>
      </c>
      <c r="J1442" t="s">
        <v>28</v>
      </c>
      <c r="K1442" t="s">
        <v>3494</v>
      </c>
      <c r="L1442" s="11" t="s">
        <v>26</v>
      </c>
      <c r="M1442" s="11">
        <v>1126</v>
      </c>
      <c r="N1442" s="11" t="str">
        <f>IF(A1442="","AGUARDANDO",IF(NOT(ISERROR(MATCH(VALUE(A1442),PRODESP!A:A,0))),"EXCLUÍDO - ATENDIDO CDHU",""))</f>
        <v/>
      </c>
    </row>
    <row r="1443" spans="1:14" ht="15" x14ac:dyDescent="0.25">
      <c r="A1443" t="s">
        <v>5915</v>
      </c>
      <c r="B1443" t="s">
        <v>5916</v>
      </c>
      <c r="C1443">
        <v>43164570</v>
      </c>
      <c r="D1443" t="s">
        <v>5917</v>
      </c>
      <c r="E1443" t="s">
        <v>5918</v>
      </c>
      <c r="F1443">
        <v>431777652</v>
      </c>
      <c r="G1443" t="s">
        <v>5919</v>
      </c>
      <c r="H1443" t="s">
        <v>5920</v>
      </c>
      <c r="I1443" t="s">
        <v>5921</v>
      </c>
      <c r="J1443" t="s">
        <v>28</v>
      </c>
      <c r="K1443" t="s">
        <v>5922</v>
      </c>
      <c r="L1443" s="11" t="s">
        <v>26</v>
      </c>
      <c r="M1443" s="11">
        <v>1127</v>
      </c>
      <c r="N1443" s="11" t="str">
        <f>IF(A1443="","AGUARDANDO",IF(NOT(ISERROR(MATCH(VALUE(A1443),PRODESP!A:A,0))),"EXCLUÍDO - ATENDIDO CDHU",""))</f>
        <v/>
      </c>
    </row>
    <row r="1444" spans="1:14" ht="15" x14ac:dyDescent="0.25">
      <c r="A1444" t="s">
        <v>8276</v>
      </c>
      <c r="B1444" t="s">
        <v>8277</v>
      </c>
      <c r="C1444">
        <v>198208261</v>
      </c>
      <c r="D1444" t="s">
        <v>8278</v>
      </c>
      <c r="E1444"/>
      <c r="F1444"/>
      <c r="G1444"/>
      <c r="H1444" t="s">
        <v>1071</v>
      </c>
      <c r="I1444" t="s">
        <v>8279</v>
      </c>
      <c r="J1444" t="s">
        <v>28</v>
      </c>
      <c r="K1444" t="s">
        <v>8280</v>
      </c>
      <c r="L1444" s="11" t="s">
        <v>26</v>
      </c>
      <c r="M1444" s="11">
        <v>1128</v>
      </c>
      <c r="N1444" s="11" t="str">
        <f>IF(A1444="","AGUARDANDO",IF(NOT(ISERROR(MATCH(VALUE(A1444),PRODESP!A:A,0))),"EXCLUÍDO - ATENDIDO CDHU",""))</f>
        <v/>
      </c>
    </row>
    <row r="1445" spans="1:14" ht="15" x14ac:dyDescent="0.25">
      <c r="A1445" t="s">
        <v>3465</v>
      </c>
      <c r="B1445" t="s">
        <v>3466</v>
      </c>
      <c r="C1445">
        <v>4956299819</v>
      </c>
      <c r="D1445" t="s">
        <v>3467</v>
      </c>
      <c r="E1445" t="s">
        <v>3468</v>
      </c>
      <c r="F1445">
        <v>584191030</v>
      </c>
      <c r="G1445" t="s">
        <v>3469</v>
      </c>
      <c r="H1445" t="s">
        <v>3470</v>
      </c>
      <c r="I1445" t="s">
        <v>3471</v>
      </c>
      <c r="J1445" t="s">
        <v>28</v>
      </c>
      <c r="K1445" t="s">
        <v>3472</v>
      </c>
      <c r="L1445" s="11" t="s">
        <v>26</v>
      </c>
      <c r="M1445" s="11">
        <v>1129</v>
      </c>
      <c r="N1445" s="11" t="str">
        <f>IF(A1445="","AGUARDANDO",IF(NOT(ISERROR(MATCH(VALUE(A1445),PRODESP!A:A,0))),"EXCLUÍDO - ATENDIDO CDHU",""))</f>
        <v/>
      </c>
    </row>
    <row r="1446" spans="1:14" ht="15" x14ac:dyDescent="0.25">
      <c r="A1446" t="s">
        <v>9786</v>
      </c>
      <c r="B1446" t="s">
        <v>9787</v>
      </c>
      <c r="C1446">
        <v>378857976</v>
      </c>
      <c r="D1446" t="s">
        <v>9788</v>
      </c>
      <c r="E1446"/>
      <c r="F1446"/>
      <c r="G1446"/>
      <c r="H1446" t="s">
        <v>9789</v>
      </c>
      <c r="I1446" t="s">
        <v>9790</v>
      </c>
      <c r="J1446" t="s">
        <v>28</v>
      </c>
      <c r="K1446" t="s">
        <v>9791</v>
      </c>
      <c r="L1446" s="11" t="s">
        <v>26</v>
      </c>
      <c r="M1446" s="11">
        <v>1130</v>
      </c>
      <c r="N1446" s="11" t="str">
        <f>IF(A1446="","AGUARDANDO",IF(NOT(ISERROR(MATCH(VALUE(A1446),PRODESP!A:A,0))),"EXCLUÍDO - ATENDIDO CDHU",""))</f>
        <v/>
      </c>
    </row>
    <row r="1447" spans="1:14" ht="15" x14ac:dyDescent="0.25">
      <c r="A1447" t="s">
        <v>3287</v>
      </c>
      <c r="B1447" t="s">
        <v>3288</v>
      </c>
      <c r="C1447">
        <v>263248379</v>
      </c>
      <c r="D1447" t="s">
        <v>3289</v>
      </c>
      <c r="E1447"/>
      <c r="F1447"/>
      <c r="G1447"/>
      <c r="H1447" t="s">
        <v>3290</v>
      </c>
      <c r="I1447" t="s">
        <v>3291</v>
      </c>
      <c r="J1447" t="s">
        <v>28</v>
      </c>
      <c r="K1447" t="s">
        <v>3292</v>
      </c>
      <c r="L1447" s="11" t="s">
        <v>26</v>
      </c>
      <c r="M1447" s="11">
        <v>1131</v>
      </c>
      <c r="N1447" s="11" t="str">
        <f>IF(A1447="","AGUARDANDO",IF(NOT(ISERROR(MATCH(VALUE(A1447),PRODESP!A:A,0))),"EXCLUÍDO - ATENDIDO CDHU",""))</f>
        <v/>
      </c>
    </row>
    <row r="1448" spans="1:14" ht="15" x14ac:dyDescent="0.25">
      <c r="A1448" t="s">
        <v>9672</v>
      </c>
      <c r="B1448" t="s">
        <v>9673</v>
      </c>
      <c r="C1448">
        <v>569332888</v>
      </c>
      <c r="D1448" t="s">
        <v>9674</v>
      </c>
      <c r="E1448"/>
      <c r="F1448"/>
      <c r="G1448"/>
      <c r="H1448" t="s">
        <v>9675</v>
      </c>
      <c r="I1448" t="s">
        <v>9676</v>
      </c>
      <c r="J1448" t="s">
        <v>28</v>
      </c>
      <c r="K1448" t="s">
        <v>9677</v>
      </c>
      <c r="L1448" s="11" t="s">
        <v>26</v>
      </c>
      <c r="M1448" s="11">
        <v>1132</v>
      </c>
      <c r="N1448" s="11" t="str">
        <f>IF(A1448="","AGUARDANDO",IF(NOT(ISERROR(MATCH(VALUE(A1448),PRODESP!A:A,0))),"EXCLUÍDO - ATENDIDO CDHU",""))</f>
        <v/>
      </c>
    </row>
    <row r="1449" spans="1:14" ht="15" x14ac:dyDescent="0.25">
      <c r="A1449" t="s">
        <v>612</v>
      </c>
      <c r="B1449" t="s">
        <v>613</v>
      </c>
      <c r="C1449">
        <v>451686342</v>
      </c>
      <c r="D1449" t="s">
        <v>614</v>
      </c>
      <c r="E1449"/>
      <c r="F1449"/>
      <c r="G1449"/>
      <c r="H1449" t="s">
        <v>615</v>
      </c>
      <c r="I1449" t="s">
        <v>616</v>
      </c>
      <c r="J1449" t="s">
        <v>28</v>
      </c>
      <c r="K1449" t="s">
        <v>617</v>
      </c>
      <c r="L1449" s="11" t="s">
        <v>26</v>
      </c>
      <c r="M1449" s="11">
        <v>1133</v>
      </c>
      <c r="N1449" s="11" t="str">
        <f>IF(A1449="","AGUARDANDO",IF(NOT(ISERROR(MATCH(VALUE(A1449),PRODESP!A:A,0))),"EXCLUÍDO - ATENDIDO CDHU",""))</f>
        <v/>
      </c>
    </row>
    <row r="1450" spans="1:14" ht="15" x14ac:dyDescent="0.25">
      <c r="A1450" t="s">
        <v>8831</v>
      </c>
      <c r="B1450" t="s">
        <v>8832</v>
      </c>
      <c r="C1450">
        <v>228160868</v>
      </c>
      <c r="D1450" t="s">
        <v>8833</v>
      </c>
      <c r="E1450" t="s">
        <v>8834</v>
      </c>
      <c r="F1450">
        <v>245322115</v>
      </c>
      <c r="G1450" t="s">
        <v>8835</v>
      </c>
      <c r="H1450" t="s">
        <v>8836</v>
      </c>
      <c r="I1450" t="s">
        <v>8837</v>
      </c>
      <c r="J1450" t="s">
        <v>28</v>
      </c>
      <c r="K1450" t="s">
        <v>8838</v>
      </c>
      <c r="L1450" s="11" t="s">
        <v>26</v>
      </c>
      <c r="M1450" s="11">
        <v>1134</v>
      </c>
      <c r="N1450" s="11" t="str">
        <f>IF(A1450="","AGUARDANDO",IF(NOT(ISERROR(MATCH(VALUE(A1450),PRODESP!A:A,0))),"EXCLUÍDO - ATENDIDO CDHU",""))</f>
        <v/>
      </c>
    </row>
    <row r="1451" spans="1:14" ht="15" x14ac:dyDescent="0.25">
      <c r="A1451" t="s">
        <v>10182</v>
      </c>
      <c r="B1451" t="s">
        <v>10183</v>
      </c>
      <c r="C1451">
        <v>509925406</v>
      </c>
      <c r="D1451" t="s">
        <v>10184</v>
      </c>
      <c r="E1451" t="s">
        <v>10185</v>
      </c>
      <c r="F1451">
        <v>497300230</v>
      </c>
      <c r="G1451" t="s">
        <v>10186</v>
      </c>
      <c r="H1451" t="s">
        <v>10187</v>
      </c>
      <c r="I1451" t="s">
        <v>10188</v>
      </c>
      <c r="J1451" t="s">
        <v>28</v>
      </c>
      <c r="K1451" t="s">
        <v>10189</v>
      </c>
      <c r="L1451" s="11" t="s">
        <v>26</v>
      </c>
      <c r="M1451" s="11">
        <v>1135</v>
      </c>
      <c r="N1451" s="11" t="str">
        <f>IF(A1451="","AGUARDANDO",IF(NOT(ISERROR(MATCH(VALUE(A1451),PRODESP!A:A,0))),"EXCLUÍDO - ATENDIDO CDHU",""))</f>
        <v/>
      </c>
    </row>
    <row r="1452" spans="1:14" ht="15" x14ac:dyDescent="0.25">
      <c r="A1452" t="s">
        <v>5221</v>
      </c>
      <c r="B1452" t="s">
        <v>5222</v>
      </c>
      <c r="C1452">
        <v>400994112</v>
      </c>
      <c r="D1452" t="s">
        <v>5223</v>
      </c>
      <c r="E1452"/>
      <c r="F1452"/>
      <c r="G1452"/>
      <c r="H1452" t="s">
        <v>5224</v>
      </c>
      <c r="I1452" t="s">
        <v>5225</v>
      </c>
      <c r="J1452" t="s">
        <v>28</v>
      </c>
      <c r="K1452" t="s">
        <v>5226</v>
      </c>
      <c r="L1452" s="11" t="s">
        <v>26</v>
      </c>
      <c r="M1452" s="11">
        <v>1136</v>
      </c>
      <c r="N1452" s="11" t="str">
        <f>IF(A1452="","AGUARDANDO",IF(NOT(ISERROR(MATCH(VALUE(A1452),PRODESP!A:A,0))),"EXCLUÍDO - ATENDIDO CDHU",""))</f>
        <v/>
      </c>
    </row>
    <row r="1453" spans="1:14" ht="15" x14ac:dyDescent="0.25">
      <c r="A1453" t="s">
        <v>1153</v>
      </c>
      <c r="B1453" t="s">
        <v>1154</v>
      </c>
      <c r="C1453">
        <v>43177726</v>
      </c>
      <c r="D1453" t="s">
        <v>1155</v>
      </c>
      <c r="E1453"/>
      <c r="F1453"/>
      <c r="G1453"/>
      <c r="H1453" t="s">
        <v>1156</v>
      </c>
      <c r="I1453" t="s">
        <v>1157</v>
      </c>
      <c r="J1453" t="s">
        <v>28</v>
      </c>
      <c r="K1453" t="s">
        <v>1158</v>
      </c>
      <c r="L1453" s="11" t="s">
        <v>26</v>
      </c>
      <c r="M1453" s="11">
        <v>1137</v>
      </c>
      <c r="N1453" s="11" t="str">
        <f>IF(A1453="","AGUARDANDO",IF(NOT(ISERROR(MATCH(VALUE(A1453),PRODESP!A:A,0))),"EXCLUÍDO - ATENDIDO CDHU",""))</f>
        <v/>
      </c>
    </row>
    <row r="1454" spans="1:14" ht="15" x14ac:dyDescent="0.25">
      <c r="A1454" t="s">
        <v>11392</v>
      </c>
      <c r="B1454" t="s">
        <v>11393</v>
      </c>
      <c r="C1454">
        <v>223660036</v>
      </c>
      <c r="D1454" t="s">
        <v>11394</v>
      </c>
      <c r="E1454"/>
      <c r="F1454"/>
      <c r="G1454"/>
      <c r="H1454" t="s">
        <v>11395</v>
      </c>
      <c r="I1454" t="s">
        <v>11396</v>
      </c>
      <c r="J1454" t="s">
        <v>28</v>
      </c>
      <c r="K1454" t="s">
        <v>11397</v>
      </c>
      <c r="L1454" s="11" t="s">
        <v>26</v>
      </c>
      <c r="M1454" s="11">
        <v>1138</v>
      </c>
      <c r="N1454" s="11" t="str">
        <f>IF(A1454="","AGUARDANDO",IF(NOT(ISERROR(MATCH(VALUE(A1454),PRODESP!A:A,0))),"EXCLUÍDO - ATENDIDO CDHU",""))</f>
        <v/>
      </c>
    </row>
    <row r="1455" spans="1:14" ht="15" x14ac:dyDescent="0.25">
      <c r="A1455" t="s">
        <v>3931</v>
      </c>
      <c r="B1455" t="s">
        <v>3932</v>
      </c>
      <c r="C1455">
        <v>436290200</v>
      </c>
      <c r="D1455" t="s">
        <v>3933</v>
      </c>
      <c r="E1455"/>
      <c r="F1455"/>
      <c r="G1455"/>
      <c r="H1455" t="s">
        <v>3934</v>
      </c>
      <c r="I1455" t="s">
        <v>3935</v>
      </c>
      <c r="J1455" t="s">
        <v>28</v>
      </c>
      <c r="K1455" t="s">
        <v>3936</v>
      </c>
      <c r="L1455" s="11" t="s">
        <v>26</v>
      </c>
      <c r="M1455" s="11">
        <v>1139</v>
      </c>
      <c r="N1455" s="11" t="str">
        <f>IF(A1455="","AGUARDANDO",IF(NOT(ISERROR(MATCH(VALUE(A1455),PRODESP!A:A,0))),"EXCLUÍDO - ATENDIDO CDHU",""))</f>
        <v/>
      </c>
    </row>
    <row r="1456" spans="1:14" ht="15" x14ac:dyDescent="0.25">
      <c r="A1456" t="s">
        <v>8213</v>
      </c>
      <c r="B1456" t="s">
        <v>8214</v>
      </c>
      <c r="C1456">
        <v>579282363</v>
      </c>
      <c r="D1456" t="s">
        <v>8215</v>
      </c>
      <c r="E1456"/>
      <c r="F1456"/>
      <c r="G1456"/>
      <c r="H1456" t="s">
        <v>8216</v>
      </c>
      <c r="I1456" t="s">
        <v>8217</v>
      </c>
      <c r="J1456" t="s">
        <v>28</v>
      </c>
      <c r="K1456" t="s">
        <v>8218</v>
      </c>
      <c r="L1456" s="11" t="s">
        <v>26</v>
      </c>
      <c r="M1456" s="11">
        <v>1140</v>
      </c>
      <c r="N1456" s="11" t="str">
        <f>IF(A1456="","AGUARDANDO",IF(NOT(ISERROR(MATCH(VALUE(A1456),PRODESP!A:A,0))),"EXCLUÍDO - ATENDIDO CDHU",""))</f>
        <v/>
      </c>
    </row>
    <row r="1457" spans="1:14" ht="15" x14ac:dyDescent="0.25">
      <c r="A1457" t="s">
        <v>3069</v>
      </c>
      <c r="B1457" t="s">
        <v>3070</v>
      </c>
      <c r="C1457">
        <v>301922536</v>
      </c>
      <c r="D1457" t="s">
        <v>3071</v>
      </c>
      <c r="E1457"/>
      <c r="F1457"/>
      <c r="G1457"/>
      <c r="H1457" t="s">
        <v>3072</v>
      </c>
      <c r="I1457" t="s">
        <v>3073</v>
      </c>
      <c r="J1457" t="s">
        <v>28</v>
      </c>
      <c r="K1457" t="s">
        <v>3074</v>
      </c>
      <c r="L1457" s="11" t="s">
        <v>26</v>
      </c>
      <c r="M1457" s="11">
        <v>1141</v>
      </c>
      <c r="N1457" s="11" t="str">
        <f>IF(A1457="","AGUARDANDO",IF(NOT(ISERROR(MATCH(VALUE(A1457),PRODESP!A:A,0))),"EXCLUÍDO - ATENDIDO CDHU",""))</f>
        <v/>
      </c>
    </row>
    <row r="1458" spans="1:14" ht="15" x14ac:dyDescent="0.25">
      <c r="A1458" t="s">
        <v>5817</v>
      </c>
      <c r="B1458" t="s">
        <v>5818</v>
      </c>
      <c r="C1458">
        <v>490309598</v>
      </c>
      <c r="D1458" t="s">
        <v>5819</v>
      </c>
      <c r="E1458"/>
      <c r="F1458"/>
      <c r="G1458"/>
      <c r="H1458" t="s">
        <v>5820</v>
      </c>
      <c r="I1458" t="s">
        <v>5821</v>
      </c>
      <c r="J1458" t="s">
        <v>28</v>
      </c>
      <c r="K1458" t="s">
        <v>5822</v>
      </c>
      <c r="L1458" s="11" t="s">
        <v>26</v>
      </c>
      <c r="M1458" s="11">
        <v>1142</v>
      </c>
      <c r="N1458" s="11" t="str">
        <f>IF(A1458="","AGUARDANDO",IF(NOT(ISERROR(MATCH(VALUE(A1458),PRODESP!A:A,0))),"EXCLUÍDO - ATENDIDO CDHU",""))</f>
        <v/>
      </c>
    </row>
    <row r="1459" spans="1:14" ht="15" x14ac:dyDescent="0.25">
      <c r="A1459" t="s">
        <v>9653</v>
      </c>
      <c r="B1459" t="s">
        <v>9654</v>
      </c>
      <c r="C1459">
        <v>19804219</v>
      </c>
      <c r="D1459" t="s">
        <v>9655</v>
      </c>
      <c r="E1459"/>
      <c r="F1459"/>
      <c r="G1459"/>
      <c r="H1459" t="s">
        <v>9656</v>
      </c>
      <c r="I1459" t="s">
        <v>9657</v>
      </c>
      <c r="J1459" t="s">
        <v>28</v>
      </c>
      <c r="K1459" t="s">
        <v>9658</v>
      </c>
      <c r="L1459" s="11" t="s">
        <v>26</v>
      </c>
      <c r="M1459" s="11">
        <v>1143</v>
      </c>
      <c r="N1459" s="11" t="str">
        <f>IF(A1459="","AGUARDANDO",IF(NOT(ISERROR(MATCH(VALUE(A1459),PRODESP!A:A,0))),"EXCLUÍDO - ATENDIDO CDHU",""))</f>
        <v/>
      </c>
    </row>
    <row r="1460" spans="1:14" ht="15" x14ac:dyDescent="0.25">
      <c r="A1460" t="s">
        <v>366</v>
      </c>
      <c r="B1460" t="s">
        <v>367</v>
      </c>
      <c r="C1460">
        <v>405530869</v>
      </c>
      <c r="D1460" t="s">
        <v>368</v>
      </c>
      <c r="E1460" t="s">
        <v>369</v>
      </c>
      <c r="F1460">
        <v>445471803</v>
      </c>
      <c r="G1460" t="s">
        <v>370</v>
      </c>
      <c r="H1460" t="s">
        <v>371</v>
      </c>
      <c r="I1460" t="s">
        <v>372</v>
      </c>
      <c r="J1460" t="s">
        <v>28</v>
      </c>
      <c r="K1460" t="s">
        <v>373</v>
      </c>
      <c r="L1460" s="11" t="s">
        <v>26</v>
      </c>
      <c r="M1460" s="11">
        <v>1144</v>
      </c>
      <c r="N1460" s="11" t="str">
        <f>IF(A1460="","AGUARDANDO",IF(NOT(ISERROR(MATCH(VALUE(A1460),PRODESP!A:A,0))),"EXCLUÍDO - ATENDIDO CDHU",""))</f>
        <v/>
      </c>
    </row>
    <row r="1461" spans="1:14" ht="15" x14ac:dyDescent="0.25">
      <c r="A1461" t="s">
        <v>9468</v>
      </c>
      <c r="B1461" t="s">
        <v>9469</v>
      </c>
      <c r="C1461">
        <v>541832682</v>
      </c>
      <c r="D1461" t="s">
        <v>9470</v>
      </c>
      <c r="E1461"/>
      <c r="F1461"/>
      <c r="G1461"/>
      <c r="H1461" t="s">
        <v>9471</v>
      </c>
      <c r="I1461" t="s">
        <v>9472</v>
      </c>
      <c r="J1461" t="s">
        <v>28</v>
      </c>
      <c r="K1461" t="s">
        <v>9473</v>
      </c>
      <c r="L1461" s="11" t="s">
        <v>26</v>
      </c>
      <c r="M1461" s="11">
        <v>1145</v>
      </c>
      <c r="N1461" s="11" t="str">
        <f>IF(A1461="","AGUARDANDO",IF(NOT(ISERROR(MATCH(VALUE(A1461),PRODESP!A:A,0))),"EXCLUÍDO - ATENDIDO CDHU",""))</f>
        <v/>
      </c>
    </row>
    <row r="1462" spans="1:14" ht="15" x14ac:dyDescent="0.25">
      <c r="A1462" t="s">
        <v>5963</v>
      </c>
      <c r="B1462" t="s">
        <v>5964</v>
      </c>
      <c r="C1462">
        <v>479709828</v>
      </c>
      <c r="D1462" t="s">
        <v>5965</v>
      </c>
      <c r="E1462" t="s">
        <v>5966</v>
      </c>
      <c r="F1462">
        <v>43166495</v>
      </c>
      <c r="G1462" t="s">
        <v>5967</v>
      </c>
      <c r="H1462" t="s">
        <v>5968</v>
      </c>
      <c r="I1462" t="s">
        <v>5969</v>
      </c>
      <c r="J1462" t="s">
        <v>28</v>
      </c>
      <c r="K1462" t="s">
        <v>5970</v>
      </c>
      <c r="L1462" s="11" t="s">
        <v>26</v>
      </c>
      <c r="M1462" s="11">
        <v>1146</v>
      </c>
      <c r="N1462" s="11" t="str">
        <f>IF(A1462="","AGUARDANDO",IF(NOT(ISERROR(MATCH(VALUE(A1462),PRODESP!A:A,0))),"EXCLUÍDO - ATENDIDO CDHU",""))</f>
        <v/>
      </c>
    </row>
    <row r="1463" spans="1:14" ht="15" x14ac:dyDescent="0.25">
      <c r="A1463" t="s">
        <v>11466</v>
      </c>
      <c r="B1463" t="s">
        <v>11467</v>
      </c>
      <c r="C1463">
        <v>479460310</v>
      </c>
      <c r="D1463" t="s">
        <v>11468</v>
      </c>
      <c r="E1463"/>
      <c r="F1463"/>
      <c r="G1463"/>
      <c r="H1463" t="s">
        <v>11469</v>
      </c>
      <c r="I1463" t="s">
        <v>11470</v>
      </c>
      <c r="J1463" t="s">
        <v>28</v>
      </c>
      <c r="K1463" t="s">
        <v>11471</v>
      </c>
      <c r="L1463" s="11" t="s">
        <v>26</v>
      </c>
      <c r="M1463" s="11">
        <v>1147</v>
      </c>
      <c r="N1463" s="11" t="str">
        <f>IF(A1463="","AGUARDANDO",IF(NOT(ISERROR(MATCH(VALUE(A1463),PRODESP!A:A,0))),"EXCLUÍDO - ATENDIDO CDHU",""))</f>
        <v/>
      </c>
    </row>
    <row r="1464" spans="1:14" ht="15" x14ac:dyDescent="0.25">
      <c r="A1464" t="s">
        <v>11857</v>
      </c>
      <c r="B1464" t="s">
        <v>11858</v>
      </c>
      <c r="C1464">
        <v>118690504</v>
      </c>
      <c r="D1464" t="s">
        <v>11859</v>
      </c>
      <c r="E1464"/>
      <c r="F1464"/>
      <c r="G1464"/>
      <c r="H1464" t="s">
        <v>2103</v>
      </c>
      <c r="I1464" t="s">
        <v>11860</v>
      </c>
      <c r="J1464" t="s">
        <v>28</v>
      </c>
      <c r="K1464" t="s">
        <v>11861</v>
      </c>
      <c r="L1464" s="11" t="s">
        <v>26</v>
      </c>
      <c r="M1464" s="11">
        <v>1148</v>
      </c>
      <c r="N1464" s="11" t="str">
        <f>IF(A1464="","AGUARDANDO",IF(NOT(ISERROR(MATCH(VALUE(A1464),PRODESP!A:A,0))),"EXCLUÍDO - ATENDIDO CDHU",""))</f>
        <v/>
      </c>
    </row>
    <row r="1465" spans="1:14" ht="15" x14ac:dyDescent="0.25">
      <c r="A1465" t="s">
        <v>7401</v>
      </c>
      <c r="B1465" t="s">
        <v>7402</v>
      </c>
      <c r="C1465">
        <v>330300878</v>
      </c>
      <c r="D1465" t="s">
        <v>7403</v>
      </c>
      <c r="E1465"/>
      <c r="F1465"/>
      <c r="G1465"/>
      <c r="H1465" t="s">
        <v>7404</v>
      </c>
      <c r="I1465" t="s">
        <v>7405</v>
      </c>
      <c r="J1465" t="s">
        <v>28</v>
      </c>
      <c r="K1465" t="s">
        <v>7406</v>
      </c>
      <c r="L1465" s="11" t="s">
        <v>26</v>
      </c>
      <c r="M1465" s="11">
        <v>1149</v>
      </c>
      <c r="N1465" s="11" t="str">
        <f>IF(A1465="","AGUARDANDO",IF(NOT(ISERROR(MATCH(VALUE(A1465),PRODESP!A:A,0))),"EXCLUÍDO - ATENDIDO CDHU",""))</f>
        <v/>
      </c>
    </row>
    <row r="1466" spans="1:14" ht="15" x14ac:dyDescent="0.25">
      <c r="A1466" t="s">
        <v>7759</v>
      </c>
      <c r="B1466" t="s">
        <v>7760</v>
      </c>
      <c r="C1466">
        <v>431665333</v>
      </c>
      <c r="D1466" t="s">
        <v>7761</v>
      </c>
      <c r="E1466"/>
      <c r="F1466"/>
      <c r="G1466"/>
      <c r="H1466" t="s">
        <v>7762</v>
      </c>
      <c r="I1466" t="s">
        <v>7763</v>
      </c>
      <c r="J1466" t="s">
        <v>28</v>
      </c>
      <c r="K1466" t="s">
        <v>7764</v>
      </c>
      <c r="L1466" s="11" t="s">
        <v>26</v>
      </c>
      <c r="M1466" s="11">
        <v>1150</v>
      </c>
      <c r="N1466" s="11" t="str">
        <f>IF(A1466="","AGUARDANDO",IF(NOT(ISERROR(MATCH(VALUE(A1466),PRODESP!A:A,0))),"EXCLUÍDO - ATENDIDO CDHU",""))</f>
        <v/>
      </c>
    </row>
    <row r="1467" spans="1:14" ht="15" x14ac:dyDescent="0.25">
      <c r="A1467" t="s">
        <v>10518</v>
      </c>
      <c r="B1467" t="s">
        <v>10519</v>
      </c>
      <c r="C1467">
        <v>400993703</v>
      </c>
      <c r="D1467" t="s">
        <v>10520</v>
      </c>
      <c r="E1467"/>
      <c r="F1467"/>
      <c r="G1467"/>
      <c r="H1467" t="s">
        <v>10521</v>
      </c>
      <c r="I1467" t="s">
        <v>10522</v>
      </c>
      <c r="J1467" t="s">
        <v>28</v>
      </c>
      <c r="K1467" t="s">
        <v>10523</v>
      </c>
      <c r="L1467" s="11" t="s">
        <v>26</v>
      </c>
      <c r="M1467" s="11">
        <v>1151</v>
      </c>
      <c r="N1467" s="11" t="str">
        <f>IF(A1467="","AGUARDANDO",IF(NOT(ISERROR(MATCH(VALUE(A1467),PRODESP!A:A,0))),"EXCLUÍDO - ATENDIDO CDHU",""))</f>
        <v/>
      </c>
    </row>
    <row r="1468" spans="1:14" ht="15" x14ac:dyDescent="0.25">
      <c r="A1468" t="s">
        <v>9315</v>
      </c>
      <c r="B1468" t="s">
        <v>9316</v>
      </c>
      <c r="C1468">
        <v>23519519</v>
      </c>
      <c r="D1468" t="s">
        <v>9317</v>
      </c>
      <c r="E1468"/>
      <c r="F1468"/>
      <c r="G1468"/>
      <c r="H1468" t="s">
        <v>601</v>
      </c>
      <c r="I1468" t="s">
        <v>9318</v>
      </c>
      <c r="J1468" t="s">
        <v>28</v>
      </c>
      <c r="K1468" t="s">
        <v>9319</v>
      </c>
      <c r="L1468" s="11" t="s">
        <v>26</v>
      </c>
      <c r="M1468" s="11">
        <v>1152</v>
      </c>
      <c r="N1468" s="11" t="str">
        <f>IF(A1468="","AGUARDANDO",IF(NOT(ISERROR(MATCH(VALUE(A1468),PRODESP!A:A,0))),"EXCLUÍDO - ATENDIDO CDHU",""))</f>
        <v/>
      </c>
    </row>
    <row r="1469" spans="1:14" ht="15" x14ac:dyDescent="0.25">
      <c r="A1469" t="s">
        <v>2042</v>
      </c>
      <c r="B1469" t="s">
        <v>2043</v>
      </c>
      <c r="C1469">
        <v>474488809</v>
      </c>
      <c r="D1469" t="s">
        <v>2044</v>
      </c>
      <c r="E1469" t="s">
        <v>2045</v>
      </c>
      <c r="F1469">
        <v>439420970</v>
      </c>
      <c r="G1469" t="s">
        <v>2046</v>
      </c>
      <c r="H1469" t="s">
        <v>2047</v>
      </c>
      <c r="I1469" t="s">
        <v>2048</v>
      </c>
      <c r="J1469" t="s">
        <v>28</v>
      </c>
      <c r="K1469" t="s">
        <v>2049</v>
      </c>
      <c r="L1469" s="11" t="s">
        <v>26</v>
      </c>
      <c r="M1469" s="11">
        <v>1153</v>
      </c>
      <c r="N1469" s="11" t="str">
        <f>IF(A1469="","AGUARDANDO",IF(NOT(ISERROR(MATCH(VALUE(A1469),PRODESP!A:A,0))),"EXCLUÍDO - ATENDIDO CDHU",""))</f>
        <v/>
      </c>
    </row>
    <row r="1470" spans="1:14" ht="15" x14ac:dyDescent="0.25">
      <c r="A1470" t="s">
        <v>7654</v>
      </c>
      <c r="B1470" t="s">
        <v>7655</v>
      </c>
      <c r="C1470">
        <v>298461687</v>
      </c>
      <c r="D1470" t="s">
        <v>7656</v>
      </c>
      <c r="E1470" t="s">
        <v>7657</v>
      </c>
      <c r="F1470">
        <v>21659699</v>
      </c>
      <c r="G1470" t="s">
        <v>7658</v>
      </c>
      <c r="H1470" t="s">
        <v>7659</v>
      </c>
      <c r="I1470" t="s">
        <v>7660</v>
      </c>
      <c r="J1470" t="s">
        <v>28</v>
      </c>
      <c r="K1470" t="s">
        <v>7661</v>
      </c>
      <c r="L1470" s="11" t="s">
        <v>26</v>
      </c>
      <c r="M1470" s="11">
        <v>1154</v>
      </c>
      <c r="N1470" s="11" t="str">
        <f>IF(A1470="","AGUARDANDO",IF(NOT(ISERROR(MATCH(VALUE(A1470),PRODESP!A:A,0))),"EXCLUÍDO - ATENDIDO CDHU",""))</f>
        <v/>
      </c>
    </row>
    <row r="1471" spans="1:14" ht="15" x14ac:dyDescent="0.25">
      <c r="A1471" t="s">
        <v>1048</v>
      </c>
      <c r="B1471" t="s">
        <v>1049</v>
      </c>
      <c r="C1471">
        <v>431756399</v>
      </c>
      <c r="D1471" t="s">
        <v>1050</v>
      </c>
      <c r="E1471"/>
      <c r="F1471"/>
      <c r="G1471"/>
      <c r="H1471" t="s">
        <v>1051</v>
      </c>
      <c r="I1471" t="s">
        <v>1052</v>
      </c>
      <c r="J1471" t="s">
        <v>28</v>
      </c>
      <c r="K1471" t="s">
        <v>1053</v>
      </c>
      <c r="L1471" s="11" t="s">
        <v>26</v>
      </c>
      <c r="M1471" s="11">
        <v>1155</v>
      </c>
      <c r="N1471" s="11" t="str">
        <f>IF(A1471="","AGUARDANDO",IF(NOT(ISERROR(MATCH(VALUE(A1471),PRODESP!A:A,0))),"EXCLUÍDO - ATENDIDO CDHU",""))</f>
        <v/>
      </c>
    </row>
    <row r="1472" spans="1:14" ht="15" x14ac:dyDescent="0.25">
      <c r="A1472" t="s">
        <v>11431</v>
      </c>
      <c r="B1472" t="s">
        <v>11432</v>
      </c>
      <c r="C1472">
        <v>245321858</v>
      </c>
      <c r="D1472" t="s">
        <v>11433</v>
      </c>
      <c r="E1472" t="s">
        <v>11434</v>
      </c>
      <c r="F1472">
        <v>640706447</v>
      </c>
      <c r="G1472" t="s">
        <v>11435</v>
      </c>
      <c r="H1472" t="s">
        <v>11436</v>
      </c>
      <c r="I1472" t="s">
        <v>11437</v>
      </c>
      <c r="J1472" t="s">
        <v>28</v>
      </c>
      <c r="K1472" t="s">
        <v>11438</v>
      </c>
      <c r="L1472" s="11" t="s">
        <v>26</v>
      </c>
      <c r="M1472" s="11">
        <v>1156</v>
      </c>
      <c r="N1472" s="11" t="str">
        <f>IF(A1472="","AGUARDANDO",IF(NOT(ISERROR(MATCH(VALUE(A1472),PRODESP!A:A,0))),"EXCLUÍDO - ATENDIDO CDHU",""))</f>
        <v/>
      </c>
    </row>
    <row r="1473" spans="1:14" ht="15" x14ac:dyDescent="0.25">
      <c r="A1473" t="s">
        <v>5624</v>
      </c>
      <c r="B1473" t="s">
        <v>5625</v>
      </c>
      <c r="C1473">
        <v>430758686</v>
      </c>
      <c r="D1473" t="s">
        <v>5626</v>
      </c>
      <c r="E1473"/>
      <c r="F1473"/>
      <c r="G1473"/>
      <c r="H1473" t="s">
        <v>5627</v>
      </c>
      <c r="I1473" t="s">
        <v>5628</v>
      </c>
      <c r="J1473" t="s">
        <v>28</v>
      </c>
      <c r="K1473" t="s">
        <v>5629</v>
      </c>
      <c r="L1473" s="11" t="s">
        <v>26</v>
      </c>
      <c r="M1473" s="11">
        <v>1157</v>
      </c>
      <c r="N1473" s="11" t="str">
        <f>IF(A1473="","AGUARDANDO",IF(NOT(ISERROR(MATCH(VALUE(A1473),PRODESP!A:A,0))),"EXCLUÍDO - ATENDIDO CDHU",""))</f>
        <v/>
      </c>
    </row>
    <row r="1474" spans="1:14" ht="15" x14ac:dyDescent="0.25">
      <c r="A1474" t="s">
        <v>715</v>
      </c>
      <c r="B1474" t="s">
        <v>716</v>
      </c>
      <c r="C1474">
        <v>446074901</v>
      </c>
      <c r="D1474" t="s">
        <v>717</v>
      </c>
      <c r="E1474"/>
      <c r="F1474"/>
      <c r="G1474"/>
      <c r="H1474" t="s">
        <v>718</v>
      </c>
      <c r="I1474" t="s">
        <v>719</v>
      </c>
      <c r="J1474" t="s">
        <v>28</v>
      </c>
      <c r="K1474" t="s">
        <v>720</v>
      </c>
      <c r="L1474" s="11" t="s">
        <v>26</v>
      </c>
      <c r="M1474" s="11">
        <v>1158</v>
      </c>
      <c r="N1474" s="11" t="str">
        <f>IF(A1474="","AGUARDANDO",IF(NOT(ISERROR(MATCH(VALUE(A1474),PRODESP!A:A,0))),"EXCLUÍDO - ATENDIDO CDHU",""))</f>
        <v/>
      </c>
    </row>
    <row r="1475" spans="1:14" ht="15" x14ac:dyDescent="0.25">
      <c r="A1475" t="s">
        <v>2526</v>
      </c>
      <c r="B1475" t="s">
        <v>2527</v>
      </c>
      <c r="C1475">
        <v>289043761</v>
      </c>
      <c r="D1475" t="s">
        <v>2528</v>
      </c>
      <c r="E1475" t="s">
        <v>2529</v>
      </c>
      <c r="F1475">
        <v>251423190</v>
      </c>
      <c r="G1475" t="s">
        <v>2530</v>
      </c>
      <c r="H1475" t="s">
        <v>2531</v>
      </c>
      <c r="I1475" t="s">
        <v>2532</v>
      </c>
      <c r="J1475" t="s">
        <v>28</v>
      </c>
      <c r="K1475" t="s">
        <v>2533</v>
      </c>
      <c r="L1475" s="11" t="s">
        <v>26</v>
      </c>
      <c r="M1475" s="11">
        <v>1159</v>
      </c>
      <c r="N1475" s="11" t="str">
        <f>IF(A1475="","AGUARDANDO",IF(NOT(ISERROR(MATCH(VALUE(A1475),PRODESP!A:A,0))),"EXCLUÍDO - ATENDIDO CDHU",""))</f>
        <v/>
      </c>
    </row>
    <row r="1476" spans="1:14" ht="15" x14ac:dyDescent="0.25">
      <c r="A1476" t="s">
        <v>13254</v>
      </c>
      <c r="B1476" t="s">
        <v>13255</v>
      </c>
      <c r="C1476">
        <v>486144793</v>
      </c>
      <c r="D1476" t="s">
        <v>13256</v>
      </c>
      <c r="E1476"/>
      <c r="F1476"/>
      <c r="G1476"/>
      <c r="H1476" t="s">
        <v>13257</v>
      </c>
      <c r="I1476" t="s">
        <v>13258</v>
      </c>
      <c r="J1476" t="s">
        <v>28</v>
      </c>
      <c r="K1476" t="s">
        <v>13259</v>
      </c>
      <c r="L1476" s="11" t="s">
        <v>26</v>
      </c>
      <c r="M1476" s="11">
        <v>1160</v>
      </c>
      <c r="N1476" s="11" t="str">
        <f>IF(A1476="","AGUARDANDO",IF(NOT(ISERROR(MATCH(VALUE(A1476),PRODESP!A:A,0))),"EXCLUÍDO - ATENDIDO CDHU",""))</f>
        <v/>
      </c>
    </row>
    <row r="1477" spans="1:14" ht="15" x14ac:dyDescent="0.25">
      <c r="A1477" t="s">
        <v>2325</v>
      </c>
      <c r="B1477" t="s">
        <v>2326</v>
      </c>
      <c r="C1477">
        <v>436313572</v>
      </c>
      <c r="D1477" t="s">
        <v>2327</v>
      </c>
      <c r="E1477"/>
      <c r="F1477"/>
      <c r="G1477"/>
      <c r="H1477" t="s">
        <v>2328</v>
      </c>
      <c r="I1477" t="s">
        <v>2329</v>
      </c>
      <c r="J1477" t="s">
        <v>28</v>
      </c>
      <c r="K1477" t="s">
        <v>2330</v>
      </c>
      <c r="L1477" s="11" t="s">
        <v>26</v>
      </c>
      <c r="M1477" s="11">
        <v>1161</v>
      </c>
      <c r="N1477" s="11" t="str">
        <f>IF(A1477="","AGUARDANDO",IF(NOT(ISERROR(MATCH(VALUE(A1477),PRODESP!A:A,0))),"EXCLUÍDO - ATENDIDO CDHU",""))</f>
        <v/>
      </c>
    </row>
    <row r="1478" spans="1:14" ht="15" x14ac:dyDescent="0.25">
      <c r="A1478" t="s">
        <v>9722</v>
      </c>
      <c r="B1478" t="s">
        <v>9723</v>
      </c>
      <c r="C1478">
        <v>497307248</v>
      </c>
      <c r="D1478" t="s">
        <v>9724</v>
      </c>
      <c r="E1478"/>
      <c r="F1478"/>
      <c r="G1478"/>
      <c r="H1478" t="s">
        <v>9725</v>
      </c>
      <c r="I1478" t="s">
        <v>9726</v>
      </c>
      <c r="J1478" t="s">
        <v>28</v>
      </c>
      <c r="K1478" t="s">
        <v>9727</v>
      </c>
      <c r="L1478" s="11" t="s">
        <v>26</v>
      </c>
      <c r="M1478" s="11">
        <v>1162</v>
      </c>
      <c r="N1478" s="11" t="str">
        <f>IF(A1478="","AGUARDANDO",IF(NOT(ISERROR(MATCH(VALUE(A1478),PRODESP!A:A,0))),"EXCLUÍDO - ATENDIDO CDHU",""))</f>
        <v/>
      </c>
    </row>
    <row r="1479" spans="1:14" ht="15" x14ac:dyDescent="0.25">
      <c r="A1479" t="s">
        <v>10564</v>
      </c>
      <c r="B1479" t="s">
        <v>10565</v>
      </c>
      <c r="C1479">
        <v>347630947</v>
      </c>
      <c r="D1479" t="s">
        <v>10566</v>
      </c>
      <c r="E1479"/>
      <c r="F1479"/>
      <c r="G1479"/>
      <c r="H1479" t="s">
        <v>10567</v>
      </c>
      <c r="I1479" t="s">
        <v>10568</v>
      </c>
      <c r="J1479" t="s">
        <v>28</v>
      </c>
      <c r="K1479" t="s">
        <v>10569</v>
      </c>
      <c r="L1479" s="11" t="s">
        <v>26</v>
      </c>
      <c r="M1479" s="11">
        <v>1163</v>
      </c>
      <c r="N1479" s="11" t="str">
        <f>IF(A1479="","AGUARDANDO",IF(NOT(ISERROR(MATCH(VALUE(A1479),PRODESP!A:A,0))),"EXCLUÍDO - ATENDIDO CDHU",""))</f>
        <v/>
      </c>
    </row>
    <row r="1480" spans="1:14" ht="15" x14ac:dyDescent="0.25">
      <c r="A1480" t="s">
        <v>4224</v>
      </c>
      <c r="B1480" t="s">
        <v>4225</v>
      </c>
      <c r="C1480">
        <v>489880319</v>
      </c>
      <c r="D1480" t="s">
        <v>4226</v>
      </c>
      <c r="E1480" t="s">
        <v>4227</v>
      </c>
      <c r="F1480">
        <v>450197359</v>
      </c>
      <c r="G1480" t="s">
        <v>4228</v>
      </c>
      <c r="H1480" t="s">
        <v>4229</v>
      </c>
      <c r="I1480" t="s">
        <v>4230</v>
      </c>
      <c r="J1480" t="s">
        <v>28</v>
      </c>
      <c r="K1480" t="s">
        <v>4231</v>
      </c>
      <c r="L1480" s="11" t="s">
        <v>26</v>
      </c>
      <c r="M1480" s="11">
        <v>1164</v>
      </c>
      <c r="N1480" s="11" t="str">
        <f>IF(A1480="","AGUARDANDO",IF(NOT(ISERROR(MATCH(VALUE(A1480),PRODESP!A:A,0))),"EXCLUÍDO - ATENDIDO CDHU",""))</f>
        <v/>
      </c>
    </row>
    <row r="1481" spans="1:14" ht="15" x14ac:dyDescent="0.25">
      <c r="A1481" t="s">
        <v>5437</v>
      </c>
      <c r="B1481" t="s">
        <v>5438</v>
      </c>
      <c r="C1481">
        <v>468986261</v>
      </c>
      <c r="D1481" t="s">
        <v>5439</v>
      </c>
      <c r="E1481"/>
      <c r="F1481"/>
      <c r="G1481"/>
      <c r="H1481" t="s">
        <v>5440</v>
      </c>
      <c r="I1481" t="s">
        <v>5441</v>
      </c>
      <c r="J1481" t="s">
        <v>28</v>
      </c>
      <c r="K1481" t="s">
        <v>5442</v>
      </c>
      <c r="L1481" s="11" t="s">
        <v>26</v>
      </c>
      <c r="M1481" s="11">
        <v>1165</v>
      </c>
      <c r="N1481" s="11" t="str">
        <f>IF(A1481="","AGUARDANDO",IF(NOT(ISERROR(MATCH(VALUE(A1481),PRODESP!A:A,0))),"EXCLUÍDO - ATENDIDO CDHU",""))</f>
        <v/>
      </c>
    </row>
    <row r="1482" spans="1:14" ht="15" x14ac:dyDescent="0.25">
      <c r="A1482" t="s">
        <v>10594</v>
      </c>
      <c r="B1482" t="s">
        <v>10595</v>
      </c>
      <c r="C1482">
        <v>308825585</v>
      </c>
      <c r="D1482" t="s">
        <v>10596</v>
      </c>
      <c r="E1482" t="s">
        <v>10597</v>
      </c>
      <c r="F1482">
        <v>232877270</v>
      </c>
      <c r="G1482" t="s">
        <v>10598</v>
      </c>
      <c r="H1482" t="s">
        <v>10599</v>
      </c>
      <c r="I1482" t="s">
        <v>10600</v>
      </c>
      <c r="J1482" t="s">
        <v>28</v>
      </c>
      <c r="K1482" t="s">
        <v>10601</v>
      </c>
      <c r="L1482" s="11" t="s">
        <v>26</v>
      </c>
      <c r="M1482" s="11">
        <v>1166</v>
      </c>
      <c r="N1482" s="11" t="str">
        <f>IF(A1482="","AGUARDANDO",IF(NOT(ISERROR(MATCH(VALUE(A1482),PRODESP!A:A,0))),"EXCLUÍDO - ATENDIDO CDHU",""))</f>
        <v/>
      </c>
    </row>
    <row r="1483" spans="1:14" ht="15" x14ac:dyDescent="0.25">
      <c r="A1483" t="s">
        <v>604</v>
      </c>
      <c r="B1483" t="s">
        <v>605</v>
      </c>
      <c r="C1483">
        <v>301927637</v>
      </c>
      <c r="D1483" t="s">
        <v>606</v>
      </c>
      <c r="E1483" t="s">
        <v>607</v>
      </c>
      <c r="F1483">
        <v>256679241</v>
      </c>
      <c r="G1483" t="s">
        <v>608</v>
      </c>
      <c r="H1483" t="s">
        <v>609</v>
      </c>
      <c r="I1483" t="s">
        <v>610</v>
      </c>
      <c r="J1483" t="s">
        <v>28</v>
      </c>
      <c r="K1483" t="s">
        <v>611</v>
      </c>
      <c r="L1483" s="11" t="s">
        <v>26</v>
      </c>
      <c r="M1483" s="11">
        <v>1167</v>
      </c>
      <c r="N1483" s="11" t="str">
        <f>IF(A1483="","AGUARDANDO",IF(NOT(ISERROR(MATCH(VALUE(A1483),PRODESP!A:A,0))),"EXCLUÍDO - ATENDIDO CDHU",""))</f>
        <v/>
      </c>
    </row>
    <row r="1484" spans="1:14" ht="15" x14ac:dyDescent="0.25">
      <c r="A1484" t="s">
        <v>1868</v>
      </c>
      <c r="B1484" t="s">
        <v>1869</v>
      </c>
      <c r="C1484">
        <v>490289228</v>
      </c>
      <c r="D1484" t="s">
        <v>1870</v>
      </c>
      <c r="E1484"/>
      <c r="F1484"/>
      <c r="G1484"/>
      <c r="H1484" t="s">
        <v>1871</v>
      </c>
      <c r="I1484" t="s">
        <v>1872</v>
      </c>
      <c r="J1484" t="s">
        <v>28</v>
      </c>
      <c r="K1484" t="s">
        <v>1873</v>
      </c>
      <c r="L1484" s="11" t="s">
        <v>26</v>
      </c>
      <c r="M1484" s="11">
        <v>1168</v>
      </c>
      <c r="N1484" s="11" t="str">
        <f>IF(A1484="","AGUARDANDO",IF(NOT(ISERROR(MATCH(VALUE(A1484),PRODESP!A:A,0))),"EXCLUÍDO - ATENDIDO CDHU",""))</f>
        <v/>
      </c>
    </row>
    <row r="1485" spans="1:14" ht="15" x14ac:dyDescent="0.25">
      <c r="A1485" t="s">
        <v>9019</v>
      </c>
      <c r="B1485" t="s">
        <v>9020</v>
      </c>
      <c r="C1485">
        <v>4087898</v>
      </c>
      <c r="D1485" t="s">
        <v>9021</v>
      </c>
      <c r="E1485"/>
      <c r="F1485"/>
      <c r="G1485"/>
      <c r="H1485" t="s">
        <v>9022</v>
      </c>
      <c r="I1485" t="s">
        <v>9023</v>
      </c>
      <c r="J1485" t="s">
        <v>28</v>
      </c>
      <c r="K1485" t="s">
        <v>9024</v>
      </c>
      <c r="L1485" s="11" t="s">
        <v>26</v>
      </c>
      <c r="M1485" s="11">
        <v>1169</v>
      </c>
      <c r="N1485" s="11" t="str">
        <f>IF(A1485="","AGUARDANDO",IF(NOT(ISERROR(MATCH(VALUE(A1485),PRODESP!A:A,0))),"EXCLUÍDO - ATENDIDO CDHU",""))</f>
        <v/>
      </c>
    </row>
    <row r="1486" spans="1:14" ht="15" x14ac:dyDescent="0.25">
      <c r="A1486" t="s">
        <v>11660</v>
      </c>
      <c r="B1486" t="s">
        <v>11661</v>
      </c>
      <c r="C1486">
        <v>403790943</v>
      </c>
      <c r="D1486" t="s">
        <v>11662</v>
      </c>
      <c r="E1486" t="s">
        <v>11663</v>
      </c>
      <c r="F1486">
        <v>4037900943</v>
      </c>
      <c r="G1486" t="s">
        <v>11664</v>
      </c>
      <c r="H1486" t="s">
        <v>11665</v>
      </c>
      <c r="I1486" t="s">
        <v>11666</v>
      </c>
      <c r="J1486" t="s">
        <v>28</v>
      </c>
      <c r="K1486" t="s">
        <v>11667</v>
      </c>
      <c r="L1486" s="11" t="s">
        <v>26</v>
      </c>
      <c r="M1486" s="11">
        <v>1170</v>
      </c>
      <c r="N1486" s="11" t="str">
        <f>IF(A1486="","AGUARDANDO",IF(NOT(ISERROR(MATCH(VALUE(A1486),PRODESP!A:A,0))),"EXCLUÍDO - ATENDIDO CDHU",""))</f>
        <v/>
      </c>
    </row>
    <row r="1487" spans="1:14" ht="15" x14ac:dyDescent="0.25">
      <c r="A1487" t="s">
        <v>9193</v>
      </c>
      <c r="B1487" t="s">
        <v>9194</v>
      </c>
      <c r="C1487">
        <v>489448380</v>
      </c>
      <c r="D1487" t="s">
        <v>9195</v>
      </c>
      <c r="E1487" t="s">
        <v>9196</v>
      </c>
      <c r="F1487">
        <v>404153252</v>
      </c>
      <c r="G1487" t="s">
        <v>9197</v>
      </c>
      <c r="H1487" t="s">
        <v>9198</v>
      </c>
      <c r="I1487" t="s">
        <v>9199</v>
      </c>
      <c r="J1487" t="s">
        <v>28</v>
      </c>
      <c r="K1487" t="s">
        <v>9200</v>
      </c>
      <c r="L1487" s="11" t="s">
        <v>26</v>
      </c>
      <c r="M1487" s="11">
        <v>1171</v>
      </c>
      <c r="N1487" s="11" t="str">
        <f>IF(A1487="","AGUARDANDO",IF(NOT(ISERROR(MATCH(VALUE(A1487),PRODESP!A:A,0))),"EXCLUÍDO - ATENDIDO CDHU",""))</f>
        <v/>
      </c>
    </row>
    <row r="1488" spans="1:14" ht="15" x14ac:dyDescent="0.25">
      <c r="A1488" t="s">
        <v>12393</v>
      </c>
      <c r="B1488" t="s">
        <v>12394</v>
      </c>
      <c r="C1488">
        <v>452807700</v>
      </c>
      <c r="D1488" t="s">
        <v>12395</v>
      </c>
      <c r="E1488"/>
      <c r="F1488"/>
      <c r="G1488"/>
      <c r="H1488" t="s">
        <v>12396</v>
      </c>
      <c r="I1488" t="s">
        <v>12397</v>
      </c>
      <c r="J1488" t="s">
        <v>28</v>
      </c>
      <c r="K1488" t="s">
        <v>12398</v>
      </c>
      <c r="L1488" s="11" t="s">
        <v>26</v>
      </c>
      <c r="M1488" s="11">
        <v>1172</v>
      </c>
      <c r="N1488" s="11" t="str">
        <f>IF(A1488="","AGUARDANDO",IF(NOT(ISERROR(MATCH(VALUE(A1488),PRODESP!A:A,0))),"EXCLUÍDO - ATENDIDO CDHU",""))</f>
        <v/>
      </c>
    </row>
    <row r="1489" spans="1:14" ht="15" x14ac:dyDescent="0.25">
      <c r="A1489" t="s">
        <v>6839</v>
      </c>
      <c r="B1489" t="s">
        <v>6840</v>
      </c>
      <c r="C1489">
        <v>478730627</v>
      </c>
      <c r="D1489" t="s">
        <v>6841</v>
      </c>
      <c r="E1489"/>
      <c r="F1489"/>
      <c r="G1489"/>
      <c r="H1489" t="s">
        <v>6842</v>
      </c>
      <c r="I1489" t="s">
        <v>6843</v>
      </c>
      <c r="J1489" t="s">
        <v>28</v>
      </c>
      <c r="K1489" t="s">
        <v>6844</v>
      </c>
      <c r="L1489" s="11" t="s">
        <v>26</v>
      </c>
      <c r="M1489" s="11">
        <v>1173</v>
      </c>
      <c r="N1489" s="11" t="str">
        <f>IF(A1489="","AGUARDANDO",IF(NOT(ISERROR(MATCH(VALUE(A1489),PRODESP!A:A,0))),"EXCLUÍDO - ATENDIDO CDHU",""))</f>
        <v/>
      </c>
    </row>
    <row r="1490" spans="1:14" ht="15" x14ac:dyDescent="0.25">
      <c r="A1490" t="s">
        <v>5385</v>
      </c>
      <c r="B1490" t="s">
        <v>5386</v>
      </c>
      <c r="C1490">
        <v>401219331</v>
      </c>
      <c r="D1490" t="s">
        <v>5387</v>
      </c>
      <c r="E1490"/>
      <c r="F1490"/>
      <c r="G1490"/>
      <c r="H1490" t="s">
        <v>5388</v>
      </c>
      <c r="I1490" t="s">
        <v>5389</v>
      </c>
      <c r="J1490" t="s">
        <v>28</v>
      </c>
      <c r="K1490" t="s">
        <v>5390</v>
      </c>
      <c r="L1490" s="11" t="s">
        <v>26</v>
      </c>
      <c r="M1490" s="11">
        <v>1174</v>
      </c>
      <c r="N1490" s="11" t="str">
        <f>IF(A1490="","AGUARDANDO",IF(NOT(ISERROR(MATCH(VALUE(A1490),PRODESP!A:A,0))),"EXCLUÍDO - ATENDIDO CDHU",""))</f>
        <v/>
      </c>
    </row>
    <row r="1491" spans="1:14" ht="15" x14ac:dyDescent="0.25">
      <c r="A1491" t="s">
        <v>9386</v>
      </c>
      <c r="B1491" t="s">
        <v>9387</v>
      </c>
      <c r="C1491">
        <v>406666076</v>
      </c>
      <c r="D1491" t="s">
        <v>9388</v>
      </c>
      <c r="E1491" t="s">
        <v>9389</v>
      </c>
      <c r="F1491">
        <v>486308194</v>
      </c>
      <c r="G1491" t="s">
        <v>9390</v>
      </c>
      <c r="H1491" t="s">
        <v>9391</v>
      </c>
      <c r="I1491" t="s">
        <v>9392</v>
      </c>
      <c r="J1491" t="s">
        <v>28</v>
      </c>
      <c r="K1491" t="s">
        <v>9393</v>
      </c>
      <c r="L1491" s="11" t="s">
        <v>26</v>
      </c>
      <c r="M1491" s="11">
        <v>1175</v>
      </c>
      <c r="N1491" s="11" t="str">
        <f>IF(A1491="","AGUARDANDO",IF(NOT(ISERROR(MATCH(VALUE(A1491),PRODESP!A:A,0))),"EXCLUÍDO - ATENDIDO CDHU",""))</f>
        <v/>
      </c>
    </row>
    <row r="1492" spans="1:14" ht="15" x14ac:dyDescent="0.25">
      <c r="A1492" t="s">
        <v>9372</v>
      </c>
      <c r="B1492" t="s">
        <v>9373</v>
      </c>
      <c r="C1492">
        <v>421996948</v>
      </c>
      <c r="D1492" t="s">
        <v>9374</v>
      </c>
      <c r="E1492"/>
      <c r="F1492"/>
      <c r="G1492"/>
      <c r="H1492" t="s">
        <v>9375</v>
      </c>
      <c r="I1492" t="s">
        <v>9376</v>
      </c>
      <c r="J1492" t="s">
        <v>28</v>
      </c>
      <c r="K1492" t="s">
        <v>9377</v>
      </c>
      <c r="L1492" s="11" t="s">
        <v>26</v>
      </c>
      <c r="M1492" s="11">
        <v>1176</v>
      </c>
      <c r="N1492" s="11" t="str">
        <f>IF(A1492="","AGUARDANDO",IF(NOT(ISERROR(MATCH(VALUE(A1492),PRODESP!A:A,0))),"EXCLUÍDO - ATENDIDO CDHU",""))</f>
        <v/>
      </c>
    </row>
    <row r="1493" spans="1:14" ht="15" x14ac:dyDescent="0.25">
      <c r="A1493" t="s">
        <v>8317</v>
      </c>
      <c r="B1493" t="s">
        <v>8318</v>
      </c>
      <c r="C1493">
        <v>345053576</v>
      </c>
      <c r="D1493" t="s">
        <v>8319</v>
      </c>
      <c r="E1493"/>
      <c r="F1493"/>
      <c r="G1493"/>
      <c r="H1493" t="s">
        <v>8320</v>
      </c>
      <c r="I1493" t="s">
        <v>8321</v>
      </c>
      <c r="J1493" t="s">
        <v>28</v>
      </c>
      <c r="K1493" t="s">
        <v>8322</v>
      </c>
      <c r="L1493" s="11" t="s">
        <v>26</v>
      </c>
      <c r="M1493" s="11">
        <v>1177</v>
      </c>
      <c r="N1493" s="11" t="str">
        <f>IF(A1493="","AGUARDANDO",IF(NOT(ISERROR(MATCH(VALUE(A1493),PRODESP!A:A,0))),"EXCLUÍDO - ATENDIDO CDHU",""))</f>
        <v/>
      </c>
    </row>
    <row r="1494" spans="1:14" ht="15" x14ac:dyDescent="0.25">
      <c r="A1494" t="s">
        <v>4630</v>
      </c>
      <c r="B1494" t="s">
        <v>4631</v>
      </c>
      <c r="C1494">
        <v>479749620</v>
      </c>
      <c r="D1494" t="s">
        <v>4632</v>
      </c>
      <c r="E1494"/>
      <c r="F1494"/>
      <c r="G1494"/>
      <c r="H1494" t="s">
        <v>4633</v>
      </c>
      <c r="I1494" t="s">
        <v>4634</v>
      </c>
      <c r="J1494" t="s">
        <v>28</v>
      </c>
      <c r="K1494" t="s">
        <v>4635</v>
      </c>
      <c r="L1494" s="11" t="s">
        <v>26</v>
      </c>
      <c r="M1494" s="11">
        <v>1178</v>
      </c>
      <c r="N1494" s="11" t="str">
        <f>IF(A1494="","AGUARDANDO",IF(NOT(ISERROR(MATCH(VALUE(A1494),PRODESP!A:A,0))),"EXCLUÍDO - ATENDIDO CDHU",""))</f>
        <v/>
      </c>
    </row>
    <row r="1495" spans="1:14" ht="15" x14ac:dyDescent="0.25">
      <c r="A1495" t="s">
        <v>6214</v>
      </c>
      <c r="B1495" t="s">
        <v>6215</v>
      </c>
      <c r="C1495">
        <v>286888580</v>
      </c>
      <c r="D1495" t="s">
        <v>6216</v>
      </c>
      <c r="E1495"/>
      <c r="F1495"/>
      <c r="G1495"/>
      <c r="H1495" t="s">
        <v>6217</v>
      </c>
      <c r="I1495" t="s">
        <v>6218</v>
      </c>
      <c r="J1495" t="s">
        <v>28</v>
      </c>
      <c r="K1495" t="s">
        <v>6219</v>
      </c>
      <c r="L1495" s="11" t="s">
        <v>26</v>
      </c>
      <c r="M1495" s="11">
        <v>1179</v>
      </c>
      <c r="N1495" s="11" t="str">
        <f>IF(A1495="","AGUARDANDO",IF(NOT(ISERROR(MATCH(VALUE(A1495),PRODESP!A:A,0))),"EXCLUÍDO - ATENDIDO CDHU",""))</f>
        <v/>
      </c>
    </row>
    <row r="1496" spans="1:14" ht="15" x14ac:dyDescent="0.25">
      <c r="A1496" t="s">
        <v>6619</v>
      </c>
      <c r="B1496" t="s">
        <v>6620</v>
      </c>
      <c r="C1496">
        <v>403804036</v>
      </c>
      <c r="D1496" t="s">
        <v>6621</v>
      </c>
      <c r="E1496"/>
      <c r="F1496"/>
      <c r="G1496"/>
      <c r="H1496" t="s">
        <v>6622</v>
      </c>
      <c r="I1496" t="s">
        <v>6623</v>
      </c>
      <c r="J1496" t="s">
        <v>28</v>
      </c>
      <c r="K1496" t="s">
        <v>6624</v>
      </c>
      <c r="L1496" s="11" t="s">
        <v>26</v>
      </c>
      <c r="M1496" s="11">
        <v>1180</v>
      </c>
      <c r="N1496" s="11" t="str">
        <f>IF(A1496="","AGUARDANDO",IF(NOT(ISERROR(MATCH(VALUE(A1496),PRODESP!A:A,0))),"EXCLUÍDO - ATENDIDO CDHU",""))</f>
        <v/>
      </c>
    </row>
    <row r="1497" spans="1:14" ht="15" x14ac:dyDescent="0.25">
      <c r="A1497" t="s">
        <v>8259</v>
      </c>
      <c r="B1497" t="s">
        <v>8260</v>
      </c>
      <c r="C1497">
        <v>599416397</v>
      </c>
      <c r="D1497" t="s">
        <v>8261</v>
      </c>
      <c r="E1497"/>
      <c r="F1497"/>
      <c r="G1497"/>
      <c r="H1497" t="s">
        <v>8262</v>
      </c>
      <c r="I1497" t="s">
        <v>8229</v>
      </c>
      <c r="J1497" t="s">
        <v>28</v>
      </c>
      <c r="K1497" t="s">
        <v>8263</v>
      </c>
      <c r="L1497" s="11" t="s">
        <v>26</v>
      </c>
      <c r="M1497" s="11">
        <v>1181</v>
      </c>
      <c r="N1497" s="11" t="str">
        <f>IF(A1497="","AGUARDANDO",IF(NOT(ISERROR(MATCH(VALUE(A1497),PRODESP!A:A,0))),"EXCLUÍDO - ATENDIDO CDHU",""))</f>
        <v/>
      </c>
    </row>
    <row r="1498" spans="1:14" ht="15" x14ac:dyDescent="0.25">
      <c r="A1498" t="s">
        <v>8646</v>
      </c>
      <c r="B1498" t="s">
        <v>8647</v>
      </c>
      <c r="C1498">
        <v>499612097</v>
      </c>
      <c r="D1498" t="s">
        <v>8648</v>
      </c>
      <c r="E1498"/>
      <c r="F1498"/>
      <c r="G1498"/>
      <c r="H1498" t="s">
        <v>8178</v>
      </c>
      <c r="I1498" t="s">
        <v>8649</v>
      </c>
      <c r="J1498" t="s">
        <v>28</v>
      </c>
      <c r="K1498" t="s">
        <v>8650</v>
      </c>
      <c r="L1498" s="11" t="s">
        <v>26</v>
      </c>
      <c r="M1498" s="11">
        <v>1182</v>
      </c>
      <c r="N1498" s="11" t="str">
        <f>IF(A1498="","AGUARDANDO",IF(NOT(ISERROR(MATCH(VALUE(A1498),PRODESP!A:A,0))),"EXCLUÍDO - ATENDIDO CDHU",""))</f>
        <v/>
      </c>
    </row>
    <row r="1499" spans="1:14" ht="15" x14ac:dyDescent="0.25">
      <c r="A1499" t="s">
        <v>13319</v>
      </c>
      <c r="B1499" t="s">
        <v>13320</v>
      </c>
      <c r="C1499">
        <v>491880741</v>
      </c>
      <c r="D1499" t="s">
        <v>13321</v>
      </c>
      <c r="E1499"/>
      <c r="F1499"/>
      <c r="G1499"/>
      <c r="H1499" t="s">
        <v>13322</v>
      </c>
      <c r="I1499" t="s">
        <v>13323</v>
      </c>
      <c r="J1499" t="s">
        <v>28</v>
      </c>
      <c r="K1499" t="s">
        <v>13324</v>
      </c>
      <c r="L1499" s="11" t="s">
        <v>26</v>
      </c>
      <c r="M1499" s="11">
        <v>1183</v>
      </c>
      <c r="N1499" s="11" t="str">
        <f>IF(A1499="","AGUARDANDO",IF(NOT(ISERROR(MATCH(VALUE(A1499),PRODESP!A:A,0))),"EXCLUÍDO - ATENDIDO CDHU",""))</f>
        <v/>
      </c>
    </row>
    <row r="1500" spans="1:14" ht="15" x14ac:dyDescent="0.25">
      <c r="A1500" t="s">
        <v>9678</v>
      </c>
      <c r="B1500" t="s">
        <v>9679</v>
      </c>
      <c r="C1500">
        <v>436242102</v>
      </c>
      <c r="D1500" t="s">
        <v>9680</v>
      </c>
      <c r="E1500"/>
      <c r="F1500"/>
      <c r="G1500"/>
      <c r="H1500" t="s">
        <v>9681</v>
      </c>
      <c r="I1500" t="s">
        <v>9682</v>
      </c>
      <c r="J1500" t="s">
        <v>28</v>
      </c>
      <c r="K1500" t="s">
        <v>9683</v>
      </c>
      <c r="L1500" s="11" t="s">
        <v>26</v>
      </c>
      <c r="M1500" s="11">
        <v>1184</v>
      </c>
      <c r="N1500" s="11" t="str">
        <f>IF(A1500="","AGUARDANDO",IF(NOT(ISERROR(MATCH(VALUE(A1500),PRODESP!A:A,0))),"EXCLUÍDO - ATENDIDO CDHU",""))</f>
        <v/>
      </c>
    </row>
    <row r="1501" spans="1:14" ht="15" x14ac:dyDescent="0.25">
      <c r="A1501" t="s">
        <v>334</v>
      </c>
      <c r="B1501" t="s">
        <v>335</v>
      </c>
      <c r="C1501">
        <v>235280768</v>
      </c>
      <c r="D1501" t="s">
        <v>336</v>
      </c>
      <c r="E1501"/>
      <c r="F1501"/>
      <c r="G1501"/>
      <c r="H1501" t="s">
        <v>337</v>
      </c>
      <c r="I1501" t="s">
        <v>338</v>
      </c>
      <c r="J1501" t="s">
        <v>28</v>
      </c>
      <c r="K1501" t="s">
        <v>339</v>
      </c>
      <c r="L1501" s="11" t="s">
        <v>26</v>
      </c>
      <c r="M1501" s="11">
        <v>1185</v>
      </c>
      <c r="N1501" s="11" t="str">
        <f>IF(A1501="","AGUARDANDO",IF(NOT(ISERROR(MATCH(VALUE(A1501),PRODESP!A:A,0))),"EXCLUÍDO - ATENDIDO CDHU",""))</f>
        <v/>
      </c>
    </row>
    <row r="1502" spans="1:14" ht="15" x14ac:dyDescent="0.25">
      <c r="A1502" t="s">
        <v>11668</v>
      </c>
      <c r="B1502" t="s">
        <v>11669</v>
      </c>
      <c r="C1502">
        <v>479602499</v>
      </c>
      <c r="D1502" t="s">
        <v>11670</v>
      </c>
      <c r="E1502"/>
      <c r="F1502"/>
      <c r="G1502"/>
      <c r="H1502" t="s">
        <v>11671</v>
      </c>
      <c r="I1502" t="s">
        <v>11672</v>
      </c>
      <c r="J1502" t="s">
        <v>28</v>
      </c>
      <c r="K1502" t="s">
        <v>11673</v>
      </c>
      <c r="L1502" s="11" t="s">
        <v>26</v>
      </c>
      <c r="M1502" s="11">
        <v>1186</v>
      </c>
      <c r="N1502" s="11" t="str">
        <f>IF(A1502="","AGUARDANDO",IF(NOT(ISERROR(MATCH(VALUE(A1502),PRODESP!A:A,0))),"EXCLUÍDO - ATENDIDO CDHU",""))</f>
        <v/>
      </c>
    </row>
    <row r="1503" spans="1:14" ht="15" x14ac:dyDescent="0.25">
      <c r="A1503" t="s">
        <v>4978</v>
      </c>
      <c r="B1503" t="s">
        <v>4979</v>
      </c>
      <c r="C1503">
        <v>541197885</v>
      </c>
      <c r="D1503" t="s">
        <v>4980</v>
      </c>
      <c r="E1503" t="s">
        <v>4981</v>
      </c>
      <c r="F1503">
        <v>572190487</v>
      </c>
      <c r="G1503" t="s">
        <v>4982</v>
      </c>
      <c r="H1503" t="s">
        <v>4983</v>
      </c>
      <c r="I1503" t="s">
        <v>4984</v>
      </c>
      <c r="J1503" t="s">
        <v>28</v>
      </c>
      <c r="K1503" t="s">
        <v>4985</v>
      </c>
      <c r="L1503" s="11" t="s">
        <v>26</v>
      </c>
      <c r="M1503" s="11">
        <v>1187</v>
      </c>
      <c r="N1503" s="11" t="str">
        <f>IF(A1503="","AGUARDANDO",IF(NOT(ISERROR(MATCH(VALUE(A1503),PRODESP!A:A,0))),"EXCLUÍDO - ATENDIDO CDHU",""))</f>
        <v/>
      </c>
    </row>
    <row r="1504" spans="1:14" ht="15" x14ac:dyDescent="0.25">
      <c r="A1504" t="s">
        <v>10582</v>
      </c>
      <c r="B1504" t="s">
        <v>10583</v>
      </c>
      <c r="C1504">
        <v>548767749</v>
      </c>
      <c r="D1504" t="s">
        <v>10584</v>
      </c>
      <c r="E1504"/>
      <c r="F1504"/>
      <c r="G1504"/>
      <c r="H1504" t="s">
        <v>10585</v>
      </c>
      <c r="I1504" t="s">
        <v>10586</v>
      </c>
      <c r="J1504" t="s">
        <v>28</v>
      </c>
      <c r="K1504" t="s">
        <v>10587</v>
      </c>
      <c r="L1504" s="11" t="s">
        <v>26</v>
      </c>
      <c r="M1504" s="11">
        <v>1188</v>
      </c>
      <c r="N1504" s="11" t="str">
        <f>IF(A1504="","AGUARDANDO",IF(NOT(ISERROR(MATCH(VALUE(A1504),PRODESP!A:A,0))),"EXCLUÍDO - ATENDIDO CDHU",""))</f>
        <v/>
      </c>
    </row>
    <row r="1505" spans="1:14" ht="15" x14ac:dyDescent="0.25">
      <c r="A1505" t="s">
        <v>7820</v>
      </c>
      <c r="B1505" t="s">
        <v>7821</v>
      </c>
      <c r="C1505">
        <v>455110311</v>
      </c>
      <c r="D1505" t="s">
        <v>7822</v>
      </c>
      <c r="E1505"/>
      <c r="F1505"/>
      <c r="G1505"/>
      <c r="H1505" t="s">
        <v>7823</v>
      </c>
      <c r="I1505" t="s">
        <v>7824</v>
      </c>
      <c r="J1505" t="s">
        <v>28</v>
      </c>
      <c r="K1505" t="s">
        <v>7825</v>
      </c>
      <c r="L1505" s="11" t="s">
        <v>26</v>
      </c>
      <c r="M1505" s="11">
        <v>1189</v>
      </c>
      <c r="N1505" s="11" t="str">
        <f>IF(A1505="","AGUARDANDO",IF(NOT(ISERROR(MATCH(VALUE(A1505),PRODESP!A:A,0))),"EXCLUÍDO - ATENDIDO CDHU",""))</f>
        <v/>
      </c>
    </row>
    <row r="1506" spans="1:14" ht="15" x14ac:dyDescent="0.25">
      <c r="A1506" t="s">
        <v>3455</v>
      </c>
      <c r="B1506" t="s">
        <v>3456</v>
      </c>
      <c r="C1506">
        <v>23790715</v>
      </c>
      <c r="D1506" t="s">
        <v>3457</v>
      </c>
      <c r="E1506"/>
      <c r="F1506"/>
      <c r="G1506"/>
      <c r="H1506" t="s">
        <v>3458</v>
      </c>
      <c r="I1506" t="s">
        <v>3459</v>
      </c>
      <c r="J1506" t="s">
        <v>28</v>
      </c>
      <c r="K1506" t="s">
        <v>3460</v>
      </c>
      <c r="L1506" s="11" t="s">
        <v>26</v>
      </c>
      <c r="M1506" s="11">
        <v>1190</v>
      </c>
      <c r="N1506" s="11" t="str">
        <f>IF(A1506="","AGUARDANDO",IF(NOT(ISERROR(MATCH(VALUE(A1506),PRODESP!A:A,0))),"EXCLUÍDO - ATENDIDO CDHU",""))</f>
        <v/>
      </c>
    </row>
    <row r="1507" spans="1:14" ht="15" x14ac:dyDescent="0.25">
      <c r="A1507" t="s">
        <v>11219</v>
      </c>
      <c r="B1507" t="s">
        <v>11220</v>
      </c>
      <c r="C1507">
        <v>527072520</v>
      </c>
      <c r="D1507" t="s">
        <v>11221</v>
      </c>
      <c r="E1507"/>
      <c r="F1507"/>
      <c r="G1507"/>
      <c r="H1507" t="s">
        <v>11222</v>
      </c>
      <c r="I1507" t="s">
        <v>11223</v>
      </c>
      <c r="J1507" t="s">
        <v>28</v>
      </c>
      <c r="K1507" t="s">
        <v>11224</v>
      </c>
      <c r="L1507" s="11" t="s">
        <v>26</v>
      </c>
      <c r="M1507" s="11">
        <v>1191</v>
      </c>
      <c r="N1507" s="11" t="str">
        <f>IF(A1507="","AGUARDANDO",IF(NOT(ISERROR(MATCH(VALUE(A1507),PRODESP!A:A,0))),"EXCLUÍDO - ATENDIDO CDHU",""))</f>
        <v/>
      </c>
    </row>
    <row r="1508" spans="1:14" ht="15" x14ac:dyDescent="0.25">
      <c r="A1508" t="s">
        <v>1337</v>
      </c>
      <c r="B1508" t="s">
        <v>1338</v>
      </c>
      <c r="C1508">
        <v>49561600</v>
      </c>
      <c r="D1508" t="s">
        <v>1339</v>
      </c>
      <c r="E1508" t="s">
        <v>1340</v>
      </c>
      <c r="F1508">
        <v>497262551</v>
      </c>
      <c r="G1508" t="s">
        <v>1341</v>
      </c>
      <c r="H1508" t="s">
        <v>1342</v>
      </c>
      <c r="I1508" t="s">
        <v>1343</v>
      </c>
      <c r="J1508" t="s">
        <v>28</v>
      </c>
      <c r="K1508" t="s">
        <v>1344</v>
      </c>
      <c r="L1508" s="11" t="s">
        <v>26</v>
      </c>
      <c r="M1508" s="11">
        <v>1192</v>
      </c>
      <c r="N1508" s="11" t="str">
        <f>IF(A1508="","AGUARDANDO",IF(NOT(ISERROR(MATCH(VALUE(A1508),PRODESP!A:A,0))),"EXCLUÍDO - ATENDIDO CDHU",""))</f>
        <v/>
      </c>
    </row>
    <row r="1509" spans="1:14" ht="15" x14ac:dyDescent="0.25">
      <c r="A1509" t="s">
        <v>5688</v>
      </c>
      <c r="B1509" t="s">
        <v>5689</v>
      </c>
      <c r="C1509">
        <v>267094358</v>
      </c>
      <c r="D1509" t="s">
        <v>5690</v>
      </c>
      <c r="E1509"/>
      <c r="F1509"/>
      <c r="G1509"/>
      <c r="H1509" t="s">
        <v>5691</v>
      </c>
      <c r="I1509" t="s">
        <v>2281</v>
      </c>
      <c r="J1509" t="s">
        <v>28</v>
      </c>
      <c r="K1509" t="s">
        <v>5692</v>
      </c>
      <c r="L1509" s="11" t="s">
        <v>26</v>
      </c>
      <c r="M1509" s="11">
        <v>1193</v>
      </c>
      <c r="N1509" s="11" t="str">
        <f>IF(A1509="","AGUARDANDO",IF(NOT(ISERROR(MATCH(VALUE(A1509),PRODESP!A:A,0))),"EXCLUÍDO - ATENDIDO CDHU",""))</f>
        <v/>
      </c>
    </row>
    <row r="1510" spans="1:14" ht="15" x14ac:dyDescent="0.25">
      <c r="A1510" t="s">
        <v>1924</v>
      </c>
      <c r="B1510" t="s">
        <v>1925</v>
      </c>
      <c r="C1510">
        <v>16822357</v>
      </c>
      <c r="D1510" t="s">
        <v>1926</v>
      </c>
      <c r="E1510" t="s">
        <v>1927</v>
      </c>
      <c r="F1510">
        <v>497517218</v>
      </c>
      <c r="G1510" t="s">
        <v>1928</v>
      </c>
      <c r="H1510" t="s">
        <v>1929</v>
      </c>
      <c r="I1510" t="s">
        <v>1930</v>
      </c>
      <c r="J1510" t="s">
        <v>28</v>
      </c>
      <c r="K1510" t="s">
        <v>1931</v>
      </c>
      <c r="L1510" s="11" t="s">
        <v>26</v>
      </c>
      <c r="M1510" s="11">
        <v>1194</v>
      </c>
      <c r="N1510" s="11" t="str">
        <f>IF(A1510="","AGUARDANDO",IF(NOT(ISERROR(MATCH(VALUE(A1510),PRODESP!A:A,0))),"EXCLUÍDO - ATENDIDO CDHU",""))</f>
        <v/>
      </c>
    </row>
    <row r="1511" spans="1:14" ht="15" x14ac:dyDescent="0.25">
      <c r="A1511" t="s">
        <v>4951</v>
      </c>
      <c r="B1511" t="s">
        <v>4952</v>
      </c>
      <c r="C1511">
        <v>509925200</v>
      </c>
      <c r="D1511" t="s">
        <v>4953</v>
      </c>
      <c r="E1511"/>
      <c r="F1511"/>
      <c r="G1511"/>
      <c r="H1511" t="s">
        <v>4954</v>
      </c>
      <c r="I1511" t="s">
        <v>4955</v>
      </c>
      <c r="J1511" t="s">
        <v>28</v>
      </c>
      <c r="K1511" t="s">
        <v>4956</v>
      </c>
      <c r="L1511" s="11" t="s">
        <v>26</v>
      </c>
      <c r="M1511" s="11">
        <v>1195</v>
      </c>
      <c r="N1511" s="11" t="str">
        <f>IF(A1511="","AGUARDANDO",IF(NOT(ISERROR(MATCH(VALUE(A1511),PRODESP!A:A,0))),"EXCLUÍDO - ATENDIDO CDHU",""))</f>
        <v/>
      </c>
    </row>
    <row r="1512" spans="1:14" ht="15" x14ac:dyDescent="0.25">
      <c r="A1512" t="s">
        <v>11115</v>
      </c>
      <c r="B1512" t="s">
        <v>11116</v>
      </c>
      <c r="C1512">
        <v>491882233</v>
      </c>
      <c r="D1512" t="s">
        <v>11117</v>
      </c>
      <c r="E1512"/>
      <c r="F1512"/>
      <c r="G1512"/>
      <c r="H1512" t="s">
        <v>11118</v>
      </c>
      <c r="I1512" t="s">
        <v>11119</v>
      </c>
      <c r="J1512" t="s">
        <v>28</v>
      </c>
      <c r="K1512" t="s">
        <v>11120</v>
      </c>
      <c r="L1512" s="11" t="s">
        <v>26</v>
      </c>
      <c r="M1512" s="11">
        <v>1196</v>
      </c>
      <c r="N1512" s="11" t="str">
        <f>IF(A1512="","AGUARDANDO",IF(NOT(ISERROR(MATCH(VALUE(A1512),PRODESP!A:A,0))),"EXCLUÍDO - ATENDIDO CDHU",""))</f>
        <v/>
      </c>
    </row>
    <row r="1513" spans="1:14" ht="15" x14ac:dyDescent="0.25">
      <c r="A1513" t="s">
        <v>1880</v>
      </c>
      <c r="B1513" t="s">
        <v>1881</v>
      </c>
      <c r="C1513">
        <v>7671288</v>
      </c>
      <c r="D1513" t="s">
        <v>1882</v>
      </c>
      <c r="E1513"/>
      <c r="F1513"/>
      <c r="G1513"/>
      <c r="H1513" t="s">
        <v>1883</v>
      </c>
      <c r="I1513" t="s">
        <v>1884</v>
      </c>
      <c r="J1513" t="s">
        <v>28</v>
      </c>
      <c r="K1513" t="s">
        <v>1885</v>
      </c>
      <c r="L1513" s="11" t="s">
        <v>26</v>
      </c>
      <c r="M1513" s="11">
        <v>1197</v>
      </c>
      <c r="N1513" s="11" t="str">
        <f>IF(A1513="","AGUARDANDO",IF(NOT(ISERROR(MATCH(VALUE(A1513),PRODESP!A:A,0))),"EXCLUÍDO - ATENDIDO CDHU",""))</f>
        <v/>
      </c>
    </row>
    <row r="1514" spans="1:14" ht="15" x14ac:dyDescent="0.25">
      <c r="A1514" t="s">
        <v>8075</v>
      </c>
      <c r="B1514" t="s">
        <v>8076</v>
      </c>
      <c r="C1514">
        <v>470851077</v>
      </c>
      <c r="D1514" t="s">
        <v>8077</v>
      </c>
      <c r="E1514" t="s">
        <v>8078</v>
      </c>
      <c r="F1514">
        <v>475007529</v>
      </c>
      <c r="G1514" t="s">
        <v>8079</v>
      </c>
      <c r="H1514" t="s">
        <v>8080</v>
      </c>
      <c r="I1514" t="s">
        <v>8081</v>
      </c>
      <c r="J1514" t="s">
        <v>28</v>
      </c>
      <c r="K1514" t="s">
        <v>8082</v>
      </c>
      <c r="L1514" s="11" t="s">
        <v>26</v>
      </c>
      <c r="M1514" s="11">
        <v>1198</v>
      </c>
      <c r="N1514" s="11" t="str">
        <f>IF(A1514="","AGUARDANDO",IF(NOT(ISERROR(MATCH(VALUE(A1514),PRODESP!A:A,0))),"EXCLUÍDO - ATENDIDO CDHU",""))</f>
        <v/>
      </c>
    </row>
    <row r="1515" spans="1:14" ht="15" x14ac:dyDescent="0.25">
      <c r="A1515" t="s">
        <v>5069</v>
      </c>
      <c r="B1515" t="s">
        <v>5070</v>
      </c>
      <c r="C1515">
        <v>334082158</v>
      </c>
      <c r="D1515" t="s">
        <v>5071</v>
      </c>
      <c r="E1515" t="s">
        <v>5072</v>
      </c>
      <c r="F1515">
        <v>298026235</v>
      </c>
      <c r="G1515" t="s">
        <v>5073</v>
      </c>
      <c r="H1515" t="s">
        <v>5074</v>
      </c>
      <c r="I1515" t="s">
        <v>5075</v>
      </c>
      <c r="J1515" t="s">
        <v>28</v>
      </c>
      <c r="K1515" t="s">
        <v>5076</v>
      </c>
      <c r="L1515" s="11" t="s">
        <v>26</v>
      </c>
      <c r="M1515" s="11">
        <v>1199</v>
      </c>
      <c r="N1515" s="11" t="str">
        <f>IF(A1515="","AGUARDANDO",IF(NOT(ISERROR(MATCH(VALUE(A1515),PRODESP!A:A,0))),"EXCLUÍDO - ATENDIDO CDHU",""))</f>
        <v/>
      </c>
    </row>
    <row r="1516" spans="1:14" ht="15" x14ac:dyDescent="0.25">
      <c r="A1516" t="s">
        <v>11823</v>
      </c>
      <c r="B1516" t="s">
        <v>11824</v>
      </c>
      <c r="C1516">
        <v>343891803</v>
      </c>
      <c r="D1516" t="s">
        <v>11825</v>
      </c>
      <c r="E1516"/>
      <c r="F1516"/>
      <c r="G1516"/>
      <c r="H1516" t="s">
        <v>11826</v>
      </c>
      <c r="I1516" t="s">
        <v>11827</v>
      </c>
      <c r="J1516" t="s">
        <v>28</v>
      </c>
      <c r="K1516" t="s">
        <v>11828</v>
      </c>
      <c r="L1516" s="11" t="s">
        <v>26</v>
      </c>
      <c r="M1516" s="11">
        <v>1200</v>
      </c>
      <c r="N1516" s="11" t="str">
        <f>IF(A1516="","AGUARDANDO",IF(NOT(ISERROR(MATCH(VALUE(A1516),PRODESP!A:A,0))),"EXCLUÍDO - ATENDIDO CDHU",""))</f>
        <v/>
      </c>
    </row>
    <row r="1517" spans="1:14" ht="15" x14ac:dyDescent="0.25">
      <c r="A1517" t="s">
        <v>3846</v>
      </c>
      <c r="B1517" t="s">
        <v>3522</v>
      </c>
      <c r="C1517">
        <v>434780947</v>
      </c>
      <c r="D1517" t="s">
        <v>3847</v>
      </c>
      <c r="E1517"/>
      <c r="F1517"/>
      <c r="G1517"/>
      <c r="H1517" t="s">
        <v>3848</v>
      </c>
      <c r="I1517" t="s">
        <v>3849</v>
      </c>
      <c r="J1517" t="s">
        <v>28</v>
      </c>
      <c r="K1517" t="s">
        <v>3850</v>
      </c>
      <c r="L1517" s="11" t="s">
        <v>26</v>
      </c>
      <c r="M1517" s="11">
        <v>1201</v>
      </c>
      <c r="N1517" s="11" t="str">
        <f>IF(A1517="","AGUARDANDO",IF(NOT(ISERROR(MATCH(VALUE(A1517),PRODESP!A:A,0))),"EXCLUÍDO - ATENDIDO CDHU",""))</f>
        <v/>
      </c>
    </row>
    <row r="1518" spans="1:14" ht="15" x14ac:dyDescent="0.25">
      <c r="A1518" t="s">
        <v>12155</v>
      </c>
      <c r="B1518" t="s">
        <v>12156</v>
      </c>
      <c r="C1518">
        <v>431664675</v>
      </c>
      <c r="D1518" t="s">
        <v>12157</v>
      </c>
      <c r="E1518" t="s">
        <v>12158</v>
      </c>
      <c r="F1518">
        <v>401228654</v>
      </c>
      <c r="G1518" t="s">
        <v>12159</v>
      </c>
      <c r="H1518" t="s">
        <v>12160</v>
      </c>
      <c r="I1518" t="s">
        <v>12161</v>
      </c>
      <c r="J1518" t="s">
        <v>28</v>
      </c>
      <c r="K1518" t="s">
        <v>12162</v>
      </c>
      <c r="L1518" s="11" t="s">
        <v>26</v>
      </c>
      <c r="M1518" s="11">
        <v>1202</v>
      </c>
      <c r="N1518" s="11" t="str">
        <f>IF(A1518="","AGUARDANDO",IF(NOT(ISERROR(MATCH(VALUE(A1518),PRODESP!A:A,0))),"EXCLUÍDO - ATENDIDO CDHU",""))</f>
        <v/>
      </c>
    </row>
    <row r="1519" spans="1:14" ht="15" x14ac:dyDescent="0.25">
      <c r="A1519" t="s">
        <v>8606</v>
      </c>
      <c r="B1519" t="s">
        <v>8607</v>
      </c>
      <c r="C1519">
        <v>497519276</v>
      </c>
      <c r="D1519" t="s">
        <v>8608</v>
      </c>
      <c r="E1519" t="s">
        <v>8609</v>
      </c>
      <c r="F1519">
        <v>457715583</v>
      </c>
      <c r="G1519" t="s">
        <v>8610</v>
      </c>
      <c r="H1519" t="s">
        <v>8611</v>
      </c>
      <c r="I1519" t="s">
        <v>8612</v>
      </c>
      <c r="J1519" t="s">
        <v>28</v>
      </c>
      <c r="K1519" t="s">
        <v>8613</v>
      </c>
      <c r="L1519" s="11" t="s">
        <v>26</v>
      </c>
      <c r="M1519" s="11">
        <v>1203</v>
      </c>
      <c r="N1519" s="11" t="str">
        <f>IF(A1519="","AGUARDANDO",IF(NOT(ISERROR(MATCH(VALUE(A1519),PRODESP!A:A,0))),"EXCLUÍDO - ATENDIDO CDHU",""))</f>
        <v/>
      </c>
    </row>
    <row r="1520" spans="1:14" ht="15" x14ac:dyDescent="0.25">
      <c r="A1520" t="s">
        <v>1487</v>
      </c>
      <c r="B1520" t="s">
        <v>1488</v>
      </c>
      <c r="C1520">
        <v>270246526</v>
      </c>
      <c r="D1520" t="s">
        <v>1489</v>
      </c>
      <c r="E1520"/>
      <c r="F1520"/>
      <c r="G1520"/>
      <c r="H1520" t="s">
        <v>1490</v>
      </c>
      <c r="I1520" t="s">
        <v>1491</v>
      </c>
      <c r="J1520" t="s">
        <v>28</v>
      </c>
      <c r="K1520" t="s">
        <v>1492</v>
      </c>
      <c r="L1520" s="11" t="s">
        <v>26</v>
      </c>
      <c r="M1520" s="11">
        <v>1204</v>
      </c>
      <c r="N1520" s="11" t="str">
        <f>IF(A1520="","AGUARDANDO",IF(NOT(ISERROR(MATCH(VALUE(A1520),PRODESP!A:A,0))),"EXCLUÍDO - ATENDIDO CDHU",""))</f>
        <v/>
      </c>
    </row>
    <row r="1521" spans="1:14" ht="15" x14ac:dyDescent="0.25">
      <c r="A1521" t="s">
        <v>12475</v>
      </c>
      <c r="B1521" t="s">
        <v>12476</v>
      </c>
      <c r="C1521">
        <v>542497980</v>
      </c>
      <c r="D1521" t="s">
        <v>12477</v>
      </c>
      <c r="E1521"/>
      <c r="F1521"/>
      <c r="G1521"/>
      <c r="H1521" t="s">
        <v>12478</v>
      </c>
      <c r="I1521" t="s">
        <v>12479</v>
      </c>
      <c r="J1521" t="s">
        <v>28</v>
      </c>
      <c r="K1521" t="s">
        <v>12480</v>
      </c>
      <c r="L1521" s="11" t="s">
        <v>26</v>
      </c>
      <c r="M1521" s="11">
        <v>1205</v>
      </c>
      <c r="N1521" s="11" t="str">
        <f>IF(A1521="","AGUARDANDO",IF(NOT(ISERROR(MATCH(VALUE(A1521),PRODESP!A:A,0))),"EXCLUÍDO - ATENDIDO CDHU",""))</f>
        <v/>
      </c>
    </row>
    <row r="1522" spans="1:14" ht="15" x14ac:dyDescent="0.25">
      <c r="A1522" t="s">
        <v>2295</v>
      </c>
      <c r="B1522" t="s">
        <v>2296</v>
      </c>
      <c r="C1522">
        <v>585593917</v>
      </c>
      <c r="D1522" t="s">
        <v>2297</v>
      </c>
      <c r="E1522" t="s">
        <v>2298</v>
      </c>
      <c r="F1522">
        <v>537445225</v>
      </c>
      <c r="G1522" t="s">
        <v>2299</v>
      </c>
      <c r="H1522" t="s">
        <v>2300</v>
      </c>
      <c r="I1522" t="s">
        <v>2301</v>
      </c>
      <c r="J1522" t="s">
        <v>28</v>
      </c>
      <c r="K1522" t="s">
        <v>2302</v>
      </c>
      <c r="L1522" s="11" t="s">
        <v>26</v>
      </c>
      <c r="M1522" s="11">
        <v>1206</v>
      </c>
      <c r="N1522" s="11" t="str">
        <f>IF(A1522="","AGUARDANDO",IF(NOT(ISERROR(MATCH(VALUE(A1522),PRODESP!A:A,0))),"EXCLUÍDO - ATENDIDO CDHU",""))</f>
        <v/>
      </c>
    </row>
    <row r="1523" spans="1:14" ht="15" x14ac:dyDescent="0.25">
      <c r="A1523" t="s">
        <v>163</v>
      </c>
      <c r="B1523" t="s">
        <v>164</v>
      </c>
      <c r="C1523">
        <v>576724993</v>
      </c>
      <c r="D1523" t="s">
        <v>165</v>
      </c>
      <c r="E1523"/>
      <c r="F1523"/>
      <c r="G1523"/>
      <c r="H1523" t="s">
        <v>166</v>
      </c>
      <c r="I1523" t="s">
        <v>167</v>
      </c>
      <c r="J1523" t="s">
        <v>28</v>
      </c>
      <c r="K1523" t="s">
        <v>168</v>
      </c>
      <c r="L1523" s="11" t="s">
        <v>26</v>
      </c>
      <c r="M1523" s="11">
        <v>1207</v>
      </c>
      <c r="N1523" s="11" t="str">
        <f>IF(A1523="","AGUARDANDO",IF(NOT(ISERROR(MATCH(VALUE(A1523),PRODESP!A:A,0))),"EXCLUÍDO - ATENDIDO CDHU",""))</f>
        <v/>
      </c>
    </row>
    <row r="1524" spans="1:14" ht="15" x14ac:dyDescent="0.25">
      <c r="A1524" t="s">
        <v>7262</v>
      </c>
      <c r="B1524" t="s">
        <v>7263</v>
      </c>
      <c r="C1524">
        <v>47175812</v>
      </c>
      <c r="D1524" t="s">
        <v>7264</v>
      </c>
      <c r="E1524" t="s">
        <v>7265</v>
      </c>
      <c r="F1524">
        <v>43956121</v>
      </c>
      <c r="G1524" t="s">
        <v>7266</v>
      </c>
      <c r="H1524" t="s">
        <v>7267</v>
      </c>
      <c r="I1524" t="s">
        <v>7268</v>
      </c>
      <c r="J1524" t="s">
        <v>28</v>
      </c>
      <c r="K1524" t="s">
        <v>7269</v>
      </c>
      <c r="L1524" s="11" t="s">
        <v>26</v>
      </c>
      <c r="M1524" s="11">
        <v>1208</v>
      </c>
      <c r="N1524" s="11" t="str">
        <f>IF(A1524="","AGUARDANDO",IF(NOT(ISERROR(MATCH(VALUE(A1524),PRODESP!A:A,0))),"EXCLUÍDO - ATENDIDO CDHU",""))</f>
        <v/>
      </c>
    </row>
    <row r="1525" spans="1:14" ht="15" x14ac:dyDescent="0.25">
      <c r="A1525" t="s">
        <v>69</v>
      </c>
      <c r="B1525" t="s">
        <v>70</v>
      </c>
      <c r="C1525">
        <v>419674573</v>
      </c>
      <c r="D1525" t="s">
        <v>71</v>
      </c>
      <c r="E1525" t="s">
        <v>72</v>
      </c>
      <c r="F1525">
        <v>374922408</v>
      </c>
      <c r="G1525" t="s">
        <v>73</v>
      </c>
      <c r="H1525" t="s">
        <v>74</v>
      </c>
      <c r="I1525" t="s">
        <v>75</v>
      </c>
      <c r="J1525" t="s">
        <v>28</v>
      </c>
      <c r="K1525" t="s">
        <v>76</v>
      </c>
      <c r="L1525" s="11" t="s">
        <v>26</v>
      </c>
      <c r="M1525" s="11">
        <v>1209</v>
      </c>
      <c r="N1525" s="11" t="str">
        <f>IF(A1525="","AGUARDANDO",IF(NOT(ISERROR(MATCH(VALUE(A1525),PRODESP!A:A,0))),"EXCLUÍDO - ATENDIDO CDHU",""))</f>
        <v/>
      </c>
    </row>
    <row r="1526" spans="1:14" ht="15" x14ac:dyDescent="0.25">
      <c r="A1526" t="s">
        <v>9002</v>
      </c>
      <c r="B1526" t="s">
        <v>9003</v>
      </c>
      <c r="C1526">
        <v>298020154</v>
      </c>
      <c r="D1526" t="s">
        <v>9004</v>
      </c>
      <c r="E1526"/>
      <c r="F1526"/>
      <c r="G1526"/>
      <c r="H1526" t="s">
        <v>9005</v>
      </c>
      <c r="I1526" t="s">
        <v>9006</v>
      </c>
      <c r="J1526" t="s">
        <v>28</v>
      </c>
      <c r="K1526" t="s">
        <v>1639</v>
      </c>
      <c r="L1526" s="11" t="s">
        <v>26</v>
      </c>
      <c r="M1526" s="11">
        <v>1210</v>
      </c>
      <c r="N1526" s="11" t="str">
        <f>IF(A1526="","AGUARDANDO",IF(NOT(ISERROR(MATCH(VALUE(A1526),PRODESP!A:A,0))),"EXCLUÍDO - ATENDIDO CDHU",""))</f>
        <v/>
      </c>
    </row>
    <row r="1527" spans="1:14" ht="15" x14ac:dyDescent="0.25">
      <c r="A1527" t="s">
        <v>13546</v>
      </c>
      <c r="B1527" t="s">
        <v>13547</v>
      </c>
      <c r="C1527">
        <v>140997829</v>
      </c>
      <c r="D1527" t="s">
        <v>13548</v>
      </c>
      <c r="E1527" t="s">
        <v>13549</v>
      </c>
      <c r="F1527">
        <v>32511125</v>
      </c>
      <c r="G1527" t="s">
        <v>13550</v>
      </c>
      <c r="H1527" t="s">
        <v>13551</v>
      </c>
      <c r="I1527" t="s">
        <v>13552</v>
      </c>
      <c r="J1527" t="s">
        <v>28</v>
      </c>
      <c r="K1527" t="s">
        <v>13553</v>
      </c>
      <c r="L1527" s="11" t="s">
        <v>26</v>
      </c>
      <c r="M1527" s="11">
        <v>1211</v>
      </c>
      <c r="N1527" s="11" t="str">
        <f>IF(A1527="","AGUARDANDO",IF(NOT(ISERROR(MATCH(VALUE(A1527),PRODESP!A:A,0))),"EXCLUÍDO - ATENDIDO CDHU",""))</f>
        <v/>
      </c>
    </row>
    <row r="1528" spans="1:14" ht="15" x14ac:dyDescent="0.25">
      <c r="A1528" t="s">
        <v>11067</v>
      </c>
      <c r="B1528" t="s">
        <v>11068</v>
      </c>
      <c r="C1528">
        <v>343892030</v>
      </c>
      <c r="D1528" t="s">
        <v>11069</v>
      </c>
      <c r="E1528" t="s">
        <v>11070</v>
      </c>
      <c r="F1528">
        <v>451696724</v>
      </c>
      <c r="G1528" t="s">
        <v>11071</v>
      </c>
      <c r="H1528" t="s">
        <v>11072</v>
      </c>
      <c r="I1528" t="s">
        <v>11073</v>
      </c>
      <c r="J1528" t="s">
        <v>28</v>
      </c>
      <c r="K1528" t="s">
        <v>11074</v>
      </c>
      <c r="L1528" s="11" t="s">
        <v>26</v>
      </c>
      <c r="M1528" s="11">
        <v>1212</v>
      </c>
      <c r="N1528" s="11" t="str">
        <f>IF(A1528="","AGUARDANDO",IF(NOT(ISERROR(MATCH(VALUE(A1528),PRODESP!A:A,0))),"EXCLUÍDO - ATENDIDO CDHU",""))</f>
        <v/>
      </c>
    </row>
    <row r="1529" spans="1:14" ht="15" x14ac:dyDescent="0.25">
      <c r="A1529" t="s">
        <v>11548</v>
      </c>
      <c r="B1529" t="s">
        <v>11549</v>
      </c>
      <c r="C1529">
        <v>462617099</v>
      </c>
      <c r="D1529" t="s">
        <v>11550</v>
      </c>
      <c r="E1529" t="s">
        <v>11551</v>
      </c>
      <c r="F1529">
        <v>491883808</v>
      </c>
      <c r="G1529" t="s">
        <v>11552</v>
      </c>
      <c r="H1529" t="s">
        <v>11553</v>
      </c>
      <c r="I1529" t="s">
        <v>11554</v>
      </c>
      <c r="J1529" t="s">
        <v>28</v>
      </c>
      <c r="K1529" t="s">
        <v>11555</v>
      </c>
      <c r="L1529" s="11" t="s">
        <v>26</v>
      </c>
      <c r="M1529" s="11">
        <v>1213</v>
      </c>
      <c r="N1529" s="11" t="str">
        <f>IF(A1529="","AGUARDANDO",IF(NOT(ISERROR(MATCH(VALUE(A1529),PRODESP!A:A,0))),"EXCLUÍDO - ATENDIDO CDHU",""))</f>
        <v/>
      </c>
    </row>
    <row r="1530" spans="1:14" ht="15" x14ac:dyDescent="0.25">
      <c r="A1530" t="s">
        <v>8513</v>
      </c>
      <c r="B1530" t="s">
        <v>8514</v>
      </c>
      <c r="C1530">
        <v>555131221</v>
      </c>
      <c r="D1530" t="s">
        <v>8515</v>
      </c>
      <c r="E1530" t="s">
        <v>8516</v>
      </c>
      <c r="F1530">
        <v>555131221</v>
      </c>
      <c r="G1530" t="s">
        <v>8517</v>
      </c>
      <c r="H1530" t="s">
        <v>8518</v>
      </c>
      <c r="I1530" t="s">
        <v>8519</v>
      </c>
      <c r="J1530" t="s">
        <v>28</v>
      </c>
      <c r="K1530" t="s">
        <v>8520</v>
      </c>
      <c r="L1530" s="11" t="s">
        <v>26</v>
      </c>
      <c r="M1530" s="11">
        <v>1214</v>
      </c>
      <c r="N1530" s="11" t="str">
        <f>IF(A1530="","AGUARDANDO",IF(NOT(ISERROR(MATCH(VALUE(A1530),PRODESP!A:A,0))),"EXCLUÍDO - ATENDIDO CDHU",""))</f>
        <v/>
      </c>
    </row>
    <row r="1531" spans="1:14" ht="15" x14ac:dyDescent="0.25">
      <c r="A1531" t="s">
        <v>6691</v>
      </c>
      <c r="B1531" t="s">
        <v>6692</v>
      </c>
      <c r="C1531">
        <v>273444372</v>
      </c>
      <c r="D1531" t="s">
        <v>6693</v>
      </c>
      <c r="E1531"/>
      <c r="F1531"/>
      <c r="G1531"/>
      <c r="H1531" t="s">
        <v>6694</v>
      </c>
      <c r="I1531" t="s">
        <v>6695</v>
      </c>
      <c r="J1531" t="s">
        <v>28</v>
      </c>
      <c r="K1531" t="s">
        <v>6696</v>
      </c>
      <c r="L1531" s="11" t="s">
        <v>26</v>
      </c>
      <c r="M1531" s="11">
        <v>1215</v>
      </c>
      <c r="N1531" s="11" t="str">
        <f>IF(A1531="","AGUARDANDO",IF(NOT(ISERROR(MATCH(VALUE(A1531),PRODESP!A:A,0))),"EXCLUÍDO - ATENDIDO CDHU",""))</f>
        <v/>
      </c>
    </row>
    <row r="1532" spans="1:14" ht="15" x14ac:dyDescent="0.25">
      <c r="A1532" t="s">
        <v>7506</v>
      </c>
      <c r="B1532" t="s">
        <v>7507</v>
      </c>
      <c r="C1532">
        <v>471165980</v>
      </c>
      <c r="D1532" t="s">
        <v>7508</v>
      </c>
      <c r="E1532"/>
      <c r="F1532"/>
      <c r="G1532"/>
      <c r="H1532" t="s">
        <v>7509</v>
      </c>
      <c r="I1532" t="s">
        <v>7510</v>
      </c>
      <c r="J1532" t="s">
        <v>28</v>
      </c>
      <c r="K1532" t="s">
        <v>7511</v>
      </c>
      <c r="L1532" s="11" t="s">
        <v>26</v>
      </c>
      <c r="M1532" s="11">
        <v>1216</v>
      </c>
      <c r="N1532" s="11" t="str">
        <f>IF(A1532="","AGUARDANDO",IF(NOT(ISERROR(MATCH(VALUE(A1532),PRODESP!A:A,0))),"EXCLUÍDO - ATENDIDO CDHU",""))</f>
        <v/>
      </c>
    </row>
    <row r="1533" spans="1:14" ht="15" x14ac:dyDescent="0.25">
      <c r="A1533" t="s">
        <v>9076</v>
      </c>
      <c r="B1533" t="s">
        <v>9077</v>
      </c>
      <c r="C1533">
        <v>360927567</v>
      </c>
      <c r="D1533" t="s">
        <v>9078</v>
      </c>
      <c r="E1533"/>
      <c r="F1533"/>
      <c r="G1533"/>
      <c r="H1533" t="s">
        <v>9079</v>
      </c>
      <c r="I1533" t="s">
        <v>9080</v>
      </c>
      <c r="J1533" t="s">
        <v>28</v>
      </c>
      <c r="K1533" t="s">
        <v>9081</v>
      </c>
      <c r="L1533" s="11" t="s">
        <v>26</v>
      </c>
      <c r="M1533" s="11">
        <v>1217</v>
      </c>
      <c r="N1533" s="11" t="str">
        <f>IF(A1533="","AGUARDANDO",IF(NOT(ISERROR(MATCH(VALUE(A1533),PRODESP!A:A,0))),"EXCLUÍDO - ATENDIDO CDHU",""))</f>
        <v/>
      </c>
    </row>
    <row r="1534" spans="1:14" ht="15" x14ac:dyDescent="0.25">
      <c r="A1534" t="s">
        <v>4566</v>
      </c>
      <c r="B1534" t="s">
        <v>4567</v>
      </c>
      <c r="C1534">
        <v>389930477</v>
      </c>
      <c r="D1534" t="s">
        <v>4568</v>
      </c>
      <c r="E1534" t="s">
        <v>4569</v>
      </c>
      <c r="F1534">
        <v>434862009</v>
      </c>
      <c r="G1534" t="s">
        <v>4570</v>
      </c>
      <c r="H1534" t="s">
        <v>4571</v>
      </c>
      <c r="I1534" t="s">
        <v>4572</v>
      </c>
      <c r="J1534" t="s">
        <v>28</v>
      </c>
      <c r="K1534" t="s">
        <v>4573</v>
      </c>
      <c r="L1534" s="11" t="s">
        <v>26</v>
      </c>
      <c r="M1534" s="11">
        <v>1218</v>
      </c>
      <c r="N1534" s="11" t="str">
        <f>IF(A1534="","AGUARDANDO",IF(NOT(ISERROR(MATCH(VALUE(A1534),PRODESP!A:A,0))),"EXCLUÍDO - ATENDIDO CDHU",""))</f>
        <v/>
      </c>
    </row>
    <row r="1535" spans="1:14" ht="15" x14ac:dyDescent="0.25">
      <c r="A1535" t="s">
        <v>9847</v>
      </c>
      <c r="B1535" t="s">
        <v>9848</v>
      </c>
      <c r="C1535">
        <v>11712695</v>
      </c>
      <c r="D1535" t="s">
        <v>9849</v>
      </c>
      <c r="E1535" t="s">
        <v>9850</v>
      </c>
      <c r="F1535">
        <v>298904019</v>
      </c>
      <c r="G1535" t="s">
        <v>9851</v>
      </c>
      <c r="H1535" t="s">
        <v>9852</v>
      </c>
      <c r="I1535" t="s">
        <v>9853</v>
      </c>
      <c r="J1535" t="s">
        <v>28</v>
      </c>
      <c r="K1535" t="s">
        <v>4134</v>
      </c>
      <c r="L1535" s="11" t="s">
        <v>26</v>
      </c>
      <c r="M1535" s="11">
        <v>1219</v>
      </c>
      <c r="N1535" s="11" t="str">
        <f>IF(A1535="","AGUARDANDO",IF(NOT(ISERROR(MATCH(VALUE(A1535),PRODESP!A:A,0))),"EXCLUÍDO - ATENDIDO CDHU",""))</f>
        <v/>
      </c>
    </row>
    <row r="1536" spans="1:14" ht="15" x14ac:dyDescent="0.25">
      <c r="A1536" t="s">
        <v>1515</v>
      </c>
      <c r="B1536" t="s">
        <v>1516</v>
      </c>
      <c r="C1536">
        <v>289040188</v>
      </c>
      <c r="D1536" t="s">
        <v>1517</v>
      </c>
      <c r="E1536" t="s">
        <v>1518</v>
      </c>
      <c r="F1536">
        <v>17210763</v>
      </c>
      <c r="G1536" t="s">
        <v>1519</v>
      </c>
      <c r="H1536" t="s">
        <v>1520</v>
      </c>
      <c r="I1536" t="s">
        <v>1521</v>
      </c>
      <c r="J1536" t="s">
        <v>28</v>
      </c>
      <c r="K1536" t="s">
        <v>1522</v>
      </c>
      <c r="L1536" s="11" t="s">
        <v>26</v>
      </c>
      <c r="M1536" s="11">
        <v>1220</v>
      </c>
      <c r="N1536" s="11" t="str">
        <f>IF(A1536="","AGUARDANDO",IF(NOT(ISERROR(MATCH(VALUE(A1536),PRODESP!A:A,0))),"EXCLUÍDO - ATENDIDO CDHU",""))</f>
        <v/>
      </c>
    </row>
    <row r="1537" spans="1:14" ht="15" x14ac:dyDescent="0.25">
      <c r="A1537" t="s">
        <v>11527</v>
      </c>
      <c r="B1537" t="s">
        <v>11528</v>
      </c>
      <c r="C1537">
        <v>490039030</v>
      </c>
      <c r="D1537" t="s">
        <v>11529</v>
      </c>
      <c r="E1537"/>
      <c r="F1537"/>
      <c r="G1537"/>
      <c r="H1537" t="s">
        <v>11530</v>
      </c>
      <c r="I1537" t="s">
        <v>11531</v>
      </c>
      <c r="J1537" t="s">
        <v>28</v>
      </c>
      <c r="K1537" t="s">
        <v>11532</v>
      </c>
      <c r="L1537" s="11" t="s">
        <v>26</v>
      </c>
      <c r="M1537" s="11">
        <v>1221</v>
      </c>
      <c r="N1537" s="11" t="str">
        <f>IF(A1537="","AGUARDANDO",IF(NOT(ISERROR(MATCH(VALUE(A1537),PRODESP!A:A,0))),"EXCLUÍDO - ATENDIDO CDHU",""))</f>
        <v/>
      </c>
    </row>
    <row r="1538" spans="1:14" ht="15" x14ac:dyDescent="0.25">
      <c r="A1538" t="s">
        <v>4530</v>
      </c>
      <c r="B1538" t="s">
        <v>4531</v>
      </c>
      <c r="C1538">
        <v>571649695</v>
      </c>
      <c r="D1538" t="s">
        <v>4532</v>
      </c>
      <c r="E1538"/>
      <c r="F1538"/>
      <c r="G1538"/>
      <c r="H1538" t="s">
        <v>4533</v>
      </c>
      <c r="I1538" t="s">
        <v>4534</v>
      </c>
      <c r="J1538" t="s">
        <v>28</v>
      </c>
      <c r="K1538" t="s">
        <v>4535</v>
      </c>
      <c r="L1538" s="11" t="s">
        <v>26</v>
      </c>
      <c r="M1538" s="11">
        <v>1222</v>
      </c>
      <c r="N1538" s="11" t="str">
        <f>IF(A1538="","AGUARDANDO",IF(NOT(ISERROR(MATCH(VALUE(A1538),PRODESP!A:A,0))),"EXCLUÍDO - ATENDIDO CDHU",""))</f>
        <v/>
      </c>
    </row>
    <row r="1539" spans="1:14" ht="15" x14ac:dyDescent="0.25">
      <c r="A1539" t="s">
        <v>238</v>
      </c>
      <c r="B1539" t="s">
        <v>239</v>
      </c>
      <c r="C1539">
        <v>471141781</v>
      </c>
      <c r="D1539" t="s">
        <v>240</v>
      </c>
      <c r="E1539" t="s">
        <v>241</v>
      </c>
      <c r="F1539">
        <v>43175641</v>
      </c>
      <c r="G1539" t="s">
        <v>242</v>
      </c>
      <c r="H1539" t="s">
        <v>243</v>
      </c>
      <c r="I1539" t="s">
        <v>244</v>
      </c>
      <c r="J1539" t="s">
        <v>28</v>
      </c>
      <c r="K1539" t="s">
        <v>245</v>
      </c>
      <c r="L1539" s="11" t="s">
        <v>26</v>
      </c>
      <c r="M1539" s="11">
        <v>1223</v>
      </c>
      <c r="N1539" s="11" t="str">
        <f>IF(A1539="","AGUARDANDO",IF(NOT(ISERROR(MATCH(VALUE(A1539),PRODESP!A:A,0))),"EXCLUÍDO - ATENDIDO CDHU",""))</f>
        <v/>
      </c>
    </row>
    <row r="1540" spans="1:14" ht="15" x14ac:dyDescent="0.25">
      <c r="A1540" t="s">
        <v>9736</v>
      </c>
      <c r="B1540" t="s">
        <v>9737</v>
      </c>
      <c r="C1540">
        <v>403791455</v>
      </c>
      <c r="D1540" t="s">
        <v>9738</v>
      </c>
      <c r="E1540" t="s">
        <v>9739</v>
      </c>
      <c r="F1540">
        <v>405253710</v>
      </c>
      <c r="G1540" t="s">
        <v>9740</v>
      </c>
      <c r="H1540" t="s">
        <v>9741</v>
      </c>
      <c r="I1540" t="s">
        <v>9742</v>
      </c>
      <c r="J1540" t="s">
        <v>28</v>
      </c>
      <c r="K1540" t="s">
        <v>9743</v>
      </c>
      <c r="L1540" s="11" t="s">
        <v>26</v>
      </c>
      <c r="M1540" s="11">
        <v>1224</v>
      </c>
      <c r="N1540" s="11" t="str">
        <f>IF(A1540="","AGUARDANDO",IF(NOT(ISERROR(MATCH(VALUE(A1540),PRODESP!A:A,0))),"EXCLUÍDO - ATENDIDO CDHU",""))</f>
        <v/>
      </c>
    </row>
    <row r="1541" spans="1:14" ht="15" x14ac:dyDescent="0.25">
      <c r="A1541" t="s">
        <v>6192</v>
      </c>
      <c r="B1541" t="s">
        <v>6193</v>
      </c>
      <c r="C1541">
        <v>473210307</v>
      </c>
      <c r="D1541" t="s">
        <v>6194</v>
      </c>
      <c r="E1541" t="s">
        <v>6195</v>
      </c>
      <c r="F1541">
        <v>431645152</v>
      </c>
      <c r="G1541" t="s">
        <v>6196</v>
      </c>
      <c r="H1541" t="s">
        <v>6197</v>
      </c>
      <c r="I1541" t="s">
        <v>6198</v>
      </c>
      <c r="J1541" t="s">
        <v>28</v>
      </c>
      <c r="K1541" t="s">
        <v>6199</v>
      </c>
      <c r="L1541" s="11" t="s">
        <v>26</v>
      </c>
      <c r="M1541" s="11">
        <v>1225</v>
      </c>
      <c r="N1541" s="11" t="str">
        <f>IF(A1541="","AGUARDANDO",IF(NOT(ISERROR(MATCH(VALUE(A1541),PRODESP!A:A,0))),"EXCLUÍDO - ATENDIDO CDHU",""))</f>
        <v/>
      </c>
    </row>
    <row r="1542" spans="1:14" ht="15" x14ac:dyDescent="0.25">
      <c r="A1542" t="s">
        <v>5449</v>
      </c>
      <c r="B1542" t="s">
        <v>5450</v>
      </c>
      <c r="C1542">
        <v>560653827</v>
      </c>
      <c r="D1542" t="s">
        <v>5451</v>
      </c>
      <c r="E1542"/>
      <c r="F1542"/>
      <c r="G1542"/>
      <c r="H1542" t="s">
        <v>5452</v>
      </c>
      <c r="I1542" t="s">
        <v>5453</v>
      </c>
      <c r="J1542" t="s">
        <v>28</v>
      </c>
      <c r="K1542" t="s">
        <v>5454</v>
      </c>
      <c r="L1542" s="11" t="s">
        <v>26</v>
      </c>
      <c r="M1542" s="11">
        <v>1226</v>
      </c>
      <c r="N1542" s="11" t="str">
        <f>IF(A1542="","AGUARDANDO",IF(NOT(ISERROR(MATCH(VALUE(A1542),PRODESP!A:A,0))),"EXCLUÍDO - ATENDIDO CDHU",""))</f>
        <v/>
      </c>
    </row>
    <row r="1543" spans="1:14" ht="15" x14ac:dyDescent="0.25">
      <c r="A1543" t="s">
        <v>6462</v>
      </c>
      <c r="B1543" t="s">
        <v>6463</v>
      </c>
      <c r="C1543">
        <v>368121276</v>
      </c>
      <c r="D1543" t="s">
        <v>6464</v>
      </c>
      <c r="E1543"/>
      <c r="F1543"/>
      <c r="G1543"/>
      <c r="H1543" t="s">
        <v>6465</v>
      </c>
      <c r="I1543" t="s">
        <v>6466</v>
      </c>
      <c r="J1543" t="s">
        <v>28</v>
      </c>
      <c r="K1543" t="s">
        <v>6467</v>
      </c>
      <c r="L1543" s="11" t="s">
        <v>26</v>
      </c>
      <c r="M1543" s="11">
        <v>1227</v>
      </c>
      <c r="N1543" s="11" t="str">
        <f>IF(A1543="","AGUARDANDO",IF(NOT(ISERROR(MATCH(VALUE(A1543),PRODESP!A:A,0))),"EXCLUÍDO - ATENDIDO CDHU",""))</f>
        <v/>
      </c>
    </row>
    <row r="1544" spans="1:14" ht="15" x14ac:dyDescent="0.25">
      <c r="A1544" t="s">
        <v>7326</v>
      </c>
      <c r="B1544" t="s">
        <v>7327</v>
      </c>
      <c r="C1544">
        <v>495961723</v>
      </c>
      <c r="D1544" t="s">
        <v>7328</v>
      </c>
      <c r="E1544"/>
      <c r="F1544"/>
      <c r="G1544"/>
      <c r="H1544" t="s">
        <v>7329</v>
      </c>
      <c r="I1544" t="s">
        <v>7330</v>
      </c>
      <c r="J1544" t="s">
        <v>28</v>
      </c>
      <c r="K1544" t="s">
        <v>7331</v>
      </c>
      <c r="L1544" s="11" t="s">
        <v>26</v>
      </c>
      <c r="M1544" s="11">
        <v>1228</v>
      </c>
      <c r="N1544" s="11" t="str">
        <f>IF(A1544="","AGUARDANDO",IF(NOT(ISERROR(MATCH(VALUE(A1544),PRODESP!A:A,0))),"EXCLUÍDO - ATENDIDO CDHU",""))</f>
        <v/>
      </c>
    </row>
    <row r="1545" spans="1:14" ht="15" x14ac:dyDescent="0.25">
      <c r="A1545" t="s">
        <v>13102</v>
      </c>
      <c r="B1545" t="s">
        <v>13103</v>
      </c>
      <c r="C1545">
        <v>185620036</v>
      </c>
      <c r="D1545" t="s">
        <v>13104</v>
      </c>
      <c r="E1545"/>
      <c r="F1545"/>
      <c r="G1545"/>
      <c r="H1545" t="s">
        <v>13105</v>
      </c>
      <c r="I1545" t="s">
        <v>13106</v>
      </c>
      <c r="J1545" t="s">
        <v>28</v>
      </c>
      <c r="K1545" t="s">
        <v>13107</v>
      </c>
      <c r="L1545" s="11" t="s">
        <v>26</v>
      </c>
      <c r="M1545" s="11">
        <v>1229</v>
      </c>
      <c r="N1545" s="11" t="str">
        <f>IF(A1545="","AGUARDANDO",IF(NOT(ISERROR(MATCH(VALUE(A1545),PRODESP!A:A,0))),"EXCLUÍDO - ATENDIDO CDHU",""))</f>
        <v/>
      </c>
    </row>
    <row r="1546" spans="1:14" ht="15" x14ac:dyDescent="0.25">
      <c r="A1546" t="s">
        <v>2451</v>
      </c>
      <c r="B1546" t="s">
        <v>2452</v>
      </c>
      <c r="C1546">
        <v>265884755</v>
      </c>
      <c r="D1546" t="s">
        <v>2453</v>
      </c>
      <c r="E1546" t="s">
        <v>2454</v>
      </c>
      <c r="F1546">
        <v>22814971</v>
      </c>
      <c r="G1546" t="s">
        <v>2455</v>
      </c>
      <c r="H1546" t="s">
        <v>2456</v>
      </c>
      <c r="I1546" t="s">
        <v>2457</v>
      </c>
      <c r="J1546" t="s">
        <v>28</v>
      </c>
      <c r="K1546" t="s">
        <v>2458</v>
      </c>
      <c r="L1546" s="11" t="s">
        <v>26</v>
      </c>
      <c r="M1546" s="11">
        <v>1230</v>
      </c>
      <c r="N1546" s="11" t="str">
        <f>IF(A1546="","AGUARDANDO",IF(NOT(ISERROR(MATCH(VALUE(A1546),PRODESP!A:A,0))),"EXCLUÍDO - ATENDIDO CDHU",""))</f>
        <v>EXCLUÍDO - ATENDIDO CDHU</v>
      </c>
    </row>
    <row r="1547" spans="1:14" ht="15" x14ac:dyDescent="0.25">
      <c r="A1547" t="s">
        <v>4840</v>
      </c>
      <c r="B1547" t="s">
        <v>4841</v>
      </c>
      <c r="C1547">
        <v>12398323</v>
      </c>
      <c r="D1547" t="s">
        <v>4842</v>
      </c>
      <c r="E1547"/>
      <c r="F1547"/>
      <c r="G1547"/>
      <c r="H1547" t="s">
        <v>4843</v>
      </c>
      <c r="I1547" t="s">
        <v>4844</v>
      </c>
      <c r="J1547" t="s">
        <v>28</v>
      </c>
      <c r="K1547" t="s">
        <v>4845</v>
      </c>
      <c r="L1547" s="11" t="s">
        <v>26</v>
      </c>
      <c r="M1547" s="11">
        <v>1231</v>
      </c>
      <c r="N1547" s="11" t="str">
        <f>IF(A1547="","AGUARDANDO",IF(NOT(ISERROR(MATCH(VALUE(A1547),PRODESP!A:A,0))),"EXCLUÍDO - ATENDIDO CDHU",""))</f>
        <v/>
      </c>
    </row>
    <row r="1548" spans="1:14" ht="15" x14ac:dyDescent="0.25">
      <c r="A1548" t="s">
        <v>6208</v>
      </c>
      <c r="B1548" t="s">
        <v>6209</v>
      </c>
      <c r="C1548">
        <v>428777843</v>
      </c>
      <c r="D1548" t="s">
        <v>6210</v>
      </c>
      <c r="E1548"/>
      <c r="F1548"/>
      <c r="G1548"/>
      <c r="H1548" t="s">
        <v>6211</v>
      </c>
      <c r="I1548" t="s">
        <v>6212</v>
      </c>
      <c r="J1548" t="s">
        <v>28</v>
      </c>
      <c r="K1548" t="s">
        <v>6213</v>
      </c>
      <c r="L1548" s="11" t="s">
        <v>26</v>
      </c>
      <c r="M1548" s="11">
        <v>1232</v>
      </c>
      <c r="N1548" s="11" t="str">
        <f>IF(A1548="","AGUARDANDO",IF(NOT(ISERROR(MATCH(VALUE(A1548),PRODESP!A:A,0))),"EXCLUÍDO - ATENDIDO CDHU",""))</f>
        <v/>
      </c>
    </row>
    <row r="1549" spans="1:14" ht="15" x14ac:dyDescent="0.25">
      <c r="A1549" t="s">
        <v>13291</v>
      </c>
      <c r="B1549" t="s">
        <v>13292</v>
      </c>
      <c r="C1549">
        <v>594903373</v>
      </c>
      <c r="D1549" t="s">
        <v>13293</v>
      </c>
      <c r="E1549" t="s">
        <v>13294</v>
      </c>
      <c r="F1549">
        <v>258557424</v>
      </c>
      <c r="G1549" t="s">
        <v>13295</v>
      </c>
      <c r="H1549" t="s">
        <v>13296</v>
      </c>
      <c r="I1549" t="s">
        <v>13297</v>
      </c>
      <c r="J1549" t="s">
        <v>28</v>
      </c>
      <c r="K1549" t="s">
        <v>13298</v>
      </c>
      <c r="L1549" s="11" t="s">
        <v>26</v>
      </c>
      <c r="M1549" s="11">
        <v>1233</v>
      </c>
      <c r="N1549" s="11" t="str">
        <f>IF(A1549="","AGUARDANDO",IF(NOT(ISERROR(MATCH(VALUE(A1549),PRODESP!A:A,0))),"EXCLUÍDO - ATENDIDO CDHU",""))</f>
        <v>EXCLUÍDO - ATENDIDO CDHU</v>
      </c>
    </row>
    <row r="1550" spans="1:14" ht="15" x14ac:dyDescent="0.25">
      <c r="A1550" t="s">
        <v>12803</v>
      </c>
      <c r="B1550" t="s">
        <v>12804</v>
      </c>
      <c r="C1550">
        <v>42998831</v>
      </c>
      <c r="D1550" t="s">
        <v>12805</v>
      </c>
      <c r="E1550"/>
      <c r="F1550"/>
      <c r="G1550"/>
      <c r="H1550" t="s">
        <v>12806</v>
      </c>
      <c r="I1550" t="s">
        <v>12807</v>
      </c>
      <c r="J1550" t="s">
        <v>28</v>
      </c>
      <c r="K1550" t="s">
        <v>12808</v>
      </c>
      <c r="L1550" s="11" t="s">
        <v>26</v>
      </c>
      <c r="M1550" s="11">
        <v>1234</v>
      </c>
      <c r="N1550" s="11" t="str">
        <f>IF(A1550="","AGUARDANDO",IF(NOT(ISERROR(MATCH(VALUE(A1550),PRODESP!A:A,0))),"EXCLUÍDO - ATENDIDO CDHU",""))</f>
        <v/>
      </c>
    </row>
    <row r="1551" spans="1:14" ht="15" x14ac:dyDescent="0.25">
      <c r="A1551" t="s">
        <v>6119</v>
      </c>
      <c r="B1551" t="s">
        <v>6120</v>
      </c>
      <c r="C1551">
        <v>405167921</v>
      </c>
      <c r="D1551" t="s">
        <v>6121</v>
      </c>
      <c r="E1551"/>
      <c r="F1551"/>
      <c r="G1551"/>
      <c r="H1551" t="s">
        <v>3308</v>
      </c>
      <c r="I1551" t="s">
        <v>6122</v>
      </c>
      <c r="J1551" t="s">
        <v>28</v>
      </c>
      <c r="K1551" t="s">
        <v>3728</v>
      </c>
      <c r="L1551" s="11" t="s">
        <v>26</v>
      </c>
      <c r="M1551" s="11">
        <v>1235</v>
      </c>
      <c r="N1551" s="11" t="str">
        <f>IF(A1551="","AGUARDANDO",IF(NOT(ISERROR(MATCH(VALUE(A1551),PRODESP!A:A,0))),"EXCLUÍDO - ATENDIDO CDHU",""))</f>
        <v/>
      </c>
    </row>
    <row r="1552" spans="1:14" ht="15" x14ac:dyDescent="0.25">
      <c r="A1552" t="s">
        <v>12871</v>
      </c>
      <c r="B1552" t="s">
        <v>12872</v>
      </c>
      <c r="C1552">
        <v>663048126</v>
      </c>
      <c r="D1552" t="s">
        <v>12873</v>
      </c>
      <c r="E1552"/>
      <c r="F1552"/>
      <c r="G1552"/>
      <c r="H1552" t="s">
        <v>12874</v>
      </c>
      <c r="I1552" t="s">
        <v>12875</v>
      </c>
      <c r="J1552" t="s">
        <v>28</v>
      </c>
      <c r="K1552" t="s">
        <v>12876</v>
      </c>
      <c r="L1552" s="11" t="s">
        <v>26</v>
      </c>
      <c r="M1552" s="11">
        <v>1236</v>
      </c>
      <c r="N1552" s="11" t="str">
        <f>IF(A1552="","AGUARDANDO",IF(NOT(ISERROR(MATCH(VALUE(A1552),PRODESP!A:A,0))),"EXCLUÍDO - ATENDIDO CDHU",""))</f>
        <v/>
      </c>
    </row>
    <row r="1553" spans="1:14" ht="15" x14ac:dyDescent="0.25">
      <c r="A1553" t="s">
        <v>7248</v>
      </c>
      <c r="B1553" t="s">
        <v>7249</v>
      </c>
      <c r="C1553">
        <v>484956528</v>
      </c>
      <c r="D1553" t="s">
        <v>7250</v>
      </c>
      <c r="E1553" t="s">
        <v>7251</v>
      </c>
      <c r="F1553">
        <v>557580882</v>
      </c>
      <c r="G1553" t="s">
        <v>7252</v>
      </c>
      <c r="H1553" t="s">
        <v>7253</v>
      </c>
      <c r="I1553" t="s">
        <v>7254</v>
      </c>
      <c r="J1553" t="s">
        <v>28</v>
      </c>
      <c r="K1553" t="s">
        <v>7255</v>
      </c>
      <c r="L1553" s="11" t="s">
        <v>26</v>
      </c>
      <c r="M1553" s="11">
        <v>1237</v>
      </c>
      <c r="N1553" s="11" t="str">
        <f>IF(A1553="","AGUARDANDO",IF(NOT(ISERROR(MATCH(VALUE(A1553),PRODESP!A:A,0))),"EXCLUÍDO - ATENDIDO CDHU",""))</f>
        <v/>
      </c>
    </row>
    <row r="1554" spans="1:14" ht="15" x14ac:dyDescent="0.25">
      <c r="A1554" t="s">
        <v>2821</v>
      </c>
      <c r="B1554" t="s">
        <v>2822</v>
      </c>
      <c r="C1554">
        <v>649182923</v>
      </c>
      <c r="D1554" t="s">
        <v>2823</v>
      </c>
      <c r="E1554"/>
      <c r="F1554"/>
      <c r="G1554"/>
      <c r="H1554" t="s">
        <v>2824</v>
      </c>
      <c r="I1554" t="s">
        <v>2825</v>
      </c>
      <c r="J1554" t="s">
        <v>28</v>
      </c>
      <c r="K1554" t="s">
        <v>2826</v>
      </c>
      <c r="L1554" s="11" t="s">
        <v>26</v>
      </c>
      <c r="M1554" s="11">
        <v>1238</v>
      </c>
      <c r="N1554" s="11" t="str">
        <f>IF(A1554="","AGUARDANDO",IF(NOT(ISERROR(MATCH(VALUE(A1554),PRODESP!A:A,0))),"EXCLUÍDO - ATENDIDO CDHU",""))</f>
        <v/>
      </c>
    </row>
    <row r="1555" spans="1:14" ht="15" x14ac:dyDescent="0.25">
      <c r="A1555" t="s">
        <v>1660</v>
      </c>
      <c r="B1555" t="s">
        <v>1661</v>
      </c>
      <c r="C1555">
        <v>400992279</v>
      </c>
      <c r="D1555" t="s">
        <v>1662</v>
      </c>
      <c r="E1555"/>
      <c r="F1555"/>
      <c r="G1555"/>
      <c r="H1555" t="s">
        <v>1663</v>
      </c>
      <c r="I1555" t="s">
        <v>1664</v>
      </c>
      <c r="J1555" t="s">
        <v>28</v>
      </c>
      <c r="K1555" t="s">
        <v>1665</v>
      </c>
      <c r="L1555" s="11" t="s">
        <v>26</v>
      </c>
      <c r="M1555" s="11">
        <v>1239</v>
      </c>
      <c r="N1555" s="11" t="str">
        <f>IF(A1555="","AGUARDANDO",IF(NOT(ISERROR(MATCH(VALUE(A1555),PRODESP!A:A,0))),"EXCLUÍDO - ATENDIDO CDHU",""))</f>
        <v/>
      </c>
    </row>
    <row r="1556" spans="1:14" ht="15" x14ac:dyDescent="0.25">
      <c r="A1556" t="s">
        <v>3703</v>
      </c>
      <c r="B1556" t="s">
        <v>3704</v>
      </c>
      <c r="C1556">
        <v>49188543</v>
      </c>
      <c r="D1556" t="s">
        <v>3705</v>
      </c>
      <c r="E1556" t="s">
        <v>3706</v>
      </c>
      <c r="F1556">
        <v>40098992</v>
      </c>
      <c r="G1556" t="s">
        <v>3707</v>
      </c>
      <c r="H1556" t="s">
        <v>3708</v>
      </c>
      <c r="I1556" t="s">
        <v>3709</v>
      </c>
      <c r="J1556" t="s">
        <v>28</v>
      </c>
      <c r="K1556" t="s">
        <v>3710</v>
      </c>
      <c r="L1556" s="11" t="s">
        <v>26</v>
      </c>
      <c r="M1556" s="11">
        <v>1240</v>
      </c>
      <c r="N1556" s="11" t="str">
        <f>IF(A1556="","AGUARDANDO",IF(NOT(ISERROR(MATCH(VALUE(A1556),PRODESP!A:A,0))),"EXCLUÍDO - ATENDIDO CDHU",""))</f>
        <v/>
      </c>
    </row>
    <row r="1557" spans="1:14" ht="15" x14ac:dyDescent="0.25">
      <c r="A1557" t="s">
        <v>1436</v>
      </c>
      <c r="B1557" t="s">
        <v>1437</v>
      </c>
      <c r="C1557">
        <v>552765399</v>
      </c>
      <c r="D1557" t="s">
        <v>1438</v>
      </c>
      <c r="E1557" t="s">
        <v>1439</v>
      </c>
      <c r="F1557">
        <v>442869319</v>
      </c>
      <c r="G1557" t="s">
        <v>1440</v>
      </c>
      <c r="H1557" t="s">
        <v>1441</v>
      </c>
      <c r="I1557" t="s">
        <v>1442</v>
      </c>
      <c r="J1557" t="s">
        <v>28</v>
      </c>
      <c r="K1557" t="s">
        <v>1443</v>
      </c>
      <c r="L1557" s="11" t="s">
        <v>26</v>
      </c>
      <c r="M1557" s="11">
        <v>1241</v>
      </c>
      <c r="N1557" s="11" t="str">
        <f>IF(A1557="","AGUARDANDO",IF(NOT(ISERROR(MATCH(VALUE(A1557),PRODESP!A:A,0))),"EXCLUÍDO - ATENDIDO CDHU",""))</f>
        <v/>
      </c>
    </row>
    <row r="1558" spans="1:14" ht="15" x14ac:dyDescent="0.25">
      <c r="A1558" t="s">
        <v>4163</v>
      </c>
      <c r="B1558" t="s">
        <v>4164</v>
      </c>
      <c r="C1558">
        <v>432762474</v>
      </c>
      <c r="D1558" t="s">
        <v>4165</v>
      </c>
      <c r="E1558"/>
      <c r="F1558"/>
      <c r="G1558"/>
      <c r="H1558" t="s">
        <v>4166</v>
      </c>
      <c r="I1558" t="s">
        <v>4167</v>
      </c>
      <c r="J1558" t="s">
        <v>28</v>
      </c>
      <c r="K1558" t="s">
        <v>4168</v>
      </c>
      <c r="L1558" s="11" t="s">
        <v>26</v>
      </c>
      <c r="M1558" s="11">
        <v>1242</v>
      </c>
      <c r="N1558" s="11" t="str">
        <f>IF(A1558="","AGUARDANDO",IF(NOT(ISERROR(MATCH(VALUE(A1558),PRODESP!A:A,0))),"EXCLUÍDO - ATENDIDO CDHU",""))</f>
        <v/>
      </c>
    </row>
    <row r="1559" spans="1:14" ht="15" x14ac:dyDescent="0.25">
      <c r="A1559" t="s">
        <v>5854</v>
      </c>
      <c r="B1559" t="s">
        <v>5855</v>
      </c>
      <c r="C1559">
        <v>15657470</v>
      </c>
      <c r="D1559" t="s">
        <v>5856</v>
      </c>
      <c r="E1559" t="s">
        <v>5857</v>
      </c>
      <c r="F1559">
        <v>18029048</v>
      </c>
      <c r="G1559" t="s">
        <v>5858</v>
      </c>
      <c r="H1559" t="s">
        <v>5859</v>
      </c>
      <c r="I1559" t="s">
        <v>5860</v>
      </c>
      <c r="J1559" t="s">
        <v>28</v>
      </c>
      <c r="K1559" t="s">
        <v>5861</v>
      </c>
      <c r="L1559" s="11" t="s">
        <v>26</v>
      </c>
      <c r="M1559" s="11">
        <v>1243</v>
      </c>
      <c r="N1559" s="11" t="str">
        <f>IF(A1559="","AGUARDANDO",IF(NOT(ISERROR(MATCH(VALUE(A1559),PRODESP!A:A,0))),"EXCLUÍDO - ATENDIDO CDHU",""))</f>
        <v/>
      </c>
    </row>
    <row r="1560" spans="1:14" ht="15" x14ac:dyDescent="0.25">
      <c r="A1560" t="s">
        <v>12098</v>
      </c>
      <c r="B1560" t="s">
        <v>12099</v>
      </c>
      <c r="C1560">
        <v>525380644</v>
      </c>
      <c r="D1560" t="s">
        <v>12100</v>
      </c>
      <c r="E1560"/>
      <c r="F1560"/>
      <c r="G1560"/>
      <c r="H1560" t="s">
        <v>12101</v>
      </c>
      <c r="I1560" t="s">
        <v>12102</v>
      </c>
      <c r="J1560" t="s">
        <v>28</v>
      </c>
      <c r="K1560" t="s">
        <v>12103</v>
      </c>
      <c r="L1560" s="11" t="s">
        <v>26</v>
      </c>
      <c r="M1560" s="11">
        <v>1244</v>
      </c>
      <c r="N1560" s="11" t="str">
        <f>IF(A1560="","AGUARDANDO",IF(NOT(ISERROR(MATCH(VALUE(A1560),PRODESP!A:A,0))),"EXCLUÍDO - ATENDIDO CDHU",""))</f>
        <v/>
      </c>
    </row>
    <row r="1561" spans="1:14" ht="15" x14ac:dyDescent="0.25">
      <c r="A1561" t="s">
        <v>97</v>
      </c>
      <c r="B1561" t="s">
        <v>98</v>
      </c>
      <c r="C1561">
        <v>478865508</v>
      </c>
      <c r="D1561" t="s">
        <v>99</v>
      </c>
      <c r="E1561"/>
      <c r="F1561"/>
      <c r="G1561"/>
      <c r="H1561" t="s">
        <v>100</v>
      </c>
      <c r="I1561" t="s">
        <v>101</v>
      </c>
      <c r="J1561" t="s">
        <v>28</v>
      </c>
      <c r="K1561" t="s">
        <v>102</v>
      </c>
      <c r="L1561" s="11" t="s">
        <v>26</v>
      </c>
      <c r="M1561" s="11">
        <v>1245</v>
      </c>
      <c r="N1561" s="11" t="str">
        <f>IF(A1561="","AGUARDANDO",IF(NOT(ISERROR(MATCH(VALUE(A1561),PRODESP!A:A,0))),"EXCLUÍDO - ATENDIDO CDHU",""))</f>
        <v/>
      </c>
    </row>
    <row r="1562" spans="1:14" ht="15" x14ac:dyDescent="0.25">
      <c r="A1562" t="s">
        <v>7276</v>
      </c>
      <c r="B1562" t="s">
        <v>7277</v>
      </c>
      <c r="C1562">
        <v>462930075</v>
      </c>
      <c r="D1562" t="s">
        <v>7278</v>
      </c>
      <c r="E1562" t="s">
        <v>7279</v>
      </c>
      <c r="F1562">
        <v>4961307</v>
      </c>
      <c r="G1562" t="s">
        <v>7280</v>
      </c>
      <c r="H1562" t="s">
        <v>7281</v>
      </c>
      <c r="I1562" t="s">
        <v>7282</v>
      </c>
      <c r="J1562" t="s">
        <v>28</v>
      </c>
      <c r="K1562" t="s">
        <v>7283</v>
      </c>
      <c r="L1562" s="11" t="s">
        <v>26</v>
      </c>
      <c r="M1562" s="11">
        <v>1246</v>
      </c>
      <c r="N1562" s="11" t="str">
        <f>IF(A1562="","AGUARDANDO",IF(NOT(ISERROR(MATCH(VALUE(A1562),PRODESP!A:A,0))),"EXCLUÍDO - ATENDIDO CDHU",""))</f>
        <v/>
      </c>
    </row>
    <row r="1563" spans="1:14" ht="15" x14ac:dyDescent="0.25">
      <c r="A1563" t="s">
        <v>10990</v>
      </c>
      <c r="B1563" t="s">
        <v>10991</v>
      </c>
      <c r="C1563">
        <v>446074354</v>
      </c>
      <c r="D1563" t="s">
        <v>10992</v>
      </c>
      <c r="E1563"/>
      <c r="F1563"/>
      <c r="G1563"/>
      <c r="H1563" t="s">
        <v>10993</v>
      </c>
      <c r="I1563" t="s">
        <v>10994</v>
      </c>
      <c r="J1563" t="s">
        <v>28</v>
      </c>
      <c r="K1563" t="s">
        <v>10995</v>
      </c>
      <c r="L1563" s="11" t="s">
        <v>26</v>
      </c>
      <c r="M1563" s="11">
        <v>1247</v>
      </c>
      <c r="N1563" s="11" t="str">
        <f>IF(A1563="","AGUARDANDO",IF(NOT(ISERROR(MATCH(VALUE(A1563),PRODESP!A:A,0))),"EXCLUÍDO - ATENDIDO CDHU",""))</f>
        <v/>
      </c>
    </row>
    <row r="1564" spans="1:14" ht="15" x14ac:dyDescent="0.25">
      <c r="A1564" t="s">
        <v>2973</v>
      </c>
      <c r="B1564" t="s">
        <v>2974</v>
      </c>
      <c r="C1564">
        <v>428969872</v>
      </c>
      <c r="D1564" t="s">
        <v>2975</v>
      </c>
      <c r="E1564"/>
      <c r="F1564"/>
      <c r="G1564"/>
      <c r="H1564" t="s">
        <v>2976</v>
      </c>
      <c r="I1564" t="s">
        <v>2977</v>
      </c>
      <c r="J1564" t="s">
        <v>28</v>
      </c>
      <c r="K1564" t="s">
        <v>2978</v>
      </c>
      <c r="L1564" s="11" t="s">
        <v>26</v>
      </c>
      <c r="M1564" s="11">
        <v>1248</v>
      </c>
      <c r="N1564" s="11" t="str">
        <f>IF(A1564="","AGUARDANDO",IF(NOT(ISERROR(MATCH(VALUE(A1564),PRODESP!A:A,0))),"EXCLUÍDO - ATENDIDO CDHU",""))</f>
        <v/>
      </c>
    </row>
    <row r="1565" spans="1:14" ht="15" x14ac:dyDescent="0.25">
      <c r="A1565" t="s">
        <v>13722</v>
      </c>
      <c r="B1565" t="s">
        <v>13723</v>
      </c>
      <c r="C1565">
        <v>497308204</v>
      </c>
      <c r="D1565" t="s">
        <v>13724</v>
      </c>
      <c r="E1565" t="s">
        <v>13725</v>
      </c>
      <c r="F1565">
        <v>632106918</v>
      </c>
      <c r="G1565" t="s">
        <v>13726</v>
      </c>
      <c r="H1565" t="s">
        <v>13727</v>
      </c>
      <c r="I1565" t="s">
        <v>13728</v>
      </c>
      <c r="J1565" t="s">
        <v>28</v>
      </c>
      <c r="K1565" t="s">
        <v>13729</v>
      </c>
      <c r="L1565" s="11" t="s">
        <v>26</v>
      </c>
      <c r="M1565" s="11">
        <v>1249</v>
      </c>
      <c r="N1565" s="11" t="str">
        <f>IF(A1565="","AGUARDANDO",IF(NOT(ISERROR(MATCH(VALUE(A1565),PRODESP!A:A,0))),"EXCLUÍDO - ATENDIDO CDHU",""))</f>
        <v/>
      </c>
    </row>
    <row r="1566" spans="1:14" ht="15" x14ac:dyDescent="0.25">
      <c r="A1566" t="s">
        <v>11785</v>
      </c>
      <c r="B1566" t="s">
        <v>11786</v>
      </c>
      <c r="C1566">
        <v>441957298</v>
      </c>
      <c r="D1566" t="s">
        <v>11787</v>
      </c>
      <c r="E1566"/>
      <c r="F1566"/>
      <c r="G1566"/>
      <c r="H1566" t="s">
        <v>11788</v>
      </c>
      <c r="I1566" t="s">
        <v>11789</v>
      </c>
      <c r="J1566" t="s">
        <v>28</v>
      </c>
      <c r="K1566" t="s">
        <v>11790</v>
      </c>
      <c r="L1566" s="11" t="s">
        <v>26</v>
      </c>
      <c r="M1566" s="11">
        <v>1250</v>
      </c>
      <c r="N1566" s="11" t="str">
        <f>IF(A1566="","AGUARDANDO",IF(NOT(ISERROR(MATCH(VALUE(A1566),PRODESP!A:A,0))),"EXCLUÍDO - ATENDIDO CDHU",""))</f>
        <v/>
      </c>
    </row>
    <row r="1567" spans="1:14" ht="15" x14ac:dyDescent="0.25">
      <c r="A1567" t="s">
        <v>10653</v>
      </c>
      <c r="B1567" t="s">
        <v>10654</v>
      </c>
      <c r="C1567">
        <v>301920515</v>
      </c>
      <c r="D1567" t="s">
        <v>10655</v>
      </c>
      <c r="E1567"/>
      <c r="F1567"/>
      <c r="G1567"/>
      <c r="H1567" t="s">
        <v>10656</v>
      </c>
      <c r="I1567" t="s">
        <v>10657</v>
      </c>
      <c r="J1567" t="s">
        <v>28</v>
      </c>
      <c r="K1567" t="s">
        <v>10658</v>
      </c>
      <c r="L1567" s="11" t="s">
        <v>26</v>
      </c>
      <c r="M1567" s="11">
        <v>1251</v>
      </c>
      <c r="N1567" s="11" t="str">
        <f>IF(A1567="","AGUARDANDO",IF(NOT(ISERROR(MATCH(VALUE(A1567),PRODESP!A:A,0))),"EXCLUÍDO - ATENDIDO CDHU",""))</f>
        <v/>
      </c>
    </row>
    <row r="1568" spans="1:14" ht="15" x14ac:dyDescent="0.25">
      <c r="A1568" t="s">
        <v>6851</v>
      </c>
      <c r="B1568" t="s">
        <v>6852</v>
      </c>
      <c r="C1568">
        <v>4623710205</v>
      </c>
      <c r="D1568" t="s">
        <v>6853</v>
      </c>
      <c r="E1568" t="s">
        <v>6854</v>
      </c>
      <c r="F1568">
        <v>40552917</v>
      </c>
      <c r="G1568" t="s">
        <v>6855</v>
      </c>
      <c r="H1568" t="s">
        <v>6856</v>
      </c>
      <c r="I1568" t="s">
        <v>6857</v>
      </c>
      <c r="J1568" t="s">
        <v>28</v>
      </c>
      <c r="K1568" t="s">
        <v>6858</v>
      </c>
      <c r="L1568" s="11" t="s">
        <v>26</v>
      </c>
      <c r="M1568" s="11">
        <v>1252</v>
      </c>
      <c r="N1568" s="11" t="str">
        <f>IF(A1568="","AGUARDANDO",IF(NOT(ISERROR(MATCH(VALUE(A1568),PRODESP!A:A,0))),"EXCLUÍDO - ATENDIDO CDHU",""))</f>
        <v/>
      </c>
    </row>
    <row r="1569" spans="1:14" ht="15" x14ac:dyDescent="0.25">
      <c r="A1569" t="s">
        <v>5207</v>
      </c>
      <c r="B1569" t="s">
        <v>5208</v>
      </c>
      <c r="C1569">
        <v>566113077</v>
      </c>
      <c r="D1569" t="s">
        <v>5209</v>
      </c>
      <c r="E1569" t="s">
        <v>5210</v>
      </c>
      <c r="F1569">
        <v>462418248</v>
      </c>
      <c r="G1569" t="s">
        <v>5211</v>
      </c>
      <c r="H1569" t="s">
        <v>5212</v>
      </c>
      <c r="I1569" t="s">
        <v>5213</v>
      </c>
      <c r="J1569" t="s">
        <v>28</v>
      </c>
      <c r="K1569" t="s">
        <v>5214</v>
      </c>
      <c r="L1569" s="11" t="s">
        <v>26</v>
      </c>
      <c r="M1569" s="11">
        <v>1253</v>
      </c>
      <c r="N1569" s="11" t="str">
        <f>IF(A1569="","AGUARDANDO",IF(NOT(ISERROR(MATCH(VALUE(A1569),PRODESP!A:A,0))),"EXCLUÍDO - ATENDIDO CDHU",""))</f>
        <v/>
      </c>
    </row>
    <row r="1570" spans="1:14" ht="15" x14ac:dyDescent="0.25">
      <c r="A1570" t="s">
        <v>10133</v>
      </c>
      <c r="B1570" t="s">
        <v>10134</v>
      </c>
      <c r="C1570">
        <v>109820148</v>
      </c>
      <c r="D1570" t="s">
        <v>10135</v>
      </c>
      <c r="E1570" t="s">
        <v>10136</v>
      </c>
      <c r="F1570">
        <v>569150693</v>
      </c>
      <c r="G1570" t="s">
        <v>10137</v>
      </c>
      <c r="H1570" t="s">
        <v>10138</v>
      </c>
      <c r="I1570" t="s">
        <v>10139</v>
      </c>
      <c r="J1570" t="s">
        <v>28</v>
      </c>
      <c r="K1570" t="s">
        <v>10140</v>
      </c>
      <c r="L1570" s="11" t="s">
        <v>26</v>
      </c>
      <c r="M1570" s="11">
        <v>1254</v>
      </c>
      <c r="N1570" s="11" t="str">
        <f>IF(A1570="","AGUARDANDO",IF(NOT(ISERROR(MATCH(VALUE(A1570),PRODESP!A:A,0))),"EXCLUÍDO - ATENDIDO CDHU",""))</f>
        <v/>
      </c>
    </row>
    <row r="1571" spans="1:14" ht="15" x14ac:dyDescent="0.25">
      <c r="A1571" t="s">
        <v>5829</v>
      </c>
      <c r="B1571" t="s">
        <v>5830</v>
      </c>
      <c r="C1571">
        <v>21412319</v>
      </c>
      <c r="D1571" t="s">
        <v>5831</v>
      </c>
      <c r="E1571"/>
      <c r="F1571"/>
      <c r="G1571"/>
      <c r="H1571" t="s">
        <v>5832</v>
      </c>
      <c r="I1571" t="s">
        <v>5833</v>
      </c>
      <c r="J1571" t="s">
        <v>28</v>
      </c>
      <c r="K1571" t="s">
        <v>3656</v>
      </c>
      <c r="L1571" s="11" t="s">
        <v>26</v>
      </c>
      <c r="M1571" s="11">
        <v>1255</v>
      </c>
      <c r="N1571" s="11" t="str">
        <f>IF(A1571="","AGUARDANDO",IF(NOT(ISERROR(MATCH(VALUE(A1571),PRODESP!A:A,0))),"EXCLUÍDO - ATENDIDO CDHU",""))</f>
        <v/>
      </c>
    </row>
    <row r="1572" spans="1:14" ht="15" x14ac:dyDescent="0.25">
      <c r="A1572" t="s">
        <v>657</v>
      </c>
      <c r="B1572" t="s">
        <v>658</v>
      </c>
      <c r="C1572">
        <v>420605654</v>
      </c>
      <c r="D1572" t="s">
        <v>659</v>
      </c>
      <c r="E1572" t="s">
        <v>660</v>
      </c>
      <c r="F1572">
        <v>296234011</v>
      </c>
      <c r="G1572" t="s">
        <v>661</v>
      </c>
      <c r="H1572" t="s">
        <v>662</v>
      </c>
      <c r="I1572" t="s">
        <v>663</v>
      </c>
      <c r="J1572" t="s">
        <v>28</v>
      </c>
      <c r="K1572" t="s">
        <v>664</v>
      </c>
      <c r="L1572" s="11" t="s">
        <v>26</v>
      </c>
      <c r="M1572" s="11">
        <v>1256</v>
      </c>
      <c r="N1572" s="11" t="str">
        <f>IF(A1572="","AGUARDANDO",IF(NOT(ISERROR(MATCH(VALUE(A1572),PRODESP!A:A,0))),"EXCLUÍDO - ATENDIDO CDHU",""))</f>
        <v/>
      </c>
    </row>
    <row r="1573" spans="1:14" ht="15" x14ac:dyDescent="0.25">
      <c r="A1573" t="s">
        <v>12734</v>
      </c>
      <c r="B1573" t="s">
        <v>12735</v>
      </c>
      <c r="C1573">
        <v>333313380</v>
      </c>
      <c r="D1573" t="s">
        <v>12736</v>
      </c>
      <c r="E1573"/>
      <c r="F1573"/>
      <c r="G1573"/>
      <c r="H1573" t="s">
        <v>12737</v>
      </c>
      <c r="I1573" t="s">
        <v>12738</v>
      </c>
      <c r="J1573" t="s">
        <v>28</v>
      </c>
      <c r="K1573" t="s">
        <v>12739</v>
      </c>
      <c r="L1573" s="11" t="s">
        <v>26</v>
      </c>
      <c r="M1573" s="11">
        <v>1257</v>
      </c>
      <c r="N1573" s="11" t="str">
        <f>IF(A1573="","AGUARDANDO",IF(NOT(ISERROR(MATCH(VALUE(A1573),PRODESP!A:A,0))),"EXCLUÍDO - ATENDIDO CDHU",""))</f>
        <v/>
      </c>
    </row>
    <row r="1574" spans="1:14" ht="15" x14ac:dyDescent="0.25">
      <c r="A1574" t="s">
        <v>6697</v>
      </c>
      <c r="B1574" t="s">
        <v>6698</v>
      </c>
      <c r="C1574">
        <v>277142866</v>
      </c>
      <c r="D1574" t="s">
        <v>6699</v>
      </c>
      <c r="E1574"/>
      <c r="F1574"/>
      <c r="G1574"/>
      <c r="H1574" t="s">
        <v>6700</v>
      </c>
      <c r="I1574" t="s">
        <v>6701</v>
      </c>
      <c r="J1574" t="s">
        <v>28</v>
      </c>
      <c r="K1574" t="s">
        <v>6702</v>
      </c>
      <c r="L1574" s="11" t="s">
        <v>26</v>
      </c>
      <c r="M1574" s="11">
        <v>1258</v>
      </c>
      <c r="N1574" s="11" t="str">
        <f>IF(A1574="","AGUARDANDO",IF(NOT(ISERROR(MATCH(VALUE(A1574),PRODESP!A:A,0))),"EXCLUÍDO - ATENDIDO CDHU",""))</f>
        <v/>
      </c>
    </row>
    <row r="1575" spans="1:14" ht="15" x14ac:dyDescent="0.25">
      <c r="A1575" t="s">
        <v>13791</v>
      </c>
      <c r="B1575" t="s">
        <v>13792</v>
      </c>
      <c r="C1575">
        <v>474296507</v>
      </c>
      <c r="D1575" t="s">
        <v>13793</v>
      </c>
      <c r="E1575"/>
      <c r="F1575"/>
      <c r="G1575"/>
      <c r="H1575" t="s">
        <v>13794</v>
      </c>
      <c r="I1575" t="s">
        <v>13795</v>
      </c>
      <c r="J1575" t="s">
        <v>28</v>
      </c>
      <c r="K1575" t="s">
        <v>13796</v>
      </c>
      <c r="L1575" s="11" t="s">
        <v>26</v>
      </c>
      <c r="M1575" s="11">
        <v>1259</v>
      </c>
      <c r="N1575" s="11" t="str">
        <f>IF(A1575="","AGUARDANDO",IF(NOT(ISERROR(MATCH(VALUE(A1575),PRODESP!A:A,0))),"EXCLUÍDO - ATENDIDO CDHU",""))</f>
        <v/>
      </c>
    </row>
    <row r="1576" spans="1:14" ht="15" x14ac:dyDescent="0.25">
      <c r="A1576" t="s">
        <v>7163</v>
      </c>
      <c r="B1576" t="s">
        <v>7164</v>
      </c>
      <c r="C1576">
        <v>455547269</v>
      </c>
      <c r="D1576" t="s">
        <v>7165</v>
      </c>
      <c r="E1576"/>
      <c r="F1576"/>
      <c r="G1576"/>
      <c r="H1576" t="s">
        <v>7166</v>
      </c>
      <c r="I1576" t="s">
        <v>7167</v>
      </c>
      <c r="J1576" t="s">
        <v>28</v>
      </c>
      <c r="K1576" t="s">
        <v>7168</v>
      </c>
      <c r="L1576" s="11" t="s">
        <v>26</v>
      </c>
      <c r="M1576" s="11">
        <v>1260</v>
      </c>
      <c r="N1576" s="11" t="str">
        <f>IF(A1576="","AGUARDANDO",IF(NOT(ISERROR(MATCH(VALUE(A1576),PRODESP!A:A,0))),"EXCLUÍDO - ATENDIDO CDHU",""))</f>
        <v/>
      </c>
    </row>
    <row r="1577" spans="1:14" ht="15" x14ac:dyDescent="0.25">
      <c r="A1577" t="s">
        <v>6176</v>
      </c>
      <c r="B1577" t="s">
        <v>6177</v>
      </c>
      <c r="C1577">
        <v>56476730</v>
      </c>
      <c r="D1577" t="s">
        <v>6178</v>
      </c>
      <c r="E1577" t="s">
        <v>6179</v>
      </c>
      <c r="F1577">
        <v>6243443801</v>
      </c>
      <c r="G1577" t="s">
        <v>6180</v>
      </c>
      <c r="H1577" t="s">
        <v>6181</v>
      </c>
      <c r="I1577" t="s">
        <v>6182</v>
      </c>
      <c r="J1577" t="s">
        <v>28</v>
      </c>
      <c r="K1577" t="s">
        <v>6183</v>
      </c>
      <c r="L1577" s="11" t="s">
        <v>26</v>
      </c>
      <c r="M1577" s="11">
        <v>1261</v>
      </c>
      <c r="N1577" s="11" t="str">
        <f>IF(A1577="","AGUARDANDO",IF(NOT(ISERROR(MATCH(VALUE(A1577),PRODESP!A:A,0))),"EXCLUÍDO - ATENDIDO CDHU",""))</f>
        <v/>
      </c>
    </row>
    <row r="1578" spans="1:14" ht="15" x14ac:dyDescent="0.25">
      <c r="A1578" t="s">
        <v>1610</v>
      </c>
      <c r="B1578" t="s">
        <v>1611</v>
      </c>
      <c r="C1578">
        <v>597944118</v>
      </c>
      <c r="D1578" t="s">
        <v>1612</v>
      </c>
      <c r="E1578" t="s">
        <v>1613</v>
      </c>
      <c r="F1578">
        <v>34179384</v>
      </c>
      <c r="G1578" t="s">
        <v>1614</v>
      </c>
      <c r="H1578" t="s">
        <v>1615</v>
      </c>
      <c r="I1578" t="s">
        <v>1616</v>
      </c>
      <c r="J1578" t="s">
        <v>28</v>
      </c>
      <c r="K1578" t="s">
        <v>1617</v>
      </c>
      <c r="L1578" s="11" t="s">
        <v>26</v>
      </c>
      <c r="M1578" s="11">
        <v>1262</v>
      </c>
      <c r="N1578" s="11" t="str">
        <f>IF(A1578="","AGUARDANDO",IF(NOT(ISERROR(MATCH(VALUE(A1578),PRODESP!A:A,0))),"EXCLUÍDO - ATENDIDO CDHU",""))</f>
        <v/>
      </c>
    </row>
    <row r="1579" spans="1:14" ht="15" x14ac:dyDescent="0.25">
      <c r="A1579" t="s">
        <v>2078</v>
      </c>
      <c r="B1579" t="s">
        <v>2079</v>
      </c>
      <c r="C1579">
        <v>400993235</v>
      </c>
      <c r="D1579" t="s">
        <v>2080</v>
      </c>
      <c r="E1579" t="s">
        <v>2081</v>
      </c>
      <c r="F1579">
        <v>27473350</v>
      </c>
      <c r="G1579" t="s">
        <v>2082</v>
      </c>
      <c r="H1579" t="s">
        <v>2083</v>
      </c>
      <c r="I1579" t="s">
        <v>2084</v>
      </c>
      <c r="J1579" t="s">
        <v>28</v>
      </c>
      <c r="K1579" t="s">
        <v>2085</v>
      </c>
      <c r="L1579" s="11" t="s">
        <v>26</v>
      </c>
      <c r="M1579" s="11">
        <v>1263</v>
      </c>
      <c r="N1579" s="11" t="str">
        <f>IF(A1579="","AGUARDANDO",IF(NOT(ISERROR(MATCH(VALUE(A1579),PRODESP!A:A,0))),"EXCLUÍDO - ATENDIDO CDHU",""))</f>
        <v/>
      </c>
    </row>
    <row r="1580" spans="1:14" ht="15" x14ac:dyDescent="0.25">
      <c r="A1580" t="s">
        <v>13234</v>
      </c>
      <c r="B1580" t="s">
        <v>13235</v>
      </c>
      <c r="C1580">
        <v>400991846</v>
      </c>
      <c r="D1580" t="s">
        <v>13236</v>
      </c>
      <c r="E1580"/>
      <c r="F1580"/>
      <c r="G1580"/>
      <c r="H1580" t="s">
        <v>13237</v>
      </c>
      <c r="I1580" t="s">
        <v>13238</v>
      </c>
      <c r="J1580" t="s">
        <v>28</v>
      </c>
      <c r="K1580" t="s">
        <v>13239</v>
      </c>
      <c r="L1580" s="11" t="s">
        <v>26</v>
      </c>
      <c r="M1580" s="11">
        <v>1264</v>
      </c>
      <c r="N1580" s="11" t="str">
        <f>IF(A1580="","AGUARDANDO",IF(NOT(ISERROR(MATCH(VALUE(A1580),PRODESP!A:A,0))),"EXCLUÍDO - ATENDIDO CDHU",""))</f>
        <v/>
      </c>
    </row>
    <row r="1581" spans="1:14" ht="15" x14ac:dyDescent="0.25">
      <c r="A1581" t="s">
        <v>8303</v>
      </c>
      <c r="B1581" t="s">
        <v>8304</v>
      </c>
      <c r="C1581">
        <v>495789999</v>
      </c>
      <c r="D1581" t="s">
        <v>8305</v>
      </c>
      <c r="E1581" t="s">
        <v>8306</v>
      </c>
      <c r="F1581">
        <v>455623417</v>
      </c>
      <c r="G1581" t="s">
        <v>8307</v>
      </c>
      <c r="H1581" t="s">
        <v>8308</v>
      </c>
      <c r="I1581" t="s">
        <v>8309</v>
      </c>
      <c r="J1581" t="s">
        <v>28</v>
      </c>
      <c r="K1581" t="s">
        <v>8310</v>
      </c>
      <c r="L1581" s="11" t="s">
        <v>26</v>
      </c>
      <c r="M1581" s="11">
        <v>1265</v>
      </c>
      <c r="N1581" s="11" t="str">
        <f>IF(A1581="","AGUARDANDO",IF(NOT(ISERROR(MATCH(VALUE(A1581),PRODESP!A:A,0))),"EXCLUÍDO - ATENDIDO CDHU",""))</f>
        <v/>
      </c>
    </row>
    <row r="1582" spans="1:14" ht="15" x14ac:dyDescent="0.25">
      <c r="A1582" t="s">
        <v>7222</v>
      </c>
      <c r="B1582" t="s">
        <v>7223</v>
      </c>
      <c r="C1582">
        <v>295195526</v>
      </c>
      <c r="D1582" t="s">
        <v>7224</v>
      </c>
      <c r="E1582" t="s">
        <v>7225</v>
      </c>
      <c r="F1582">
        <v>41413283</v>
      </c>
      <c r="G1582" t="s">
        <v>7226</v>
      </c>
      <c r="H1582" t="s">
        <v>7227</v>
      </c>
      <c r="I1582" t="s">
        <v>7228</v>
      </c>
      <c r="J1582" t="s">
        <v>28</v>
      </c>
      <c r="K1582" t="s">
        <v>7229</v>
      </c>
      <c r="L1582" s="11" t="s">
        <v>26</v>
      </c>
      <c r="M1582" s="11">
        <v>1266</v>
      </c>
      <c r="N1582" s="11" t="str">
        <f>IF(A1582="","AGUARDANDO",IF(NOT(ISERROR(MATCH(VALUE(A1582),PRODESP!A:A,0))),"EXCLUÍDO - ATENDIDO CDHU",""))</f>
        <v/>
      </c>
    </row>
    <row r="1583" spans="1:14" ht="15" x14ac:dyDescent="0.25">
      <c r="A1583" t="s">
        <v>4846</v>
      </c>
      <c r="B1583" t="s">
        <v>4847</v>
      </c>
      <c r="C1583">
        <v>446075565</v>
      </c>
      <c r="D1583" t="s">
        <v>4848</v>
      </c>
      <c r="E1583"/>
      <c r="F1583"/>
      <c r="G1583"/>
      <c r="H1583" t="s">
        <v>4849</v>
      </c>
      <c r="I1583" t="s">
        <v>4850</v>
      </c>
      <c r="J1583" t="s">
        <v>28</v>
      </c>
      <c r="K1583" t="s">
        <v>4851</v>
      </c>
      <c r="L1583" s="11" t="s">
        <v>26</v>
      </c>
      <c r="M1583" s="11">
        <v>1267</v>
      </c>
      <c r="N1583" s="11" t="str">
        <f>IF(A1583="","AGUARDANDO",IF(NOT(ISERROR(MATCH(VALUE(A1583),PRODESP!A:A,0))),"EXCLUÍDO - ATENDIDO CDHU",""))</f>
        <v/>
      </c>
    </row>
    <row r="1584" spans="1:14" ht="15" x14ac:dyDescent="0.25">
      <c r="A1584" t="s">
        <v>9180</v>
      </c>
      <c r="B1584" t="s">
        <v>9181</v>
      </c>
      <c r="C1584">
        <v>15926490</v>
      </c>
      <c r="D1584" t="s">
        <v>9182</v>
      </c>
      <c r="E1584"/>
      <c r="F1584"/>
      <c r="G1584"/>
      <c r="H1584" t="s">
        <v>9145</v>
      </c>
      <c r="I1584" t="s">
        <v>9183</v>
      </c>
      <c r="J1584" t="s">
        <v>28</v>
      </c>
      <c r="K1584" t="s">
        <v>9184</v>
      </c>
      <c r="L1584" s="11" t="s">
        <v>26</v>
      </c>
      <c r="M1584" s="11">
        <v>1268</v>
      </c>
      <c r="N1584" s="11" t="str">
        <f>IF(A1584="","AGUARDANDO",IF(NOT(ISERROR(MATCH(VALUE(A1584),PRODESP!A:A,0))),"EXCLUÍDO - ATENDIDO CDHU",""))</f>
        <v/>
      </c>
    </row>
    <row r="1585" spans="1:14" ht="15" x14ac:dyDescent="0.25">
      <c r="A1585" t="s">
        <v>12953</v>
      </c>
      <c r="B1585" t="s">
        <v>12954</v>
      </c>
      <c r="C1585">
        <v>462917617</v>
      </c>
      <c r="D1585" t="s">
        <v>12955</v>
      </c>
      <c r="E1585" t="s">
        <v>12956</v>
      </c>
      <c r="F1585">
        <v>525363233</v>
      </c>
      <c r="G1585" t="s">
        <v>12957</v>
      </c>
      <c r="H1585" t="s">
        <v>12958</v>
      </c>
      <c r="I1585" t="s">
        <v>12959</v>
      </c>
      <c r="J1585" t="s">
        <v>28</v>
      </c>
      <c r="K1585" t="s">
        <v>12960</v>
      </c>
      <c r="L1585" s="11" t="s">
        <v>26</v>
      </c>
      <c r="M1585" s="11">
        <v>1269</v>
      </c>
      <c r="N1585" s="11" t="str">
        <f>IF(A1585="","AGUARDANDO",IF(NOT(ISERROR(MATCH(VALUE(A1585),PRODESP!A:A,0))),"EXCLUÍDO - ATENDIDO CDHU",""))</f>
        <v/>
      </c>
    </row>
    <row r="1586" spans="1:14" ht="15" x14ac:dyDescent="0.25">
      <c r="A1586" t="s">
        <v>6899</v>
      </c>
      <c r="B1586" t="s">
        <v>6900</v>
      </c>
      <c r="C1586">
        <v>25599882</v>
      </c>
      <c r="D1586" t="s">
        <v>6901</v>
      </c>
      <c r="E1586" t="s">
        <v>6902</v>
      </c>
      <c r="F1586">
        <v>320870820</v>
      </c>
      <c r="G1586" t="s">
        <v>6903</v>
      </c>
      <c r="H1586" t="s">
        <v>6904</v>
      </c>
      <c r="I1586" t="s">
        <v>6905</v>
      </c>
      <c r="J1586" t="s">
        <v>28</v>
      </c>
      <c r="K1586" t="s">
        <v>6906</v>
      </c>
      <c r="L1586" s="11" t="s">
        <v>26</v>
      </c>
      <c r="M1586" s="11">
        <v>1270</v>
      </c>
      <c r="N1586" s="11" t="str">
        <f>IF(A1586="","AGUARDANDO",IF(NOT(ISERROR(MATCH(VALUE(A1586),PRODESP!A:A,0))),"EXCLUÍDO - ATENDIDO CDHU",""))</f>
        <v/>
      </c>
    </row>
    <row r="1587" spans="1:14" ht="15" x14ac:dyDescent="0.25">
      <c r="A1587" t="s">
        <v>7105</v>
      </c>
      <c r="B1587" t="s">
        <v>7106</v>
      </c>
      <c r="C1587">
        <v>355643510</v>
      </c>
      <c r="D1587" t="s">
        <v>7107</v>
      </c>
      <c r="E1587"/>
      <c r="F1587"/>
      <c r="G1587"/>
      <c r="H1587" t="s">
        <v>7108</v>
      </c>
      <c r="I1587" t="s">
        <v>7109</v>
      </c>
      <c r="J1587" t="s">
        <v>28</v>
      </c>
      <c r="K1587" t="s">
        <v>7110</v>
      </c>
      <c r="L1587" s="11" t="s">
        <v>26</v>
      </c>
      <c r="M1587" s="11">
        <v>1271</v>
      </c>
      <c r="N1587" s="11" t="str">
        <f>IF(A1587="","AGUARDANDO",IF(NOT(ISERROR(MATCH(VALUE(A1587),PRODESP!A:A,0))),"EXCLUÍDO - ATENDIDO CDHU",""))</f>
        <v/>
      </c>
    </row>
    <row r="1588" spans="1:14" ht="15" x14ac:dyDescent="0.25">
      <c r="A1588" t="s">
        <v>8392</v>
      </c>
      <c r="B1588" t="s">
        <v>8393</v>
      </c>
      <c r="C1588">
        <v>548767725</v>
      </c>
      <c r="D1588" t="s">
        <v>8394</v>
      </c>
      <c r="E1588"/>
      <c r="F1588"/>
      <c r="G1588"/>
      <c r="H1588" t="s">
        <v>8395</v>
      </c>
      <c r="I1588" t="s">
        <v>8396</v>
      </c>
      <c r="J1588" t="s">
        <v>28</v>
      </c>
      <c r="K1588" t="s">
        <v>8397</v>
      </c>
      <c r="L1588" s="11" t="s">
        <v>26</v>
      </c>
      <c r="M1588" s="11">
        <v>1272</v>
      </c>
      <c r="N1588" s="11" t="str">
        <f>IF(A1588="","AGUARDANDO",IF(NOT(ISERROR(MATCH(VALUE(A1588),PRODESP!A:A,0))),"EXCLUÍDO - ATENDIDO CDHU",""))</f>
        <v/>
      </c>
    </row>
    <row r="1589" spans="1:14" ht="15" x14ac:dyDescent="0.25">
      <c r="A1589" t="s">
        <v>13186</v>
      </c>
      <c r="B1589" t="s">
        <v>13187</v>
      </c>
      <c r="C1589">
        <v>264227402</v>
      </c>
      <c r="D1589" t="s">
        <v>13188</v>
      </c>
      <c r="E1589"/>
      <c r="F1589"/>
      <c r="G1589"/>
      <c r="H1589" t="s">
        <v>13189</v>
      </c>
      <c r="I1589" t="s">
        <v>13190</v>
      </c>
      <c r="J1589" t="s">
        <v>28</v>
      </c>
      <c r="K1589" t="s">
        <v>13191</v>
      </c>
      <c r="L1589" s="11" t="s">
        <v>26</v>
      </c>
      <c r="M1589" s="11">
        <v>1273</v>
      </c>
      <c r="N1589" s="11" t="str">
        <f>IF(A1589="","AGUARDANDO",IF(NOT(ISERROR(MATCH(VALUE(A1589),PRODESP!A:A,0))),"EXCLUÍDO - ATENDIDO CDHU",""))</f>
        <v/>
      </c>
    </row>
    <row r="1590" spans="1:14" ht="15" x14ac:dyDescent="0.25">
      <c r="A1590" t="s">
        <v>8713</v>
      </c>
      <c r="B1590" t="s">
        <v>8714</v>
      </c>
      <c r="C1590">
        <v>929614</v>
      </c>
      <c r="D1590" t="s">
        <v>8715</v>
      </c>
      <c r="E1590" t="s">
        <v>8716</v>
      </c>
      <c r="F1590">
        <v>228156439</v>
      </c>
      <c r="G1590" t="s">
        <v>8717</v>
      </c>
      <c r="H1590" t="s">
        <v>8718</v>
      </c>
      <c r="I1590" t="s">
        <v>8719</v>
      </c>
      <c r="J1590" t="s">
        <v>28</v>
      </c>
      <c r="K1590" t="s">
        <v>8720</v>
      </c>
      <c r="L1590" s="11" t="s">
        <v>26</v>
      </c>
      <c r="M1590" s="11">
        <v>1274</v>
      </c>
      <c r="N1590" s="11" t="str">
        <f>IF(A1590="","AGUARDANDO",IF(NOT(ISERROR(MATCH(VALUE(A1590),PRODESP!A:A,0))),"EXCLUÍDO - ATENDIDO CDHU",""))</f>
        <v/>
      </c>
    </row>
    <row r="1591" spans="1:14" ht="15" x14ac:dyDescent="0.25">
      <c r="A1591" t="s">
        <v>9326</v>
      </c>
      <c r="B1591" t="s">
        <v>9327</v>
      </c>
      <c r="C1591">
        <v>277152793</v>
      </c>
      <c r="D1591" t="s">
        <v>9328</v>
      </c>
      <c r="E1591"/>
      <c r="F1591"/>
      <c r="G1591"/>
      <c r="H1591" t="s">
        <v>9329</v>
      </c>
      <c r="I1591" t="s">
        <v>9330</v>
      </c>
      <c r="J1591" t="s">
        <v>28</v>
      </c>
      <c r="K1591" t="s">
        <v>9331</v>
      </c>
      <c r="L1591" s="11" t="s">
        <v>26</v>
      </c>
      <c r="M1591" s="11">
        <v>1275</v>
      </c>
      <c r="N1591" s="11" t="str">
        <f>IF(A1591="","AGUARDANDO",IF(NOT(ISERROR(MATCH(VALUE(A1591),PRODESP!A:A,0))),"EXCLUÍDO - ATENDIDO CDHU",""))</f>
        <v/>
      </c>
    </row>
    <row r="1592" spans="1:14" ht="15" x14ac:dyDescent="0.25">
      <c r="A1592" t="s">
        <v>4880</v>
      </c>
      <c r="B1592" t="s">
        <v>4881</v>
      </c>
      <c r="C1592">
        <v>455597674</v>
      </c>
      <c r="D1592" t="s">
        <v>4882</v>
      </c>
      <c r="E1592"/>
      <c r="F1592"/>
      <c r="G1592"/>
      <c r="H1592" t="s">
        <v>4883</v>
      </c>
      <c r="I1592" t="s">
        <v>4884</v>
      </c>
      <c r="J1592" t="s">
        <v>28</v>
      </c>
      <c r="K1592" t="s">
        <v>4885</v>
      </c>
      <c r="L1592" s="11" t="s">
        <v>26</v>
      </c>
      <c r="M1592" s="11">
        <v>1276</v>
      </c>
      <c r="N1592" s="11" t="str">
        <f>IF(A1592="","AGUARDANDO",IF(NOT(ISERROR(MATCH(VALUE(A1592),PRODESP!A:A,0))),"EXCLUÍDO - ATENDIDO CDHU",""))</f>
        <v/>
      </c>
    </row>
    <row r="1593" spans="1:14" ht="15" x14ac:dyDescent="0.25">
      <c r="A1593" t="s">
        <v>5403</v>
      </c>
      <c r="B1593" t="s">
        <v>5404</v>
      </c>
      <c r="C1593">
        <v>26817992</v>
      </c>
      <c r="D1593" t="s">
        <v>5405</v>
      </c>
      <c r="E1593"/>
      <c r="F1593"/>
      <c r="G1593"/>
      <c r="H1593" t="s">
        <v>5406</v>
      </c>
      <c r="I1593" t="s">
        <v>5407</v>
      </c>
      <c r="J1593" t="s">
        <v>28</v>
      </c>
      <c r="K1593" t="s">
        <v>5408</v>
      </c>
      <c r="L1593" s="11" t="s">
        <v>26</v>
      </c>
      <c r="M1593" s="11">
        <v>1277</v>
      </c>
      <c r="N1593" s="11" t="str">
        <f>IF(A1593="","AGUARDANDO",IF(NOT(ISERROR(MATCH(VALUE(A1593),PRODESP!A:A,0))),"EXCLUÍDO - ATENDIDO CDHU",""))</f>
        <v/>
      </c>
    </row>
    <row r="1594" spans="1:14" ht="15" x14ac:dyDescent="0.25">
      <c r="A1594" t="s">
        <v>4624</v>
      </c>
      <c r="B1594" t="s">
        <v>4625</v>
      </c>
      <c r="C1594">
        <v>40099317</v>
      </c>
      <c r="D1594" t="s">
        <v>4626</v>
      </c>
      <c r="E1594"/>
      <c r="F1594"/>
      <c r="G1594"/>
      <c r="H1594" t="s">
        <v>4627</v>
      </c>
      <c r="I1594" t="s">
        <v>4628</v>
      </c>
      <c r="J1594" t="s">
        <v>28</v>
      </c>
      <c r="K1594" t="s">
        <v>4629</v>
      </c>
      <c r="L1594" s="11" t="s">
        <v>26</v>
      </c>
      <c r="M1594" s="11">
        <v>1278</v>
      </c>
      <c r="N1594" s="11" t="str">
        <f>IF(A1594="","AGUARDANDO",IF(NOT(ISERROR(MATCH(VALUE(A1594),PRODESP!A:A,0))),"EXCLUÍDO - ATENDIDO CDHU",""))</f>
        <v/>
      </c>
    </row>
    <row r="1595" spans="1:14" ht="15" x14ac:dyDescent="0.25">
      <c r="A1595" t="s">
        <v>12458</v>
      </c>
      <c r="B1595" t="s">
        <v>12459</v>
      </c>
      <c r="C1595">
        <v>334703025</v>
      </c>
      <c r="D1595" t="s">
        <v>12460</v>
      </c>
      <c r="E1595"/>
      <c r="F1595"/>
      <c r="G1595"/>
      <c r="H1595" t="s">
        <v>12461</v>
      </c>
      <c r="I1595" t="s">
        <v>12462</v>
      </c>
      <c r="J1595" t="s">
        <v>28</v>
      </c>
      <c r="K1595" t="s">
        <v>5962</v>
      </c>
      <c r="L1595" s="11" t="s">
        <v>26</v>
      </c>
      <c r="M1595" s="11">
        <v>1279</v>
      </c>
      <c r="N1595" s="11" t="str">
        <f>IF(A1595="","AGUARDANDO",IF(NOT(ISERROR(MATCH(VALUE(A1595),PRODESP!A:A,0))),"EXCLUÍDO - ATENDIDO CDHU",""))</f>
        <v/>
      </c>
    </row>
    <row r="1596" spans="1:14" ht="15" x14ac:dyDescent="0.25">
      <c r="A1596" t="s">
        <v>9971</v>
      </c>
      <c r="B1596" t="s">
        <v>9972</v>
      </c>
      <c r="C1596">
        <v>442916267</v>
      </c>
      <c r="D1596" t="s">
        <v>9973</v>
      </c>
      <c r="E1596"/>
      <c r="F1596"/>
      <c r="G1596"/>
      <c r="H1596" t="s">
        <v>9974</v>
      </c>
      <c r="I1596" t="s">
        <v>9975</v>
      </c>
      <c r="J1596" t="s">
        <v>28</v>
      </c>
      <c r="K1596" t="s">
        <v>9976</v>
      </c>
      <c r="L1596" s="11" t="s">
        <v>26</v>
      </c>
      <c r="M1596" s="11">
        <v>1280</v>
      </c>
      <c r="N1596" s="11" t="str">
        <f>IF(A1596="","AGUARDANDO",IF(NOT(ISERROR(MATCH(VALUE(A1596),PRODESP!A:A,0))),"EXCLUÍDO - ATENDIDO CDHU",""))</f>
        <v/>
      </c>
    </row>
    <row r="1597" spans="1:14" ht="15" x14ac:dyDescent="0.25">
      <c r="A1597" t="s">
        <v>3114</v>
      </c>
      <c r="B1597" t="s">
        <v>3115</v>
      </c>
      <c r="C1597">
        <v>457718778</v>
      </c>
      <c r="D1597" t="s">
        <v>3116</v>
      </c>
      <c r="E1597"/>
      <c r="F1597"/>
      <c r="G1597"/>
      <c r="H1597" t="s">
        <v>3117</v>
      </c>
      <c r="I1597" t="s">
        <v>392</v>
      </c>
      <c r="J1597" t="s">
        <v>28</v>
      </c>
      <c r="K1597" t="s">
        <v>3118</v>
      </c>
      <c r="L1597" s="11" t="s">
        <v>26</v>
      </c>
      <c r="M1597" s="11">
        <v>1281</v>
      </c>
      <c r="N1597" s="11" t="str">
        <f>IF(A1597="","AGUARDANDO",IF(NOT(ISERROR(MATCH(VALUE(A1597),PRODESP!A:A,0))),"EXCLUÍDO - ATENDIDO CDHU",""))</f>
        <v/>
      </c>
    </row>
    <row r="1598" spans="1:14" ht="15" x14ac:dyDescent="0.25">
      <c r="A1598" t="s">
        <v>3211</v>
      </c>
      <c r="B1598" t="s">
        <v>3212</v>
      </c>
      <c r="C1598">
        <v>425117169</v>
      </c>
      <c r="D1598" t="s">
        <v>3213</v>
      </c>
      <c r="E1598"/>
      <c r="F1598"/>
      <c r="G1598"/>
      <c r="H1598" t="s">
        <v>3214</v>
      </c>
      <c r="I1598" t="s">
        <v>3215</v>
      </c>
      <c r="J1598" t="s">
        <v>28</v>
      </c>
      <c r="K1598" t="s">
        <v>3216</v>
      </c>
      <c r="L1598" s="11" t="s">
        <v>26</v>
      </c>
      <c r="M1598" s="11">
        <v>1282</v>
      </c>
      <c r="N1598" s="11" t="str">
        <f>IF(A1598="","AGUARDANDO",IF(NOT(ISERROR(MATCH(VALUE(A1598),PRODESP!A:A,0))),"EXCLUÍDO - ATENDIDO CDHU",""))</f>
        <v/>
      </c>
    </row>
    <row r="1599" spans="1:14" ht="15" x14ac:dyDescent="0.25">
      <c r="A1599" t="s">
        <v>10082</v>
      </c>
      <c r="B1599" t="s">
        <v>10083</v>
      </c>
      <c r="C1599">
        <v>403790980</v>
      </c>
      <c r="D1599" t="s">
        <v>10084</v>
      </c>
      <c r="E1599" t="s">
        <v>10085</v>
      </c>
      <c r="F1599">
        <v>418352057</v>
      </c>
      <c r="G1599" t="s">
        <v>10086</v>
      </c>
      <c r="H1599" t="s">
        <v>10087</v>
      </c>
      <c r="I1599" t="s">
        <v>10088</v>
      </c>
      <c r="J1599" t="s">
        <v>28</v>
      </c>
      <c r="K1599" t="s">
        <v>10089</v>
      </c>
      <c r="L1599" s="11" t="s">
        <v>26</v>
      </c>
      <c r="M1599" s="11">
        <v>1283</v>
      </c>
      <c r="N1599" s="11" t="str">
        <f>IF(A1599="","AGUARDANDO",IF(NOT(ISERROR(MATCH(VALUE(A1599),PRODESP!A:A,0))),"EXCLUÍDO - ATENDIDO CDHU",""))</f>
        <v/>
      </c>
    </row>
    <row r="1600" spans="1:14" ht="15" x14ac:dyDescent="0.25">
      <c r="A1600" t="s">
        <v>13460</v>
      </c>
      <c r="B1600" t="s">
        <v>13461</v>
      </c>
      <c r="C1600">
        <v>473207667</v>
      </c>
      <c r="D1600" t="s">
        <v>13462</v>
      </c>
      <c r="E1600"/>
      <c r="F1600"/>
      <c r="G1600"/>
      <c r="H1600" t="s">
        <v>13463</v>
      </c>
      <c r="I1600" t="s">
        <v>13464</v>
      </c>
      <c r="J1600" t="s">
        <v>28</v>
      </c>
      <c r="K1600" t="s">
        <v>13465</v>
      </c>
      <c r="L1600" s="11" t="s">
        <v>26</v>
      </c>
      <c r="M1600" s="11">
        <v>1284</v>
      </c>
      <c r="N1600" s="11" t="str">
        <f>IF(A1600="","AGUARDANDO",IF(NOT(ISERROR(MATCH(VALUE(A1600),PRODESP!A:A,0))),"EXCLUÍDO - ATENDIDO CDHU",""))</f>
        <v/>
      </c>
    </row>
    <row r="1601" spans="1:14" ht="15" x14ac:dyDescent="0.25">
      <c r="A1601" t="s">
        <v>8721</v>
      </c>
      <c r="B1601" t="s">
        <v>8722</v>
      </c>
      <c r="C1601">
        <v>326643631</v>
      </c>
      <c r="D1601" t="s">
        <v>8723</v>
      </c>
      <c r="E1601" t="s">
        <v>8724</v>
      </c>
      <c r="F1601">
        <v>405367466</v>
      </c>
      <c r="G1601" t="s">
        <v>8725</v>
      </c>
      <c r="H1601" t="s">
        <v>8726</v>
      </c>
      <c r="I1601" t="s">
        <v>8727</v>
      </c>
      <c r="J1601" t="s">
        <v>28</v>
      </c>
      <c r="K1601" t="s">
        <v>8728</v>
      </c>
      <c r="L1601" s="11" t="s">
        <v>26</v>
      </c>
      <c r="M1601" s="11">
        <v>1285</v>
      </c>
      <c r="N1601" s="11" t="str">
        <f>IF(A1601="","AGUARDANDO",IF(NOT(ISERROR(MATCH(VALUE(A1601),PRODESP!A:A,0))),"EXCLUÍDO - ATENDIDO CDHU",""))</f>
        <v/>
      </c>
    </row>
    <row r="1602" spans="1:14" ht="15" x14ac:dyDescent="0.25">
      <c r="A1602" t="s">
        <v>3645</v>
      </c>
      <c r="B1602" t="s">
        <v>3646</v>
      </c>
      <c r="C1602">
        <v>452827565</v>
      </c>
      <c r="D1602" t="s">
        <v>3647</v>
      </c>
      <c r="E1602"/>
      <c r="F1602"/>
      <c r="G1602"/>
      <c r="H1602" t="s">
        <v>3648</v>
      </c>
      <c r="I1602" t="s">
        <v>3649</v>
      </c>
      <c r="J1602" t="s">
        <v>28</v>
      </c>
      <c r="K1602" t="s">
        <v>3650</v>
      </c>
      <c r="L1602" s="11" t="s">
        <v>26</v>
      </c>
      <c r="M1602" s="11">
        <v>1286</v>
      </c>
      <c r="N1602" s="11" t="str">
        <f>IF(A1602="","AGUARDANDO",IF(NOT(ISERROR(MATCH(VALUE(A1602),PRODESP!A:A,0))),"EXCLUÍDO - ATENDIDO CDHU",""))</f>
        <v/>
      </c>
    </row>
    <row r="1603" spans="1:14" ht="15" x14ac:dyDescent="0.25">
      <c r="A1603" t="s">
        <v>3988</v>
      </c>
      <c r="B1603" t="s">
        <v>3989</v>
      </c>
      <c r="C1603">
        <v>400988148</v>
      </c>
      <c r="D1603" t="s">
        <v>3990</v>
      </c>
      <c r="E1603" t="s">
        <v>3991</v>
      </c>
      <c r="F1603">
        <v>403793907</v>
      </c>
      <c r="G1603" t="s">
        <v>3992</v>
      </c>
      <c r="H1603" t="s">
        <v>3993</v>
      </c>
      <c r="I1603" t="s">
        <v>3994</v>
      </c>
      <c r="J1603" t="s">
        <v>28</v>
      </c>
      <c r="K1603" t="s">
        <v>3995</v>
      </c>
      <c r="L1603" s="11" t="s">
        <v>26</v>
      </c>
      <c r="M1603" s="11">
        <v>1287</v>
      </c>
      <c r="N1603" s="11" t="str">
        <f>IF(A1603="","AGUARDANDO",IF(NOT(ISERROR(MATCH(VALUE(A1603),PRODESP!A:A,0))),"EXCLUÍDO - ATENDIDO CDHU",""))</f>
        <v/>
      </c>
    </row>
    <row r="1604" spans="1:14" ht="15" x14ac:dyDescent="0.25">
      <c r="A1604" t="s">
        <v>7373</v>
      </c>
      <c r="B1604" t="s">
        <v>7374</v>
      </c>
      <c r="C1604">
        <v>237896485</v>
      </c>
      <c r="D1604" t="s">
        <v>7375</v>
      </c>
      <c r="E1604"/>
      <c r="F1604"/>
      <c r="G1604"/>
      <c r="H1604" t="s">
        <v>7376</v>
      </c>
      <c r="I1604" t="s">
        <v>7377</v>
      </c>
      <c r="J1604" t="s">
        <v>28</v>
      </c>
      <c r="K1604" t="s">
        <v>7378</v>
      </c>
      <c r="L1604" s="11" t="s">
        <v>26</v>
      </c>
      <c r="M1604" s="11">
        <v>1288</v>
      </c>
      <c r="N1604" s="11" t="str">
        <f>IF(A1604="","AGUARDANDO",IF(NOT(ISERROR(MATCH(VALUE(A1604),PRODESP!A:A,0))),"EXCLUÍDO - ATENDIDO CDHU",""))</f>
        <v/>
      </c>
    </row>
    <row r="1605" spans="1:14" ht="15" x14ac:dyDescent="0.25">
      <c r="A1605" t="s">
        <v>10068</v>
      </c>
      <c r="B1605" t="s">
        <v>10069</v>
      </c>
      <c r="C1605">
        <v>550972973</v>
      </c>
      <c r="D1605" t="s">
        <v>10070</v>
      </c>
      <c r="E1605"/>
      <c r="F1605"/>
      <c r="G1605"/>
      <c r="H1605" t="s">
        <v>10071</v>
      </c>
      <c r="I1605" t="s">
        <v>10072</v>
      </c>
      <c r="J1605" t="s">
        <v>28</v>
      </c>
      <c r="K1605" t="s">
        <v>10073</v>
      </c>
      <c r="L1605" s="11" t="s">
        <v>26</v>
      </c>
      <c r="M1605" s="11">
        <v>1289</v>
      </c>
      <c r="N1605" s="11" t="str">
        <f>IF(A1605="","AGUARDANDO",IF(NOT(ISERROR(MATCH(VALUE(A1605),PRODESP!A:A,0))),"EXCLUÍDO - ATENDIDO CDHU",""))</f>
        <v/>
      </c>
    </row>
    <row r="1606" spans="1:14" ht="15" x14ac:dyDescent="0.25">
      <c r="A1606" t="s">
        <v>8681</v>
      </c>
      <c r="B1606" t="s">
        <v>8682</v>
      </c>
      <c r="C1606">
        <v>606962670</v>
      </c>
      <c r="D1606" t="s">
        <v>8683</v>
      </c>
      <c r="E1606"/>
      <c r="F1606"/>
      <c r="G1606"/>
      <c r="H1606" t="s">
        <v>8684</v>
      </c>
      <c r="I1606" t="s">
        <v>8685</v>
      </c>
      <c r="J1606" t="s">
        <v>28</v>
      </c>
      <c r="K1606" t="s">
        <v>8686</v>
      </c>
      <c r="L1606" s="11" t="s">
        <v>26</v>
      </c>
      <c r="M1606" s="11">
        <v>1290</v>
      </c>
      <c r="N1606" s="11" t="str">
        <f>IF(A1606="","AGUARDANDO",IF(NOT(ISERROR(MATCH(VALUE(A1606),PRODESP!A:A,0))),"EXCLUÍDO - ATENDIDO CDHU",""))</f>
        <v/>
      </c>
    </row>
    <row r="1607" spans="1:14" ht="15" x14ac:dyDescent="0.25">
      <c r="A1607" t="s">
        <v>3441</v>
      </c>
      <c r="B1607" t="s">
        <v>3442</v>
      </c>
      <c r="C1607">
        <v>56586290</v>
      </c>
      <c r="D1607" t="s">
        <v>3443</v>
      </c>
      <c r="E1607"/>
      <c r="F1607"/>
      <c r="G1607"/>
      <c r="H1607" t="s">
        <v>3444</v>
      </c>
      <c r="I1607" t="s">
        <v>3445</v>
      </c>
      <c r="J1607" t="s">
        <v>28</v>
      </c>
      <c r="K1607" t="s">
        <v>3446</v>
      </c>
      <c r="L1607" s="11" t="s">
        <v>26</v>
      </c>
      <c r="M1607" s="11">
        <v>1291</v>
      </c>
      <c r="N1607" s="11" t="str">
        <f>IF(A1607="","AGUARDANDO",IF(NOT(ISERROR(MATCH(VALUE(A1607),PRODESP!A:A,0))),"EXCLUÍDO - ATENDIDO CDHU",""))</f>
        <v/>
      </c>
    </row>
    <row r="1608" spans="1:14" ht="15" x14ac:dyDescent="0.25">
      <c r="A1608" t="s">
        <v>4872</v>
      </c>
      <c r="B1608" t="s">
        <v>4873</v>
      </c>
      <c r="C1608">
        <v>347694937</v>
      </c>
      <c r="D1608" t="s">
        <v>4874</v>
      </c>
      <c r="E1608" t="s">
        <v>4875</v>
      </c>
      <c r="F1608">
        <v>353260551</v>
      </c>
      <c r="G1608" t="s">
        <v>4876</v>
      </c>
      <c r="H1608" t="s">
        <v>4877</v>
      </c>
      <c r="I1608" t="s">
        <v>4878</v>
      </c>
      <c r="J1608" t="s">
        <v>28</v>
      </c>
      <c r="K1608" t="s">
        <v>4879</v>
      </c>
      <c r="L1608" s="11" t="s">
        <v>26</v>
      </c>
      <c r="M1608" s="11">
        <v>1292</v>
      </c>
      <c r="N1608" s="11" t="str">
        <f>IF(A1608="","AGUARDANDO",IF(NOT(ISERROR(MATCH(VALUE(A1608),PRODESP!A:A,0))),"EXCLUÍDO - ATENDIDO CDHU",""))</f>
        <v/>
      </c>
    </row>
    <row r="1609" spans="1:14" ht="15" x14ac:dyDescent="0.25">
      <c r="A1609" t="s">
        <v>1640</v>
      </c>
      <c r="B1609" t="s">
        <v>1641</v>
      </c>
      <c r="C1609">
        <v>30652061</v>
      </c>
      <c r="D1609" t="s">
        <v>1642</v>
      </c>
      <c r="E1609" t="s">
        <v>1643</v>
      </c>
      <c r="F1609">
        <v>470856853</v>
      </c>
      <c r="G1609" t="s">
        <v>1644</v>
      </c>
      <c r="H1609" t="s">
        <v>1645</v>
      </c>
      <c r="I1609" t="s">
        <v>1646</v>
      </c>
      <c r="J1609" t="s">
        <v>28</v>
      </c>
      <c r="K1609" t="s">
        <v>1647</v>
      </c>
      <c r="L1609" s="11" t="s">
        <v>26</v>
      </c>
      <c r="M1609" s="11">
        <v>1293</v>
      </c>
      <c r="N1609" s="11" t="str">
        <f>IF(A1609="","AGUARDANDO",IF(NOT(ISERROR(MATCH(VALUE(A1609),PRODESP!A:A,0))),"EXCLUÍDO - ATENDIDO CDHU",""))</f>
        <v/>
      </c>
    </row>
    <row r="1610" spans="1:14" ht="15" x14ac:dyDescent="0.25">
      <c r="A1610" t="s">
        <v>3776</v>
      </c>
      <c r="B1610" t="s">
        <v>3777</v>
      </c>
      <c r="C1610">
        <v>431777731</v>
      </c>
      <c r="D1610" t="s">
        <v>3778</v>
      </c>
      <c r="E1610" t="s">
        <v>3779</v>
      </c>
      <c r="F1610">
        <v>289044261</v>
      </c>
      <c r="G1610" t="s">
        <v>3780</v>
      </c>
      <c r="H1610" t="s">
        <v>3781</v>
      </c>
      <c r="I1610" t="s">
        <v>3782</v>
      </c>
      <c r="J1610" t="s">
        <v>28</v>
      </c>
      <c r="K1610" t="s">
        <v>3783</v>
      </c>
      <c r="L1610" s="11" t="s">
        <v>26</v>
      </c>
      <c r="M1610" s="11">
        <v>1294</v>
      </c>
      <c r="N1610" s="11" t="str">
        <f>IF(A1610="","AGUARDANDO",IF(NOT(ISERROR(MATCH(VALUE(A1610),PRODESP!A:A,0))),"EXCLUÍDO - ATENDIDO CDHU",""))</f>
        <v/>
      </c>
    </row>
    <row r="1611" spans="1:14" ht="15" x14ac:dyDescent="0.25">
      <c r="A1611" t="s">
        <v>2784</v>
      </c>
      <c r="B1611" t="s">
        <v>2785</v>
      </c>
      <c r="C1611">
        <v>255422325</v>
      </c>
      <c r="D1611" t="s">
        <v>2786</v>
      </c>
      <c r="E1611" t="s">
        <v>2787</v>
      </c>
      <c r="F1611">
        <v>405254234</v>
      </c>
      <c r="G1611" t="s">
        <v>2788</v>
      </c>
      <c r="H1611" t="s">
        <v>2789</v>
      </c>
      <c r="I1611" t="s">
        <v>2790</v>
      </c>
      <c r="J1611" t="s">
        <v>28</v>
      </c>
      <c r="K1611" t="s">
        <v>2791</v>
      </c>
      <c r="L1611" s="11" t="s">
        <v>26</v>
      </c>
      <c r="M1611" s="11">
        <v>1295</v>
      </c>
      <c r="N1611" s="11" t="str">
        <f>IF(A1611="","AGUARDANDO",IF(NOT(ISERROR(MATCH(VALUE(A1611),PRODESP!A:A,0))),"EXCLUÍDO - ATENDIDO CDHU",""))</f>
        <v/>
      </c>
    </row>
    <row r="1612" spans="1:14" ht="15" x14ac:dyDescent="0.25">
      <c r="A1612" t="s">
        <v>1130</v>
      </c>
      <c r="B1612" t="s">
        <v>1131</v>
      </c>
      <c r="C1612">
        <v>497625568</v>
      </c>
      <c r="D1612" t="s">
        <v>1132</v>
      </c>
      <c r="E1612"/>
      <c r="F1612"/>
      <c r="G1612"/>
      <c r="H1612" t="s">
        <v>1133</v>
      </c>
      <c r="I1612" t="s">
        <v>1134</v>
      </c>
      <c r="J1612" t="s">
        <v>28</v>
      </c>
      <c r="K1612" t="s">
        <v>1135</v>
      </c>
      <c r="L1612" s="11" t="s">
        <v>26</v>
      </c>
      <c r="M1612" s="11">
        <v>1296</v>
      </c>
      <c r="N1612" s="11" t="str">
        <f>IF(A1612="","AGUARDANDO",IF(NOT(ISERROR(MATCH(VALUE(A1612),PRODESP!A:A,0))),"EXCLUÍDO - ATENDIDO CDHU",""))</f>
        <v/>
      </c>
    </row>
    <row r="1613" spans="1:14" ht="15" x14ac:dyDescent="0.25">
      <c r="A1613" t="s">
        <v>13057</v>
      </c>
      <c r="B1613" t="s">
        <v>13058</v>
      </c>
      <c r="C1613">
        <v>206024149</v>
      </c>
      <c r="D1613" t="s">
        <v>13059</v>
      </c>
      <c r="E1613"/>
      <c r="F1613"/>
      <c r="G1613"/>
      <c r="H1613" t="s">
        <v>13060</v>
      </c>
      <c r="I1613" t="s">
        <v>13061</v>
      </c>
      <c r="J1613" t="s">
        <v>28</v>
      </c>
      <c r="K1613" t="s">
        <v>13062</v>
      </c>
      <c r="L1613" s="11" t="s">
        <v>26</v>
      </c>
      <c r="M1613" s="11">
        <v>1297</v>
      </c>
      <c r="N1613" s="11" t="str">
        <f>IF(A1613="","AGUARDANDO",IF(NOT(ISERROR(MATCH(VALUE(A1613),PRODESP!A:A,0))),"EXCLUÍDO - ATENDIDO CDHU",""))</f>
        <v/>
      </c>
    </row>
    <row r="1614" spans="1:14" ht="15" x14ac:dyDescent="0.25">
      <c r="A1614" t="s">
        <v>1726</v>
      </c>
      <c r="B1614" t="s">
        <v>1727</v>
      </c>
      <c r="C1614">
        <v>405146073</v>
      </c>
      <c r="D1614" t="s">
        <v>1728</v>
      </c>
      <c r="E1614"/>
      <c r="F1614"/>
      <c r="G1614"/>
      <c r="H1614" t="s">
        <v>1729</v>
      </c>
      <c r="I1614" t="s">
        <v>1730</v>
      </c>
      <c r="J1614" t="s">
        <v>28</v>
      </c>
      <c r="K1614" t="s">
        <v>1731</v>
      </c>
      <c r="L1614" s="11" t="s">
        <v>26</v>
      </c>
      <c r="M1614" s="11">
        <v>1298</v>
      </c>
      <c r="N1614" s="11" t="str">
        <f>IF(A1614="","AGUARDANDO",IF(NOT(ISERROR(MATCH(VALUE(A1614),PRODESP!A:A,0))),"EXCLUÍDO - ATENDIDO CDHU",""))</f>
        <v/>
      </c>
    </row>
    <row r="1615" spans="1:14" ht="15" x14ac:dyDescent="0.25">
      <c r="A1615" t="s">
        <v>3507</v>
      </c>
      <c r="B1615" t="s">
        <v>3508</v>
      </c>
      <c r="C1615">
        <v>532752296</v>
      </c>
      <c r="D1615" t="s">
        <v>3509</v>
      </c>
      <c r="E1615"/>
      <c r="F1615"/>
      <c r="G1615"/>
      <c r="H1615" t="s">
        <v>3510</v>
      </c>
      <c r="I1615" t="s">
        <v>3511</v>
      </c>
      <c r="J1615" t="s">
        <v>28</v>
      </c>
      <c r="K1615" t="s">
        <v>3512</v>
      </c>
      <c r="L1615" s="11" t="s">
        <v>26</v>
      </c>
      <c r="M1615" s="11">
        <v>1299</v>
      </c>
      <c r="N1615" s="11" t="str">
        <f>IF(A1615="","AGUARDANDO",IF(NOT(ISERROR(MATCH(VALUE(A1615),PRODESP!A:A,0))),"EXCLUÍDO - ATENDIDO CDHU",""))</f>
        <v/>
      </c>
    </row>
    <row r="1616" spans="1:14" ht="15" x14ac:dyDescent="0.25">
      <c r="A1616" t="s">
        <v>3311</v>
      </c>
      <c r="B1616" t="s">
        <v>3312</v>
      </c>
      <c r="C1616">
        <v>497300388</v>
      </c>
      <c r="D1616" t="s">
        <v>3313</v>
      </c>
      <c r="E1616"/>
      <c r="F1616"/>
      <c r="G1616"/>
      <c r="H1616" t="s">
        <v>3314</v>
      </c>
      <c r="I1616" t="s">
        <v>3315</v>
      </c>
      <c r="J1616" t="s">
        <v>28</v>
      </c>
      <c r="K1616" t="s">
        <v>3316</v>
      </c>
      <c r="L1616" s="11" t="s">
        <v>26</v>
      </c>
      <c r="M1616" s="11">
        <v>1300</v>
      </c>
      <c r="N1616" s="11" t="str">
        <f>IF(A1616="","AGUARDANDO",IF(NOT(ISERROR(MATCH(VALUE(A1616),PRODESP!A:A,0))),"EXCLUÍDO - ATENDIDO CDHU",""))</f>
        <v/>
      </c>
    </row>
    <row r="1617" spans="1:14" ht="15" x14ac:dyDescent="0.25">
      <c r="A1617" t="s">
        <v>8801</v>
      </c>
      <c r="B1617" t="s">
        <v>8802</v>
      </c>
      <c r="C1617">
        <v>434777328</v>
      </c>
      <c r="D1617" t="s">
        <v>8803</v>
      </c>
      <c r="E1617"/>
      <c r="F1617"/>
      <c r="G1617"/>
      <c r="H1617" t="s">
        <v>8804</v>
      </c>
      <c r="I1617" t="s">
        <v>8805</v>
      </c>
      <c r="J1617" t="s">
        <v>28</v>
      </c>
      <c r="K1617" t="s">
        <v>8806</v>
      </c>
      <c r="L1617" s="11" t="s">
        <v>26</v>
      </c>
      <c r="M1617" s="11">
        <v>1301</v>
      </c>
      <c r="N1617" s="11" t="str">
        <f>IF(A1617="","AGUARDANDO",IF(NOT(ISERROR(MATCH(VALUE(A1617),PRODESP!A:A,0))),"EXCLUÍDO - ATENDIDO CDHU",""))</f>
        <v/>
      </c>
    </row>
    <row r="1618" spans="1:14" ht="15" x14ac:dyDescent="0.25">
      <c r="A1618" t="s">
        <v>490</v>
      </c>
      <c r="B1618" t="s">
        <v>491</v>
      </c>
      <c r="C1618">
        <v>16421110</v>
      </c>
      <c r="D1618" t="s">
        <v>492</v>
      </c>
      <c r="E1618"/>
      <c r="F1618"/>
      <c r="G1618"/>
      <c r="H1618" t="s">
        <v>493</v>
      </c>
      <c r="I1618" t="s">
        <v>494</v>
      </c>
      <c r="J1618" t="s">
        <v>28</v>
      </c>
      <c r="K1618" t="s">
        <v>495</v>
      </c>
      <c r="L1618" s="11" t="s">
        <v>26</v>
      </c>
      <c r="M1618" s="11">
        <v>1302</v>
      </c>
      <c r="N1618" s="11" t="str">
        <f>IF(A1618="","AGUARDANDO",IF(NOT(ISERROR(MATCH(VALUE(A1618),PRODESP!A:A,0))),"EXCLUÍDO - ATENDIDO CDHU",""))</f>
        <v/>
      </c>
    </row>
    <row r="1619" spans="1:14" ht="15" x14ac:dyDescent="0.25">
      <c r="A1619" t="s">
        <v>11181</v>
      </c>
      <c r="B1619" t="s">
        <v>11182</v>
      </c>
      <c r="C1619">
        <v>401198479</v>
      </c>
      <c r="D1619" t="s">
        <v>11183</v>
      </c>
      <c r="E1619" t="s">
        <v>11184</v>
      </c>
      <c r="F1619">
        <v>34207748</v>
      </c>
      <c r="G1619" t="s">
        <v>11185</v>
      </c>
      <c r="H1619" t="s">
        <v>11186</v>
      </c>
      <c r="I1619" t="s">
        <v>11187</v>
      </c>
      <c r="J1619" t="s">
        <v>28</v>
      </c>
      <c r="K1619" t="s">
        <v>11188</v>
      </c>
      <c r="L1619" s="11" t="s">
        <v>26</v>
      </c>
      <c r="M1619" s="11">
        <v>1303</v>
      </c>
      <c r="N1619" s="11" t="str">
        <f>IF(A1619="","AGUARDANDO",IF(NOT(ISERROR(MATCH(VALUE(A1619),PRODESP!A:A,0))),"EXCLUÍDO - ATENDIDO CDHU",""))</f>
        <v/>
      </c>
    </row>
    <row r="1620" spans="1:14" ht="15" x14ac:dyDescent="0.25">
      <c r="A1620" t="s">
        <v>12399</v>
      </c>
      <c r="B1620" t="s">
        <v>12400</v>
      </c>
      <c r="C1620">
        <v>434778539</v>
      </c>
      <c r="D1620" t="s">
        <v>12401</v>
      </c>
      <c r="E1620"/>
      <c r="F1620"/>
      <c r="G1620"/>
      <c r="H1620" t="s">
        <v>7943</v>
      </c>
      <c r="I1620" t="s">
        <v>12402</v>
      </c>
      <c r="J1620" t="s">
        <v>28</v>
      </c>
      <c r="K1620" t="s">
        <v>12403</v>
      </c>
      <c r="L1620" s="11" t="s">
        <v>26</v>
      </c>
      <c r="M1620" s="11">
        <v>1304</v>
      </c>
      <c r="N1620" s="11" t="str">
        <f>IF(A1620="","AGUARDANDO",IF(NOT(ISERROR(MATCH(VALUE(A1620),PRODESP!A:A,0))),"EXCLUÍDO - ATENDIDO CDHU",""))</f>
        <v/>
      </c>
    </row>
    <row r="1621" spans="1:14" ht="15" x14ac:dyDescent="0.25">
      <c r="A1621" t="s">
        <v>5235</v>
      </c>
      <c r="B1621" t="s">
        <v>5236</v>
      </c>
      <c r="C1621">
        <v>341779039</v>
      </c>
      <c r="D1621" t="s">
        <v>5237</v>
      </c>
      <c r="E1621" t="s">
        <v>5238</v>
      </c>
      <c r="F1621">
        <v>298019280</v>
      </c>
      <c r="G1621" t="s">
        <v>5239</v>
      </c>
      <c r="H1621" t="s">
        <v>2487</v>
      </c>
      <c r="I1621" t="s">
        <v>5240</v>
      </c>
      <c r="J1621" t="s">
        <v>28</v>
      </c>
      <c r="K1621" t="s">
        <v>5241</v>
      </c>
      <c r="L1621" s="11" t="s">
        <v>26</v>
      </c>
      <c r="M1621" s="11">
        <v>1305</v>
      </c>
      <c r="N1621" s="11" t="str">
        <f>IF(A1621="","AGUARDANDO",IF(NOT(ISERROR(MATCH(VALUE(A1621),PRODESP!A:A,0))),"EXCLUÍDO - ATENDIDO CDHU",""))</f>
        <v/>
      </c>
    </row>
    <row r="1622" spans="1:14" ht="15" x14ac:dyDescent="0.25">
      <c r="A1622" t="s">
        <v>12549</v>
      </c>
      <c r="B1622" t="s">
        <v>12550</v>
      </c>
      <c r="C1622">
        <v>400991068</v>
      </c>
      <c r="D1622" t="s">
        <v>12551</v>
      </c>
      <c r="E1622"/>
      <c r="F1622"/>
      <c r="G1622"/>
      <c r="H1622" t="s">
        <v>12552</v>
      </c>
      <c r="I1622" t="s">
        <v>12553</v>
      </c>
      <c r="J1622" t="s">
        <v>28</v>
      </c>
      <c r="K1622" t="s">
        <v>12554</v>
      </c>
      <c r="L1622" s="11" t="s">
        <v>26</v>
      </c>
      <c r="M1622" s="11">
        <v>1306</v>
      </c>
      <c r="N1622" s="11" t="str">
        <f>IF(A1622="","AGUARDANDO",IF(NOT(ISERROR(MATCH(VALUE(A1622),PRODESP!A:A,0))),"EXCLUÍDO - ATENDIDO CDHU",""))</f>
        <v/>
      </c>
    </row>
    <row r="1623" spans="1:14" ht="15" x14ac:dyDescent="0.25">
      <c r="A1623" t="s">
        <v>887</v>
      </c>
      <c r="B1623" t="s">
        <v>888</v>
      </c>
      <c r="C1623">
        <v>450687831</v>
      </c>
      <c r="D1623" t="s">
        <v>889</v>
      </c>
      <c r="E1623" t="s">
        <v>890</v>
      </c>
      <c r="F1623">
        <v>355712076</v>
      </c>
      <c r="G1623" t="s">
        <v>891</v>
      </c>
      <c r="H1623" t="s">
        <v>892</v>
      </c>
      <c r="I1623" t="s">
        <v>893</v>
      </c>
      <c r="J1623" t="s">
        <v>28</v>
      </c>
      <c r="K1623" t="s">
        <v>894</v>
      </c>
      <c r="L1623" s="11" t="s">
        <v>26</v>
      </c>
      <c r="M1623" s="11">
        <v>1307</v>
      </c>
      <c r="N1623" s="11" t="str">
        <f>IF(A1623="","AGUARDANDO",IF(NOT(ISERROR(MATCH(VALUE(A1623),PRODESP!A:A,0))),"EXCLUÍDO - ATENDIDO CDHU",""))</f>
        <v/>
      </c>
    </row>
    <row r="1624" spans="1:14" ht="15" x14ac:dyDescent="0.25">
      <c r="A1624" t="s">
        <v>13941</v>
      </c>
      <c r="B1624" t="s">
        <v>13942</v>
      </c>
      <c r="C1624">
        <v>338207077</v>
      </c>
      <c r="D1624" t="s">
        <v>13943</v>
      </c>
      <c r="E1624" t="s">
        <v>13944</v>
      </c>
      <c r="F1624">
        <v>405253771</v>
      </c>
      <c r="G1624" t="s">
        <v>13945</v>
      </c>
      <c r="H1624" t="s">
        <v>13946</v>
      </c>
      <c r="I1624" t="s">
        <v>13947</v>
      </c>
      <c r="J1624" t="s">
        <v>28</v>
      </c>
      <c r="K1624" t="s">
        <v>13948</v>
      </c>
      <c r="L1624" s="11" t="s">
        <v>26</v>
      </c>
      <c r="M1624" s="11">
        <v>1308</v>
      </c>
      <c r="N1624" s="11" t="str">
        <f>IF(A1624="","AGUARDANDO",IF(NOT(ISERROR(MATCH(VALUE(A1624),PRODESP!A:A,0))),"EXCLUÍDO - ATENDIDO CDHU",""))</f>
        <v/>
      </c>
    </row>
    <row r="1625" spans="1:14" ht="15" x14ac:dyDescent="0.25">
      <c r="A1625" t="s">
        <v>5461</v>
      </c>
      <c r="B1625" t="s">
        <v>5462</v>
      </c>
      <c r="C1625">
        <v>420802009</v>
      </c>
      <c r="D1625" t="s">
        <v>5463</v>
      </c>
      <c r="E1625"/>
      <c r="F1625"/>
      <c r="G1625"/>
      <c r="H1625" t="s">
        <v>5464</v>
      </c>
      <c r="I1625" t="s">
        <v>5465</v>
      </c>
      <c r="J1625" t="s">
        <v>28</v>
      </c>
      <c r="K1625" t="s">
        <v>5466</v>
      </c>
      <c r="L1625" s="11" t="s">
        <v>26</v>
      </c>
      <c r="M1625" s="11">
        <v>1309</v>
      </c>
      <c r="N1625" s="11" t="str">
        <f>IF(A1625="","AGUARDANDO",IF(NOT(ISERROR(MATCH(VALUE(A1625),PRODESP!A:A,0))),"EXCLUÍDO - ATENDIDO CDHU",""))</f>
        <v/>
      </c>
    </row>
    <row r="1626" spans="1:14" ht="15" x14ac:dyDescent="0.25">
      <c r="A1626" t="s">
        <v>11583</v>
      </c>
      <c r="B1626" t="s">
        <v>11584</v>
      </c>
      <c r="C1626">
        <v>488215766</v>
      </c>
      <c r="D1626" t="s">
        <v>11585</v>
      </c>
      <c r="E1626" t="s">
        <v>11586</v>
      </c>
      <c r="F1626">
        <v>497197443</v>
      </c>
      <c r="G1626" t="s">
        <v>11587</v>
      </c>
      <c r="H1626" t="s">
        <v>11588</v>
      </c>
      <c r="I1626" t="s">
        <v>11589</v>
      </c>
      <c r="J1626" t="s">
        <v>28</v>
      </c>
      <c r="K1626" t="s">
        <v>11590</v>
      </c>
      <c r="L1626" s="11" t="s">
        <v>26</v>
      </c>
      <c r="M1626" s="11">
        <v>1310</v>
      </c>
      <c r="N1626" s="11" t="str">
        <f>IF(A1626="","AGUARDANDO",IF(NOT(ISERROR(MATCH(VALUE(A1626),PRODESP!A:A,0))),"EXCLUÍDO - ATENDIDO CDHU",""))</f>
        <v/>
      </c>
    </row>
    <row r="1627" spans="1:14" ht="15" x14ac:dyDescent="0.25">
      <c r="A1627" t="s">
        <v>9462</v>
      </c>
      <c r="B1627" t="s">
        <v>9463</v>
      </c>
      <c r="C1627">
        <v>349339211</v>
      </c>
      <c r="D1627" t="s">
        <v>9464</v>
      </c>
      <c r="E1627"/>
      <c r="F1627"/>
      <c r="G1627"/>
      <c r="H1627" t="s">
        <v>9465</v>
      </c>
      <c r="I1627" t="s">
        <v>9466</v>
      </c>
      <c r="J1627" t="s">
        <v>28</v>
      </c>
      <c r="K1627" t="s">
        <v>9467</v>
      </c>
      <c r="L1627" s="11" t="s">
        <v>26</v>
      </c>
      <c r="M1627" s="11">
        <v>1311</v>
      </c>
      <c r="N1627" s="11" t="str">
        <f>IF(A1627="","AGUARDANDO",IF(NOT(ISERROR(MATCH(VALUE(A1627),PRODESP!A:A,0))),"EXCLUÍDO - ATENDIDO CDHU",""))</f>
        <v/>
      </c>
    </row>
    <row r="1628" spans="1:14" ht="15" x14ac:dyDescent="0.25">
      <c r="A1628" t="s">
        <v>7998</v>
      </c>
      <c r="B1628" t="s">
        <v>7999</v>
      </c>
      <c r="C1628">
        <v>27473047</v>
      </c>
      <c r="D1628" t="s">
        <v>8000</v>
      </c>
      <c r="E1628"/>
      <c r="F1628"/>
      <c r="G1628"/>
      <c r="H1628" t="s">
        <v>8001</v>
      </c>
      <c r="I1628" t="s">
        <v>8002</v>
      </c>
      <c r="J1628" t="s">
        <v>28</v>
      </c>
      <c r="K1628" t="s">
        <v>8003</v>
      </c>
      <c r="L1628" s="11" t="s">
        <v>26</v>
      </c>
      <c r="M1628" s="11">
        <v>1312</v>
      </c>
      <c r="N1628" s="11" t="str">
        <f>IF(A1628="","AGUARDANDO",IF(NOT(ISERROR(MATCH(VALUE(A1628),PRODESP!A:A,0))),"EXCLUÍDO - ATENDIDO CDHU",""))</f>
        <v/>
      </c>
    </row>
    <row r="1629" spans="1:14" ht="15" x14ac:dyDescent="0.25">
      <c r="A1629" t="s">
        <v>12321</v>
      </c>
      <c r="B1629" t="s">
        <v>12322</v>
      </c>
      <c r="C1629">
        <v>34389726</v>
      </c>
      <c r="D1629" t="s">
        <v>12323</v>
      </c>
      <c r="E1629"/>
      <c r="F1629"/>
      <c r="G1629"/>
      <c r="H1629" t="s">
        <v>12324</v>
      </c>
      <c r="I1629" t="s">
        <v>8693</v>
      </c>
      <c r="J1629" t="s">
        <v>28</v>
      </c>
      <c r="K1629" t="s">
        <v>12325</v>
      </c>
      <c r="L1629" s="11" t="s">
        <v>26</v>
      </c>
      <c r="M1629" s="11">
        <v>1313</v>
      </c>
      <c r="N1629" s="11" t="str">
        <f>IF(A1629="","AGUARDANDO",IF(NOT(ISERROR(MATCH(VALUE(A1629),PRODESP!A:A,0))),"EXCLUÍDO - ATENDIDO CDHU",""))</f>
        <v/>
      </c>
    </row>
    <row r="1630" spans="1:14" ht="15" x14ac:dyDescent="0.25">
      <c r="A1630" t="s">
        <v>11961</v>
      </c>
      <c r="B1630" t="s">
        <v>11962</v>
      </c>
      <c r="C1630">
        <v>400994124</v>
      </c>
      <c r="D1630" t="s">
        <v>11963</v>
      </c>
      <c r="E1630"/>
      <c r="F1630"/>
      <c r="G1630"/>
      <c r="H1630" t="s">
        <v>11964</v>
      </c>
      <c r="I1630" t="s">
        <v>11965</v>
      </c>
      <c r="J1630" t="s">
        <v>28</v>
      </c>
      <c r="K1630" t="s">
        <v>11966</v>
      </c>
      <c r="L1630" s="11" t="s">
        <v>26</v>
      </c>
      <c r="M1630" s="11">
        <v>1314</v>
      </c>
      <c r="N1630" s="11" t="str">
        <f>IF(A1630="","AGUARDANDO",IF(NOT(ISERROR(MATCH(VALUE(A1630),PRODESP!A:A,0))),"EXCLUÍDO - ATENDIDO CDHU",""))</f>
        <v/>
      </c>
    </row>
    <row r="1631" spans="1:14" ht="15" x14ac:dyDescent="0.25">
      <c r="A1631" t="s">
        <v>1221</v>
      </c>
      <c r="B1631" t="s">
        <v>1222</v>
      </c>
      <c r="C1631">
        <v>471724191</v>
      </c>
      <c r="D1631" t="s">
        <v>1223</v>
      </c>
      <c r="E1631"/>
      <c r="F1631"/>
      <c r="G1631"/>
      <c r="H1631" t="s">
        <v>1224</v>
      </c>
      <c r="I1631" t="s">
        <v>1225</v>
      </c>
      <c r="J1631" t="s">
        <v>28</v>
      </c>
      <c r="K1631" t="s">
        <v>1226</v>
      </c>
      <c r="L1631" s="11" t="s">
        <v>26</v>
      </c>
      <c r="M1631" s="11">
        <v>1315</v>
      </c>
      <c r="N1631" s="11" t="str">
        <f>IF(A1631="","AGUARDANDO",IF(NOT(ISERROR(MATCH(VALUE(A1631),PRODESP!A:A,0))),"EXCLUÍDO - ATENDIDO CDHU",""))</f>
        <v/>
      </c>
    </row>
    <row r="1632" spans="1:14" ht="15" x14ac:dyDescent="0.25">
      <c r="A1632" t="s">
        <v>9275</v>
      </c>
      <c r="B1632" t="s">
        <v>9276</v>
      </c>
      <c r="C1632">
        <v>585806107</v>
      </c>
      <c r="D1632" t="s">
        <v>9277</v>
      </c>
      <c r="E1632"/>
      <c r="F1632"/>
      <c r="G1632"/>
      <c r="H1632" t="s">
        <v>9278</v>
      </c>
      <c r="I1632" t="s">
        <v>9279</v>
      </c>
      <c r="J1632" t="s">
        <v>28</v>
      </c>
      <c r="K1632" t="s">
        <v>9280</v>
      </c>
      <c r="L1632" s="11" t="s">
        <v>26</v>
      </c>
      <c r="M1632" s="11">
        <v>1316</v>
      </c>
      <c r="N1632" s="11" t="str">
        <f>IF(A1632="","AGUARDANDO",IF(NOT(ISERROR(MATCH(VALUE(A1632),PRODESP!A:A,0))),"EXCLUÍDO - ATENDIDO CDHU",""))</f>
        <v/>
      </c>
    </row>
    <row r="1633" spans="1:14" ht="15" x14ac:dyDescent="0.25">
      <c r="A1633" t="s">
        <v>2766</v>
      </c>
      <c r="B1633" t="s">
        <v>2767</v>
      </c>
      <c r="C1633">
        <v>497291125</v>
      </c>
      <c r="D1633" t="s">
        <v>2768</v>
      </c>
      <c r="E1633"/>
      <c r="F1633"/>
      <c r="G1633"/>
      <c r="H1633" t="s">
        <v>2769</v>
      </c>
      <c r="I1633" t="s">
        <v>2770</v>
      </c>
      <c r="J1633" t="s">
        <v>28</v>
      </c>
      <c r="K1633" t="s">
        <v>2771</v>
      </c>
      <c r="L1633" s="11" t="s">
        <v>26</v>
      </c>
      <c r="M1633" s="11">
        <v>1317</v>
      </c>
      <c r="N1633" s="11" t="str">
        <f>IF(A1633="","AGUARDANDO",IF(NOT(ISERROR(MATCH(VALUE(A1633),PRODESP!A:A,0))),"EXCLUÍDO - ATENDIDO CDHU",""))</f>
        <v/>
      </c>
    </row>
    <row r="1634" spans="1:14" ht="15" x14ac:dyDescent="0.25">
      <c r="A1634" t="s">
        <v>1536</v>
      </c>
      <c r="B1634" t="s">
        <v>1537</v>
      </c>
      <c r="C1634">
        <v>474348246</v>
      </c>
      <c r="D1634" t="s">
        <v>1538</v>
      </c>
      <c r="E1634" t="s">
        <v>1539</v>
      </c>
      <c r="F1634">
        <v>522459675</v>
      </c>
      <c r="G1634" t="s">
        <v>1540</v>
      </c>
      <c r="H1634" t="s">
        <v>1541</v>
      </c>
      <c r="I1634" t="s">
        <v>1542</v>
      </c>
      <c r="J1634" t="s">
        <v>28</v>
      </c>
      <c r="K1634" t="s">
        <v>1543</v>
      </c>
      <c r="L1634" s="11" t="s">
        <v>26</v>
      </c>
      <c r="M1634" s="11">
        <v>1318</v>
      </c>
      <c r="N1634" s="11" t="str">
        <f>IF(A1634="","AGUARDANDO",IF(NOT(ISERROR(MATCH(VALUE(A1634),PRODESP!A:A,0))),"EXCLUÍDO - ATENDIDO CDHU",""))</f>
        <v/>
      </c>
    </row>
    <row r="1635" spans="1:14" ht="15" x14ac:dyDescent="0.25">
      <c r="A1635" t="s">
        <v>8055</v>
      </c>
      <c r="B1635" t="s">
        <v>8056</v>
      </c>
      <c r="C1635">
        <v>283581463</v>
      </c>
      <c r="D1635" t="s">
        <v>8057</v>
      </c>
      <c r="E1635" t="s">
        <v>8058</v>
      </c>
      <c r="F1635">
        <v>7489457</v>
      </c>
      <c r="G1635" t="s">
        <v>8059</v>
      </c>
      <c r="H1635" t="s">
        <v>8060</v>
      </c>
      <c r="I1635" t="s">
        <v>8061</v>
      </c>
      <c r="J1635" t="s">
        <v>28</v>
      </c>
      <c r="K1635" t="s">
        <v>8062</v>
      </c>
      <c r="L1635" s="11" t="s">
        <v>26</v>
      </c>
      <c r="M1635" s="11">
        <v>1319</v>
      </c>
      <c r="N1635" s="11" t="str">
        <f>IF(A1635="","AGUARDANDO",IF(NOT(ISERROR(MATCH(VALUE(A1635),PRODESP!A:A,0))),"EXCLUÍDO - ATENDIDO CDHU",""))</f>
        <v/>
      </c>
    </row>
    <row r="1636" spans="1:14" ht="15" x14ac:dyDescent="0.25">
      <c r="A1636" t="s">
        <v>2106</v>
      </c>
      <c r="B1636" t="s">
        <v>2107</v>
      </c>
      <c r="C1636">
        <v>532751826</v>
      </c>
      <c r="D1636" t="s">
        <v>2108</v>
      </c>
      <c r="E1636"/>
      <c r="F1636"/>
      <c r="G1636"/>
      <c r="H1636" t="s">
        <v>2109</v>
      </c>
      <c r="I1636" t="s">
        <v>2110</v>
      </c>
      <c r="J1636" t="s">
        <v>28</v>
      </c>
      <c r="K1636" t="s">
        <v>2111</v>
      </c>
      <c r="L1636" s="11" t="s">
        <v>26</v>
      </c>
      <c r="M1636" s="11">
        <v>1320</v>
      </c>
      <c r="N1636" s="11" t="str">
        <f>IF(A1636="","AGUARDANDO",IF(NOT(ISERROR(MATCH(VALUE(A1636),PRODESP!A:A,0))),"EXCLUÍDO - ATENDIDO CDHU",""))</f>
        <v/>
      </c>
    </row>
    <row r="1637" spans="1:14" ht="15" x14ac:dyDescent="0.25">
      <c r="A1637" t="s">
        <v>789</v>
      </c>
      <c r="B1637" t="s">
        <v>790</v>
      </c>
      <c r="C1637">
        <v>431646971</v>
      </c>
      <c r="D1637" t="s">
        <v>791</v>
      </c>
      <c r="E1637"/>
      <c r="F1637"/>
      <c r="G1637"/>
      <c r="H1637" t="s">
        <v>792</v>
      </c>
      <c r="I1637" t="s">
        <v>793</v>
      </c>
      <c r="J1637" t="s">
        <v>28</v>
      </c>
      <c r="K1637" t="s">
        <v>794</v>
      </c>
      <c r="L1637" s="11" t="s">
        <v>26</v>
      </c>
      <c r="M1637" s="11">
        <v>1321</v>
      </c>
      <c r="N1637" s="11" t="str">
        <f>IF(A1637="","AGUARDANDO",IF(NOT(ISERROR(MATCH(VALUE(A1637),PRODESP!A:A,0))),"EXCLUÍDO - ATENDIDO CDHU",""))</f>
        <v/>
      </c>
    </row>
    <row r="1638" spans="1:14" ht="15" x14ac:dyDescent="0.25">
      <c r="A1638" t="s">
        <v>13933</v>
      </c>
      <c r="B1638" t="s">
        <v>13934</v>
      </c>
      <c r="C1638">
        <v>455459198</v>
      </c>
      <c r="D1638" t="s">
        <v>13935</v>
      </c>
      <c r="E1638" t="s">
        <v>13936</v>
      </c>
      <c r="F1638">
        <v>450413743</v>
      </c>
      <c r="G1638" t="s">
        <v>13937</v>
      </c>
      <c r="H1638" t="s">
        <v>13938</v>
      </c>
      <c r="I1638" t="s">
        <v>13939</v>
      </c>
      <c r="J1638" t="s">
        <v>28</v>
      </c>
      <c r="K1638" t="s">
        <v>13940</v>
      </c>
      <c r="L1638" s="11" t="s">
        <v>26</v>
      </c>
      <c r="M1638" s="11">
        <v>1322</v>
      </c>
      <c r="N1638" s="11" t="str">
        <f>IF(A1638="","AGUARDANDO",IF(NOT(ISERROR(MATCH(VALUE(A1638),PRODESP!A:A,0))),"EXCLUÍDO - ATENDIDO CDHU",""))</f>
        <v/>
      </c>
    </row>
    <row r="1639" spans="1:14" ht="15" x14ac:dyDescent="0.25">
      <c r="A1639" t="s">
        <v>10012</v>
      </c>
      <c r="B1639" t="s">
        <v>10013</v>
      </c>
      <c r="C1639">
        <v>543273300</v>
      </c>
      <c r="D1639" t="s">
        <v>10014</v>
      </c>
      <c r="E1639"/>
      <c r="F1639"/>
      <c r="G1639"/>
      <c r="H1639" t="s">
        <v>10015</v>
      </c>
      <c r="I1639" t="s">
        <v>10016</v>
      </c>
      <c r="J1639" t="s">
        <v>28</v>
      </c>
      <c r="K1639" t="s">
        <v>10017</v>
      </c>
      <c r="L1639" s="11" t="s">
        <v>26</v>
      </c>
      <c r="M1639" s="11">
        <v>1323</v>
      </c>
      <c r="N1639" s="11" t="str">
        <f>IF(A1639="","AGUARDANDO",IF(NOT(ISERROR(MATCH(VALUE(A1639),PRODESP!A:A,0))),"EXCLUÍDO - ATENDIDO CDHU",""))</f>
        <v/>
      </c>
    </row>
    <row r="1640" spans="1:14" ht="15" x14ac:dyDescent="0.25">
      <c r="A1640" t="s">
        <v>8845</v>
      </c>
      <c r="B1640" t="s">
        <v>8846</v>
      </c>
      <c r="C1640">
        <v>270246447</v>
      </c>
      <c r="D1640" t="s">
        <v>8847</v>
      </c>
      <c r="E1640" t="s">
        <v>8848</v>
      </c>
      <c r="F1640">
        <v>455396437</v>
      </c>
      <c r="G1640" t="s">
        <v>8849</v>
      </c>
      <c r="H1640" t="s">
        <v>8850</v>
      </c>
      <c r="I1640" t="s">
        <v>8851</v>
      </c>
      <c r="J1640" t="s">
        <v>28</v>
      </c>
      <c r="K1640" t="s">
        <v>8852</v>
      </c>
      <c r="L1640" s="11" t="s">
        <v>26</v>
      </c>
      <c r="M1640" s="11">
        <v>1324</v>
      </c>
      <c r="N1640" s="11" t="str">
        <f>IF(A1640="","AGUARDANDO",IF(NOT(ISERROR(MATCH(VALUE(A1640),PRODESP!A:A,0))),"EXCLUÍDO - ATENDIDO CDHU",""))</f>
        <v/>
      </c>
    </row>
    <row r="1641" spans="1:14" ht="15" x14ac:dyDescent="0.25">
      <c r="A1641" t="s">
        <v>6513</v>
      </c>
      <c r="B1641" t="s">
        <v>6514</v>
      </c>
      <c r="C1641">
        <v>435237950</v>
      </c>
      <c r="D1641" t="s">
        <v>6515</v>
      </c>
      <c r="E1641"/>
      <c r="F1641"/>
      <c r="G1641"/>
      <c r="H1641" t="s">
        <v>6516</v>
      </c>
      <c r="I1641" t="s">
        <v>6517</v>
      </c>
      <c r="J1641" t="s">
        <v>28</v>
      </c>
      <c r="K1641" t="s">
        <v>6518</v>
      </c>
      <c r="L1641" s="11" t="s">
        <v>26</v>
      </c>
      <c r="M1641" s="11">
        <v>1325</v>
      </c>
      <c r="N1641" s="11" t="str">
        <f>IF(A1641="","AGUARDANDO",IF(NOT(ISERROR(MATCH(VALUE(A1641),PRODESP!A:A,0))),"EXCLUÍDO - ATENDIDO CDHU",""))</f>
        <v/>
      </c>
    </row>
    <row r="1642" spans="1:14" ht="15" x14ac:dyDescent="0.25">
      <c r="A1642" t="s">
        <v>10802</v>
      </c>
      <c r="B1642" t="s">
        <v>10803</v>
      </c>
      <c r="C1642">
        <v>497280395</v>
      </c>
      <c r="D1642" t="s">
        <v>10804</v>
      </c>
      <c r="E1642"/>
      <c r="F1642"/>
      <c r="G1642"/>
      <c r="H1642" t="s">
        <v>10805</v>
      </c>
      <c r="I1642" t="s">
        <v>10806</v>
      </c>
      <c r="J1642" t="s">
        <v>28</v>
      </c>
      <c r="K1642" t="s">
        <v>10807</v>
      </c>
      <c r="L1642" s="11" t="s">
        <v>26</v>
      </c>
      <c r="M1642" s="11">
        <v>1326</v>
      </c>
      <c r="N1642" s="11" t="str">
        <f>IF(A1642="","AGUARDANDO",IF(NOT(ISERROR(MATCH(VALUE(A1642),PRODESP!A:A,0))),"EXCLUÍDO - ATENDIDO CDHU",""))</f>
        <v/>
      </c>
    </row>
    <row r="1643" spans="1:14" ht="15" x14ac:dyDescent="0.25">
      <c r="A1643" t="s">
        <v>6410</v>
      </c>
      <c r="B1643" t="s">
        <v>6411</v>
      </c>
      <c r="C1643">
        <v>347692230</v>
      </c>
      <c r="D1643" t="s">
        <v>6412</v>
      </c>
      <c r="E1643" t="s">
        <v>6413</v>
      </c>
      <c r="F1643">
        <v>408189253</v>
      </c>
      <c r="G1643" t="s">
        <v>6414</v>
      </c>
      <c r="H1643" t="s">
        <v>6415</v>
      </c>
      <c r="I1643" t="s">
        <v>6416</v>
      </c>
      <c r="J1643" t="s">
        <v>28</v>
      </c>
      <c r="K1643" t="s">
        <v>6417</v>
      </c>
      <c r="L1643" s="11" t="s">
        <v>26</v>
      </c>
      <c r="M1643" s="11">
        <v>1327</v>
      </c>
      <c r="N1643" s="11" t="str">
        <f>IF(A1643="","AGUARDANDO",IF(NOT(ISERROR(MATCH(VALUE(A1643),PRODESP!A:A,0))),"EXCLUÍDO - ATENDIDO CDHU",""))</f>
        <v/>
      </c>
    </row>
    <row r="1644" spans="1:14" ht="15" x14ac:dyDescent="0.25">
      <c r="A1644" t="s">
        <v>2937</v>
      </c>
      <c r="B1644" t="s">
        <v>2938</v>
      </c>
      <c r="C1644">
        <v>323377774</v>
      </c>
      <c r="D1644" t="s">
        <v>2939</v>
      </c>
      <c r="E1644" t="s">
        <v>2940</v>
      </c>
      <c r="F1644">
        <v>27080349</v>
      </c>
      <c r="G1644" t="s">
        <v>2941</v>
      </c>
      <c r="H1644" t="s">
        <v>2942</v>
      </c>
      <c r="I1644" t="s">
        <v>2943</v>
      </c>
      <c r="J1644" t="s">
        <v>28</v>
      </c>
      <c r="K1644" t="s">
        <v>2944</v>
      </c>
      <c r="L1644" s="11" t="s">
        <v>26</v>
      </c>
      <c r="M1644" s="11">
        <v>1328</v>
      </c>
      <c r="N1644" s="11" t="str">
        <f>IF(A1644="","AGUARDANDO",IF(NOT(ISERROR(MATCH(VALUE(A1644),PRODESP!A:A,0))),"EXCLUÍDO - ATENDIDO CDHU",""))</f>
        <v/>
      </c>
    </row>
    <row r="1645" spans="1:14" ht="15" x14ac:dyDescent="0.25">
      <c r="A1645" t="s">
        <v>8532</v>
      </c>
      <c r="B1645" t="s">
        <v>8533</v>
      </c>
      <c r="C1645">
        <v>412860946</v>
      </c>
      <c r="D1645" t="s">
        <v>8534</v>
      </c>
      <c r="E1645"/>
      <c r="F1645"/>
      <c r="G1645"/>
      <c r="H1645" t="s">
        <v>2934</v>
      </c>
      <c r="I1645" t="s">
        <v>8535</v>
      </c>
      <c r="J1645" t="s">
        <v>28</v>
      </c>
      <c r="K1645" t="s">
        <v>2936</v>
      </c>
      <c r="L1645" s="11" t="s">
        <v>26</v>
      </c>
      <c r="M1645" s="11">
        <v>1329</v>
      </c>
      <c r="N1645" s="11" t="str">
        <f>IF(A1645="","AGUARDANDO",IF(NOT(ISERROR(MATCH(VALUE(A1645),PRODESP!A:A,0))),"EXCLUÍDO - ATENDIDO CDHU",""))</f>
        <v/>
      </c>
    </row>
    <row r="1646" spans="1:14" ht="15" x14ac:dyDescent="0.25">
      <c r="A1646" t="s">
        <v>5175</v>
      </c>
      <c r="B1646" t="s">
        <v>5176</v>
      </c>
      <c r="C1646">
        <v>400993193</v>
      </c>
      <c r="D1646" t="s">
        <v>5177</v>
      </c>
      <c r="E1646"/>
      <c r="F1646"/>
      <c r="G1646"/>
      <c r="H1646" t="s">
        <v>5178</v>
      </c>
      <c r="I1646" t="s">
        <v>5179</v>
      </c>
      <c r="J1646" t="s">
        <v>28</v>
      </c>
      <c r="K1646" t="s">
        <v>5180</v>
      </c>
      <c r="L1646" s="11" t="s">
        <v>26</v>
      </c>
      <c r="M1646" s="11">
        <v>1330</v>
      </c>
      <c r="N1646" s="11" t="str">
        <f>IF(A1646="","AGUARDANDO",IF(NOT(ISERROR(MATCH(VALUE(A1646),PRODESP!A:A,0))),"EXCLUÍDO - ATENDIDO CDHU",""))</f>
        <v/>
      </c>
    </row>
    <row r="1647" spans="1:14" ht="15" x14ac:dyDescent="0.25">
      <c r="A1647" t="s">
        <v>9825</v>
      </c>
      <c r="B1647" t="s">
        <v>9826</v>
      </c>
      <c r="C1647">
        <v>459424622</v>
      </c>
      <c r="D1647" t="s">
        <v>9827</v>
      </c>
      <c r="E1647"/>
      <c r="F1647"/>
      <c r="G1647"/>
      <c r="H1647" t="s">
        <v>9828</v>
      </c>
      <c r="I1647" t="s">
        <v>9829</v>
      </c>
      <c r="J1647" t="s">
        <v>28</v>
      </c>
      <c r="K1647" t="s">
        <v>9830</v>
      </c>
      <c r="L1647" s="11" t="s">
        <v>26</v>
      </c>
      <c r="M1647" s="11">
        <v>1331</v>
      </c>
      <c r="N1647" s="11" t="str">
        <f>IF(A1647="","AGUARDANDO",IF(NOT(ISERROR(MATCH(VALUE(A1647),PRODESP!A:A,0))),"EXCLUÍDO - ATENDIDO CDHU",""))</f>
        <v/>
      </c>
    </row>
    <row r="1648" spans="1:14" ht="15" x14ac:dyDescent="0.25">
      <c r="A1648" t="s">
        <v>5132</v>
      </c>
      <c r="B1648" t="s">
        <v>5133</v>
      </c>
      <c r="C1648">
        <v>34177893</v>
      </c>
      <c r="D1648" t="s">
        <v>5134</v>
      </c>
      <c r="E1648"/>
      <c r="F1648"/>
      <c r="G1648"/>
      <c r="H1648" t="s">
        <v>5135</v>
      </c>
      <c r="I1648" t="s">
        <v>5136</v>
      </c>
      <c r="J1648" t="s">
        <v>28</v>
      </c>
      <c r="K1648" t="s">
        <v>5137</v>
      </c>
      <c r="L1648" s="11" t="s">
        <v>26</v>
      </c>
      <c r="M1648" s="11">
        <v>1332</v>
      </c>
      <c r="N1648" s="11" t="str">
        <f>IF(A1648="","AGUARDANDO",IF(NOT(ISERROR(MATCH(VALUE(A1648),PRODESP!A:A,0))),"EXCLUÍDO - ATENDIDO CDHU",""))</f>
        <v/>
      </c>
    </row>
    <row r="1649" spans="1:14" ht="15" x14ac:dyDescent="0.25">
      <c r="A1649" t="s">
        <v>13120</v>
      </c>
      <c r="B1649" t="s">
        <v>13121</v>
      </c>
      <c r="C1649">
        <v>48630839</v>
      </c>
      <c r="D1649" t="s">
        <v>13122</v>
      </c>
      <c r="E1649" t="s">
        <v>13123</v>
      </c>
      <c r="F1649">
        <v>6005994307</v>
      </c>
      <c r="G1649" t="s">
        <v>13124</v>
      </c>
      <c r="H1649" t="s">
        <v>13125</v>
      </c>
      <c r="I1649" t="s">
        <v>13126</v>
      </c>
      <c r="J1649" t="s">
        <v>28</v>
      </c>
      <c r="K1649" t="s">
        <v>13127</v>
      </c>
      <c r="L1649" s="11" t="s">
        <v>26</v>
      </c>
      <c r="M1649" s="11">
        <v>1333</v>
      </c>
      <c r="N1649" s="11" t="str">
        <f>IF(A1649="","AGUARDANDO",IF(NOT(ISERROR(MATCH(VALUE(A1649),PRODESP!A:A,0))),"EXCLUÍDO - ATENDIDO CDHU",""))</f>
        <v/>
      </c>
    </row>
    <row r="1650" spans="1:14" ht="15" x14ac:dyDescent="0.25">
      <c r="A1650" t="s">
        <v>11706</v>
      </c>
      <c r="B1650" t="s">
        <v>11707</v>
      </c>
      <c r="C1650">
        <v>524440591</v>
      </c>
      <c r="D1650" t="s">
        <v>11708</v>
      </c>
      <c r="E1650"/>
      <c r="F1650"/>
      <c r="G1650"/>
      <c r="H1650" t="s">
        <v>11709</v>
      </c>
      <c r="I1650" t="s">
        <v>11710</v>
      </c>
      <c r="J1650" t="s">
        <v>28</v>
      </c>
      <c r="K1650" t="s">
        <v>11711</v>
      </c>
      <c r="L1650" s="11" t="s">
        <v>26</v>
      </c>
      <c r="M1650" s="11">
        <v>1334</v>
      </c>
      <c r="N1650" s="11" t="str">
        <f>IF(A1650="","AGUARDANDO",IF(NOT(ISERROR(MATCH(VALUE(A1650),PRODESP!A:A,0))),"EXCLUÍDO - ATENDIDO CDHU",""))</f>
        <v/>
      </c>
    </row>
    <row r="1651" spans="1:14" ht="15" x14ac:dyDescent="0.25">
      <c r="A1651" t="s">
        <v>7681</v>
      </c>
      <c r="B1651" t="s">
        <v>7682</v>
      </c>
      <c r="C1651">
        <v>309188192</v>
      </c>
      <c r="D1651" t="s">
        <v>7683</v>
      </c>
      <c r="E1651"/>
      <c r="F1651"/>
      <c r="G1651"/>
      <c r="H1651" t="s">
        <v>7684</v>
      </c>
      <c r="I1651" t="s">
        <v>7685</v>
      </c>
      <c r="J1651" t="s">
        <v>28</v>
      </c>
      <c r="K1651" t="s">
        <v>7686</v>
      </c>
      <c r="L1651" s="11" t="s">
        <v>26</v>
      </c>
      <c r="M1651" s="11">
        <v>1335</v>
      </c>
      <c r="N1651" s="11" t="str">
        <f>IF(A1651="","AGUARDANDO",IF(NOT(ISERROR(MATCH(VALUE(A1651),PRODESP!A:A,0))),"EXCLUÍDO - ATENDIDO CDHU",""))</f>
        <v/>
      </c>
    </row>
    <row r="1652" spans="1:14" ht="15" x14ac:dyDescent="0.25">
      <c r="A1652" t="s">
        <v>4524</v>
      </c>
      <c r="B1652" t="s">
        <v>4525</v>
      </c>
      <c r="C1652">
        <v>403796970</v>
      </c>
      <c r="D1652" t="s">
        <v>4526</v>
      </c>
      <c r="E1652"/>
      <c r="F1652"/>
      <c r="G1652"/>
      <c r="H1652" t="s">
        <v>4527</v>
      </c>
      <c r="I1652" t="s">
        <v>4528</v>
      </c>
      <c r="J1652" t="s">
        <v>28</v>
      </c>
      <c r="K1652" t="s">
        <v>4529</v>
      </c>
      <c r="L1652" s="11" t="s">
        <v>26</v>
      </c>
      <c r="M1652" s="11">
        <v>1336</v>
      </c>
      <c r="N1652" s="11" t="str">
        <f>IF(A1652="","AGUARDANDO",IF(NOT(ISERROR(MATCH(VALUE(A1652),PRODESP!A:A,0))),"EXCLUÍDO - ATENDIDO CDHU",""))</f>
        <v/>
      </c>
    </row>
    <row r="1653" spans="1:14" ht="15" x14ac:dyDescent="0.25">
      <c r="A1653" t="s">
        <v>2583</v>
      </c>
      <c r="B1653" t="s">
        <v>2584</v>
      </c>
      <c r="C1653">
        <v>497766693</v>
      </c>
      <c r="D1653" t="s">
        <v>2585</v>
      </c>
      <c r="E1653"/>
      <c r="F1653"/>
      <c r="G1653"/>
      <c r="H1653" t="s">
        <v>2586</v>
      </c>
      <c r="I1653" t="s">
        <v>2587</v>
      </c>
      <c r="J1653" t="s">
        <v>28</v>
      </c>
      <c r="K1653" t="s">
        <v>2588</v>
      </c>
      <c r="L1653" s="11" t="s">
        <v>26</v>
      </c>
      <c r="M1653" s="11">
        <v>1337</v>
      </c>
      <c r="N1653" s="11" t="str">
        <f>IF(A1653="","AGUARDANDO",IF(NOT(ISERROR(MATCH(VALUE(A1653),PRODESP!A:A,0))),"EXCLUÍDO - ATENDIDO CDHU",""))</f>
        <v/>
      </c>
    </row>
    <row r="1654" spans="1:14" ht="15" x14ac:dyDescent="0.25">
      <c r="A1654" t="s">
        <v>2242</v>
      </c>
      <c r="B1654" t="s">
        <v>2243</v>
      </c>
      <c r="C1654">
        <v>451699476</v>
      </c>
      <c r="D1654" t="s">
        <v>2244</v>
      </c>
      <c r="E1654"/>
      <c r="F1654"/>
      <c r="G1654"/>
      <c r="H1654" t="s">
        <v>2245</v>
      </c>
      <c r="I1654" t="s">
        <v>2246</v>
      </c>
      <c r="J1654" t="s">
        <v>28</v>
      </c>
      <c r="K1654" t="s">
        <v>997</v>
      </c>
      <c r="L1654" s="11" t="s">
        <v>26</v>
      </c>
      <c r="M1654" s="11">
        <v>1338</v>
      </c>
      <c r="N1654" s="11" t="str">
        <f>IF(A1654="","AGUARDANDO",IF(NOT(ISERROR(MATCH(VALUE(A1654),PRODESP!A:A,0))),"EXCLUÍDO - ATENDIDO CDHU",""))</f>
        <v/>
      </c>
    </row>
    <row r="1655" spans="1:14" ht="15" x14ac:dyDescent="0.25">
      <c r="A1655" t="s">
        <v>7693</v>
      </c>
      <c r="B1655" t="s">
        <v>7694</v>
      </c>
      <c r="C1655">
        <v>463422594</v>
      </c>
      <c r="D1655" t="s">
        <v>7695</v>
      </c>
      <c r="E1655" t="s">
        <v>7696</v>
      </c>
      <c r="F1655">
        <v>490312470</v>
      </c>
      <c r="G1655" t="s">
        <v>7697</v>
      </c>
      <c r="H1655" t="s">
        <v>7698</v>
      </c>
      <c r="I1655" t="s">
        <v>7699</v>
      </c>
      <c r="J1655" t="s">
        <v>28</v>
      </c>
      <c r="K1655" t="s">
        <v>7700</v>
      </c>
      <c r="L1655" s="11" t="s">
        <v>26</v>
      </c>
      <c r="M1655" s="11">
        <v>1339</v>
      </c>
      <c r="N1655" s="11" t="str">
        <f>IF(A1655="","AGUARDANDO",IF(NOT(ISERROR(MATCH(VALUE(A1655),PRODESP!A:A,0))),"EXCLUÍDO - ATENDIDO CDHU",""))</f>
        <v/>
      </c>
    </row>
    <row r="1656" spans="1:14" ht="15" x14ac:dyDescent="0.25">
      <c r="A1656" t="s">
        <v>11698</v>
      </c>
      <c r="B1656" t="s">
        <v>11699</v>
      </c>
      <c r="C1656">
        <v>445908087</v>
      </c>
      <c r="D1656" t="s">
        <v>11700</v>
      </c>
      <c r="E1656" t="s">
        <v>11701</v>
      </c>
      <c r="F1656">
        <v>450169017</v>
      </c>
      <c r="G1656" t="s">
        <v>11702</v>
      </c>
      <c r="H1656" t="s">
        <v>11703</v>
      </c>
      <c r="I1656" t="s">
        <v>11704</v>
      </c>
      <c r="J1656" t="s">
        <v>28</v>
      </c>
      <c r="K1656" t="s">
        <v>11705</v>
      </c>
      <c r="L1656" s="11" t="s">
        <v>26</v>
      </c>
      <c r="M1656" s="11">
        <v>1340</v>
      </c>
      <c r="N1656" s="11" t="str">
        <f>IF(A1656="","AGUARDANDO",IF(NOT(ISERROR(MATCH(VALUE(A1656),PRODESP!A:A,0))),"EXCLUÍDO - ATENDIDO CDHU",""))</f>
        <v/>
      </c>
    </row>
    <row r="1657" spans="1:14" ht="15" x14ac:dyDescent="0.25">
      <c r="A1657" t="s">
        <v>5909</v>
      </c>
      <c r="B1657" t="s">
        <v>5910</v>
      </c>
      <c r="C1657">
        <v>381093335</v>
      </c>
      <c r="D1657" t="s">
        <v>5911</v>
      </c>
      <c r="E1657"/>
      <c r="F1657"/>
      <c r="G1657"/>
      <c r="H1657" t="s">
        <v>5912</v>
      </c>
      <c r="I1657" t="s">
        <v>5913</v>
      </c>
      <c r="J1657" t="s">
        <v>28</v>
      </c>
      <c r="K1657" t="s">
        <v>5914</v>
      </c>
      <c r="L1657" s="11" t="s">
        <v>26</v>
      </c>
      <c r="M1657" s="11">
        <v>1341</v>
      </c>
      <c r="N1657" s="11" t="str">
        <f>IF(A1657="","AGUARDANDO",IF(NOT(ISERROR(MATCH(VALUE(A1657),PRODESP!A:A,0))),"EXCLUÍDO - ATENDIDO CDHU",""))</f>
        <v/>
      </c>
    </row>
    <row r="1658" spans="1:14" ht="15" x14ac:dyDescent="0.25">
      <c r="A1658" t="s">
        <v>11599</v>
      </c>
      <c r="B1658" t="s">
        <v>11600</v>
      </c>
      <c r="C1658">
        <v>413675701</v>
      </c>
      <c r="D1658" t="s">
        <v>11601</v>
      </c>
      <c r="E1658"/>
      <c r="F1658"/>
      <c r="G1658"/>
      <c r="H1658" t="s">
        <v>11602</v>
      </c>
      <c r="I1658" t="s">
        <v>11603</v>
      </c>
      <c r="J1658" t="s">
        <v>28</v>
      </c>
      <c r="K1658" t="s">
        <v>11604</v>
      </c>
      <c r="L1658" s="11" t="s">
        <v>26</v>
      </c>
      <c r="M1658" s="11">
        <v>1342</v>
      </c>
      <c r="N1658" s="11" t="str">
        <f>IF(A1658="","AGUARDANDO",IF(NOT(ISERROR(MATCH(VALUE(A1658),PRODESP!A:A,0))),"EXCLUÍDO - ATENDIDO CDHU",""))</f>
        <v/>
      </c>
    </row>
    <row r="1659" spans="1:14" ht="15" x14ac:dyDescent="0.25">
      <c r="A1659" t="s">
        <v>13654</v>
      </c>
      <c r="B1659" t="s">
        <v>13655</v>
      </c>
      <c r="C1659">
        <v>531500184</v>
      </c>
      <c r="D1659" t="s">
        <v>13656</v>
      </c>
      <c r="E1659" t="s">
        <v>13657</v>
      </c>
      <c r="F1659">
        <v>497167840</v>
      </c>
      <c r="G1659" t="s">
        <v>13658</v>
      </c>
      <c r="H1659" t="s">
        <v>13659</v>
      </c>
      <c r="I1659" t="s">
        <v>13660</v>
      </c>
      <c r="J1659" t="s">
        <v>28</v>
      </c>
      <c r="K1659" t="s">
        <v>13661</v>
      </c>
      <c r="L1659" s="11" t="s">
        <v>26</v>
      </c>
      <c r="M1659" s="11">
        <v>1343</v>
      </c>
      <c r="N1659" s="11" t="str">
        <f>IF(A1659="","AGUARDANDO",IF(NOT(ISERROR(MATCH(VALUE(A1659),PRODESP!A:A,0))),"EXCLUÍDO - ATENDIDO CDHU",""))</f>
        <v/>
      </c>
    </row>
    <row r="1660" spans="1:14" ht="15" x14ac:dyDescent="0.25">
      <c r="A1660" t="s">
        <v>8865</v>
      </c>
      <c r="B1660" t="s">
        <v>8866</v>
      </c>
      <c r="C1660">
        <v>187432909</v>
      </c>
      <c r="D1660" t="s">
        <v>8867</v>
      </c>
      <c r="E1660"/>
      <c r="F1660"/>
      <c r="G1660"/>
      <c r="H1660" t="s">
        <v>3248</v>
      </c>
      <c r="I1660" t="s">
        <v>8868</v>
      </c>
      <c r="J1660" t="s">
        <v>28</v>
      </c>
      <c r="K1660" t="s">
        <v>3250</v>
      </c>
      <c r="L1660" s="11" t="s">
        <v>26</v>
      </c>
      <c r="M1660" s="11">
        <v>1344</v>
      </c>
      <c r="N1660" s="11" t="str">
        <f>IF(A1660="","AGUARDANDO",IF(NOT(ISERROR(MATCH(VALUE(A1660),PRODESP!A:A,0))),"EXCLUÍDO - ATENDIDO CDHU",""))</f>
        <v/>
      </c>
    </row>
    <row r="1661" spans="1:14" ht="15" x14ac:dyDescent="0.25">
      <c r="A1661" t="s">
        <v>7765</v>
      </c>
      <c r="B1661" t="s">
        <v>7766</v>
      </c>
      <c r="C1661">
        <v>321747641</v>
      </c>
      <c r="D1661" t="s">
        <v>7767</v>
      </c>
      <c r="E1661"/>
      <c r="F1661"/>
      <c r="G1661"/>
      <c r="H1661" t="s">
        <v>7768</v>
      </c>
      <c r="I1661" t="s">
        <v>7769</v>
      </c>
      <c r="J1661" t="s">
        <v>28</v>
      </c>
      <c r="K1661" t="s">
        <v>7770</v>
      </c>
      <c r="L1661" s="11" t="s">
        <v>26</v>
      </c>
      <c r="M1661" s="11">
        <v>1345</v>
      </c>
      <c r="N1661" s="11" t="str">
        <f>IF(A1661="","AGUARDANDO",IF(NOT(ISERROR(MATCH(VALUE(A1661),PRODESP!A:A,0))),"EXCLUÍDO - ATENDIDO CDHU",""))</f>
        <v/>
      </c>
    </row>
    <row r="1662" spans="1:14" ht="15" x14ac:dyDescent="0.25">
      <c r="A1662" t="s">
        <v>10120</v>
      </c>
      <c r="B1662" t="s">
        <v>10121</v>
      </c>
      <c r="C1662">
        <v>455783469</v>
      </c>
      <c r="D1662" t="s">
        <v>10122</v>
      </c>
      <c r="E1662" t="s">
        <v>10123</v>
      </c>
      <c r="F1662">
        <v>279698598</v>
      </c>
      <c r="G1662" t="s">
        <v>10124</v>
      </c>
      <c r="H1662" t="s">
        <v>10125</v>
      </c>
      <c r="I1662" t="s">
        <v>10126</v>
      </c>
      <c r="J1662" t="s">
        <v>28</v>
      </c>
      <c r="K1662" t="s">
        <v>1631</v>
      </c>
      <c r="L1662" s="11" t="s">
        <v>26</v>
      </c>
      <c r="M1662" s="11">
        <v>1346</v>
      </c>
      <c r="N1662" s="11" t="str">
        <f>IF(A1662="","AGUARDANDO",IF(NOT(ISERROR(MATCH(VALUE(A1662),PRODESP!A:A,0))),"EXCLUÍDO - ATENDIDO CDHU",""))</f>
        <v/>
      </c>
    </row>
    <row r="1663" spans="1:14" ht="15" x14ac:dyDescent="0.25">
      <c r="A1663" t="s">
        <v>7634</v>
      </c>
      <c r="B1663" t="s">
        <v>7635</v>
      </c>
      <c r="C1663">
        <v>49732216</v>
      </c>
      <c r="D1663" t="s">
        <v>7636</v>
      </c>
      <c r="E1663" t="s">
        <v>7637</v>
      </c>
      <c r="F1663">
        <v>400601357</v>
      </c>
      <c r="G1663" t="s">
        <v>7638</v>
      </c>
      <c r="H1663" t="s">
        <v>7639</v>
      </c>
      <c r="I1663" t="s">
        <v>7640</v>
      </c>
      <c r="J1663" t="s">
        <v>28</v>
      </c>
      <c r="K1663" t="s">
        <v>7641</v>
      </c>
      <c r="L1663" s="11" t="s">
        <v>26</v>
      </c>
      <c r="M1663" s="11">
        <v>1347</v>
      </c>
      <c r="N1663" s="11" t="str">
        <f>IF(A1663="","AGUARDANDO",IF(NOT(ISERROR(MATCH(VALUE(A1663),PRODESP!A:A,0))),"EXCLUÍDO - ATENDIDO CDHU",""))</f>
        <v/>
      </c>
    </row>
    <row r="1664" spans="1:14" ht="15" x14ac:dyDescent="0.25">
      <c r="A1664" t="s">
        <v>8207</v>
      </c>
      <c r="B1664" t="s">
        <v>8208</v>
      </c>
      <c r="C1664">
        <v>172933030</v>
      </c>
      <c r="D1664" t="s">
        <v>8209</v>
      </c>
      <c r="E1664"/>
      <c r="F1664"/>
      <c r="G1664"/>
      <c r="H1664" t="s">
        <v>8210</v>
      </c>
      <c r="I1664" t="s">
        <v>8211</v>
      </c>
      <c r="J1664" t="s">
        <v>28</v>
      </c>
      <c r="K1664" t="s">
        <v>8212</v>
      </c>
      <c r="L1664" s="11" t="s">
        <v>26</v>
      </c>
      <c r="M1664" s="11">
        <v>1348</v>
      </c>
      <c r="N1664" s="11" t="str">
        <f>IF(A1664="","AGUARDANDO",IF(NOT(ISERROR(MATCH(VALUE(A1664),PRODESP!A:A,0))),"EXCLUÍDO - ATENDIDO CDHU",""))</f>
        <v/>
      </c>
    </row>
    <row r="1665" spans="1:14" ht="15" x14ac:dyDescent="0.25">
      <c r="A1665" t="s">
        <v>6932</v>
      </c>
      <c r="B1665" t="s">
        <v>6933</v>
      </c>
      <c r="C1665">
        <v>43164746</v>
      </c>
      <c r="D1665" t="s">
        <v>6934</v>
      </c>
      <c r="E1665"/>
      <c r="F1665"/>
      <c r="G1665"/>
      <c r="H1665" t="s">
        <v>6935</v>
      </c>
      <c r="I1665" t="s">
        <v>6936</v>
      </c>
      <c r="J1665" t="s">
        <v>28</v>
      </c>
      <c r="K1665" t="s">
        <v>6937</v>
      </c>
      <c r="L1665" s="11" t="s">
        <v>26</v>
      </c>
      <c r="M1665" s="11">
        <v>1349</v>
      </c>
      <c r="N1665" s="11" t="str">
        <f>IF(A1665="","AGUARDANDO",IF(NOT(ISERROR(MATCH(VALUE(A1665),PRODESP!A:A,0))),"EXCLUÍDO - ATENDIDO CDHU",""))</f>
        <v/>
      </c>
    </row>
    <row r="1666" spans="1:14" ht="15" x14ac:dyDescent="0.25">
      <c r="A1666" t="s">
        <v>1281</v>
      </c>
      <c r="B1666" t="s">
        <v>1282</v>
      </c>
      <c r="C1666">
        <v>286888451</v>
      </c>
      <c r="D1666" t="s">
        <v>1283</v>
      </c>
      <c r="E1666"/>
      <c r="F1666"/>
      <c r="G1666"/>
      <c r="H1666" t="s">
        <v>1284</v>
      </c>
      <c r="I1666" t="s">
        <v>1285</v>
      </c>
      <c r="J1666" t="s">
        <v>28</v>
      </c>
      <c r="K1666" t="s">
        <v>1286</v>
      </c>
      <c r="L1666" s="11" t="s">
        <v>26</v>
      </c>
      <c r="M1666" s="11">
        <v>1350</v>
      </c>
      <c r="N1666" s="11" t="str">
        <f>IF(A1666="","AGUARDANDO",IF(NOT(ISERROR(MATCH(VALUE(A1666),PRODESP!A:A,0))),"EXCLUÍDO - ATENDIDO CDHU",""))</f>
        <v/>
      </c>
    </row>
    <row r="1667" spans="1:14" ht="15" x14ac:dyDescent="0.25">
      <c r="A1667" t="s">
        <v>6392</v>
      </c>
      <c r="B1667" t="s">
        <v>6393</v>
      </c>
      <c r="C1667">
        <v>23082348</v>
      </c>
      <c r="D1667" t="s">
        <v>6394</v>
      </c>
      <c r="E1667"/>
      <c r="F1667"/>
      <c r="G1667"/>
      <c r="H1667" t="s">
        <v>6395</v>
      </c>
      <c r="I1667" t="s">
        <v>6396</v>
      </c>
      <c r="J1667" t="s">
        <v>28</v>
      </c>
      <c r="K1667" t="s">
        <v>6397</v>
      </c>
      <c r="L1667" s="11" t="s">
        <v>26</v>
      </c>
      <c r="M1667" s="11">
        <v>1351</v>
      </c>
      <c r="N1667" s="11" t="str">
        <f>IF(A1667="","AGUARDANDO",IF(NOT(ISERROR(MATCH(VALUE(A1667),PRODESP!A:A,0))),"EXCLUÍDO - ATENDIDO CDHU",""))</f>
        <v/>
      </c>
    </row>
    <row r="1668" spans="1:14" ht="15" x14ac:dyDescent="0.25">
      <c r="A1668" t="s">
        <v>13017</v>
      </c>
      <c r="B1668" t="s">
        <v>13018</v>
      </c>
      <c r="C1668">
        <v>403803986</v>
      </c>
      <c r="D1668" t="s">
        <v>13019</v>
      </c>
      <c r="E1668"/>
      <c r="F1668"/>
      <c r="G1668"/>
      <c r="H1668" t="s">
        <v>13020</v>
      </c>
      <c r="I1668" t="s">
        <v>13021</v>
      </c>
      <c r="J1668" t="s">
        <v>28</v>
      </c>
      <c r="K1668" t="s">
        <v>13022</v>
      </c>
      <c r="L1668" s="11" t="s">
        <v>26</v>
      </c>
      <c r="M1668" s="11">
        <v>1352</v>
      </c>
      <c r="N1668" s="11" t="str">
        <f>IF(A1668="","AGUARDANDO",IF(NOT(ISERROR(MATCH(VALUE(A1668),PRODESP!A:A,0))),"EXCLUÍDO - ATENDIDO CDHU",""))</f>
        <v/>
      </c>
    </row>
    <row r="1669" spans="1:14" ht="15" x14ac:dyDescent="0.25">
      <c r="A1669" t="s">
        <v>6989</v>
      </c>
      <c r="B1669" t="s">
        <v>6990</v>
      </c>
      <c r="C1669">
        <v>237896436</v>
      </c>
      <c r="D1669" t="s">
        <v>6991</v>
      </c>
      <c r="E1669"/>
      <c r="F1669"/>
      <c r="G1669"/>
      <c r="H1669" t="s">
        <v>6992</v>
      </c>
      <c r="I1669" t="s">
        <v>6993</v>
      </c>
      <c r="J1669" t="s">
        <v>28</v>
      </c>
      <c r="K1669" t="s">
        <v>6994</v>
      </c>
      <c r="L1669" s="11" t="s">
        <v>26</v>
      </c>
      <c r="M1669" s="11">
        <v>1353</v>
      </c>
      <c r="N1669" s="11" t="str">
        <f>IF(A1669="","AGUARDANDO",IF(NOT(ISERROR(MATCH(VALUE(A1669),PRODESP!A:A,0))),"EXCLUÍDO - ATENDIDO CDHU",""))</f>
        <v/>
      </c>
    </row>
    <row r="1670" spans="1:14" ht="15" x14ac:dyDescent="0.25">
      <c r="A1670" t="s">
        <v>11898</v>
      </c>
      <c r="B1670" t="s">
        <v>11899</v>
      </c>
      <c r="C1670">
        <v>36179304</v>
      </c>
      <c r="D1670" t="s">
        <v>11900</v>
      </c>
      <c r="E1670" t="s">
        <v>11901</v>
      </c>
      <c r="F1670">
        <v>446077057</v>
      </c>
      <c r="G1670" t="s">
        <v>11902</v>
      </c>
      <c r="H1670" t="s">
        <v>11903</v>
      </c>
      <c r="I1670" t="s">
        <v>11904</v>
      </c>
      <c r="J1670" t="s">
        <v>28</v>
      </c>
      <c r="K1670" t="s">
        <v>11905</v>
      </c>
      <c r="L1670" s="11" t="s">
        <v>26</v>
      </c>
      <c r="M1670" s="11">
        <v>1354</v>
      </c>
      <c r="N1670" s="11" t="str">
        <f>IF(A1670="","AGUARDANDO",IF(NOT(ISERROR(MATCH(VALUE(A1670),PRODESP!A:A,0))),"EXCLUÍDO - ATENDIDO CDHU",""))</f>
        <v/>
      </c>
    </row>
    <row r="1671" spans="1:14" ht="15" x14ac:dyDescent="0.25">
      <c r="A1671" t="s">
        <v>8775</v>
      </c>
      <c r="B1671" t="s">
        <v>8776</v>
      </c>
      <c r="C1671">
        <v>215848081</v>
      </c>
      <c r="D1671" t="s">
        <v>8777</v>
      </c>
      <c r="E1671"/>
      <c r="F1671"/>
      <c r="G1671"/>
      <c r="H1671" t="s">
        <v>8778</v>
      </c>
      <c r="I1671" t="s">
        <v>8779</v>
      </c>
      <c r="J1671" t="s">
        <v>28</v>
      </c>
      <c r="K1671" t="s">
        <v>8780</v>
      </c>
      <c r="L1671" s="11" t="s">
        <v>26</v>
      </c>
      <c r="M1671" s="11">
        <v>1355</v>
      </c>
      <c r="N1671" s="11" t="str">
        <f>IF(A1671="","AGUARDANDO",IF(NOT(ISERROR(MATCH(VALUE(A1671),PRODESP!A:A,0))),"EXCLUÍDO - ATENDIDO CDHU",""))</f>
        <v/>
      </c>
    </row>
    <row r="1672" spans="1:14" ht="15" x14ac:dyDescent="0.25">
      <c r="A1672" t="s">
        <v>10937</v>
      </c>
      <c r="B1672" t="s">
        <v>10938</v>
      </c>
      <c r="C1672">
        <v>43629431</v>
      </c>
      <c r="D1672" t="s">
        <v>10939</v>
      </c>
      <c r="E1672"/>
      <c r="F1672"/>
      <c r="G1672"/>
      <c r="H1672" t="s">
        <v>10940</v>
      </c>
      <c r="I1672" t="s">
        <v>10941</v>
      </c>
      <c r="J1672" t="s">
        <v>28</v>
      </c>
      <c r="K1672" t="s">
        <v>10942</v>
      </c>
      <c r="L1672" s="11" t="s">
        <v>26</v>
      </c>
      <c r="M1672" s="11">
        <v>1356</v>
      </c>
      <c r="N1672" s="11" t="str">
        <f>IF(A1672="","AGUARDANDO",IF(NOT(ISERROR(MATCH(VALUE(A1672),PRODESP!A:A,0))),"EXCLUÍDO - ATENDIDO CDHU",""))</f>
        <v/>
      </c>
    </row>
    <row r="1673" spans="1:14" ht="15" x14ac:dyDescent="0.25">
      <c r="A1673" t="s">
        <v>5126</v>
      </c>
      <c r="B1673" t="s">
        <v>5127</v>
      </c>
      <c r="C1673">
        <v>400995207</v>
      </c>
      <c r="D1673" t="s">
        <v>5128</v>
      </c>
      <c r="E1673"/>
      <c r="F1673"/>
      <c r="G1673"/>
      <c r="H1673" t="s">
        <v>5129</v>
      </c>
      <c r="I1673" t="s">
        <v>5130</v>
      </c>
      <c r="J1673" t="s">
        <v>28</v>
      </c>
      <c r="K1673" t="s">
        <v>5131</v>
      </c>
      <c r="L1673" s="11" t="s">
        <v>26</v>
      </c>
      <c r="M1673" s="11">
        <v>1357</v>
      </c>
      <c r="N1673" s="11" t="str">
        <f>IF(A1673="","AGUARDANDO",IF(NOT(ISERROR(MATCH(VALUE(A1673),PRODESP!A:A,0))),"EXCLUÍDO - ATENDIDO CDHU",""))</f>
        <v/>
      </c>
    </row>
    <row r="1674" spans="1:14" ht="15" x14ac:dyDescent="0.25">
      <c r="A1674" t="s">
        <v>13511</v>
      </c>
      <c r="B1674" t="s">
        <v>13512</v>
      </c>
      <c r="C1674">
        <v>55276534</v>
      </c>
      <c r="D1674" t="s">
        <v>13513</v>
      </c>
      <c r="E1674"/>
      <c r="F1674"/>
      <c r="G1674"/>
      <c r="H1674" t="s">
        <v>12312</v>
      </c>
      <c r="I1674" t="s">
        <v>13514</v>
      </c>
      <c r="J1674" t="s">
        <v>28</v>
      </c>
      <c r="K1674" t="s">
        <v>12314</v>
      </c>
      <c r="L1674" s="11" t="s">
        <v>26</v>
      </c>
      <c r="M1674" s="11">
        <v>1358</v>
      </c>
      <c r="N1674" s="11" t="str">
        <f>IF(A1674="","AGUARDANDO",IF(NOT(ISERROR(MATCH(VALUE(A1674),PRODESP!A:A,0))),"EXCLUÍDO - ATENDIDO CDHU",""))</f>
        <v/>
      </c>
    </row>
    <row r="1675" spans="1:14" ht="15" x14ac:dyDescent="0.25">
      <c r="A1675" t="s">
        <v>1604</v>
      </c>
      <c r="B1675" t="s">
        <v>1605</v>
      </c>
      <c r="C1675">
        <v>431981656</v>
      </c>
      <c r="D1675" t="s">
        <v>1606</v>
      </c>
      <c r="E1675"/>
      <c r="F1675"/>
      <c r="G1675"/>
      <c r="H1675" t="s">
        <v>1607</v>
      </c>
      <c r="I1675" t="s">
        <v>1608</v>
      </c>
      <c r="J1675" t="s">
        <v>28</v>
      </c>
      <c r="K1675" t="s">
        <v>1609</v>
      </c>
      <c r="L1675" s="11" t="s">
        <v>26</v>
      </c>
      <c r="M1675" s="11">
        <v>1359</v>
      </c>
      <c r="N1675" s="11" t="str">
        <f>IF(A1675="","AGUARDANDO",IF(NOT(ISERROR(MATCH(VALUE(A1675),PRODESP!A:A,0))),"EXCLUÍDO - ATENDIDO CDHU",""))</f>
        <v/>
      </c>
    </row>
    <row r="1676" spans="1:14" ht="15" x14ac:dyDescent="0.25">
      <c r="A1676" t="s">
        <v>2792</v>
      </c>
      <c r="B1676" t="s">
        <v>2793</v>
      </c>
      <c r="C1676">
        <v>323376514</v>
      </c>
      <c r="D1676" t="s">
        <v>2794</v>
      </c>
      <c r="E1676"/>
      <c r="F1676"/>
      <c r="G1676"/>
      <c r="H1676" t="s">
        <v>2795</v>
      </c>
      <c r="I1676" t="s">
        <v>2796</v>
      </c>
      <c r="J1676" t="s">
        <v>28</v>
      </c>
      <c r="K1676" t="s">
        <v>2797</v>
      </c>
      <c r="L1676" s="11" t="s">
        <v>26</v>
      </c>
      <c r="M1676" s="11">
        <v>1360</v>
      </c>
      <c r="N1676" s="11" t="str">
        <f>IF(A1676="","AGUARDANDO",IF(NOT(ISERROR(MATCH(VALUE(A1676),PRODESP!A:A,0))),"EXCLUÍDO - ATENDIDO CDHU",""))</f>
        <v/>
      </c>
    </row>
    <row r="1677" spans="1:14" ht="15" x14ac:dyDescent="0.25">
      <c r="A1677" t="s">
        <v>4757</v>
      </c>
      <c r="B1677" t="s">
        <v>4758</v>
      </c>
      <c r="C1677">
        <v>574828783</v>
      </c>
      <c r="D1677" t="s">
        <v>4759</v>
      </c>
      <c r="E1677"/>
      <c r="F1677"/>
      <c r="G1677"/>
      <c r="H1677" t="s">
        <v>4760</v>
      </c>
      <c r="I1677" t="s">
        <v>4761</v>
      </c>
      <c r="J1677" t="s">
        <v>28</v>
      </c>
      <c r="K1677" t="s">
        <v>4762</v>
      </c>
      <c r="L1677" s="11" t="s">
        <v>26</v>
      </c>
      <c r="M1677" s="11">
        <v>1361</v>
      </c>
      <c r="N1677" s="11" t="str">
        <f>IF(A1677="","AGUARDANDO",IF(NOT(ISERROR(MATCH(VALUE(A1677),PRODESP!A:A,0))),"EXCLUÍDO - ATENDIDO CDHU",""))</f>
        <v/>
      </c>
    </row>
    <row r="1678" spans="1:14" ht="15" x14ac:dyDescent="0.25">
      <c r="A1678" t="s">
        <v>6924</v>
      </c>
      <c r="B1678" t="s">
        <v>6925</v>
      </c>
      <c r="C1678">
        <v>446078037</v>
      </c>
      <c r="D1678" t="s">
        <v>6926</v>
      </c>
      <c r="E1678" t="s">
        <v>6927</v>
      </c>
      <c r="F1678">
        <v>4316475449</v>
      </c>
      <c r="G1678" t="s">
        <v>6928</v>
      </c>
      <c r="H1678" t="s">
        <v>6929</v>
      </c>
      <c r="I1678" t="s">
        <v>6930</v>
      </c>
      <c r="J1678" t="s">
        <v>28</v>
      </c>
      <c r="K1678" t="s">
        <v>6931</v>
      </c>
      <c r="L1678" s="11" t="s">
        <v>26</v>
      </c>
      <c r="M1678" s="11">
        <v>1362</v>
      </c>
      <c r="N1678" s="11" t="str">
        <f>IF(A1678="","AGUARDANDO",IF(NOT(ISERROR(MATCH(VALUE(A1678),PRODESP!A:A,0))),"EXCLUÍDO - ATENDIDO CDHU",""))</f>
        <v/>
      </c>
    </row>
    <row r="1679" spans="1:14" ht="15" x14ac:dyDescent="0.25">
      <c r="A1679" t="s">
        <v>4412</v>
      </c>
      <c r="B1679" t="s">
        <v>4413</v>
      </c>
      <c r="C1679">
        <v>416582370</v>
      </c>
      <c r="D1679" t="s">
        <v>4414</v>
      </c>
      <c r="E1679" t="s">
        <v>4415</v>
      </c>
      <c r="F1679">
        <v>45855389</v>
      </c>
      <c r="G1679" t="s">
        <v>4416</v>
      </c>
      <c r="H1679" t="s">
        <v>4417</v>
      </c>
      <c r="I1679" t="s">
        <v>4418</v>
      </c>
      <c r="J1679" t="s">
        <v>28</v>
      </c>
      <c r="K1679" t="s">
        <v>4231</v>
      </c>
      <c r="L1679" s="11" t="s">
        <v>26</v>
      </c>
      <c r="M1679" s="11">
        <v>1363</v>
      </c>
      <c r="N1679" s="11" t="str">
        <f>IF(A1679="","AGUARDANDO",IF(NOT(ISERROR(MATCH(VALUE(A1679),PRODESP!A:A,0))),"EXCLUÍDO - ATENDIDO CDHU",""))</f>
        <v/>
      </c>
    </row>
    <row r="1680" spans="1:14" ht="15" x14ac:dyDescent="0.25">
      <c r="A1680" t="s">
        <v>13852</v>
      </c>
      <c r="B1680" t="s">
        <v>13853</v>
      </c>
      <c r="C1680">
        <v>526090224</v>
      </c>
      <c r="D1680" t="s">
        <v>13854</v>
      </c>
      <c r="E1680"/>
      <c r="F1680"/>
      <c r="G1680"/>
      <c r="H1680" t="s">
        <v>13855</v>
      </c>
      <c r="I1680" t="s">
        <v>13856</v>
      </c>
      <c r="J1680" t="s">
        <v>28</v>
      </c>
      <c r="K1680" t="s">
        <v>13857</v>
      </c>
      <c r="L1680" s="11" t="s">
        <v>26</v>
      </c>
      <c r="M1680" s="11">
        <v>1364</v>
      </c>
      <c r="N1680" s="11" t="str">
        <f>IF(A1680="","AGUARDANDO",IF(NOT(ISERROR(MATCH(VALUE(A1680),PRODESP!A:A,0))),"EXCLUÍDO - ATENDIDO CDHU",""))</f>
        <v/>
      </c>
    </row>
    <row r="1681" spans="1:14" ht="15" x14ac:dyDescent="0.25">
      <c r="A1681" t="s">
        <v>11739</v>
      </c>
      <c r="B1681" t="s">
        <v>11740</v>
      </c>
      <c r="C1681">
        <v>292994138</v>
      </c>
      <c r="D1681" t="s">
        <v>11741</v>
      </c>
      <c r="E1681"/>
      <c r="F1681"/>
      <c r="G1681"/>
      <c r="H1681" t="s">
        <v>11742</v>
      </c>
      <c r="I1681" t="s">
        <v>11743</v>
      </c>
      <c r="J1681" t="s">
        <v>28</v>
      </c>
      <c r="K1681" t="s">
        <v>11744</v>
      </c>
      <c r="L1681" s="11" t="s">
        <v>26</v>
      </c>
      <c r="M1681" s="11">
        <v>1365</v>
      </c>
      <c r="N1681" s="11" t="str">
        <f>IF(A1681="","AGUARDANDO",IF(NOT(ISERROR(MATCH(VALUE(A1681),PRODESP!A:A,0))),"EXCLUÍDO - ATENDIDO CDHU",""))</f>
        <v/>
      </c>
    </row>
    <row r="1682" spans="1:14" ht="15" x14ac:dyDescent="0.25">
      <c r="A1682" t="s">
        <v>11489</v>
      </c>
      <c r="B1682" t="s">
        <v>11490</v>
      </c>
      <c r="C1682">
        <v>426901083</v>
      </c>
      <c r="D1682" t="s">
        <v>11491</v>
      </c>
      <c r="E1682"/>
      <c r="F1682"/>
      <c r="G1682"/>
      <c r="H1682" t="s">
        <v>11492</v>
      </c>
      <c r="I1682" t="s">
        <v>11493</v>
      </c>
      <c r="J1682" t="s">
        <v>28</v>
      </c>
      <c r="K1682" t="s">
        <v>11494</v>
      </c>
      <c r="L1682" s="11" t="s">
        <v>26</v>
      </c>
      <c r="M1682" s="11">
        <v>1366</v>
      </c>
      <c r="N1682" s="11" t="str">
        <f>IF(A1682="","AGUARDANDO",IF(NOT(ISERROR(MATCH(VALUE(A1682),PRODESP!A:A,0))),"EXCLUÍDO - ATENDIDO CDHU",""))</f>
        <v/>
      </c>
    </row>
    <row r="1683" spans="1:14" ht="15" x14ac:dyDescent="0.25">
      <c r="A1683" t="s">
        <v>8225</v>
      </c>
      <c r="B1683" t="s">
        <v>8226</v>
      </c>
      <c r="C1683">
        <v>417611833</v>
      </c>
      <c r="D1683" t="s">
        <v>8227</v>
      </c>
      <c r="E1683"/>
      <c r="F1683"/>
      <c r="G1683"/>
      <c r="H1683" t="s">
        <v>8228</v>
      </c>
      <c r="I1683" t="s">
        <v>8229</v>
      </c>
      <c r="J1683" t="s">
        <v>28</v>
      </c>
      <c r="K1683" t="s">
        <v>8230</v>
      </c>
      <c r="L1683" s="11" t="s">
        <v>26</v>
      </c>
      <c r="M1683" s="11">
        <v>1367</v>
      </c>
      <c r="N1683" s="11" t="str">
        <f>IF(A1683="","AGUARDANDO",IF(NOT(ISERROR(MATCH(VALUE(A1683),PRODESP!A:A,0))),"EXCLUÍDO - ATENDIDO CDHU",""))</f>
        <v/>
      </c>
    </row>
    <row r="1684" spans="1:14" ht="15" x14ac:dyDescent="0.25">
      <c r="A1684" t="s">
        <v>10457</v>
      </c>
      <c r="B1684" t="s">
        <v>10458</v>
      </c>
      <c r="C1684">
        <v>290332606</v>
      </c>
      <c r="D1684" t="s">
        <v>10459</v>
      </c>
      <c r="E1684"/>
      <c r="F1684"/>
      <c r="G1684"/>
      <c r="H1684" t="s">
        <v>10460</v>
      </c>
      <c r="I1684" t="s">
        <v>10461</v>
      </c>
      <c r="J1684" t="s">
        <v>28</v>
      </c>
      <c r="K1684" t="s">
        <v>10462</v>
      </c>
      <c r="L1684" s="11" t="s">
        <v>26</v>
      </c>
      <c r="M1684" s="11">
        <v>1368</v>
      </c>
      <c r="N1684" s="11" t="str">
        <f>IF(A1684="","AGUARDANDO",IF(NOT(ISERROR(MATCH(VALUE(A1684),PRODESP!A:A,0))),"EXCLUÍDO - ATENDIDO CDHU",""))</f>
        <v/>
      </c>
    </row>
    <row r="1685" spans="1:14" ht="15" x14ac:dyDescent="0.25">
      <c r="A1685" t="s">
        <v>4433</v>
      </c>
      <c r="B1685" t="s">
        <v>4434</v>
      </c>
      <c r="C1685">
        <v>289745767</v>
      </c>
      <c r="D1685" t="s">
        <v>4435</v>
      </c>
      <c r="E1685" t="s">
        <v>4436</v>
      </c>
      <c r="F1685">
        <v>274733134</v>
      </c>
      <c r="G1685" t="s">
        <v>4437</v>
      </c>
      <c r="H1685" t="s">
        <v>4438</v>
      </c>
      <c r="I1685" t="s">
        <v>4439</v>
      </c>
      <c r="J1685" t="s">
        <v>28</v>
      </c>
      <c r="K1685" t="s">
        <v>4440</v>
      </c>
      <c r="L1685" s="11" t="s">
        <v>26</v>
      </c>
      <c r="M1685" s="11">
        <v>1369</v>
      </c>
      <c r="N1685" s="11" t="str">
        <f>IF(A1685="","AGUARDANDO",IF(NOT(ISERROR(MATCH(VALUE(A1685),PRODESP!A:A,0))),"EXCLUÍDO - ATENDIDO CDHU",""))</f>
        <v/>
      </c>
    </row>
    <row r="1686" spans="1:14" ht="15" x14ac:dyDescent="0.25">
      <c r="A1686" t="s">
        <v>8323</v>
      </c>
      <c r="B1686" t="s">
        <v>8324</v>
      </c>
      <c r="C1686">
        <v>27023875</v>
      </c>
      <c r="D1686" t="s">
        <v>8325</v>
      </c>
      <c r="E1686" t="s">
        <v>8326</v>
      </c>
      <c r="F1686">
        <v>111159021</v>
      </c>
      <c r="G1686" t="s">
        <v>8327</v>
      </c>
      <c r="H1686" t="s">
        <v>8328</v>
      </c>
      <c r="I1686" t="s">
        <v>8329</v>
      </c>
      <c r="J1686" t="s">
        <v>28</v>
      </c>
      <c r="K1686" t="s">
        <v>8330</v>
      </c>
      <c r="L1686" s="11" t="s">
        <v>26</v>
      </c>
      <c r="M1686" s="11">
        <v>1370</v>
      </c>
      <c r="N1686" s="11" t="str">
        <f>IF(A1686="","AGUARDANDO",IF(NOT(ISERROR(MATCH(VALUE(A1686),PRODESP!A:A,0))),"EXCLUÍDO - ATENDIDO CDHU",""))</f>
        <v/>
      </c>
    </row>
    <row r="1687" spans="1:14" ht="15" x14ac:dyDescent="0.25">
      <c r="A1687" t="s">
        <v>530</v>
      </c>
      <c r="B1687" t="s">
        <v>531</v>
      </c>
      <c r="C1687">
        <v>497723189</v>
      </c>
      <c r="D1687" t="s">
        <v>532</v>
      </c>
      <c r="E1687" t="s">
        <v>533</v>
      </c>
      <c r="F1687">
        <v>497276227</v>
      </c>
      <c r="G1687" t="s">
        <v>534</v>
      </c>
      <c r="H1687" t="s">
        <v>535</v>
      </c>
      <c r="I1687" t="s">
        <v>536</v>
      </c>
      <c r="J1687" t="s">
        <v>28</v>
      </c>
      <c r="K1687" t="s">
        <v>537</v>
      </c>
      <c r="L1687" s="11" t="s">
        <v>26</v>
      </c>
      <c r="M1687" s="11">
        <v>1371</v>
      </c>
      <c r="N1687" s="11" t="str">
        <f>IF(A1687="","AGUARDANDO",IF(NOT(ISERROR(MATCH(VALUE(A1687),PRODESP!A:A,0))),"EXCLUÍDO - ATENDIDO CDHU",""))</f>
        <v/>
      </c>
    </row>
    <row r="1688" spans="1:14" ht="15" x14ac:dyDescent="0.25">
      <c r="A1688" t="s">
        <v>9350</v>
      </c>
      <c r="B1688" t="s">
        <v>9351</v>
      </c>
      <c r="C1688">
        <v>45073478</v>
      </c>
      <c r="D1688" t="s">
        <v>9352</v>
      </c>
      <c r="E1688" t="s">
        <v>9353</v>
      </c>
      <c r="F1688">
        <v>49747624</v>
      </c>
      <c r="G1688" t="s">
        <v>9354</v>
      </c>
      <c r="H1688" t="s">
        <v>9355</v>
      </c>
      <c r="I1688" t="s">
        <v>9356</v>
      </c>
      <c r="J1688" t="s">
        <v>28</v>
      </c>
      <c r="K1688" t="s">
        <v>9357</v>
      </c>
      <c r="L1688" s="11" t="s">
        <v>26</v>
      </c>
      <c r="M1688" s="11">
        <v>1372</v>
      </c>
      <c r="N1688" s="11" t="str">
        <f>IF(A1688="","AGUARDANDO",IF(NOT(ISERROR(MATCH(VALUE(A1688),PRODESP!A:A,0))),"EXCLUÍDO - ATENDIDO CDHU",""))</f>
        <v/>
      </c>
    </row>
    <row r="1689" spans="1:14" ht="15" x14ac:dyDescent="0.25">
      <c r="A1689" t="s">
        <v>623</v>
      </c>
      <c r="B1689" t="s">
        <v>624</v>
      </c>
      <c r="C1689">
        <v>287180311</v>
      </c>
      <c r="D1689" t="s">
        <v>625</v>
      </c>
      <c r="E1689"/>
      <c r="F1689"/>
      <c r="G1689"/>
      <c r="H1689" t="s">
        <v>626</v>
      </c>
      <c r="I1689" t="s">
        <v>627</v>
      </c>
      <c r="J1689" t="s">
        <v>28</v>
      </c>
      <c r="K1689" t="s">
        <v>628</v>
      </c>
      <c r="L1689" s="11" t="s">
        <v>26</v>
      </c>
      <c r="M1689" s="11">
        <v>1373</v>
      </c>
      <c r="N1689" s="11" t="str">
        <f>IF(A1689="","AGUARDANDO",IF(NOT(ISERROR(MATCH(VALUE(A1689),PRODESP!A:A,0))),"EXCLUÍDO - ATENDIDO CDHU",""))</f>
        <v/>
      </c>
    </row>
    <row r="1690" spans="1:14" ht="15" x14ac:dyDescent="0.25">
      <c r="A1690" t="s">
        <v>13751</v>
      </c>
      <c r="B1690" t="s">
        <v>13752</v>
      </c>
      <c r="C1690">
        <v>54867737</v>
      </c>
      <c r="D1690" t="s">
        <v>13753</v>
      </c>
      <c r="E1690" t="s">
        <v>13754</v>
      </c>
      <c r="F1690">
        <v>461932271</v>
      </c>
      <c r="G1690" t="s">
        <v>13755</v>
      </c>
      <c r="H1690" t="s">
        <v>13756</v>
      </c>
      <c r="I1690" t="s">
        <v>13757</v>
      </c>
      <c r="J1690" t="s">
        <v>28</v>
      </c>
      <c r="K1690" t="s">
        <v>13758</v>
      </c>
      <c r="L1690" s="11" t="s">
        <v>26</v>
      </c>
      <c r="M1690" s="11">
        <v>1374</v>
      </c>
      <c r="N1690" s="11" t="str">
        <f>IF(A1690="","AGUARDANDO",IF(NOT(ISERROR(MATCH(VALUE(A1690),PRODESP!A:A,0))),"EXCLUÍDO - ATENDIDO CDHU",""))</f>
        <v/>
      </c>
    </row>
    <row r="1691" spans="1:14" ht="15" x14ac:dyDescent="0.25">
      <c r="A1691" t="s">
        <v>8729</v>
      </c>
      <c r="B1691" t="s">
        <v>8730</v>
      </c>
      <c r="C1691">
        <v>450686255</v>
      </c>
      <c r="D1691" t="s">
        <v>8731</v>
      </c>
      <c r="E1691"/>
      <c r="F1691"/>
      <c r="G1691"/>
      <c r="H1691" t="s">
        <v>8732</v>
      </c>
      <c r="I1691" t="s">
        <v>8733</v>
      </c>
      <c r="J1691" t="s">
        <v>28</v>
      </c>
      <c r="K1691" t="s">
        <v>8734</v>
      </c>
      <c r="L1691" s="11" t="s">
        <v>26</v>
      </c>
      <c r="M1691" s="11">
        <v>1375</v>
      </c>
      <c r="N1691" s="11" t="str">
        <f>IF(A1691="","AGUARDANDO",IF(NOT(ISERROR(MATCH(VALUE(A1691),PRODESP!A:A,0))),"EXCLUÍDO - ATENDIDO CDHU",""))</f>
        <v/>
      </c>
    </row>
    <row r="1692" spans="1:14" ht="15" x14ac:dyDescent="0.25">
      <c r="A1692" t="s">
        <v>9645</v>
      </c>
      <c r="B1692" t="s">
        <v>9646</v>
      </c>
      <c r="C1692">
        <v>294230221</v>
      </c>
      <c r="D1692" t="s">
        <v>9647</v>
      </c>
      <c r="E1692" t="s">
        <v>9648</v>
      </c>
      <c r="F1692">
        <v>12850614</v>
      </c>
      <c r="G1692" t="s">
        <v>9649</v>
      </c>
      <c r="H1692" t="s">
        <v>9650</v>
      </c>
      <c r="I1692" t="s">
        <v>9651</v>
      </c>
      <c r="J1692" t="s">
        <v>28</v>
      </c>
      <c r="K1692" t="s">
        <v>9652</v>
      </c>
      <c r="L1692" s="11" t="s">
        <v>26</v>
      </c>
      <c r="M1692" s="11">
        <v>1376</v>
      </c>
      <c r="N1692" s="11" t="str">
        <f>IF(A1692="","AGUARDANDO",IF(NOT(ISERROR(MATCH(VALUE(A1692),PRODESP!A:A,0))),"EXCLUÍDO - ATENDIDO CDHU",""))</f>
        <v>EXCLUÍDO - ATENDIDO CDHU</v>
      </c>
    </row>
    <row r="1693" spans="1:14" ht="15" x14ac:dyDescent="0.25">
      <c r="A1693" t="s">
        <v>232</v>
      </c>
      <c r="B1693" t="s">
        <v>233</v>
      </c>
      <c r="C1693">
        <v>214091752</v>
      </c>
      <c r="D1693" t="s">
        <v>234</v>
      </c>
      <c r="E1693"/>
      <c r="F1693"/>
      <c r="G1693"/>
      <c r="H1693" t="s">
        <v>235</v>
      </c>
      <c r="I1693" t="s">
        <v>236</v>
      </c>
      <c r="J1693" t="s">
        <v>28</v>
      </c>
      <c r="K1693" t="s">
        <v>237</v>
      </c>
      <c r="L1693" s="11" t="s">
        <v>26</v>
      </c>
      <c r="M1693" s="11">
        <v>1377</v>
      </c>
      <c r="N1693" s="11" t="str">
        <f>IF(A1693="","AGUARDANDO",IF(NOT(ISERROR(MATCH(VALUE(A1693),PRODESP!A:A,0))),"EXCLUÍDO - ATENDIDO CDHU",""))</f>
        <v/>
      </c>
    </row>
    <row r="1694" spans="1:14" ht="15" x14ac:dyDescent="0.25">
      <c r="A1694" t="s">
        <v>5185</v>
      </c>
      <c r="B1694" t="s">
        <v>5186</v>
      </c>
      <c r="C1694">
        <v>474144124</v>
      </c>
      <c r="D1694" t="s">
        <v>5187</v>
      </c>
      <c r="E1694"/>
      <c r="F1694"/>
      <c r="G1694"/>
      <c r="H1694" t="s">
        <v>4910</v>
      </c>
      <c r="I1694" t="s">
        <v>4911</v>
      </c>
      <c r="J1694" t="s">
        <v>28</v>
      </c>
      <c r="K1694" t="s">
        <v>5188</v>
      </c>
      <c r="L1694" s="11" t="s">
        <v>26</v>
      </c>
      <c r="M1694" s="11">
        <v>1378</v>
      </c>
      <c r="N1694" s="11" t="str">
        <f>IF(A1694="","AGUARDANDO",IF(NOT(ISERROR(MATCH(VALUE(A1694),PRODESP!A:A,0))),"EXCLUÍDO - ATENDIDO CDHU",""))</f>
        <v/>
      </c>
    </row>
    <row r="1695" spans="1:14" ht="15" x14ac:dyDescent="0.25">
      <c r="A1695" t="s">
        <v>8159</v>
      </c>
      <c r="B1695" t="s">
        <v>8160</v>
      </c>
      <c r="C1695">
        <v>495748201</v>
      </c>
      <c r="D1695" t="s">
        <v>8161</v>
      </c>
      <c r="E1695"/>
      <c r="F1695"/>
      <c r="G1695"/>
      <c r="H1695" t="s">
        <v>8162</v>
      </c>
      <c r="I1695" t="s">
        <v>8163</v>
      </c>
      <c r="J1695" t="s">
        <v>28</v>
      </c>
      <c r="K1695" t="s">
        <v>8164</v>
      </c>
      <c r="L1695" s="11" t="s">
        <v>26</v>
      </c>
      <c r="M1695" s="11">
        <v>1379</v>
      </c>
      <c r="N1695" s="11" t="str">
        <f>IF(A1695="","AGUARDANDO",IF(NOT(ISERROR(MATCH(VALUE(A1695),PRODESP!A:A,0))),"EXCLUÍDO - ATENDIDO CDHU",""))</f>
        <v/>
      </c>
    </row>
    <row r="1696" spans="1:14" ht="15" x14ac:dyDescent="0.25">
      <c r="A1696" t="s">
        <v>8416</v>
      </c>
      <c r="B1696" t="s">
        <v>8417</v>
      </c>
      <c r="C1696">
        <v>427962870</v>
      </c>
      <c r="D1696" t="s">
        <v>8418</v>
      </c>
      <c r="E1696"/>
      <c r="F1696"/>
      <c r="G1696"/>
      <c r="H1696" t="s">
        <v>8419</v>
      </c>
      <c r="I1696" t="s">
        <v>8420</v>
      </c>
      <c r="J1696" t="s">
        <v>28</v>
      </c>
      <c r="K1696" t="s">
        <v>8421</v>
      </c>
      <c r="L1696" s="11" t="s">
        <v>26</v>
      </c>
      <c r="M1696" s="11">
        <v>1380</v>
      </c>
      <c r="N1696" s="11" t="str">
        <f>IF(A1696="","AGUARDANDO",IF(NOT(ISERROR(MATCH(VALUE(A1696),PRODESP!A:A,0))),"EXCLUÍDO - ATENDIDO CDHU",""))</f>
        <v/>
      </c>
    </row>
    <row r="1697" spans="1:14" ht="15" x14ac:dyDescent="0.25">
      <c r="A1697" t="s">
        <v>5492</v>
      </c>
      <c r="B1697" t="s">
        <v>5493</v>
      </c>
      <c r="C1697">
        <v>485708905</v>
      </c>
      <c r="D1697" t="s">
        <v>5494</v>
      </c>
      <c r="E1697" t="s">
        <v>5495</v>
      </c>
      <c r="F1697">
        <v>568853064</v>
      </c>
      <c r="G1697" t="s">
        <v>5496</v>
      </c>
      <c r="H1697" t="s">
        <v>5497</v>
      </c>
      <c r="I1697" t="s">
        <v>5498</v>
      </c>
      <c r="J1697" t="s">
        <v>28</v>
      </c>
      <c r="K1697" t="s">
        <v>5499</v>
      </c>
      <c r="L1697" s="11" t="s">
        <v>26</v>
      </c>
      <c r="M1697" s="11">
        <v>1381</v>
      </c>
      <c r="N1697" s="11" t="str">
        <f>IF(A1697="","AGUARDANDO",IF(NOT(ISERROR(MATCH(VALUE(A1697),PRODESP!A:A,0))),"EXCLUÍDO - ATENDIDO CDHU",""))</f>
        <v/>
      </c>
    </row>
    <row r="1698" spans="1:14" ht="15" x14ac:dyDescent="0.25">
      <c r="A1698" t="s">
        <v>946</v>
      </c>
      <c r="B1698" t="s">
        <v>947</v>
      </c>
      <c r="C1698">
        <v>446249890</v>
      </c>
      <c r="D1698" t="s">
        <v>948</v>
      </c>
      <c r="E1698" t="s">
        <v>949</v>
      </c>
      <c r="F1698">
        <v>497295957</v>
      </c>
      <c r="G1698" t="s">
        <v>950</v>
      </c>
      <c r="H1698" t="s">
        <v>951</v>
      </c>
      <c r="I1698" t="s">
        <v>952</v>
      </c>
      <c r="J1698" t="s">
        <v>28</v>
      </c>
      <c r="K1698" t="s">
        <v>953</v>
      </c>
      <c r="L1698" s="11" t="s">
        <v>26</v>
      </c>
      <c r="M1698" s="11">
        <v>1382</v>
      </c>
      <c r="N1698" s="11" t="str">
        <f>IF(A1698="","AGUARDANDO",IF(NOT(ISERROR(MATCH(VALUE(A1698),PRODESP!A:A,0))),"EXCLUÍDO - ATENDIDO CDHU",""))</f>
        <v/>
      </c>
    </row>
    <row r="1699" spans="1:14" ht="15" x14ac:dyDescent="0.25">
      <c r="A1699" t="s">
        <v>10044</v>
      </c>
      <c r="B1699" t="s">
        <v>10045</v>
      </c>
      <c r="C1699">
        <v>245313096</v>
      </c>
      <c r="D1699" t="s">
        <v>10046</v>
      </c>
      <c r="E1699"/>
      <c r="F1699"/>
      <c r="G1699"/>
      <c r="H1699" t="s">
        <v>10047</v>
      </c>
      <c r="I1699" t="s">
        <v>10048</v>
      </c>
      <c r="J1699" t="s">
        <v>28</v>
      </c>
      <c r="K1699" t="s">
        <v>10049</v>
      </c>
      <c r="L1699" s="11" t="s">
        <v>26</v>
      </c>
      <c r="M1699" s="11">
        <v>1383</v>
      </c>
      <c r="N1699" s="11" t="str">
        <f>IF(A1699="","AGUARDANDO",IF(NOT(ISERROR(MATCH(VALUE(A1699),PRODESP!A:A,0))),"EXCLUÍDO - ATENDIDO CDHU",""))</f>
        <v/>
      </c>
    </row>
    <row r="1700" spans="1:14" ht="15" x14ac:dyDescent="0.25">
      <c r="A1700" t="s">
        <v>2738</v>
      </c>
      <c r="B1700" t="s">
        <v>2739</v>
      </c>
      <c r="C1700">
        <v>446074512</v>
      </c>
      <c r="D1700" t="s">
        <v>2740</v>
      </c>
      <c r="E1700"/>
      <c r="F1700"/>
      <c r="G1700"/>
      <c r="H1700" t="s">
        <v>2741</v>
      </c>
      <c r="I1700" t="s">
        <v>2742</v>
      </c>
      <c r="J1700" t="s">
        <v>28</v>
      </c>
      <c r="K1700" t="s">
        <v>2743</v>
      </c>
      <c r="L1700" s="11" t="s">
        <v>26</v>
      </c>
      <c r="M1700" s="11">
        <v>1384</v>
      </c>
      <c r="N1700" s="11" t="str">
        <f>IF(A1700="","AGUARDANDO",IF(NOT(ISERROR(MATCH(VALUE(A1700),PRODESP!A:A,0))),"EXCLUÍDO - ATENDIDO CDHU",""))</f>
        <v/>
      </c>
    </row>
    <row r="1701" spans="1:14" ht="15" x14ac:dyDescent="0.25">
      <c r="A1701" t="s">
        <v>1898</v>
      </c>
      <c r="B1701" t="s">
        <v>1899</v>
      </c>
      <c r="C1701">
        <v>431664729</v>
      </c>
      <c r="D1701" t="s">
        <v>1900</v>
      </c>
      <c r="E1701" t="s">
        <v>1901</v>
      </c>
      <c r="F1701">
        <v>48032105</v>
      </c>
      <c r="G1701" t="s">
        <v>1902</v>
      </c>
      <c r="H1701" t="s">
        <v>1903</v>
      </c>
      <c r="I1701" t="s">
        <v>1904</v>
      </c>
      <c r="J1701" t="s">
        <v>28</v>
      </c>
      <c r="K1701" t="s">
        <v>1905</v>
      </c>
      <c r="L1701" s="11" t="s">
        <v>26</v>
      </c>
      <c r="M1701" s="11">
        <v>1385</v>
      </c>
      <c r="N1701" s="11" t="str">
        <f>IF(A1701="","AGUARDANDO",IF(NOT(ISERROR(MATCH(VALUE(A1701),PRODESP!A:A,0))),"EXCLUÍDO - ATENDIDO CDHU",""))</f>
        <v/>
      </c>
    </row>
    <row r="1702" spans="1:14" ht="15" x14ac:dyDescent="0.25">
      <c r="A1702" t="s">
        <v>3337</v>
      </c>
      <c r="B1702" t="s">
        <v>3338</v>
      </c>
      <c r="C1702">
        <v>12662119</v>
      </c>
      <c r="D1702" t="s">
        <v>3339</v>
      </c>
      <c r="E1702"/>
      <c r="F1702"/>
      <c r="G1702"/>
      <c r="H1702" t="s">
        <v>3340</v>
      </c>
      <c r="I1702" t="s">
        <v>3341</v>
      </c>
      <c r="J1702" t="s">
        <v>28</v>
      </c>
      <c r="K1702" t="s">
        <v>393</v>
      </c>
      <c r="L1702" s="11" t="s">
        <v>26</v>
      </c>
      <c r="M1702" s="11">
        <v>1386</v>
      </c>
      <c r="N1702" s="11" t="str">
        <f>IF(A1702="","AGUARDANDO",IF(NOT(ISERROR(MATCH(VALUE(A1702),PRODESP!A:A,0))),"EXCLUÍDO - ATENDIDO CDHU",""))</f>
        <v/>
      </c>
    </row>
    <row r="1703" spans="1:14" ht="15" x14ac:dyDescent="0.25">
      <c r="A1703" t="s">
        <v>12999</v>
      </c>
      <c r="B1703" t="s">
        <v>13000</v>
      </c>
      <c r="C1703">
        <v>455635808</v>
      </c>
      <c r="D1703" t="s">
        <v>13001</v>
      </c>
      <c r="E1703"/>
      <c r="F1703"/>
      <c r="G1703"/>
      <c r="H1703" t="s">
        <v>13002</v>
      </c>
      <c r="I1703" t="s">
        <v>13003</v>
      </c>
      <c r="J1703" t="s">
        <v>28</v>
      </c>
      <c r="K1703" t="s">
        <v>13004</v>
      </c>
      <c r="L1703" s="11" t="s">
        <v>26</v>
      </c>
      <c r="M1703" s="11">
        <v>1387</v>
      </c>
      <c r="N1703" s="11" t="str">
        <f>IF(A1703="","AGUARDANDO",IF(NOT(ISERROR(MATCH(VALUE(A1703),PRODESP!A:A,0))),"EXCLUÍDO - ATENDIDO CDHU",""))</f>
        <v/>
      </c>
    </row>
    <row r="1704" spans="1:14" ht="15" x14ac:dyDescent="0.25">
      <c r="A1704" t="s">
        <v>582</v>
      </c>
      <c r="B1704" t="s">
        <v>583</v>
      </c>
      <c r="C1704">
        <v>436314277</v>
      </c>
      <c r="D1704" t="s">
        <v>584</v>
      </c>
      <c r="E1704" t="s">
        <v>585</v>
      </c>
      <c r="F1704">
        <v>457719023</v>
      </c>
      <c r="G1704" t="s">
        <v>586</v>
      </c>
      <c r="H1704" t="s">
        <v>587</v>
      </c>
      <c r="I1704" t="s">
        <v>588</v>
      </c>
      <c r="J1704" t="s">
        <v>28</v>
      </c>
      <c r="K1704" t="s">
        <v>589</v>
      </c>
      <c r="L1704" s="11" t="s">
        <v>26</v>
      </c>
      <c r="M1704" s="11">
        <v>1388</v>
      </c>
      <c r="N1704" s="11" t="str">
        <f>IF(A1704="","AGUARDANDO",IF(NOT(ISERROR(MATCH(VALUE(A1704),PRODESP!A:A,0))),"EXCLUÍDO - ATENDIDO CDHU",""))</f>
        <v/>
      </c>
    </row>
    <row r="1705" spans="1:14" ht="15" x14ac:dyDescent="0.25">
      <c r="A1705" t="s">
        <v>4715</v>
      </c>
      <c r="B1705" t="s">
        <v>4716</v>
      </c>
      <c r="C1705">
        <v>485982444</v>
      </c>
      <c r="D1705" t="s">
        <v>4717</v>
      </c>
      <c r="E1705"/>
      <c r="F1705"/>
      <c r="G1705"/>
      <c r="H1705" t="s">
        <v>4718</v>
      </c>
      <c r="I1705" t="s">
        <v>4719</v>
      </c>
      <c r="J1705" t="s">
        <v>28</v>
      </c>
      <c r="K1705" t="s">
        <v>4720</v>
      </c>
      <c r="L1705" s="11" t="s">
        <v>26</v>
      </c>
      <c r="M1705" s="11">
        <v>1389</v>
      </c>
      <c r="N1705" s="11" t="str">
        <f>IF(A1705="","AGUARDANDO",IF(NOT(ISERROR(MATCH(VALUE(A1705),PRODESP!A:A,0))),"EXCLUÍDO - ATENDIDO CDHU",""))</f>
        <v/>
      </c>
    </row>
    <row r="1706" spans="1:14" ht="15" x14ac:dyDescent="0.25">
      <c r="A1706" t="s">
        <v>1852</v>
      </c>
      <c r="B1706" t="s">
        <v>1853</v>
      </c>
      <c r="C1706">
        <v>135631816</v>
      </c>
      <c r="D1706" t="s">
        <v>1854</v>
      </c>
      <c r="E1706" t="s">
        <v>1855</v>
      </c>
      <c r="F1706">
        <v>197006462</v>
      </c>
      <c r="G1706" t="s">
        <v>1856</v>
      </c>
      <c r="H1706" t="s">
        <v>1857</v>
      </c>
      <c r="I1706" t="s">
        <v>1858</v>
      </c>
      <c r="J1706" t="s">
        <v>28</v>
      </c>
      <c r="K1706" t="s">
        <v>1859</v>
      </c>
      <c r="L1706" s="11" t="s">
        <v>26</v>
      </c>
      <c r="M1706" s="11">
        <v>1390</v>
      </c>
      <c r="N1706" s="11" t="str">
        <f>IF(A1706="","AGUARDANDO",IF(NOT(ISERROR(MATCH(VALUE(A1706),PRODESP!A:A,0))),"EXCLUÍDO - ATENDIDO CDHU",""))</f>
        <v/>
      </c>
    </row>
    <row r="1707" spans="1:14" ht="15" x14ac:dyDescent="0.25">
      <c r="A1707" t="s">
        <v>12702</v>
      </c>
      <c r="B1707" t="s">
        <v>12703</v>
      </c>
      <c r="C1707">
        <v>474079776</v>
      </c>
      <c r="D1707" t="s">
        <v>12704</v>
      </c>
      <c r="E1707" t="s">
        <v>12705</v>
      </c>
      <c r="F1707">
        <v>463631079</v>
      </c>
      <c r="G1707" t="s">
        <v>12706</v>
      </c>
      <c r="H1707" t="s">
        <v>12707</v>
      </c>
      <c r="I1707" t="s">
        <v>12708</v>
      </c>
      <c r="J1707" t="s">
        <v>28</v>
      </c>
      <c r="K1707" t="s">
        <v>12709</v>
      </c>
      <c r="L1707" s="11" t="s">
        <v>26</v>
      </c>
      <c r="M1707" s="11">
        <v>1391</v>
      </c>
      <c r="N1707" s="11" t="str">
        <f>IF(A1707="","AGUARDANDO",IF(NOT(ISERROR(MATCH(VALUE(A1707),PRODESP!A:A,0))),"EXCLUÍDO - ATENDIDO CDHU",""))</f>
        <v/>
      </c>
    </row>
    <row r="1708" spans="1:14" ht="15" x14ac:dyDescent="0.25">
      <c r="A1708" t="s">
        <v>3217</v>
      </c>
      <c r="B1708" t="s">
        <v>3218</v>
      </c>
      <c r="C1708">
        <v>457722770</v>
      </c>
      <c r="D1708" t="s">
        <v>3219</v>
      </c>
      <c r="E1708"/>
      <c r="F1708"/>
      <c r="G1708"/>
      <c r="H1708" t="s">
        <v>3220</v>
      </c>
      <c r="I1708" t="s">
        <v>3221</v>
      </c>
      <c r="J1708" t="s">
        <v>28</v>
      </c>
      <c r="K1708" t="s">
        <v>3222</v>
      </c>
      <c r="L1708" s="11" t="s">
        <v>26</v>
      </c>
      <c r="M1708" s="11">
        <v>1392</v>
      </c>
      <c r="N1708" s="11" t="str">
        <f>IF(A1708="","AGUARDANDO",IF(NOT(ISERROR(MATCH(VALUE(A1708),PRODESP!A:A,0))),"EXCLUÍDO - ATENDIDO CDHU",""))</f>
        <v/>
      </c>
    </row>
    <row r="1709" spans="1:14" ht="15" x14ac:dyDescent="0.25">
      <c r="A1709" t="s">
        <v>1239</v>
      </c>
      <c r="B1709" t="s">
        <v>1240</v>
      </c>
      <c r="C1709">
        <v>497319755</v>
      </c>
      <c r="D1709" t="s">
        <v>1241</v>
      </c>
      <c r="E1709" t="s">
        <v>1242</v>
      </c>
      <c r="F1709">
        <v>14974903</v>
      </c>
      <c r="G1709" t="s">
        <v>1243</v>
      </c>
      <c r="H1709" t="s">
        <v>1244</v>
      </c>
      <c r="I1709" t="s">
        <v>1245</v>
      </c>
      <c r="J1709" t="s">
        <v>28</v>
      </c>
      <c r="K1709" t="s">
        <v>1246</v>
      </c>
      <c r="L1709" s="11" t="s">
        <v>26</v>
      </c>
      <c r="M1709" s="11">
        <v>1393</v>
      </c>
      <c r="N1709" s="11" t="str">
        <f>IF(A1709="","AGUARDANDO",IF(NOT(ISERROR(MATCH(VALUE(A1709),PRODESP!A:A,0))),"EXCLUÍDO - ATENDIDO CDHU",""))</f>
        <v/>
      </c>
    </row>
    <row r="1710" spans="1:14" ht="15" x14ac:dyDescent="0.25">
      <c r="A1710" t="s">
        <v>8622</v>
      </c>
      <c r="B1710" t="s">
        <v>8623</v>
      </c>
      <c r="C1710">
        <v>55276663</v>
      </c>
      <c r="D1710" t="s">
        <v>8624</v>
      </c>
      <c r="E1710"/>
      <c r="F1710"/>
      <c r="G1710"/>
      <c r="H1710" t="s">
        <v>8625</v>
      </c>
      <c r="I1710" t="s">
        <v>8626</v>
      </c>
      <c r="J1710" t="s">
        <v>28</v>
      </c>
      <c r="K1710" t="s">
        <v>8627</v>
      </c>
      <c r="L1710" s="11" t="s">
        <v>26</v>
      </c>
      <c r="M1710" s="11">
        <v>1394</v>
      </c>
      <c r="N1710" s="11" t="str">
        <f>IF(A1710="","AGUARDANDO",IF(NOT(ISERROR(MATCH(VALUE(A1710),PRODESP!A:A,0))),"EXCLUÍDO - ATENDIDO CDHU",""))</f>
        <v/>
      </c>
    </row>
    <row r="1711" spans="1:14" ht="15" x14ac:dyDescent="0.25">
      <c r="A1711" t="s">
        <v>1700</v>
      </c>
      <c r="B1711" t="s">
        <v>1701</v>
      </c>
      <c r="C1711">
        <v>21128124</v>
      </c>
      <c r="D1711" t="s">
        <v>1702</v>
      </c>
      <c r="E1711"/>
      <c r="F1711"/>
      <c r="G1711"/>
      <c r="H1711" t="s">
        <v>1703</v>
      </c>
      <c r="I1711" t="s">
        <v>1704</v>
      </c>
      <c r="J1711" t="s">
        <v>28</v>
      </c>
      <c r="K1711" t="s">
        <v>1705</v>
      </c>
      <c r="L1711" s="11" t="s">
        <v>26</v>
      </c>
      <c r="M1711" s="11">
        <v>1395</v>
      </c>
      <c r="N1711" s="11" t="str">
        <f>IF(A1711="","AGUARDANDO",IF(NOT(ISERROR(MATCH(VALUE(A1711),PRODESP!A:A,0))),"EXCLUÍDO - ATENDIDO CDHU",""))</f>
        <v/>
      </c>
    </row>
    <row r="1712" spans="1:14" ht="15" x14ac:dyDescent="0.25">
      <c r="A1712" t="s">
        <v>4384</v>
      </c>
      <c r="B1712" t="s">
        <v>4385</v>
      </c>
      <c r="C1712">
        <v>434777158</v>
      </c>
      <c r="D1712" t="s">
        <v>4386</v>
      </c>
      <c r="E1712"/>
      <c r="F1712"/>
      <c r="G1712"/>
      <c r="H1712" t="s">
        <v>4387</v>
      </c>
      <c r="I1712" t="s">
        <v>4388</v>
      </c>
      <c r="J1712" t="s">
        <v>28</v>
      </c>
      <c r="K1712" t="s">
        <v>4389</v>
      </c>
      <c r="L1712" s="11" t="s">
        <v>26</v>
      </c>
      <c r="M1712" s="11">
        <v>1396</v>
      </c>
      <c r="N1712" s="11" t="str">
        <f>IF(A1712="","AGUARDANDO",IF(NOT(ISERROR(MATCH(VALUE(A1712),PRODESP!A:A,0))),"EXCLUÍDO - ATENDIDO CDHU",""))</f>
        <v/>
      </c>
    </row>
    <row r="1713" spans="1:14" ht="15" x14ac:dyDescent="0.25">
      <c r="A1713" t="s">
        <v>4306</v>
      </c>
      <c r="B1713" t="s">
        <v>4307</v>
      </c>
      <c r="C1713">
        <v>342904760</v>
      </c>
      <c r="D1713" t="s">
        <v>4308</v>
      </c>
      <c r="E1713" t="s">
        <v>4309</v>
      </c>
      <c r="F1713">
        <v>480326629</v>
      </c>
      <c r="G1713" t="s">
        <v>4310</v>
      </c>
      <c r="H1713" t="s">
        <v>4311</v>
      </c>
      <c r="I1713" t="s">
        <v>4312</v>
      </c>
      <c r="J1713" t="s">
        <v>28</v>
      </c>
      <c r="K1713" t="s">
        <v>4313</v>
      </c>
      <c r="L1713" s="11" t="s">
        <v>26</v>
      </c>
      <c r="M1713" s="11">
        <v>1397</v>
      </c>
      <c r="N1713" s="11" t="str">
        <f>IF(A1713="","AGUARDANDO",IF(NOT(ISERROR(MATCH(VALUE(A1713),PRODESP!A:A,0))),"EXCLUÍDO - ATENDIDO CDHU",""))</f>
        <v/>
      </c>
    </row>
    <row r="1714" spans="1:14" ht="15" x14ac:dyDescent="0.25">
      <c r="A1714" t="s">
        <v>1584</v>
      </c>
      <c r="B1714" t="s">
        <v>1585</v>
      </c>
      <c r="C1714">
        <v>602346824</v>
      </c>
      <c r="D1714" t="s">
        <v>1586</v>
      </c>
      <c r="E1714"/>
      <c r="F1714"/>
      <c r="G1714"/>
      <c r="H1714" t="s">
        <v>1587</v>
      </c>
      <c r="I1714" t="s">
        <v>1588</v>
      </c>
      <c r="J1714" t="s">
        <v>28</v>
      </c>
      <c r="K1714" t="s">
        <v>1589</v>
      </c>
      <c r="L1714" s="11" t="s">
        <v>26</v>
      </c>
      <c r="M1714" s="11">
        <v>1398</v>
      </c>
      <c r="N1714" s="11" t="str">
        <f>IF(A1714="","AGUARDANDO",IF(NOT(ISERROR(MATCH(VALUE(A1714),PRODESP!A:A,0))),"EXCLUÍDO - ATENDIDO CDHU",""))</f>
        <v/>
      </c>
    </row>
    <row r="1715" spans="1:14" ht="15" x14ac:dyDescent="0.25">
      <c r="A1715" t="s">
        <v>3798</v>
      </c>
      <c r="B1715" t="s">
        <v>3799</v>
      </c>
      <c r="C1715">
        <v>56163516</v>
      </c>
      <c r="D1715" t="s">
        <v>3800</v>
      </c>
      <c r="E1715"/>
      <c r="F1715"/>
      <c r="G1715"/>
      <c r="H1715" t="s">
        <v>3801</v>
      </c>
      <c r="I1715" t="s">
        <v>3802</v>
      </c>
      <c r="J1715" t="s">
        <v>28</v>
      </c>
      <c r="K1715" t="s">
        <v>3803</v>
      </c>
      <c r="L1715" s="11" t="s">
        <v>26</v>
      </c>
      <c r="M1715" s="11">
        <v>1399</v>
      </c>
      <c r="N1715" s="11" t="str">
        <f>IF(A1715="","AGUARDANDO",IF(NOT(ISERROR(MATCH(VALUE(A1715),PRODESP!A:A,0))),"EXCLUÍDO - ATENDIDO CDHU",""))</f>
        <v/>
      </c>
    </row>
    <row r="1716" spans="1:14" ht="15" x14ac:dyDescent="0.25">
      <c r="A1716" t="s">
        <v>12543</v>
      </c>
      <c r="B1716" t="s">
        <v>12544</v>
      </c>
      <c r="C1716">
        <v>458598008</v>
      </c>
      <c r="D1716" t="s">
        <v>12545</v>
      </c>
      <c r="E1716"/>
      <c r="F1716"/>
      <c r="G1716"/>
      <c r="H1716" t="s">
        <v>12546</v>
      </c>
      <c r="I1716" t="s">
        <v>12547</v>
      </c>
      <c r="J1716" t="s">
        <v>28</v>
      </c>
      <c r="K1716" t="s">
        <v>12548</v>
      </c>
      <c r="L1716" s="11" t="s">
        <v>26</v>
      </c>
      <c r="M1716" s="11">
        <v>1400</v>
      </c>
      <c r="N1716" s="11" t="str">
        <f>IF(A1716="","AGUARDANDO",IF(NOT(ISERROR(MATCH(VALUE(A1716),PRODESP!A:A,0))),"EXCLUÍDO - ATENDIDO CDHU",""))</f>
        <v/>
      </c>
    </row>
    <row r="1717" spans="1:14" ht="15" x14ac:dyDescent="0.25">
      <c r="A1717" t="s">
        <v>8440</v>
      </c>
      <c r="B1717" t="s">
        <v>8441</v>
      </c>
      <c r="C1717">
        <v>405394238</v>
      </c>
      <c r="D1717" t="s">
        <v>8442</v>
      </c>
      <c r="E1717" t="s">
        <v>8443</v>
      </c>
      <c r="F1717">
        <v>585047194</v>
      </c>
      <c r="G1717" t="s">
        <v>8444</v>
      </c>
      <c r="H1717" t="s">
        <v>8445</v>
      </c>
      <c r="I1717" t="s">
        <v>8446</v>
      </c>
      <c r="J1717" t="s">
        <v>28</v>
      </c>
      <c r="K1717" t="s">
        <v>8447</v>
      </c>
      <c r="L1717" s="11" t="s">
        <v>26</v>
      </c>
      <c r="M1717" s="11">
        <v>1401</v>
      </c>
      <c r="N1717" s="11" t="str">
        <f>IF(A1717="","AGUARDANDO",IF(NOT(ISERROR(MATCH(VALUE(A1717),PRODESP!A:A,0))),"EXCLUÍDO - ATENDIDO CDHU",""))</f>
        <v/>
      </c>
    </row>
    <row r="1718" spans="1:14" ht="15" x14ac:dyDescent="0.25">
      <c r="A1718" t="s">
        <v>2778</v>
      </c>
      <c r="B1718" t="s">
        <v>2779</v>
      </c>
      <c r="C1718">
        <v>405527470</v>
      </c>
      <c r="D1718" t="s">
        <v>2780</v>
      </c>
      <c r="E1718"/>
      <c r="F1718"/>
      <c r="G1718"/>
      <c r="H1718" t="s">
        <v>2781</v>
      </c>
      <c r="I1718" t="s">
        <v>2782</v>
      </c>
      <c r="J1718" t="s">
        <v>28</v>
      </c>
      <c r="K1718" t="s">
        <v>2783</v>
      </c>
      <c r="L1718" s="11" t="s">
        <v>26</v>
      </c>
      <c r="M1718" s="11">
        <v>1402</v>
      </c>
      <c r="N1718" s="11" t="str">
        <f>IF(A1718="","AGUARDANDO",IF(NOT(ISERROR(MATCH(VALUE(A1718),PRODESP!A:A,0))),"EXCLUÍDO - ATENDIDO CDHU",""))</f>
        <v/>
      </c>
    </row>
    <row r="1719" spans="1:14" ht="15" x14ac:dyDescent="0.25">
      <c r="A1719" t="s">
        <v>9426</v>
      </c>
      <c r="B1719" t="s">
        <v>9427</v>
      </c>
      <c r="C1719">
        <v>470853761</v>
      </c>
      <c r="D1719" t="s">
        <v>9428</v>
      </c>
      <c r="E1719" t="s">
        <v>9429</v>
      </c>
      <c r="F1719">
        <v>40098782</v>
      </c>
      <c r="G1719" t="s">
        <v>9430</v>
      </c>
      <c r="H1719" t="s">
        <v>9431</v>
      </c>
      <c r="I1719" t="s">
        <v>9432</v>
      </c>
      <c r="J1719" t="s">
        <v>28</v>
      </c>
      <c r="K1719" t="s">
        <v>9433</v>
      </c>
      <c r="L1719" s="11" t="s">
        <v>26</v>
      </c>
      <c r="M1719" s="11">
        <v>1403</v>
      </c>
      <c r="N1719" s="11" t="str">
        <f>IF(A1719="","AGUARDANDO",IF(NOT(ISERROR(MATCH(VALUE(A1719),PRODESP!A:A,0))),"EXCLUÍDO - ATENDIDO CDHU",""))</f>
        <v/>
      </c>
    </row>
    <row r="1720" spans="1:14" ht="15" x14ac:dyDescent="0.25">
      <c r="A1720" t="s">
        <v>6768</v>
      </c>
      <c r="B1720" t="s">
        <v>6769</v>
      </c>
      <c r="C1720">
        <v>293111546</v>
      </c>
      <c r="D1720" t="s">
        <v>6770</v>
      </c>
      <c r="E1720"/>
      <c r="F1720"/>
      <c r="G1720"/>
      <c r="H1720" t="s">
        <v>6771</v>
      </c>
      <c r="I1720" t="s">
        <v>6772</v>
      </c>
      <c r="J1720" t="s">
        <v>28</v>
      </c>
      <c r="K1720" t="s">
        <v>6773</v>
      </c>
      <c r="L1720" s="11" t="s">
        <v>26</v>
      </c>
      <c r="M1720" s="11">
        <v>1404</v>
      </c>
      <c r="N1720" s="11" t="str">
        <f>IF(A1720="","AGUARDANDO",IF(NOT(ISERROR(MATCH(VALUE(A1720),PRODESP!A:A,0))),"EXCLUÍDO - ATENDIDO CDHU",""))</f>
        <v/>
      </c>
    </row>
    <row r="1721" spans="1:14" ht="15" x14ac:dyDescent="0.25">
      <c r="A1721" t="s">
        <v>4157</v>
      </c>
      <c r="B1721" t="s">
        <v>4158</v>
      </c>
      <c r="C1721">
        <v>277146288</v>
      </c>
      <c r="D1721" t="s">
        <v>4159</v>
      </c>
      <c r="E1721"/>
      <c r="F1721"/>
      <c r="G1721"/>
      <c r="H1721" t="s">
        <v>4160</v>
      </c>
      <c r="I1721" t="s">
        <v>4161</v>
      </c>
      <c r="J1721" t="s">
        <v>28</v>
      </c>
      <c r="K1721" t="s">
        <v>4162</v>
      </c>
      <c r="L1721" s="11" t="s">
        <v>26</v>
      </c>
      <c r="M1721" s="11">
        <v>1405</v>
      </c>
      <c r="N1721" s="11" t="str">
        <f>IF(A1721="","AGUARDANDO",IF(NOT(ISERROR(MATCH(VALUE(A1721),PRODESP!A:A,0))),"EXCLUÍDO - ATENDIDO CDHU",""))</f>
        <v/>
      </c>
    </row>
    <row r="1722" spans="1:14" ht="15" x14ac:dyDescent="0.25">
      <c r="A1722" t="s">
        <v>13278</v>
      </c>
      <c r="B1722" t="s">
        <v>13279</v>
      </c>
      <c r="C1722">
        <v>341796566</v>
      </c>
      <c r="D1722" t="s">
        <v>13280</v>
      </c>
      <c r="E1722" t="s">
        <v>13281</v>
      </c>
      <c r="F1722">
        <v>27715267</v>
      </c>
      <c r="G1722" t="s">
        <v>13282</v>
      </c>
      <c r="H1722" t="s">
        <v>13159</v>
      </c>
      <c r="I1722" t="s">
        <v>13160</v>
      </c>
      <c r="J1722" t="s">
        <v>28</v>
      </c>
      <c r="K1722" t="s">
        <v>13161</v>
      </c>
      <c r="L1722" s="11" t="s">
        <v>26</v>
      </c>
      <c r="M1722" s="11">
        <v>1406</v>
      </c>
      <c r="N1722" s="11" t="str">
        <f>IF(A1722="","AGUARDANDO",IF(NOT(ISERROR(MATCH(VALUE(A1722),PRODESP!A:A,0))),"EXCLUÍDO - ATENDIDO CDHU",""))</f>
        <v/>
      </c>
    </row>
    <row r="1723" spans="1:14" ht="15" x14ac:dyDescent="0.25">
      <c r="A1723" t="s">
        <v>10917</v>
      </c>
      <c r="B1723" t="s">
        <v>10918</v>
      </c>
      <c r="C1723">
        <v>454990339</v>
      </c>
      <c r="D1723" t="s">
        <v>10919</v>
      </c>
      <c r="E1723" t="s">
        <v>10920</v>
      </c>
      <c r="F1723">
        <v>11238579</v>
      </c>
      <c r="G1723" t="s">
        <v>10921</v>
      </c>
      <c r="H1723" t="s">
        <v>10922</v>
      </c>
      <c r="I1723" t="s">
        <v>10923</v>
      </c>
      <c r="J1723" t="s">
        <v>28</v>
      </c>
      <c r="K1723" t="s">
        <v>10924</v>
      </c>
      <c r="L1723" s="11" t="s">
        <v>26</v>
      </c>
      <c r="M1723" s="11">
        <v>1407</v>
      </c>
      <c r="N1723" s="11" t="str">
        <f>IF(A1723="","AGUARDANDO",IF(NOT(ISERROR(MATCH(VALUE(A1723),PRODESP!A:A,0))),"EXCLUÍDO - ATENDIDO CDHU",""))</f>
        <v/>
      </c>
    </row>
    <row r="1724" spans="1:14" ht="15" x14ac:dyDescent="0.25">
      <c r="A1724" t="s">
        <v>9418</v>
      </c>
      <c r="B1724" t="s">
        <v>9419</v>
      </c>
      <c r="C1724">
        <v>351217459</v>
      </c>
      <c r="D1724" t="s">
        <v>9420</v>
      </c>
      <c r="E1724" t="s">
        <v>9421</v>
      </c>
      <c r="F1724">
        <v>372066677</v>
      </c>
      <c r="G1724" t="s">
        <v>9422</v>
      </c>
      <c r="H1724" t="s">
        <v>9423</v>
      </c>
      <c r="I1724" t="s">
        <v>9424</v>
      </c>
      <c r="J1724" t="s">
        <v>28</v>
      </c>
      <c r="K1724" t="s">
        <v>9425</v>
      </c>
      <c r="L1724" s="11" t="s">
        <v>26</v>
      </c>
      <c r="M1724" s="11">
        <v>1408</v>
      </c>
      <c r="N1724" s="11" t="str">
        <f>IF(A1724="","AGUARDANDO",IF(NOT(ISERROR(MATCH(VALUE(A1724),PRODESP!A:A,0))),"EXCLUÍDO - ATENDIDO CDHU",""))</f>
        <v/>
      </c>
    </row>
    <row r="1725" spans="1:14" ht="15" x14ac:dyDescent="0.25">
      <c r="A1725" t="s">
        <v>7284</v>
      </c>
      <c r="B1725" t="s">
        <v>7285</v>
      </c>
      <c r="C1725">
        <v>431665308</v>
      </c>
      <c r="D1725" t="s">
        <v>7286</v>
      </c>
      <c r="E1725"/>
      <c r="F1725"/>
      <c r="G1725"/>
      <c r="H1725" t="s">
        <v>7287</v>
      </c>
      <c r="I1725" t="s">
        <v>7288</v>
      </c>
      <c r="J1725" t="s">
        <v>28</v>
      </c>
      <c r="K1725" t="s">
        <v>7289</v>
      </c>
      <c r="L1725" s="11" t="s">
        <v>26</v>
      </c>
      <c r="M1725" s="11">
        <v>1409</v>
      </c>
      <c r="N1725" s="11" t="str">
        <f>IF(A1725="","AGUARDANDO",IF(NOT(ISERROR(MATCH(VALUE(A1725),PRODESP!A:A,0))),"EXCLUÍDO - ATENDIDO CDHU",""))</f>
        <v/>
      </c>
    </row>
    <row r="1726" spans="1:14" ht="15" x14ac:dyDescent="0.25">
      <c r="A1726" t="s">
        <v>3088</v>
      </c>
      <c r="B1726" t="s">
        <v>3089</v>
      </c>
      <c r="C1726">
        <v>405528309</v>
      </c>
      <c r="D1726" t="s">
        <v>3090</v>
      </c>
      <c r="E1726"/>
      <c r="F1726"/>
      <c r="G1726"/>
      <c r="H1726" t="s">
        <v>3091</v>
      </c>
      <c r="I1726" t="s">
        <v>3092</v>
      </c>
      <c r="J1726" t="s">
        <v>28</v>
      </c>
      <c r="K1726" t="s">
        <v>3093</v>
      </c>
      <c r="L1726" s="11" t="s">
        <v>26</v>
      </c>
      <c r="M1726" s="11">
        <v>1410</v>
      </c>
      <c r="N1726" s="11" t="str">
        <f>IF(A1726="","AGUARDANDO",IF(NOT(ISERROR(MATCH(VALUE(A1726),PRODESP!A:A,0))),"EXCLUÍDO - ATENDIDO CDHU",""))</f>
        <v/>
      </c>
    </row>
    <row r="1727" spans="1:14" ht="15" x14ac:dyDescent="0.25">
      <c r="A1727" t="s">
        <v>8735</v>
      </c>
      <c r="B1727" t="s">
        <v>8736</v>
      </c>
      <c r="C1727">
        <v>414208080</v>
      </c>
      <c r="D1727" t="s">
        <v>8737</v>
      </c>
      <c r="E1727"/>
      <c r="F1727"/>
      <c r="G1727"/>
      <c r="H1727" t="s">
        <v>8738</v>
      </c>
      <c r="I1727" t="s">
        <v>8739</v>
      </c>
      <c r="J1727" t="s">
        <v>28</v>
      </c>
      <c r="K1727" t="s">
        <v>8740</v>
      </c>
      <c r="L1727" s="11" t="s">
        <v>26</v>
      </c>
      <c r="M1727" s="11">
        <v>1411</v>
      </c>
      <c r="N1727" s="11" t="str">
        <f>IF(A1727="","AGUARDANDO",IF(NOT(ISERROR(MATCH(VALUE(A1727),PRODESP!A:A,0))),"EXCLUÍDO - ATENDIDO CDHU",""))</f>
        <v/>
      </c>
    </row>
    <row r="1728" spans="1:14" ht="15" x14ac:dyDescent="0.25">
      <c r="A1728" t="s">
        <v>7852</v>
      </c>
      <c r="B1728" t="s">
        <v>7853</v>
      </c>
      <c r="C1728">
        <v>191890959</v>
      </c>
      <c r="D1728" t="s">
        <v>7854</v>
      </c>
      <c r="E1728"/>
      <c r="F1728"/>
      <c r="G1728"/>
      <c r="H1728" t="s">
        <v>7855</v>
      </c>
      <c r="I1728" t="s">
        <v>7856</v>
      </c>
      <c r="J1728" t="s">
        <v>28</v>
      </c>
      <c r="K1728" t="s">
        <v>7857</v>
      </c>
      <c r="L1728" s="11" t="s">
        <v>26</v>
      </c>
      <c r="M1728" s="11">
        <v>1412</v>
      </c>
      <c r="N1728" s="11" t="str">
        <f>IF(A1728="","AGUARDANDO",IF(NOT(ISERROR(MATCH(VALUE(A1728),PRODESP!A:A,0))),"EXCLUÍDO - ATENDIDO CDHU",""))</f>
        <v/>
      </c>
    </row>
    <row r="1729" spans="1:14" ht="15" x14ac:dyDescent="0.25">
      <c r="A1729" t="s">
        <v>2177</v>
      </c>
      <c r="B1729" t="s">
        <v>2178</v>
      </c>
      <c r="C1729">
        <v>578205610</v>
      </c>
      <c r="D1729" t="s">
        <v>2179</v>
      </c>
      <c r="E1729"/>
      <c r="F1729"/>
      <c r="G1729"/>
      <c r="H1729" t="s">
        <v>2180</v>
      </c>
      <c r="I1729" t="s">
        <v>2181</v>
      </c>
      <c r="J1729" t="s">
        <v>28</v>
      </c>
      <c r="K1729" t="s">
        <v>2182</v>
      </c>
      <c r="L1729" s="11" t="s">
        <v>26</v>
      </c>
      <c r="M1729" s="11">
        <v>1413</v>
      </c>
      <c r="N1729" s="11" t="str">
        <f>IF(A1729="","AGUARDANDO",IF(NOT(ISERROR(MATCH(VALUE(A1729),PRODESP!A:A,0))),"EXCLUÍDO - ATENDIDO CDHU",""))</f>
        <v/>
      </c>
    </row>
    <row r="1730" spans="1:14" ht="15" x14ac:dyDescent="0.25">
      <c r="A1730" t="s">
        <v>12299</v>
      </c>
      <c r="B1730" t="s">
        <v>12300</v>
      </c>
      <c r="C1730">
        <v>5972742</v>
      </c>
      <c r="D1730" t="s">
        <v>12301</v>
      </c>
      <c r="E1730" t="s">
        <v>12302</v>
      </c>
      <c r="F1730">
        <v>341929943</v>
      </c>
      <c r="G1730" t="s">
        <v>12303</v>
      </c>
      <c r="H1730" t="s">
        <v>12304</v>
      </c>
      <c r="I1730" t="s">
        <v>12305</v>
      </c>
      <c r="J1730" t="s">
        <v>28</v>
      </c>
      <c r="K1730" t="s">
        <v>12306</v>
      </c>
      <c r="L1730" s="11" t="s">
        <v>26</v>
      </c>
      <c r="M1730" s="11">
        <v>1414</v>
      </c>
      <c r="N1730" s="11" t="str">
        <f>IF(A1730="","AGUARDANDO",IF(NOT(ISERROR(MATCH(VALUE(A1730),PRODESP!A:A,0))),"EXCLUÍDO - ATENDIDO CDHU",""))</f>
        <v/>
      </c>
    </row>
    <row r="1731" spans="1:14" ht="15" x14ac:dyDescent="0.25">
      <c r="A1731" t="s">
        <v>895</v>
      </c>
      <c r="B1731" t="s">
        <v>896</v>
      </c>
      <c r="C1731">
        <v>405529090</v>
      </c>
      <c r="D1731" t="s">
        <v>897</v>
      </c>
      <c r="E1731"/>
      <c r="F1731"/>
      <c r="G1731"/>
      <c r="H1731" t="s">
        <v>898</v>
      </c>
      <c r="I1731" t="s">
        <v>899</v>
      </c>
      <c r="J1731" t="s">
        <v>28</v>
      </c>
      <c r="K1731" t="s">
        <v>900</v>
      </c>
      <c r="L1731" s="11" t="s">
        <v>26</v>
      </c>
      <c r="M1731" s="11">
        <v>1415</v>
      </c>
      <c r="N1731" s="11" t="str">
        <f>IF(A1731="","AGUARDANDO",IF(NOT(ISERROR(MATCH(VALUE(A1731),PRODESP!A:A,0))),"EXCLUÍDO - ATENDIDO CDHU",""))</f>
        <v/>
      </c>
    </row>
    <row r="1732" spans="1:14" ht="15" x14ac:dyDescent="0.25">
      <c r="A1732" t="s">
        <v>6645</v>
      </c>
      <c r="B1732" t="s">
        <v>6646</v>
      </c>
      <c r="C1732">
        <v>432767290</v>
      </c>
      <c r="D1732" t="s">
        <v>6647</v>
      </c>
      <c r="E1732"/>
      <c r="F1732"/>
      <c r="G1732"/>
      <c r="H1732" t="s">
        <v>6648</v>
      </c>
      <c r="I1732" t="s">
        <v>6649</v>
      </c>
      <c r="J1732" t="s">
        <v>28</v>
      </c>
      <c r="K1732" t="s">
        <v>6650</v>
      </c>
      <c r="L1732" s="11" t="s">
        <v>26</v>
      </c>
      <c r="M1732" s="11">
        <v>1416</v>
      </c>
      <c r="N1732" s="11" t="str">
        <f>IF(A1732="","AGUARDANDO",IF(NOT(ISERROR(MATCH(VALUE(A1732),PRODESP!A:A,0))),"EXCLUÍDO - ATENDIDO CDHU",""))</f>
        <v/>
      </c>
    </row>
    <row r="1733" spans="1:14" ht="15" x14ac:dyDescent="0.25">
      <c r="A1733" t="s">
        <v>851</v>
      </c>
      <c r="B1733" t="s">
        <v>852</v>
      </c>
      <c r="C1733">
        <v>24300342</v>
      </c>
      <c r="D1733" t="s">
        <v>853</v>
      </c>
      <c r="E1733" t="s">
        <v>854</v>
      </c>
      <c r="F1733">
        <v>68251373</v>
      </c>
      <c r="G1733" t="s">
        <v>855</v>
      </c>
      <c r="H1733" t="s">
        <v>856</v>
      </c>
      <c r="I1733" t="s">
        <v>857</v>
      </c>
      <c r="J1733" t="s">
        <v>28</v>
      </c>
      <c r="K1733" t="s">
        <v>858</v>
      </c>
      <c r="L1733" s="11" t="s">
        <v>26</v>
      </c>
      <c r="M1733" s="11">
        <v>1417</v>
      </c>
      <c r="N1733" s="11" t="str">
        <f>IF(A1733="","AGUARDANDO",IF(NOT(ISERROR(MATCH(VALUE(A1733),PRODESP!A:A,0))),"EXCLUÍDO - ATENDIDO CDHU",""))</f>
        <v/>
      </c>
    </row>
    <row r="1734" spans="1:14" ht="15" x14ac:dyDescent="0.25">
      <c r="A1734" t="s">
        <v>8921</v>
      </c>
      <c r="B1734" t="s">
        <v>8922</v>
      </c>
      <c r="C1734">
        <v>563844589</v>
      </c>
      <c r="D1734" t="s">
        <v>8923</v>
      </c>
      <c r="E1734"/>
      <c r="F1734"/>
      <c r="G1734"/>
      <c r="H1734" t="s">
        <v>8924</v>
      </c>
      <c r="I1734" t="s">
        <v>8925</v>
      </c>
      <c r="J1734" t="s">
        <v>28</v>
      </c>
      <c r="K1734" t="s">
        <v>8926</v>
      </c>
      <c r="L1734" s="11" t="s">
        <v>26</v>
      </c>
      <c r="M1734" s="11">
        <v>1418</v>
      </c>
      <c r="N1734" s="11" t="str">
        <f>IF(A1734="","AGUARDANDO",IF(NOT(ISERROR(MATCH(VALUE(A1734),PRODESP!A:A,0))),"EXCLUÍDO - ATENDIDO CDHU",""))</f>
        <v/>
      </c>
    </row>
    <row r="1735" spans="1:14" ht="15" x14ac:dyDescent="0.25">
      <c r="A1735" t="s">
        <v>8881</v>
      </c>
      <c r="B1735" t="s">
        <v>8882</v>
      </c>
      <c r="C1735">
        <v>534518783</v>
      </c>
      <c r="D1735" t="s">
        <v>8883</v>
      </c>
      <c r="E1735"/>
      <c r="F1735"/>
      <c r="G1735"/>
      <c r="H1735" t="s">
        <v>8884</v>
      </c>
      <c r="I1735" t="s">
        <v>8885</v>
      </c>
      <c r="J1735" t="s">
        <v>28</v>
      </c>
      <c r="K1735" t="s">
        <v>8886</v>
      </c>
      <c r="L1735" s="11" t="s">
        <v>26</v>
      </c>
      <c r="M1735" s="11">
        <v>1419</v>
      </c>
      <c r="N1735" s="11" t="str">
        <f>IF(A1735="","AGUARDANDO",IF(NOT(ISERROR(MATCH(VALUE(A1735),PRODESP!A:A,0))),"EXCLUÍDO - ATENDIDO CDHU",""))</f>
        <v/>
      </c>
    </row>
    <row r="1736" spans="1:14" ht="15" x14ac:dyDescent="0.25">
      <c r="A1736" t="s">
        <v>7543</v>
      </c>
      <c r="B1736" t="s">
        <v>7544</v>
      </c>
      <c r="C1736">
        <v>3313239</v>
      </c>
      <c r="D1736" t="s">
        <v>7545</v>
      </c>
      <c r="E1736"/>
      <c r="F1736"/>
      <c r="G1736"/>
      <c r="H1736" t="s">
        <v>7546</v>
      </c>
      <c r="I1736" t="s">
        <v>7547</v>
      </c>
      <c r="J1736" t="s">
        <v>28</v>
      </c>
      <c r="K1736" t="s">
        <v>7548</v>
      </c>
      <c r="L1736" s="11" t="s">
        <v>26</v>
      </c>
      <c r="M1736" s="11">
        <v>1420</v>
      </c>
      <c r="N1736" s="11" t="str">
        <f>IF(A1736="","AGUARDANDO",IF(NOT(ISERROR(MATCH(VALUE(A1736),PRODESP!A:A,0))),"EXCLUÍDO - ATENDIDO CDHU",""))</f>
        <v/>
      </c>
    </row>
    <row r="1737" spans="1:14" ht="15" x14ac:dyDescent="0.25">
      <c r="A1737" t="s">
        <v>2498</v>
      </c>
      <c r="B1737" t="s">
        <v>2499</v>
      </c>
      <c r="C1737">
        <v>20451823</v>
      </c>
      <c r="D1737" t="s">
        <v>2500</v>
      </c>
      <c r="E1737" t="s">
        <v>2501</v>
      </c>
      <c r="F1737">
        <v>255100097</v>
      </c>
      <c r="G1737" t="s">
        <v>2502</v>
      </c>
      <c r="H1737" t="s">
        <v>2503</v>
      </c>
      <c r="I1737" t="s">
        <v>2504</v>
      </c>
      <c r="J1737" t="s">
        <v>28</v>
      </c>
      <c r="K1737" t="s">
        <v>2505</v>
      </c>
      <c r="L1737" s="11" t="s">
        <v>26</v>
      </c>
      <c r="M1737" s="11">
        <v>1421</v>
      </c>
      <c r="N1737" s="11" t="str">
        <f>IF(A1737="","AGUARDANDO",IF(NOT(ISERROR(MATCH(VALUE(A1737),PRODESP!A:A,0))),"EXCLUÍDO - ATENDIDO CDHU",""))</f>
        <v/>
      </c>
    </row>
    <row r="1738" spans="1:14" ht="15" x14ac:dyDescent="0.25">
      <c r="A1738" t="s">
        <v>13114</v>
      </c>
      <c r="B1738" t="s">
        <v>13115</v>
      </c>
      <c r="C1738">
        <v>336854213</v>
      </c>
      <c r="D1738" t="s">
        <v>13116</v>
      </c>
      <c r="E1738"/>
      <c r="F1738"/>
      <c r="G1738"/>
      <c r="H1738" t="s">
        <v>13117</v>
      </c>
      <c r="I1738" t="s">
        <v>13118</v>
      </c>
      <c r="J1738" t="s">
        <v>28</v>
      </c>
      <c r="K1738" t="s">
        <v>13119</v>
      </c>
      <c r="L1738" s="11" t="s">
        <v>26</v>
      </c>
      <c r="M1738" s="11">
        <v>1422</v>
      </c>
      <c r="N1738" s="11" t="str">
        <f>IF(A1738="","AGUARDANDO",IF(NOT(ISERROR(MATCH(VALUE(A1738),PRODESP!A:A,0))),"EXCLUÍDO - ATENDIDO CDHU",""))</f>
        <v/>
      </c>
    </row>
    <row r="1739" spans="1:14" ht="15" x14ac:dyDescent="0.25">
      <c r="A1739" t="s">
        <v>2050</v>
      </c>
      <c r="B1739" t="s">
        <v>2051</v>
      </c>
      <c r="C1739">
        <v>291720560</v>
      </c>
      <c r="D1739" t="s">
        <v>2052</v>
      </c>
      <c r="E1739"/>
      <c r="F1739"/>
      <c r="G1739"/>
      <c r="H1739" t="s">
        <v>2053</v>
      </c>
      <c r="I1739" t="s">
        <v>2054</v>
      </c>
      <c r="J1739" t="s">
        <v>28</v>
      </c>
      <c r="K1739" t="s">
        <v>2055</v>
      </c>
      <c r="L1739" s="11" t="s">
        <v>26</v>
      </c>
      <c r="M1739" s="11">
        <v>1423</v>
      </c>
      <c r="N1739" s="11" t="str">
        <f>IF(A1739="","AGUARDANDO",IF(NOT(ISERROR(MATCH(VALUE(A1739),PRODESP!A:A,0))),"EXCLUÍDO - ATENDIDO CDHU",""))</f>
        <v/>
      </c>
    </row>
    <row r="1740" spans="1:14" ht="15" x14ac:dyDescent="0.25">
      <c r="A1740" t="s">
        <v>12514</v>
      </c>
      <c r="B1740" t="s">
        <v>12515</v>
      </c>
      <c r="C1740">
        <v>403794407</v>
      </c>
      <c r="D1740" t="s">
        <v>12516</v>
      </c>
      <c r="E1740" t="s">
        <v>12517</v>
      </c>
      <c r="F1740">
        <v>446077884</v>
      </c>
      <c r="G1740" t="s">
        <v>12518</v>
      </c>
      <c r="H1740" t="s">
        <v>12519</v>
      </c>
      <c r="I1740" t="s">
        <v>12520</v>
      </c>
      <c r="J1740" t="s">
        <v>28</v>
      </c>
      <c r="K1740" t="s">
        <v>12521</v>
      </c>
      <c r="L1740" s="11" t="s">
        <v>26</v>
      </c>
      <c r="M1740" s="11">
        <v>1424</v>
      </c>
      <c r="N1740" s="11" t="str">
        <f>IF(A1740="","AGUARDANDO",IF(NOT(ISERROR(MATCH(VALUE(A1740),PRODESP!A:A,0))),"EXCLUÍDO - ATENDIDO CDHU",""))</f>
        <v/>
      </c>
    </row>
    <row r="1741" spans="1:14" ht="15" x14ac:dyDescent="0.25">
      <c r="A1741" t="s">
        <v>4653</v>
      </c>
      <c r="B1741" t="s">
        <v>4654</v>
      </c>
      <c r="C1741">
        <v>33684983</v>
      </c>
      <c r="D1741" t="s">
        <v>4655</v>
      </c>
      <c r="E1741" t="s">
        <v>4656</v>
      </c>
      <c r="F1741">
        <v>28635407</v>
      </c>
      <c r="G1741" t="s">
        <v>4657</v>
      </c>
      <c r="H1741" t="s">
        <v>4658</v>
      </c>
      <c r="I1741" t="s">
        <v>4659</v>
      </c>
      <c r="J1741" t="s">
        <v>28</v>
      </c>
      <c r="K1741" t="s">
        <v>4660</v>
      </c>
      <c r="L1741" s="11" t="s">
        <v>26</v>
      </c>
      <c r="M1741" s="11">
        <v>1425</v>
      </c>
      <c r="N1741" s="11" t="str">
        <f>IF(A1741="","AGUARDANDO",IF(NOT(ISERROR(MATCH(VALUE(A1741),PRODESP!A:A,0))),"EXCLUÍDO - ATENDIDO CDHU",""))</f>
        <v/>
      </c>
    </row>
    <row r="1742" spans="1:14" ht="15" x14ac:dyDescent="0.25">
      <c r="A1742" t="s">
        <v>4727</v>
      </c>
      <c r="B1742" t="s">
        <v>4728</v>
      </c>
      <c r="C1742">
        <v>361487708</v>
      </c>
      <c r="D1742" t="s">
        <v>4729</v>
      </c>
      <c r="E1742"/>
      <c r="F1742"/>
      <c r="G1742"/>
      <c r="H1742" t="s">
        <v>1937</v>
      </c>
      <c r="I1742" t="s">
        <v>4730</v>
      </c>
      <c r="J1742" t="s">
        <v>28</v>
      </c>
      <c r="K1742" t="s">
        <v>4731</v>
      </c>
      <c r="L1742" s="11" t="s">
        <v>26</v>
      </c>
      <c r="M1742" s="11">
        <v>1426</v>
      </c>
      <c r="N1742" s="11" t="str">
        <f>IF(A1742="","AGUARDANDO",IF(NOT(ISERROR(MATCH(VALUE(A1742),PRODESP!A:A,0))),"EXCLUÍDO - ATENDIDO CDHU",""))</f>
        <v/>
      </c>
    </row>
    <row r="1743" spans="1:14" ht="15" x14ac:dyDescent="0.25">
      <c r="A1743" t="s">
        <v>7572</v>
      </c>
      <c r="B1743" t="s">
        <v>7573</v>
      </c>
      <c r="C1743">
        <v>435031739</v>
      </c>
      <c r="D1743" t="s">
        <v>7574</v>
      </c>
      <c r="E1743"/>
      <c r="F1743"/>
      <c r="G1743"/>
      <c r="H1743" t="s">
        <v>7575</v>
      </c>
      <c r="I1743" t="s">
        <v>7576</v>
      </c>
      <c r="J1743" t="s">
        <v>28</v>
      </c>
      <c r="K1743" t="s">
        <v>7577</v>
      </c>
      <c r="L1743" s="11" t="s">
        <v>26</v>
      </c>
      <c r="M1743" s="11">
        <v>1427</v>
      </c>
      <c r="N1743" s="11" t="str">
        <f>IF(A1743="","AGUARDANDO",IF(NOT(ISERROR(MATCH(VALUE(A1743),PRODESP!A:A,0))),"EXCLUÍDO - ATENDIDO CDHU",""))</f>
        <v/>
      </c>
    </row>
    <row r="1744" spans="1:14" ht="15" x14ac:dyDescent="0.25">
      <c r="A1744" t="s">
        <v>3033</v>
      </c>
      <c r="B1744" t="s">
        <v>3034</v>
      </c>
      <c r="C1744">
        <v>45854869</v>
      </c>
      <c r="D1744" t="s">
        <v>3035</v>
      </c>
      <c r="E1744" t="s">
        <v>3036</v>
      </c>
      <c r="F1744">
        <v>463425510</v>
      </c>
      <c r="G1744" t="s">
        <v>3037</v>
      </c>
      <c r="H1744" t="s">
        <v>3038</v>
      </c>
      <c r="I1744" t="s">
        <v>3039</v>
      </c>
      <c r="J1744" t="s">
        <v>28</v>
      </c>
      <c r="K1744" t="s">
        <v>3040</v>
      </c>
      <c r="L1744" s="11" t="s">
        <v>26</v>
      </c>
      <c r="M1744" s="11">
        <v>1428</v>
      </c>
      <c r="N1744" s="11" t="str">
        <f>IF(A1744="","AGUARDANDO",IF(NOT(ISERROR(MATCH(VALUE(A1744),PRODESP!A:A,0))),"EXCLUÍDO - ATENDIDO CDHU",""))</f>
        <v/>
      </c>
    </row>
    <row r="1745" spans="1:14" ht="15" x14ac:dyDescent="0.25">
      <c r="A1745" t="s">
        <v>3851</v>
      </c>
      <c r="B1745" t="s">
        <v>3852</v>
      </c>
      <c r="C1745">
        <v>193952154</v>
      </c>
      <c r="D1745" t="s">
        <v>3853</v>
      </c>
      <c r="E1745"/>
      <c r="F1745"/>
      <c r="G1745"/>
      <c r="H1745" t="s">
        <v>3854</v>
      </c>
      <c r="I1745" t="s">
        <v>3855</v>
      </c>
      <c r="J1745" t="s">
        <v>28</v>
      </c>
      <c r="K1745" t="s">
        <v>3856</v>
      </c>
      <c r="L1745" s="11" t="s">
        <v>26</v>
      </c>
      <c r="M1745" s="11">
        <v>1429</v>
      </c>
      <c r="N1745" s="11" t="str">
        <f>IF(A1745="","AGUARDANDO",IF(NOT(ISERROR(MATCH(VALUE(A1745),PRODESP!A:A,0))),"EXCLUÍDO - ATENDIDO CDHU",""))</f>
        <v/>
      </c>
    </row>
    <row r="1746" spans="1:14" ht="15" x14ac:dyDescent="0.25">
      <c r="A1746" t="s">
        <v>13479</v>
      </c>
      <c r="B1746" t="s">
        <v>13480</v>
      </c>
      <c r="C1746">
        <v>479605397</v>
      </c>
      <c r="D1746" t="s">
        <v>13481</v>
      </c>
      <c r="E1746"/>
      <c r="F1746"/>
      <c r="G1746"/>
      <c r="H1746" t="s">
        <v>13482</v>
      </c>
      <c r="I1746" t="s">
        <v>13483</v>
      </c>
      <c r="J1746" t="s">
        <v>28</v>
      </c>
      <c r="K1746" t="s">
        <v>13484</v>
      </c>
      <c r="L1746" s="11" t="s">
        <v>26</v>
      </c>
      <c r="M1746" s="11">
        <v>1430</v>
      </c>
      <c r="N1746" s="11" t="str">
        <f>IF(A1746="","AGUARDANDO",IF(NOT(ISERROR(MATCH(VALUE(A1746),PRODESP!A:A,0))),"EXCLUÍDO - ATENDIDO CDHU",""))</f>
        <v/>
      </c>
    </row>
    <row r="1747" spans="1:14" ht="15" x14ac:dyDescent="0.25">
      <c r="A1747" t="s">
        <v>2311</v>
      </c>
      <c r="B1747" t="s">
        <v>2312</v>
      </c>
      <c r="C1747">
        <v>365051469</v>
      </c>
      <c r="D1747" t="s">
        <v>2313</v>
      </c>
      <c r="E1747"/>
      <c r="F1747"/>
      <c r="G1747"/>
      <c r="H1747" t="s">
        <v>2314</v>
      </c>
      <c r="I1747" t="s">
        <v>2315</v>
      </c>
      <c r="J1747" t="s">
        <v>28</v>
      </c>
      <c r="K1747" t="s">
        <v>2316</v>
      </c>
      <c r="L1747" s="11" t="s">
        <v>26</v>
      </c>
      <c r="M1747" s="11">
        <v>1431</v>
      </c>
      <c r="N1747" s="11" t="str">
        <f>IF(A1747="","AGUARDANDO",IF(NOT(ISERROR(MATCH(VALUE(A1747),PRODESP!A:A,0))),"EXCLUÍDO - ATENDIDO CDHU",""))</f>
        <v/>
      </c>
    </row>
    <row r="1748" spans="1:14" ht="15" x14ac:dyDescent="0.25">
      <c r="A1748" t="s">
        <v>9043</v>
      </c>
      <c r="B1748" t="s">
        <v>9044</v>
      </c>
      <c r="C1748">
        <v>321918875</v>
      </c>
      <c r="D1748" t="s">
        <v>9045</v>
      </c>
      <c r="E1748" t="s">
        <v>9046</v>
      </c>
      <c r="F1748">
        <v>95686400</v>
      </c>
      <c r="G1748" t="s">
        <v>9047</v>
      </c>
      <c r="H1748" t="s">
        <v>9048</v>
      </c>
      <c r="I1748" t="s">
        <v>9049</v>
      </c>
      <c r="J1748" t="s">
        <v>28</v>
      </c>
      <c r="K1748" t="s">
        <v>9050</v>
      </c>
      <c r="L1748" s="11" t="s">
        <v>26</v>
      </c>
      <c r="M1748" s="11">
        <v>1432</v>
      </c>
      <c r="N1748" s="11" t="str">
        <f>IF(A1748="","AGUARDANDO",IF(NOT(ISERROR(MATCH(VALUE(A1748),PRODESP!A:A,0))),"EXCLUÍDO - ATENDIDO CDHU",""))</f>
        <v/>
      </c>
    </row>
    <row r="1749" spans="1:14" ht="15" x14ac:dyDescent="0.25">
      <c r="A1749" t="s">
        <v>2361</v>
      </c>
      <c r="B1749" t="s">
        <v>2362</v>
      </c>
      <c r="C1749">
        <v>237896023</v>
      </c>
      <c r="D1749" t="s">
        <v>2363</v>
      </c>
      <c r="E1749" t="s">
        <v>2364</v>
      </c>
      <c r="F1749">
        <v>304862228</v>
      </c>
      <c r="G1749" t="s">
        <v>2365</v>
      </c>
      <c r="H1749" t="s">
        <v>2366</v>
      </c>
      <c r="I1749" t="s">
        <v>2367</v>
      </c>
      <c r="J1749" t="s">
        <v>28</v>
      </c>
      <c r="K1749" t="s">
        <v>1996</v>
      </c>
      <c r="L1749" s="11" t="s">
        <v>26</v>
      </c>
      <c r="M1749" s="11">
        <v>1433</v>
      </c>
      <c r="N1749" s="11" t="str">
        <f>IF(A1749="","AGUARDANDO",IF(NOT(ISERROR(MATCH(VALUE(A1749),PRODESP!A:A,0))),"EXCLUÍDO - ATENDIDO CDHU",""))</f>
        <v/>
      </c>
    </row>
    <row r="1750" spans="1:14" ht="15" x14ac:dyDescent="0.25">
      <c r="A1750" t="s">
        <v>10667</v>
      </c>
      <c r="B1750" t="s">
        <v>10668</v>
      </c>
      <c r="C1750">
        <v>574667015</v>
      </c>
      <c r="D1750" t="s">
        <v>10669</v>
      </c>
      <c r="E1750"/>
      <c r="F1750"/>
      <c r="G1750"/>
      <c r="H1750" t="s">
        <v>10670</v>
      </c>
      <c r="I1750" t="s">
        <v>10671</v>
      </c>
      <c r="J1750" t="s">
        <v>28</v>
      </c>
      <c r="K1750" t="s">
        <v>10672</v>
      </c>
      <c r="L1750" s="11" t="s">
        <v>26</v>
      </c>
      <c r="M1750" s="11">
        <v>1434</v>
      </c>
      <c r="N1750" s="11" t="str">
        <f>IF(A1750="","AGUARDANDO",IF(NOT(ISERROR(MATCH(VALUE(A1750),PRODESP!A:A,0))),"EXCLUÍDO - ATENDIDO CDHU",""))</f>
        <v/>
      </c>
    </row>
    <row r="1751" spans="1:14" ht="15" x14ac:dyDescent="0.25">
      <c r="A1751" t="s">
        <v>729</v>
      </c>
      <c r="B1751" t="s">
        <v>730</v>
      </c>
      <c r="C1751">
        <v>445630590</v>
      </c>
      <c r="D1751" t="s">
        <v>731</v>
      </c>
      <c r="E1751" t="s">
        <v>732</v>
      </c>
      <c r="F1751">
        <v>44534541</v>
      </c>
      <c r="G1751" t="s">
        <v>733</v>
      </c>
      <c r="H1751" t="s">
        <v>734</v>
      </c>
      <c r="I1751" t="s">
        <v>735</v>
      </c>
      <c r="J1751" t="s">
        <v>28</v>
      </c>
      <c r="K1751" t="s">
        <v>736</v>
      </c>
      <c r="L1751" s="11" t="s">
        <v>26</v>
      </c>
      <c r="M1751" s="11">
        <v>1435</v>
      </c>
      <c r="N1751" s="11" t="str">
        <f>IF(A1751="","AGUARDANDO",IF(NOT(ISERROR(MATCH(VALUE(A1751),PRODESP!A:A,0))),"EXCLUÍDO - ATENDIDO CDHU",""))</f>
        <v/>
      </c>
    </row>
    <row r="1752" spans="1:14" ht="15" x14ac:dyDescent="0.25">
      <c r="A1752" t="s">
        <v>6597</v>
      </c>
      <c r="B1752" t="s">
        <v>6598</v>
      </c>
      <c r="C1752">
        <v>446074020</v>
      </c>
      <c r="D1752" t="s">
        <v>6599</v>
      </c>
      <c r="E1752" t="s">
        <v>6600</v>
      </c>
      <c r="F1752">
        <v>400989256</v>
      </c>
      <c r="G1752" t="s">
        <v>6601</v>
      </c>
      <c r="H1752" t="s">
        <v>6602</v>
      </c>
      <c r="I1752" t="s">
        <v>6603</v>
      </c>
      <c r="J1752" t="s">
        <v>28</v>
      </c>
      <c r="K1752" t="s">
        <v>6604</v>
      </c>
      <c r="L1752" s="11" t="s">
        <v>26</v>
      </c>
      <c r="M1752" s="11">
        <v>1436</v>
      </c>
      <c r="N1752" s="11" t="str">
        <f>IF(A1752="","AGUARDANDO",IF(NOT(ISERROR(MATCH(VALUE(A1752),PRODESP!A:A,0))),"EXCLUÍDO - ATENDIDO CDHU",""))</f>
        <v/>
      </c>
    </row>
    <row r="1753" spans="1:14" ht="15" x14ac:dyDescent="0.25">
      <c r="A1753" t="s">
        <v>7725</v>
      </c>
      <c r="B1753" t="s">
        <v>7726</v>
      </c>
      <c r="C1753">
        <v>274733213</v>
      </c>
      <c r="D1753" t="s">
        <v>7727</v>
      </c>
      <c r="E1753" t="s">
        <v>7728</v>
      </c>
      <c r="F1753">
        <v>185620413</v>
      </c>
      <c r="G1753" t="s">
        <v>7729</v>
      </c>
      <c r="H1753" t="s">
        <v>7730</v>
      </c>
      <c r="I1753" t="s">
        <v>7731</v>
      </c>
      <c r="J1753" t="s">
        <v>28</v>
      </c>
      <c r="K1753" t="s">
        <v>7732</v>
      </c>
      <c r="L1753" s="11" t="s">
        <v>26</v>
      </c>
      <c r="M1753" s="11">
        <v>1437</v>
      </c>
      <c r="N1753" s="11" t="str">
        <f>IF(A1753="","AGUARDANDO",IF(NOT(ISERROR(MATCH(VALUE(A1753),PRODESP!A:A,0))),"EXCLUÍDO - ATENDIDO CDHU",""))</f>
        <v/>
      </c>
    </row>
    <row r="1754" spans="1:14" ht="15" x14ac:dyDescent="0.25">
      <c r="A1754" t="s">
        <v>394</v>
      </c>
      <c r="B1754" t="s">
        <v>395</v>
      </c>
      <c r="C1754">
        <v>497546504</v>
      </c>
      <c r="D1754" t="s">
        <v>396</v>
      </c>
      <c r="E1754"/>
      <c r="F1754"/>
      <c r="G1754"/>
      <c r="H1754" t="s">
        <v>397</v>
      </c>
      <c r="I1754" t="s">
        <v>398</v>
      </c>
      <c r="J1754" t="s">
        <v>28</v>
      </c>
      <c r="K1754" t="s">
        <v>399</v>
      </c>
      <c r="L1754" s="11" t="s">
        <v>26</v>
      </c>
      <c r="M1754" s="11">
        <v>1438</v>
      </c>
      <c r="N1754" s="11" t="str">
        <f>IF(A1754="","AGUARDANDO",IF(NOT(ISERROR(MATCH(VALUE(A1754),PRODESP!A:A,0))),"EXCLUÍDO - ATENDIDO CDHU",""))</f>
        <v/>
      </c>
    </row>
    <row r="1755" spans="1:14" ht="15" x14ac:dyDescent="0.25">
      <c r="A1755" t="s">
        <v>966</v>
      </c>
      <c r="B1755" t="s">
        <v>967</v>
      </c>
      <c r="C1755">
        <v>242995901</v>
      </c>
      <c r="D1755" t="s">
        <v>968</v>
      </c>
      <c r="E1755"/>
      <c r="F1755"/>
      <c r="G1755"/>
      <c r="H1755" t="s">
        <v>969</v>
      </c>
      <c r="I1755" t="s">
        <v>970</v>
      </c>
      <c r="J1755" t="s">
        <v>28</v>
      </c>
      <c r="K1755" t="s">
        <v>971</v>
      </c>
      <c r="L1755" s="11" t="s">
        <v>26</v>
      </c>
      <c r="M1755" s="11">
        <v>1439</v>
      </c>
      <c r="N1755" s="11" t="str">
        <f>IF(A1755="","AGUARDANDO",IF(NOT(ISERROR(MATCH(VALUE(A1755),PRODESP!A:A,0))),"EXCLUÍDO - ATENDIDO CDHU",""))</f>
        <v/>
      </c>
    </row>
    <row r="1756" spans="1:14" ht="15" x14ac:dyDescent="0.25">
      <c r="A1756" t="s">
        <v>12183</v>
      </c>
      <c r="B1756" t="s">
        <v>12184</v>
      </c>
      <c r="C1756">
        <v>462615431</v>
      </c>
      <c r="D1756" t="s">
        <v>12185</v>
      </c>
      <c r="E1756" t="s">
        <v>12186</v>
      </c>
      <c r="F1756">
        <v>497272866</v>
      </c>
      <c r="G1756" t="s">
        <v>12187</v>
      </c>
      <c r="H1756" t="s">
        <v>12188</v>
      </c>
      <c r="I1756" t="s">
        <v>12189</v>
      </c>
      <c r="J1756" t="s">
        <v>28</v>
      </c>
      <c r="K1756" t="s">
        <v>12190</v>
      </c>
      <c r="L1756" s="11" t="s">
        <v>26</v>
      </c>
      <c r="M1756" s="11">
        <v>1440</v>
      </c>
      <c r="N1756" s="11" t="str">
        <f>IF(A1756="","AGUARDANDO",IF(NOT(ISERROR(MATCH(VALUE(A1756),PRODESP!A:A,0))),"EXCLUÍDO - ATENDIDO CDHU",""))</f>
        <v/>
      </c>
    </row>
    <row r="1757" spans="1:14" ht="15" x14ac:dyDescent="0.25">
      <c r="A1757" t="s">
        <v>143</v>
      </c>
      <c r="B1757" t="s">
        <v>144</v>
      </c>
      <c r="C1757">
        <v>133675233</v>
      </c>
      <c r="D1757" t="s">
        <v>145</v>
      </c>
      <c r="E1757"/>
      <c r="F1757"/>
      <c r="G1757"/>
      <c r="H1757" t="s">
        <v>146</v>
      </c>
      <c r="I1757" t="s">
        <v>147</v>
      </c>
      <c r="J1757" t="s">
        <v>28</v>
      </c>
      <c r="K1757" t="s">
        <v>148</v>
      </c>
      <c r="L1757" s="11" t="s">
        <v>26</v>
      </c>
      <c r="M1757" s="11">
        <v>1441</v>
      </c>
      <c r="N1757" s="11" t="str">
        <f>IF(A1757="","AGUARDANDO",IF(NOT(ISERROR(MATCH(VALUE(A1757),PRODESP!A:A,0))),"EXCLUÍDO - ATENDIDO CDHU",""))</f>
        <v/>
      </c>
    </row>
    <row r="1758" spans="1:14" ht="15" x14ac:dyDescent="0.25">
      <c r="A1758" t="s">
        <v>4852</v>
      </c>
      <c r="B1758" t="s">
        <v>4853</v>
      </c>
      <c r="C1758">
        <v>40379433</v>
      </c>
      <c r="D1758" t="s">
        <v>4854</v>
      </c>
      <c r="E1758"/>
      <c r="F1758"/>
      <c r="G1758"/>
      <c r="H1758" t="s">
        <v>4855</v>
      </c>
      <c r="I1758" t="s">
        <v>4856</v>
      </c>
      <c r="J1758" t="s">
        <v>28</v>
      </c>
      <c r="K1758" t="s">
        <v>4857</v>
      </c>
      <c r="L1758" s="11" t="s">
        <v>26</v>
      </c>
      <c r="M1758" s="11">
        <v>1442</v>
      </c>
      <c r="N1758" s="11" t="str">
        <f>IF(A1758="","AGUARDANDO",IF(NOT(ISERROR(MATCH(VALUE(A1758),PRODESP!A:A,0))),"EXCLUÍDO - ATENDIDO CDHU",""))</f>
        <v/>
      </c>
    </row>
    <row r="1759" spans="1:14" ht="15" x14ac:dyDescent="0.25">
      <c r="A1759" t="s">
        <v>6918</v>
      </c>
      <c r="B1759" t="s">
        <v>6919</v>
      </c>
      <c r="C1759">
        <v>497118993</v>
      </c>
      <c r="D1759" t="s">
        <v>6920</v>
      </c>
      <c r="E1759"/>
      <c r="F1759"/>
      <c r="G1759"/>
      <c r="H1759" t="s">
        <v>6921</v>
      </c>
      <c r="I1759" t="s">
        <v>6922</v>
      </c>
      <c r="J1759" t="s">
        <v>28</v>
      </c>
      <c r="K1759" t="s">
        <v>6923</v>
      </c>
      <c r="L1759" s="11" t="s">
        <v>26</v>
      </c>
      <c r="M1759" s="11">
        <v>1443</v>
      </c>
      <c r="N1759" s="11" t="str">
        <f>IF(A1759="","AGUARDANDO",IF(NOT(ISERROR(MATCH(VALUE(A1759),PRODESP!A:A,0))),"EXCLUÍDO - ATENDIDO CDHU",""))</f>
        <v/>
      </c>
    </row>
    <row r="1760" spans="1:14" ht="15" x14ac:dyDescent="0.25">
      <c r="A1760" t="s">
        <v>7017</v>
      </c>
      <c r="B1760" t="s">
        <v>7018</v>
      </c>
      <c r="C1760">
        <v>542499174</v>
      </c>
      <c r="D1760" t="s">
        <v>7019</v>
      </c>
      <c r="E1760"/>
      <c r="F1760"/>
      <c r="G1760"/>
      <c r="H1760" t="s">
        <v>7020</v>
      </c>
      <c r="I1760" t="s">
        <v>7021</v>
      </c>
      <c r="J1760" t="s">
        <v>28</v>
      </c>
      <c r="K1760" t="s">
        <v>7022</v>
      </c>
      <c r="L1760" s="11" t="s">
        <v>26</v>
      </c>
      <c r="M1760" s="11">
        <v>1444</v>
      </c>
      <c r="N1760" s="11" t="str">
        <f>IF(A1760="","AGUARDANDO",IF(NOT(ISERROR(MATCH(VALUE(A1760),PRODESP!A:A,0))),"EXCLUÍDO - ATENDIDO CDHU",""))</f>
        <v/>
      </c>
    </row>
    <row r="1761" spans="1:14" ht="15" x14ac:dyDescent="0.25">
      <c r="A1761" t="s">
        <v>5329</v>
      </c>
      <c r="B1761" t="s">
        <v>5330</v>
      </c>
      <c r="C1761">
        <v>497121657</v>
      </c>
      <c r="D1761" t="s">
        <v>5331</v>
      </c>
      <c r="E1761"/>
      <c r="F1761"/>
      <c r="G1761"/>
      <c r="H1761" t="s">
        <v>5332</v>
      </c>
      <c r="I1761" t="s">
        <v>5333</v>
      </c>
      <c r="J1761" t="s">
        <v>28</v>
      </c>
      <c r="K1761" t="s">
        <v>5334</v>
      </c>
      <c r="L1761" s="11" t="s">
        <v>26</v>
      </c>
      <c r="M1761" s="11">
        <v>1445</v>
      </c>
      <c r="N1761" s="11" t="str">
        <f>IF(A1761="","AGUARDANDO",IF(NOT(ISERROR(MATCH(VALUE(A1761),PRODESP!A:A,0))),"EXCLUÍDO - ATENDIDO CDHU",""))</f>
        <v/>
      </c>
    </row>
    <row r="1762" spans="1:14" ht="15" x14ac:dyDescent="0.25">
      <c r="A1762" t="s">
        <v>7349</v>
      </c>
      <c r="B1762" t="s">
        <v>7350</v>
      </c>
      <c r="C1762">
        <v>531500299</v>
      </c>
      <c r="D1762" t="s">
        <v>7351</v>
      </c>
      <c r="E1762"/>
      <c r="F1762"/>
      <c r="G1762"/>
      <c r="H1762" t="s">
        <v>7352</v>
      </c>
      <c r="I1762" t="s">
        <v>7353</v>
      </c>
      <c r="J1762" t="s">
        <v>28</v>
      </c>
      <c r="K1762" t="s">
        <v>7354</v>
      </c>
      <c r="L1762" s="11" t="s">
        <v>26</v>
      </c>
      <c r="M1762" s="11">
        <v>1446</v>
      </c>
      <c r="N1762" s="11" t="str">
        <f>IF(A1762="","AGUARDANDO",IF(NOT(ISERROR(MATCH(VALUE(A1762),PRODESP!A:A,0))),"EXCLUÍDO - ATENDIDO CDHU",""))</f>
        <v/>
      </c>
    </row>
    <row r="1763" spans="1:14" ht="15" x14ac:dyDescent="0.25">
      <c r="A1763" t="s">
        <v>13246</v>
      </c>
      <c r="B1763" t="s">
        <v>13247</v>
      </c>
      <c r="C1763">
        <v>214091867</v>
      </c>
      <c r="D1763" t="s">
        <v>13248</v>
      </c>
      <c r="E1763" t="s">
        <v>13249</v>
      </c>
      <c r="F1763">
        <v>457729181</v>
      </c>
      <c r="G1763" t="s">
        <v>13250</v>
      </c>
      <c r="H1763" t="s">
        <v>13251</v>
      </c>
      <c r="I1763" t="s">
        <v>13252</v>
      </c>
      <c r="J1763" t="s">
        <v>28</v>
      </c>
      <c r="K1763" t="s">
        <v>13253</v>
      </c>
      <c r="L1763" s="11" t="s">
        <v>26</v>
      </c>
      <c r="M1763" s="11">
        <v>1447</v>
      </c>
      <c r="N1763" s="11" t="str">
        <f>IF(A1763="","AGUARDANDO",IF(NOT(ISERROR(MATCH(VALUE(A1763),PRODESP!A:A,0))),"EXCLUÍDO - ATENDIDO CDHU",""))</f>
        <v/>
      </c>
    </row>
    <row r="1764" spans="1:14" ht="15" x14ac:dyDescent="0.25">
      <c r="A1764" t="s">
        <v>11265</v>
      </c>
      <c r="B1764" t="s">
        <v>11266</v>
      </c>
      <c r="C1764">
        <v>52443793</v>
      </c>
      <c r="D1764" t="s">
        <v>11267</v>
      </c>
      <c r="E1764"/>
      <c r="F1764"/>
      <c r="G1764"/>
      <c r="H1764" t="s">
        <v>11268</v>
      </c>
      <c r="I1764" t="s">
        <v>11269</v>
      </c>
      <c r="J1764" t="s">
        <v>28</v>
      </c>
      <c r="K1764" t="s">
        <v>11270</v>
      </c>
      <c r="L1764" s="11" t="s">
        <v>26</v>
      </c>
      <c r="M1764" s="11">
        <v>1448</v>
      </c>
      <c r="N1764" s="11" t="str">
        <f>IF(A1764="","AGUARDANDO",IF(NOT(ISERROR(MATCH(VALUE(A1764),PRODESP!A:A,0))),"EXCLUÍDO - ATENDIDO CDHU",""))</f>
        <v/>
      </c>
    </row>
    <row r="1765" spans="1:14" ht="15" x14ac:dyDescent="0.25">
      <c r="A1765" t="s">
        <v>1018</v>
      </c>
      <c r="B1765" t="s">
        <v>1019</v>
      </c>
      <c r="C1765">
        <v>479301128</v>
      </c>
      <c r="D1765" t="s">
        <v>1020</v>
      </c>
      <c r="E1765"/>
      <c r="F1765"/>
      <c r="G1765"/>
      <c r="H1765" t="s">
        <v>1021</v>
      </c>
      <c r="I1765" t="s">
        <v>1022</v>
      </c>
      <c r="J1765" t="s">
        <v>28</v>
      </c>
      <c r="K1765" t="s">
        <v>1023</v>
      </c>
      <c r="L1765" s="11" t="s">
        <v>26</v>
      </c>
      <c r="M1765" s="11">
        <v>1449</v>
      </c>
      <c r="N1765" s="11" t="str">
        <f>IF(A1765="","AGUARDANDO",IF(NOT(ISERROR(MATCH(VALUE(A1765),PRODESP!A:A,0))),"EXCLUÍDO - ATENDIDO CDHU",""))</f>
        <v/>
      </c>
    </row>
    <row r="1766" spans="1:14" ht="15" x14ac:dyDescent="0.25">
      <c r="A1766" t="s">
        <v>11868</v>
      </c>
      <c r="B1766" t="s">
        <v>11869</v>
      </c>
      <c r="C1766">
        <v>40514605</v>
      </c>
      <c r="D1766" t="s">
        <v>11870</v>
      </c>
      <c r="E1766"/>
      <c r="F1766"/>
      <c r="G1766"/>
      <c r="H1766" t="s">
        <v>11871</v>
      </c>
      <c r="I1766" t="s">
        <v>11872</v>
      </c>
      <c r="J1766" t="s">
        <v>28</v>
      </c>
      <c r="K1766" t="s">
        <v>11873</v>
      </c>
      <c r="L1766" s="11" t="s">
        <v>26</v>
      </c>
      <c r="M1766" s="11">
        <v>1450</v>
      </c>
      <c r="N1766" s="11" t="str">
        <f>IF(A1766="","AGUARDANDO",IF(NOT(ISERROR(MATCH(VALUE(A1766),PRODESP!A:A,0))),"EXCLUÍDO - ATENDIDO CDHU",""))</f>
        <v/>
      </c>
    </row>
    <row r="1767" spans="1:14" ht="15" x14ac:dyDescent="0.25">
      <c r="A1767" t="s">
        <v>10056</v>
      </c>
      <c r="B1767" t="s">
        <v>10057</v>
      </c>
      <c r="C1767">
        <v>576950208</v>
      </c>
      <c r="D1767" t="s">
        <v>10058</v>
      </c>
      <c r="E1767"/>
      <c r="F1767"/>
      <c r="G1767"/>
      <c r="H1767" t="s">
        <v>10059</v>
      </c>
      <c r="I1767" t="s">
        <v>10060</v>
      </c>
      <c r="J1767" t="s">
        <v>28</v>
      </c>
      <c r="K1767" t="s">
        <v>10061</v>
      </c>
      <c r="L1767" s="11" t="s">
        <v>26</v>
      </c>
      <c r="M1767" s="11">
        <v>1451</v>
      </c>
      <c r="N1767" s="11" t="str">
        <f>IF(A1767="","AGUARDANDO",IF(NOT(ISERROR(MATCH(VALUE(A1767),PRODESP!A:A,0))),"EXCLUÍDO - ATENDIDO CDHU",""))</f>
        <v/>
      </c>
    </row>
    <row r="1768" spans="1:14" ht="15" x14ac:dyDescent="0.25">
      <c r="A1768" t="s">
        <v>6823</v>
      </c>
      <c r="B1768" t="s">
        <v>6824</v>
      </c>
      <c r="C1768">
        <v>306516159</v>
      </c>
      <c r="D1768" t="s">
        <v>6825</v>
      </c>
      <c r="E1768" t="s">
        <v>6826</v>
      </c>
      <c r="F1768">
        <v>451701665</v>
      </c>
      <c r="G1768" t="s">
        <v>6827</v>
      </c>
      <c r="H1768" t="s">
        <v>6828</v>
      </c>
      <c r="I1768" t="s">
        <v>6829</v>
      </c>
      <c r="J1768" t="s">
        <v>28</v>
      </c>
      <c r="K1768" t="s">
        <v>6830</v>
      </c>
      <c r="L1768" s="11" t="s">
        <v>26</v>
      </c>
      <c r="M1768" s="11">
        <v>1452</v>
      </c>
      <c r="N1768" s="11" t="str">
        <f>IF(A1768="","AGUARDANDO",IF(NOT(ISERROR(MATCH(VALUE(A1768),PRODESP!A:A,0))),"EXCLUÍDO - ATENDIDO CDHU",""))</f>
        <v/>
      </c>
    </row>
    <row r="1769" spans="1:14" ht="15" x14ac:dyDescent="0.25">
      <c r="A1769" t="s">
        <v>10781</v>
      </c>
      <c r="B1769" t="s">
        <v>10782</v>
      </c>
      <c r="C1769">
        <v>403796799</v>
      </c>
      <c r="D1769" t="s">
        <v>10783</v>
      </c>
      <c r="E1769" t="s">
        <v>10784</v>
      </c>
      <c r="F1769">
        <v>405529028</v>
      </c>
      <c r="G1769" t="s">
        <v>10785</v>
      </c>
      <c r="H1769" t="s">
        <v>10786</v>
      </c>
      <c r="I1769" t="s">
        <v>10787</v>
      </c>
      <c r="J1769" t="s">
        <v>28</v>
      </c>
      <c r="K1769" t="s">
        <v>10788</v>
      </c>
      <c r="L1769" s="11" t="s">
        <v>26</v>
      </c>
      <c r="M1769" s="11">
        <v>1453</v>
      </c>
      <c r="N1769" s="11" t="str">
        <f>IF(A1769="","AGUARDANDO",IF(NOT(ISERROR(MATCH(VALUE(A1769),PRODESP!A:A,0))),"EXCLUÍDO - ATENDIDO CDHU",""))</f>
        <v/>
      </c>
    </row>
    <row r="1770" spans="1:14" ht="15" x14ac:dyDescent="0.25">
      <c r="A1770" t="s">
        <v>6370</v>
      </c>
      <c r="B1770" t="s">
        <v>6371</v>
      </c>
      <c r="C1770">
        <v>455120249</v>
      </c>
      <c r="D1770" t="s">
        <v>6372</v>
      </c>
      <c r="E1770"/>
      <c r="F1770"/>
      <c r="G1770"/>
      <c r="H1770" t="s">
        <v>6373</v>
      </c>
      <c r="I1770" t="s">
        <v>6374</v>
      </c>
      <c r="J1770" t="s">
        <v>28</v>
      </c>
      <c r="K1770" t="s">
        <v>6375</v>
      </c>
      <c r="L1770" s="11" t="s">
        <v>26</v>
      </c>
      <c r="M1770" s="11">
        <v>1454</v>
      </c>
      <c r="N1770" s="11" t="str">
        <f>IF(A1770="","AGUARDANDO",IF(NOT(ISERROR(MATCH(VALUE(A1770),PRODESP!A:A,0))),"EXCLUÍDO - ATENDIDO CDHU",""))</f>
        <v/>
      </c>
    </row>
    <row r="1771" spans="1:14" ht="15" x14ac:dyDescent="0.25">
      <c r="A1771" t="s">
        <v>5618</v>
      </c>
      <c r="B1771" t="s">
        <v>5619</v>
      </c>
      <c r="C1771">
        <v>48169318</v>
      </c>
      <c r="D1771" t="s">
        <v>5620</v>
      </c>
      <c r="E1771"/>
      <c r="F1771"/>
      <c r="G1771"/>
      <c r="H1771" t="s">
        <v>5621</v>
      </c>
      <c r="I1771" t="s">
        <v>5622</v>
      </c>
      <c r="J1771" t="s">
        <v>28</v>
      </c>
      <c r="K1771" t="s">
        <v>5623</v>
      </c>
      <c r="L1771" s="11" t="s">
        <v>26</v>
      </c>
      <c r="M1771" s="11">
        <v>1455</v>
      </c>
      <c r="N1771" s="11" t="str">
        <f>IF(A1771="","AGUARDANDO",IF(NOT(ISERROR(MATCH(VALUE(A1771),PRODESP!A:A,0))),"EXCLUÍDO - ATENDIDO CDHU",""))</f>
        <v/>
      </c>
    </row>
    <row r="1772" spans="1:14" ht="15" x14ac:dyDescent="0.25">
      <c r="A1772" t="s">
        <v>9440</v>
      </c>
      <c r="B1772" t="s">
        <v>9441</v>
      </c>
      <c r="C1772">
        <v>463385445</v>
      </c>
      <c r="D1772" t="s">
        <v>9442</v>
      </c>
      <c r="E1772" t="s">
        <v>9443</v>
      </c>
      <c r="F1772">
        <v>28718542</v>
      </c>
      <c r="G1772" t="s">
        <v>9444</v>
      </c>
      <c r="H1772" t="s">
        <v>9445</v>
      </c>
      <c r="I1772" t="s">
        <v>9446</v>
      </c>
      <c r="J1772" t="s">
        <v>28</v>
      </c>
      <c r="K1772" t="s">
        <v>9447</v>
      </c>
      <c r="L1772" s="11" t="s">
        <v>26</v>
      </c>
      <c r="M1772" s="11">
        <v>1456</v>
      </c>
      <c r="N1772" s="11" t="str">
        <f>IF(A1772="","AGUARDANDO",IF(NOT(ISERROR(MATCH(VALUE(A1772),PRODESP!A:A,0))),"EXCLUÍDO - ATENDIDO CDHU",""))</f>
        <v/>
      </c>
    </row>
    <row r="1773" spans="1:14" ht="15" x14ac:dyDescent="0.25">
      <c r="A1773" t="s">
        <v>9556</v>
      </c>
      <c r="B1773" t="s">
        <v>9557</v>
      </c>
      <c r="C1773">
        <v>289040206</v>
      </c>
      <c r="D1773" t="s">
        <v>9558</v>
      </c>
      <c r="E1773"/>
      <c r="F1773"/>
      <c r="G1773"/>
      <c r="H1773" t="s">
        <v>9559</v>
      </c>
      <c r="I1773" t="s">
        <v>9560</v>
      </c>
      <c r="J1773" t="s">
        <v>28</v>
      </c>
      <c r="K1773" t="s">
        <v>9561</v>
      </c>
      <c r="L1773" s="11" t="s">
        <v>26</v>
      </c>
      <c r="M1773" s="11">
        <v>1457</v>
      </c>
      <c r="N1773" s="11" t="str">
        <f>IF(A1773="","AGUARDANDO",IF(NOT(ISERROR(MATCH(VALUE(A1773),PRODESP!A:A,0))),"EXCLUÍDO - ATENDIDO CDHU",""))</f>
        <v/>
      </c>
    </row>
    <row r="1774" spans="1:14" ht="15" x14ac:dyDescent="0.25">
      <c r="A1774" t="s">
        <v>6519</v>
      </c>
      <c r="B1774" t="s">
        <v>6520</v>
      </c>
      <c r="C1774">
        <v>35121754</v>
      </c>
      <c r="D1774" t="s">
        <v>6521</v>
      </c>
      <c r="E1774"/>
      <c r="F1774"/>
      <c r="G1774"/>
      <c r="H1774" t="s">
        <v>6522</v>
      </c>
      <c r="I1774" t="s">
        <v>6523</v>
      </c>
      <c r="J1774" t="s">
        <v>28</v>
      </c>
      <c r="K1774" t="s">
        <v>6524</v>
      </c>
      <c r="L1774" s="11" t="s">
        <v>26</v>
      </c>
      <c r="M1774" s="11">
        <v>1458</v>
      </c>
      <c r="N1774" s="11" t="str">
        <f>IF(A1774="","AGUARDANDO",IF(NOT(ISERROR(MATCH(VALUE(A1774),PRODESP!A:A,0))),"EXCLUÍDO - ATENDIDO CDHU",""))</f>
        <v/>
      </c>
    </row>
    <row r="1775" spans="1:14" ht="15" x14ac:dyDescent="0.25">
      <c r="A1775" t="s">
        <v>7453</v>
      </c>
      <c r="B1775" t="s">
        <v>7454</v>
      </c>
      <c r="C1775">
        <v>458317214</v>
      </c>
      <c r="D1775" t="s">
        <v>7455</v>
      </c>
      <c r="E1775"/>
      <c r="F1775"/>
      <c r="G1775"/>
      <c r="H1775" t="s">
        <v>7456</v>
      </c>
      <c r="I1775" t="s">
        <v>7457</v>
      </c>
      <c r="J1775" t="s">
        <v>28</v>
      </c>
      <c r="K1775" t="s">
        <v>7458</v>
      </c>
      <c r="L1775" s="11" t="s">
        <v>26</v>
      </c>
      <c r="M1775" s="11">
        <v>1459</v>
      </c>
      <c r="N1775" s="11" t="str">
        <f>IF(A1775="","AGUARDANDO",IF(NOT(ISERROR(MATCH(VALUE(A1775),PRODESP!A:A,0))),"EXCLUÍDO - ATENDIDO CDHU",""))</f>
        <v/>
      </c>
    </row>
    <row r="1776" spans="1:14" ht="15" x14ac:dyDescent="0.25">
      <c r="A1776" t="s">
        <v>5279</v>
      </c>
      <c r="B1776" t="s">
        <v>5280</v>
      </c>
      <c r="C1776">
        <v>54249811</v>
      </c>
      <c r="D1776" t="s">
        <v>5281</v>
      </c>
      <c r="E1776" t="s">
        <v>5282</v>
      </c>
      <c r="F1776">
        <v>398378277</v>
      </c>
      <c r="G1776" t="s">
        <v>5283</v>
      </c>
      <c r="H1776" t="s">
        <v>5284</v>
      </c>
      <c r="I1776" t="s">
        <v>5285</v>
      </c>
      <c r="J1776" t="s">
        <v>28</v>
      </c>
      <c r="K1776" t="s">
        <v>5286</v>
      </c>
      <c r="L1776" s="11" t="s">
        <v>26</v>
      </c>
      <c r="M1776" s="11">
        <v>1460</v>
      </c>
      <c r="N1776" s="11" t="str">
        <f>IF(A1776="","AGUARDANDO",IF(NOT(ISERROR(MATCH(VALUE(A1776),PRODESP!A:A,0))),"EXCLUÍDO - ATENDIDO CDHU",""))</f>
        <v/>
      </c>
    </row>
    <row r="1777" spans="1:14" ht="15" x14ac:dyDescent="0.25">
      <c r="A1777" t="s">
        <v>12890</v>
      </c>
      <c r="B1777" t="s">
        <v>12891</v>
      </c>
      <c r="C1777">
        <v>562143282</v>
      </c>
      <c r="D1777" t="s">
        <v>12892</v>
      </c>
      <c r="E1777" t="s">
        <v>12893</v>
      </c>
      <c r="F1777">
        <v>43519429</v>
      </c>
      <c r="G1777" t="s">
        <v>12894</v>
      </c>
      <c r="H1777" t="s">
        <v>12895</v>
      </c>
      <c r="I1777" t="s">
        <v>12896</v>
      </c>
      <c r="J1777" t="s">
        <v>28</v>
      </c>
      <c r="K1777" t="s">
        <v>12897</v>
      </c>
      <c r="L1777" s="11" t="s">
        <v>26</v>
      </c>
      <c r="M1777" s="11">
        <v>1461</v>
      </c>
      <c r="N1777" s="11" t="str">
        <f>IF(A1777="","AGUARDANDO",IF(NOT(ISERROR(MATCH(VALUE(A1777),PRODESP!A:A,0))),"EXCLUÍDO - ATENDIDO CDHU",""))</f>
        <v/>
      </c>
    </row>
    <row r="1778" spans="1:14" ht="15" x14ac:dyDescent="0.25">
      <c r="A1778" t="s">
        <v>2555</v>
      </c>
      <c r="B1778" t="s">
        <v>2556</v>
      </c>
      <c r="C1778">
        <v>431645929</v>
      </c>
      <c r="D1778" t="s">
        <v>2557</v>
      </c>
      <c r="E1778"/>
      <c r="F1778"/>
      <c r="G1778"/>
      <c r="H1778" t="s">
        <v>2558</v>
      </c>
      <c r="I1778" t="s">
        <v>2559</v>
      </c>
      <c r="J1778" t="s">
        <v>28</v>
      </c>
      <c r="K1778" t="s">
        <v>2560</v>
      </c>
      <c r="L1778" s="11" t="s">
        <v>26</v>
      </c>
      <c r="M1778" s="11">
        <v>1462</v>
      </c>
      <c r="N1778" s="11" t="str">
        <f>IF(A1778="","AGUARDANDO",IF(NOT(ISERROR(MATCH(VALUE(A1778),PRODESP!A:A,0))),"EXCLUÍDO - ATENDIDO CDHU",""))</f>
        <v/>
      </c>
    </row>
    <row r="1779" spans="1:14" ht="15" x14ac:dyDescent="0.25">
      <c r="A1779" t="s">
        <v>3545</v>
      </c>
      <c r="B1779" t="s">
        <v>3546</v>
      </c>
      <c r="C1779">
        <v>42392011</v>
      </c>
      <c r="D1779" t="s">
        <v>3547</v>
      </c>
      <c r="E1779" t="s">
        <v>3548</v>
      </c>
      <c r="F1779">
        <v>555832168</v>
      </c>
      <c r="G1779" t="s">
        <v>3549</v>
      </c>
      <c r="H1779" t="s">
        <v>3550</v>
      </c>
      <c r="I1779" t="s">
        <v>3551</v>
      </c>
      <c r="J1779" t="s">
        <v>28</v>
      </c>
      <c r="K1779" t="s">
        <v>3552</v>
      </c>
      <c r="L1779" s="11" t="s">
        <v>26</v>
      </c>
      <c r="M1779" s="11">
        <v>1463</v>
      </c>
      <c r="N1779" s="11" t="str">
        <f>IF(A1779="","AGUARDANDO",IF(NOT(ISERROR(MATCH(VALUE(A1779),PRODESP!A:A,0))),"EXCLUÍDO - ATENDIDO CDHU",""))</f>
        <v/>
      </c>
    </row>
    <row r="1780" spans="1:14" ht="15" x14ac:dyDescent="0.25">
      <c r="A1780" t="s">
        <v>3375</v>
      </c>
      <c r="B1780" t="s">
        <v>3376</v>
      </c>
      <c r="C1780">
        <v>485953389</v>
      </c>
      <c r="D1780" t="s">
        <v>3377</v>
      </c>
      <c r="E1780"/>
      <c r="F1780"/>
      <c r="G1780"/>
      <c r="H1780" t="s">
        <v>3378</v>
      </c>
      <c r="I1780" t="s">
        <v>3379</v>
      </c>
      <c r="J1780" t="s">
        <v>28</v>
      </c>
      <c r="K1780" t="s">
        <v>3380</v>
      </c>
      <c r="L1780" s="11" t="s">
        <v>26</v>
      </c>
      <c r="M1780" s="11">
        <v>1464</v>
      </c>
      <c r="N1780" s="11" t="str">
        <f>IF(A1780="","AGUARDANDO",IF(NOT(ISERROR(MATCH(VALUE(A1780),PRODESP!A:A,0))),"EXCLUÍDO - ATENDIDO CDHU",""))</f>
        <v/>
      </c>
    </row>
    <row r="1781" spans="1:14" ht="15" x14ac:dyDescent="0.25">
      <c r="A1781" t="s">
        <v>10302</v>
      </c>
      <c r="B1781" t="s">
        <v>10303</v>
      </c>
      <c r="C1781">
        <v>219068203</v>
      </c>
      <c r="D1781" t="s">
        <v>10304</v>
      </c>
      <c r="E1781"/>
      <c r="F1781"/>
      <c r="G1781"/>
      <c r="H1781" t="s">
        <v>10305</v>
      </c>
      <c r="I1781" t="s">
        <v>10306</v>
      </c>
      <c r="J1781" t="s">
        <v>28</v>
      </c>
      <c r="K1781" t="s">
        <v>10307</v>
      </c>
      <c r="L1781" s="11" t="s">
        <v>26</v>
      </c>
      <c r="M1781" s="11">
        <v>1465</v>
      </c>
      <c r="N1781" s="11" t="str">
        <f>IF(A1781="","AGUARDANDO",IF(NOT(ISERROR(MATCH(VALUE(A1781),PRODESP!A:A,0))),"EXCLUÍDO - ATENDIDO CDHU",""))</f>
        <v/>
      </c>
    </row>
    <row r="1782" spans="1:14" ht="15" x14ac:dyDescent="0.25">
      <c r="A1782" t="s">
        <v>3231</v>
      </c>
      <c r="B1782" t="s">
        <v>3232</v>
      </c>
      <c r="C1782">
        <v>277148959</v>
      </c>
      <c r="D1782" t="s">
        <v>3233</v>
      </c>
      <c r="E1782"/>
      <c r="F1782"/>
      <c r="G1782"/>
      <c r="H1782" t="s">
        <v>3234</v>
      </c>
      <c r="I1782" t="s">
        <v>3235</v>
      </c>
      <c r="J1782" t="s">
        <v>28</v>
      </c>
      <c r="K1782" t="s">
        <v>3236</v>
      </c>
      <c r="L1782" s="11" t="s">
        <v>26</v>
      </c>
      <c r="M1782" s="11">
        <v>1466</v>
      </c>
      <c r="N1782" s="11" t="str">
        <f>IF(A1782="","AGUARDANDO",IF(NOT(ISERROR(MATCH(VALUE(A1782),PRODESP!A:A,0))),"EXCLUÍDO - ATENDIDO CDHU",""))</f>
        <v/>
      </c>
    </row>
    <row r="1783" spans="1:14" ht="15" x14ac:dyDescent="0.25">
      <c r="A1783" t="s">
        <v>4378</v>
      </c>
      <c r="B1783" t="s">
        <v>4379</v>
      </c>
      <c r="C1783">
        <v>400988963</v>
      </c>
      <c r="D1783" t="s">
        <v>4380</v>
      </c>
      <c r="E1783"/>
      <c r="F1783"/>
      <c r="G1783"/>
      <c r="H1783" t="s">
        <v>4381</v>
      </c>
      <c r="I1783" t="s">
        <v>4382</v>
      </c>
      <c r="J1783" t="s">
        <v>28</v>
      </c>
      <c r="K1783" t="s">
        <v>4383</v>
      </c>
      <c r="L1783" s="11" t="s">
        <v>26</v>
      </c>
      <c r="M1783" s="11">
        <v>1467</v>
      </c>
      <c r="N1783" s="11" t="str">
        <f>IF(A1783="","AGUARDANDO",IF(NOT(ISERROR(MATCH(VALUE(A1783),PRODESP!A:A,0))),"EXCLUÍDO - ATENDIDO CDHU",""))</f>
        <v/>
      </c>
    </row>
    <row r="1784" spans="1:14" ht="15" x14ac:dyDescent="0.25">
      <c r="A1784" t="s">
        <v>11751</v>
      </c>
      <c r="B1784" t="s">
        <v>11752</v>
      </c>
      <c r="C1784">
        <v>37269025</v>
      </c>
      <c r="D1784" t="s">
        <v>11753</v>
      </c>
      <c r="E1784"/>
      <c r="F1784"/>
      <c r="G1784"/>
      <c r="H1784" t="s">
        <v>11754</v>
      </c>
      <c r="I1784" t="s">
        <v>11755</v>
      </c>
      <c r="J1784" t="s">
        <v>28</v>
      </c>
      <c r="K1784" t="s">
        <v>11756</v>
      </c>
      <c r="L1784" s="11" t="s">
        <v>26</v>
      </c>
      <c r="M1784" s="11">
        <v>1468</v>
      </c>
      <c r="N1784" s="11" t="str">
        <f>IF(A1784="","AGUARDANDO",IF(NOT(ISERROR(MATCH(VALUE(A1784),PRODESP!A:A,0))),"EXCLUÍDO - ATENDIDO CDHU",""))</f>
        <v/>
      </c>
    </row>
    <row r="1785" spans="1:14" ht="15" x14ac:dyDescent="0.25">
      <c r="A1785" t="s">
        <v>921</v>
      </c>
      <c r="B1785" t="s">
        <v>922</v>
      </c>
      <c r="C1785">
        <v>208798912</v>
      </c>
      <c r="D1785" t="s">
        <v>923</v>
      </c>
      <c r="E1785"/>
      <c r="F1785"/>
      <c r="G1785"/>
      <c r="H1785" t="s">
        <v>924</v>
      </c>
      <c r="I1785" t="s">
        <v>925</v>
      </c>
      <c r="J1785" t="s">
        <v>28</v>
      </c>
      <c r="K1785" t="s">
        <v>926</v>
      </c>
      <c r="L1785" s="11" t="s">
        <v>26</v>
      </c>
      <c r="M1785" s="11">
        <v>1469</v>
      </c>
      <c r="N1785" s="11" t="str">
        <f>IF(A1785="","AGUARDANDO",IF(NOT(ISERROR(MATCH(VALUE(A1785),PRODESP!A:A,0))),"EXCLUÍDO - ATENDIDO CDHU",""))</f>
        <v/>
      </c>
    </row>
    <row r="1786" spans="1:14" ht="15" x14ac:dyDescent="0.25">
      <c r="A1786" t="s">
        <v>1892</v>
      </c>
      <c r="B1786" t="s">
        <v>1893</v>
      </c>
      <c r="C1786">
        <v>485628065</v>
      </c>
      <c r="D1786" t="s">
        <v>1894</v>
      </c>
      <c r="E1786"/>
      <c r="F1786"/>
      <c r="G1786"/>
      <c r="H1786" t="s">
        <v>1895</v>
      </c>
      <c r="I1786" t="s">
        <v>1896</v>
      </c>
      <c r="J1786" t="s">
        <v>28</v>
      </c>
      <c r="K1786" t="s">
        <v>1897</v>
      </c>
      <c r="L1786" s="11" t="s">
        <v>26</v>
      </c>
      <c r="M1786" s="11">
        <v>1470</v>
      </c>
      <c r="N1786" s="11" t="str">
        <f>IF(A1786="","AGUARDANDO",IF(NOT(ISERROR(MATCH(VALUE(A1786),PRODESP!A:A,0))),"EXCLUÍDO - ATENDIDO CDHU",""))</f>
        <v/>
      </c>
    </row>
    <row r="1787" spans="1:14" ht="15" x14ac:dyDescent="0.25">
      <c r="A1787" t="s">
        <v>13523</v>
      </c>
      <c r="B1787" t="s">
        <v>13524</v>
      </c>
      <c r="C1787">
        <v>5424979992</v>
      </c>
      <c r="D1787" t="s">
        <v>13525</v>
      </c>
      <c r="E1787"/>
      <c r="F1787"/>
      <c r="G1787"/>
      <c r="H1787" t="s">
        <v>13526</v>
      </c>
      <c r="I1787" t="s">
        <v>13527</v>
      </c>
      <c r="J1787" t="s">
        <v>28</v>
      </c>
      <c r="K1787" t="s">
        <v>13528</v>
      </c>
      <c r="L1787" s="11" t="s">
        <v>26</v>
      </c>
      <c r="M1787" s="11">
        <v>1471</v>
      </c>
      <c r="N1787" s="11" t="str">
        <f>IF(A1787="","AGUARDANDO",IF(NOT(ISERROR(MATCH(VALUE(A1787),PRODESP!A:A,0))),"EXCLUÍDO - ATENDIDO CDHU",""))</f>
        <v/>
      </c>
    </row>
    <row r="1788" spans="1:14" ht="15" x14ac:dyDescent="0.25">
      <c r="A1788" t="s">
        <v>11140</v>
      </c>
      <c r="B1788" t="s">
        <v>11141</v>
      </c>
      <c r="C1788">
        <v>642934794</v>
      </c>
      <c r="D1788" t="s">
        <v>11142</v>
      </c>
      <c r="E1788"/>
      <c r="F1788"/>
      <c r="G1788"/>
      <c r="H1788" t="s">
        <v>11143</v>
      </c>
      <c r="I1788" t="s">
        <v>11144</v>
      </c>
      <c r="J1788" t="s">
        <v>28</v>
      </c>
      <c r="K1788" t="s">
        <v>11145</v>
      </c>
      <c r="L1788" s="11" t="s">
        <v>26</v>
      </c>
      <c r="M1788" s="11">
        <v>1472</v>
      </c>
      <c r="N1788" s="11" t="str">
        <f>IF(A1788="","AGUARDANDO",IF(NOT(ISERROR(MATCH(VALUE(A1788),PRODESP!A:A,0))),"EXCLUÍDO - ATENDIDO CDHU",""))</f>
        <v/>
      </c>
    </row>
    <row r="1789" spans="1:14" ht="15" x14ac:dyDescent="0.25">
      <c r="A1789" t="s">
        <v>13994</v>
      </c>
      <c r="B1789" t="s">
        <v>13995</v>
      </c>
      <c r="C1789">
        <v>4460783270</v>
      </c>
      <c r="D1789" t="s">
        <v>13996</v>
      </c>
      <c r="E1789"/>
      <c r="F1789"/>
      <c r="G1789"/>
      <c r="H1789" t="s">
        <v>13820</v>
      </c>
      <c r="I1789" t="s">
        <v>13997</v>
      </c>
      <c r="J1789" t="s">
        <v>28</v>
      </c>
      <c r="K1789" t="s">
        <v>13998</v>
      </c>
      <c r="L1789" s="11" t="s">
        <v>26</v>
      </c>
      <c r="M1789" s="11">
        <v>1473</v>
      </c>
      <c r="N1789" s="11" t="str">
        <f>IF(A1789="","AGUARDANDO",IF(NOT(ISERROR(MATCH(VALUE(A1789),PRODESP!A:A,0))),"EXCLUÍDO - ATENDIDO CDHU",""))</f>
        <v/>
      </c>
    </row>
    <row r="1790" spans="1:14" ht="15" x14ac:dyDescent="0.25">
      <c r="A1790" t="s">
        <v>8955</v>
      </c>
      <c r="B1790" t="s">
        <v>8956</v>
      </c>
      <c r="C1790">
        <v>569409603</v>
      </c>
      <c r="D1790" t="s">
        <v>8957</v>
      </c>
      <c r="E1790"/>
      <c r="F1790"/>
      <c r="G1790"/>
      <c r="H1790" t="s">
        <v>8958</v>
      </c>
      <c r="I1790" t="s">
        <v>8959</v>
      </c>
      <c r="J1790" t="s">
        <v>28</v>
      </c>
      <c r="K1790" t="s">
        <v>4313</v>
      </c>
      <c r="L1790" s="11" t="s">
        <v>26</v>
      </c>
      <c r="M1790" s="11">
        <v>1474</v>
      </c>
      <c r="N1790" s="11" t="str">
        <f>IF(A1790="","AGUARDANDO",IF(NOT(ISERROR(MATCH(VALUE(A1790),PRODESP!A:A,0))),"EXCLUÍDO - ATENDIDO CDHU",""))</f>
        <v/>
      </c>
    </row>
    <row r="1791" spans="1:14" ht="15" x14ac:dyDescent="0.25">
      <c r="A1791" t="s">
        <v>2985</v>
      </c>
      <c r="B1791" t="s">
        <v>2986</v>
      </c>
      <c r="C1791">
        <v>481772595</v>
      </c>
      <c r="D1791" t="s">
        <v>2987</v>
      </c>
      <c r="E1791"/>
      <c r="F1791"/>
      <c r="G1791"/>
      <c r="H1791" t="s">
        <v>2988</v>
      </c>
      <c r="I1791" t="s">
        <v>2989</v>
      </c>
      <c r="J1791" t="s">
        <v>28</v>
      </c>
      <c r="K1791" t="s">
        <v>2990</v>
      </c>
      <c r="L1791" s="11" t="s">
        <v>26</v>
      </c>
      <c r="M1791" s="11">
        <v>1475</v>
      </c>
      <c r="N1791" s="11" t="str">
        <f>IF(A1791="","AGUARDANDO",IF(NOT(ISERROR(MATCH(VALUE(A1791),PRODESP!A:A,0))),"EXCLUÍDO - ATENDIDO CDHU",""))</f>
        <v/>
      </c>
    </row>
    <row r="1792" spans="1:14" ht="15" x14ac:dyDescent="0.25">
      <c r="A1792" t="s">
        <v>13773</v>
      </c>
      <c r="B1792" t="s">
        <v>13774</v>
      </c>
      <c r="C1792">
        <v>198217808</v>
      </c>
      <c r="D1792" t="s">
        <v>13775</v>
      </c>
      <c r="E1792"/>
      <c r="F1792"/>
      <c r="G1792"/>
      <c r="H1792" t="s">
        <v>13776</v>
      </c>
      <c r="I1792" t="s">
        <v>13777</v>
      </c>
      <c r="J1792" t="s">
        <v>28</v>
      </c>
      <c r="K1792" t="s">
        <v>13778</v>
      </c>
      <c r="L1792" s="11" t="s">
        <v>26</v>
      </c>
      <c r="M1792" s="11">
        <v>1476</v>
      </c>
      <c r="N1792" s="11" t="str">
        <f>IF(A1792="","AGUARDANDO",IF(NOT(ISERROR(MATCH(VALUE(A1792),PRODESP!A:A,0))),"EXCLUÍDO - ATENDIDO CDHU",""))</f>
        <v/>
      </c>
    </row>
    <row r="1793" spans="1:14" ht="15" x14ac:dyDescent="0.25">
      <c r="A1793" t="s">
        <v>4834</v>
      </c>
      <c r="B1793" t="s">
        <v>4835</v>
      </c>
      <c r="C1793">
        <v>436034992</v>
      </c>
      <c r="D1793" t="s">
        <v>4836</v>
      </c>
      <c r="E1793"/>
      <c r="F1793"/>
      <c r="G1793"/>
      <c r="H1793" t="s">
        <v>4837</v>
      </c>
      <c r="I1793" t="s">
        <v>4838</v>
      </c>
      <c r="J1793" t="s">
        <v>28</v>
      </c>
      <c r="K1793" t="s">
        <v>4839</v>
      </c>
      <c r="L1793" s="11" t="s">
        <v>26</v>
      </c>
      <c r="M1793" s="11">
        <v>1477</v>
      </c>
      <c r="N1793" s="11" t="str">
        <f>IF(A1793="","AGUARDANDO",IF(NOT(ISERROR(MATCH(VALUE(A1793),PRODESP!A:A,0))),"EXCLUÍDO - ATENDIDO CDHU",""))</f>
        <v/>
      </c>
    </row>
    <row r="1794" spans="1:14" ht="15" x14ac:dyDescent="0.25">
      <c r="A1794" t="s">
        <v>13797</v>
      </c>
      <c r="B1794" t="s">
        <v>13798</v>
      </c>
      <c r="C1794">
        <v>469176970</v>
      </c>
      <c r="D1794" t="s">
        <v>13799</v>
      </c>
      <c r="E1794"/>
      <c r="F1794"/>
      <c r="G1794"/>
      <c r="H1794" t="s">
        <v>13800</v>
      </c>
      <c r="I1794" t="s">
        <v>13801</v>
      </c>
      <c r="J1794" t="s">
        <v>28</v>
      </c>
      <c r="K1794" t="s">
        <v>13802</v>
      </c>
      <c r="L1794" s="11" t="s">
        <v>26</v>
      </c>
      <c r="M1794" s="11">
        <v>1478</v>
      </c>
      <c r="N1794" s="11" t="str">
        <f>IF(A1794="","AGUARDANDO",IF(NOT(ISERROR(MATCH(VALUE(A1794),PRODESP!A:A,0))),"EXCLUÍDO - ATENDIDO CDHU",""))</f>
        <v/>
      </c>
    </row>
    <row r="1795" spans="1:14" ht="15" x14ac:dyDescent="0.25">
      <c r="A1795" t="s">
        <v>12610</v>
      </c>
      <c r="B1795" t="s">
        <v>12611</v>
      </c>
      <c r="C1795">
        <v>575574136</v>
      </c>
      <c r="D1795" t="s">
        <v>12612</v>
      </c>
      <c r="E1795" t="s">
        <v>12613</v>
      </c>
      <c r="F1795">
        <v>627832933</v>
      </c>
      <c r="G1795" t="s">
        <v>12614</v>
      </c>
      <c r="H1795" t="s">
        <v>12615</v>
      </c>
      <c r="I1795" t="s">
        <v>12616</v>
      </c>
      <c r="J1795" t="s">
        <v>28</v>
      </c>
      <c r="K1795" t="s">
        <v>12617</v>
      </c>
      <c r="L1795" s="11" t="s">
        <v>26</v>
      </c>
      <c r="M1795" s="11">
        <v>1479</v>
      </c>
      <c r="N1795" s="11" t="str">
        <f>IF(A1795="","AGUARDANDO",IF(NOT(ISERROR(MATCH(VALUE(A1795),PRODESP!A:A,0))),"EXCLUÍDO - ATENDIDO CDHU",""))</f>
        <v/>
      </c>
    </row>
    <row r="1796" spans="1:14" ht="15" x14ac:dyDescent="0.25">
      <c r="A1796" t="s">
        <v>1054</v>
      </c>
      <c r="B1796" t="s">
        <v>1055</v>
      </c>
      <c r="C1796">
        <v>168637431</v>
      </c>
      <c r="D1796" t="s">
        <v>1056</v>
      </c>
      <c r="E1796" t="s">
        <v>1057</v>
      </c>
      <c r="F1796">
        <v>1448340</v>
      </c>
      <c r="G1796" t="s">
        <v>1058</v>
      </c>
      <c r="H1796" t="s">
        <v>1059</v>
      </c>
      <c r="I1796" t="s">
        <v>1060</v>
      </c>
      <c r="J1796" t="s">
        <v>28</v>
      </c>
      <c r="K1796" t="s">
        <v>1061</v>
      </c>
      <c r="L1796" s="11" t="s">
        <v>26</v>
      </c>
      <c r="M1796" s="11">
        <v>1480</v>
      </c>
      <c r="N1796" s="11" t="str">
        <f>IF(A1796="","AGUARDANDO",IF(NOT(ISERROR(MATCH(VALUE(A1796),PRODESP!A:A,0))),"EXCLUÍDO - ATENDIDO CDHU",""))</f>
        <v/>
      </c>
    </row>
    <row r="1797" spans="1:14" ht="15" x14ac:dyDescent="0.25">
      <c r="A1797" t="s">
        <v>10163</v>
      </c>
      <c r="B1797" t="s">
        <v>10164</v>
      </c>
      <c r="C1797">
        <v>446076235</v>
      </c>
      <c r="D1797" t="s">
        <v>10165</v>
      </c>
      <c r="E1797"/>
      <c r="F1797"/>
      <c r="G1797"/>
      <c r="H1797" t="s">
        <v>10166</v>
      </c>
      <c r="I1797" t="s">
        <v>10167</v>
      </c>
      <c r="J1797" t="s">
        <v>28</v>
      </c>
      <c r="K1797" t="s">
        <v>5617</v>
      </c>
      <c r="L1797" s="11" t="s">
        <v>26</v>
      </c>
      <c r="M1797" s="11">
        <v>1481</v>
      </c>
      <c r="N1797" s="11" t="str">
        <f>IF(A1797="","AGUARDANDO",IF(NOT(ISERROR(MATCH(VALUE(A1797),PRODESP!A:A,0))),"EXCLUÍDO - ATENDIDO CDHU",""))</f>
        <v/>
      </c>
    </row>
    <row r="1798" spans="1:14" ht="15" x14ac:dyDescent="0.25">
      <c r="A1798" t="s">
        <v>5578</v>
      </c>
      <c r="B1798" t="s">
        <v>5579</v>
      </c>
      <c r="C1798">
        <v>491885933</v>
      </c>
      <c r="D1798" t="s">
        <v>5580</v>
      </c>
      <c r="E1798" t="s">
        <v>5581</v>
      </c>
      <c r="F1798">
        <v>497316858</v>
      </c>
      <c r="G1798" t="s">
        <v>5582</v>
      </c>
      <c r="H1798" t="s">
        <v>5583</v>
      </c>
      <c r="I1798" t="s">
        <v>5584</v>
      </c>
      <c r="J1798" t="s">
        <v>28</v>
      </c>
      <c r="K1798" t="s">
        <v>5585</v>
      </c>
      <c r="L1798" s="11" t="s">
        <v>26</v>
      </c>
      <c r="M1798" s="11">
        <v>1482</v>
      </c>
      <c r="N1798" s="11" t="str">
        <f>IF(A1798="","AGUARDANDO",IF(NOT(ISERROR(MATCH(VALUE(A1798),PRODESP!A:A,0))),"EXCLUÍDO - ATENDIDO CDHU",""))</f>
        <v/>
      </c>
    </row>
    <row r="1799" spans="1:14" ht="15" x14ac:dyDescent="0.25">
      <c r="A1799" t="s">
        <v>5777</v>
      </c>
      <c r="B1799" t="s">
        <v>5778</v>
      </c>
      <c r="C1799">
        <v>10376026</v>
      </c>
      <c r="D1799" t="s">
        <v>5779</v>
      </c>
      <c r="E1799"/>
      <c r="F1799"/>
      <c r="G1799"/>
      <c r="H1799" t="s">
        <v>5780</v>
      </c>
      <c r="I1799" t="s">
        <v>5781</v>
      </c>
      <c r="J1799" t="s">
        <v>28</v>
      </c>
      <c r="K1799" t="s">
        <v>5782</v>
      </c>
      <c r="L1799" s="11" t="s">
        <v>26</v>
      </c>
      <c r="M1799" s="11">
        <v>1483</v>
      </c>
      <c r="N1799" s="11" t="str">
        <f>IF(A1799="","AGUARDANDO",IF(NOT(ISERROR(MATCH(VALUE(A1799),PRODESP!A:A,0))),"EXCLUÍDO - ATENDIDO CDHU",""))</f>
        <v/>
      </c>
    </row>
    <row r="1800" spans="1:14" ht="15" x14ac:dyDescent="0.25">
      <c r="A1800" t="s">
        <v>7584</v>
      </c>
      <c r="B1800" t="s">
        <v>7585</v>
      </c>
      <c r="C1800">
        <v>374200646</v>
      </c>
      <c r="D1800" t="s">
        <v>7586</v>
      </c>
      <c r="E1800" t="s">
        <v>7587</v>
      </c>
      <c r="F1800">
        <v>393801123</v>
      </c>
      <c r="G1800" t="s">
        <v>7588</v>
      </c>
      <c r="H1800" t="s">
        <v>7589</v>
      </c>
      <c r="I1800" t="s">
        <v>7590</v>
      </c>
      <c r="J1800" t="s">
        <v>28</v>
      </c>
      <c r="K1800" t="s">
        <v>7591</v>
      </c>
      <c r="L1800" s="11" t="s">
        <v>26</v>
      </c>
      <c r="M1800" s="11">
        <v>1484</v>
      </c>
      <c r="N1800" s="11" t="str">
        <f>IF(A1800="","AGUARDANDO",IF(NOT(ISERROR(MATCH(VALUE(A1800),PRODESP!A:A,0))),"EXCLUÍDO - ATENDIDO CDHU",""))</f>
        <v/>
      </c>
    </row>
    <row r="1801" spans="1:14" ht="15" x14ac:dyDescent="0.25">
      <c r="A1801" t="s">
        <v>9097</v>
      </c>
      <c r="B1801" t="s">
        <v>9098</v>
      </c>
      <c r="C1801">
        <v>15647024</v>
      </c>
      <c r="D1801" t="s">
        <v>9099</v>
      </c>
      <c r="E1801" t="s">
        <v>9100</v>
      </c>
      <c r="F1801">
        <v>159264406</v>
      </c>
      <c r="G1801" t="s">
        <v>9101</v>
      </c>
      <c r="H1801" t="s">
        <v>9102</v>
      </c>
      <c r="I1801" t="s">
        <v>9103</v>
      </c>
      <c r="J1801" t="s">
        <v>28</v>
      </c>
      <c r="K1801" t="s">
        <v>9104</v>
      </c>
      <c r="L1801" s="11" t="s">
        <v>26</v>
      </c>
      <c r="M1801" s="11">
        <v>1485</v>
      </c>
      <c r="N1801" s="11" t="str">
        <f>IF(A1801="","AGUARDANDO",IF(NOT(ISERROR(MATCH(VALUE(A1801),PRODESP!A:A,0))),"EXCLUÍDO - ATENDIDO CDHU",""))</f>
        <v>EXCLUÍDO - ATENDIDO CDHU</v>
      </c>
    </row>
    <row r="1802" spans="1:14" ht="15" x14ac:dyDescent="0.25">
      <c r="A1802" t="s">
        <v>13051</v>
      </c>
      <c r="B1802" t="s">
        <v>13052</v>
      </c>
      <c r="C1802">
        <v>320864340</v>
      </c>
      <c r="D1802" t="s">
        <v>13053</v>
      </c>
      <c r="E1802"/>
      <c r="F1802"/>
      <c r="G1802"/>
      <c r="H1802" t="s">
        <v>13054</v>
      </c>
      <c r="I1802" t="s">
        <v>13055</v>
      </c>
      <c r="J1802" t="s">
        <v>28</v>
      </c>
      <c r="K1802" t="s">
        <v>13056</v>
      </c>
      <c r="L1802" s="11" t="s">
        <v>26</v>
      </c>
      <c r="M1802" s="11">
        <v>1486</v>
      </c>
      <c r="N1802" s="11" t="str">
        <f>IF(A1802="","AGUARDANDO",IF(NOT(ISERROR(MATCH(VALUE(A1802),PRODESP!A:A,0))),"EXCLUÍDO - ATENDIDO CDHU",""))</f>
        <v/>
      </c>
    </row>
    <row r="1803" spans="1:14" ht="15" x14ac:dyDescent="0.25">
      <c r="A1803" t="s">
        <v>13954</v>
      </c>
      <c r="B1803" t="s">
        <v>13955</v>
      </c>
      <c r="C1803">
        <v>257782503</v>
      </c>
      <c r="D1803" t="s">
        <v>13956</v>
      </c>
      <c r="E1803"/>
      <c r="F1803"/>
      <c r="G1803"/>
      <c r="H1803" t="s">
        <v>13957</v>
      </c>
      <c r="I1803" t="s">
        <v>13958</v>
      </c>
      <c r="J1803" t="s">
        <v>28</v>
      </c>
      <c r="K1803" t="s">
        <v>13959</v>
      </c>
      <c r="L1803" s="11" t="s">
        <v>26</v>
      </c>
      <c r="M1803" s="11">
        <v>1487</v>
      </c>
      <c r="N1803" s="11" t="str">
        <f>IF(A1803="","AGUARDANDO",IF(NOT(ISERROR(MATCH(VALUE(A1803),PRODESP!A:A,0))),"EXCLUÍDO - ATENDIDO CDHU",""))</f>
        <v/>
      </c>
    </row>
    <row r="1804" spans="1:14" ht="15" x14ac:dyDescent="0.25">
      <c r="A1804" t="s">
        <v>11513</v>
      </c>
      <c r="B1804" t="s">
        <v>11514</v>
      </c>
      <c r="C1804">
        <v>296233973</v>
      </c>
      <c r="D1804" t="s">
        <v>11515</v>
      </c>
      <c r="E1804" t="s">
        <v>11516</v>
      </c>
      <c r="F1804">
        <v>237896084</v>
      </c>
      <c r="G1804" t="s">
        <v>11517</v>
      </c>
      <c r="H1804" t="s">
        <v>11518</v>
      </c>
      <c r="I1804" t="s">
        <v>11519</v>
      </c>
      <c r="J1804" t="s">
        <v>28</v>
      </c>
      <c r="K1804" t="s">
        <v>11520</v>
      </c>
      <c r="L1804" s="11" t="s">
        <v>26</v>
      </c>
      <c r="M1804" s="11">
        <v>1488</v>
      </c>
      <c r="N1804" s="11" t="str">
        <f>IF(A1804="","AGUARDANDO",IF(NOT(ISERROR(MATCH(VALUE(A1804),PRODESP!A:A,0))),"EXCLUÍDO - ATENDIDO CDHU",""))</f>
        <v/>
      </c>
    </row>
    <row r="1805" spans="1:14" ht="15" x14ac:dyDescent="0.25">
      <c r="A1805" t="s">
        <v>10404</v>
      </c>
      <c r="B1805" t="s">
        <v>10405</v>
      </c>
      <c r="C1805">
        <v>33685418</v>
      </c>
      <c r="D1805" t="s">
        <v>10406</v>
      </c>
      <c r="E1805"/>
      <c r="F1805"/>
      <c r="G1805"/>
      <c r="H1805" t="s">
        <v>10407</v>
      </c>
      <c r="I1805" t="s">
        <v>10408</v>
      </c>
      <c r="J1805" t="s">
        <v>28</v>
      </c>
      <c r="K1805" t="s">
        <v>9246</v>
      </c>
      <c r="L1805" s="11" t="s">
        <v>26</v>
      </c>
      <c r="M1805" s="11">
        <v>1489</v>
      </c>
      <c r="N1805" s="11" t="str">
        <f>IF(A1805="","AGUARDANDO",IF(NOT(ISERROR(MATCH(VALUE(A1805),PRODESP!A:A,0))),"EXCLUÍDO - ATENDIDO CDHU",""))</f>
        <v/>
      </c>
    </row>
    <row r="1806" spans="1:14" ht="15" x14ac:dyDescent="0.25">
      <c r="A1806" t="s">
        <v>11648</v>
      </c>
      <c r="B1806" t="s">
        <v>11649</v>
      </c>
      <c r="C1806">
        <v>640352340</v>
      </c>
      <c r="D1806" t="s">
        <v>11650</v>
      </c>
      <c r="E1806"/>
      <c r="F1806"/>
      <c r="G1806"/>
      <c r="H1806" t="s">
        <v>11651</v>
      </c>
      <c r="I1806" t="s">
        <v>11652</v>
      </c>
      <c r="J1806" t="s">
        <v>28</v>
      </c>
      <c r="K1806" t="s">
        <v>11653</v>
      </c>
      <c r="L1806" s="11" t="s">
        <v>26</v>
      </c>
      <c r="M1806" s="11">
        <v>1490</v>
      </c>
      <c r="N1806" s="11" t="str">
        <f>IF(A1806="","AGUARDANDO",IF(NOT(ISERROR(MATCH(VALUE(A1806),PRODESP!A:A,0))),"EXCLUÍDO - ATENDIDO CDHU",""))</f>
        <v/>
      </c>
    </row>
    <row r="1807" spans="1:14" ht="15" x14ac:dyDescent="0.25">
      <c r="A1807" t="s">
        <v>8781</v>
      </c>
      <c r="B1807" t="s">
        <v>8782</v>
      </c>
      <c r="C1807">
        <v>497453733</v>
      </c>
      <c r="D1807" t="s">
        <v>8783</v>
      </c>
      <c r="E1807" t="s">
        <v>8784</v>
      </c>
      <c r="F1807">
        <v>495429946</v>
      </c>
      <c r="G1807" t="s">
        <v>8785</v>
      </c>
      <c r="H1807" t="s">
        <v>8786</v>
      </c>
      <c r="I1807" t="s">
        <v>8787</v>
      </c>
      <c r="J1807" t="s">
        <v>28</v>
      </c>
      <c r="K1807" t="s">
        <v>8788</v>
      </c>
      <c r="L1807" s="11" t="s">
        <v>26</v>
      </c>
      <c r="M1807" s="11">
        <v>1491</v>
      </c>
      <c r="N1807" s="11" t="str">
        <f>IF(A1807="","AGUARDANDO",IF(NOT(ISERROR(MATCH(VALUE(A1807),PRODESP!A:A,0))),"EXCLUÍDO - ATENDIDO CDHU",""))</f>
        <v/>
      </c>
    </row>
    <row r="1808" spans="1:14" ht="15" x14ac:dyDescent="0.25">
      <c r="A1808" t="s">
        <v>9394</v>
      </c>
      <c r="B1808" t="s">
        <v>9395</v>
      </c>
      <c r="C1808">
        <v>576055372</v>
      </c>
      <c r="D1808" t="s">
        <v>9396</v>
      </c>
      <c r="E1808"/>
      <c r="F1808"/>
      <c r="G1808"/>
      <c r="H1808" t="s">
        <v>9397</v>
      </c>
      <c r="I1808" t="s">
        <v>9398</v>
      </c>
      <c r="J1808" t="s">
        <v>28</v>
      </c>
      <c r="K1808" t="s">
        <v>9399</v>
      </c>
      <c r="L1808" s="11" t="s">
        <v>26</v>
      </c>
      <c r="M1808" s="11">
        <v>1492</v>
      </c>
      <c r="N1808" s="11" t="str">
        <f>IF(A1808="","AGUARDANDO",IF(NOT(ISERROR(MATCH(VALUE(A1808),PRODESP!A:A,0))),"EXCLUÍDO - ATENDIDO CDHU",""))</f>
        <v/>
      </c>
    </row>
    <row r="1809" spans="1:14" ht="15" x14ac:dyDescent="0.25">
      <c r="A1809" t="s">
        <v>308</v>
      </c>
      <c r="B1809" t="s">
        <v>309</v>
      </c>
      <c r="C1809">
        <v>12109222</v>
      </c>
      <c r="D1809" t="s">
        <v>310</v>
      </c>
      <c r="E1809"/>
      <c r="F1809"/>
      <c r="G1809"/>
      <c r="H1809" t="s">
        <v>311</v>
      </c>
      <c r="I1809" t="s">
        <v>312</v>
      </c>
      <c r="J1809" t="s">
        <v>28</v>
      </c>
      <c r="K1809" t="s">
        <v>313</v>
      </c>
      <c r="L1809" s="11" t="s">
        <v>26</v>
      </c>
      <c r="M1809" s="11">
        <v>1493</v>
      </c>
      <c r="N1809" s="11" t="str">
        <f>IF(A1809="","AGUARDANDO",IF(NOT(ISERROR(MATCH(VALUE(A1809),PRODESP!A:A,0))),"EXCLUÍDO - ATENDIDO CDHU",""))</f>
        <v/>
      </c>
    </row>
    <row r="1810" spans="1:14" ht="15" x14ac:dyDescent="0.25">
      <c r="A1810" t="s">
        <v>5993</v>
      </c>
      <c r="B1810" t="s">
        <v>5994</v>
      </c>
      <c r="C1810">
        <v>336849941</v>
      </c>
      <c r="D1810" t="s">
        <v>5995</v>
      </c>
      <c r="E1810"/>
      <c r="F1810"/>
      <c r="G1810"/>
      <c r="H1810" t="s">
        <v>5996</v>
      </c>
      <c r="I1810" t="s">
        <v>5997</v>
      </c>
      <c r="J1810" t="s">
        <v>28</v>
      </c>
      <c r="K1810" t="s">
        <v>5998</v>
      </c>
      <c r="L1810" s="11" t="s">
        <v>26</v>
      </c>
      <c r="M1810" s="11">
        <v>1494</v>
      </c>
      <c r="N1810" s="11" t="str">
        <f>IF(A1810="","AGUARDANDO",IF(NOT(ISERROR(MATCH(VALUE(A1810),PRODESP!A:A,0))),"EXCLUÍDO - ATENDIDO CDHU",""))</f>
        <v/>
      </c>
    </row>
    <row r="1811" spans="1:14" ht="15" x14ac:dyDescent="0.25">
      <c r="A1811" t="s">
        <v>9070</v>
      </c>
      <c r="B1811" t="s">
        <v>9071</v>
      </c>
      <c r="C1811">
        <v>455175093</v>
      </c>
      <c r="D1811" t="s">
        <v>9072</v>
      </c>
      <c r="E1811"/>
      <c r="F1811"/>
      <c r="G1811"/>
      <c r="H1811" t="s">
        <v>9073</v>
      </c>
      <c r="I1811" t="s">
        <v>9074</v>
      </c>
      <c r="J1811" t="s">
        <v>28</v>
      </c>
      <c r="K1811" t="s">
        <v>9075</v>
      </c>
      <c r="L1811" s="11" t="s">
        <v>26</v>
      </c>
      <c r="M1811" s="11">
        <v>1495</v>
      </c>
      <c r="N1811" s="11" t="str">
        <f>IF(A1811="","AGUARDANDO",IF(NOT(ISERROR(MATCH(VALUE(A1811),PRODESP!A:A,0))),"EXCLUÍDO - ATENDIDO CDHU",""))</f>
        <v/>
      </c>
    </row>
    <row r="1812" spans="1:14" ht="15" x14ac:dyDescent="0.25">
      <c r="A1812" t="s">
        <v>3119</v>
      </c>
      <c r="B1812" t="s">
        <v>3120</v>
      </c>
      <c r="C1812">
        <v>186133121</v>
      </c>
      <c r="D1812" t="s">
        <v>3121</v>
      </c>
      <c r="E1812" t="s">
        <v>3122</v>
      </c>
      <c r="F1812">
        <v>159265009</v>
      </c>
      <c r="G1812" t="s">
        <v>3123</v>
      </c>
      <c r="H1812" t="s">
        <v>3124</v>
      </c>
      <c r="I1812" t="s">
        <v>3125</v>
      </c>
      <c r="J1812" t="s">
        <v>28</v>
      </c>
      <c r="K1812" t="s">
        <v>3126</v>
      </c>
      <c r="L1812" s="11" t="s">
        <v>26</v>
      </c>
      <c r="M1812" s="11">
        <v>1496</v>
      </c>
      <c r="N1812" s="11" t="str">
        <f>IF(A1812="","AGUARDANDO",IF(NOT(ISERROR(MATCH(VALUE(A1812),PRODESP!A:A,0))),"EXCLUÍDO - ATENDIDO CDHU",""))</f>
        <v/>
      </c>
    </row>
    <row r="1813" spans="1:14" ht="15" x14ac:dyDescent="0.25">
      <c r="A1813" t="s">
        <v>2016</v>
      </c>
      <c r="B1813" t="s">
        <v>2017</v>
      </c>
      <c r="C1813">
        <v>35018611</v>
      </c>
      <c r="D1813" t="s">
        <v>2018</v>
      </c>
      <c r="E1813"/>
      <c r="F1813"/>
      <c r="G1813"/>
      <c r="H1813" t="s">
        <v>513</v>
      </c>
      <c r="I1813" t="s">
        <v>2019</v>
      </c>
      <c r="J1813" t="s">
        <v>28</v>
      </c>
      <c r="K1813" t="s">
        <v>393</v>
      </c>
      <c r="L1813" s="11" t="s">
        <v>26</v>
      </c>
      <c r="M1813" s="11">
        <v>1497</v>
      </c>
      <c r="N1813" s="11" t="str">
        <f>IF(A1813="","AGUARDANDO",IF(NOT(ISERROR(MATCH(VALUE(A1813),PRODESP!A:A,0))),"EXCLUÍDO - ATENDIDO CDHU",""))</f>
        <v/>
      </c>
    </row>
    <row r="1814" spans="1:14" ht="15" x14ac:dyDescent="0.25">
      <c r="A1814" t="s">
        <v>618</v>
      </c>
      <c r="B1814" t="s">
        <v>619</v>
      </c>
      <c r="C1814">
        <v>479331637</v>
      </c>
      <c r="D1814" t="s">
        <v>620</v>
      </c>
      <c r="E1814"/>
      <c r="F1814"/>
      <c r="G1814"/>
      <c r="H1814" t="s">
        <v>621</v>
      </c>
      <c r="I1814" t="s">
        <v>622</v>
      </c>
      <c r="J1814" t="s">
        <v>28</v>
      </c>
      <c r="K1814" t="s">
        <v>136</v>
      </c>
      <c r="L1814" s="11" t="s">
        <v>26</v>
      </c>
      <c r="M1814" s="11">
        <v>1498</v>
      </c>
      <c r="N1814" s="11" t="str">
        <f>IF(A1814="","AGUARDANDO",IF(NOT(ISERROR(MATCH(VALUE(A1814),PRODESP!A:A,0))),"EXCLUÍDO - ATENDIDO CDHU",""))</f>
        <v/>
      </c>
    </row>
    <row r="1815" spans="1:14" ht="15" x14ac:dyDescent="0.25">
      <c r="A1815" t="s">
        <v>13686</v>
      </c>
      <c r="B1815" t="s">
        <v>13687</v>
      </c>
      <c r="C1815">
        <v>400990520</v>
      </c>
      <c r="D1815" t="s">
        <v>13688</v>
      </c>
      <c r="E1815"/>
      <c r="F1815"/>
      <c r="G1815"/>
      <c r="H1815" t="s">
        <v>13600</v>
      </c>
      <c r="I1815" t="s">
        <v>13504</v>
      </c>
      <c r="J1815" t="s">
        <v>28</v>
      </c>
      <c r="K1815" t="s">
        <v>13155</v>
      </c>
      <c r="L1815" s="11" t="s">
        <v>26</v>
      </c>
      <c r="M1815" s="11">
        <v>1499</v>
      </c>
      <c r="N1815" s="11" t="str">
        <f>IF(A1815="","AGUARDANDO",IF(NOT(ISERROR(MATCH(VALUE(A1815),PRODESP!A:A,0))),"EXCLUÍDO - ATENDIDO CDHU",""))</f>
        <v/>
      </c>
    </row>
    <row r="1816" spans="1:14" ht="15" x14ac:dyDescent="0.25">
      <c r="A1816" t="s">
        <v>4260</v>
      </c>
      <c r="B1816" t="s">
        <v>4261</v>
      </c>
      <c r="C1816">
        <v>322894281</v>
      </c>
      <c r="D1816" t="s">
        <v>4262</v>
      </c>
      <c r="E1816" t="s">
        <v>4263</v>
      </c>
      <c r="F1816">
        <v>19821794</v>
      </c>
      <c r="G1816" t="s">
        <v>4264</v>
      </c>
      <c r="H1816" t="s">
        <v>4265</v>
      </c>
      <c r="I1816" t="s">
        <v>4266</v>
      </c>
      <c r="J1816" t="s">
        <v>28</v>
      </c>
      <c r="K1816" t="s">
        <v>4267</v>
      </c>
      <c r="L1816" s="11" t="s">
        <v>26</v>
      </c>
      <c r="M1816" s="11">
        <v>1500</v>
      </c>
      <c r="N1816" s="11" t="str">
        <f>IF(A1816="","AGUARDANDO",IF(NOT(ISERROR(MATCH(VALUE(A1816),PRODESP!A:A,0))),"EXCLUÍDO - ATENDIDO CDHU",""))</f>
        <v/>
      </c>
    </row>
    <row r="1817" spans="1:14" ht="15" x14ac:dyDescent="0.25">
      <c r="A1817" t="s">
        <v>8640</v>
      </c>
      <c r="B1817" t="s">
        <v>8641</v>
      </c>
      <c r="C1817">
        <v>494431957</v>
      </c>
      <c r="D1817" t="s">
        <v>8642</v>
      </c>
      <c r="E1817"/>
      <c r="F1817"/>
      <c r="G1817"/>
      <c r="H1817" t="s">
        <v>8643</v>
      </c>
      <c r="I1817" t="s">
        <v>8644</v>
      </c>
      <c r="J1817" t="s">
        <v>28</v>
      </c>
      <c r="K1817" t="s">
        <v>8645</v>
      </c>
      <c r="L1817" s="11" t="s">
        <v>26</v>
      </c>
      <c r="M1817" s="11">
        <v>1501</v>
      </c>
      <c r="N1817" s="11" t="str">
        <f>IF(A1817="","AGUARDANDO",IF(NOT(ISERROR(MATCH(VALUE(A1817),PRODESP!A:A,0))),"EXCLUÍDO - ATENDIDO CDHU",""))</f>
        <v/>
      </c>
    </row>
    <row r="1818" spans="1:14" ht="15" x14ac:dyDescent="0.25">
      <c r="A1818" t="s">
        <v>7379</v>
      </c>
      <c r="B1818" t="s">
        <v>7380</v>
      </c>
      <c r="C1818">
        <v>490049151</v>
      </c>
      <c r="D1818" t="s">
        <v>7381</v>
      </c>
      <c r="E1818" t="s">
        <v>7382</v>
      </c>
      <c r="F1818">
        <v>483982349</v>
      </c>
      <c r="G1818" t="s">
        <v>7383</v>
      </c>
      <c r="H1818" t="s">
        <v>7384</v>
      </c>
      <c r="I1818" t="s">
        <v>7385</v>
      </c>
      <c r="J1818" t="s">
        <v>28</v>
      </c>
      <c r="K1818" t="s">
        <v>7386</v>
      </c>
      <c r="L1818" s="11" t="s">
        <v>26</v>
      </c>
      <c r="M1818" s="11">
        <v>1502</v>
      </c>
      <c r="N1818" s="11" t="str">
        <f>IF(A1818="","AGUARDANDO",IF(NOT(ISERROR(MATCH(VALUE(A1818),PRODESP!A:A,0))),"EXCLUÍDO - ATENDIDO CDHU",""))</f>
        <v/>
      </c>
    </row>
    <row r="1819" spans="1:14" ht="15" x14ac:dyDescent="0.25">
      <c r="A1819" t="s">
        <v>3501</v>
      </c>
      <c r="B1819" t="s">
        <v>3502</v>
      </c>
      <c r="C1819">
        <v>400989165</v>
      </c>
      <c r="D1819" t="s">
        <v>3503</v>
      </c>
      <c r="E1819"/>
      <c r="F1819"/>
      <c r="G1819"/>
      <c r="H1819" t="s">
        <v>3504</v>
      </c>
      <c r="I1819" t="s">
        <v>3505</v>
      </c>
      <c r="J1819" t="s">
        <v>28</v>
      </c>
      <c r="K1819" t="s">
        <v>3506</v>
      </c>
      <c r="L1819" s="11" t="s">
        <v>26</v>
      </c>
      <c r="M1819" s="11">
        <v>1503</v>
      </c>
      <c r="N1819" s="11" t="str">
        <f>IF(A1819="","AGUARDANDO",IF(NOT(ISERROR(MATCH(VALUE(A1819),PRODESP!A:A,0))),"EXCLUÍDO - ATENDIDO CDHU",""))</f>
        <v/>
      </c>
    </row>
    <row r="1820" spans="1:14" ht="15" x14ac:dyDescent="0.25">
      <c r="A1820" t="s">
        <v>11605</v>
      </c>
      <c r="B1820" t="s">
        <v>11606</v>
      </c>
      <c r="C1820">
        <v>40379387</v>
      </c>
      <c r="D1820" t="s">
        <v>11607</v>
      </c>
      <c r="E1820"/>
      <c r="F1820"/>
      <c r="G1820"/>
      <c r="H1820" t="s">
        <v>2741</v>
      </c>
      <c r="I1820" t="s">
        <v>11608</v>
      </c>
      <c r="J1820" t="s">
        <v>28</v>
      </c>
      <c r="K1820" t="s">
        <v>11609</v>
      </c>
      <c r="L1820" s="11" t="s">
        <v>26</v>
      </c>
      <c r="M1820" s="11">
        <v>1504</v>
      </c>
      <c r="N1820" s="11" t="str">
        <f>IF(A1820="","AGUARDANDO",IF(NOT(ISERROR(MATCH(VALUE(A1820),PRODESP!A:A,0))),"EXCLUÍDO - ATENDIDO CDHU",""))</f>
        <v/>
      </c>
    </row>
    <row r="1821" spans="1:14" ht="15" x14ac:dyDescent="0.25">
      <c r="A1821" t="s">
        <v>2028</v>
      </c>
      <c r="B1821" t="s">
        <v>2029</v>
      </c>
      <c r="C1821">
        <v>541021436</v>
      </c>
      <c r="D1821" t="s">
        <v>2030</v>
      </c>
      <c r="E1821" t="s">
        <v>2031</v>
      </c>
      <c r="F1821">
        <v>455276067</v>
      </c>
      <c r="G1821" t="s">
        <v>2032</v>
      </c>
      <c r="H1821" t="s">
        <v>2033</v>
      </c>
      <c r="I1821" t="s">
        <v>2034</v>
      </c>
      <c r="J1821" t="s">
        <v>28</v>
      </c>
      <c r="K1821" t="s">
        <v>2035</v>
      </c>
      <c r="L1821" s="11" t="s">
        <v>26</v>
      </c>
      <c r="M1821" s="11">
        <v>1505</v>
      </c>
      <c r="N1821" s="11" t="str">
        <f>IF(A1821="","AGUARDANDO",IF(NOT(ISERROR(MATCH(VALUE(A1821),PRODESP!A:A,0))),"EXCLUÍDO - ATENDIDO CDHU",""))</f>
        <v/>
      </c>
    </row>
    <row r="1822" spans="1:14" ht="15" x14ac:dyDescent="0.25">
      <c r="A1822" t="s">
        <v>8281</v>
      </c>
      <c r="B1822" t="s">
        <v>8282</v>
      </c>
      <c r="C1822">
        <v>436035236</v>
      </c>
      <c r="D1822" t="s">
        <v>8283</v>
      </c>
      <c r="E1822" t="s">
        <v>8284</v>
      </c>
      <c r="F1822">
        <v>400993272</v>
      </c>
      <c r="G1822" t="s">
        <v>8285</v>
      </c>
      <c r="H1822" t="s">
        <v>8286</v>
      </c>
      <c r="I1822" t="s">
        <v>8287</v>
      </c>
      <c r="J1822" t="s">
        <v>28</v>
      </c>
      <c r="K1822" t="s">
        <v>8288</v>
      </c>
      <c r="L1822" s="11" t="s">
        <v>26</v>
      </c>
      <c r="M1822" s="11">
        <v>1506</v>
      </c>
      <c r="N1822" s="11" t="str">
        <f>IF(A1822="","AGUARDANDO",IF(NOT(ISERROR(MATCH(VALUE(A1822),PRODESP!A:A,0))),"EXCLUÍDO - ATENDIDO CDHU",""))</f>
        <v/>
      </c>
    </row>
    <row r="1823" spans="1:14" ht="15" x14ac:dyDescent="0.25">
      <c r="A1823" t="s">
        <v>8667</v>
      </c>
      <c r="B1823" t="s">
        <v>8668</v>
      </c>
      <c r="C1823">
        <v>40589</v>
      </c>
      <c r="D1823" t="s">
        <v>8669</v>
      </c>
      <c r="E1823" t="s">
        <v>8670</v>
      </c>
      <c r="F1823">
        <v>214099921</v>
      </c>
      <c r="G1823" t="s">
        <v>8671</v>
      </c>
      <c r="H1823" t="s">
        <v>8672</v>
      </c>
      <c r="I1823" t="s">
        <v>8673</v>
      </c>
      <c r="J1823" t="s">
        <v>28</v>
      </c>
      <c r="K1823" t="s">
        <v>8674</v>
      </c>
      <c r="L1823" s="11" t="s">
        <v>26</v>
      </c>
      <c r="M1823" s="11">
        <v>1507</v>
      </c>
      <c r="N1823" s="11" t="str">
        <f>IF(A1823="","AGUARDANDO",IF(NOT(ISERROR(MATCH(VALUE(A1823),PRODESP!A:A,0))),"EXCLUÍDO - ATENDIDO CDHU",""))</f>
        <v/>
      </c>
    </row>
    <row r="1824" spans="1:14" ht="15" x14ac:dyDescent="0.25">
      <c r="A1824" t="s">
        <v>1124</v>
      </c>
      <c r="B1824" t="s">
        <v>1125</v>
      </c>
      <c r="C1824">
        <v>541832372</v>
      </c>
      <c r="D1824" t="s">
        <v>1126</v>
      </c>
      <c r="E1824"/>
      <c r="F1824"/>
      <c r="G1824"/>
      <c r="H1824" t="s">
        <v>1127</v>
      </c>
      <c r="I1824" t="s">
        <v>1128</v>
      </c>
      <c r="J1824" t="s">
        <v>28</v>
      </c>
      <c r="K1824" t="s">
        <v>1129</v>
      </c>
      <c r="L1824" s="11" t="s">
        <v>26</v>
      </c>
      <c r="M1824" s="11">
        <v>1508</v>
      </c>
      <c r="N1824" s="11" t="str">
        <f>IF(A1824="","AGUARDANDO",IF(NOT(ISERROR(MATCH(VALUE(A1824),PRODESP!A:A,0))),"EXCLUÍDO - ATENDIDO CDHU",""))</f>
        <v/>
      </c>
    </row>
    <row r="1825" spans="1:14" ht="15" x14ac:dyDescent="0.25">
      <c r="A1825" t="s">
        <v>2056</v>
      </c>
      <c r="B1825" t="s">
        <v>2057</v>
      </c>
      <c r="C1825">
        <v>211283915</v>
      </c>
      <c r="D1825" t="s">
        <v>2058</v>
      </c>
      <c r="E1825"/>
      <c r="F1825"/>
      <c r="G1825"/>
      <c r="H1825" t="s">
        <v>2059</v>
      </c>
      <c r="I1825" t="s">
        <v>2060</v>
      </c>
      <c r="J1825" t="s">
        <v>28</v>
      </c>
      <c r="K1825" t="s">
        <v>2061</v>
      </c>
      <c r="L1825" s="11" t="s">
        <v>26</v>
      </c>
      <c r="M1825" s="11">
        <v>1509</v>
      </c>
      <c r="N1825" s="11" t="str">
        <f>IF(A1825="","AGUARDANDO",IF(NOT(ISERROR(MATCH(VALUE(A1825),PRODESP!A:A,0))),"EXCLUÍDO - ATENDIDO CDHU",""))</f>
        <v/>
      </c>
    </row>
    <row r="1826" spans="1:14" ht="15" x14ac:dyDescent="0.25">
      <c r="A1826" t="s">
        <v>4927</v>
      </c>
      <c r="B1826" t="s">
        <v>4928</v>
      </c>
      <c r="C1826">
        <v>272804848</v>
      </c>
      <c r="D1826" t="s">
        <v>4929</v>
      </c>
      <c r="E1826" t="s">
        <v>4930</v>
      </c>
      <c r="F1826">
        <v>228160765</v>
      </c>
      <c r="G1826" t="s">
        <v>4931</v>
      </c>
      <c r="H1826" t="s">
        <v>4932</v>
      </c>
      <c r="I1826" t="s">
        <v>4933</v>
      </c>
      <c r="J1826" t="s">
        <v>28</v>
      </c>
      <c r="K1826" t="s">
        <v>4934</v>
      </c>
      <c r="L1826" s="11" t="s">
        <v>26</v>
      </c>
      <c r="M1826" s="11">
        <v>1510</v>
      </c>
      <c r="N1826" s="11" t="str">
        <f>IF(A1826="","AGUARDANDO",IF(NOT(ISERROR(MATCH(VALUE(A1826),PRODESP!A:A,0))),"EXCLUÍDO - ATENDIDO CDHU",""))</f>
        <v/>
      </c>
    </row>
    <row r="1827" spans="1:14" ht="15" x14ac:dyDescent="0.25">
      <c r="A1827" t="s">
        <v>11539</v>
      </c>
      <c r="B1827" t="s">
        <v>11540</v>
      </c>
      <c r="C1827">
        <v>431635668</v>
      </c>
      <c r="D1827" t="s">
        <v>11541</v>
      </c>
      <c r="E1827"/>
      <c r="F1827"/>
      <c r="G1827"/>
      <c r="H1827" t="s">
        <v>11542</v>
      </c>
      <c r="I1827" t="s">
        <v>11543</v>
      </c>
      <c r="J1827" t="s">
        <v>28</v>
      </c>
      <c r="K1827" t="s">
        <v>11544</v>
      </c>
      <c r="L1827" s="11" t="s">
        <v>26</v>
      </c>
      <c r="M1827" s="11">
        <v>1511</v>
      </c>
      <c r="N1827" s="11" t="str">
        <f>IF(A1827="","AGUARDANDO",IF(NOT(ISERROR(MATCH(VALUE(A1827),PRODESP!A:A,0))),"EXCLUÍDO - ATENDIDO CDHU",""))</f>
        <v/>
      </c>
    </row>
    <row r="1828" spans="1:14" ht="15" x14ac:dyDescent="0.25">
      <c r="A1828" t="s">
        <v>7355</v>
      </c>
      <c r="B1828" t="s">
        <v>7356</v>
      </c>
      <c r="C1828">
        <v>403792964</v>
      </c>
      <c r="D1828" t="s">
        <v>7357</v>
      </c>
      <c r="E1828"/>
      <c r="F1828"/>
      <c r="G1828"/>
      <c r="H1828" t="s">
        <v>7358</v>
      </c>
      <c r="I1828" t="s">
        <v>7359</v>
      </c>
      <c r="J1828" t="s">
        <v>28</v>
      </c>
      <c r="K1828" t="s">
        <v>7360</v>
      </c>
      <c r="L1828" s="11" t="s">
        <v>26</v>
      </c>
      <c r="M1828" s="11">
        <v>1512</v>
      </c>
      <c r="N1828" s="11" t="str">
        <f>IF(A1828="","AGUARDANDO",IF(NOT(ISERROR(MATCH(VALUE(A1828),PRODESP!A:A,0))),"EXCLUÍDO - ATENDIDO CDHU",""))</f>
        <v/>
      </c>
    </row>
    <row r="1829" spans="1:14" ht="15" x14ac:dyDescent="0.25">
      <c r="A1829" t="s">
        <v>4789</v>
      </c>
      <c r="B1829" t="s">
        <v>4790</v>
      </c>
      <c r="C1829">
        <v>58035202</v>
      </c>
      <c r="D1829" t="s">
        <v>4791</v>
      </c>
      <c r="E1829"/>
      <c r="F1829"/>
      <c r="G1829"/>
      <c r="H1829" t="s">
        <v>4792</v>
      </c>
      <c r="I1829" t="s">
        <v>4793</v>
      </c>
      <c r="J1829" t="s">
        <v>28</v>
      </c>
      <c r="K1829" t="s">
        <v>4794</v>
      </c>
      <c r="L1829" s="11" t="s">
        <v>26</v>
      </c>
      <c r="M1829" s="11">
        <v>1513</v>
      </c>
      <c r="N1829" s="11" t="str">
        <f>IF(A1829="","AGUARDANDO",IF(NOT(ISERROR(MATCH(VALUE(A1829),PRODESP!A:A,0))),"EXCLUÍDO - ATENDIDO CDHU",""))</f>
        <v/>
      </c>
    </row>
    <row r="1830" spans="1:14" ht="15" x14ac:dyDescent="0.25">
      <c r="A1830" t="s">
        <v>11880</v>
      </c>
      <c r="B1830" t="s">
        <v>11881</v>
      </c>
      <c r="C1830">
        <v>340273197</v>
      </c>
      <c r="D1830" t="s">
        <v>11882</v>
      </c>
      <c r="E1830"/>
      <c r="F1830"/>
      <c r="G1830"/>
      <c r="H1830" t="s">
        <v>6562</v>
      </c>
      <c r="I1830" t="s">
        <v>11883</v>
      </c>
      <c r="J1830" t="s">
        <v>28</v>
      </c>
      <c r="K1830" t="s">
        <v>11884</v>
      </c>
      <c r="L1830" s="11" t="s">
        <v>26</v>
      </c>
      <c r="M1830" s="11">
        <v>1514</v>
      </c>
      <c r="N1830" s="11" t="str">
        <f>IF(A1830="","AGUARDANDO",IF(NOT(ISERROR(MATCH(VALUE(A1830),PRODESP!A:A,0))),"EXCLUÍDO - ATENDIDO CDHU",""))</f>
        <v/>
      </c>
    </row>
    <row r="1831" spans="1:14" ht="15" x14ac:dyDescent="0.25">
      <c r="A1831" t="s">
        <v>11556</v>
      </c>
      <c r="B1831" t="s">
        <v>11557</v>
      </c>
      <c r="C1831">
        <v>338207065</v>
      </c>
      <c r="D1831" t="s">
        <v>11558</v>
      </c>
      <c r="E1831" t="s">
        <v>11559</v>
      </c>
      <c r="F1831">
        <v>434778370</v>
      </c>
      <c r="G1831" t="s">
        <v>11560</v>
      </c>
      <c r="H1831" t="s">
        <v>11561</v>
      </c>
      <c r="I1831" t="s">
        <v>11562</v>
      </c>
      <c r="J1831" t="s">
        <v>28</v>
      </c>
      <c r="K1831" t="s">
        <v>11563</v>
      </c>
      <c r="L1831" s="11" t="s">
        <v>26</v>
      </c>
      <c r="M1831" s="11">
        <v>1515</v>
      </c>
      <c r="N1831" s="11" t="str">
        <f>IF(A1831="","AGUARDANDO",IF(NOT(ISERROR(MATCH(VALUE(A1831),PRODESP!A:A,0))),"EXCLUÍDO - ATENDIDO CDHU",""))</f>
        <v/>
      </c>
    </row>
    <row r="1832" spans="1:14" ht="15" x14ac:dyDescent="0.25">
      <c r="A1832" t="s">
        <v>6913</v>
      </c>
      <c r="B1832" t="s">
        <v>6914</v>
      </c>
      <c r="C1832">
        <v>538377082</v>
      </c>
      <c r="D1832" t="s">
        <v>6915</v>
      </c>
      <c r="E1832"/>
      <c r="F1832"/>
      <c r="G1832"/>
      <c r="H1832" t="s">
        <v>6916</v>
      </c>
      <c r="I1832" t="s">
        <v>6917</v>
      </c>
      <c r="J1832" t="s">
        <v>28</v>
      </c>
      <c r="K1832" t="s">
        <v>2576</v>
      </c>
      <c r="L1832" s="11" t="s">
        <v>26</v>
      </c>
      <c r="M1832" s="11">
        <v>1516</v>
      </c>
      <c r="N1832" s="11" t="str">
        <f>IF(A1832="","AGUARDANDO",IF(NOT(ISERROR(MATCH(VALUE(A1832),PRODESP!A:A,0))),"EXCLUÍDO - ATENDIDO CDHU",""))</f>
        <v/>
      </c>
    </row>
    <row r="1833" spans="1:14" ht="15" x14ac:dyDescent="0.25">
      <c r="A1833" t="s">
        <v>11807</v>
      </c>
      <c r="B1833" t="s">
        <v>3522</v>
      </c>
      <c r="C1833">
        <v>497158449</v>
      </c>
      <c r="D1833" t="s">
        <v>11808</v>
      </c>
      <c r="E1833"/>
      <c r="F1833"/>
      <c r="G1833"/>
      <c r="H1833" t="s">
        <v>11809</v>
      </c>
      <c r="I1833" t="s">
        <v>11810</v>
      </c>
      <c r="J1833" t="s">
        <v>28</v>
      </c>
      <c r="K1833" t="s">
        <v>11811</v>
      </c>
      <c r="L1833" s="11" t="s">
        <v>26</v>
      </c>
      <c r="M1833" s="11">
        <v>1517</v>
      </c>
      <c r="N1833" s="11" t="str">
        <f>IF(A1833="","AGUARDANDO",IF(NOT(ISERROR(MATCH(VALUE(A1833),PRODESP!A:A,0))),"EXCLUÍDO - ATENDIDO CDHU",""))</f>
        <v/>
      </c>
    </row>
    <row r="1834" spans="1:14" ht="15" x14ac:dyDescent="0.25">
      <c r="A1834" t="s">
        <v>13398</v>
      </c>
      <c r="B1834" t="s">
        <v>13399</v>
      </c>
      <c r="C1834">
        <v>468770616</v>
      </c>
      <c r="D1834" t="s">
        <v>13400</v>
      </c>
      <c r="E1834" t="s">
        <v>13401</v>
      </c>
      <c r="F1834">
        <v>455873410</v>
      </c>
      <c r="G1834" t="s">
        <v>13402</v>
      </c>
      <c r="H1834" t="s">
        <v>13403</v>
      </c>
      <c r="I1834" t="s">
        <v>13404</v>
      </c>
      <c r="J1834" t="s">
        <v>28</v>
      </c>
      <c r="K1834" t="s">
        <v>3349</v>
      </c>
      <c r="L1834" s="11" t="s">
        <v>26</v>
      </c>
      <c r="M1834" s="11">
        <v>1518</v>
      </c>
      <c r="N1834" s="11" t="str">
        <f>IF(A1834="","AGUARDANDO",IF(NOT(ISERROR(MATCH(VALUE(A1834),PRODESP!A:A,0))),"EXCLUÍDO - ATENDIDO CDHU",""))</f>
        <v/>
      </c>
    </row>
    <row r="1835" spans="1:14" ht="15" x14ac:dyDescent="0.25">
      <c r="A1835" t="s">
        <v>4143</v>
      </c>
      <c r="B1835" t="s">
        <v>4144</v>
      </c>
      <c r="C1835">
        <v>489750618</v>
      </c>
      <c r="D1835" t="s">
        <v>4145</v>
      </c>
      <c r="E1835"/>
      <c r="F1835"/>
      <c r="G1835"/>
      <c r="H1835" t="s">
        <v>4146</v>
      </c>
      <c r="I1835" t="s">
        <v>4147</v>
      </c>
      <c r="J1835" t="s">
        <v>28</v>
      </c>
      <c r="K1835" t="s">
        <v>4148</v>
      </c>
      <c r="L1835" s="11" t="s">
        <v>26</v>
      </c>
      <c r="M1835" s="11">
        <v>1519</v>
      </c>
      <c r="N1835" s="11" t="str">
        <f>IF(A1835="","AGUARDANDO",IF(NOT(ISERROR(MATCH(VALUE(A1835),PRODESP!A:A,0))),"EXCLUÍDO - ATENDIDO CDHU",""))</f>
        <v/>
      </c>
    </row>
    <row r="1836" spans="1:14" ht="15" x14ac:dyDescent="0.25">
      <c r="A1836" t="s">
        <v>12086</v>
      </c>
      <c r="B1836" t="s">
        <v>12087</v>
      </c>
      <c r="C1836">
        <v>434779064</v>
      </c>
      <c r="D1836" t="s">
        <v>12088</v>
      </c>
      <c r="E1836" t="s">
        <v>12089</v>
      </c>
      <c r="F1836">
        <v>490024749</v>
      </c>
      <c r="G1836" t="s">
        <v>12090</v>
      </c>
      <c r="H1836" t="s">
        <v>12091</v>
      </c>
      <c r="I1836" t="s">
        <v>12092</v>
      </c>
      <c r="J1836" t="s">
        <v>28</v>
      </c>
      <c r="K1836" t="s">
        <v>12093</v>
      </c>
      <c r="L1836" s="11" t="s">
        <v>26</v>
      </c>
      <c r="M1836" s="11">
        <v>1520</v>
      </c>
      <c r="N1836" s="11" t="str">
        <f>IF(A1836="","AGUARDANDO",IF(NOT(ISERROR(MATCH(VALUE(A1836),PRODESP!A:A,0))),"EXCLUÍDO - ATENDIDO CDHU",""))</f>
        <v/>
      </c>
    </row>
    <row r="1837" spans="1:14" ht="15" x14ac:dyDescent="0.25">
      <c r="A1837" t="s">
        <v>13895</v>
      </c>
      <c r="B1837" t="s">
        <v>13896</v>
      </c>
      <c r="C1837">
        <v>228144140</v>
      </c>
      <c r="D1837" t="s">
        <v>13897</v>
      </c>
      <c r="E1837"/>
      <c r="F1837"/>
      <c r="G1837"/>
      <c r="H1837" t="s">
        <v>13898</v>
      </c>
      <c r="I1837" t="s">
        <v>11384</v>
      </c>
      <c r="J1837" t="s">
        <v>28</v>
      </c>
      <c r="K1837" t="s">
        <v>13899</v>
      </c>
      <c r="L1837" s="11" t="s">
        <v>26</v>
      </c>
      <c r="M1837" s="11">
        <v>1521</v>
      </c>
      <c r="N1837" s="11" t="str">
        <f>IF(A1837="","AGUARDANDO",IF(NOT(ISERROR(MATCH(VALUE(A1837),PRODESP!A:A,0))),"EXCLUÍDO - ATENDIDO CDHU",""))</f>
        <v/>
      </c>
    </row>
    <row r="1838" spans="1:14" ht="15" x14ac:dyDescent="0.25">
      <c r="A1838" t="s">
        <v>1666</v>
      </c>
      <c r="B1838" t="s">
        <v>1667</v>
      </c>
      <c r="C1838">
        <v>35122421</v>
      </c>
      <c r="D1838" t="s">
        <v>1668</v>
      </c>
      <c r="E1838"/>
      <c r="F1838"/>
      <c r="G1838"/>
      <c r="H1838" t="s">
        <v>1669</v>
      </c>
      <c r="I1838" t="s">
        <v>1670</v>
      </c>
      <c r="J1838" t="s">
        <v>28</v>
      </c>
      <c r="K1838" t="s">
        <v>1671</v>
      </c>
      <c r="L1838" s="11" t="s">
        <v>26</v>
      </c>
      <c r="M1838" s="11">
        <v>1522</v>
      </c>
      <c r="N1838" s="11" t="str">
        <f>IF(A1838="","AGUARDANDO",IF(NOT(ISERROR(MATCH(VALUE(A1838),PRODESP!A:A,0))),"EXCLUÍDO - ATENDIDO CDHU",""))</f>
        <v/>
      </c>
    </row>
    <row r="1839" spans="1:14" ht="15" x14ac:dyDescent="0.25">
      <c r="A1839" t="s">
        <v>6757</v>
      </c>
      <c r="B1839" t="s">
        <v>6758</v>
      </c>
      <c r="C1839">
        <v>503349834</v>
      </c>
      <c r="D1839" t="s">
        <v>6759</v>
      </c>
      <c r="E1839"/>
      <c r="F1839"/>
      <c r="G1839"/>
      <c r="H1839" t="s">
        <v>6760</v>
      </c>
      <c r="I1839" t="s">
        <v>6761</v>
      </c>
      <c r="J1839" t="s">
        <v>28</v>
      </c>
      <c r="K1839" t="s">
        <v>6762</v>
      </c>
      <c r="L1839" s="11" t="s">
        <v>26</v>
      </c>
      <c r="M1839" s="11">
        <v>1523</v>
      </c>
      <c r="N1839" s="11" t="str">
        <f>IF(A1839="","AGUARDANDO",IF(NOT(ISERROR(MATCH(VALUE(A1839),PRODESP!A:A,0))),"EXCLUÍDO - ATENDIDO CDHU",""))</f>
        <v/>
      </c>
    </row>
    <row r="1840" spans="1:14" ht="15" x14ac:dyDescent="0.25">
      <c r="A1840" t="s">
        <v>4479</v>
      </c>
      <c r="B1840" t="s">
        <v>4480</v>
      </c>
      <c r="C1840">
        <v>242577209</v>
      </c>
      <c r="D1840" t="s">
        <v>4481</v>
      </c>
      <c r="E1840"/>
      <c r="F1840"/>
      <c r="G1840"/>
      <c r="H1840" t="s">
        <v>4482</v>
      </c>
      <c r="I1840" t="s">
        <v>4483</v>
      </c>
      <c r="J1840" t="s">
        <v>28</v>
      </c>
      <c r="K1840" t="s">
        <v>4484</v>
      </c>
      <c r="L1840" s="11" t="s">
        <v>26</v>
      </c>
      <c r="M1840" s="11">
        <v>1524</v>
      </c>
      <c r="N1840" s="11" t="str">
        <f>IF(A1840="","AGUARDANDO",IF(NOT(ISERROR(MATCH(VALUE(A1840),PRODESP!A:A,0))),"EXCLUÍDO - ATENDIDO CDHU",""))</f>
        <v/>
      </c>
    </row>
    <row r="1841" spans="1:14" ht="15" x14ac:dyDescent="0.25">
      <c r="A1841" t="s">
        <v>8968</v>
      </c>
      <c r="B1841" t="s">
        <v>8969</v>
      </c>
      <c r="C1841">
        <v>564282960</v>
      </c>
      <c r="D1841" t="s">
        <v>8970</v>
      </c>
      <c r="E1841" t="s">
        <v>8971</v>
      </c>
      <c r="F1841">
        <v>1441416</v>
      </c>
      <c r="G1841" t="s">
        <v>8972</v>
      </c>
      <c r="H1841" t="s">
        <v>8973</v>
      </c>
      <c r="I1841" t="s">
        <v>8974</v>
      </c>
      <c r="J1841" t="s">
        <v>28</v>
      </c>
      <c r="K1841" t="s">
        <v>8975</v>
      </c>
      <c r="L1841" s="11" t="s">
        <v>26</v>
      </c>
      <c r="M1841" s="11">
        <v>1525</v>
      </c>
      <c r="N1841" s="11" t="str">
        <f>IF(A1841="","AGUARDANDO",IF(NOT(ISERROR(MATCH(VALUE(A1841),PRODESP!A:A,0))),"EXCLUÍDO - ATENDIDO CDHU",""))</f>
        <v/>
      </c>
    </row>
    <row r="1842" spans="1:14" ht="15" x14ac:dyDescent="0.25">
      <c r="A1842" t="s">
        <v>3527</v>
      </c>
      <c r="B1842" t="s">
        <v>3528</v>
      </c>
      <c r="C1842">
        <v>289040152</v>
      </c>
      <c r="D1842" t="s">
        <v>3529</v>
      </c>
      <c r="E1842"/>
      <c r="F1842"/>
      <c r="G1842"/>
      <c r="H1842" t="s">
        <v>3530</v>
      </c>
      <c r="I1842" t="s">
        <v>3531</v>
      </c>
      <c r="J1842" t="s">
        <v>28</v>
      </c>
      <c r="K1842" t="s">
        <v>3532</v>
      </c>
      <c r="L1842" s="11" t="s">
        <v>26</v>
      </c>
      <c r="M1842" s="11">
        <v>1526</v>
      </c>
      <c r="N1842" s="11" t="str">
        <f>IF(A1842="","AGUARDANDO",IF(NOT(ISERROR(MATCH(VALUE(A1842),PRODESP!A:A,0))),"EXCLUÍDO - ATENDIDO CDHU",""))</f>
        <v/>
      </c>
    </row>
    <row r="1843" spans="1:14" ht="15" x14ac:dyDescent="0.25">
      <c r="A1843" t="s">
        <v>8289</v>
      </c>
      <c r="B1843" t="s">
        <v>8290</v>
      </c>
      <c r="C1843">
        <v>442752945</v>
      </c>
      <c r="D1843" t="s">
        <v>8291</v>
      </c>
      <c r="E1843"/>
      <c r="F1843"/>
      <c r="G1843"/>
      <c r="H1843" t="s">
        <v>8292</v>
      </c>
      <c r="I1843" t="s">
        <v>8293</v>
      </c>
      <c r="J1843" t="s">
        <v>28</v>
      </c>
      <c r="K1843" t="s">
        <v>8294</v>
      </c>
      <c r="L1843" s="11" t="s">
        <v>26</v>
      </c>
      <c r="M1843" s="11">
        <v>1527</v>
      </c>
      <c r="N1843" s="11" t="str">
        <f>IF(A1843="","AGUARDANDO",IF(NOT(ISERROR(MATCH(VALUE(A1843),PRODESP!A:A,0))),"EXCLUÍDO - ATENDIDO CDHU",""))</f>
        <v/>
      </c>
    </row>
    <row r="1844" spans="1:14" ht="15" x14ac:dyDescent="0.25">
      <c r="A1844" t="s">
        <v>2236</v>
      </c>
      <c r="B1844" t="s">
        <v>2237</v>
      </c>
      <c r="C1844">
        <v>564496418</v>
      </c>
      <c r="D1844" t="s">
        <v>2238</v>
      </c>
      <c r="E1844"/>
      <c r="F1844"/>
      <c r="G1844"/>
      <c r="H1844" t="s">
        <v>2239</v>
      </c>
      <c r="I1844" t="s">
        <v>2240</v>
      </c>
      <c r="J1844" t="s">
        <v>28</v>
      </c>
      <c r="K1844" t="s">
        <v>2241</v>
      </c>
      <c r="L1844" s="11" t="s">
        <v>26</v>
      </c>
      <c r="M1844" s="11">
        <v>1528</v>
      </c>
      <c r="N1844" s="11" t="str">
        <f>IF(A1844="","AGUARDANDO",IF(NOT(ISERROR(MATCH(VALUE(A1844),PRODESP!A:A,0))),"EXCLUÍDO - ATENDIDO CDHU",""))</f>
        <v/>
      </c>
    </row>
    <row r="1845" spans="1:14" ht="15" x14ac:dyDescent="0.25">
      <c r="A1845" t="s">
        <v>10370</v>
      </c>
      <c r="B1845" t="s">
        <v>10371</v>
      </c>
      <c r="C1845">
        <v>484239272</v>
      </c>
      <c r="D1845" t="s">
        <v>10372</v>
      </c>
      <c r="E1845" t="s">
        <v>10373</v>
      </c>
      <c r="F1845">
        <v>626949040</v>
      </c>
      <c r="G1845" t="s">
        <v>10374</v>
      </c>
      <c r="H1845" t="s">
        <v>10375</v>
      </c>
      <c r="I1845" t="s">
        <v>10376</v>
      </c>
      <c r="J1845" t="s">
        <v>28</v>
      </c>
      <c r="K1845" t="s">
        <v>10377</v>
      </c>
      <c r="L1845" s="11" t="s">
        <v>26</v>
      </c>
      <c r="M1845" s="11">
        <v>1529</v>
      </c>
      <c r="N1845" s="11" t="str">
        <f>IF(A1845="","AGUARDANDO",IF(NOT(ISERROR(MATCH(VALUE(A1845),PRODESP!A:A,0))),"EXCLUÍDO - ATENDIDO CDHU",""))</f>
        <v/>
      </c>
    </row>
    <row r="1846" spans="1:14" ht="15" x14ac:dyDescent="0.25">
      <c r="A1846" t="s">
        <v>5271</v>
      </c>
      <c r="B1846" t="s">
        <v>5272</v>
      </c>
      <c r="C1846">
        <v>455178112</v>
      </c>
      <c r="D1846" t="s">
        <v>5273</v>
      </c>
      <c r="E1846" t="s">
        <v>5274</v>
      </c>
      <c r="F1846">
        <v>548772289</v>
      </c>
      <c r="G1846" t="s">
        <v>5275</v>
      </c>
      <c r="H1846" t="s">
        <v>5276</v>
      </c>
      <c r="I1846" t="s">
        <v>5277</v>
      </c>
      <c r="J1846" t="s">
        <v>28</v>
      </c>
      <c r="K1846" t="s">
        <v>5278</v>
      </c>
      <c r="L1846" s="11" t="s">
        <v>26</v>
      </c>
      <c r="M1846" s="11">
        <v>1530</v>
      </c>
      <c r="N1846" s="11" t="str">
        <f>IF(A1846="","AGUARDANDO",IF(NOT(ISERROR(MATCH(VALUE(A1846),PRODESP!A:A,0))),"EXCLUÍDO - ATENDIDO CDHU",""))</f>
        <v/>
      </c>
    </row>
    <row r="1847" spans="1:14" ht="15" x14ac:dyDescent="0.25">
      <c r="A1847" t="s">
        <v>1932</v>
      </c>
      <c r="B1847" t="s">
        <v>1933</v>
      </c>
      <c r="C1847">
        <v>454922413</v>
      </c>
      <c r="D1847" t="s">
        <v>1934</v>
      </c>
      <c r="E1847" t="s">
        <v>1935</v>
      </c>
      <c r="F1847">
        <v>270239446</v>
      </c>
      <c r="G1847" t="s">
        <v>1936</v>
      </c>
      <c r="H1847" t="s">
        <v>1937</v>
      </c>
      <c r="I1847" t="s">
        <v>1938</v>
      </c>
      <c r="J1847" t="s">
        <v>28</v>
      </c>
      <c r="K1847" t="s">
        <v>1939</v>
      </c>
      <c r="L1847" s="11" t="s">
        <v>26</v>
      </c>
      <c r="M1847" s="11">
        <v>1531</v>
      </c>
      <c r="N1847" s="11" t="str">
        <f>IF(A1847="","AGUARDANDO",IF(NOT(ISERROR(MATCH(VALUE(A1847),PRODESP!A:A,0))),"EXCLUÍDO - ATENDIDO CDHU",""))</f>
        <v/>
      </c>
    </row>
    <row r="1848" spans="1:14" ht="15" x14ac:dyDescent="0.25">
      <c r="A1848" t="s">
        <v>4965</v>
      </c>
      <c r="B1848" t="s">
        <v>4966</v>
      </c>
      <c r="C1848">
        <v>296234394</v>
      </c>
      <c r="D1848" t="s">
        <v>4967</v>
      </c>
      <c r="E1848" t="s">
        <v>4968</v>
      </c>
      <c r="F1848">
        <v>431646211</v>
      </c>
      <c r="G1848" t="s">
        <v>4969</v>
      </c>
      <c r="H1848" t="s">
        <v>4970</v>
      </c>
      <c r="I1848" t="s">
        <v>4971</v>
      </c>
      <c r="J1848" t="s">
        <v>28</v>
      </c>
      <c r="K1848" t="s">
        <v>4972</v>
      </c>
      <c r="L1848" s="11" t="s">
        <v>26</v>
      </c>
      <c r="M1848" s="11">
        <v>1532</v>
      </c>
      <c r="N1848" s="11" t="str">
        <f>IF(A1848="","AGUARDANDO",IF(NOT(ISERROR(MATCH(VALUE(A1848),PRODESP!A:A,0))),"EXCLUÍDO - ATENDIDO CDHU",""))</f>
        <v/>
      </c>
    </row>
    <row r="1849" spans="1:14" ht="15" x14ac:dyDescent="0.25">
      <c r="A1849" t="s">
        <v>8063</v>
      </c>
      <c r="B1849" t="s">
        <v>8064</v>
      </c>
      <c r="C1849">
        <v>475236348</v>
      </c>
      <c r="D1849" t="s">
        <v>8065</v>
      </c>
      <c r="E1849"/>
      <c r="F1849"/>
      <c r="G1849"/>
      <c r="H1849" t="s">
        <v>8066</v>
      </c>
      <c r="I1849" t="s">
        <v>8067</v>
      </c>
      <c r="J1849" t="s">
        <v>28</v>
      </c>
      <c r="K1849" t="s">
        <v>8068</v>
      </c>
      <c r="L1849" s="11" t="s">
        <v>26</v>
      </c>
      <c r="M1849" s="11">
        <v>1533</v>
      </c>
      <c r="N1849" s="11" t="str">
        <f>IF(A1849="","AGUARDANDO",IF(NOT(ISERROR(MATCH(VALUE(A1849),PRODESP!A:A,0))),"EXCLUÍDO - ATENDIDO CDHU",""))</f>
        <v/>
      </c>
    </row>
    <row r="1850" spans="1:14" ht="15" x14ac:dyDescent="0.25">
      <c r="A1850" t="s">
        <v>3553</v>
      </c>
      <c r="B1850" t="s">
        <v>3554</v>
      </c>
      <c r="C1850">
        <v>431664717</v>
      </c>
      <c r="D1850" t="s">
        <v>3555</v>
      </c>
      <c r="E1850" t="s">
        <v>3556</v>
      </c>
      <c r="F1850">
        <v>44607553</v>
      </c>
      <c r="G1850" t="s">
        <v>3557</v>
      </c>
      <c r="H1850" t="s">
        <v>3558</v>
      </c>
      <c r="I1850" t="s">
        <v>3559</v>
      </c>
      <c r="J1850" t="s">
        <v>28</v>
      </c>
      <c r="K1850" t="s">
        <v>3560</v>
      </c>
      <c r="L1850" s="11" t="s">
        <v>26</v>
      </c>
      <c r="M1850" s="11">
        <v>1534</v>
      </c>
      <c r="N1850" s="11" t="str">
        <f>IF(A1850="","AGUARDANDO",IF(NOT(ISERROR(MATCH(VALUE(A1850),PRODESP!A:A,0))),"EXCLUÍDO - ATENDIDO CDHU",""))</f>
        <v/>
      </c>
    </row>
    <row r="1851" spans="1:14" ht="15" x14ac:dyDescent="0.25">
      <c r="A1851" t="s">
        <v>9134</v>
      </c>
      <c r="B1851" t="s">
        <v>9135</v>
      </c>
      <c r="C1851">
        <v>172941106</v>
      </c>
      <c r="D1851" t="s">
        <v>9136</v>
      </c>
      <c r="E1851" t="s">
        <v>9137</v>
      </c>
      <c r="F1851">
        <v>25749876</v>
      </c>
      <c r="G1851" t="s">
        <v>9138</v>
      </c>
      <c r="H1851" t="s">
        <v>9139</v>
      </c>
      <c r="I1851" t="s">
        <v>9140</v>
      </c>
      <c r="J1851" t="s">
        <v>28</v>
      </c>
      <c r="K1851" t="s">
        <v>9141</v>
      </c>
      <c r="L1851" s="11" t="s">
        <v>26</v>
      </c>
      <c r="M1851" s="11">
        <v>1535</v>
      </c>
      <c r="N1851" s="11" t="str">
        <f>IF(A1851="","AGUARDANDO",IF(NOT(ISERROR(MATCH(VALUE(A1851),PRODESP!A:A,0))),"EXCLUÍDO - ATENDIDO CDHU",""))</f>
        <v/>
      </c>
    </row>
    <row r="1852" spans="1:14" ht="15" x14ac:dyDescent="0.25">
      <c r="A1852" t="s">
        <v>10492</v>
      </c>
      <c r="B1852" t="s">
        <v>10493</v>
      </c>
      <c r="C1852">
        <v>45001180</v>
      </c>
      <c r="D1852" t="s">
        <v>10494</v>
      </c>
      <c r="E1852"/>
      <c r="F1852"/>
      <c r="G1852"/>
      <c r="H1852" t="s">
        <v>10495</v>
      </c>
      <c r="I1852" t="s">
        <v>10496</v>
      </c>
      <c r="J1852" t="s">
        <v>28</v>
      </c>
      <c r="K1852" t="s">
        <v>10497</v>
      </c>
      <c r="L1852" s="11" t="s">
        <v>26</v>
      </c>
      <c r="M1852" s="11">
        <v>1536</v>
      </c>
      <c r="N1852" s="11" t="str">
        <f>IF(A1852="","AGUARDANDO",IF(NOT(ISERROR(MATCH(VALUE(A1852),PRODESP!A:A,0))),"EXCLUÍDO - ATENDIDO CDHU",""))</f>
        <v/>
      </c>
    </row>
    <row r="1853" spans="1:14" ht="15" x14ac:dyDescent="0.25">
      <c r="A1853" t="s">
        <v>1094</v>
      </c>
      <c r="B1853" t="s">
        <v>1095</v>
      </c>
      <c r="C1853">
        <v>400994562</v>
      </c>
      <c r="D1853" t="s">
        <v>1096</v>
      </c>
      <c r="E1853" t="s">
        <v>1097</v>
      </c>
      <c r="F1853">
        <v>295192616</v>
      </c>
      <c r="G1853" t="s">
        <v>1098</v>
      </c>
      <c r="H1853" t="s">
        <v>1099</v>
      </c>
      <c r="I1853" t="s">
        <v>1100</v>
      </c>
      <c r="J1853" t="s">
        <v>28</v>
      </c>
      <c r="K1853" t="s">
        <v>1101</v>
      </c>
      <c r="L1853" s="11" t="s">
        <v>26</v>
      </c>
      <c r="M1853" s="11">
        <v>1537</v>
      </c>
      <c r="N1853" s="11" t="str">
        <f>IF(A1853="","AGUARDANDO",IF(NOT(ISERROR(MATCH(VALUE(A1853),PRODESP!A:A,0))),"EXCLUÍDO - ATENDIDO CDHU",""))</f>
        <v/>
      </c>
    </row>
    <row r="1854" spans="1:14" ht="15" x14ac:dyDescent="0.25">
      <c r="A1854" t="s">
        <v>264</v>
      </c>
      <c r="B1854" t="s">
        <v>265</v>
      </c>
      <c r="C1854">
        <v>403792125</v>
      </c>
      <c r="D1854" t="s">
        <v>266</v>
      </c>
      <c r="E1854"/>
      <c r="F1854"/>
      <c r="G1854"/>
      <c r="H1854" t="s">
        <v>267</v>
      </c>
      <c r="I1854" t="s">
        <v>268</v>
      </c>
      <c r="J1854" t="s">
        <v>28</v>
      </c>
      <c r="K1854" t="s">
        <v>269</v>
      </c>
      <c r="L1854" s="11" t="s">
        <v>26</v>
      </c>
      <c r="M1854" s="11">
        <v>1538</v>
      </c>
      <c r="N1854" s="11" t="str">
        <f>IF(A1854="","AGUARDANDO",IF(NOT(ISERROR(MATCH(VALUE(A1854),PRODESP!A:A,0))),"EXCLUÍDO - ATENDIDO CDHU",""))</f>
        <v/>
      </c>
    </row>
    <row r="1855" spans="1:14" ht="15" x14ac:dyDescent="0.25">
      <c r="A1855" t="s">
        <v>1906</v>
      </c>
      <c r="B1855" t="s">
        <v>1907</v>
      </c>
      <c r="C1855">
        <v>403793932</v>
      </c>
      <c r="D1855" t="s">
        <v>1908</v>
      </c>
      <c r="E1855"/>
      <c r="F1855"/>
      <c r="G1855"/>
      <c r="H1855" t="s">
        <v>1909</v>
      </c>
      <c r="I1855" t="s">
        <v>1910</v>
      </c>
      <c r="J1855" t="s">
        <v>28</v>
      </c>
      <c r="K1855" t="s">
        <v>1911</v>
      </c>
      <c r="L1855" s="11" t="s">
        <v>26</v>
      </c>
      <c r="M1855" s="11">
        <v>1539</v>
      </c>
      <c r="N1855" s="11" t="str">
        <f>IF(A1855="","AGUARDANDO",IF(NOT(ISERROR(MATCH(VALUE(A1855),PRODESP!A:A,0))),"EXCLUÍDO - ATENDIDO CDHU",""))</f>
        <v/>
      </c>
    </row>
    <row r="1856" spans="1:14" ht="15" x14ac:dyDescent="0.25">
      <c r="A1856" t="s">
        <v>1860</v>
      </c>
      <c r="B1856" t="s">
        <v>1861</v>
      </c>
      <c r="C1856">
        <v>250858824</v>
      </c>
      <c r="D1856" t="s">
        <v>1862</v>
      </c>
      <c r="E1856" t="s">
        <v>1863</v>
      </c>
      <c r="F1856">
        <v>112137234</v>
      </c>
      <c r="G1856" t="s">
        <v>1864</v>
      </c>
      <c r="H1856" t="s">
        <v>1865</v>
      </c>
      <c r="I1856" t="s">
        <v>1866</v>
      </c>
      <c r="J1856" t="s">
        <v>28</v>
      </c>
      <c r="K1856" t="s">
        <v>1867</v>
      </c>
      <c r="L1856" s="11" t="s">
        <v>26</v>
      </c>
      <c r="M1856" s="11">
        <v>1540</v>
      </c>
      <c r="N1856" s="11" t="str">
        <f>IF(A1856="","AGUARDANDO",IF(NOT(ISERROR(MATCH(VALUE(A1856),PRODESP!A:A,0))),"EXCLUÍDO - ATENDIDO CDHU",""))</f>
        <v/>
      </c>
    </row>
    <row r="1857" spans="1:14" ht="15" x14ac:dyDescent="0.25">
      <c r="A1857" t="s">
        <v>8807</v>
      </c>
      <c r="B1857" t="s">
        <v>8808</v>
      </c>
      <c r="C1857">
        <v>497276380</v>
      </c>
      <c r="D1857" t="s">
        <v>8809</v>
      </c>
      <c r="E1857"/>
      <c r="F1857"/>
      <c r="G1857"/>
      <c r="H1857" t="s">
        <v>8810</v>
      </c>
      <c r="I1857" t="s">
        <v>8811</v>
      </c>
      <c r="J1857" t="s">
        <v>28</v>
      </c>
      <c r="K1857" t="s">
        <v>8812</v>
      </c>
      <c r="L1857" s="11" t="s">
        <v>26</v>
      </c>
      <c r="M1857" s="11">
        <v>1541</v>
      </c>
      <c r="N1857" s="11" t="str">
        <f>IF(A1857="","AGUARDANDO",IF(NOT(ISERROR(MATCH(VALUE(A1857),PRODESP!A:A,0))),"EXCLUÍDO - ATENDIDO CDHU",""))</f>
        <v/>
      </c>
    </row>
    <row r="1858" spans="1:14" ht="15" x14ac:dyDescent="0.25">
      <c r="A1858" t="s">
        <v>9162</v>
      </c>
      <c r="B1858" t="s">
        <v>9163</v>
      </c>
      <c r="C1858">
        <v>567545519</v>
      </c>
      <c r="D1858" t="s">
        <v>9164</v>
      </c>
      <c r="E1858"/>
      <c r="F1858"/>
      <c r="G1858"/>
      <c r="H1858" t="s">
        <v>9165</v>
      </c>
      <c r="I1858" t="s">
        <v>9166</v>
      </c>
      <c r="J1858" t="s">
        <v>28</v>
      </c>
      <c r="K1858" t="s">
        <v>9167</v>
      </c>
      <c r="L1858" s="11" t="s">
        <v>26</v>
      </c>
      <c r="M1858" s="11">
        <v>1542</v>
      </c>
      <c r="N1858" s="11" t="str">
        <f>IF(A1858="","AGUARDANDO",IF(NOT(ISERROR(MATCH(VALUE(A1858),PRODESP!A:A,0))),"EXCLUÍDO - ATENDIDO CDHU",""))</f>
        <v/>
      </c>
    </row>
    <row r="1859" spans="1:14" ht="15" x14ac:dyDescent="0.25">
      <c r="A1859" t="s">
        <v>8839</v>
      </c>
      <c r="B1859" t="s">
        <v>8840</v>
      </c>
      <c r="C1859">
        <v>431757094</v>
      </c>
      <c r="D1859" t="s">
        <v>8841</v>
      </c>
      <c r="E1859"/>
      <c r="F1859"/>
      <c r="G1859"/>
      <c r="H1859" t="s">
        <v>8842</v>
      </c>
      <c r="I1859" t="s">
        <v>8843</v>
      </c>
      <c r="J1859" t="s">
        <v>28</v>
      </c>
      <c r="K1859" t="s">
        <v>8844</v>
      </c>
      <c r="L1859" s="11" t="s">
        <v>26</v>
      </c>
      <c r="M1859" s="11">
        <v>1543</v>
      </c>
      <c r="N1859" s="11" t="str">
        <f>IF(A1859="","AGUARDANDO",IF(NOT(ISERROR(MATCH(VALUE(A1859),PRODESP!A:A,0))),"EXCLUÍDO - ATENDIDO CDHU",""))</f>
        <v/>
      </c>
    </row>
    <row r="1860" spans="1:14" ht="15" x14ac:dyDescent="0.25">
      <c r="A1860" t="s">
        <v>5848</v>
      </c>
      <c r="B1860" t="s">
        <v>5849</v>
      </c>
      <c r="C1860">
        <v>191885460</v>
      </c>
      <c r="D1860" t="s">
        <v>5850</v>
      </c>
      <c r="E1860"/>
      <c r="F1860"/>
      <c r="G1860"/>
      <c r="H1860" t="s">
        <v>5851</v>
      </c>
      <c r="I1860" t="s">
        <v>5852</v>
      </c>
      <c r="J1860" t="s">
        <v>28</v>
      </c>
      <c r="K1860" t="s">
        <v>5853</v>
      </c>
      <c r="L1860" s="11" t="s">
        <v>26</v>
      </c>
      <c r="M1860" s="11">
        <v>1544</v>
      </c>
      <c r="N1860" s="11" t="str">
        <f>IF(A1860="","AGUARDANDO",IF(NOT(ISERROR(MATCH(VALUE(A1860),PRODESP!A:A,0))),"EXCLUÍDO - ATENDIDO CDHU",""))</f>
        <v/>
      </c>
    </row>
    <row r="1861" spans="1:14" ht="15" x14ac:dyDescent="0.25">
      <c r="A1861" t="s">
        <v>6256</v>
      </c>
      <c r="B1861" t="s">
        <v>6257</v>
      </c>
      <c r="C1861">
        <v>497299008</v>
      </c>
      <c r="D1861" t="s">
        <v>6258</v>
      </c>
      <c r="E1861"/>
      <c r="F1861"/>
      <c r="G1861"/>
      <c r="H1861" t="s">
        <v>6259</v>
      </c>
      <c r="I1861" t="s">
        <v>6260</v>
      </c>
      <c r="J1861" t="s">
        <v>28</v>
      </c>
      <c r="K1861" t="s">
        <v>6261</v>
      </c>
      <c r="L1861" s="11" t="s">
        <v>26</v>
      </c>
      <c r="M1861" s="11">
        <v>1545</v>
      </c>
      <c r="N1861" s="11" t="str">
        <f>IF(A1861="","AGUARDANDO",IF(NOT(ISERROR(MATCH(VALUE(A1861),PRODESP!A:A,0))),"EXCLUÍDO - ATENDIDO CDHU",""))</f>
        <v/>
      </c>
    </row>
    <row r="1862" spans="1:14" ht="15" x14ac:dyDescent="0.25">
      <c r="A1862" t="s">
        <v>6398</v>
      </c>
      <c r="B1862" t="s">
        <v>6399</v>
      </c>
      <c r="C1862">
        <v>484117944</v>
      </c>
      <c r="D1862" t="s">
        <v>6400</v>
      </c>
      <c r="E1862"/>
      <c r="F1862"/>
      <c r="G1862"/>
      <c r="H1862" t="s">
        <v>6401</v>
      </c>
      <c r="I1862" t="s">
        <v>6402</v>
      </c>
      <c r="J1862" t="s">
        <v>28</v>
      </c>
      <c r="K1862" t="s">
        <v>6403</v>
      </c>
      <c r="L1862" s="11" t="s">
        <v>26</v>
      </c>
      <c r="M1862" s="11">
        <v>1546</v>
      </c>
      <c r="N1862" s="11" t="str">
        <f>IF(A1862="","AGUARDANDO",IF(NOT(ISERROR(MATCH(VALUE(A1862),PRODESP!A:A,0))),"EXCLUÍDO - ATENDIDO CDHU",""))</f>
        <v/>
      </c>
    </row>
    <row r="1863" spans="1:14" ht="15" x14ac:dyDescent="0.25">
      <c r="A1863" t="s">
        <v>13870</v>
      </c>
      <c r="B1863" t="s">
        <v>13871</v>
      </c>
      <c r="C1863">
        <v>187429108</v>
      </c>
      <c r="D1863" t="s">
        <v>13872</v>
      </c>
      <c r="E1863"/>
      <c r="F1863"/>
      <c r="G1863"/>
      <c r="H1863" t="s">
        <v>13873</v>
      </c>
      <c r="I1863" t="s">
        <v>13874</v>
      </c>
      <c r="J1863" t="s">
        <v>28</v>
      </c>
      <c r="K1863" t="s">
        <v>13875</v>
      </c>
      <c r="L1863" s="11" t="s">
        <v>26</v>
      </c>
      <c r="M1863" s="11">
        <v>1547</v>
      </c>
      <c r="N1863" s="11" t="str">
        <f>IF(A1863="","AGUARDANDO",IF(NOT(ISERROR(MATCH(VALUE(A1863),PRODESP!A:A,0))),"EXCLUÍDO - ATENDIDO CDHU",""))</f>
        <v/>
      </c>
    </row>
    <row r="1864" spans="1:14" ht="15" x14ac:dyDescent="0.25">
      <c r="A1864" t="s">
        <v>8695</v>
      </c>
      <c r="B1864" t="s">
        <v>8696</v>
      </c>
      <c r="C1864">
        <v>219071603</v>
      </c>
      <c r="D1864" t="s">
        <v>8697</v>
      </c>
      <c r="E1864"/>
      <c r="F1864"/>
      <c r="G1864"/>
      <c r="H1864" t="s">
        <v>8698</v>
      </c>
      <c r="I1864" t="s">
        <v>8699</v>
      </c>
      <c r="J1864" t="s">
        <v>28</v>
      </c>
      <c r="K1864" t="s">
        <v>8700</v>
      </c>
      <c r="L1864" s="11" t="s">
        <v>26</v>
      </c>
      <c r="M1864" s="11">
        <v>1548</v>
      </c>
      <c r="N1864" s="11" t="str">
        <f>IF(A1864="","AGUARDANDO",IF(NOT(ISERROR(MATCH(VALUE(A1864),PRODESP!A:A,0))),"EXCLUÍDO - ATENDIDO CDHU",""))</f>
        <v/>
      </c>
    </row>
    <row r="1865" spans="1:14" ht="15" x14ac:dyDescent="0.25">
      <c r="A1865" t="s">
        <v>8526</v>
      </c>
      <c r="B1865" t="s">
        <v>8527</v>
      </c>
      <c r="C1865">
        <v>139885729</v>
      </c>
      <c r="D1865" t="s">
        <v>8528</v>
      </c>
      <c r="E1865"/>
      <c r="F1865"/>
      <c r="G1865"/>
      <c r="H1865" t="s">
        <v>8529</v>
      </c>
      <c r="I1865" t="s">
        <v>8530</v>
      </c>
      <c r="J1865" t="s">
        <v>28</v>
      </c>
      <c r="K1865" t="s">
        <v>8531</v>
      </c>
      <c r="L1865" s="11" t="s">
        <v>26</v>
      </c>
      <c r="M1865" s="11">
        <v>1549</v>
      </c>
      <c r="N1865" s="11" t="str">
        <f>IF(A1865="","AGUARDANDO",IF(NOT(ISERROR(MATCH(VALUE(A1865),PRODESP!A:A,0))),"EXCLUÍDO - ATENDIDO CDHU",""))</f>
        <v/>
      </c>
    </row>
    <row r="1866" spans="1:14" ht="15" x14ac:dyDescent="0.25">
      <c r="A1866" t="s">
        <v>8165</v>
      </c>
      <c r="B1866" t="s">
        <v>8166</v>
      </c>
      <c r="C1866">
        <v>400988379</v>
      </c>
      <c r="D1866" t="s">
        <v>8167</v>
      </c>
      <c r="E1866" t="s">
        <v>8168</v>
      </c>
      <c r="F1866">
        <v>289044183</v>
      </c>
      <c r="G1866" t="s">
        <v>8169</v>
      </c>
      <c r="H1866" t="s">
        <v>8170</v>
      </c>
      <c r="I1866" t="s">
        <v>8171</v>
      </c>
      <c r="J1866" t="s">
        <v>28</v>
      </c>
      <c r="K1866" t="s">
        <v>8172</v>
      </c>
      <c r="L1866" s="11" t="s">
        <v>26</v>
      </c>
      <c r="M1866" s="11">
        <v>1550</v>
      </c>
      <c r="N1866" s="11" t="str">
        <f>IF(A1866="","AGUARDANDO",IF(NOT(ISERROR(MATCH(VALUE(A1866),PRODESP!A:A,0))),"EXCLUÍDO - ATENDIDO CDHU",""))</f>
        <v/>
      </c>
    </row>
    <row r="1867" spans="1:14" ht="15" x14ac:dyDescent="0.25">
      <c r="A1867" t="s">
        <v>8600</v>
      </c>
      <c r="B1867" t="s">
        <v>8601</v>
      </c>
      <c r="C1867">
        <v>172941635</v>
      </c>
      <c r="D1867" t="s">
        <v>8602</v>
      </c>
      <c r="E1867"/>
      <c r="F1867"/>
      <c r="G1867"/>
      <c r="H1867" t="s">
        <v>8603</v>
      </c>
      <c r="I1867" t="s">
        <v>8604</v>
      </c>
      <c r="J1867" t="s">
        <v>28</v>
      </c>
      <c r="K1867" t="s">
        <v>8605</v>
      </c>
      <c r="L1867" s="11" t="s">
        <v>26</v>
      </c>
      <c r="M1867" s="11">
        <v>1551</v>
      </c>
      <c r="N1867" s="11" t="str">
        <f>IF(A1867="","AGUARDANDO",IF(NOT(ISERROR(MATCH(VALUE(A1867),PRODESP!A:A,0))),"EXCLUÍDO - ATENDIDO CDHU",""))</f>
        <v/>
      </c>
    </row>
    <row r="1868" spans="1:14" ht="15" x14ac:dyDescent="0.25">
      <c r="A1868" t="s">
        <v>11920</v>
      </c>
      <c r="B1868" t="s">
        <v>11921</v>
      </c>
      <c r="C1868">
        <v>400992322</v>
      </c>
      <c r="D1868" t="s">
        <v>11922</v>
      </c>
      <c r="E1868" t="s">
        <v>11923</v>
      </c>
      <c r="F1868">
        <v>18028988</v>
      </c>
      <c r="G1868" t="s">
        <v>11924</v>
      </c>
      <c r="H1868" t="s">
        <v>11925</v>
      </c>
      <c r="I1868" t="s">
        <v>11926</v>
      </c>
      <c r="J1868" t="s">
        <v>28</v>
      </c>
      <c r="K1868" t="s">
        <v>11927</v>
      </c>
      <c r="L1868" s="11" t="s">
        <v>26</v>
      </c>
      <c r="M1868" s="11">
        <v>1552</v>
      </c>
      <c r="N1868" s="11" t="str">
        <f>IF(A1868="","AGUARDANDO",IF(NOT(ISERROR(MATCH(VALUE(A1868),PRODESP!A:A,0))),"EXCLUÍDO - ATENDIDO CDHU",""))</f>
        <v>EXCLUÍDO - ATENDIDO CDHU</v>
      </c>
    </row>
    <row r="1869" spans="1:14" ht="15" x14ac:dyDescent="0.25">
      <c r="A1869" t="s">
        <v>5630</v>
      </c>
      <c r="B1869" t="s">
        <v>5631</v>
      </c>
      <c r="C1869">
        <v>485953055</v>
      </c>
      <c r="D1869" t="s">
        <v>5632</v>
      </c>
      <c r="E1869"/>
      <c r="F1869"/>
      <c r="G1869"/>
      <c r="H1869" t="s">
        <v>5503</v>
      </c>
      <c r="I1869" t="s">
        <v>5633</v>
      </c>
      <c r="J1869" t="s">
        <v>28</v>
      </c>
      <c r="K1869" t="s">
        <v>5634</v>
      </c>
      <c r="L1869" s="11" t="s">
        <v>26</v>
      </c>
      <c r="M1869" s="11">
        <v>1553</v>
      </c>
      <c r="N1869" s="11" t="str">
        <f>IF(A1869="","AGUARDANDO",IF(NOT(ISERROR(MATCH(VALUE(A1869),PRODESP!A:A,0))),"EXCLUÍDO - ATENDIDO CDHU",""))</f>
        <v/>
      </c>
    </row>
    <row r="1870" spans="1:14" ht="15" x14ac:dyDescent="0.25">
      <c r="A1870" t="s">
        <v>4461</v>
      </c>
      <c r="B1870" t="s">
        <v>4462</v>
      </c>
      <c r="C1870">
        <v>576304517</v>
      </c>
      <c r="D1870" t="s">
        <v>4463</v>
      </c>
      <c r="E1870"/>
      <c r="F1870"/>
      <c r="G1870"/>
      <c r="H1870" t="s">
        <v>4464</v>
      </c>
      <c r="I1870" t="s">
        <v>4465</v>
      </c>
      <c r="J1870" t="s">
        <v>28</v>
      </c>
      <c r="K1870" t="s">
        <v>4466</v>
      </c>
      <c r="L1870" s="11" t="s">
        <v>26</v>
      </c>
      <c r="M1870" s="11">
        <v>1554</v>
      </c>
      <c r="N1870" s="11" t="str">
        <f>IF(A1870="","AGUARDANDO",IF(NOT(ISERROR(MATCH(VALUE(A1870),PRODESP!A:A,0))),"EXCLUÍDO - ATENDIDO CDHU",""))</f>
        <v/>
      </c>
    </row>
    <row r="1871" spans="1:14" ht="15" x14ac:dyDescent="0.25">
      <c r="A1871" t="s">
        <v>8010</v>
      </c>
      <c r="B1871" t="s">
        <v>8011</v>
      </c>
      <c r="C1871">
        <v>98029258546</v>
      </c>
      <c r="D1871" t="s">
        <v>8012</v>
      </c>
      <c r="E1871"/>
      <c r="F1871"/>
      <c r="G1871"/>
      <c r="H1871" t="s">
        <v>8013</v>
      </c>
      <c r="I1871" t="s">
        <v>8014</v>
      </c>
      <c r="J1871" t="s">
        <v>28</v>
      </c>
      <c r="K1871" t="s">
        <v>8015</v>
      </c>
      <c r="L1871" s="11" t="s">
        <v>26</v>
      </c>
      <c r="M1871" s="11">
        <v>1555</v>
      </c>
      <c r="N1871" s="11" t="str">
        <f>IF(A1871="","AGUARDANDO",IF(NOT(ISERROR(MATCH(VALUE(A1871),PRODESP!A:A,0))),"EXCLUÍDO - ATENDIDO CDHU",""))</f>
        <v/>
      </c>
    </row>
    <row r="1872" spans="1:14" ht="15" x14ac:dyDescent="0.25">
      <c r="A1872" t="s">
        <v>6362</v>
      </c>
      <c r="B1872" t="s">
        <v>6363</v>
      </c>
      <c r="C1872">
        <v>468505970</v>
      </c>
      <c r="D1872" t="s">
        <v>6364</v>
      </c>
      <c r="E1872" t="s">
        <v>6365</v>
      </c>
      <c r="F1872">
        <v>40379612</v>
      </c>
      <c r="G1872" t="s">
        <v>6366</v>
      </c>
      <c r="H1872" t="s">
        <v>6367</v>
      </c>
      <c r="I1872" t="s">
        <v>6368</v>
      </c>
      <c r="J1872" t="s">
        <v>28</v>
      </c>
      <c r="K1872" t="s">
        <v>6369</v>
      </c>
      <c r="L1872" s="11" t="s">
        <v>26</v>
      </c>
      <c r="M1872" s="11">
        <v>1556</v>
      </c>
      <c r="N1872" s="11" t="str">
        <f>IF(A1872="","AGUARDANDO",IF(NOT(ISERROR(MATCH(VALUE(A1872),PRODESP!A:A,0))),"EXCLUÍDO - ATENDIDO CDHU",""))</f>
        <v/>
      </c>
    </row>
    <row r="1873" spans="1:14" ht="15" x14ac:dyDescent="0.25">
      <c r="A1873" t="s">
        <v>6424</v>
      </c>
      <c r="B1873" t="s">
        <v>6425</v>
      </c>
      <c r="C1873">
        <v>497272982</v>
      </c>
      <c r="D1873" t="s">
        <v>6426</v>
      </c>
      <c r="E1873" t="s">
        <v>710</v>
      </c>
      <c r="F1873">
        <v>2003034023017</v>
      </c>
      <c r="G1873" t="s">
        <v>6427</v>
      </c>
      <c r="H1873" t="s">
        <v>6428</v>
      </c>
      <c r="I1873" t="s">
        <v>6429</v>
      </c>
      <c r="J1873" t="s">
        <v>28</v>
      </c>
      <c r="K1873" t="s">
        <v>6430</v>
      </c>
      <c r="L1873" s="11" t="s">
        <v>26</v>
      </c>
      <c r="M1873" s="11">
        <v>1557</v>
      </c>
      <c r="N1873" s="11" t="str">
        <f>IF(A1873="","AGUARDANDO",IF(NOT(ISERROR(MATCH(VALUE(A1873),PRODESP!A:A,0))),"EXCLUÍDO - ATENDIDO CDHU",""))</f>
        <v/>
      </c>
    </row>
    <row r="1874" spans="1:14" ht="15" x14ac:dyDescent="0.25">
      <c r="A1874" t="s">
        <v>4721</v>
      </c>
      <c r="B1874" t="s">
        <v>4722</v>
      </c>
      <c r="C1874">
        <v>570229376</v>
      </c>
      <c r="D1874" t="s">
        <v>4723</v>
      </c>
      <c r="E1874"/>
      <c r="F1874"/>
      <c r="G1874"/>
      <c r="H1874" t="s">
        <v>4724</v>
      </c>
      <c r="I1874" t="s">
        <v>4725</v>
      </c>
      <c r="J1874" t="s">
        <v>28</v>
      </c>
      <c r="K1874" t="s">
        <v>4726</v>
      </c>
      <c r="L1874" s="11" t="s">
        <v>26</v>
      </c>
      <c r="M1874" s="11">
        <v>1558</v>
      </c>
      <c r="N1874" s="11" t="str">
        <f>IF(A1874="","AGUARDANDO",IF(NOT(ISERROR(MATCH(VALUE(A1874),PRODESP!A:A,0))),"EXCLUÍDO - ATENDIDO CDHU",""))</f>
        <v/>
      </c>
    </row>
    <row r="1875" spans="1:14" ht="15" x14ac:dyDescent="0.25">
      <c r="A1875" t="s">
        <v>7439</v>
      </c>
      <c r="B1875" t="s">
        <v>7440</v>
      </c>
      <c r="C1875">
        <v>49715481</v>
      </c>
      <c r="D1875" t="s">
        <v>7441</v>
      </c>
      <c r="E1875" t="s">
        <v>7442</v>
      </c>
      <c r="F1875">
        <v>400991883</v>
      </c>
      <c r="G1875" t="s">
        <v>7443</v>
      </c>
      <c r="H1875" t="s">
        <v>7444</v>
      </c>
      <c r="I1875" t="s">
        <v>7445</v>
      </c>
      <c r="J1875" t="s">
        <v>28</v>
      </c>
      <c r="K1875" t="s">
        <v>7446</v>
      </c>
      <c r="L1875" s="11" t="s">
        <v>26</v>
      </c>
      <c r="M1875" s="11">
        <v>1559</v>
      </c>
      <c r="N1875" s="11" t="str">
        <f>IF(A1875="","AGUARDANDO",IF(NOT(ISERROR(MATCH(VALUE(A1875),PRODESP!A:A,0))),"EXCLUÍDO - ATENDIDO CDHU",""))</f>
        <v/>
      </c>
    </row>
    <row r="1876" spans="1:14" ht="15" x14ac:dyDescent="0.25">
      <c r="A1876" t="s">
        <v>4109</v>
      </c>
      <c r="B1876" t="s">
        <v>4110</v>
      </c>
      <c r="C1876">
        <v>495792007</v>
      </c>
      <c r="D1876" t="s">
        <v>4111</v>
      </c>
      <c r="E1876"/>
      <c r="F1876"/>
      <c r="G1876"/>
      <c r="H1876" t="s">
        <v>4112</v>
      </c>
      <c r="I1876" t="s">
        <v>4113</v>
      </c>
      <c r="J1876" t="s">
        <v>28</v>
      </c>
      <c r="K1876" t="s">
        <v>4114</v>
      </c>
      <c r="L1876" s="11" t="s">
        <v>26</v>
      </c>
      <c r="M1876" s="11">
        <v>1560</v>
      </c>
      <c r="N1876" s="11" t="str">
        <f>IF(A1876="","AGUARDANDO",IF(NOT(ISERROR(MATCH(VALUE(A1876),PRODESP!A:A,0))),"EXCLUÍDO - ATENDIDO CDHU",""))</f>
        <v/>
      </c>
    </row>
    <row r="1877" spans="1:14" ht="15" x14ac:dyDescent="0.25">
      <c r="A1877" t="s">
        <v>11941</v>
      </c>
      <c r="B1877" t="s">
        <v>11942</v>
      </c>
      <c r="C1877">
        <v>326010014</v>
      </c>
      <c r="D1877" t="s">
        <v>11943</v>
      </c>
      <c r="E1877" t="s">
        <v>11944</v>
      </c>
      <c r="F1877">
        <v>28974582</v>
      </c>
      <c r="G1877" t="s">
        <v>11945</v>
      </c>
      <c r="H1877" t="s">
        <v>11946</v>
      </c>
      <c r="I1877" t="s">
        <v>11947</v>
      </c>
      <c r="J1877" t="s">
        <v>28</v>
      </c>
      <c r="K1877" t="s">
        <v>11948</v>
      </c>
      <c r="L1877" s="11" t="s">
        <v>26</v>
      </c>
      <c r="M1877" s="11">
        <v>1561</v>
      </c>
      <c r="N1877" s="11" t="str">
        <f>IF(A1877="","AGUARDANDO",IF(NOT(ISERROR(MATCH(VALUE(A1877),PRODESP!A:A,0))),"EXCLUÍDO - ATENDIDO CDHU",""))</f>
        <v/>
      </c>
    </row>
    <row r="1878" spans="1:14" ht="15" x14ac:dyDescent="0.25">
      <c r="A1878" t="s">
        <v>13348</v>
      </c>
      <c r="B1878" t="s">
        <v>13349</v>
      </c>
      <c r="C1878">
        <v>587502149</v>
      </c>
      <c r="D1878" t="s">
        <v>13350</v>
      </c>
      <c r="E1878" t="s">
        <v>13351</v>
      </c>
      <c r="F1878">
        <v>28904382</v>
      </c>
      <c r="G1878" t="s">
        <v>13352</v>
      </c>
      <c r="H1878" t="s">
        <v>13353</v>
      </c>
      <c r="I1878" t="s">
        <v>13354</v>
      </c>
      <c r="J1878" t="s">
        <v>28</v>
      </c>
      <c r="K1878" t="s">
        <v>13355</v>
      </c>
      <c r="L1878" s="11" t="s">
        <v>26</v>
      </c>
      <c r="M1878" s="11">
        <v>1562</v>
      </c>
      <c r="N1878" s="11" t="str">
        <f>IF(A1878="","AGUARDANDO",IF(NOT(ISERROR(MATCH(VALUE(A1878),PRODESP!A:A,0))),"EXCLUÍDO - ATENDIDO CDHU",""))</f>
        <v/>
      </c>
    </row>
    <row r="1879" spans="1:14" ht="15" x14ac:dyDescent="0.25">
      <c r="A1879" t="s">
        <v>10415</v>
      </c>
      <c r="B1879" t="s">
        <v>10416</v>
      </c>
      <c r="C1879">
        <v>283580963</v>
      </c>
      <c r="D1879" t="s">
        <v>10417</v>
      </c>
      <c r="E1879" t="s">
        <v>10418</v>
      </c>
      <c r="F1879">
        <v>231109106</v>
      </c>
      <c r="G1879" t="s">
        <v>10419</v>
      </c>
      <c r="H1879" t="s">
        <v>10420</v>
      </c>
      <c r="I1879" t="s">
        <v>10421</v>
      </c>
      <c r="J1879" t="s">
        <v>28</v>
      </c>
      <c r="K1879" t="s">
        <v>10422</v>
      </c>
      <c r="L1879" s="11" t="s">
        <v>26</v>
      </c>
      <c r="M1879" s="11">
        <v>1563</v>
      </c>
      <c r="N1879" s="11" t="str">
        <f>IF(A1879="","AGUARDANDO",IF(NOT(ISERROR(MATCH(VALUE(A1879),PRODESP!A:A,0))),"EXCLUÍDO - ATENDIDO CDHU",""))</f>
        <v/>
      </c>
    </row>
    <row r="1880" spans="1:14" ht="15" x14ac:dyDescent="0.25">
      <c r="A1880" t="s">
        <v>11121</v>
      </c>
      <c r="B1880" t="s">
        <v>11122</v>
      </c>
      <c r="C1880">
        <v>264587819</v>
      </c>
      <c r="D1880" t="s">
        <v>11123</v>
      </c>
      <c r="E1880"/>
      <c r="F1880"/>
      <c r="G1880"/>
      <c r="H1880" t="s">
        <v>11124</v>
      </c>
      <c r="I1880" t="s">
        <v>11125</v>
      </c>
      <c r="J1880" t="s">
        <v>28</v>
      </c>
      <c r="K1880" t="s">
        <v>11126</v>
      </c>
      <c r="L1880" s="11" t="s">
        <v>26</v>
      </c>
      <c r="M1880" s="11">
        <v>1564</v>
      </c>
      <c r="N1880" s="11" t="str">
        <f>IF(A1880="","AGUARDANDO",IF(NOT(ISERROR(MATCH(VALUE(A1880),PRODESP!A:A,0))),"EXCLUÍDO - ATENDIDO CDHU",""))</f>
        <v/>
      </c>
    </row>
    <row r="1881" spans="1:14" ht="15" x14ac:dyDescent="0.25">
      <c r="A1881" t="s">
        <v>11030</v>
      </c>
      <c r="B1881" t="s">
        <v>11031</v>
      </c>
      <c r="C1881">
        <v>431777251</v>
      </c>
      <c r="D1881" t="s">
        <v>11032</v>
      </c>
      <c r="E1881"/>
      <c r="F1881"/>
      <c r="G1881"/>
      <c r="H1881" t="s">
        <v>8072</v>
      </c>
      <c r="I1881" t="s">
        <v>11033</v>
      </c>
      <c r="J1881" t="s">
        <v>28</v>
      </c>
      <c r="K1881" t="s">
        <v>11034</v>
      </c>
      <c r="L1881" s="11" t="s">
        <v>26</v>
      </c>
      <c r="M1881" s="11">
        <v>1565</v>
      </c>
      <c r="N1881" s="11" t="str">
        <f>IF(A1881="","AGUARDANDO",IF(NOT(ISERROR(MATCH(VALUE(A1881),PRODESP!A:A,0))),"EXCLUÍDO - ATENDIDO CDHU",""))</f>
        <v/>
      </c>
    </row>
    <row r="1882" spans="1:14" ht="15" x14ac:dyDescent="0.25">
      <c r="A1882" t="s">
        <v>6308</v>
      </c>
      <c r="B1882" t="s">
        <v>6309</v>
      </c>
      <c r="C1882">
        <v>497314708</v>
      </c>
      <c r="D1882" t="s">
        <v>6310</v>
      </c>
      <c r="E1882"/>
      <c r="F1882"/>
      <c r="G1882"/>
      <c r="H1882" t="s">
        <v>6311</v>
      </c>
      <c r="I1882" t="s">
        <v>6312</v>
      </c>
      <c r="J1882" t="s">
        <v>28</v>
      </c>
      <c r="K1882" t="s">
        <v>6313</v>
      </c>
      <c r="L1882" s="11" t="s">
        <v>26</v>
      </c>
      <c r="M1882" s="11">
        <v>1566</v>
      </c>
      <c r="N1882" s="11" t="str">
        <f>IF(A1882="","AGUARDANDO",IF(NOT(ISERROR(MATCH(VALUE(A1882),PRODESP!A:A,0))),"EXCLUÍDO - ATENDIDO CDHU",""))</f>
        <v/>
      </c>
    </row>
    <row r="1883" spans="1:14" ht="15" x14ac:dyDescent="0.25">
      <c r="A1883" t="s">
        <v>2070</v>
      </c>
      <c r="B1883" t="s">
        <v>2071</v>
      </c>
      <c r="C1883">
        <v>40086406</v>
      </c>
      <c r="D1883" t="s">
        <v>2072</v>
      </c>
      <c r="E1883" t="s">
        <v>2073</v>
      </c>
      <c r="F1883">
        <v>40514734</v>
      </c>
      <c r="G1883" t="s">
        <v>2074</v>
      </c>
      <c r="H1883" t="s">
        <v>2075</v>
      </c>
      <c r="I1883" t="s">
        <v>2076</v>
      </c>
      <c r="J1883" t="s">
        <v>28</v>
      </c>
      <c r="K1883" t="s">
        <v>2077</v>
      </c>
      <c r="L1883" s="11" t="s">
        <v>26</v>
      </c>
      <c r="M1883" s="11">
        <v>1567</v>
      </c>
      <c r="N1883" s="11" t="str">
        <f>IF(A1883="","AGUARDANDO",IF(NOT(ISERROR(MATCH(VALUE(A1883),PRODESP!A:A,0))),"EXCLUÍDO - ATENDIDO CDHU",""))</f>
        <v/>
      </c>
    </row>
    <row r="1884" spans="1:14" ht="15" x14ac:dyDescent="0.25">
      <c r="A1884" t="s">
        <v>13537</v>
      </c>
      <c r="B1884" t="s">
        <v>13538</v>
      </c>
      <c r="C1884">
        <v>574099025</v>
      </c>
      <c r="D1884" t="s">
        <v>13539</v>
      </c>
      <c r="E1884"/>
      <c r="F1884"/>
      <c r="G1884"/>
      <c r="H1884" t="s">
        <v>13540</v>
      </c>
      <c r="I1884" t="s">
        <v>13541</v>
      </c>
      <c r="J1884" t="s">
        <v>28</v>
      </c>
      <c r="K1884" t="s">
        <v>13542</v>
      </c>
      <c r="L1884" s="11" t="s">
        <v>26</v>
      </c>
      <c r="M1884" s="11">
        <v>1568</v>
      </c>
      <c r="N1884" s="11" t="str">
        <f>IF(A1884="","AGUARDANDO",IF(NOT(ISERROR(MATCH(VALUE(A1884),PRODESP!A:A,0))),"EXCLUÍDO - ATENDIDO CDHU",""))</f>
        <v/>
      </c>
    </row>
    <row r="1885" spans="1:14" ht="15" x14ac:dyDescent="0.25">
      <c r="A1885" t="s">
        <v>13505</v>
      </c>
      <c r="B1885" t="s">
        <v>13506</v>
      </c>
      <c r="C1885">
        <v>292990996</v>
      </c>
      <c r="D1885" t="s">
        <v>13507</v>
      </c>
      <c r="E1885"/>
      <c r="F1885"/>
      <c r="G1885"/>
      <c r="H1885" t="s">
        <v>13508</v>
      </c>
      <c r="I1885" t="s">
        <v>13509</v>
      </c>
      <c r="J1885" t="s">
        <v>28</v>
      </c>
      <c r="K1885" t="s">
        <v>13510</v>
      </c>
      <c r="L1885" s="11" t="s">
        <v>26</v>
      </c>
      <c r="M1885" s="11">
        <v>1569</v>
      </c>
      <c r="N1885" s="11" t="str">
        <f>IF(A1885="","AGUARDANDO",IF(NOT(ISERROR(MATCH(VALUE(A1885),PRODESP!A:A,0))),"EXCLUÍDO - ATENDIDO CDHU",""))</f>
        <v/>
      </c>
    </row>
    <row r="1886" spans="1:14" ht="15" x14ac:dyDescent="0.25">
      <c r="A1886" t="s">
        <v>8594</v>
      </c>
      <c r="B1886" t="s">
        <v>8595</v>
      </c>
      <c r="C1886">
        <v>411092261</v>
      </c>
      <c r="D1886" t="s">
        <v>8596</v>
      </c>
      <c r="E1886"/>
      <c r="F1886"/>
      <c r="G1886"/>
      <c r="H1886" t="s">
        <v>8597</v>
      </c>
      <c r="I1886" t="s">
        <v>8598</v>
      </c>
      <c r="J1886" t="s">
        <v>28</v>
      </c>
      <c r="K1886" t="s">
        <v>8599</v>
      </c>
      <c r="L1886" s="11" t="s">
        <v>26</v>
      </c>
      <c r="M1886" s="11">
        <v>1570</v>
      </c>
      <c r="N1886" s="11" t="str">
        <f>IF(A1886="","AGUARDANDO",IF(NOT(ISERROR(MATCH(VALUE(A1886),PRODESP!A:A,0))),"EXCLUÍDO - ATENDIDO CDHU",""))</f>
        <v/>
      </c>
    </row>
    <row r="1887" spans="1:14" ht="15" x14ac:dyDescent="0.25">
      <c r="A1887" t="s">
        <v>3447</v>
      </c>
      <c r="B1887" t="s">
        <v>3448</v>
      </c>
      <c r="C1887">
        <v>309973259</v>
      </c>
      <c r="D1887" t="s">
        <v>3449</v>
      </c>
      <c r="E1887" t="s">
        <v>3450</v>
      </c>
      <c r="F1887">
        <v>400988409</v>
      </c>
      <c r="G1887" t="s">
        <v>3451</v>
      </c>
      <c r="H1887" t="s">
        <v>3452</v>
      </c>
      <c r="I1887" t="s">
        <v>3453</v>
      </c>
      <c r="J1887" t="s">
        <v>28</v>
      </c>
      <c r="K1887" t="s">
        <v>3454</v>
      </c>
      <c r="L1887" s="11" t="s">
        <v>26</v>
      </c>
      <c r="M1887" s="11">
        <v>1571</v>
      </c>
      <c r="N1887" s="11" t="str">
        <f>IF(A1887="","AGUARDANDO",IF(NOT(ISERROR(MATCH(VALUE(A1887),PRODESP!A:A,0))),"EXCLUÍDO - ATENDIDO CDHU",""))</f>
        <v/>
      </c>
    </row>
    <row r="1888" spans="1:14" ht="15" x14ac:dyDescent="0.25">
      <c r="A1888" t="s">
        <v>2758</v>
      </c>
      <c r="B1888" t="s">
        <v>2759</v>
      </c>
      <c r="C1888">
        <v>40514600</v>
      </c>
      <c r="D1888" t="s">
        <v>2760</v>
      </c>
      <c r="E1888" t="s">
        <v>2761</v>
      </c>
      <c r="F1888">
        <v>471630421</v>
      </c>
      <c r="G1888" t="s">
        <v>2762</v>
      </c>
      <c r="H1888" t="s">
        <v>2763</v>
      </c>
      <c r="I1888" t="s">
        <v>2764</v>
      </c>
      <c r="J1888" t="s">
        <v>28</v>
      </c>
      <c r="K1888" t="s">
        <v>2765</v>
      </c>
      <c r="L1888" s="11" t="s">
        <v>26</v>
      </c>
      <c r="M1888" s="11">
        <v>1572</v>
      </c>
      <c r="N1888" s="11" t="str">
        <f>IF(A1888="","AGUARDANDO",IF(NOT(ISERROR(MATCH(VALUE(A1888),PRODESP!A:A,0))),"EXCLUÍDO - ATENDIDO CDHU",""))</f>
        <v/>
      </c>
    </row>
    <row r="1889" spans="1:14" ht="15" x14ac:dyDescent="0.25">
      <c r="A1889" t="s">
        <v>9990</v>
      </c>
      <c r="B1889" t="s">
        <v>9991</v>
      </c>
      <c r="C1889">
        <v>265885954</v>
      </c>
      <c r="D1889" t="s">
        <v>9992</v>
      </c>
      <c r="E1889"/>
      <c r="F1889"/>
      <c r="G1889"/>
      <c r="H1889" t="s">
        <v>9869</v>
      </c>
      <c r="I1889" t="s">
        <v>9993</v>
      </c>
      <c r="J1889" t="s">
        <v>28</v>
      </c>
      <c r="K1889" t="s">
        <v>9871</v>
      </c>
      <c r="L1889" s="11" t="s">
        <v>26</v>
      </c>
      <c r="M1889" s="11">
        <v>1573</v>
      </c>
      <c r="N1889" s="11" t="str">
        <f>IF(A1889="","AGUARDANDO",IF(NOT(ISERROR(MATCH(VALUE(A1889),PRODESP!A:A,0))),"EXCLUÍDO - ATENDIDO CDHU",""))</f>
        <v/>
      </c>
    </row>
    <row r="1890" spans="1:14" ht="15" x14ac:dyDescent="0.25">
      <c r="A1890" t="s">
        <v>9896</v>
      </c>
      <c r="B1890" t="s">
        <v>9897</v>
      </c>
      <c r="C1890">
        <v>479750968</v>
      </c>
      <c r="D1890" t="s">
        <v>9898</v>
      </c>
      <c r="E1890"/>
      <c r="F1890"/>
      <c r="G1890"/>
      <c r="H1890" t="s">
        <v>9899</v>
      </c>
      <c r="I1890" t="s">
        <v>9900</v>
      </c>
      <c r="J1890" t="s">
        <v>28</v>
      </c>
      <c r="K1890" t="s">
        <v>9901</v>
      </c>
      <c r="L1890" s="11" t="s">
        <v>26</v>
      </c>
      <c r="M1890" s="11">
        <v>1574</v>
      </c>
      <c r="N1890" s="11" t="str">
        <f>IF(A1890="","AGUARDANDO",IF(NOT(ISERROR(MATCH(VALUE(A1890),PRODESP!A:A,0))),"EXCLUÍDO - ATENDIDO CDHU",""))</f>
        <v/>
      </c>
    </row>
    <row r="1891" spans="1:14" ht="15" x14ac:dyDescent="0.25">
      <c r="A1891" t="s">
        <v>11874</v>
      </c>
      <c r="B1891" t="s">
        <v>11875</v>
      </c>
      <c r="C1891">
        <v>455274058</v>
      </c>
      <c r="D1891" t="s">
        <v>11876</v>
      </c>
      <c r="E1891"/>
      <c r="F1891"/>
      <c r="G1891"/>
      <c r="H1891" t="s">
        <v>11877</v>
      </c>
      <c r="I1891" t="s">
        <v>11878</v>
      </c>
      <c r="J1891" t="s">
        <v>28</v>
      </c>
      <c r="K1891" t="s">
        <v>11879</v>
      </c>
      <c r="L1891" s="11" t="s">
        <v>26</v>
      </c>
      <c r="M1891" s="11">
        <v>1575</v>
      </c>
      <c r="N1891" s="11" t="str">
        <f>IF(A1891="","AGUARDANDO",IF(NOT(ISERROR(MATCH(VALUE(A1891),PRODESP!A:A,0))),"EXCLUÍDO - ATENDIDO CDHU",""))</f>
        <v/>
      </c>
    </row>
    <row r="1892" spans="1:14" ht="15" x14ac:dyDescent="0.25">
      <c r="A1892" t="s">
        <v>4068</v>
      </c>
      <c r="B1892" t="s">
        <v>4069</v>
      </c>
      <c r="C1892">
        <v>458376157</v>
      </c>
      <c r="D1892" t="s">
        <v>4070</v>
      </c>
      <c r="E1892" t="s">
        <v>4071</v>
      </c>
      <c r="F1892">
        <v>40098858</v>
      </c>
      <c r="G1892" t="s">
        <v>4072</v>
      </c>
      <c r="H1892" t="s">
        <v>4073</v>
      </c>
      <c r="I1892" t="s">
        <v>4074</v>
      </c>
      <c r="J1892" t="s">
        <v>28</v>
      </c>
      <c r="K1892" t="s">
        <v>4075</v>
      </c>
      <c r="L1892" s="11" t="s">
        <v>26</v>
      </c>
      <c r="M1892" s="11">
        <v>1576</v>
      </c>
      <c r="N1892" s="11" t="str">
        <f>IF(A1892="","AGUARDANDO",IF(NOT(ISERROR(MATCH(VALUE(A1892),PRODESP!A:A,0))),"EXCLUÍDO - ATENDIDO CDHU",""))</f>
        <v/>
      </c>
    </row>
    <row r="1893" spans="1:14" ht="15" x14ac:dyDescent="0.25">
      <c r="A1893" t="s">
        <v>8153</v>
      </c>
      <c r="B1893" t="s">
        <v>8154</v>
      </c>
      <c r="C1893">
        <v>587693514</v>
      </c>
      <c r="D1893" t="s">
        <v>8155</v>
      </c>
      <c r="E1893"/>
      <c r="F1893"/>
      <c r="G1893"/>
      <c r="H1893" t="s">
        <v>8156</v>
      </c>
      <c r="I1893" t="s">
        <v>8157</v>
      </c>
      <c r="J1893" t="s">
        <v>28</v>
      </c>
      <c r="K1893" t="s">
        <v>8158</v>
      </c>
      <c r="L1893" s="11" t="s">
        <v>26</v>
      </c>
      <c r="M1893" s="11">
        <v>1577</v>
      </c>
      <c r="N1893" s="11" t="str">
        <f>IF(A1893="","AGUARDANDO",IF(NOT(ISERROR(MATCH(VALUE(A1893),PRODESP!A:A,0))),"EXCLUÍDO - ATENDIDO CDHU",""))</f>
        <v/>
      </c>
    </row>
    <row r="1894" spans="1:14" ht="15" x14ac:dyDescent="0.25">
      <c r="A1894" t="s">
        <v>13767</v>
      </c>
      <c r="B1894" t="s">
        <v>13768</v>
      </c>
      <c r="C1894">
        <v>541021266</v>
      </c>
      <c r="D1894" t="s">
        <v>13769</v>
      </c>
      <c r="E1894"/>
      <c r="F1894"/>
      <c r="G1894"/>
      <c r="H1894" t="s">
        <v>13770</v>
      </c>
      <c r="I1894" t="s">
        <v>13771</v>
      </c>
      <c r="J1894" t="s">
        <v>28</v>
      </c>
      <c r="K1894" t="s">
        <v>13772</v>
      </c>
      <c r="L1894" s="11" t="s">
        <v>26</v>
      </c>
      <c r="M1894" s="11">
        <v>1578</v>
      </c>
      <c r="N1894" s="11" t="str">
        <f>IF(A1894="","AGUARDANDO",IF(NOT(ISERROR(MATCH(VALUE(A1894),PRODESP!A:A,0))),"EXCLUÍDO - ATENDIDO CDHU",""))</f>
        <v/>
      </c>
    </row>
    <row r="1895" spans="1:14" ht="15" x14ac:dyDescent="0.25">
      <c r="A1895" t="s">
        <v>9378</v>
      </c>
      <c r="B1895" t="s">
        <v>9379</v>
      </c>
      <c r="C1895">
        <v>455636989</v>
      </c>
      <c r="D1895" t="s">
        <v>9380</v>
      </c>
      <c r="E1895" t="s">
        <v>9381</v>
      </c>
      <c r="F1895">
        <v>642307313</v>
      </c>
      <c r="G1895" t="s">
        <v>9382</v>
      </c>
      <c r="H1895" t="s">
        <v>9383</v>
      </c>
      <c r="I1895" t="s">
        <v>9384</v>
      </c>
      <c r="J1895" t="s">
        <v>28</v>
      </c>
      <c r="K1895" t="s">
        <v>9385</v>
      </c>
      <c r="L1895" s="11" t="s">
        <v>26</v>
      </c>
      <c r="M1895" s="11">
        <v>1579</v>
      </c>
      <c r="N1895" s="11" t="str">
        <f>IF(A1895="","AGUARDANDO",IF(NOT(ISERROR(MATCH(VALUE(A1895),PRODESP!A:A,0))),"EXCLUÍDO - ATENDIDO CDHU",""))</f>
        <v/>
      </c>
    </row>
    <row r="1896" spans="1:14" ht="15" x14ac:dyDescent="0.25">
      <c r="A1896" t="s">
        <v>4745</v>
      </c>
      <c r="B1896" t="s">
        <v>4746</v>
      </c>
      <c r="C1896">
        <v>442910976</v>
      </c>
      <c r="D1896" t="s">
        <v>4747</v>
      </c>
      <c r="E1896"/>
      <c r="F1896"/>
      <c r="G1896"/>
      <c r="H1896" t="s">
        <v>4748</v>
      </c>
      <c r="I1896" t="s">
        <v>4749</v>
      </c>
      <c r="J1896" t="s">
        <v>28</v>
      </c>
      <c r="K1896" t="s">
        <v>4750</v>
      </c>
      <c r="L1896" s="11" t="s">
        <v>26</v>
      </c>
      <c r="M1896" s="11">
        <v>1580</v>
      </c>
      <c r="N1896" s="11" t="str">
        <f>IF(A1896="","AGUARDANDO",IF(NOT(ISERROR(MATCH(VALUE(A1896),PRODESP!A:A,0))),"EXCLUÍDO - ATENDIDO CDHU",""))</f>
        <v/>
      </c>
    </row>
    <row r="1897" spans="1:14" ht="15" x14ac:dyDescent="0.25">
      <c r="A1897" t="s">
        <v>7788</v>
      </c>
      <c r="B1897" t="s">
        <v>7789</v>
      </c>
      <c r="C1897">
        <v>13991644</v>
      </c>
      <c r="D1897" t="s">
        <v>7790</v>
      </c>
      <c r="E1897"/>
      <c r="F1897"/>
      <c r="G1897"/>
      <c r="H1897" t="s">
        <v>7762</v>
      </c>
      <c r="I1897" t="s">
        <v>7791</v>
      </c>
      <c r="J1897" t="s">
        <v>28</v>
      </c>
      <c r="K1897" t="s">
        <v>7764</v>
      </c>
      <c r="L1897" s="11" t="s">
        <v>26</v>
      </c>
      <c r="M1897" s="11">
        <v>1581</v>
      </c>
      <c r="N1897" s="11" t="str">
        <f>IF(A1897="","AGUARDANDO",IF(NOT(ISERROR(MATCH(VALUE(A1897),PRODESP!A:A,0))),"EXCLUÍDO - ATENDIDO CDHU",""))</f>
        <v/>
      </c>
    </row>
    <row r="1898" spans="1:14" ht="15" x14ac:dyDescent="0.25">
      <c r="A1898" t="s">
        <v>7130</v>
      </c>
      <c r="B1898" t="s">
        <v>7131</v>
      </c>
      <c r="C1898">
        <v>20600686</v>
      </c>
      <c r="D1898" t="s">
        <v>7132</v>
      </c>
      <c r="E1898" t="s">
        <v>7133</v>
      </c>
      <c r="F1898">
        <v>214085259</v>
      </c>
      <c r="G1898" t="s">
        <v>7134</v>
      </c>
      <c r="H1898" t="s">
        <v>7135</v>
      </c>
      <c r="I1898" t="s">
        <v>7136</v>
      </c>
      <c r="J1898" t="s">
        <v>28</v>
      </c>
      <c r="K1898" t="s">
        <v>7137</v>
      </c>
      <c r="L1898" s="11" t="s">
        <v>26</v>
      </c>
      <c r="M1898" s="11">
        <v>1582</v>
      </c>
      <c r="N1898" s="11" t="str">
        <f>IF(A1898="","AGUARDANDO",IF(NOT(ISERROR(MATCH(VALUE(A1898),PRODESP!A:A,0))),"EXCLUÍDO - ATENDIDO CDHU",""))</f>
        <v/>
      </c>
    </row>
    <row r="1899" spans="1:14" ht="15" x14ac:dyDescent="0.25">
      <c r="A1899" t="s">
        <v>8406</v>
      </c>
      <c r="B1899" t="s">
        <v>8407</v>
      </c>
      <c r="C1899">
        <v>623526621</v>
      </c>
      <c r="D1899" t="s">
        <v>8408</v>
      </c>
      <c r="E1899"/>
      <c r="F1899"/>
      <c r="G1899"/>
      <c r="H1899" t="s">
        <v>8409</v>
      </c>
      <c r="I1899" t="s">
        <v>8410</v>
      </c>
      <c r="J1899" t="s">
        <v>28</v>
      </c>
      <c r="K1899" t="s">
        <v>8411</v>
      </c>
      <c r="L1899" s="11" t="s">
        <v>26</v>
      </c>
      <c r="M1899" s="11">
        <v>1583</v>
      </c>
      <c r="N1899" s="11" t="str">
        <f>IF(A1899="","AGUARDANDO",IF(NOT(ISERROR(MATCH(VALUE(A1899),PRODESP!A:A,0))),"EXCLUÍDO - ATENDIDO CDHU",""))</f>
        <v/>
      </c>
    </row>
    <row r="1900" spans="1:14" ht="15" x14ac:dyDescent="0.25">
      <c r="A1900" t="s">
        <v>9261</v>
      </c>
      <c r="B1900" t="s">
        <v>9262</v>
      </c>
      <c r="C1900">
        <v>320871150</v>
      </c>
      <c r="D1900" t="s">
        <v>9263</v>
      </c>
      <c r="E1900"/>
      <c r="F1900"/>
      <c r="G1900"/>
      <c r="H1900" t="s">
        <v>9264</v>
      </c>
      <c r="I1900" t="s">
        <v>9265</v>
      </c>
      <c r="J1900" t="s">
        <v>28</v>
      </c>
      <c r="K1900" t="s">
        <v>9266</v>
      </c>
      <c r="L1900" s="11" t="s">
        <v>26</v>
      </c>
      <c r="M1900" s="11">
        <v>1584</v>
      </c>
      <c r="N1900" s="11" t="str">
        <f>IF(A1900="","AGUARDANDO",IF(NOT(ISERROR(MATCH(VALUE(A1900),PRODESP!A:A,0))),"EXCLUÍDO - ATENDIDO CDHU",""))</f>
        <v/>
      </c>
    </row>
    <row r="1901" spans="1:14" ht="15" x14ac:dyDescent="0.25">
      <c r="A1901" t="s">
        <v>4602</v>
      </c>
      <c r="B1901" t="s">
        <v>4603</v>
      </c>
      <c r="C1901">
        <v>537447106</v>
      </c>
      <c r="D1901" t="s">
        <v>4604</v>
      </c>
      <c r="E1901" t="s">
        <v>4605</v>
      </c>
      <c r="F1901">
        <v>584558260</v>
      </c>
      <c r="G1901" t="s">
        <v>4606</v>
      </c>
      <c r="H1901" t="s">
        <v>4607</v>
      </c>
      <c r="I1901" t="s">
        <v>4608</v>
      </c>
      <c r="J1901" t="s">
        <v>28</v>
      </c>
      <c r="K1901" t="s">
        <v>4609</v>
      </c>
      <c r="L1901" s="11" t="s">
        <v>26</v>
      </c>
      <c r="M1901" s="11">
        <v>1585</v>
      </c>
      <c r="N1901" s="11" t="str">
        <f>IF(A1901="","AGUARDANDO",IF(NOT(ISERROR(MATCH(VALUE(A1901),PRODESP!A:A,0))),"EXCLUÍDO - ATENDIDO CDHU",""))</f>
        <v/>
      </c>
    </row>
    <row r="1902" spans="1:14" ht="15" x14ac:dyDescent="0.25">
      <c r="A1902" t="s">
        <v>1108</v>
      </c>
      <c r="B1902" t="s">
        <v>1109</v>
      </c>
      <c r="C1902">
        <v>349344607</v>
      </c>
      <c r="D1902" t="s">
        <v>1110</v>
      </c>
      <c r="E1902"/>
      <c r="F1902"/>
      <c r="G1902"/>
      <c r="H1902" t="s">
        <v>1111</v>
      </c>
      <c r="I1902" t="s">
        <v>1112</v>
      </c>
      <c r="J1902" t="s">
        <v>28</v>
      </c>
      <c r="K1902" t="s">
        <v>1113</v>
      </c>
      <c r="L1902" s="11" t="s">
        <v>26</v>
      </c>
      <c r="M1902" s="11">
        <v>1586</v>
      </c>
      <c r="N1902" s="11" t="str">
        <f>IF(A1902="","AGUARDANDO",IF(NOT(ISERROR(MATCH(VALUE(A1902),PRODESP!A:A,0))),"EXCLUÍDO - ATENDIDO CDHU",""))</f>
        <v/>
      </c>
    </row>
    <row r="1903" spans="1:14" ht="15" x14ac:dyDescent="0.25">
      <c r="A1903" t="s">
        <v>11545</v>
      </c>
      <c r="B1903" t="s">
        <v>11546</v>
      </c>
      <c r="C1903">
        <v>256954719</v>
      </c>
      <c r="D1903" t="s">
        <v>11547</v>
      </c>
      <c r="E1903"/>
      <c r="F1903"/>
      <c r="G1903"/>
      <c r="H1903" t="s">
        <v>11256</v>
      </c>
      <c r="I1903" t="s">
        <v>11257</v>
      </c>
      <c r="J1903" t="s">
        <v>28</v>
      </c>
      <c r="K1903" t="s">
        <v>11258</v>
      </c>
      <c r="L1903" s="11" t="s">
        <v>26</v>
      </c>
      <c r="M1903" s="11">
        <v>1587</v>
      </c>
      <c r="N1903" s="11" t="str">
        <f>IF(A1903="","AGUARDANDO",IF(NOT(ISERROR(MATCH(VALUE(A1903),PRODESP!A:A,0))),"EXCLUÍDO - ATENDIDO CDHU",""))</f>
        <v/>
      </c>
    </row>
    <row r="1904" spans="1:14" ht="15" x14ac:dyDescent="0.25">
      <c r="A1904" t="s">
        <v>10409</v>
      </c>
      <c r="B1904" t="s">
        <v>10410</v>
      </c>
      <c r="C1904">
        <v>46879895</v>
      </c>
      <c r="D1904" t="s">
        <v>10411</v>
      </c>
      <c r="E1904"/>
      <c r="F1904"/>
      <c r="G1904"/>
      <c r="H1904" t="s">
        <v>10412</v>
      </c>
      <c r="I1904" t="s">
        <v>10413</v>
      </c>
      <c r="J1904" t="s">
        <v>28</v>
      </c>
      <c r="K1904" t="s">
        <v>10414</v>
      </c>
      <c r="L1904" s="11" t="s">
        <v>26</v>
      </c>
      <c r="M1904" s="11">
        <v>1588</v>
      </c>
      <c r="N1904" s="11" t="str">
        <f>IF(A1904="","AGUARDANDO",IF(NOT(ISERROR(MATCH(VALUE(A1904),PRODESP!A:A,0))),"EXCLUÍDO - ATENDIDO CDHU",""))</f>
        <v/>
      </c>
    </row>
    <row r="1905" spans="1:14" ht="15" x14ac:dyDescent="0.25">
      <c r="A1905" t="s">
        <v>10217</v>
      </c>
      <c r="B1905" t="s">
        <v>10218</v>
      </c>
      <c r="C1905">
        <v>248595921</v>
      </c>
      <c r="D1905" t="s">
        <v>10219</v>
      </c>
      <c r="E1905" t="s">
        <v>10220</v>
      </c>
      <c r="F1905">
        <v>270243355</v>
      </c>
      <c r="G1905" t="s">
        <v>10221</v>
      </c>
      <c r="H1905" t="s">
        <v>8836</v>
      </c>
      <c r="I1905" t="s">
        <v>10222</v>
      </c>
      <c r="J1905" t="s">
        <v>28</v>
      </c>
      <c r="K1905" t="s">
        <v>10223</v>
      </c>
      <c r="L1905" s="11" t="s">
        <v>26</v>
      </c>
      <c r="M1905" s="11">
        <v>1589</v>
      </c>
      <c r="N1905" s="11" t="str">
        <f>IF(A1905="","AGUARDANDO",IF(NOT(ISERROR(MATCH(VALUE(A1905),PRODESP!A:A,0))),"EXCLUÍDO - ATENDIDO CDHU",""))</f>
        <v/>
      </c>
    </row>
    <row r="1906" spans="1:14" ht="15" x14ac:dyDescent="0.25">
      <c r="A1906" t="s">
        <v>2490</v>
      </c>
      <c r="B1906" t="s">
        <v>2491</v>
      </c>
      <c r="C1906">
        <v>497309324</v>
      </c>
      <c r="D1906" t="s">
        <v>2492</v>
      </c>
      <c r="E1906" t="s">
        <v>2493</v>
      </c>
      <c r="F1906">
        <v>687782</v>
      </c>
      <c r="G1906" t="s">
        <v>2494</v>
      </c>
      <c r="H1906" t="s">
        <v>2495</v>
      </c>
      <c r="I1906" t="s">
        <v>2496</v>
      </c>
      <c r="J1906" t="s">
        <v>28</v>
      </c>
      <c r="K1906" t="s">
        <v>2497</v>
      </c>
      <c r="L1906" s="11" t="s">
        <v>26</v>
      </c>
      <c r="M1906" s="11">
        <v>1590</v>
      </c>
      <c r="N1906" s="11" t="str">
        <f>IF(A1906="","AGUARDANDO",IF(NOT(ISERROR(MATCH(VALUE(A1906),PRODESP!A:A,0))),"EXCLUÍDO - ATENDIDO CDHU",""))</f>
        <v/>
      </c>
    </row>
    <row r="1907" spans="1:14" ht="15" x14ac:dyDescent="0.25">
      <c r="A1907" t="s">
        <v>7482</v>
      </c>
      <c r="B1907" t="s">
        <v>7483</v>
      </c>
      <c r="C1907">
        <v>525383372</v>
      </c>
      <c r="D1907" t="s">
        <v>7484</v>
      </c>
      <c r="E1907" t="s">
        <v>7485</v>
      </c>
      <c r="F1907">
        <v>624400116</v>
      </c>
      <c r="G1907" t="s">
        <v>7486</v>
      </c>
      <c r="H1907" t="s">
        <v>7487</v>
      </c>
      <c r="I1907" t="s">
        <v>7488</v>
      </c>
      <c r="J1907" t="s">
        <v>28</v>
      </c>
      <c r="K1907" t="s">
        <v>7489</v>
      </c>
      <c r="L1907" s="11" t="s">
        <v>26</v>
      </c>
      <c r="M1907" s="11">
        <v>1591</v>
      </c>
      <c r="N1907" s="11" t="str">
        <f>IF(A1907="","AGUARDANDO",IF(NOT(ISERROR(MATCH(VALUE(A1907),PRODESP!A:A,0))),"EXCLUÍDO - ATENDIDO CDHU",""))</f>
        <v/>
      </c>
    </row>
    <row r="1908" spans="1:14" ht="15" x14ac:dyDescent="0.25">
      <c r="A1908" t="s">
        <v>4594</v>
      </c>
      <c r="B1908" t="s">
        <v>4595</v>
      </c>
      <c r="C1908">
        <v>400990842</v>
      </c>
      <c r="D1908" t="s">
        <v>4596</v>
      </c>
      <c r="E1908" t="s">
        <v>4597</v>
      </c>
      <c r="F1908">
        <v>40379239</v>
      </c>
      <c r="G1908" t="s">
        <v>4598</v>
      </c>
      <c r="H1908" t="s">
        <v>4599</v>
      </c>
      <c r="I1908" t="s">
        <v>4600</v>
      </c>
      <c r="J1908" t="s">
        <v>28</v>
      </c>
      <c r="K1908" t="s">
        <v>4601</v>
      </c>
      <c r="L1908" s="11" t="s">
        <v>26</v>
      </c>
      <c r="M1908" s="11">
        <v>1592</v>
      </c>
      <c r="N1908" s="11" t="str">
        <f>IF(A1908="","AGUARDANDO",IF(NOT(ISERROR(MATCH(VALUE(A1908),PRODESP!A:A,0))),"EXCLUÍDO - ATENDIDO CDHU",""))</f>
        <v/>
      </c>
    </row>
    <row r="1909" spans="1:14" ht="15" x14ac:dyDescent="0.25">
      <c r="A1909" t="s">
        <v>3041</v>
      </c>
      <c r="B1909" t="s">
        <v>3042</v>
      </c>
      <c r="C1909">
        <v>360457290</v>
      </c>
      <c r="D1909" t="s">
        <v>3043</v>
      </c>
      <c r="E1909"/>
      <c r="F1909"/>
      <c r="G1909"/>
      <c r="H1909" t="s">
        <v>3044</v>
      </c>
      <c r="I1909" t="s">
        <v>3045</v>
      </c>
      <c r="J1909" t="s">
        <v>28</v>
      </c>
      <c r="K1909" t="s">
        <v>3046</v>
      </c>
      <c r="L1909" s="11" t="s">
        <v>26</v>
      </c>
      <c r="M1909" s="11">
        <v>1593</v>
      </c>
      <c r="N1909" s="11" t="str">
        <f>IF(A1909="","AGUARDANDO",IF(NOT(ISERROR(MATCH(VALUE(A1909),PRODESP!A:A,0))),"EXCLUÍDO - ATENDIDO CDHU",""))</f>
        <v/>
      </c>
    </row>
    <row r="1910" spans="1:14" ht="15" x14ac:dyDescent="0.25">
      <c r="A1910" t="s">
        <v>43</v>
      </c>
      <c r="B1910" t="s">
        <v>44</v>
      </c>
      <c r="C1910">
        <v>431776933</v>
      </c>
      <c r="D1910" t="s">
        <v>45</v>
      </c>
      <c r="E1910"/>
      <c r="F1910"/>
      <c r="G1910"/>
      <c r="H1910" t="s">
        <v>46</v>
      </c>
      <c r="I1910" t="s">
        <v>47</v>
      </c>
      <c r="J1910" t="s">
        <v>28</v>
      </c>
      <c r="K1910" t="s">
        <v>48</v>
      </c>
      <c r="L1910" s="11" t="s">
        <v>26</v>
      </c>
      <c r="M1910" s="11">
        <v>1594</v>
      </c>
      <c r="N1910" s="11" t="str">
        <f>IF(A1910="","AGUARDANDO",IF(NOT(ISERROR(MATCH(VALUE(A1910),PRODESP!A:A,0))),"EXCLUÍDO - ATENDIDO CDHU",""))</f>
        <v/>
      </c>
    </row>
    <row r="1911" spans="1:14" ht="15" x14ac:dyDescent="0.25">
      <c r="A1911" t="s">
        <v>12041</v>
      </c>
      <c r="B1911" t="s">
        <v>12042</v>
      </c>
      <c r="C1911">
        <v>526566875</v>
      </c>
      <c r="D1911" t="s">
        <v>12043</v>
      </c>
      <c r="E1911" t="s">
        <v>12044</v>
      </c>
      <c r="F1911">
        <v>546539154</v>
      </c>
      <c r="G1911" t="s">
        <v>12045</v>
      </c>
      <c r="H1911" t="s">
        <v>12046</v>
      </c>
      <c r="I1911" t="s">
        <v>12047</v>
      </c>
      <c r="J1911" t="s">
        <v>28</v>
      </c>
      <c r="K1911" t="s">
        <v>12048</v>
      </c>
      <c r="L1911" s="11" t="s">
        <v>26</v>
      </c>
      <c r="M1911" s="11">
        <v>1595</v>
      </c>
      <c r="N1911" s="11" t="str">
        <f>IF(A1911="","AGUARDANDO",IF(NOT(ISERROR(MATCH(VALUE(A1911),PRODESP!A:A,0))),"EXCLUÍDO - ATENDIDO CDHU",""))</f>
        <v/>
      </c>
    </row>
    <row r="1912" spans="1:14" ht="15" x14ac:dyDescent="0.25">
      <c r="A1912" t="s">
        <v>13554</v>
      </c>
      <c r="B1912" t="s">
        <v>13555</v>
      </c>
      <c r="C1912">
        <v>258557229</v>
      </c>
      <c r="D1912" t="s">
        <v>13556</v>
      </c>
      <c r="E1912" t="s">
        <v>13557</v>
      </c>
      <c r="F1912">
        <v>16992060</v>
      </c>
      <c r="G1912" t="s">
        <v>13558</v>
      </c>
      <c r="H1912" t="s">
        <v>13559</v>
      </c>
      <c r="I1912" t="s">
        <v>13560</v>
      </c>
      <c r="J1912" t="s">
        <v>28</v>
      </c>
      <c r="K1912" t="s">
        <v>13561</v>
      </c>
      <c r="L1912" s="11" t="s">
        <v>26</v>
      </c>
      <c r="M1912" s="11">
        <v>1596</v>
      </c>
      <c r="N1912" s="11" t="str">
        <f>IF(A1912="","AGUARDANDO",IF(NOT(ISERROR(MATCH(VALUE(A1912),PRODESP!A:A,0))),"EXCLUÍDO - ATENDIDO CDHU",""))</f>
        <v/>
      </c>
    </row>
    <row r="1913" spans="1:14" ht="15" x14ac:dyDescent="0.25">
      <c r="A1913" t="s">
        <v>13311</v>
      </c>
      <c r="B1913" t="s">
        <v>13312</v>
      </c>
      <c r="C1913">
        <v>56122108</v>
      </c>
      <c r="D1913" t="s">
        <v>13313</v>
      </c>
      <c r="E1913" t="s">
        <v>13314</v>
      </c>
      <c r="F1913">
        <v>49708804</v>
      </c>
      <c r="G1913" t="s">
        <v>13315</v>
      </c>
      <c r="H1913" t="s">
        <v>13316</v>
      </c>
      <c r="I1913" t="s">
        <v>13317</v>
      </c>
      <c r="J1913" t="s">
        <v>28</v>
      </c>
      <c r="K1913" t="s">
        <v>13318</v>
      </c>
      <c r="L1913" s="11" t="s">
        <v>26</v>
      </c>
      <c r="M1913" s="11">
        <v>1597</v>
      </c>
      <c r="N1913" s="11" t="str">
        <f>IF(A1913="","AGUARDANDO",IF(NOT(ISERROR(MATCH(VALUE(A1913),PRODESP!A:A,0))),"EXCLUÍDO - ATENDIDO CDHU",""))</f>
        <v/>
      </c>
    </row>
    <row r="1914" spans="1:14" ht="15" x14ac:dyDescent="0.25">
      <c r="A1914" t="s">
        <v>5248</v>
      </c>
      <c r="B1914" t="s">
        <v>5249</v>
      </c>
      <c r="C1914">
        <v>474944207</v>
      </c>
      <c r="D1914" t="s">
        <v>5250</v>
      </c>
      <c r="E1914"/>
      <c r="F1914"/>
      <c r="G1914"/>
      <c r="H1914" t="s">
        <v>5251</v>
      </c>
      <c r="I1914" t="s">
        <v>5252</v>
      </c>
      <c r="J1914" t="s">
        <v>28</v>
      </c>
      <c r="K1914" t="s">
        <v>5253</v>
      </c>
      <c r="L1914" s="11" t="s">
        <v>26</v>
      </c>
      <c r="M1914" s="11">
        <v>1598</v>
      </c>
      <c r="N1914" s="11" t="str">
        <f>IF(A1914="","AGUARDANDO",IF(NOT(ISERROR(MATCH(VALUE(A1914),PRODESP!A:A,0))),"EXCLUÍDO - ATENDIDO CDHU",""))</f>
        <v/>
      </c>
    </row>
    <row r="1915" spans="1:14" ht="15" x14ac:dyDescent="0.25">
      <c r="A1915" t="s">
        <v>7565</v>
      </c>
      <c r="B1915" t="s">
        <v>7566</v>
      </c>
      <c r="C1915" t="s">
        <v>7567</v>
      </c>
      <c r="D1915" t="s">
        <v>7568</v>
      </c>
      <c r="E1915"/>
      <c r="F1915"/>
      <c r="G1915"/>
      <c r="H1915" t="s">
        <v>7569</v>
      </c>
      <c r="I1915" t="s">
        <v>7570</v>
      </c>
      <c r="J1915" t="s">
        <v>28</v>
      </c>
      <c r="K1915" t="s">
        <v>7571</v>
      </c>
      <c r="L1915" s="11" t="s">
        <v>26</v>
      </c>
      <c r="M1915" s="11">
        <v>1599</v>
      </c>
      <c r="N1915" s="11" t="str">
        <f>IF(A1915="","AGUARDANDO",IF(NOT(ISERROR(MATCH(VALUE(A1915),PRODESP!A:A,0))),"EXCLUÍDO - ATENDIDO CDHU",""))</f>
        <v/>
      </c>
    </row>
    <row r="1916" spans="1:14" ht="15" x14ac:dyDescent="0.25">
      <c r="A1916" t="s">
        <v>3792</v>
      </c>
      <c r="B1916" t="s">
        <v>3793</v>
      </c>
      <c r="C1916">
        <v>490302762</v>
      </c>
      <c r="D1916" t="s">
        <v>3794</v>
      </c>
      <c r="E1916"/>
      <c r="F1916"/>
      <c r="G1916"/>
      <c r="H1916" t="s">
        <v>3795</v>
      </c>
      <c r="I1916" t="s">
        <v>3796</v>
      </c>
      <c r="J1916" t="s">
        <v>28</v>
      </c>
      <c r="K1916" t="s">
        <v>3797</v>
      </c>
      <c r="L1916" s="11" t="s">
        <v>26</v>
      </c>
      <c r="M1916" s="11">
        <v>1600</v>
      </c>
      <c r="N1916" s="11" t="str">
        <f>IF(A1916="","AGUARDANDO",IF(NOT(ISERROR(MATCH(VALUE(A1916),PRODESP!A:A,0))),"EXCLUÍDO - ATENDIDO CDHU",""))</f>
        <v/>
      </c>
    </row>
    <row r="1917" spans="1:14" ht="15" x14ac:dyDescent="0.25">
      <c r="A1917" t="s">
        <v>11415</v>
      </c>
      <c r="B1917" t="s">
        <v>11416</v>
      </c>
      <c r="C1917">
        <v>462671252</v>
      </c>
      <c r="D1917" t="s">
        <v>11417</v>
      </c>
      <c r="E1917" t="s">
        <v>11418</v>
      </c>
      <c r="F1917">
        <v>46342217</v>
      </c>
      <c r="G1917" t="s">
        <v>11419</v>
      </c>
      <c r="H1917" t="s">
        <v>11420</v>
      </c>
      <c r="I1917" t="s">
        <v>11421</v>
      </c>
      <c r="J1917" t="s">
        <v>28</v>
      </c>
      <c r="K1917" t="s">
        <v>11422</v>
      </c>
      <c r="L1917" s="11" t="s">
        <v>26</v>
      </c>
      <c r="M1917" s="11">
        <v>1601</v>
      </c>
      <c r="N1917" s="11" t="str">
        <f>IF(A1917="","AGUARDANDO",IF(NOT(ISERROR(MATCH(VALUE(A1917),PRODESP!A:A,0))),"EXCLUÍDO - ATENDIDO CDHU",""))</f>
        <v/>
      </c>
    </row>
    <row r="1918" spans="1:14" ht="15" x14ac:dyDescent="0.25">
      <c r="A1918" t="s">
        <v>9434</v>
      </c>
      <c r="B1918" t="s">
        <v>9435</v>
      </c>
      <c r="C1918">
        <v>219071937</v>
      </c>
      <c r="D1918" t="s">
        <v>9436</v>
      </c>
      <c r="E1918"/>
      <c r="F1918"/>
      <c r="G1918"/>
      <c r="H1918" t="s">
        <v>9437</v>
      </c>
      <c r="I1918" t="s">
        <v>9438</v>
      </c>
      <c r="J1918" t="s">
        <v>28</v>
      </c>
      <c r="K1918" t="s">
        <v>9439</v>
      </c>
      <c r="L1918" s="11" t="s">
        <v>26</v>
      </c>
      <c r="M1918" s="11">
        <v>1602</v>
      </c>
      <c r="N1918" s="11" t="str">
        <f>IF(A1918="","AGUARDANDO",IF(NOT(ISERROR(MATCH(VALUE(A1918),PRODESP!A:A,0))),"EXCLUÍDO - ATENDIDO CDHU",""))</f>
        <v/>
      </c>
    </row>
    <row r="1919" spans="1:14" ht="15" x14ac:dyDescent="0.25">
      <c r="A1919" t="s">
        <v>3976</v>
      </c>
      <c r="B1919" t="s">
        <v>3977</v>
      </c>
      <c r="C1919">
        <v>438660535</v>
      </c>
      <c r="D1919" t="s">
        <v>3978</v>
      </c>
      <c r="E1919"/>
      <c r="F1919"/>
      <c r="G1919"/>
      <c r="H1919" t="s">
        <v>3979</v>
      </c>
      <c r="I1919" t="s">
        <v>3980</v>
      </c>
      <c r="J1919" t="s">
        <v>28</v>
      </c>
      <c r="K1919" t="s">
        <v>3981</v>
      </c>
      <c r="L1919" s="11" t="s">
        <v>26</v>
      </c>
      <c r="M1919" s="11">
        <v>1603</v>
      </c>
      <c r="N1919" s="11" t="str">
        <f>IF(A1919="","AGUARDANDO",IF(NOT(ISERROR(MATCH(VALUE(A1919),PRODESP!A:A,0))),"EXCLUÍDO - ATENDIDO CDHU",""))</f>
        <v/>
      </c>
    </row>
    <row r="1920" spans="1:14" ht="15" x14ac:dyDescent="0.25">
      <c r="A1920" t="s">
        <v>5077</v>
      </c>
      <c r="B1920" t="s">
        <v>5078</v>
      </c>
      <c r="C1920">
        <v>400994070</v>
      </c>
      <c r="D1920" t="s">
        <v>5079</v>
      </c>
      <c r="E1920" t="s">
        <v>5080</v>
      </c>
      <c r="F1920">
        <v>251821833</v>
      </c>
      <c r="G1920" t="s">
        <v>5081</v>
      </c>
      <c r="H1920" t="s">
        <v>5082</v>
      </c>
      <c r="I1920" t="s">
        <v>5083</v>
      </c>
      <c r="J1920" t="s">
        <v>28</v>
      </c>
      <c r="K1920" t="s">
        <v>5084</v>
      </c>
      <c r="L1920" s="11" t="s">
        <v>26</v>
      </c>
      <c r="M1920" s="11">
        <v>1604</v>
      </c>
      <c r="N1920" s="11" t="str">
        <f>IF(A1920="","AGUARDANDO",IF(NOT(ISERROR(MATCH(VALUE(A1920),PRODESP!A:A,0))),"EXCLUÍDO - ATENDIDO CDHU",""))</f>
        <v/>
      </c>
    </row>
    <row r="1921" spans="1:14" ht="15" x14ac:dyDescent="0.25">
      <c r="A1921" t="s">
        <v>5586</v>
      </c>
      <c r="B1921" t="s">
        <v>5587</v>
      </c>
      <c r="C1921">
        <v>353260332</v>
      </c>
      <c r="D1921" t="s">
        <v>5588</v>
      </c>
      <c r="E1921" t="s">
        <v>5589</v>
      </c>
      <c r="F1921">
        <v>353693625</v>
      </c>
      <c r="G1921" t="s">
        <v>5590</v>
      </c>
      <c r="H1921" t="s">
        <v>5591</v>
      </c>
      <c r="I1921" t="s">
        <v>5592</v>
      </c>
      <c r="J1921" t="s">
        <v>28</v>
      </c>
      <c r="K1921" t="s">
        <v>5593</v>
      </c>
      <c r="L1921" s="11" t="s">
        <v>26</v>
      </c>
      <c r="M1921" s="11">
        <v>1605</v>
      </c>
      <c r="N1921" s="11" t="str">
        <f>IF(A1921="","AGUARDANDO",IF(NOT(ISERROR(MATCH(VALUE(A1921),PRODESP!A:A,0))),"EXCLUÍDO - ATENDIDO CDHU",""))</f>
        <v/>
      </c>
    </row>
    <row r="1922" spans="1:14" ht="15" x14ac:dyDescent="0.25">
      <c r="A1922" t="s">
        <v>1273</v>
      </c>
      <c r="B1922" t="s">
        <v>1274</v>
      </c>
      <c r="C1922">
        <v>403796131</v>
      </c>
      <c r="D1922" t="s">
        <v>1275</v>
      </c>
      <c r="E1922" t="s">
        <v>1276</v>
      </c>
      <c r="F1922">
        <v>275505509</v>
      </c>
      <c r="G1922" t="s">
        <v>1277</v>
      </c>
      <c r="H1922" t="s">
        <v>1278</v>
      </c>
      <c r="I1922" t="s">
        <v>1279</v>
      </c>
      <c r="J1922" t="s">
        <v>28</v>
      </c>
      <c r="K1922" t="s">
        <v>1280</v>
      </c>
      <c r="L1922" s="11" t="s">
        <v>26</v>
      </c>
      <c r="M1922" s="11">
        <v>1606</v>
      </c>
      <c r="N1922" s="11" t="str">
        <f>IF(A1922="","AGUARDANDO",IF(NOT(ISERROR(MATCH(VALUE(A1922),PRODESP!A:A,0))),"EXCLUÍDO - ATENDIDO CDHU",""))</f>
        <v/>
      </c>
    </row>
    <row r="1923" spans="1:14" ht="15" x14ac:dyDescent="0.25">
      <c r="A1923" t="s">
        <v>5335</v>
      </c>
      <c r="B1923" t="s">
        <v>5336</v>
      </c>
      <c r="C1923">
        <v>204930297</v>
      </c>
      <c r="D1923" t="s">
        <v>5337</v>
      </c>
      <c r="E1923" t="s">
        <v>5338</v>
      </c>
      <c r="F1923">
        <v>490503885</v>
      </c>
      <c r="G1923" t="s">
        <v>5339</v>
      </c>
      <c r="H1923" t="s">
        <v>5340</v>
      </c>
      <c r="I1923" t="s">
        <v>5341</v>
      </c>
      <c r="J1923" t="s">
        <v>28</v>
      </c>
      <c r="K1923" t="s">
        <v>5342</v>
      </c>
      <c r="L1923" s="11" t="s">
        <v>26</v>
      </c>
      <c r="M1923" s="11">
        <v>1607</v>
      </c>
      <c r="N1923" s="11" t="str">
        <f>IF(A1923="","AGUARDANDO",IF(NOT(ISERROR(MATCH(VALUE(A1923),PRODESP!A:A,0))),"EXCLUÍDO - ATENDIDO CDHU",""))</f>
        <v/>
      </c>
    </row>
    <row r="1924" spans="1:14" ht="15" x14ac:dyDescent="0.25">
      <c r="A1924" t="s">
        <v>5260</v>
      </c>
      <c r="B1924" t="s">
        <v>5261</v>
      </c>
      <c r="C1924">
        <v>455697036</v>
      </c>
      <c r="D1924" t="s">
        <v>5262</v>
      </c>
      <c r="E1924"/>
      <c r="F1924"/>
      <c r="G1924"/>
      <c r="H1924" t="s">
        <v>5263</v>
      </c>
      <c r="I1924" t="s">
        <v>5264</v>
      </c>
      <c r="J1924" t="s">
        <v>28</v>
      </c>
      <c r="K1924" t="s">
        <v>5265</v>
      </c>
      <c r="L1924" s="11" t="s">
        <v>26</v>
      </c>
      <c r="M1924" s="11">
        <v>1608</v>
      </c>
      <c r="N1924" s="11" t="str">
        <f>IF(A1924="","AGUARDANDO",IF(NOT(ISERROR(MATCH(VALUE(A1924),PRODESP!A:A,0))),"EXCLUÍDO - ATENDIDO CDHU",""))</f>
        <v/>
      </c>
    </row>
    <row r="1925" spans="1:14" ht="15" x14ac:dyDescent="0.25">
      <c r="A1925" t="s">
        <v>2879</v>
      </c>
      <c r="B1925" t="s">
        <v>2880</v>
      </c>
      <c r="C1925">
        <v>18028245</v>
      </c>
      <c r="D1925" t="s">
        <v>2881</v>
      </c>
      <c r="E1925" t="s">
        <v>2882</v>
      </c>
      <c r="F1925">
        <v>9688242</v>
      </c>
      <c r="G1925" t="s">
        <v>2883</v>
      </c>
      <c r="H1925" t="s">
        <v>2884</v>
      </c>
      <c r="I1925" t="s">
        <v>2885</v>
      </c>
      <c r="J1925" t="s">
        <v>28</v>
      </c>
      <c r="K1925" t="s">
        <v>2886</v>
      </c>
      <c r="L1925" s="11" t="s">
        <v>26</v>
      </c>
      <c r="M1925" s="11">
        <v>1609</v>
      </c>
      <c r="N1925" s="11" t="str">
        <f>IF(A1925="","AGUARDANDO",IF(NOT(ISERROR(MATCH(VALUE(A1925),PRODESP!A:A,0))),"EXCLUÍDO - ATENDIDO CDHU",""))</f>
        <v/>
      </c>
    </row>
    <row r="1926" spans="1:14" ht="15" x14ac:dyDescent="0.25">
      <c r="A1926" t="s">
        <v>6376</v>
      </c>
      <c r="B1926" t="s">
        <v>6377</v>
      </c>
      <c r="C1926">
        <v>626823306</v>
      </c>
      <c r="D1926" t="s">
        <v>6378</v>
      </c>
      <c r="E1926" t="s">
        <v>6379</v>
      </c>
      <c r="F1926">
        <v>497838692</v>
      </c>
      <c r="G1926" t="s">
        <v>6380</v>
      </c>
      <c r="H1926" t="s">
        <v>6381</v>
      </c>
      <c r="I1926" t="s">
        <v>6382</v>
      </c>
      <c r="J1926" t="s">
        <v>28</v>
      </c>
      <c r="K1926" t="s">
        <v>6383</v>
      </c>
      <c r="L1926" s="11" t="s">
        <v>26</v>
      </c>
      <c r="M1926" s="11">
        <v>1610</v>
      </c>
      <c r="N1926" s="11" t="str">
        <f>IF(A1926="","AGUARDANDO",IF(NOT(ISERROR(MATCH(VALUE(A1926),PRODESP!A:A,0))),"EXCLUÍDO - ATENDIDO CDHU",""))</f>
        <v/>
      </c>
    </row>
    <row r="1927" spans="1:14" ht="15" x14ac:dyDescent="0.25">
      <c r="A1927" t="s">
        <v>9105</v>
      </c>
      <c r="B1927" t="s">
        <v>9106</v>
      </c>
      <c r="C1927">
        <v>139915904</v>
      </c>
      <c r="D1927" t="s">
        <v>9107</v>
      </c>
      <c r="E1927" t="s">
        <v>9108</v>
      </c>
      <c r="F1927">
        <v>211275669</v>
      </c>
      <c r="G1927" t="s">
        <v>9109</v>
      </c>
      <c r="H1927" t="s">
        <v>9110</v>
      </c>
      <c r="I1927" t="s">
        <v>9111</v>
      </c>
      <c r="J1927" t="s">
        <v>28</v>
      </c>
      <c r="K1927" t="s">
        <v>9112</v>
      </c>
      <c r="L1927" s="11" t="s">
        <v>26</v>
      </c>
      <c r="M1927" s="11">
        <v>1611</v>
      </c>
      <c r="N1927" s="11" t="str">
        <f>IF(A1927="","AGUARDANDO",IF(NOT(ISERROR(MATCH(VALUE(A1927),PRODESP!A:A,0))),"EXCLUÍDO - ATENDIDO CDHU",""))</f>
        <v/>
      </c>
    </row>
    <row r="1928" spans="1:14" ht="15" x14ac:dyDescent="0.25">
      <c r="A1928" t="s">
        <v>1886</v>
      </c>
      <c r="B1928" t="s">
        <v>1887</v>
      </c>
      <c r="C1928">
        <v>524440700</v>
      </c>
      <c r="D1928" t="s">
        <v>1888</v>
      </c>
      <c r="E1928"/>
      <c r="F1928"/>
      <c r="G1928"/>
      <c r="H1928" t="s">
        <v>1889</v>
      </c>
      <c r="I1928" t="s">
        <v>1890</v>
      </c>
      <c r="J1928" t="s">
        <v>28</v>
      </c>
      <c r="K1928" t="s">
        <v>1891</v>
      </c>
      <c r="L1928" s="11" t="s">
        <v>26</v>
      </c>
      <c r="M1928" s="11">
        <v>1612</v>
      </c>
      <c r="N1928" s="11" t="str">
        <f>IF(A1928="","AGUARDANDO",IF(NOT(ISERROR(MATCH(VALUE(A1928),PRODESP!A:A,0))),"EXCLUÍDO - ATENDIDO CDHU",""))</f>
        <v/>
      </c>
    </row>
    <row r="1929" spans="1:14" ht="15" x14ac:dyDescent="0.25">
      <c r="A1929" t="s">
        <v>9474</v>
      </c>
      <c r="B1929" t="s">
        <v>9475</v>
      </c>
      <c r="C1929">
        <v>219241399</v>
      </c>
      <c r="D1929" t="s">
        <v>9476</v>
      </c>
      <c r="E1929" t="s">
        <v>9477</v>
      </c>
      <c r="F1929">
        <v>234496459</v>
      </c>
      <c r="G1929" t="s">
        <v>9478</v>
      </c>
      <c r="H1929" t="s">
        <v>9479</v>
      </c>
      <c r="I1929" t="s">
        <v>9480</v>
      </c>
      <c r="J1929" t="s">
        <v>28</v>
      </c>
      <c r="K1929" t="s">
        <v>9481</v>
      </c>
      <c r="L1929" s="11" t="s">
        <v>26</v>
      </c>
      <c r="M1929" s="11">
        <v>1613</v>
      </c>
      <c r="N1929" s="11" t="str">
        <f>IF(A1929="","AGUARDANDO",IF(NOT(ISERROR(MATCH(VALUE(A1929),PRODESP!A:A,0))),"EXCLUÍDO - ATENDIDO CDHU",""))</f>
        <v/>
      </c>
    </row>
    <row r="1930" spans="1:14" ht="15" x14ac:dyDescent="0.25">
      <c r="A1930" t="s">
        <v>10729</v>
      </c>
      <c r="B1930" t="s">
        <v>10730</v>
      </c>
      <c r="C1930">
        <v>490291788</v>
      </c>
      <c r="D1930" t="s">
        <v>10731</v>
      </c>
      <c r="E1930" t="s">
        <v>10732</v>
      </c>
      <c r="F1930">
        <v>481840291</v>
      </c>
      <c r="G1930" t="s">
        <v>10733</v>
      </c>
      <c r="H1930" t="s">
        <v>10734</v>
      </c>
      <c r="I1930" t="s">
        <v>10735</v>
      </c>
      <c r="J1930" t="s">
        <v>28</v>
      </c>
      <c r="K1930" t="s">
        <v>10736</v>
      </c>
      <c r="L1930" s="11" t="s">
        <v>26</v>
      </c>
      <c r="M1930" s="11">
        <v>1614</v>
      </c>
      <c r="N1930" s="11" t="str">
        <f>IF(A1930="","AGUARDANDO",IF(NOT(ISERROR(MATCH(VALUE(A1930),PRODESP!A:A,0))),"EXCLUÍDO - ATENDIDO CDHU",""))</f>
        <v/>
      </c>
    </row>
    <row r="1931" spans="1:14" ht="15" x14ac:dyDescent="0.25">
      <c r="A1931" t="s">
        <v>4240</v>
      </c>
      <c r="B1931" t="s">
        <v>4241</v>
      </c>
      <c r="C1931">
        <v>457724778</v>
      </c>
      <c r="D1931" t="s">
        <v>4242</v>
      </c>
      <c r="E1931"/>
      <c r="F1931"/>
      <c r="G1931"/>
      <c r="H1931" t="s">
        <v>4243</v>
      </c>
      <c r="I1931" t="s">
        <v>4244</v>
      </c>
      <c r="J1931" t="s">
        <v>28</v>
      </c>
      <c r="K1931" t="s">
        <v>4245</v>
      </c>
      <c r="L1931" s="11" t="s">
        <v>26</v>
      </c>
      <c r="M1931" s="11">
        <v>1615</v>
      </c>
      <c r="N1931" s="11" t="str">
        <f>IF(A1931="","AGUARDANDO",IF(NOT(ISERROR(MATCH(VALUE(A1931),PRODESP!A:A,0))),"EXCLUÍDO - ATENDIDO CDHU",""))</f>
        <v/>
      </c>
    </row>
    <row r="1932" spans="1:14" ht="15" x14ac:dyDescent="0.25">
      <c r="A1932" t="s">
        <v>10639</v>
      </c>
      <c r="B1932" t="s">
        <v>10640</v>
      </c>
      <c r="C1932">
        <v>366738483</v>
      </c>
      <c r="D1932" t="s">
        <v>10641</v>
      </c>
      <c r="E1932"/>
      <c r="F1932"/>
      <c r="G1932"/>
      <c r="H1932" t="s">
        <v>10642</v>
      </c>
      <c r="I1932" t="s">
        <v>10643</v>
      </c>
      <c r="J1932" t="s">
        <v>28</v>
      </c>
      <c r="K1932" t="s">
        <v>10644</v>
      </c>
      <c r="L1932" s="11" t="s">
        <v>26</v>
      </c>
      <c r="M1932" s="11">
        <v>1616</v>
      </c>
      <c r="N1932" s="11" t="str">
        <f>IF(A1932="","AGUARDANDO",IF(NOT(ISERROR(MATCH(VALUE(A1932),PRODESP!A:A,0))),"EXCLUÍDO - ATENDIDO CDHU",""))</f>
        <v/>
      </c>
    </row>
    <row r="1933" spans="1:14" ht="15" x14ac:dyDescent="0.25">
      <c r="A1933" t="s">
        <v>2873</v>
      </c>
      <c r="B1933" t="s">
        <v>2874</v>
      </c>
      <c r="C1933">
        <v>397027175</v>
      </c>
      <c r="D1933" t="s">
        <v>2875</v>
      </c>
      <c r="E1933"/>
      <c r="F1933"/>
      <c r="G1933"/>
      <c r="H1933" t="s">
        <v>2876</v>
      </c>
      <c r="I1933" t="s">
        <v>2877</v>
      </c>
      <c r="J1933" t="s">
        <v>28</v>
      </c>
      <c r="K1933" t="s">
        <v>2878</v>
      </c>
      <c r="L1933" s="11" t="s">
        <v>26</v>
      </c>
      <c r="M1933" s="11">
        <v>1617</v>
      </c>
      <c r="N1933" s="11" t="str">
        <f>IF(A1933="","AGUARDANDO",IF(NOT(ISERROR(MATCH(VALUE(A1933),PRODESP!A:A,0))),"EXCLUÍDO - ATENDIDO CDHU",""))</f>
        <v/>
      </c>
    </row>
    <row r="1934" spans="1:14" ht="15" x14ac:dyDescent="0.25">
      <c r="A1934" t="s">
        <v>12247</v>
      </c>
      <c r="B1934" t="s">
        <v>12248</v>
      </c>
      <c r="C1934">
        <v>400992735</v>
      </c>
      <c r="D1934" t="s">
        <v>12249</v>
      </c>
      <c r="E1934"/>
      <c r="F1934"/>
      <c r="G1934"/>
      <c r="H1934" t="s">
        <v>12250</v>
      </c>
      <c r="I1934" t="s">
        <v>12251</v>
      </c>
      <c r="J1934" t="s">
        <v>28</v>
      </c>
      <c r="K1934" t="s">
        <v>12252</v>
      </c>
      <c r="L1934" s="11" t="s">
        <v>26</v>
      </c>
      <c r="M1934" s="11">
        <v>1618</v>
      </c>
      <c r="N1934" s="11" t="str">
        <f>IF(A1934="","AGUARDANDO",IF(NOT(ISERROR(MATCH(VALUE(A1934),PRODESP!A:A,0))),"EXCLUÍDO - ATENDIDO CDHU",""))</f>
        <v/>
      </c>
    </row>
    <row r="1935" spans="1:14" ht="15" x14ac:dyDescent="0.25">
      <c r="A1935" t="s">
        <v>4441</v>
      </c>
      <c r="B1935" t="s">
        <v>4442</v>
      </c>
      <c r="C1935">
        <v>35018589</v>
      </c>
      <c r="D1935" t="s">
        <v>4443</v>
      </c>
      <c r="E1935"/>
      <c r="F1935"/>
      <c r="G1935"/>
      <c r="H1935" t="s">
        <v>4444</v>
      </c>
      <c r="I1935" t="s">
        <v>4445</v>
      </c>
      <c r="J1935" t="s">
        <v>28</v>
      </c>
      <c r="K1935" t="s">
        <v>4446</v>
      </c>
      <c r="L1935" s="11" t="s">
        <v>26</v>
      </c>
      <c r="M1935" s="11">
        <v>1619</v>
      </c>
      <c r="N1935" s="11" t="str">
        <f>IF(A1935="","AGUARDANDO",IF(NOT(ISERROR(MATCH(VALUE(A1935),PRODESP!A:A,0))),"EXCLUÍDO - ATENDIDO CDHU",""))</f>
        <v/>
      </c>
    </row>
    <row r="1936" spans="1:14" ht="15" x14ac:dyDescent="0.25">
      <c r="A1936" t="s">
        <v>6709</v>
      </c>
      <c r="B1936" t="s">
        <v>6710</v>
      </c>
      <c r="C1936">
        <v>432999462</v>
      </c>
      <c r="D1936" t="s">
        <v>6711</v>
      </c>
      <c r="E1936" t="s">
        <v>6712</v>
      </c>
      <c r="F1936">
        <v>43741226</v>
      </c>
      <c r="G1936" t="s">
        <v>6713</v>
      </c>
      <c r="H1936" t="s">
        <v>6714</v>
      </c>
      <c r="I1936" t="s">
        <v>6715</v>
      </c>
      <c r="J1936" t="s">
        <v>28</v>
      </c>
      <c r="K1936" t="s">
        <v>6716</v>
      </c>
      <c r="L1936" s="11" t="s">
        <v>26</v>
      </c>
      <c r="M1936" s="11">
        <v>1620</v>
      </c>
      <c r="N1936" s="11" t="str">
        <f>IF(A1936="","AGUARDANDO",IF(NOT(ISERROR(MATCH(VALUE(A1936),PRODESP!A:A,0))),"EXCLUÍDO - ATENDIDO CDHU",""))</f>
        <v/>
      </c>
    </row>
    <row r="1937" spans="1:14" ht="15" x14ac:dyDescent="0.25">
      <c r="A1937" t="s">
        <v>10316</v>
      </c>
      <c r="B1937" t="s">
        <v>10317</v>
      </c>
      <c r="C1937">
        <v>390354855</v>
      </c>
      <c r="D1937" t="s">
        <v>10318</v>
      </c>
      <c r="E1937"/>
      <c r="F1937"/>
      <c r="G1937"/>
      <c r="H1937" t="s">
        <v>10319</v>
      </c>
      <c r="I1937" t="s">
        <v>10320</v>
      </c>
      <c r="J1937" t="s">
        <v>28</v>
      </c>
      <c r="K1937" t="s">
        <v>10321</v>
      </c>
      <c r="L1937" s="11" t="s">
        <v>26</v>
      </c>
      <c r="M1937" s="11">
        <v>1621</v>
      </c>
      <c r="N1937" s="11" t="str">
        <f>IF(A1937="","AGUARDANDO",IF(NOT(ISERROR(MATCH(VALUE(A1937),PRODESP!A:A,0))),"EXCLUÍDO - ATENDIDO CDHU",""))</f>
        <v/>
      </c>
    </row>
    <row r="1938" spans="1:14" ht="15" x14ac:dyDescent="0.25">
      <c r="A1938" t="s">
        <v>1351</v>
      </c>
      <c r="B1938" t="s">
        <v>1352</v>
      </c>
      <c r="C1938">
        <v>497274358</v>
      </c>
      <c r="D1938" t="s">
        <v>1353</v>
      </c>
      <c r="E1938"/>
      <c r="F1938"/>
      <c r="G1938"/>
      <c r="H1938" t="s">
        <v>413</v>
      </c>
      <c r="I1938" t="s">
        <v>1354</v>
      </c>
      <c r="J1938" t="s">
        <v>28</v>
      </c>
      <c r="K1938" t="s">
        <v>1355</v>
      </c>
      <c r="L1938" s="11" t="s">
        <v>26</v>
      </c>
      <c r="M1938" s="11">
        <v>1622</v>
      </c>
      <c r="N1938" s="11" t="str">
        <f>IF(A1938="","AGUARDANDO",IF(NOT(ISERROR(MATCH(VALUE(A1938),PRODESP!A:A,0))),"EXCLUÍDO - ATENDIDO CDHU",""))</f>
        <v/>
      </c>
    </row>
    <row r="1939" spans="1:14" ht="15" x14ac:dyDescent="0.25">
      <c r="A1939" t="s">
        <v>3937</v>
      </c>
      <c r="B1939" t="s">
        <v>3938</v>
      </c>
      <c r="C1939">
        <v>325723333</v>
      </c>
      <c r="D1939" t="s">
        <v>3939</v>
      </c>
      <c r="E1939"/>
      <c r="F1939"/>
      <c r="G1939"/>
      <c r="H1939" t="s">
        <v>3940</v>
      </c>
      <c r="I1939" t="s">
        <v>3941</v>
      </c>
      <c r="J1939" t="s">
        <v>28</v>
      </c>
      <c r="K1939" t="s">
        <v>3942</v>
      </c>
      <c r="L1939" s="11" t="s">
        <v>26</v>
      </c>
      <c r="M1939" s="11">
        <v>1623</v>
      </c>
      <c r="N1939" s="11" t="str">
        <f>IF(A1939="","AGUARDANDO",IF(NOT(ISERROR(MATCH(VALUE(A1939),PRODESP!A:A,0))),"EXCLUÍDO - ATENDIDO CDHU",""))</f>
        <v/>
      </c>
    </row>
    <row r="1940" spans="1:14" ht="15" x14ac:dyDescent="0.25">
      <c r="A1940" t="s">
        <v>9255</v>
      </c>
      <c r="B1940" t="s">
        <v>9256</v>
      </c>
      <c r="C1940">
        <v>15647080</v>
      </c>
      <c r="D1940" t="s">
        <v>9257</v>
      </c>
      <c r="E1940"/>
      <c r="F1940"/>
      <c r="G1940"/>
      <c r="H1940" t="s">
        <v>9258</v>
      </c>
      <c r="I1940" t="s">
        <v>9259</v>
      </c>
      <c r="J1940" t="s">
        <v>28</v>
      </c>
      <c r="K1940" t="s">
        <v>9260</v>
      </c>
      <c r="L1940" s="11" t="s">
        <v>26</v>
      </c>
      <c r="M1940" s="11">
        <v>1624</v>
      </c>
      <c r="N1940" s="11" t="str">
        <f>IF(A1940="","AGUARDANDO",IF(NOT(ISERROR(MATCH(VALUE(A1940),PRODESP!A:A,0))),"EXCLUÍDO - ATENDIDO CDHU",""))</f>
        <v/>
      </c>
    </row>
    <row r="1941" spans="1:14" ht="15" x14ac:dyDescent="0.25">
      <c r="A1941" t="s">
        <v>1596</v>
      </c>
      <c r="B1941" t="s">
        <v>1597</v>
      </c>
      <c r="C1941">
        <v>15647028</v>
      </c>
      <c r="D1941" t="s">
        <v>1598</v>
      </c>
      <c r="E1941" t="s">
        <v>1599</v>
      </c>
      <c r="F1941">
        <v>23519898</v>
      </c>
      <c r="G1941" t="s">
        <v>1600</v>
      </c>
      <c r="H1941" t="s">
        <v>1601</v>
      </c>
      <c r="I1941" t="s">
        <v>1602</v>
      </c>
      <c r="J1941" t="s">
        <v>28</v>
      </c>
      <c r="K1941" t="s">
        <v>1603</v>
      </c>
      <c r="L1941" s="11" t="s">
        <v>26</v>
      </c>
      <c r="M1941" s="11">
        <v>1625</v>
      </c>
      <c r="N1941" s="11" t="str">
        <f>IF(A1941="","AGUARDANDO",IF(NOT(ISERROR(MATCH(VALUE(A1941),PRODESP!A:A,0))),"EXCLUÍDO - ATENDIDO CDHU",""))</f>
        <v/>
      </c>
    </row>
    <row r="1942" spans="1:14" ht="15" x14ac:dyDescent="0.25">
      <c r="A1942" t="s">
        <v>12563</v>
      </c>
      <c r="B1942" t="s">
        <v>12564</v>
      </c>
      <c r="C1942">
        <v>289043359</v>
      </c>
      <c r="D1942" t="s">
        <v>12565</v>
      </c>
      <c r="E1942"/>
      <c r="F1942"/>
      <c r="G1942"/>
      <c r="H1942" t="s">
        <v>12566</v>
      </c>
      <c r="I1942" t="s">
        <v>12567</v>
      </c>
      <c r="J1942" t="s">
        <v>28</v>
      </c>
      <c r="K1942" t="s">
        <v>12568</v>
      </c>
      <c r="L1942" s="11" t="s">
        <v>26</v>
      </c>
      <c r="M1942" s="11">
        <v>1626</v>
      </c>
      <c r="N1942" s="11" t="str">
        <f>IF(A1942="","AGUARDANDO",IF(NOT(ISERROR(MATCH(VALUE(A1942),PRODESP!A:A,0))),"EXCLUÍDO - ATENDIDO CDHU",""))</f>
        <v/>
      </c>
    </row>
    <row r="1943" spans="1:14" ht="15" x14ac:dyDescent="0.25">
      <c r="A1943" t="s">
        <v>4189</v>
      </c>
      <c r="B1943" t="s">
        <v>4190</v>
      </c>
      <c r="C1943">
        <v>602079032</v>
      </c>
      <c r="D1943" t="s">
        <v>4191</v>
      </c>
      <c r="E1943"/>
      <c r="F1943"/>
      <c r="G1943"/>
      <c r="H1943" t="s">
        <v>4192</v>
      </c>
      <c r="I1943" t="s">
        <v>4193</v>
      </c>
      <c r="J1943" t="s">
        <v>28</v>
      </c>
      <c r="K1943" t="s">
        <v>4114</v>
      </c>
      <c r="L1943" s="11" t="s">
        <v>26</v>
      </c>
      <c r="M1943" s="11">
        <v>1627</v>
      </c>
      <c r="N1943" s="11" t="str">
        <f>IF(A1943="","AGUARDANDO",IF(NOT(ISERROR(MATCH(VALUE(A1943),PRODESP!A:A,0))),"EXCLUÍDO - ATENDIDO CDHU",""))</f>
        <v/>
      </c>
    </row>
    <row r="1944" spans="1:14" ht="15" x14ac:dyDescent="0.25">
      <c r="A1944" t="s">
        <v>3367</v>
      </c>
      <c r="B1944" t="s">
        <v>3368</v>
      </c>
      <c r="C1944">
        <v>43878618</v>
      </c>
      <c r="D1944" t="s">
        <v>3369</v>
      </c>
      <c r="E1944" t="s">
        <v>3370</v>
      </c>
      <c r="F1944">
        <v>446076211</v>
      </c>
      <c r="G1944" t="s">
        <v>3371</v>
      </c>
      <c r="H1944" t="s">
        <v>3372</v>
      </c>
      <c r="I1944" t="s">
        <v>3373</v>
      </c>
      <c r="J1944" t="s">
        <v>28</v>
      </c>
      <c r="K1944" t="s">
        <v>3374</v>
      </c>
      <c r="L1944" s="11" t="s">
        <v>26</v>
      </c>
      <c r="M1944" s="11">
        <v>1628</v>
      </c>
      <c r="N1944" s="11" t="str">
        <f>IF(A1944="","AGUARDANDO",IF(NOT(ISERROR(MATCH(VALUE(A1944),PRODESP!A:A,0))),"EXCLUÍDO - ATENDIDO CDHU",""))</f>
        <v/>
      </c>
    </row>
    <row r="1945" spans="1:14" ht="15" x14ac:dyDescent="0.25">
      <c r="A1945" t="s">
        <v>3162</v>
      </c>
      <c r="B1945" t="s">
        <v>3163</v>
      </c>
      <c r="C1945">
        <v>446074743</v>
      </c>
      <c r="D1945" t="s">
        <v>3164</v>
      </c>
      <c r="E1945"/>
      <c r="F1945"/>
      <c r="G1945"/>
      <c r="H1945" t="s">
        <v>3165</v>
      </c>
      <c r="I1945" t="s">
        <v>3166</v>
      </c>
      <c r="J1945" t="s">
        <v>28</v>
      </c>
      <c r="K1945" t="s">
        <v>3167</v>
      </c>
      <c r="L1945" s="11" t="s">
        <v>26</v>
      </c>
      <c r="M1945" s="11">
        <v>1629</v>
      </c>
      <c r="N1945" s="11" t="str">
        <f>IF(A1945="","AGUARDANDO",IF(NOT(ISERROR(MATCH(VALUE(A1945),PRODESP!A:A,0))),"EXCLUÍDO - ATENDIDO CDHU",""))</f>
        <v/>
      </c>
    </row>
    <row r="1946" spans="1:14" ht="15" x14ac:dyDescent="0.25">
      <c r="A1946" t="s">
        <v>2750</v>
      </c>
      <c r="B1946" t="s">
        <v>2751</v>
      </c>
      <c r="C1946">
        <v>485991780</v>
      </c>
      <c r="D1946" t="s">
        <v>2752</v>
      </c>
      <c r="E1946" t="s">
        <v>2753</v>
      </c>
      <c r="F1946">
        <v>451923522</v>
      </c>
      <c r="G1946" t="s">
        <v>2754</v>
      </c>
      <c r="H1946" t="s">
        <v>2755</v>
      </c>
      <c r="I1946" t="s">
        <v>2756</v>
      </c>
      <c r="J1946" t="s">
        <v>28</v>
      </c>
      <c r="K1946" t="s">
        <v>2757</v>
      </c>
      <c r="L1946" s="11" t="s">
        <v>26</v>
      </c>
      <c r="M1946" s="11">
        <v>1630</v>
      </c>
      <c r="N1946" s="11" t="str">
        <f>IF(A1946="","AGUARDANDO",IF(NOT(ISERROR(MATCH(VALUE(A1946),PRODESP!A:A,0))),"EXCLUÍDO - ATENDIDO CDHU",""))</f>
        <v/>
      </c>
    </row>
    <row r="1947" spans="1:14" ht="15" x14ac:dyDescent="0.25">
      <c r="A1947" t="s">
        <v>10558</v>
      </c>
      <c r="B1947" t="s">
        <v>10559</v>
      </c>
      <c r="C1947">
        <v>283580756</v>
      </c>
      <c r="D1947" t="s">
        <v>10560</v>
      </c>
      <c r="E1947"/>
      <c r="F1947"/>
      <c r="G1947"/>
      <c r="H1947" t="s">
        <v>10561</v>
      </c>
      <c r="I1947" t="s">
        <v>10562</v>
      </c>
      <c r="J1947" t="s">
        <v>28</v>
      </c>
      <c r="K1947" t="s">
        <v>10563</v>
      </c>
      <c r="L1947" s="11" t="s">
        <v>26</v>
      </c>
      <c r="M1947" s="11">
        <v>1631</v>
      </c>
      <c r="N1947" s="11" t="str">
        <f>IF(A1947="","AGUARDANDO",IF(NOT(ISERROR(MATCH(VALUE(A1947),PRODESP!A:A,0))),"EXCLUÍDO - ATENDIDO CDHU",""))</f>
        <v/>
      </c>
    </row>
    <row r="1948" spans="1:14" ht="15" x14ac:dyDescent="0.25">
      <c r="A1948" t="s">
        <v>5254</v>
      </c>
      <c r="B1948" t="s">
        <v>5255</v>
      </c>
      <c r="C1948">
        <v>246769300</v>
      </c>
      <c r="D1948" t="s">
        <v>5256</v>
      </c>
      <c r="E1948"/>
      <c r="F1948"/>
      <c r="G1948"/>
      <c r="H1948" t="s">
        <v>5257</v>
      </c>
      <c r="I1948" t="s">
        <v>5258</v>
      </c>
      <c r="J1948" t="s">
        <v>28</v>
      </c>
      <c r="K1948" t="s">
        <v>5259</v>
      </c>
      <c r="L1948" s="11" t="s">
        <v>26</v>
      </c>
      <c r="M1948" s="11">
        <v>1632</v>
      </c>
      <c r="N1948" s="11" t="str">
        <f>IF(A1948="","AGUARDANDO",IF(NOT(ISERROR(MATCH(VALUE(A1948),PRODESP!A:A,0))),"EXCLUÍDO - ATENDIDO CDHU",""))</f>
        <v/>
      </c>
    </row>
    <row r="1949" spans="1:14" ht="15" x14ac:dyDescent="0.25">
      <c r="A1949" t="s">
        <v>3423</v>
      </c>
      <c r="B1949" t="s">
        <v>3424</v>
      </c>
      <c r="C1949">
        <v>455239472</v>
      </c>
      <c r="D1949" t="s">
        <v>3425</v>
      </c>
      <c r="E1949"/>
      <c r="F1949"/>
      <c r="G1949"/>
      <c r="H1949" t="s">
        <v>3426</v>
      </c>
      <c r="I1949" t="s">
        <v>3427</v>
      </c>
      <c r="J1949" t="s">
        <v>28</v>
      </c>
      <c r="K1949" t="s">
        <v>3428</v>
      </c>
      <c r="L1949" s="11" t="s">
        <v>26</v>
      </c>
      <c r="M1949" s="11">
        <v>1633</v>
      </c>
      <c r="N1949" s="11" t="str">
        <f>IF(A1949="","AGUARDANDO",IF(NOT(ISERROR(MATCH(VALUE(A1949),PRODESP!A:A,0))),"EXCLUÍDO - ATENDIDO CDHU",""))</f>
        <v/>
      </c>
    </row>
    <row r="1950" spans="1:14" ht="15" x14ac:dyDescent="0.25">
      <c r="A1950" t="s">
        <v>6891</v>
      </c>
      <c r="B1950" t="s">
        <v>6892</v>
      </c>
      <c r="C1950">
        <v>474294377</v>
      </c>
      <c r="D1950" t="s">
        <v>6893</v>
      </c>
      <c r="E1950" t="s">
        <v>6894</v>
      </c>
      <c r="F1950">
        <v>457718614</v>
      </c>
      <c r="G1950" t="s">
        <v>6895</v>
      </c>
      <c r="H1950" t="s">
        <v>6896</v>
      </c>
      <c r="I1950" t="s">
        <v>6897</v>
      </c>
      <c r="J1950" t="s">
        <v>28</v>
      </c>
      <c r="K1950" t="s">
        <v>6898</v>
      </c>
      <c r="L1950" s="11" t="s">
        <v>26</v>
      </c>
      <c r="M1950" s="11">
        <v>1634</v>
      </c>
      <c r="N1950" s="11" t="str">
        <f>IF(A1950="","AGUARDANDO",IF(NOT(ISERROR(MATCH(VALUE(A1950),PRODESP!A:A,0))),"EXCLUÍDO - ATENDIDO CDHU",""))</f>
        <v/>
      </c>
    </row>
    <row r="1951" spans="1:14" ht="15" x14ac:dyDescent="0.25">
      <c r="A1951" t="s">
        <v>3325</v>
      </c>
      <c r="B1951" t="s">
        <v>3326</v>
      </c>
      <c r="C1951">
        <v>343809709</v>
      </c>
      <c r="D1951" t="s">
        <v>3327</v>
      </c>
      <c r="E1951" t="s">
        <v>3328</v>
      </c>
      <c r="F1951">
        <v>405253618</v>
      </c>
      <c r="G1951" t="s">
        <v>3329</v>
      </c>
      <c r="H1951" t="s">
        <v>3330</v>
      </c>
      <c r="I1951" t="s">
        <v>3331</v>
      </c>
      <c r="J1951" t="s">
        <v>28</v>
      </c>
      <c r="K1951" t="s">
        <v>3332</v>
      </c>
      <c r="L1951" s="11" t="s">
        <v>26</v>
      </c>
      <c r="M1951" s="11">
        <v>1635</v>
      </c>
      <c r="N1951" s="11" t="str">
        <f>IF(A1951="","AGUARDANDO",IF(NOT(ISERROR(MATCH(VALUE(A1951),PRODESP!A:A,0))),"EXCLUÍDO - ATENDIDO CDHU",""))</f>
        <v/>
      </c>
    </row>
    <row r="1952" spans="1:14" ht="15" x14ac:dyDescent="0.25">
      <c r="A1952" t="s">
        <v>12332</v>
      </c>
      <c r="B1952" t="s">
        <v>12333</v>
      </c>
      <c r="C1952">
        <v>468253117</v>
      </c>
      <c r="D1952" t="s">
        <v>12334</v>
      </c>
      <c r="E1952"/>
      <c r="F1952"/>
      <c r="G1952"/>
      <c r="H1952" t="s">
        <v>12335</v>
      </c>
      <c r="I1952" t="s">
        <v>12336</v>
      </c>
      <c r="J1952" t="s">
        <v>28</v>
      </c>
      <c r="K1952" t="s">
        <v>12337</v>
      </c>
      <c r="L1952" s="11" t="s">
        <v>26</v>
      </c>
      <c r="M1952" s="11">
        <v>1636</v>
      </c>
      <c r="N1952" s="11" t="str">
        <f>IF(A1952="","AGUARDANDO",IF(NOT(ISERROR(MATCH(VALUE(A1952),PRODESP!A:A,0))),"EXCLUÍDO - ATENDIDO CDHU",""))</f>
        <v/>
      </c>
    </row>
    <row r="1953" spans="1:14" ht="15" x14ac:dyDescent="0.25">
      <c r="A1953" t="s">
        <v>5641</v>
      </c>
      <c r="B1953" t="s">
        <v>5642</v>
      </c>
      <c r="C1953">
        <v>455890341</v>
      </c>
      <c r="D1953" t="s">
        <v>5643</v>
      </c>
      <c r="E1953"/>
      <c r="F1953"/>
      <c r="G1953"/>
      <c r="H1953" t="s">
        <v>5644</v>
      </c>
      <c r="I1953" t="s">
        <v>5645</v>
      </c>
      <c r="J1953" t="s">
        <v>28</v>
      </c>
      <c r="K1953" t="s">
        <v>5646</v>
      </c>
      <c r="L1953" s="11" t="s">
        <v>26</v>
      </c>
      <c r="M1953" s="11">
        <v>1637</v>
      </c>
      <c r="N1953" s="11" t="str">
        <f>IF(A1953="","AGUARDANDO",IF(NOT(ISERROR(MATCH(VALUE(A1953),PRODESP!A:A,0))),"EXCLUÍDO - ATENDIDO CDHU",""))</f>
        <v/>
      </c>
    </row>
    <row r="1954" spans="1:14" ht="15" x14ac:dyDescent="0.25">
      <c r="A1954" t="s">
        <v>11642</v>
      </c>
      <c r="B1954" t="s">
        <v>11643</v>
      </c>
      <c r="C1954">
        <v>463506121</v>
      </c>
      <c r="D1954" t="s">
        <v>11644</v>
      </c>
      <c r="E1954"/>
      <c r="F1954"/>
      <c r="G1954"/>
      <c r="H1954" t="s">
        <v>11645</v>
      </c>
      <c r="I1954" t="s">
        <v>11646</v>
      </c>
      <c r="J1954" t="s">
        <v>28</v>
      </c>
      <c r="K1954" t="s">
        <v>11647</v>
      </c>
      <c r="L1954" s="11" t="s">
        <v>26</v>
      </c>
      <c r="M1954" s="11">
        <v>1638</v>
      </c>
      <c r="N1954" s="11" t="str">
        <f>IF(A1954="","AGUARDANDO",IF(NOT(ISERROR(MATCH(VALUE(A1954),PRODESP!A:A,0))),"EXCLUÍDO - ATENDIDO CDHU",""))</f>
        <v/>
      </c>
    </row>
    <row r="1955" spans="1:14" ht="15" x14ac:dyDescent="0.25">
      <c r="A1955" t="s">
        <v>9456</v>
      </c>
      <c r="B1955" t="s">
        <v>9457</v>
      </c>
      <c r="C1955">
        <v>481465753</v>
      </c>
      <c r="D1955" t="s">
        <v>9458</v>
      </c>
      <c r="E1955"/>
      <c r="F1955"/>
      <c r="G1955"/>
      <c r="H1955" t="s">
        <v>9459</v>
      </c>
      <c r="I1955" t="s">
        <v>9460</v>
      </c>
      <c r="J1955" t="s">
        <v>28</v>
      </c>
      <c r="K1955" t="s">
        <v>9461</v>
      </c>
      <c r="L1955" s="11" t="s">
        <v>26</v>
      </c>
      <c r="M1955" s="11">
        <v>1639</v>
      </c>
      <c r="N1955" s="11" t="str">
        <f>IF(A1955="","AGUARDANDO",IF(NOT(ISERROR(MATCH(VALUE(A1955),PRODESP!A:A,0))),"EXCLUÍDO - ATENDIDO CDHU",""))</f>
        <v/>
      </c>
    </row>
    <row r="1956" spans="1:14" ht="15" x14ac:dyDescent="0.25">
      <c r="A1956" t="s">
        <v>9201</v>
      </c>
      <c r="B1956" t="s">
        <v>9202</v>
      </c>
      <c r="C1956">
        <v>40121932</v>
      </c>
      <c r="D1956" t="s">
        <v>9203</v>
      </c>
      <c r="E1956" t="s">
        <v>9204</v>
      </c>
      <c r="F1956">
        <v>403303254</v>
      </c>
      <c r="G1956" t="s">
        <v>9205</v>
      </c>
      <c r="H1956" t="s">
        <v>9206</v>
      </c>
      <c r="I1956" t="s">
        <v>9207</v>
      </c>
      <c r="J1956" t="s">
        <v>28</v>
      </c>
      <c r="K1956" t="s">
        <v>9208</v>
      </c>
      <c r="L1956" s="11" t="s">
        <v>26</v>
      </c>
      <c r="M1956" s="11">
        <v>1640</v>
      </c>
      <c r="N1956" s="11" t="str">
        <f>IF(A1956="","AGUARDANDO",IF(NOT(ISERROR(MATCH(VALUE(A1956),PRODESP!A:A,0))),"EXCLUÍDO - ATENDIDO CDHU",""))</f>
        <v/>
      </c>
    </row>
    <row r="1957" spans="1:14" ht="15" x14ac:dyDescent="0.25">
      <c r="A1957" t="s">
        <v>7932</v>
      </c>
      <c r="B1957" t="s">
        <v>7933</v>
      </c>
      <c r="C1957">
        <v>486310036</v>
      </c>
      <c r="D1957" t="s">
        <v>7934</v>
      </c>
      <c r="E1957"/>
      <c r="F1957"/>
      <c r="G1957"/>
      <c r="H1957" t="s">
        <v>7935</v>
      </c>
      <c r="I1957" t="s">
        <v>7936</v>
      </c>
      <c r="J1957" t="s">
        <v>28</v>
      </c>
      <c r="K1957" t="s">
        <v>7937</v>
      </c>
      <c r="L1957" s="11" t="s">
        <v>26</v>
      </c>
      <c r="M1957" s="11">
        <v>1641</v>
      </c>
      <c r="N1957" s="11" t="str">
        <f>IF(A1957="","AGUARDANDO",IF(NOT(ISERROR(MATCH(VALUE(A1957),PRODESP!A:A,0))),"EXCLUÍDO - ATENDIDO CDHU",""))</f>
        <v/>
      </c>
    </row>
    <row r="1958" spans="1:14" ht="15" x14ac:dyDescent="0.25">
      <c r="A1958" t="s">
        <v>9780</v>
      </c>
      <c r="B1958" t="s">
        <v>9781</v>
      </c>
      <c r="C1958">
        <v>403796921</v>
      </c>
      <c r="D1958" t="s">
        <v>9782</v>
      </c>
      <c r="E1958"/>
      <c r="F1958"/>
      <c r="G1958"/>
      <c r="H1958" t="s">
        <v>9783</v>
      </c>
      <c r="I1958" t="s">
        <v>9784</v>
      </c>
      <c r="J1958" t="s">
        <v>28</v>
      </c>
      <c r="K1958" t="s">
        <v>9785</v>
      </c>
      <c r="L1958" s="11" t="s">
        <v>26</v>
      </c>
      <c r="M1958" s="11">
        <v>1642</v>
      </c>
      <c r="N1958" s="11" t="str">
        <f>IF(A1958="","AGUARDANDO",IF(NOT(ISERROR(MATCH(VALUE(A1958),PRODESP!A:A,0))),"EXCLUÍDO - ATENDIDO CDHU",""))</f>
        <v/>
      </c>
    </row>
    <row r="1959" spans="1:14" ht="15" x14ac:dyDescent="0.25">
      <c r="A1959" t="s">
        <v>13063</v>
      </c>
      <c r="B1959" t="s">
        <v>13064</v>
      </c>
      <c r="C1959">
        <v>328225514</v>
      </c>
      <c r="D1959" t="s">
        <v>13065</v>
      </c>
      <c r="E1959" t="s">
        <v>13066</v>
      </c>
      <c r="F1959">
        <v>261983507</v>
      </c>
      <c r="G1959" t="s">
        <v>13067</v>
      </c>
      <c r="H1959" t="s">
        <v>13068</v>
      </c>
      <c r="I1959" t="s">
        <v>13069</v>
      </c>
      <c r="J1959" t="s">
        <v>28</v>
      </c>
      <c r="K1959" t="s">
        <v>12755</v>
      </c>
      <c r="L1959" s="11" t="s">
        <v>26</v>
      </c>
      <c r="M1959" s="11">
        <v>1643</v>
      </c>
      <c r="N1959" s="11" t="str">
        <f>IF(A1959="","AGUARDANDO",IF(NOT(ISERROR(MATCH(VALUE(A1959),PRODESP!A:A,0))),"EXCLUÍDO - ATENDIDO CDHU",""))</f>
        <v/>
      </c>
    </row>
    <row r="1960" spans="1:14" ht="15" x14ac:dyDescent="0.25">
      <c r="A1960" t="s">
        <v>1991</v>
      </c>
      <c r="B1960" t="s">
        <v>1992</v>
      </c>
      <c r="C1960">
        <v>581643276</v>
      </c>
      <c r="D1960" t="s">
        <v>1993</v>
      </c>
      <c r="E1960"/>
      <c r="F1960"/>
      <c r="G1960"/>
      <c r="H1960" t="s">
        <v>1994</v>
      </c>
      <c r="I1960" t="s">
        <v>1995</v>
      </c>
      <c r="J1960" t="s">
        <v>28</v>
      </c>
      <c r="K1960" t="s">
        <v>1996</v>
      </c>
      <c r="L1960" s="11" t="s">
        <v>26</v>
      </c>
      <c r="M1960" s="11">
        <v>1644</v>
      </c>
      <c r="N1960" s="11" t="str">
        <f>IF(A1960="","AGUARDANDO",IF(NOT(ISERROR(MATCH(VALUE(A1960),PRODESP!A:A,0))),"EXCLUÍDO - ATENDIDO CDHU",""))</f>
        <v/>
      </c>
    </row>
    <row r="1961" spans="1:14" ht="15" x14ac:dyDescent="0.25">
      <c r="A1961" t="s">
        <v>12004</v>
      </c>
      <c r="B1961" t="s">
        <v>12005</v>
      </c>
      <c r="C1961">
        <v>43166481</v>
      </c>
      <c r="D1961" t="s">
        <v>12006</v>
      </c>
      <c r="E1961" t="s">
        <v>12007</v>
      </c>
      <c r="F1961">
        <v>360994441</v>
      </c>
      <c r="G1961" t="s">
        <v>12008</v>
      </c>
      <c r="H1961" t="s">
        <v>12009</v>
      </c>
      <c r="I1961" t="s">
        <v>12010</v>
      </c>
      <c r="J1961" t="s">
        <v>28</v>
      </c>
      <c r="K1961" t="s">
        <v>12011</v>
      </c>
      <c r="L1961" s="11" t="s">
        <v>26</v>
      </c>
      <c r="M1961" s="11">
        <v>1645</v>
      </c>
      <c r="N1961" s="11" t="str">
        <f>IF(A1961="","AGUARDANDO",IF(NOT(ISERROR(MATCH(VALUE(A1961),PRODESP!A:A,0))),"EXCLUÍDO - ATENDIDO CDHU",""))</f>
        <v/>
      </c>
    </row>
    <row r="1962" spans="1:14" ht="15" x14ac:dyDescent="0.25">
      <c r="A1962" t="s">
        <v>9295</v>
      </c>
      <c r="B1962" t="s">
        <v>9296</v>
      </c>
      <c r="C1962">
        <v>497118440</v>
      </c>
      <c r="D1962" t="s">
        <v>9297</v>
      </c>
      <c r="E1962" t="s">
        <v>9298</v>
      </c>
      <c r="F1962">
        <v>589462295</v>
      </c>
      <c r="G1962" t="s">
        <v>9299</v>
      </c>
      <c r="H1962" t="s">
        <v>9300</v>
      </c>
      <c r="I1962" t="s">
        <v>9301</v>
      </c>
      <c r="J1962" t="s">
        <v>28</v>
      </c>
      <c r="K1962" t="s">
        <v>9302</v>
      </c>
      <c r="L1962" s="11" t="s">
        <v>26</v>
      </c>
      <c r="M1962" s="11">
        <v>1646</v>
      </c>
      <c r="N1962" s="11" t="str">
        <f>IF(A1962="","AGUARDANDO",IF(NOT(ISERROR(MATCH(VALUE(A1962),PRODESP!A:A,0))),"EXCLUÍDO - ATENDIDO CDHU",""))</f>
        <v/>
      </c>
    </row>
    <row r="1963" spans="1:14" ht="15" x14ac:dyDescent="0.25">
      <c r="A1963" t="s">
        <v>12992</v>
      </c>
      <c r="B1963" t="s">
        <v>12993</v>
      </c>
      <c r="C1963">
        <v>156470949</v>
      </c>
      <c r="D1963" t="s">
        <v>12994</v>
      </c>
      <c r="E1963" t="s">
        <v>12995</v>
      </c>
      <c r="F1963">
        <v>277149290</v>
      </c>
      <c r="G1963" t="s">
        <v>12996</v>
      </c>
      <c r="H1963" t="s">
        <v>12806</v>
      </c>
      <c r="I1963" t="s">
        <v>12997</v>
      </c>
      <c r="J1963" t="s">
        <v>28</v>
      </c>
      <c r="K1963" t="s">
        <v>12998</v>
      </c>
      <c r="L1963" s="11" t="s">
        <v>26</v>
      </c>
      <c r="M1963" s="11">
        <v>1647</v>
      </c>
      <c r="N1963" s="11" t="str">
        <f>IF(A1963="","AGUARDANDO",IF(NOT(ISERROR(MATCH(VALUE(A1963),PRODESP!A:A,0))),"EXCLUÍDO - ATENDIDO CDHU",""))</f>
        <v/>
      </c>
    </row>
    <row r="1964" spans="1:14" ht="15" x14ac:dyDescent="0.25">
      <c r="A1964" t="s">
        <v>7425</v>
      </c>
      <c r="B1964" t="s">
        <v>7426</v>
      </c>
      <c r="C1964">
        <v>351217460</v>
      </c>
      <c r="D1964" t="s">
        <v>7427</v>
      </c>
      <c r="E1964" t="s">
        <v>7428</v>
      </c>
      <c r="F1964">
        <v>139905285</v>
      </c>
      <c r="G1964" t="s">
        <v>7429</v>
      </c>
      <c r="H1964" t="s">
        <v>7430</v>
      </c>
      <c r="I1964" t="s">
        <v>7431</v>
      </c>
      <c r="J1964" t="s">
        <v>28</v>
      </c>
      <c r="K1964" t="s">
        <v>7432</v>
      </c>
      <c r="L1964" s="11" t="s">
        <v>26</v>
      </c>
      <c r="M1964" s="11">
        <v>1648</v>
      </c>
      <c r="N1964" s="11" t="str">
        <f>IF(A1964="","AGUARDANDO",IF(NOT(ISERROR(MATCH(VALUE(A1964),PRODESP!A:A,0))),"EXCLUÍDO - ATENDIDO CDHU",""))</f>
        <v/>
      </c>
    </row>
    <row r="1965" spans="1:14" ht="15" x14ac:dyDescent="0.25">
      <c r="A1965" t="s">
        <v>3435</v>
      </c>
      <c r="B1965" t="s">
        <v>3436</v>
      </c>
      <c r="C1965">
        <v>48682598</v>
      </c>
      <c r="D1965" t="s">
        <v>3437</v>
      </c>
      <c r="E1965"/>
      <c r="F1965"/>
      <c r="G1965"/>
      <c r="H1965" t="s">
        <v>3438</v>
      </c>
      <c r="I1965" t="s">
        <v>3439</v>
      </c>
      <c r="J1965" t="s">
        <v>28</v>
      </c>
      <c r="K1965" t="s">
        <v>3440</v>
      </c>
      <c r="L1965" s="11" t="s">
        <v>26</v>
      </c>
      <c r="M1965" s="11">
        <v>1649</v>
      </c>
      <c r="N1965" s="11" t="str">
        <f>IF(A1965="","AGUARDANDO",IF(NOT(ISERROR(MATCH(VALUE(A1965),PRODESP!A:A,0))),"EXCLUÍDO - ATENDIDO CDHU",""))</f>
        <v/>
      </c>
    </row>
    <row r="1966" spans="1:14" ht="15" x14ac:dyDescent="0.25">
      <c r="A1966" t="s">
        <v>13384</v>
      </c>
      <c r="B1966" t="s">
        <v>13385</v>
      </c>
      <c r="C1966">
        <v>289044042</v>
      </c>
      <c r="D1966" t="s">
        <v>13386</v>
      </c>
      <c r="E1966"/>
      <c r="F1966"/>
      <c r="G1966"/>
      <c r="H1966" t="s">
        <v>13387</v>
      </c>
      <c r="I1966" t="s">
        <v>13388</v>
      </c>
      <c r="J1966" t="s">
        <v>28</v>
      </c>
      <c r="K1966" t="s">
        <v>13389</v>
      </c>
      <c r="L1966" s="11" t="s">
        <v>26</v>
      </c>
      <c r="M1966" s="11">
        <v>1650</v>
      </c>
      <c r="N1966" s="11" t="str">
        <f>IF(A1966="","AGUARDANDO",IF(NOT(ISERROR(MATCH(VALUE(A1966),PRODESP!A:A,0))),"EXCLUÍDO - ATENDIDO CDHU",""))</f>
        <v/>
      </c>
    </row>
    <row r="1967" spans="1:14" ht="15" x14ac:dyDescent="0.25">
      <c r="A1967" t="s">
        <v>12080</v>
      </c>
      <c r="B1967" t="s">
        <v>12081</v>
      </c>
      <c r="C1967">
        <v>353260617</v>
      </c>
      <c r="D1967" t="s">
        <v>12082</v>
      </c>
      <c r="E1967"/>
      <c r="F1967"/>
      <c r="G1967"/>
      <c r="H1967" t="s">
        <v>12083</v>
      </c>
      <c r="I1967" t="s">
        <v>12084</v>
      </c>
      <c r="J1967" t="s">
        <v>28</v>
      </c>
      <c r="K1967" t="s">
        <v>12085</v>
      </c>
      <c r="L1967" s="11" t="s">
        <v>26</v>
      </c>
      <c r="M1967" s="11">
        <v>1651</v>
      </c>
      <c r="N1967" s="11" t="str">
        <f>IF(A1967="","AGUARDANDO",IF(NOT(ISERROR(MATCH(VALUE(A1967),PRODESP!A:A,0))),"EXCLUÍDO - ATENDIDO CDHU",""))</f>
        <v/>
      </c>
    </row>
    <row r="1968" spans="1:14" ht="15" x14ac:dyDescent="0.25">
      <c r="A1968" t="s">
        <v>12201</v>
      </c>
      <c r="B1968" t="s">
        <v>12202</v>
      </c>
      <c r="C1968">
        <v>295599571</v>
      </c>
      <c r="D1968" t="s">
        <v>12203</v>
      </c>
      <c r="E1968" t="s">
        <v>12204</v>
      </c>
      <c r="F1968">
        <v>525311403</v>
      </c>
      <c r="G1968" t="s">
        <v>12205</v>
      </c>
      <c r="H1968" t="s">
        <v>12206</v>
      </c>
      <c r="I1968" t="s">
        <v>12207</v>
      </c>
      <c r="J1968" t="s">
        <v>28</v>
      </c>
      <c r="K1968" t="s">
        <v>12208</v>
      </c>
      <c r="L1968" s="11" t="s">
        <v>26</v>
      </c>
      <c r="M1968" s="11">
        <v>1652</v>
      </c>
      <c r="N1968" s="11" t="str">
        <f>IF(A1968="","AGUARDANDO",IF(NOT(ISERROR(MATCH(VALUE(A1968),PRODESP!A:A,0))),"EXCLUÍDO - ATENDIDO CDHU",""))</f>
        <v/>
      </c>
    </row>
    <row r="1969" spans="1:14" ht="15" x14ac:dyDescent="0.25">
      <c r="A1969" t="s">
        <v>10620</v>
      </c>
      <c r="B1969" t="s">
        <v>10621</v>
      </c>
      <c r="C1969">
        <v>267067057</v>
      </c>
      <c r="D1969" t="s">
        <v>10622</v>
      </c>
      <c r="E1969" t="s">
        <v>10623</v>
      </c>
      <c r="F1969">
        <v>282846281</v>
      </c>
      <c r="G1969" t="s">
        <v>10624</v>
      </c>
      <c r="H1969" t="s">
        <v>10625</v>
      </c>
      <c r="I1969" t="s">
        <v>10626</v>
      </c>
      <c r="J1969" t="s">
        <v>28</v>
      </c>
      <c r="K1969" t="s">
        <v>10627</v>
      </c>
      <c r="L1969" s="11" t="s">
        <v>26</v>
      </c>
      <c r="M1969" s="11">
        <v>1653</v>
      </c>
      <c r="N1969" s="11" t="str">
        <f>IF(A1969="","AGUARDANDO",IF(NOT(ISERROR(MATCH(VALUE(A1969),PRODESP!A:A,0))),"EXCLUÍDO - ATENDIDO CDHU",""))</f>
        <v/>
      </c>
    </row>
    <row r="1970" spans="1:14" ht="15" x14ac:dyDescent="0.25">
      <c r="A1970" t="s">
        <v>11283</v>
      </c>
      <c r="B1970" t="s">
        <v>11284</v>
      </c>
      <c r="C1970">
        <v>219062912</v>
      </c>
      <c r="D1970" t="s">
        <v>11285</v>
      </c>
      <c r="E1970"/>
      <c r="F1970"/>
      <c r="G1970"/>
      <c r="H1970" t="s">
        <v>11286</v>
      </c>
      <c r="I1970" t="s">
        <v>11287</v>
      </c>
      <c r="J1970" t="s">
        <v>28</v>
      </c>
      <c r="K1970" t="s">
        <v>11288</v>
      </c>
      <c r="L1970" s="11" t="s">
        <v>26</v>
      </c>
      <c r="M1970" s="11">
        <v>1654</v>
      </c>
      <c r="N1970" s="11" t="str">
        <f>IF(A1970="","AGUARDANDO",IF(NOT(ISERROR(MATCH(VALUE(A1970),PRODESP!A:A,0))),"EXCLUÍDO - ATENDIDO CDHU",""))</f>
        <v/>
      </c>
    </row>
    <row r="1971" spans="1:14" ht="15" x14ac:dyDescent="0.25">
      <c r="A1971" t="s">
        <v>10848</v>
      </c>
      <c r="B1971" t="s">
        <v>10849</v>
      </c>
      <c r="C1971">
        <v>400995153</v>
      </c>
      <c r="D1971" t="s">
        <v>10850</v>
      </c>
      <c r="E1971"/>
      <c r="F1971"/>
      <c r="G1971"/>
      <c r="H1971" t="s">
        <v>10851</v>
      </c>
      <c r="I1971" t="s">
        <v>10852</v>
      </c>
      <c r="J1971" t="s">
        <v>28</v>
      </c>
      <c r="K1971" t="s">
        <v>10853</v>
      </c>
      <c r="L1971" s="11" t="s">
        <v>26</v>
      </c>
      <c r="M1971" s="11">
        <v>1655</v>
      </c>
      <c r="N1971" s="11" t="str">
        <f>IF(A1971="","AGUARDANDO",IF(NOT(ISERROR(MATCH(VALUE(A1971),PRODESP!A:A,0))),"EXCLUÍDO - ATENDIDO CDHU",""))</f>
        <v/>
      </c>
    </row>
    <row r="1972" spans="1:14" ht="15" x14ac:dyDescent="0.25">
      <c r="A1972" t="s">
        <v>2484</v>
      </c>
      <c r="B1972" t="s">
        <v>2485</v>
      </c>
      <c r="C1972">
        <v>485973091</v>
      </c>
      <c r="D1972" t="s">
        <v>2486</v>
      </c>
      <c r="E1972"/>
      <c r="F1972"/>
      <c r="G1972"/>
      <c r="H1972" t="s">
        <v>2487</v>
      </c>
      <c r="I1972" t="s">
        <v>2488</v>
      </c>
      <c r="J1972" t="s">
        <v>28</v>
      </c>
      <c r="K1972" t="s">
        <v>2489</v>
      </c>
      <c r="L1972" s="11" t="s">
        <v>26</v>
      </c>
      <c r="M1972" s="11">
        <v>1656</v>
      </c>
      <c r="N1972" s="11" t="str">
        <f>IF(A1972="","AGUARDANDO",IF(NOT(ISERROR(MATCH(VALUE(A1972),PRODESP!A:A,0))),"EXCLUÍDO - ATENDIDO CDHU",""))</f>
        <v/>
      </c>
    </row>
    <row r="1973" spans="1:14" ht="15" x14ac:dyDescent="0.25">
      <c r="A1973" t="s">
        <v>9562</v>
      </c>
      <c r="B1973" t="s">
        <v>9563</v>
      </c>
      <c r="C1973">
        <v>43175603</v>
      </c>
      <c r="D1973" t="s">
        <v>9564</v>
      </c>
      <c r="E1973"/>
      <c r="F1973"/>
      <c r="G1973"/>
      <c r="H1973" t="s">
        <v>9565</v>
      </c>
      <c r="I1973" t="s">
        <v>9566</v>
      </c>
      <c r="J1973" t="s">
        <v>28</v>
      </c>
      <c r="K1973" t="s">
        <v>9567</v>
      </c>
      <c r="L1973" s="11" t="s">
        <v>26</v>
      </c>
      <c r="M1973" s="11">
        <v>1657</v>
      </c>
      <c r="N1973" s="11" t="str">
        <f>IF(A1973="","AGUARDANDO",IF(NOT(ISERROR(MATCH(VALUE(A1973),PRODESP!A:A,0))),"EXCLUÍDO - ATENDIDO CDHU",""))</f>
        <v/>
      </c>
    </row>
    <row r="1974" spans="1:14" ht="15" x14ac:dyDescent="0.25">
      <c r="A1974" t="s">
        <v>13759</v>
      </c>
      <c r="B1974" t="s">
        <v>13760</v>
      </c>
      <c r="C1974">
        <v>506609534</v>
      </c>
      <c r="D1974" t="s">
        <v>13761</v>
      </c>
      <c r="E1974" t="s">
        <v>13762</v>
      </c>
      <c r="F1974">
        <v>531501619</v>
      </c>
      <c r="G1974" t="s">
        <v>13763</v>
      </c>
      <c r="H1974" t="s">
        <v>13764</v>
      </c>
      <c r="I1974" t="s">
        <v>13765</v>
      </c>
      <c r="J1974" t="s">
        <v>28</v>
      </c>
      <c r="K1974" t="s">
        <v>13766</v>
      </c>
      <c r="L1974" s="11" t="s">
        <v>26</v>
      </c>
      <c r="M1974" s="11">
        <v>1658</v>
      </c>
      <c r="N1974" s="11" t="str">
        <f>IF(A1974="","AGUARDANDO",IF(NOT(ISERROR(MATCH(VALUE(A1974),PRODESP!A:A,0))),"EXCLUÍDO - ATENDIDO CDHU",""))</f>
        <v/>
      </c>
    </row>
    <row r="1975" spans="1:14" ht="15" x14ac:dyDescent="0.25">
      <c r="A1975" t="s">
        <v>4320</v>
      </c>
      <c r="B1975" t="s">
        <v>4321</v>
      </c>
      <c r="C1975">
        <v>479342714</v>
      </c>
      <c r="D1975" t="s">
        <v>4322</v>
      </c>
      <c r="E1975" t="s">
        <v>4323</v>
      </c>
      <c r="F1975">
        <v>446076266</v>
      </c>
      <c r="G1975" t="s">
        <v>4324</v>
      </c>
      <c r="H1975" t="s">
        <v>4325</v>
      </c>
      <c r="I1975" t="s">
        <v>4326</v>
      </c>
      <c r="J1975" t="s">
        <v>28</v>
      </c>
      <c r="K1975" t="s">
        <v>4327</v>
      </c>
      <c r="L1975" s="11" t="s">
        <v>26</v>
      </c>
      <c r="M1975" s="11">
        <v>1659</v>
      </c>
      <c r="N1975" s="11" t="str">
        <f>IF(A1975="","AGUARDANDO",IF(NOT(ISERROR(MATCH(VALUE(A1975),PRODESP!A:A,0))),"EXCLUÍDO - ATENDIDO CDHU",""))</f>
        <v/>
      </c>
    </row>
    <row r="1976" spans="1:14" ht="15" x14ac:dyDescent="0.25">
      <c r="A1976" t="s">
        <v>2713</v>
      </c>
      <c r="B1976" t="s">
        <v>2714</v>
      </c>
      <c r="C1976">
        <v>309973119</v>
      </c>
      <c r="D1976" t="s">
        <v>2715</v>
      </c>
      <c r="E1976"/>
      <c r="F1976"/>
      <c r="G1976"/>
      <c r="H1976" t="s">
        <v>2053</v>
      </c>
      <c r="I1976" t="s">
        <v>2716</v>
      </c>
      <c r="J1976" t="s">
        <v>28</v>
      </c>
      <c r="K1976" t="s">
        <v>2717</v>
      </c>
      <c r="L1976" s="11" t="s">
        <v>26</v>
      </c>
      <c r="M1976" s="11">
        <v>1660</v>
      </c>
      <c r="N1976" s="11" t="str">
        <f>IF(A1976="","AGUARDANDO",IF(NOT(ISERROR(MATCH(VALUE(A1976),PRODESP!A:A,0))),"EXCLUÍDO - ATENDIDO CDHU",""))</f>
        <v/>
      </c>
    </row>
    <row r="1977" spans="1:14" ht="15" x14ac:dyDescent="0.25">
      <c r="A1977" t="s">
        <v>10588</v>
      </c>
      <c r="B1977" t="s">
        <v>10589</v>
      </c>
      <c r="C1977">
        <v>33256695</v>
      </c>
      <c r="D1977" t="s">
        <v>10590</v>
      </c>
      <c r="E1977"/>
      <c r="F1977"/>
      <c r="G1977"/>
      <c r="H1977" t="s">
        <v>10591</v>
      </c>
      <c r="I1977" t="s">
        <v>10592</v>
      </c>
      <c r="J1977" t="s">
        <v>28</v>
      </c>
      <c r="K1977" t="s">
        <v>10593</v>
      </c>
      <c r="L1977" s="11" t="s">
        <v>26</v>
      </c>
      <c r="M1977" s="11">
        <v>1661</v>
      </c>
      <c r="N1977" s="11" t="str">
        <f>IF(A1977="","AGUARDANDO",IF(NOT(ISERROR(MATCH(VALUE(A1977),PRODESP!A:A,0))),"EXCLUÍDO - ATENDIDO CDHU",""))</f>
        <v/>
      </c>
    </row>
    <row r="1978" spans="1:14" ht="15" x14ac:dyDescent="0.25">
      <c r="A1978" t="s">
        <v>843</v>
      </c>
      <c r="B1978" t="s">
        <v>844</v>
      </c>
      <c r="C1978">
        <v>455380351</v>
      </c>
      <c r="D1978" t="s">
        <v>845</v>
      </c>
      <c r="E1978" t="s">
        <v>846</v>
      </c>
      <c r="F1978">
        <v>407301562</v>
      </c>
      <c r="G1978" t="s">
        <v>847</v>
      </c>
      <c r="H1978" t="s">
        <v>848</v>
      </c>
      <c r="I1978" t="s">
        <v>849</v>
      </c>
      <c r="J1978" t="s">
        <v>28</v>
      </c>
      <c r="K1978" t="s">
        <v>850</v>
      </c>
      <c r="L1978" s="11" t="s">
        <v>26</v>
      </c>
      <c r="M1978" s="11">
        <v>1662</v>
      </c>
      <c r="N1978" s="11" t="str">
        <f>IF(A1978="","AGUARDANDO",IF(NOT(ISERROR(MATCH(VALUE(A1978),PRODESP!A:A,0))),"EXCLUÍDO - ATENDIDO CDHU",""))</f>
        <v/>
      </c>
    </row>
    <row r="1979" spans="1:14" ht="15" x14ac:dyDescent="0.25">
      <c r="A1979" t="s">
        <v>2681</v>
      </c>
      <c r="B1979" t="s">
        <v>2682</v>
      </c>
      <c r="C1979">
        <v>228948113</v>
      </c>
      <c r="D1979" t="s">
        <v>2683</v>
      </c>
      <c r="E1979"/>
      <c r="F1979"/>
      <c r="G1979"/>
      <c r="H1979" t="s">
        <v>2684</v>
      </c>
      <c r="I1979" t="s">
        <v>2685</v>
      </c>
      <c r="J1979" t="s">
        <v>28</v>
      </c>
      <c r="K1979" t="s">
        <v>2686</v>
      </c>
      <c r="L1979" s="11" t="s">
        <v>26</v>
      </c>
      <c r="M1979" s="11">
        <v>1663</v>
      </c>
      <c r="N1979" s="11" t="str">
        <f>IF(A1979="","AGUARDANDO",IF(NOT(ISERROR(MATCH(VALUE(A1979),PRODESP!A:A,0))),"EXCLUÍDO - ATENDIDO CDHU",""))</f>
        <v/>
      </c>
    </row>
    <row r="1980" spans="1:14" ht="15" x14ac:dyDescent="0.25">
      <c r="A1980" t="s">
        <v>2589</v>
      </c>
      <c r="B1980" t="s">
        <v>2590</v>
      </c>
      <c r="C1980">
        <v>351217654</v>
      </c>
      <c r="D1980" t="s">
        <v>2591</v>
      </c>
      <c r="E1980" t="s">
        <v>2592</v>
      </c>
      <c r="F1980">
        <v>351224117</v>
      </c>
      <c r="G1980" t="s">
        <v>2593</v>
      </c>
      <c r="H1980" t="s">
        <v>2594</v>
      </c>
      <c r="I1980" t="s">
        <v>2595</v>
      </c>
      <c r="J1980" t="s">
        <v>28</v>
      </c>
      <c r="K1980" t="s">
        <v>2596</v>
      </c>
      <c r="L1980" s="11" t="s">
        <v>26</v>
      </c>
      <c r="M1980" s="11">
        <v>1664</v>
      </c>
      <c r="N1980" s="11" t="str">
        <f>IF(A1980="","AGUARDANDO",IF(NOT(ISERROR(MATCH(VALUE(A1980),PRODESP!A:A,0))),"EXCLUÍDO - ATENDIDO CDHU",""))</f>
        <v/>
      </c>
    </row>
    <row r="1981" spans="1:14" ht="15" x14ac:dyDescent="0.25">
      <c r="A1981" t="s">
        <v>8634</v>
      </c>
      <c r="B1981" t="s">
        <v>8635</v>
      </c>
      <c r="C1981">
        <v>497285307</v>
      </c>
      <c r="D1981" t="s">
        <v>8636</v>
      </c>
      <c r="E1981"/>
      <c r="F1981"/>
      <c r="G1981"/>
      <c r="H1981" t="s">
        <v>8637</v>
      </c>
      <c r="I1981" t="s">
        <v>8638</v>
      </c>
      <c r="J1981" t="s">
        <v>28</v>
      </c>
      <c r="K1981" t="s">
        <v>8639</v>
      </c>
      <c r="L1981" s="11" t="s">
        <v>26</v>
      </c>
      <c r="M1981" s="11">
        <v>1665</v>
      </c>
      <c r="N1981" s="11" t="str">
        <f>IF(A1981="","AGUARDANDO",IF(NOT(ISERROR(MATCH(VALUE(A1981),PRODESP!A:A,0))),"EXCLUÍDO - ATENDIDO CDHU",""))</f>
        <v/>
      </c>
    </row>
    <row r="1982" spans="1:14" ht="15" x14ac:dyDescent="0.25">
      <c r="A1982" t="s">
        <v>8875</v>
      </c>
      <c r="B1982" t="s">
        <v>8876</v>
      </c>
      <c r="C1982">
        <v>462659173</v>
      </c>
      <c r="D1982" t="s">
        <v>8877</v>
      </c>
      <c r="E1982"/>
      <c r="F1982"/>
      <c r="G1982"/>
      <c r="H1982" t="s">
        <v>8878</v>
      </c>
      <c r="I1982" t="s">
        <v>8879</v>
      </c>
      <c r="J1982" t="s">
        <v>28</v>
      </c>
      <c r="K1982" t="s">
        <v>8880</v>
      </c>
      <c r="L1982" s="11" t="s">
        <v>26</v>
      </c>
      <c r="M1982" s="11">
        <v>1666</v>
      </c>
      <c r="N1982" s="11" t="str">
        <f>IF(A1982="","AGUARDANDO",IF(NOT(ISERROR(MATCH(VALUE(A1982),PRODESP!A:A,0))),"EXCLUÍDO - ATENDIDO CDHU",""))</f>
        <v/>
      </c>
    </row>
    <row r="1983" spans="1:14" ht="15" x14ac:dyDescent="0.25">
      <c r="A1983" t="s">
        <v>11404</v>
      </c>
      <c r="B1983" t="s">
        <v>11405</v>
      </c>
      <c r="C1983">
        <v>336854286</v>
      </c>
      <c r="D1983" t="s">
        <v>11406</v>
      </c>
      <c r="E1983"/>
      <c r="F1983"/>
      <c r="G1983"/>
      <c r="H1983" t="s">
        <v>11377</v>
      </c>
      <c r="I1983" t="s">
        <v>11407</v>
      </c>
      <c r="J1983" t="s">
        <v>28</v>
      </c>
      <c r="K1983" t="s">
        <v>11408</v>
      </c>
      <c r="L1983" s="11" t="s">
        <v>26</v>
      </c>
      <c r="M1983" s="11">
        <v>1667</v>
      </c>
      <c r="N1983" s="11" t="str">
        <f>IF(A1983="","AGUARDANDO",IF(NOT(ISERROR(MATCH(VALUE(A1983),PRODESP!A:A,0))),"EXCLUÍDO - ATENDIDO CDHU",""))</f>
        <v/>
      </c>
    </row>
    <row r="1984" spans="1:14" ht="15" x14ac:dyDescent="0.25">
      <c r="A1984" t="s">
        <v>11380</v>
      </c>
      <c r="B1984" t="s">
        <v>11381</v>
      </c>
      <c r="C1984">
        <v>435184155</v>
      </c>
      <c r="D1984" t="s">
        <v>11382</v>
      </c>
      <c r="E1984"/>
      <c r="F1984"/>
      <c r="G1984"/>
      <c r="H1984" t="s">
        <v>11383</v>
      </c>
      <c r="I1984" t="s">
        <v>11384</v>
      </c>
      <c r="J1984" t="s">
        <v>28</v>
      </c>
      <c r="K1984" t="s">
        <v>11385</v>
      </c>
      <c r="L1984" s="11" t="s">
        <v>26</v>
      </c>
      <c r="M1984" s="11">
        <v>1668</v>
      </c>
      <c r="N1984" s="11" t="str">
        <f>IF(A1984="","AGUARDANDO",IF(NOT(ISERROR(MATCH(VALUE(A1984),PRODESP!A:A,0))),"EXCLUÍDO - ATENDIDO CDHU",""))</f>
        <v/>
      </c>
    </row>
    <row r="1985" spans="1:14" ht="15" x14ac:dyDescent="0.25">
      <c r="A1985" t="s">
        <v>5834</v>
      </c>
      <c r="B1985" t="s">
        <v>5835</v>
      </c>
      <c r="C1985">
        <v>359670611</v>
      </c>
      <c r="D1985" t="s">
        <v>5836</v>
      </c>
      <c r="E1985"/>
      <c r="F1985"/>
      <c r="G1985"/>
      <c r="H1985" t="s">
        <v>5837</v>
      </c>
      <c r="I1985" t="s">
        <v>5838</v>
      </c>
      <c r="J1985" t="s">
        <v>28</v>
      </c>
      <c r="K1985" t="s">
        <v>5839</v>
      </c>
      <c r="L1985" s="11" t="s">
        <v>26</v>
      </c>
      <c r="M1985" s="11">
        <v>1669</v>
      </c>
      <c r="N1985" s="11" t="str">
        <f>IF(A1985="","AGUARDANDO",IF(NOT(ISERROR(MATCH(VALUE(A1985),PRODESP!A:A,0))),"EXCLUÍDO - ATENDIDO CDHU",""))</f>
        <v/>
      </c>
    </row>
    <row r="1986" spans="1:14" ht="15" x14ac:dyDescent="0.25">
      <c r="A1986" t="s">
        <v>7832</v>
      </c>
      <c r="B1986" t="s">
        <v>7833</v>
      </c>
      <c r="C1986">
        <v>400726646</v>
      </c>
      <c r="D1986" t="s">
        <v>7834</v>
      </c>
      <c r="E1986"/>
      <c r="F1986"/>
      <c r="G1986"/>
      <c r="H1986" t="s">
        <v>7835</v>
      </c>
      <c r="I1986" t="s">
        <v>7836</v>
      </c>
      <c r="J1986" t="s">
        <v>28</v>
      </c>
      <c r="K1986" t="s">
        <v>7837</v>
      </c>
      <c r="L1986" s="11" t="s">
        <v>26</v>
      </c>
      <c r="M1986" s="11">
        <v>1670</v>
      </c>
      <c r="N1986" s="11" t="str">
        <f>IF(A1986="","AGUARDANDO",IF(NOT(ISERROR(MATCH(VALUE(A1986),PRODESP!A:A,0))),"EXCLUÍDO - ATENDIDO CDHU",""))</f>
        <v/>
      </c>
    </row>
    <row r="1987" spans="1:14" ht="15" x14ac:dyDescent="0.25">
      <c r="A1987" t="s">
        <v>1404</v>
      </c>
      <c r="B1987" t="s">
        <v>1405</v>
      </c>
      <c r="C1987">
        <v>289043438</v>
      </c>
      <c r="D1987" t="s">
        <v>1406</v>
      </c>
      <c r="E1987" t="s">
        <v>1407</v>
      </c>
      <c r="F1987">
        <v>328226610</v>
      </c>
      <c r="G1987" t="s">
        <v>1408</v>
      </c>
      <c r="H1987" t="s">
        <v>1409</v>
      </c>
      <c r="I1987" t="s">
        <v>1410</v>
      </c>
      <c r="J1987" t="s">
        <v>28</v>
      </c>
      <c r="K1987" t="s">
        <v>1411</v>
      </c>
      <c r="L1987" s="11" t="s">
        <v>26</v>
      </c>
      <c r="M1987" s="11">
        <v>1671</v>
      </c>
      <c r="N1987" s="11" t="str">
        <f>IF(A1987="","AGUARDANDO",IF(NOT(ISERROR(MATCH(VALUE(A1987),PRODESP!A:A,0))),"EXCLUÍDO - ATENDIDO CDHU",""))</f>
        <v/>
      </c>
    </row>
    <row r="1988" spans="1:14" ht="15" x14ac:dyDescent="0.25">
      <c r="A1988" t="s">
        <v>2424</v>
      </c>
      <c r="B1988" t="s">
        <v>2425</v>
      </c>
      <c r="C1988">
        <v>401230740</v>
      </c>
      <c r="D1988" t="s">
        <v>2426</v>
      </c>
      <c r="E1988"/>
      <c r="F1988"/>
      <c r="G1988"/>
      <c r="H1988" t="s">
        <v>2427</v>
      </c>
      <c r="I1988" t="s">
        <v>2428</v>
      </c>
      <c r="J1988" t="s">
        <v>28</v>
      </c>
      <c r="K1988" t="s">
        <v>2429</v>
      </c>
      <c r="L1988" s="11" t="s">
        <v>26</v>
      </c>
      <c r="M1988" s="11">
        <v>1672</v>
      </c>
      <c r="N1988" s="11" t="str">
        <f>IF(A1988="","AGUARDANDO",IF(NOT(ISERROR(MATCH(VALUE(A1988),PRODESP!A:A,0))),"EXCLUÍDO - ATENDIDO CDHU",""))</f>
        <v/>
      </c>
    </row>
    <row r="1989" spans="1:14" ht="15" x14ac:dyDescent="0.25">
      <c r="A1989" t="s">
        <v>12233</v>
      </c>
      <c r="B1989" t="s">
        <v>12234</v>
      </c>
      <c r="C1989">
        <v>522750688</v>
      </c>
      <c r="D1989" t="s">
        <v>12235</v>
      </c>
      <c r="E1989"/>
      <c r="F1989"/>
      <c r="G1989"/>
      <c r="H1989" t="s">
        <v>12236</v>
      </c>
      <c r="I1989" t="s">
        <v>12237</v>
      </c>
      <c r="J1989" t="s">
        <v>28</v>
      </c>
      <c r="K1989" t="s">
        <v>12238</v>
      </c>
      <c r="L1989" s="11" t="s">
        <v>26</v>
      </c>
      <c r="M1989" s="11">
        <v>1673</v>
      </c>
      <c r="N1989" s="11" t="str">
        <f>IF(A1989="","AGUARDANDO",IF(NOT(ISERROR(MATCH(VALUE(A1989),PRODESP!A:A,0))),"EXCLUÍDO - ATENDIDO CDHU",""))</f>
        <v/>
      </c>
    </row>
    <row r="1990" spans="1:14" ht="15" x14ac:dyDescent="0.25">
      <c r="A1990" t="s">
        <v>2569</v>
      </c>
      <c r="B1990" t="s">
        <v>2570</v>
      </c>
      <c r="C1990">
        <v>490072859</v>
      </c>
      <c r="D1990" t="s">
        <v>2571</v>
      </c>
      <c r="E1990" t="s">
        <v>2572</v>
      </c>
      <c r="F1990">
        <v>47336959</v>
      </c>
      <c r="G1990" t="s">
        <v>2573</v>
      </c>
      <c r="H1990" t="s">
        <v>2574</v>
      </c>
      <c r="I1990" t="s">
        <v>2575</v>
      </c>
      <c r="J1990" t="s">
        <v>28</v>
      </c>
      <c r="K1990" t="s">
        <v>2576</v>
      </c>
      <c r="L1990" s="11" t="s">
        <v>26</v>
      </c>
      <c r="M1990" s="11">
        <v>1674</v>
      </c>
      <c r="N1990" s="11" t="str">
        <f>IF(A1990="","AGUARDANDO",IF(NOT(ISERROR(MATCH(VALUE(A1990),PRODESP!A:A,0))),"EXCLUÍDO - ATENDIDO CDHU",""))</f>
        <v/>
      </c>
    </row>
    <row r="1991" spans="1:14" ht="15" x14ac:dyDescent="0.25">
      <c r="A1991" t="s">
        <v>5550</v>
      </c>
      <c r="B1991" t="s">
        <v>5551</v>
      </c>
      <c r="C1991">
        <v>463399833</v>
      </c>
      <c r="D1991" t="s">
        <v>5552</v>
      </c>
      <c r="E1991"/>
      <c r="F1991"/>
      <c r="G1991"/>
      <c r="H1991" t="s">
        <v>5553</v>
      </c>
      <c r="I1991" t="s">
        <v>5554</v>
      </c>
      <c r="J1991" t="s">
        <v>28</v>
      </c>
      <c r="K1991" t="s">
        <v>5555</v>
      </c>
      <c r="L1991" s="11" t="s">
        <v>26</v>
      </c>
      <c r="M1991" s="11">
        <v>1675</v>
      </c>
      <c r="N1991" s="11" t="str">
        <f>IF(A1991="","AGUARDANDO",IF(NOT(ISERROR(MATCH(VALUE(A1991),PRODESP!A:A,0))),"EXCLUÍDO - ATENDIDO CDHU",""))</f>
        <v/>
      </c>
    </row>
    <row r="1992" spans="1:14" ht="15" x14ac:dyDescent="0.25">
      <c r="A1992" t="s">
        <v>8915</v>
      </c>
      <c r="B1992" t="s">
        <v>8916</v>
      </c>
      <c r="C1992">
        <v>323376381</v>
      </c>
      <c r="D1992" t="s">
        <v>8917</v>
      </c>
      <c r="E1992"/>
      <c r="F1992"/>
      <c r="G1992"/>
      <c r="H1992" t="s">
        <v>8918</v>
      </c>
      <c r="I1992" t="s">
        <v>8919</v>
      </c>
      <c r="J1992" t="s">
        <v>28</v>
      </c>
      <c r="K1992" t="s">
        <v>8920</v>
      </c>
      <c r="L1992" s="11" t="s">
        <v>26</v>
      </c>
      <c r="M1992" s="11">
        <v>1676</v>
      </c>
      <c r="N1992" s="11" t="str">
        <f>IF(A1992="","AGUARDANDO",IF(NOT(ISERROR(MATCH(VALUE(A1992),PRODESP!A:A,0))),"EXCLUÍDO - ATENDIDO CDHU",""))</f>
        <v/>
      </c>
    </row>
    <row r="1993" spans="1:14" ht="15" x14ac:dyDescent="0.25">
      <c r="A1993" t="s">
        <v>3957</v>
      </c>
      <c r="B1993" t="s">
        <v>3958</v>
      </c>
      <c r="C1993">
        <v>431665722</v>
      </c>
      <c r="D1993" t="s">
        <v>3959</v>
      </c>
      <c r="E1993" t="s">
        <v>3960</v>
      </c>
      <c r="F1993">
        <v>431646703</v>
      </c>
      <c r="G1993" t="s">
        <v>3961</v>
      </c>
      <c r="H1993" t="s">
        <v>3962</v>
      </c>
      <c r="I1993" t="s">
        <v>3963</v>
      </c>
      <c r="J1993" t="s">
        <v>28</v>
      </c>
      <c r="K1993" t="s">
        <v>3964</v>
      </c>
      <c r="L1993" s="11" t="s">
        <v>26</v>
      </c>
      <c r="M1993" s="11">
        <v>1677</v>
      </c>
      <c r="N1993" s="11" t="str">
        <f>IF(A1993="","AGUARDANDO",IF(NOT(ISERROR(MATCH(VALUE(A1993),PRODESP!A:A,0))),"EXCLUÍDO - ATENDIDO CDHU",""))</f>
        <v/>
      </c>
    </row>
    <row r="1994" spans="1:14" ht="15" x14ac:dyDescent="0.25">
      <c r="A1994" t="s">
        <v>986</v>
      </c>
      <c r="B1994" t="s">
        <v>987</v>
      </c>
      <c r="C1994">
        <v>497277347</v>
      </c>
      <c r="D1994" t="s">
        <v>988</v>
      </c>
      <c r="E1994"/>
      <c r="F1994"/>
      <c r="G1994"/>
      <c r="H1994" t="s">
        <v>989</v>
      </c>
      <c r="I1994" t="s">
        <v>990</v>
      </c>
      <c r="J1994" t="s">
        <v>28</v>
      </c>
      <c r="K1994" t="s">
        <v>991</v>
      </c>
      <c r="L1994" s="11" t="s">
        <v>26</v>
      </c>
      <c r="M1994" s="11">
        <v>1678</v>
      </c>
      <c r="N1994" s="11" t="str">
        <f>IF(A1994="","AGUARDANDO",IF(NOT(ISERROR(MATCH(VALUE(A1994),PRODESP!A:A,0))),"EXCLUÍDO - ATENDIDO CDHU",""))</f>
        <v/>
      </c>
    </row>
    <row r="1995" spans="1:14" ht="15" x14ac:dyDescent="0.25">
      <c r="A1995" t="s">
        <v>6703</v>
      </c>
      <c r="B1995" t="s">
        <v>6704</v>
      </c>
      <c r="C1995">
        <v>380149692</v>
      </c>
      <c r="D1995" t="s">
        <v>6705</v>
      </c>
      <c r="E1995"/>
      <c r="F1995"/>
      <c r="G1995"/>
      <c r="H1995" t="s">
        <v>6706</v>
      </c>
      <c r="I1995" t="s">
        <v>6707</v>
      </c>
      <c r="J1995" t="s">
        <v>28</v>
      </c>
      <c r="K1995" t="s">
        <v>6708</v>
      </c>
      <c r="L1995" s="11" t="s">
        <v>26</v>
      </c>
      <c r="M1995" s="11">
        <v>1679</v>
      </c>
      <c r="N1995" s="11" t="str">
        <f>IF(A1995="","AGUARDANDO",IF(NOT(ISERROR(MATCH(VALUE(A1995),PRODESP!A:A,0))),"EXCLUÍDO - ATENDIDO CDHU",""))</f>
        <v/>
      </c>
    </row>
    <row r="1996" spans="1:14" ht="15" x14ac:dyDescent="0.25">
      <c r="A1996" t="s">
        <v>5977</v>
      </c>
      <c r="B1996" t="s">
        <v>5978</v>
      </c>
      <c r="C1996">
        <v>418750324</v>
      </c>
      <c r="D1996" t="s">
        <v>5979</v>
      </c>
      <c r="E1996" t="s">
        <v>5980</v>
      </c>
      <c r="F1996">
        <v>325602906</v>
      </c>
      <c r="G1996" t="s">
        <v>5981</v>
      </c>
      <c r="H1996" t="s">
        <v>5982</v>
      </c>
      <c r="I1996" t="s">
        <v>5983</v>
      </c>
      <c r="J1996" t="s">
        <v>28</v>
      </c>
      <c r="K1996" t="s">
        <v>5984</v>
      </c>
      <c r="L1996" s="11" t="s">
        <v>26</v>
      </c>
      <c r="M1996" s="11">
        <v>1680</v>
      </c>
      <c r="N1996" s="11" t="str">
        <f>IF(A1996="","AGUARDANDO",IF(NOT(ISERROR(MATCH(VALUE(A1996),PRODESP!A:A,0))),"EXCLUÍDO - ATENDIDO CDHU",""))</f>
        <v/>
      </c>
    </row>
    <row r="1997" spans="1:14" ht="15" x14ac:dyDescent="0.25">
      <c r="A1997" t="s">
        <v>13412</v>
      </c>
      <c r="B1997" t="s">
        <v>13413</v>
      </c>
      <c r="C1997">
        <v>496730162</v>
      </c>
      <c r="D1997" t="s">
        <v>13414</v>
      </c>
      <c r="E1997"/>
      <c r="F1997"/>
      <c r="G1997"/>
      <c r="H1997" t="s">
        <v>13415</v>
      </c>
      <c r="I1997" t="s">
        <v>13416</v>
      </c>
      <c r="J1997" t="s">
        <v>28</v>
      </c>
      <c r="K1997" t="s">
        <v>13417</v>
      </c>
      <c r="L1997" s="11" t="s">
        <v>26</v>
      </c>
      <c r="M1997" s="11">
        <v>1681</v>
      </c>
      <c r="N1997" s="11" t="str">
        <f>IF(A1997="","AGUARDANDO",IF(NOT(ISERROR(MATCH(VALUE(A1997),PRODESP!A:A,0))),"EXCLUÍDO - ATENDIDO CDHU",""))</f>
        <v/>
      </c>
    </row>
    <row r="1998" spans="1:14" ht="15" x14ac:dyDescent="0.25">
      <c r="A1998" t="s">
        <v>13515</v>
      </c>
      <c r="B1998" t="s">
        <v>13516</v>
      </c>
      <c r="C1998">
        <v>270246563</v>
      </c>
      <c r="D1998" t="s">
        <v>13517</v>
      </c>
      <c r="E1998" t="s">
        <v>13518</v>
      </c>
      <c r="F1998">
        <v>370232379</v>
      </c>
      <c r="G1998" t="s">
        <v>13519</v>
      </c>
      <c r="H1998" t="s">
        <v>13520</v>
      </c>
      <c r="I1998" t="s">
        <v>13521</v>
      </c>
      <c r="J1998" t="s">
        <v>28</v>
      </c>
      <c r="K1998" t="s">
        <v>13522</v>
      </c>
      <c r="L1998" s="11" t="s">
        <v>26</v>
      </c>
      <c r="M1998" s="11">
        <v>1682</v>
      </c>
      <c r="N1998" s="11" t="str">
        <f>IF(A1998="","AGUARDANDO",IF(NOT(ISERROR(MATCH(VALUE(A1998),PRODESP!A:A,0))),"EXCLUÍDO - ATENDIDO CDHU",""))</f>
        <v/>
      </c>
    </row>
    <row r="1999" spans="1:14" ht="15" x14ac:dyDescent="0.25">
      <c r="A1999" t="s">
        <v>4314</v>
      </c>
      <c r="B1999" t="s">
        <v>4315</v>
      </c>
      <c r="C1999">
        <v>400992917</v>
      </c>
      <c r="D1999" t="s">
        <v>4316</v>
      </c>
      <c r="E1999"/>
      <c r="F1999"/>
      <c r="G1999"/>
      <c r="H1999" t="s">
        <v>4317</v>
      </c>
      <c r="I1999" t="s">
        <v>4318</v>
      </c>
      <c r="J1999" t="s">
        <v>28</v>
      </c>
      <c r="K1999" t="s">
        <v>4319</v>
      </c>
      <c r="L1999" s="11" t="s">
        <v>26</v>
      </c>
      <c r="M1999" s="11">
        <v>1683</v>
      </c>
      <c r="N1999" s="11" t="str">
        <f>IF(A1999="","AGUARDANDO",IF(NOT(ISERROR(MATCH(VALUE(A1999),PRODESP!A:A,0))),"EXCLUÍDO - ATENDIDO CDHU",""))</f>
        <v/>
      </c>
    </row>
    <row r="2000" spans="1:14" ht="15" x14ac:dyDescent="0.25">
      <c r="A2000" t="s">
        <v>5999</v>
      </c>
      <c r="B2000" t="s">
        <v>6000</v>
      </c>
      <c r="C2000">
        <v>455164502</v>
      </c>
      <c r="D2000" t="s">
        <v>6001</v>
      </c>
      <c r="E2000"/>
      <c r="F2000"/>
      <c r="G2000"/>
      <c r="H2000" t="s">
        <v>6002</v>
      </c>
      <c r="I2000" t="s">
        <v>6003</v>
      </c>
      <c r="J2000" t="s">
        <v>28</v>
      </c>
      <c r="K2000" t="s">
        <v>6004</v>
      </c>
      <c r="L2000" s="11" t="s">
        <v>26</v>
      </c>
      <c r="M2000" s="11">
        <v>1684</v>
      </c>
      <c r="N2000" s="11" t="str">
        <f>IF(A2000="","AGUARDANDO",IF(NOT(ISERROR(MATCH(VALUE(A2000),PRODESP!A:A,0))),"EXCLUÍDO - ATENDIDO CDHU",""))</f>
        <v/>
      </c>
    </row>
    <row r="2001" spans="1:14" ht="15" x14ac:dyDescent="0.25">
      <c r="A2001" t="s">
        <v>5512</v>
      </c>
      <c r="B2001" t="s">
        <v>5513</v>
      </c>
      <c r="C2001">
        <v>22366232</v>
      </c>
      <c r="D2001" t="s">
        <v>5514</v>
      </c>
      <c r="E2001"/>
      <c r="F2001"/>
      <c r="G2001"/>
      <c r="H2001" t="s">
        <v>5515</v>
      </c>
      <c r="I2001" t="s">
        <v>5516</v>
      </c>
      <c r="J2001" t="s">
        <v>28</v>
      </c>
      <c r="K2001" t="s">
        <v>5517</v>
      </c>
      <c r="L2001" s="11" t="s">
        <v>26</v>
      </c>
      <c r="M2001" s="11">
        <v>1685</v>
      </c>
      <c r="N2001" s="11" t="str">
        <f>IF(A2001="","AGUARDANDO",IF(NOT(ISERROR(MATCH(VALUE(A2001),PRODESP!A:A,0))),"EXCLUÍDO - ATENDIDO CDHU",""))</f>
        <v/>
      </c>
    </row>
    <row r="2002" spans="1:14" ht="15" x14ac:dyDescent="0.25">
      <c r="A2002" t="s">
        <v>6817</v>
      </c>
      <c r="B2002" t="s">
        <v>6818</v>
      </c>
      <c r="C2002">
        <v>496225972</v>
      </c>
      <c r="D2002" t="s">
        <v>6819</v>
      </c>
      <c r="E2002"/>
      <c r="F2002"/>
      <c r="G2002"/>
      <c r="H2002" t="s">
        <v>6820</v>
      </c>
      <c r="I2002" t="s">
        <v>6821</v>
      </c>
      <c r="J2002" t="s">
        <v>28</v>
      </c>
      <c r="K2002" t="s">
        <v>6822</v>
      </c>
      <c r="L2002" s="11" t="s">
        <v>26</v>
      </c>
      <c r="M2002" s="11">
        <v>1686</v>
      </c>
      <c r="N2002" s="11" t="str">
        <f>IF(A2002="","AGUARDANDO",IF(NOT(ISERROR(MATCH(VALUE(A2002),PRODESP!A:A,0))),"EXCLUÍDO - ATENDIDO CDHU",""))</f>
        <v/>
      </c>
    </row>
    <row r="2003" spans="1:14" ht="15" x14ac:dyDescent="0.25">
      <c r="A2003" t="s">
        <v>1530</v>
      </c>
      <c r="B2003" t="s">
        <v>1531</v>
      </c>
      <c r="C2003">
        <v>326012072</v>
      </c>
      <c r="D2003" t="s">
        <v>1532</v>
      </c>
      <c r="E2003"/>
      <c r="F2003"/>
      <c r="G2003"/>
      <c r="H2003" t="s">
        <v>1533</v>
      </c>
      <c r="I2003" t="s">
        <v>1534</v>
      </c>
      <c r="J2003" t="s">
        <v>28</v>
      </c>
      <c r="K2003" t="s">
        <v>1535</v>
      </c>
      <c r="L2003" s="11" t="s">
        <v>26</v>
      </c>
      <c r="M2003" s="11">
        <v>1687</v>
      </c>
      <c r="N2003" s="11" t="str">
        <f>IF(A2003="","AGUARDANDO",IF(NOT(ISERROR(MATCH(VALUE(A2003),PRODESP!A:A,0))),"EXCLUÍDO - ATENDIDO CDHU",""))</f>
        <v/>
      </c>
    </row>
    <row r="2004" spans="1:14" ht="15" x14ac:dyDescent="0.25">
      <c r="A2004" t="s">
        <v>2148</v>
      </c>
      <c r="B2004" t="s">
        <v>2149</v>
      </c>
      <c r="C2004">
        <v>456009413</v>
      </c>
      <c r="D2004" t="s">
        <v>2150</v>
      </c>
      <c r="E2004"/>
      <c r="F2004"/>
      <c r="G2004"/>
      <c r="H2004" t="s">
        <v>2151</v>
      </c>
      <c r="I2004" t="s">
        <v>2152</v>
      </c>
      <c r="J2004" t="s">
        <v>28</v>
      </c>
      <c r="K2004" t="s">
        <v>2153</v>
      </c>
      <c r="L2004" s="11" t="s">
        <v>26</v>
      </c>
      <c r="M2004" s="11">
        <v>1688</v>
      </c>
      <c r="N2004" s="11" t="str">
        <f>IF(A2004="","AGUARDANDO",IF(NOT(ISERROR(MATCH(VALUE(A2004),PRODESP!A:A,0))),"EXCLUÍDO - ATENDIDO CDHU",""))</f>
        <v/>
      </c>
    </row>
    <row r="2005" spans="1:14" ht="15" x14ac:dyDescent="0.25">
      <c r="A2005" t="s">
        <v>5699</v>
      </c>
      <c r="B2005" t="s">
        <v>5700</v>
      </c>
      <c r="C2005">
        <v>4472288</v>
      </c>
      <c r="D2005" t="s">
        <v>5701</v>
      </c>
      <c r="E2005"/>
      <c r="F2005"/>
      <c r="G2005"/>
      <c r="H2005" t="s">
        <v>5702</v>
      </c>
      <c r="I2005" t="s">
        <v>5703</v>
      </c>
      <c r="J2005" t="s">
        <v>28</v>
      </c>
      <c r="K2005" t="s">
        <v>5704</v>
      </c>
      <c r="L2005" s="11" t="s">
        <v>26</v>
      </c>
      <c r="M2005" s="11">
        <v>1689</v>
      </c>
      <c r="N2005" s="11" t="str">
        <f>IF(A2005="","AGUARDANDO",IF(NOT(ISERROR(MATCH(VALUE(A2005),PRODESP!A:A,0))),"EXCLUÍDO - ATENDIDO CDHU",""))</f>
        <v/>
      </c>
    </row>
    <row r="2006" spans="1:14" ht="15" x14ac:dyDescent="0.25">
      <c r="A2006" t="s">
        <v>9344</v>
      </c>
      <c r="B2006" t="s">
        <v>9345</v>
      </c>
      <c r="C2006">
        <v>361790548</v>
      </c>
      <c r="D2006" t="s">
        <v>9346</v>
      </c>
      <c r="E2006"/>
      <c r="F2006"/>
      <c r="G2006"/>
      <c r="H2006" t="s">
        <v>9347</v>
      </c>
      <c r="I2006" t="s">
        <v>9348</v>
      </c>
      <c r="J2006" t="s">
        <v>28</v>
      </c>
      <c r="K2006" t="s">
        <v>9349</v>
      </c>
      <c r="L2006" s="11" t="s">
        <v>26</v>
      </c>
      <c r="M2006" s="11">
        <v>1690</v>
      </c>
      <c r="N2006" s="11" t="str">
        <f>IF(A2006="","AGUARDANDO",IF(NOT(ISERROR(MATCH(VALUE(A2006),PRODESP!A:A,0))),"EXCLUÍDO - ATENDIDO CDHU",""))</f>
        <v/>
      </c>
    </row>
    <row r="2007" spans="1:14" ht="15" x14ac:dyDescent="0.25">
      <c r="A2007" t="s">
        <v>7753</v>
      </c>
      <c r="B2007" t="s">
        <v>7754</v>
      </c>
      <c r="C2007">
        <v>434864791</v>
      </c>
      <c r="D2007" t="s">
        <v>7755</v>
      </c>
      <c r="E2007"/>
      <c r="F2007"/>
      <c r="G2007"/>
      <c r="H2007" t="s">
        <v>7756</v>
      </c>
      <c r="I2007" t="s">
        <v>7757</v>
      </c>
      <c r="J2007" t="s">
        <v>28</v>
      </c>
      <c r="K2007" t="s">
        <v>7758</v>
      </c>
      <c r="L2007" s="11" t="s">
        <v>26</v>
      </c>
      <c r="M2007" s="11">
        <v>1691</v>
      </c>
      <c r="N2007" s="11" t="str">
        <f>IF(A2007="","AGUARDANDO",IF(NOT(ISERROR(MATCH(VALUE(A2007),PRODESP!A:A,0))),"EXCLUÍDO - ATENDIDO CDHU",""))</f>
        <v/>
      </c>
    </row>
    <row r="2008" spans="1:14" ht="15" x14ac:dyDescent="0.25">
      <c r="A2008" t="s">
        <v>13900</v>
      </c>
      <c r="B2008" t="s">
        <v>13901</v>
      </c>
      <c r="C2008">
        <v>338320519</v>
      </c>
      <c r="D2008" t="s">
        <v>13902</v>
      </c>
      <c r="E2008"/>
      <c r="F2008"/>
      <c r="G2008"/>
      <c r="H2008" t="s">
        <v>10015</v>
      </c>
      <c r="I2008" t="s">
        <v>13903</v>
      </c>
      <c r="J2008" t="s">
        <v>28</v>
      </c>
      <c r="K2008" t="s">
        <v>13904</v>
      </c>
      <c r="L2008" s="11" t="s">
        <v>26</v>
      </c>
      <c r="M2008" s="11">
        <v>1692</v>
      </c>
      <c r="N2008" s="11" t="str">
        <f>IF(A2008="","AGUARDANDO",IF(NOT(ISERROR(MATCH(VALUE(A2008),PRODESP!A:A,0))),"EXCLUÍDO - ATENDIDO CDHU",""))</f>
        <v/>
      </c>
    </row>
    <row r="2009" spans="1:14" ht="15" x14ac:dyDescent="0.25">
      <c r="A2009" t="s">
        <v>1576</v>
      </c>
      <c r="B2009" t="s">
        <v>1577</v>
      </c>
      <c r="C2009">
        <v>322181185</v>
      </c>
      <c r="D2009" t="s">
        <v>1578</v>
      </c>
      <c r="E2009" t="s">
        <v>1579</v>
      </c>
      <c r="F2009">
        <v>282963352</v>
      </c>
      <c r="G2009" t="s">
        <v>1580</v>
      </c>
      <c r="H2009" t="s">
        <v>1581</v>
      </c>
      <c r="I2009" t="s">
        <v>1582</v>
      </c>
      <c r="J2009" t="s">
        <v>28</v>
      </c>
      <c r="K2009" t="s">
        <v>1583</v>
      </c>
      <c r="L2009" s="11" t="s">
        <v>26</v>
      </c>
      <c r="M2009" s="11">
        <v>1693</v>
      </c>
      <c r="N2009" s="11" t="str">
        <f>IF(A2009="","AGUARDANDO",IF(NOT(ISERROR(MATCH(VALUE(A2009),PRODESP!A:A,0))),"EXCLUÍDO - ATENDIDO CDHU",""))</f>
        <v/>
      </c>
    </row>
    <row r="2010" spans="1:14" ht="15" x14ac:dyDescent="0.25">
      <c r="A2010" t="s">
        <v>9219</v>
      </c>
      <c r="B2010" t="s">
        <v>9220</v>
      </c>
      <c r="C2010">
        <v>432221761</v>
      </c>
      <c r="D2010" t="s">
        <v>9221</v>
      </c>
      <c r="E2010"/>
      <c r="F2010"/>
      <c r="G2010"/>
      <c r="H2010" t="s">
        <v>9222</v>
      </c>
      <c r="I2010" t="s">
        <v>9223</v>
      </c>
      <c r="J2010" t="s">
        <v>28</v>
      </c>
      <c r="K2010" t="s">
        <v>9224</v>
      </c>
      <c r="L2010" s="11" t="s">
        <v>26</v>
      </c>
      <c r="M2010" s="11">
        <v>1694</v>
      </c>
      <c r="N2010" s="11" t="str">
        <f>IF(A2010="","AGUARDANDO",IF(NOT(ISERROR(MATCH(VALUE(A2010),PRODESP!A:A,0))),"EXCLUÍDO - ATENDIDO CDHU",""))</f>
        <v/>
      </c>
    </row>
    <row r="2011" spans="1:14" ht="15" x14ac:dyDescent="0.25">
      <c r="A2011" t="s">
        <v>12177</v>
      </c>
      <c r="B2011" t="s">
        <v>12178</v>
      </c>
      <c r="C2011">
        <v>49188784</v>
      </c>
      <c r="D2011" t="s">
        <v>12179</v>
      </c>
      <c r="E2011"/>
      <c r="F2011"/>
      <c r="G2011"/>
      <c r="H2011" t="s">
        <v>12180</v>
      </c>
      <c r="I2011" t="s">
        <v>12181</v>
      </c>
      <c r="J2011" t="s">
        <v>28</v>
      </c>
      <c r="K2011" t="s">
        <v>12182</v>
      </c>
      <c r="L2011" s="11" t="s">
        <v>26</v>
      </c>
      <c r="M2011" s="11">
        <v>1695</v>
      </c>
      <c r="N2011" s="11" t="str">
        <f>IF(A2011="","AGUARDANDO",IF(NOT(ISERROR(MATCH(VALUE(A2011),PRODESP!A:A,0))),"EXCLUÍDO - ATENDIDO CDHU",""))</f>
        <v/>
      </c>
    </row>
    <row r="2012" spans="1:14" ht="15" x14ac:dyDescent="0.25">
      <c r="A2012" t="s">
        <v>901</v>
      </c>
      <c r="B2012" t="s">
        <v>902</v>
      </c>
      <c r="C2012">
        <v>201997022</v>
      </c>
      <c r="D2012" t="s">
        <v>903</v>
      </c>
      <c r="E2012"/>
      <c r="F2012"/>
      <c r="G2012"/>
      <c r="H2012" t="s">
        <v>904</v>
      </c>
      <c r="I2012" t="s">
        <v>905</v>
      </c>
      <c r="J2012" t="s">
        <v>28</v>
      </c>
      <c r="K2012" t="s">
        <v>906</v>
      </c>
      <c r="L2012" s="11" t="s">
        <v>26</v>
      </c>
      <c r="M2012" s="11">
        <v>1696</v>
      </c>
      <c r="N2012" s="11" t="str">
        <f>IF(A2012="","AGUARDANDO",IF(NOT(ISERROR(MATCH(VALUE(A2012),PRODESP!A:A,0))),"EXCLUÍDO - ATENDIDO CDHU",""))</f>
        <v/>
      </c>
    </row>
    <row r="2013" spans="1:14" ht="15" x14ac:dyDescent="0.25">
      <c r="A2013" t="s">
        <v>6274</v>
      </c>
      <c r="B2013" t="s">
        <v>6275</v>
      </c>
      <c r="C2013">
        <v>462669373</v>
      </c>
      <c r="D2013" t="s">
        <v>6276</v>
      </c>
      <c r="E2013"/>
      <c r="F2013"/>
      <c r="G2013"/>
      <c r="H2013" t="s">
        <v>6277</v>
      </c>
      <c r="I2013" t="s">
        <v>6278</v>
      </c>
      <c r="J2013" t="s">
        <v>28</v>
      </c>
      <c r="K2013" t="s">
        <v>6279</v>
      </c>
      <c r="L2013" s="11" t="s">
        <v>26</v>
      </c>
      <c r="M2013" s="11">
        <v>1697</v>
      </c>
      <c r="N2013" s="11" t="str">
        <f>IF(A2013="","AGUARDANDO",IF(NOT(ISERROR(MATCH(VALUE(A2013),PRODESP!A:A,0))),"EXCLUÍDO - ATENDIDO CDHU",""))</f>
        <v/>
      </c>
    </row>
    <row r="2014" spans="1:14" ht="15" x14ac:dyDescent="0.25">
      <c r="A2014" t="s">
        <v>3585</v>
      </c>
      <c r="B2014" t="s">
        <v>3586</v>
      </c>
      <c r="C2014">
        <v>405529326</v>
      </c>
      <c r="D2014" t="s">
        <v>3587</v>
      </c>
      <c r="E2014" t="s">
        <v>3588</v>
      </c>
      <c r="F2014">
        <v>455365854</v>
      </c>
      <c r="G2014" t="s">
        <v>3589</v>
      </c>
      <c r="H2014" t="s">
        <v>3590</v>
      </c>
      <c r="I2014" t="s">
        <v>3591</v>
      </c>
      <c r="J2014" t="s">
        <v>28</v>
      </c>
      <c r="K2014" t="s">
        <v>3592</v>
      </c>
      <c r="L2014" s="11" t="s">
        <v>26</v>
      </c>
      <c r="M2014" s="11">
        <v>1698</v>
      </c>
      <c r="N2014" s="11" t="str">
        <f>IF(A2014="","AGUARDANDO",IF(NOT(ISERROR(MATCH(VALUE(A2014),PRODESP!A:A,0))),"EXCLUÍDO - ATENDIDO CDHU",""))</f>
        <v/>
      </c>
    </row>
    <row r="2015" spans="1:14" ht="15" x14ac:dyDescent="0.25">
      <c r="A2015" t="s">
        <v>3019</v>
      </c>
      <c r="B2015" t="s">
        <v>3020</v>
      </c>
      <c r="C2015">
        <v>455120961</v>
      </c>
      <c r="D2015" t="s">
        <v>3021</v>
      </c>
      <c r="E2015"/>
      <c r="F2015"/>
      <c r="G2015"/>
      <c r="H2015" t="s">
        <v>3022</v>
      </c>
      <c r="I2015" t="s">
        <v>3023</v>
      </c>
      <c r="J2015" t="s">
        <v>28</v>
      </c>
      <c r="K2015" t="s">
        <v>3024</v>
      </c>
      <c r="L2015" s="11" t="s">
        <v>26</v>
      </c>
      <c r="M2015" s="11">
        <v>1699</v>
      </c>
      <c r="N2015" s="11" t="str">
        <f>IF(A2015="","AGUARDANDO",IF(NOT(ISERROR(MATCH(VALUE(A2015),PRODESP!A:A,0))),"EXCLUÍDO - ATENDIDO CDHU",""))</f>
        <v/>
      </c>
    </row>
    <row r="2016" spans="1:14" ht="15" x14ac:dyDescent="0.25">
      <c r="A2016" t="s">
        <v>6232</v>
      </c>
      <c r="B2016" t="s">
        <v>6233</v>
      </c>
      <c r="C2016">
        <v>331577070</v>
      </c>
      <c r="D2016" t="s">
        <v>6234</v>
      </c>
      <c r="E2016" t="s">
        <v>6235</v>
      </c>
      <c r="F2016">
        <v>158480831</v>
      </c>
      <c r="G2016" t="s">
        <v>6236</v>
      </c>
      <c r="H2016" t="s">
        <v>6237</v>
      </c>
      <c r="I2016" t="s">
        <v>6238</v>
      </c>
      <c r="J2016" t="s">
        <v>28</v>
      </c>
      <c r="K2016" t="s">
        <v>6239</v>
      </c>
      <c r="L2016" s="11" t="s">
        <v>26</v>
      </c>
      <c r="M2016" s="11">
        <v>1700</v>
      </c>
      <c r="N2016" s="11" t="str">
        <f>IF(A2016="","AGUARDANDO",IF(NOT(ISERROR(MATCH(VALUE(A2016),PRODESP!A:A,0))),"EXCLUÍDO - ATENDIDO CDHU",""))</f>
        <v/>
      </c>
    </row>
    <row r="2017" spans="1:14" ht="15" x14ac:dyDescent="0.25">
      <c r="A2017" t="s">
        <v>2701</v>
      </c>
      <c r="B2017" t="s">
        <v>2702</v>
      </c>
      <c r="C2017">
        <v>18029060</v>
      </c>
      <c r="D2017" t="s">
        <v>2703</v>
      </c>
      <c r="E2017"/>
      <c r="F2017"/>
      <c r="G2017"/>
      <c r="H2017" t="s">
        <v>2704</v>
      </c>
      <c r="I2017" t="s">
        <v>2705</v>
      </c>
      <c r="J2017" t="s">
        <v>28</v>
      </c>
      <c r="K2017" t="s">
        <v>2706</v>
      </c>
      <c r="L2017" s="11" t="s">
        <v>26</v>
      </c>
      <c r="M2017" s="11">
        <v>1701</v>
      </c>
      <c r="N2017" s="11" t="str">
        <f>IF(A2017="","AGUARDANDO",IF(NOT(ISERROR(MATCH(VALUE(A2017),PRODESP!A:A,0))),"EXCLUÍDO - ATENDIDO CDHU",""))</f>
        <v/>
      </c>
    </row>
    <row r="2018" spans="1:14" ht="15" x14ac:dyDescent="0.25">
      <c r="A2018" t="s">
        <v>1040</v>
      </c>
      <c r="B2018" t="s">
        <v>1041</v>
      </c>
      <c r="C2018">
        <v>479326654</v>
      </c>
      <c r="D2018" t="s">
        <v>1042</v>
      </c>
      <c r="E2018" t="s">
        <v>1043</v>
      </c>
      <c r="F2018">
        <v>497322870</v>
      </c>
      <c r="G2018" t="s">
        <v>1044</v>
      </c>
      <c r="H2018" t="s">
        <v>1045</v>
      </c>
      <c r="I2018" t="s">
        <v>1046</v>
      </c>
      <c r="J2018" t="s">
        <v>28</v>
      </c>
      <c r="K2018" t="s">
        <v>1047</v>
      </c>
      <c r="L2018" s="11" t="s">
        <v>26</v>
      </c>
      <c r="M2018" s="11">
        <v>1702</v>
      </c>
      <c r="N2018" s="11" t="str">
        <f>IF(A2018="","AGUARDANDO",IF(NOT(ISERROR(MATCH(VALUE(A2018),PRODESP!A:A,0))),"EXCLUÍDO - ATENDIDO CDHU",""))</f>
        <v/>
      </c>
    </row>
    <row r="2019" spans="1:14" ht="15" x14ac:dyDescent="0.25">
      <c r="A2019" t="s">
        <v>9817</v>
      </c>
      <c r="B2019" t="s">
        <v>9818</v>
      </c>
      <c r="C2019">
        <v>479294944</v>
      </c>
      <c r="D2019" t="s">
        <v>9819</v>
      </c>
      <c r="E2019" t="s">
        <v>9820</v>
      </c>
      <c r="F2019">
        <v>252594691</v>
      </c>
      <c r="G2019" t="s">
        <v>9821</v>
      </c>
      <c r="H2019" t="s">
        <v>9822</v>
      </c>
      <c r="I2019" t="s">
        <v>9823</v>
      </c>
      <c r="J2019" t="s">
        <v>28</v>
      </c>
      <c r="K2019" t="s">
        <v>9824</v>
      </c>
      <c r="L2019" s="11" t="s">
        <v>26</v>
      </c>
      <c r="M2019" s="11">
        <v>1703</v>
      </c>
      <c r="N2019" s="11" t="str">
        <f>IF(A2019="","AGUARDANDO",IF(NOT(ISERROR(MATCH(VALUE(A2019),PRODESP!A:A,0))),"EXCLUÍDO - ATENDIDO CDHU",""))</f>
        <v/>
      </c>
    </row>
    <row r="2020" spans="1:14" ht="15" x14ac:dyDescent="0.25">
      <c r="A2020" t="s">
        <v>7884</v>
      </c>
      <c r="B2020" t="s">
        <v>7885</v>
      </c>
      <c r="C2020">
        <v>74202229</v>
      </c>
      <c r="D2020" t="s">
        <v>7886</v>
      </c>
      <c r="E2020"/>
      <c r="F2020"/>
      <c r="G2020"/>
      <c r="H2020" t="s">
        <v>7887</v>
      </c>
      <c r="I2020" t="s">
        <v>7888</v>
      </c>
      <c r="J2020" t="s">
        <v>28</v>
      </c>
      <c r="K2020" t="s">
        <v>2677</v>
      </c>
      <c r="L2020" s="11" t="s">
        <v>26</v>
      </c>
      <c r="M2020" s="11">
        <v>1704</v>
      </c>
      <c r="N2020" s="11" t="str">
        <f>IF(A2020="","AGUARDANDO",IF(NOT(ISERROR(MATCH(VALUE(A2020),PRODESP!A:A,0))),"EXCLUÍDO - ATENDIDO CDHU",""))</f>
        <v/>
      </c>
    </row>
    <row r="2021" spans="1:14" ht="15" x14ac:dyDescent="0.25">
      <c r="A2021" t="s">
        <v>9231</v>
      </c>
      <c r="B2021" t="s">
        <v>9232</v>
      </c>
      <c r="C2021">
        <v>308826723</v>
      </c>
      <c r="D2021" t="s">
        <v>9233</v>
      </c>
      <c r="E2021" t="s">
        <v>9234</v>
      </c>
      <c r="F2021">
        <v>360127149</v>
      </c>
      <c r="G2021" t="s">
        <v>9235</v>
      </c>
      <c r="H2021" t="s">
        <v>9236</v>
      </c>
      <c r="I2021" t="s">
        <v>9237</v>
      </c>
      <c r="J2021" t="s">
        <v>28</v>
      </c>
      <c r="K2021" t="s">
        <v>9238</v>
      </c>
      <c r="L2021" s="11" t="s">
        <v>26</v>
      </c>
      <c r="M2021" s="11">
        <v>1705</v>
      </c>
      <c r="N2021" s="11" t="str">
        <f>IF(A2021="","AGUARDANDO",IF(NOT(ISERROR(MATCH(VALUE(A2021),PRODESP!A:A,0))),"EXCLUÍDO - ATENDIDO CDHU",""))</f>
        <v/>
      </c>
    </row>
    <row r="2022" spans="1:14" ht="15" x14ac:dyDescent="0.25">
      <c r="A2022" t="s">
        <v>5057</v>
      </c>
      <c r="B2022" t="s">
        <v>5058</v>
      </c>
      <c r="C2022">
        <v>420146751</v>
      </c>
      <c r="D2022" t="s">
        <v>5059</v>
      </c>
      <c r="E2022"/>
      <c r="F2022"/>
      <c r="G2022"/>
      <c r="H2022" t="s">
        <v>5060</v>
      </c>
      <c r="I2022" t="s">
        <v>5061</v>
      </c>
      <c r="J2022" t="s">
        <v>28</v>
      </c>
      <c r="K2022" t="s">
        <v>5062</v>
      </c>
      <c r="L2022" s="11" t="s">
        <v>26</v>
      </c>
      <c r="M2022" s="11">
        <v>1706</v>
      </c>
      <c r="N2022" s="11" t="str">
        <f>IF(A2022="","AGUARDANDO",IF(NOT(ISERROR(MATCH(VALUE(A2022),PRODESP!A:A,0))),"EXCLUÍDO - ATENDIDO CDHU",""))</f>
        <v/>
      </c>
    </row>
    <row r="2023" spans="1:14" ht="15" x14ac:dyDescent="0.25">
      <c r="A2023" t="s">
        <v>6473</v>
      </c>
      <c r="B2023" t="s">
        <v>6474</v>
      </c>
      <c r="C2023">
        <v>264227414</v>
      </c>
      <c r="D2023" t="s">
        <v>6475</v>
      </c>
      <c r="E2023" t="s">
        <v>6476</v>
      </c>
      <c r="F2023">
        <v>298904172</v>
      </c>
      <c r="G2023" t="s">
        <v>6477</v>
      </c>
      <c r="H2023" t="s">
        <v>6478</v>
      </c>
      <c r="I2023" t="s">
        <v>6479</v>
      </c>
      <c r="J2023" t="s">
        <v>28</v>
      </c>
      <c r="K2023" t="s">
        <v>6480</v>
      </c>
      <c r="L2023" s="11" t="s">
        <v>26</v>
      </c>
      <c r="M2023" s="11">
        <v>1707</v>
      </c>
      <c r="N2023" s="11" t="str">
        <f>IF(A2023="","AGUARDANDO",IF(NOT(ISERROR(MATCH(VALUE(A2023),PRODESP!A:A,0))),"EXCLUÍDO - ATENDIDO CDHU",""))</f>
        <v/>
      </c>
    </row>
    <row r="2024" spans="1:14" ht="15" x14ac:dyDescent="0.25">
      <c r="A2024" t="s">
        <v>12602</v>
      </c>
      <c r="B2024" t="s">
        <v>12603</v>
      </c>
      <c r="C2024">
        <v>425595365</v>
      </c>
      <c r="D2024" t="s">
        <v>12604</v>
      </c>
      <c r="E2024" t="s">
        <v>12605</v>
      </c>
      <c r="F2024">
        <v>406959493</v>
      </c>
      <c r="G2024" t="s">
        <v>12606</v>
      </c>
      <c r="H2024" t="s">
        <v>12607</v>
      </c>
      <c r="I2024" t="s">
        <v>12608</v>
      </c>
      <c r="J2024" t="s">
        <v>28</v>
      </c>
      <c r="K2024" t="s">
        <v>12609</v>
      </c>
      <c r="L2024" s="11" t="s">
        <v>26</v>
      </c>
      <c r="M2024" s="11">
        <v>1708</v>
      </c>
      <c r="N2024" s="11" t="str">
        <f>IF(A2024="","AGUARDANDO",IF(NOT(ISERROR(MATCH(VALUE(A2024),PRODESP!A:A,0))),"EXCLUÍDO - ATENDIDO CDHU",""))</f>
        <v/>
      </c>
    </row>
    <row r="2025" spans="1:14" ht="15" x14ac:dyDescent="0.25">
      <c r="A2025" t="s">
        <v>795</v>
      </c>
      <c r="B2025" t="s">
        <v>796</v>
      </c>
      <c r="C2025">
        <v>531500160</v>
      </c>
      <c r="D2025" t="s">
        <v>797</v>
      </c>
      <c r="E2025" t="s">
        <v>798</v>
      </c>
      <c r="F2025">
        <v>455678868</v>
      </c>
      <c r="G2025" t="s">
        <v>799</v>
      </c>
      <c r="H2025" t="s">
        <v>800</v>
      </c>
      <c r="I2025" t="s">
        <v>801</v>
      </c>
      <c r="J2025" t="s">
        <v>28</v>
      </c>
      <c r="K2025" t="s">
        <v>802</v>
      </c>
      <c r="L2025" s="11" t="s">
        <v>26</v>
      </c>
      <c r="M2025" s="11">
        <v>1709</v>
      </c>
      <c r="N2025" s="11" t="str">
        <f>IF(A2025="","AGUARDANDO",IF(NOT(ISERROR(MATCH(VALUE(A2025),PRODESP!A:A,0))),"EXCLUÍDO - ATENDIDO CDHU",""))</f>
        <v/>
      </c>
    </row>
    <row r="2026" spans="1:14" ht="15" x14ac:dyDescent="0.25">
      <c r="A2026" t="s">
        <v>13716</v>
      </c>
      <c r="B2026" t="s">
        <v>13717</v>
      </c>
      <c r="C2026">
        <v>5646398998</v>
      </c>
      <c r="D2026" t="s">
        <v>13718</v>
      </c>
      <c r="E2026" t="s">
        <v>13719</v>
      </c>
      <c r="F2026">
        <v>455943655</v>
      </c>
      <c r="G2026" t="s">
        <v>13720</v>
      </c>
      <c r="H2026" t="s">
        <v>13721</v>
      </c>
      <c r="I2026" t="s">
        <v>3315</v>
      </c>
      <c r="J2026" t="s">
        <v>28</v>
      </c>
      <c r="K2026" t="s">
        <v>3316</v>
      </c>
      <c r="L2026" s="11" t="s">
        <v>26</v>
      </c>
      <c r="M2026" s="11">
        <v>1710</v>
      </c>
      <c r="N2026" s="11" t="str">
        <f>IF(A2026="","AGUARDANDO",IF(NOT(ISERROR(MATCH(VALUE(A2026),PRODESP!A:A,0))),"EXCLUÍDO - ATENDIDO CDHU",""))</f>
        <v/>
      </c>
    </row>
    <row r="2027" spans="1:14" ht="15" x14ac:dyDescent="0.25">
      <c r="A2027" t="s">
        <v>12112</v>
      </c>
      <c r="B2027" t="s">
        <v>12113</v>
      </c>
      <c r="C2027">
        <v>216589903</v>
      </c>
      <c r="D2027" t="s">
        <v>12114</v>
      </c>
      <c r="E2027" t="s">
        <v>12115</v>
      </c>
      <c r="F2027">
        <v>246766992</v>
      </c>
      <c r="G2027" t="s">
        <v>12116</v>
      </c>
      <c r="H2027" t="s">
        <v>12052</v>
      </c>
      <c r="I2027" t="s">
        <v>12117</v>
      </c>
      <c r="J2027" t="s">
        <v>28</v>
      </c>
      <c r="K2027" t="s">
        <v>12118</v>
      </c>
      <c r="L2027" s="11" t="s">
        <v>26</v>
      </c>
      <c r="M2027" s="11">
        <v>1711</v>
      </c>
      <c r="N2027" s="11" t="str">
        <f>IF(A2027="","AGUARDANDO",IF(NOT(ISERROR(MATCH(VALUE(A2027),PRODESP!A:A,0))),"EXCLUÍDO - ATENDIDO CDHU",""))</f>
        <v/>
      </c>
    </row>
    <row r="2028" spans="1:14" ht="15" x14ac:dyDescent="0.25">
      <c r="A2028" t="s">
        <v>4709</v>
      </c>
      <c r="B2028" t="s">
        <v>4710</v>
      </c>
      <c r="C2028">
        <v>359568592</v>
      </c>
      <c r="D2028" t="s">
        <v>4711</v>
      </c>
      <c r="E2028"/>
      <c r="F2028"/>
      <c r="G2028"/>
      <c r="H2028" t="s">
        <v>4712</v>
      </c>
      <c r="I2028" t="s">
        <v>4713</v>
      </c>
      <c r="J2028" t="s">
        <v>28</v>
      </c>
      <c r="K2028" t="s">
        <v>4714</v>
      </c>
      <c r="L2028" s="11" t="s">
        <v>26</v>
      </c>
      <c r="M2028" s="11">
        <v>1712</v>
      </c>
      <c r="N2028" s="11" t="str">
        <f>IF(A2028="","AGUARDANDO",IF(NOT(ISERROR(MATCH(VALUE(A2028),PRODESP!A:A,0))),"EXCLUÍDO - ATENDIDO CDHU",""))</f>
        <v/>
      </c>
    </row>
    <row r="2029" spans="1:14" ht="15" x14ac:dyDescent="0.25">
      <c r="A2029" t="s">
        <v>4425</v>
      </c>
      <c r="B2029" t="s">
        <v>4426</v>
      </c>
      <c r="C2029">
        <v>462711663</v>
      </c>
      <c r="D2029" t="s">
        <v>4427</v>
      </c>
      <c r="E2029" t="s">
        <v>4428</v>
      </c>
      <c r="F2029">
        <v>16262203</v>
      </c>
      <c r="G2029" t="s">
        <v>4429</v>
      </c>
      <c r="H2029" t="s">
        <v>4430</v>
      </c>
      <c r="I2029" t="s">
        <v>4431</v>
      </c>
      <c r="J2029" t="s">
        <v>28</v>
      </c>
      <c r="K2029" t="s">
        <v>4432</v>
      </c>
      <c r="L2029" s="11" t="s">
        <v>26</v>
      </c>
      <c r="M2029" s="11">
        <v>1713</v>
      </c>
      <c r="N2029" s="11" t="str">
        <f>IF(A2029="","AGUARDANDO",IF(NOT(ISERROR(MATCH(VALUE(A2029),PRODESP!A:A,0))),"EXCLUÍDO - ATENDIDO CDHU",""))</f>
        <v/>
      </c>
    </row>
    <row r="2030" spans="1:14" ht="15" x14ac:dyDescent="0.25">
      <c r="A2030" t="s">
        <v>6019</v>
      </c>
      <c r="B2030" t="s">
        <v>6020</v>
      </c>
      <c r="C2030">
        <v>508664226</v>
      </c>
      <c r="D2030" t="s">
        <v>6021</v>
      </c>
      <c r="E2030" t="s">
        <v>6022</v>
      </c>
      <c r="F2030">
        <v>526166757</v>
      </c>
      <c r="G2030" t="s">
        <v>6023</v>
      </c>
      <c r="H2030" t="s">
        <v>6024</v>
      </c>
      <c r="I2030" t="s">
        <v>6025</v>
      </c>
      <c r="J2030" t="s">
        <v>28</v>
      </c>
      <c r="K2030" t="s">
        <v>6026</v>
      </c>
      <c r="L2030" s="11" t="s">
        <v>26</v>
      </c>
      <c r="M2030" s="11">
        <v>1714</v>
      </c>
      <c r="N2030" s="11" t="str">
        <f>IF(A2030="","AGUARDANDO",IF(NOT(ISERROR(MATCH(VALUE(A2030),PRODESP!A:A,0))),"EXCLUÍDO - ATENDIDO CDHU",""))</f>
        <v/>
      </c>
    </row>
    <row r="2031" spans="1:14" ht="15" x14ac:dyDescent="0.25">
      <c r="A2031" t="s">
        <v>12191</v>
      </c>
      <c r="B2031" t="s">
        <v>12192</v>
      </c>
      <c r="C2031">
        <v>36812091</v>
      </c>
      <c r="D2031" t="s">
        <v>12193</v>
      </c>
      <c r="E2031"/>
      <c r="F2031"/>
      <c r="G2031"/>
      <c r="H2031" t="s">
        <v>12194</v>
      </c>
      <c r="I2031" t="s">
        <v>12195</v>
      </c>
      <c r="J2031" t="s">
        <v>28</v>
      </c>
      <c r="K2031" t="s">
        <v>4134</v>
      </c>
      <c r="L2031" s="11" t="s">
        <v>26</v>
      </c>
      <c r="M2031" s="11">
        <v>1715</v>
      </c>
      <c r="N2031" s="11" t="str">
        <f>IF(A2031="","AGUARDANDO",IF(NOT(ISERROR(MATCH(VALUE(A2031),PRODESP!A:A,0))),"EXCLUÍDO - ATENDIDO CDHU",""))</f>
        <v/>
      </c>
    </row>
    <row r="2032" spans="1:14" ht="15" x14ac:dyDescent="0.25">
      <c r="A2032" t="s">
        <v>10141</v>
      </c>
      <c r="B2032" t="s">
        <v>10142</v>
      </c>
      <c r="C2032">
        <v>487258307</v>
      </c>
      <c r="D2032" t="s">
        <v>10143</v>
      </c>
      <c r="E2032" t="s">
        <v>10144</v>
      </c>
      <c r="F2032">
        <v>461330441</v>
      </c>
      <c r="G2032" t="s">
        <v>10145</v>
      </c>
      <c r="H2032" t="s">
        <v>10146</v>
      </c>
      <c r="I2032" t="s">
        <v>10147</v>
      </c>
      <c r="J2032" t="s">
        <v>28</v>
      </c>
      <c r="K2032" t="s">
        <v>10148</v>
      </c>
      <c r="L2032" s="11" t="s">
        <v>26</v>
      </c>
      <c r="M2032" s="11">
        <v>1716</v>
      </c>
      <c r="N2032" s="11" t="str">
        <f>IF(A2032="","AGUARDANDO",IF(NOT(ISERROR(MATCH(VALUE(A2032),PRODESP!A:A,0))),"EXCLUÍDO - ATENDIDO CDHU",""))</f>
        <v/>
      </c>
    </row>
    <row r="2033" spans="1:14" ht="15" x14ac:dyDescent="0.25">
      <c r="A2033" t="s">
        <v>1732</v>
      </c>
      <c r="B2033" t="s">
        <v>1733</v>
      </c>
      <c r="C2033">
        <v>405146206</v>
      </c>
      <c r="D2033" t="s">
        <v>1734</v>
      </c>
      <c r="E2033"/>
      <c r="F2033"/>
      <c r="G2033"/>
      <c r="H2033" t="s">
        <v>1735</v>
      </c>
      <c r="I2033" t="s">
        <v>1736</v>
      </c>
      <c r="J2033" t="s">
        <v>28</v>
      </c>
      <c r="K2033" t="s">
        <v>1737</v>
      </c>
      <c r="L2033" s="11" t="s">
        <v>26</v>
      </c>
      <c r="M2033" s="11">
        <v>1717</v>
      </c>
      <c r="N2033" s="11" t="str">
        <f>IF(A2033="","AGUARDANDO",IF(NOT(ISERROR(MATCH(VALUE(A2033),PRODESP!A:A,0))),"EXCLUÍDO - ATENDIDO CDHU",""))</f>
        <v/>
      </c>
    </row>
    <row r="2034" spans="1:14" ht="15" x14ac:dyDescent="0.25">
      <c r="A2034" t="s">
        <v>9082</v>
      </c>
      <c r="B2034" t="s">
        <v>9083</v>
      </c>
      <c r="C2034">
        <v>325387281</v>
      </c>
      <c r="D2034" t="s">
        <v>9084</v>
      </c>
      <c r="E2034"/>
      <c r="F2034"/>
      <c r="G2034"/>
      <c r="H2034" t="s">
        <v>9085</v>
      </c>
      <c r="I2034" t="s">
        <v>9086</v>
      </c>
      <c r="J2034" t="s">
        <v>28</v>
      </c>
      <c r="K2034" t="s">
        <v>9087</v>
      </c>
      <c r="L2034" s="11" t="s">
        <v>26</v>
      </c>
      <c r="M2034" s="11">
        <v>1718</v>
      </c>
      <c r="N2034" s="11" t="str">
        <f>IF(A2034="","AGUARDANDO",IF(NOT(ISERROR(MATCH(VALUE(A2034),PRODESP!A:A,0))),"EXCLUÍDO - ATENDIDO CDHU",""))</f>
        <v/>
      </c>
    </row>
    <row r="2035" spans="1:14" ht="15" x14ac:dyDescent="0.25">
      <c r="A2035" t="s">
        <v>6342</v>
      </c>
      <c r="B2035" t="s">
        <v>6343</v>
      </c>
      <c r="C2035">
        <v>295195253</v>
      </c>
      <c r="D2035" t="s">
        <v>6344</v>
      </c>
      <c r="E2035" t="s">
        <v>6345</v>
      </c>
      <c r="F2035">
        <v>326427685</v>
      </c>
      <c r="G2035" t="s">
        <v>6346</v>
      </c>
      <c r="H2035" t="s">
        <v>6347</v>
      </c>
      <c r="I2035" t="s">
        <v>6348</v>
      </c>
      <c r="J2035" t="s">
        <v>28</v>
      </c>
      <c r="K2035" t="s">
        <v>6349</v>
      </c>
      <c r="L2035" s="11" t="s">
        <v>26</v>
      </c>
      <c r="M2035" s="11">
        <v>1719</v>
      </c>
      <c r="N2035" s="11" t="str">
        <f>IF(A2035="","AGUARDANDO",IF(NOT(ISERROR(MATCH(VALUE(A2035),PRODESP!A:A,0))),"EXCLUÍDO - ATENDIDO CDHU",""))</f>
        <v/>
      </c>
    </row>
    <row r="2036" spans="1:14" ht="15" x14ac:dyDescent="0.25">
      <c r="A2036" t="s">
        <v>11987</v>
      </c>
      <c r="B2036" t="s">
        <v>11988</v>
      </c>
      <c r="C2036">
        <v>528681187</v>
      </c>
      <c r="D2036" t="s">
        <v>11989</v>
      </c>
      <c r="E2036"/>
      <c r="F2036"/>
      <c r="G2036"/>
      <c r="H2036" t="s">
        <v>11754</v>
      </c>
      <c r="I2036" t="s">
        <v>11990</v>
      </c>
      <c r="J2036" t="s">
        <v>28</v>
      </c>
      <c r="K2036" t="s">
        <v>11991</v>
      </c>
      <c r="L2036" s="11" t="s">
        <v>26</v>
      </c>
      <c r="M2036" s="11">
        <v>1720</v>
      </c>
      <c r="N2036" s="11" t="str">
        <f>IF(A2036="","AGUARDANDO",IF(NOT(ISERROR(MATCH(VALUE(A2036),PRODESP!A:A,0))),"EXCLUÍDO - ATENDIDO CDHU",""))</f>
        <v/>
      </c>
    </row>
    <row r="2037" spans="1:14" ht="15" x14ac:dyDescent="0.25">
      <c r="A2037" t="s">
        <v>2317</v>
      </c>
      <c r="B2037" t="s">
        <v>2318</v>
      </c>
      <c r="C2037">
        <v>229446760</v>
      </c>
      <c r="D2037" t="s">
        <v>2319</v>
      </c>
      <c r="E2037" t="s">
        <v>2320</v>
      </c>
      <c r="F2037">
        <v>226415612</v>
      </c>
      <c r="G2037" t="s">
        <v>2321</v>
      </c>
      <c r="H2037" t="s">
        <v>2322</v>
      </c>
      <c r="I2037" t="s">
        <v>2323</v>
      </c>
      <c r="J2037" t="s">
        <v>28</v>
      </c>
      <c r="K2037" t="s">
        <v>2324</v>
      </c>
      <c r="L2037" s="11" t="s">
        <v>26</v>
      </c>
      <c r="M2037" s="11">
        <v>1721</v>
      </c>
      <c r="N2037" s="11" t="str">
        <f>IF(A2037="","AGUARDANDO",IF(NOT(ISERROR(MATCH(VALUE(A2037),PRODESP!A:A,0))),"EXCLUÍDO - ATENDIDO CDHU",""))</f>
        <v/>
      </c>
    </row>
    <row r="2038" spans="1:14" ht="15" x14ac:dyDescent="0.25">
      <c r="A2038" t="s">
        <v>1370</v>
      </c>
      <c r="B2038" t="s">
        <v>1371</v>
      </c>
      <c r="C2038">
        <v>264232471</v>
      </c>
      <c r="D2038" t="s">
        <v>1372</v>
      </c>
      <c r="E2038" t="s">
        <v>1373</v>
      </c>
      <c r="F2038">
        <v>405254878</v>
      </c>
      <c r="G2038" t="s">
        <v>1374</v>
      </c>
      <c r="H2038" t="s">
        <v>1375</v>
      </c>
      <c r="I2038" t="s">
        <v>1376</v>
      </c>
      <c r="J2038" t="s">
        <v>28</v>
      </c>
      <c r="K2038" t="s">
        <v>1377</v>
      </c>
      <c r="L2038" s="11" t="s">
        <v>26</v>
      </c>
      <c r="M2038" s="11">
        <v>1722</v>
      </c>
      <c r="N2038" s="11" t="str">
        <f>IF(A2038="","AGUARDANDO",IF(NOT(ISERROR(MATCH(VALUE(A2038),PRODESP!A:A,0))),"EXCLUÍDO - ATENDIDO CDHU",""))</f>
        <v/>
      </c>
    </row>
    <row r="2039" spans="1:14" ht="15" x14ac:dyDescent="0.25">
      <c r="A2039" t="s">
        <v>12857</v>
      </c>
      <c r="B2039" t="s">
        <v>12858</v>
      </c>
      <c r="C2039">
        <v>471368192</v>
      </c>
      <c r="D2039" t="s">
        <v>12859</v>
      </c>
      <c r="E2039" t="s">
        <v>12860</v>
      </c>
      <c r="F2039">
        <v>497520771</v>
      </c>
      <c r="G2039" t="s">
        <v>12861</v>
      </c>
      <c r="H2039" t="s">
        <v>12862</v>
      </c>
      <c r="I2039" t="s">
        <v>12863</v>
      </c>
      <c r="J2039" t="s">
        <v>28</v>
      </c>
      <c r="K2039" t="s">
        <v>12864</v>
      </c>
      <c r="L2039" s="11" t="s">
        <v>26</v>
      </c>
      <c r="M2039" s="11">
        <v>1723</v>
      </c>
      <c r="N2039" s="11" t="str">
        <f>IF(A2039="","AGUARDANDO",IF(NOT(ISERROR(MATCH(VALUE(A2039),PRODESP!A:A,0))),"EXCLUÍDO - ATENDIDO CDHU",""))</f>
        <v/>
      </c>
    </row>
    <row r="2040" spans="1:14" ht="15" x14ac:dyDescent="0.25">
      <c r="A2040" t="s">
        <v>2887</v>
      </c>
      <c r="B2040" t="s">
        <v>2888</v>
      </c>
      <c r="C2040">
        <v>426330365</v>
      </c>
      <c r="D2040" t="s">
        <v>2889</v>
      </c>
      <c r="E2040"/>
      <c r="F2040"/>
      <c r="G2040"/>
      <c r="H2040" t="s">
        <v>2890</v>
      </c>
      <c r="I2040" t="s">
        <v>2891</v>
      </c>
      <c r="J2040" t="s">
        <v>28</v>
      </c>
      <c r="K2040" t="s">
        <v>2892</v>
      </c>
      <c r="L2040" s="11" t="s">
        <v>26</v>
      </c>
      <c r="M2040" s="11">
        <v>1724</v>
      </c>
      <c r="N2040" s="11" t="str">
        <f>IF(A2040="","AGUARDANDO",IF(NOT(ISERROR(MATCH(VALUE(A2040),PRODESP!A:A,0))),"EXCLUÍDO - ATENDIDO CDHU",""))</f>
        <v/>
      </c>
    </row>
    <row r="2041" spans="1:14" ht="15" x14ac:dyDescent="0.25">
      <c r="A2041" t="s">
        <v>2865</v>
      </c>
      <c r="B2041" t="s">
        <v>2866</v>
      </c>
      <c r="C2041">
        <v>386421080</v>
      </c>
      <c r="D2041" t="s">
        <v>2867</v>
      </c>
      <c r="E2041" t="s">
        <v>2868</v>
      </c>
      <c r="F2041">
        <v>7273962</v>
      </c>
      <c r="G2041" t="s">
        <v>2869</v>
      </c>
      <c r="H2041" t="s">
        <v>2870</v>
      </c>
      <c r="I2041" t="s">
        <v>2871</v>
      </c>
      <c r="J2041" t="s">
        <v>28</v>
      </c>
      <c r="K2041" t="s">
        <v>2872</v>
      </c>
      <c r="L2041" s="11" t="s">
        <v>26</v>
      </c>
      <c r="M2041" s="11">
        <v>1725</v>
      </c>
      <c r="N2041" s="11" t="str">
        <f>IF(A2041="","AGUARDANDO",IF(NOT(ISERROR(MATCH(VALUE(A2041),PRODESP!A:A,0))),"EXCLUÍDO - ATENDIDO CDHU",""))</f>
        <v/>
      </c>
    </row>
    <row r="2042" spans="1:14" ht="15" x14ac:dyDescent="0.25">
      <c r="A2042" t="s">
        <v>10775</v>
      </c>
      <c r="B2042" t="s">
        <v>10776</v>
      </c>
      <c r="C2042">
        <v>473271692</v>
      </c>
      <c r="D2042" t="s">
        <v>10777</v>
      </c>
      <c r="E2042"/>
      <c r="F2042"/>
      <c r="G2042"/>
      <c r="H2042" t="s">
        <v>10778</v>
      </c>
      <c r="I2042" t="s">
        <v>10779</v>
      </c>
      <c r="J2042" t="s">
        <v>28</v>
      </c>
      <c r="K2042" t="s">
        <v>10780</v>
      </c>
      <c r="L2042" s="11" t="s">
        <v>26</v>
      </c>
      <c r="M2042" s="11">
        <v>1726</v>
      </c>
      <c r="N2042" s="11" t="str">
        <f>IF(A2042="","AGUARDANDO",IF(NOT(ISERROR(MATCH(VALUE(A2042),PRODESP!A:A,0))),"EXCLUÍDO - ATENDIDO CDHU",""))</f>
        <v/>
      </c>
    </row>
    <row r="2043" spans="1:14" ht="15" x14ac:dyDescent="0.25">
      <c r="A2043" t="s">
        <v>7642</v>
      </c>
      <c r="B2043" t="s">
        <v>7643</v>
      </c>
      <c r="C2043">
        <v>490309872</v>
      </c>
      <c r="D2043" t="s">
        <v>7644</v>
      </c>
      <c r="E2043"/>
      <c r="F2043"/>
      <c r="G2043"/>
      <c r="H2043" t="s">
        <v>7645</v>
      </c>
      <c r="I2043" t="s">
        <v>7646</v>
      </c>
      <c r="J2043" t="s">
        <v>28</v>
      </c>
      <c r="K2043" t="s">
        <v>7647</v>
      </c>
      <c r="L2043" s="11" t="s">
        <v>26</v>
      </c>
      <c r="M2043" s="11">
        <v>1727</v>
      </c>
      <c r="N2043" s="11" t="str">
        <f>IF(A2043="","AGUARDANDO",IF(NOT(ISERROR(MATCH(VALUE(A2043),PRODESP!A:A,0))),"EXCLUÍDO - ATENDIDO CDHU",""))</f>
        <v/>
      </c>
    </row>
    <row r="2044" spans="1:14" ht="15" x14ac:dyDescent="0.25">
      <c r="A2044" t="s">
        <v>5939</v>
      </c>
      <c r="B2044" t="s">
        <v>5940</v>
      </c>
      <c r="C2044">
        <v>573158769</v>
      </c>
      <c r="D2044" t="s">
        <v>5941</v>
      </c>
      <c r="E2044"/>
      <c r="F2044"/>
      <c r="G2044"/>
      <c r="H2044" t="s">
        <v>5942</v>
      </c>
      <c r="I2044" t="s">
        <v>5943</v>
      </c>
      <c r="J2044" t="s">
        <v>28</v>
      </c>
      <c r="K2044" t="s">
        <v>5944</v>
      </c>
      <c r="L2044" s="11" t="s">
        <v>26</v>
      </c>
      <c r="M2044" s="11">
        <v>1728</v>
      </c>
      <c r="N2044" s="11" t="str">
        <f>IF(A2044="","AGUARDANDO",IF(NOT(ISERROR(MATCH(VALUE(A2044),PRODESP!A:A,0))),"EXCLUÍDO - ATENDIDO CDHU",""))</f>
        <v/>
      </c>
    </row>
    <row r="2045" spans="1:14" ht="15" x14ac:dyDescent="0.25">
      <c r="A2045" t="s">
        <v>2165</v>
      </c>
      <c r="B2045" t="s">
        <v>2166</v>
      </c>
      <c r="C2045">
        <v>405146954</v>
      </c>
      <c r="D2045" t="s">
        <v>2167</v>
      </c>
      <c r="E2045"/>
      <c r="F2045"/>
      <c r="G2045"/>
      <c r="H2045" t="s">
        <v>2168</v>
      </c>
      <c r="I2045" t="s">
        <v>2169</v>
      </c>
      <c r="J2045" t="s">
        <v>28</v>
      </c>
      <c r="K2045" t="s">
        <v>2170</v>
      </c>
      <c r="L2045" s="11" t="s">
        <v>26</v>
      </c>
      <c r="M2045" s="11">
        <v>1729</v>
      </c>
      <c r="N2045" s="11" t="str">
        <f>IF(A2045="","AGUARDANDO",IF(NOT(ISERROR(MATCH(VALUE(A2045),PRODESP!A:A,0))),"EXCLUÍDO - ATENDIDO CDHU",""))</f>
        <v/>
      </c>
    </row>
    <row r="2046" spans="1:14" ht="15" x14ac:dyDescent="0.25">
      <c r="A2046" t="s">
        <v>6541</v>
      </c>
      <c r="B2046" t="s">
        <v>6542</v>
      </c>
      <c r="C2046">
        <v>446074445</v>
      </c>
      <c r="D2046" t="s">
        <v>6543</v>
      </c>
      <c r="E2046"/>
      <c r="F2046"/>
      <c r="G2046"/>
      <c r="H2046" t="s">
        <v>6544</v>
      </c>
      <c r="I2046" t="s">
        <v>6545</v>
      </c>
      <c r="J2046" t="s">
        <v>28</v>
      </c>
      <c r="K2046" t="s">
        <v>6546</v>
      </c>
      <c r="L2046" s="11" t="s">
        <v>26</v>
      </c>
      <c r="M2046" s="11">
        <v>1730</v>
      </c>
      <c r="N2046" s="11" t="str">
        <f>IF(A2046="","AGUARDANDO",IF(NOT(ISERROR(MATCH(VALUE(A2046),PRODESP!A:A,0))),"EXCLUÍDO - ATENDIDO CDHU",""))</f>
        <v/>
      </c>
    </row>
    <row r="2047" spans="1:14" ht="15" x14ac:dyDescent="0.25">
      <c r="A2047" t="s">
        <v>61</v>
      </c>
      <c r="B2047" t="s">
        <v>62</v>
      </c>
      <c r="C2047">
        <v>463425078</v>
      </c>
      <c r="D2047" t="s">
        <v>63</v>
      </c>
      <c r="E2047" t="s">
        <v>64</v>
      </c>
      <c r="F2047">
        <v>405253928</v>
      </c>
      <c r="G2047" t="s">
        <v>65</v>
      </c>
      <c r="H2047" t="s">
        <v>66</v>
      </c>
      <c r="I2047" t="s">
        <v>67</v>
      </c>
      <c r="J2047" t="s">
        <v>28</v>
      </c>
      <c r="K2047" t="s">
        <v>68</v>
      </c>
      <c r="L2047" s="11" t="s">
        <v>26</v>
      </c>
      <c r="M2047" s="11">
        <v>1731</v>
      </c>
      <c r="N2047" s="11" t="str">
        <f>IF(A2047="","AGUARDANDO",IF(NOT(ISERROR(MATCH(VALUE(A2047),PRODESP!A:A,0))),"EXCLUÍDO - ATENDIDO CDHU",""))</f>
        <v/>
      </c>
    </row>
    <row r="2048" spans="1:14" ht="15" x14ac:dyDescent="0.25">
      <c r="A2048" t="s">
        <v>3047</v>
      </c>
      <c r="B2048" t="s">
        <v>3048</v>
      </c>
      <c r="C2048">
        <v>49727159</v>
      </c>
      <c r="D2048" t="s">
        <v>3049</v>
      </c>
      <c r="E2048" t="s">
        <v>3050</v>
      </c>
      <c r="F2048">
        <v>491030010</v>
      </c>
      <c r="G2048" t="s">
        <v>3051</v>
      </c>
      <c r="H2048" t="s">
        <v>3052</v>
      </c>
      <c r="I2048" t="s">
        <v>3053</v>
      </c>
      <c r="J2048" t="s">
        <v>28</v>
      </c>
      <c r="K2048" t="s">
        <v>3054</v>
      </c>
      <c r="L2048" s="11" t="s">
        <v>26</v>
      </c>
      <c r="M2048" s="11">
        <v>1732</v>
      </c>
      <c r="N2048" s="11" t="str">
        <f>IF(A2048="","AGUARDANDO",IF(NOT(ISERROR(MATCH(VALUE(A2048),PRODESP!A:A,0))),"EXCLUÍDO - ATENDIDO CDHU",""))</f>
        <v/>
      </c>
    </row>
    <row r="2049" spans="1:14" ht="15" x14ac:dyDescent="0.25">
      <c r="A2049" t="s">
        <v>5711</v>
      </c>
      <c r="B2049" t="s">
        <v>5712</v>
      </c>
      <c r="C2049">
        <v>172653356</v>
      </c>
      <c r="D2049" t="s">
        <v>5713</v>
      </c>
      <c r="E2049"/>
      <c r="F2049"/>
      <c r="G2049"/>
      <c r="H2049" t="s">
        <v>5714</v>
      </c>
      <c r="I2049" t="s">
        <v>5715</v>
      </c>
      <c r="J2049" t="s">
        <v>28</v>
      </c>
      <c r="K2049" t="s">
        <v>5716</v>
      </c>
      <c r="L2049" s="11" t="s">
        <v>26</v>
      </c>
      <c r="M2049" s="11">
        <v>1733</v>
      </c>
      <c r="N2049" s="11" t="str">
        <f>IF(A2049="","AGUARDANDO",IF(NOT(ISERROR(MATCH(VALUE(A2049),PRODESP!A:A,0))),"EXCLUÍDO - ATENDIDO CDHU",""))</f>
        <v/>
      </c>
    </row>
    <row r="2050" spans="1:14" ht="15" x14ac:dyDescent="0.25">
      <c r="A2050" t="s">
        <v>11409</v>
      </c>
      <c r="B2050" t="s">
        <v>11410</v>
      </c>
      <c r="C2050">
        <v>450690143</v>
      </c>
      <c r="D2050" t="s">
        <v>11411</v>
      </c>
      <c r="E2050"/>
      <c r="F2050"/>
      <c r="G2050"/>
      <c r="H2050" t="s">
        <v>11412</v>
      </c>
      <c r="I2050" t="s">
        <v>11413</v>
      </c>
      <c r="J2050" t="s">
        <v>28</v>
      </c>
      <c r="K2050" t="s">
        <v>11414</v>
      </c>
      <c r="L2050" s="11" t="s">
        <v>26</v>
      </c>
      <c r="M2050" s="11">
        <v>1734</v>
      </c>
      <c r="N2050" s="11" t="str">
        <f>IF(A2050="","AGUARDANDO",IF(NOT(ISERROR(MATCH(VALUE(A2050),PRODESP!A:A,0))),"EXCLUÍDO - ATENDIDO CDHU",""))</f>
        <v/>
      </c>
    </row>
    <row r="2051" spans="1:14" ht="15" x14ac:dyDescent="0.25">
      <c r="A2051" t="s">
        <v>12315</v>
      </c>
      <c r="B2051" t="s">
        <v>12316</v>
      </c>
      <c r="C2051">
        <v>326012539</v>
      </c>
      <c r="D2051" t="s">
        <v>12317</v>
      </c>
      <c r="E2051"/>
      <c r="F2051"/>
      <c r="G2051"/>
      <c r="H2051" t="s">
        <v>12318</v>
      </c>
      <c r="I2051" t="s">
        <v>12319</v>
      </c>
      <c r="J2051" t="s">
        <v>28</v>
      </c>
      <c r="K2051" t="s">
        <v>12320</v>
      </c>
      <c r="L2051" s="11" t="s">
        <v>26</v>
      </c>
      <c r="M2051" s="11">
        <v>1735</v>
      </c>
      <c r="N2051" s="11" t="str">
        <f>IF(A2051="","AGUARDANDO",IF(NOT(ISERROR(MATCH(VALUE(A2051),PRODESP!A:A,0))),"EXCLUÍDO - ATENDIDO CDHU",""))</f>
        <v/>
      </c>
    </row>
    <row r="2052" spans="1:14" ht="15" x14ac:dyDescent="0.25">
      <c r="A2052" t="s">
        <v>11791</v>
      </c>
      <c r="B2052" t="s">
        <v>11792</v>
      </c>
      <c r="C2052">
        <v>463402613</v>
      </c>
      <c r="D2052" t="s">
        <v>11793</v>
      </c>
      <c r="E2052" t="s">
        <v>11794</v>
      </c>
      <c r="F2052">
        <v>496892162</v>
      </c>
      <c r="G2052" t="s">
        <v>11795</v>
      </c>
      <c r="H2052" t="s">
        <v>11796</v>
      </c>
      <c r="I2052" t="s">
        <v>11797</v>
      </c>
      <c r="J2052" t="s">
        <v>28</v>
      </c>
      <c r="K2052" t="s">
        <v>11798</v>
      </c>
      <c r="L2052" s="11" t="s">
        <v>26</v>
      </c>
      <c r="M2052" s="11">
        <v>1736</v>
      </c>
      <c r="N2052" s="11" t="str">
        <f>IF(A2052="","AGUARDANDO",IF(NOT(ISERROR(MATCH(VALUE(A2052),PRODESP!A:A,0))),"EXCLUÍDO - ATENDIDO CDHU",""))</f>
        <v/>
      </c>
    </row>
    <row r="2053" spans="1:14" ht="15" x14ac:dyDescent="0.25">
      <c r="A2053" t="s">
        <v>12691</v>
      </c>
      <c r="B2053" t="s">
        <v>12692</v>
      </c>
      <c r="C2053">
        <v>479315541</v>
      </c>
      <c r="D2053" t="s">
        <v>12693</v>
      </c>
      <c r="E2053"/>
      <c r="F2053"/>
      <c r="G2053"/>
      <c r="H2053" t="s">
        <v>12694</v>
      </c>
      <c r="I2053" t="s">
        <v>12695</v>
      </c>
      <c r="J2053" t="s">
        <v>28</v>
      </c>
      <c r="K2053" t="s">
        <v>12696</v>
      </c>
      <c r="L2053" s="11" t="s">
        <v>26</v>
      </c>
      <c r="M2053" s="11">
        <v>1737</v>
      </c>
      <c r="N2053" s="11" t="str">
        <f>IF(A2053="","AGUARDANDO",IF(NOT(ISERROR(MATCH(VALUE(A2053),PRODESP!A:A,0))),"EXCLUÍDO - ATENDIDO CDHU",""))</f>
        <v/>
      </c>
    </row>
    <row r="2054" spans="1:14" ht="15" x14ac:dyDescent="0.25">
      <c r="A2054" t="s">
        <v>6200</v>
      </c>
      <c r="B2054" t="s">
        <v>6201</v>
      </c>
      <c r="C2054">
        <v>223670121</v>
      </c>
      <c r="D2054" t="s">
        <v>6202</v>
      </c>
      <c r="E2054" t="s">
        <v>6203</v>
      </c>
      <c r="F2054">
        <v>2009099145353</v>
      </c>
      <c r="G2054" t="s">
        <v>6204</v>
      </c>
      <c r="H2054" t="s">
        <v>6205</v>
      </c>
      <c r="I2054" t="s">
        <v>6206</v>
      </c>
      <c r="J2054" t="s">
        <v>28</v>
      </c>
      <c r="K2054" t="s">
        <v>6207</v>
      </c>
      <c r="L2054" s="11" t="s">
        <v>26</v>
      </c>
      <c r="M2054" s="11">
        <v>1738</v>
      </c>
      <c r="N2054" s="11" t="str">
        <f>IF(A2054="","AGUARDANDO",IF(NOT(ISERROR(MATCH(VALUE(A2054),PRODESP!A:A,0))),"EXCLUÍDO - ATENDIDO CDHU",""))</f>
        <v/>
      </c>
    </row>
    <row r="2055" spans="1:14" ht="15" x14ac:dyDescent="0.25">
      <c r="A2055" t="s">
        <v>13648</v>
      </c>
      <c r="B2055" t="s">
        <v>13649</v>
      </c>
      <c r="C2055">
        <v>25790069</v>
      </c>
      <c r="D2055" t="s">
        <v>13650</v>
      </c>
      <c r="E2055"/>
      <c r="F2055"/>
      <c r="G2055"/>
      <c r="H2055" t="s">
        <v>13651</v>
      </c>
      <c r="I2055" t="s">
        <v>13652</v>
      </c>
      <c r="J2055" t="s">
        <v>28</v>
      </c>
      <c r="K2055" t="s">
        <v>13653</v>
      </c>
      <c r="L2055" s="11" t="s">
        <v>26</v>
      </c>
      <c r="M2055" s="11">
        <v>1739</v>
      </c>
      <c r="N2055" s="11" t="str">
        <f>IF(A2055="","AGUARDANDO",IF(NOT(ISERROR(MATCH(VALUE(A2055),PRODESP!A:A,0))),"EXCLUÍDO - ATENDIDO CDHU",""))</f>
        <v/>
      </c>
    </row>
    <row r="2056" spans="1:14" ht="15" x14ac:dyDescent="0.25">
      <c r="A2056" t="s">
        <v>12125</v>
      </c>
      <c r="B2056" t="s">
        <v>12126</v>
      </c>
      <c r="C2056">
        <v>477308016</v>
      </c>
      <c r="D2056" t="s">
        <v>12127</v>
      </c>
      <c r="E2056"/>
      <c r="F2056"/>
      <c r="G2056"/>
      <c r="H2056" t="s">
        <v>12128</v>
      </c>
      <c r="I2056" t="s">
        <v>12129</v>
      </c>
      <c r="J2056" t="s">
        <v>28</v>
      </c>
      <c r="K2056" t="s">
        <v>12130</v>
      </c>
      <c r="L2056" s="11" t="s">
        <v>26</v>
      </c>
      <c r="M2056" s="11">
        <v>1740</v>
      </c>
      <c r="N2056" s="11" t="str">
        <f>IF(A2056="","AGUARDANDO",IF(NOT(ISERROR(MATCH(VALUE(A2056),PRODESP!A:A,0))),"EXCLUÍDO - ATENDIDO CDHU",""))</f>
        <v/>
      </c>
    </row>
    <row r="2057" spans="1:14" ht="15" x14ac:dyDescent="0.25">
      <c r="A2057" t="s">
        <v>5840</v>
      </c>
      <c r="B2057" t="s">
        <v>5841</v>
      </c>
      <c r="C2057">
        <v>495275685</v>
      </c>
      <c r="D2057" t="s">
        <v>5842</v>
      </c>
      <c r="E2057" t="s">
        <v>5843</v>
      </c>
      <c r="F2057">
        <v>486120132</v>
      </c>
      <c r="G2057" t="s">
        <v>5844</v>
      </c>
      <c r="H2057" t="s">
        <v>5845</v>
      </c>
      <c r="I2057" t="s">
        <v>5846</v>
      </c>
      <c r="J2057" t="s">
        <v>28</v>
      </c>
      <c r="K2057" t="s">
        <v>5847</v>
      </c>
      <c r="L2057" s="11" t="s">
        <v>26</v>
      </c>
      <c r="M2057" s="11">
        <v>1741</v>
      </c>
      <c r="N2057" s="11" t="str">
        <f>IF(A2057="","AGUARDANDO",IF(NOT(ISERROR(MATCH(VALUE(A2057),PRODESP!A:A,0))),"EXCLUÍDO - ATENDIDO CDHU",""))</f>
        <v/>
      </c>
    </row>
    <row r="2058" spans="1:14" ht="15" x14ac:dyDescent="0.25">
      <c r="A2058" t="s">
        <v>3951</v>
      </c>
      <c r="B2058" t="s">
        <v>3952</v>
      </c>
      <c r="C2058">
        <v>431646260</v>
      </c>
      <c r="D2058" t="s">
        <v>3953</v>
      </c>
      <c r="E2058" t="s">
        <v>3954</v>
      </c>
      <c r="F2058">
        <v>19985354</v>
      </c>
      <c r="G2058" t="s">
        <v>3955</v>
      </c>
      <c r="H2058" t="s">
        <v>3807</v>
      </c>
      <c r="I2058" t="s">
        <v>3956</v>
      </c>
      <c r="J2058" t="s">
        <v>28</v>
      </c>
      <c r="K2058" t="s">
        <v>3809</v>
      </c>
      <c r="L2058" s="11" t="s">
        <v>26</v>
      </c>
      <c r="M2058" s="11">
        <v>1742</v>
      </c>
      <c r="N2058" s="11" t="str">
        <f>IF(A2058="","AGUARDANDO",IF(NOT(ISERROR(MATCH(VALUE(A2058),PRODESP!A:A,0))),"EXCLUÍDO - ATENDIDO CDHU",""))</f>
        <v/>
      </c>
    </row>
    <row r="2059" spans="1:14" ht="15" x14ac:dyDescent="0.25">
      <c r="A2059" t="s">
        <v>3633</v>
      </c>
      <c r="B2059" t="s">
        <v>3634</v>
      </c>
      <c r="C2059">
        <v>298904445</v>
      </c>
      <c r="D2059" t="s">
        <v>3635</v>
      </c>
      <c r="E2059"/>
      <c r="F2059"/>
      <c r="G2059"/>
      <c r="H2059" t="s">
        <v>3636</v>
      </c>
      <c r="I2059" t="s">
        <v>3637</v>
      </c>
      <c r="J2059" t="s">
        <v>28</v>
      </c>
      <c r="K2059" t="s">
        <v>3638</v>
      </c>
      <c r="L2059" s="11" t="s">
        <v>26</v>
      </c>
      <c r="M2059" s="11">
        <v>1743</v>
      </c>
      <c r="N2059" s="11" t="str">
        <f>IF(A2059="","AGUARDANDO",IF(NOT(ISERROR(MATCH(VALUE(A2059),PRODESP!A:A,0))),"EXCLUÍDO - ATENDIDO CDHU",""))</f>
        <v/>
      </c>
    </row>
    <row r="2060" spans="1:14" ht="15" x14ac:dyDescent="0.25">
      <c r="A2060" t="s">
        <v>5500</v>
      </c>
      <c r="B2060" t="s">
        <v>5501</v>
      </c>
      <c r="C2060">
        <v>548767786</v>
      </c>
      <c r="D2060" t="s">
        <v>5502</v>
      </c>
      <c r="E2060"/>
      <c r="F2060"/>
      <c r="G2060"/>
      <c r="H2060" t="s">
        <v>5503</v>
      </c>
      <c r="I2060" t="s">
        <v>5504</v>
      </c>
      <c r="J2060" t="s">
        <v>28</v>
      </c>
      <c r="K2060" t="s">
        <v>5505</v>
      </c>
      <c r="L2060" s="11" t="s">
        <v>26</v>
      </c>
      <c r="M2060" s="11">
        <v>1744</v>
      </c>
      <c r="N2060" s="11" t="str">
        <f>IF(A2060="","AGUARDANDO",IF(NOT(ISERROR(MATCH(VALUE(A2060),PRODESP!A:A,0))),"EXCLUÍDO - ATENDIDO CDHU",""))</f>
        <v/>
      </c>
    </row>
    <row r="2061" spans="1:14" ht="15" x14ac:dyDescent="0.25">
      <c r="A2061" t="s">
        <v>12683</v>
      </c>
      <c r="B2061" t="s">
        <v>12684</v>
      </c>
      <c r="C2061">
        <v>49512444</v>
      </c>
      <c r="D2061" t="s">
        <v>12685</v>
      </c>
      <c r="E2061" t="s">
        <v>12686</v>
      </c>
      <c r="F2061">
        <v>403051290</v>
      </c>
      <c r="G2061" t="s">
        <v>12687</v>
      </c>
      <c r="H2061" t="s">
        <v>12688</v>
      </c>
      <c r="I2061" t="s">
        <v>12689</v>
      </c>
      <c r="J2061" t="s">
        <v>28</v>
      </c>
      <c r="K2061" t="s">
        <v>12690</v>
      </c>
      <c r="L2061" s="11" t="s">
        <v>26</v>
      </c>
      <c r="M2061" s="11">
        <v>1745</v>
      </c>
      <c r="N2061" s="11" t="str">
        <f>IF(A2061="","AGUARDANDO",IF(NOT(ISERROR(MATCH(VALUE(A2061),PRODESP!A:A,0))),"EXCLUÍDO - ATENDIDO CDHU",""))</f>
        <v/>
      </c>
    </row>
    <row r="2062" spans="1:14" ht="15" x14ac:dyDescent="0.25">
      <c r="A2062" t="s">
        <v>10890</v>
      </c>
      <c r="B2062" t="s">
        <v>10891</v>
      </c>
      <c r="C2062">
        <v>274733006</v>
      </c>
      <c r="D2062" t="s">
        <v>10892</v>
      </c>
      <c r="E2062"/>
      <c r="F2062"/>
      <c r="G2062"/>
      <c r="H2062" t="s">
        <v>10893</v>
      </c>
      <c r="I2062" t="s">
        <v>10894</v>
      </c>
      <c r="J2062" t="s">
        <v>28</v>
      </c>
      <c r="K2062" t="s">
        <v>10895</v>
      </c>
      <c r="L2062" s="11" t="s">
        <v>26</v>
      </c>
      <c r="M2062" s="11">
        <v>1746</v>
      </c>
      <c r="N2062" s="11" t="str">
        <f>IF(A2062="","AGUARDANDO",IF(NOT(ISERROR(MATCH(VALUE(A2062),PRODESP!A:A,0))),"EXCLUÍDO - ATENDIDO CDHU",""))</f>
        <v/>
      </c>
    </row>
    <row r="2063" spans="1:14" ht="15" x14ac:dyDescent="0.25">
      <c r="A2063" t="s">
        <v>5138</v>
      </c>
      <c r="B2063" t="s">
        <v>5139</v>
      </c>
      <c r="C2063">
        <v>248602652</v>
      </c>
      <c r="D2063" t="s">
        <v>5140</v>
      </c>
      <c r="E2063"/>
      <c r="F2063"/>
      <c r="G2063"/>
      <c r="H2063" t="s">
        <v>5141</v>
      </c>
      <c r="I2063" t="s">
        <v>5142</v>
      </c>
      <c r="J2063" t="s">
        <v>28</v>
      </c>
      <c r="K2063" t="s">
        <v>5143</v>
      </c>
      <c r="L2063" s="11" t="s">
        <v>26</v>
      </c>
      <c r="M2063" s="11">
        <v>1747</v>
      </c>
      <c r="N2063" s="11" t="str">
        <f>IF(A2063="","AGUARDANDO",IF(NOT(ISERROR(MATCH(VALUE(A2063),PRODESP!A:A,0))),"EXCLUÍDO - ATENDIDO CDHU",""))</f>
        <v/>
      </c>
    </row>
    <row r="2064" spans="1:14" ht="15" x14ac:dyDescent="0.25">
      <c r="A2064" t="s">
        <v>9303</v>
      </c>
      <c r="B2064" t="s">
        <v>9304</v>
      </c>
      <c r="C2064">
        <v>40098880</v>
      </c>
      <c r="D2064" t="s">
        <v>9305</v>
      </c>
      <c r="E2064"/>
      <c r="F2064"/>
      <c r="G2064"/>
      <c r="H2064" t="s">
        <v>9306</v>
      </c>
      <c r="I2064" t="s">
        <v>9307</v>
      </c>
      <c r="J2064" t="s">
        <v>28</v>
      </c>
      <c r="K2064" t="s">
        <v>9308</v>
      </c>
      <c r="L2064" s="11" t="s">
        <v>26</v>
      </c>
      <c r="M2064" s="11">
        <v>1748</v>
      </c>
      <c r="N2064" s="11" t="str">
        <f>IF(A2064="","AGUARDANDO",IF(NOT(ISERROR(MATCH(VALUE(A2064),PRODESP!A:A,0))),"EXCLUÍDO - ATENDIDO CDHU",""))</f>
        <v/>
      </c>
    </row>
    <row r="2065" spans="1:14" ht="15" x14ac:dyDescent="0.25">
      <c r="A2065" t="s">
        <v>2216</v>
      </c>
      <c r="B2065" t="s">
        <v>2217</v>
      </c>
      <c r="C2065">
        <v>227456506</v>
      </c>
      <c r="D2065" t="s">
        <v>2218</v>
      </c>
      <c r="E2065"/>
      <c r="F2065"/>
      <c r="G2065"/>
      <c r="H2065" t="s">
        <v>2219</v>
      </c>
      <c r="I2065" t="s">
        <v>2220</v>
      </c>
      <c r="J2065" t="s">
        <v>28</v>
      </c>
      <c r="K2065" t="s">
        <v>2221</v>
      </c>
      <c r="L2065" s="11" t="s">
        <v>26</v>
      </c>
      <c r="M2065" s="11">
        <v>1749</v>
      </c>
      <c r="N2065" s="11" t="str">
        <f>IF(A2065="","AGUARDANDO",IF(NOT(ISERROR(MATCH(VALUE(A2065),PRODESP!A:A,0))),"EXCLUÍDO - ATENDIDO CDHU",""))</f>
        <v/>
      </c>
    </row>
    <row r="2066" spans="1:14" ht="15" x14ac:dyDescent="0.25">
      <c r="A2066" t="s">
        <v>1412</v>
      </c>
      <c r="B2066" t="s">
        <v>1413</v>
      </c>
      <c r="C2066">
        <v>159288290</v>
      </c>
      <c r="D2066" t="s">
        <v>1414</v>
      </c>
      <c r="E2066"/>
      <c r="F2066"/>
      <c r="G2066"/>
      <c r="H2066" t="s">
        <v>1415</v>
      </c>
      <c r="I2066" t="s">
        <v>1416</v>
      </c>
      <c r="J2066" t="s">
        <v>28</v>
      </c>
      <c r="K2066" t="s">
        <v>1417</v>
      </c>
      <c r="L2066" s="11" t="s">
        <v>26</v>
      </c>
      <c r="M2066" s="11">
        <v>1750</v>
      </c>
      <c r="N2066" s="11" t="str">
        <f>IF(A2066="","AGUARDANDO",IF(NOT(ISERROR(MATCH(VALUE(A2066),PRODESP!A:A,0))),"EXCLUÍDO - ATENDIDO CDHU",""))</f>
        <v/>
      </c>
    </row>
    <row r="2067" spans="1:14" ht="15" x14ac:dyDescent="0.25">
      <c r="A2067" t="s">
        <v>7525</v>
      </c>
      <c r="B2067" t="s">
        <v>7526</v>
      </c>
      <c r="C2067">
        <v>531500287</v>
      </c>
      <c r="D2067" t="s">
        <v>7527</v>
      </c>
      <c r="E2067"/>
      <c r="F2067"/>
      <c r="G2067"/>
      <c r="H2067" t="s">
        <v>7528</v>
      </c>
      <c r="I2067" t="s">
        <v>7529</v>
      </c>
      <c r="J2067" t="s">
        <v>28</v>
      </c>
      <c r="K2067" t="s">
        <v>7530</v>
      </c>
      <c r="L2067" s="11" t="s">
        <v>26</v>
      </c>
      <c r="M2067" s="11">
        <v>1751</v>
      </c>
      <c r="N2067" s="11" t="str">
        <f>IF(A2067="","AGUARDANDO",IF(NOT(ISERROR(MATCH(VALUE(A2067),PRODESP!A:A,0))),"EXCLUÍDO - ATENDIDO CDHU",""))</f>
        <v/>
      </c>
    </row>
    <row r="2068" spans="1:14" ht="15" x14ac:dyDescent="0.25">
      <c r="A2068" t="s">
        <v>6491</v>
      </c>
      <c r="B2068" t="s">
        <v>6492</v>
      </c>
      <c r="C2068">
        <v>431665989</v>
      </c>
      <c r="D2068" t="s">
        <v>6493</v>
      </c>
      <c r="E2068"/>
      <c r="F2068"/>
      <c r="G2068"/>
      <c r="H2068" t="s">
        <v>4311</v>
      </c>
      <c r="I2068" t="s">
        <v>6494</v>
      </c>
      <c r="J2068" t="s">
        <v>28</v>
      </c>
      <c r="K2068" t="s">
        <v>4313</v>
      </c>
      <c r="L2068" s="11" t="s">
        <v>26</v>
      </c>
      <c r="M2068" s="11">
        <v>1752</v>
      </c>
      <c r="N2068" s="11" t="str">
        <f>IF(A2068="","AGUARDANDO",IF(NOT(ISERROR(MATCH(VALUE(A2068),PRODESP!A:A,0))),"EXCLUÍDO - ATENDIDO CDHU",""))</f>
        <v/>
      </c>
    </row>
    <row r="2069" spans="1:14" ht="15" x14ac:dyDescent="0.25">
      <c r="A2069" t="s">
        <v>6811</v>
      </c>
      <c r="B2069" t="s">
        <v>6812</v>
      </c>
      <c r="C2069">
        <v>304921348</v>
      </c>
      <c r="D2069" t="s">
        <v>6813</v>
      </c>
      <c r="E2069"/>
      <c r="F2069"/>
      <c r="G2069"/>
      <c r="H2069" t="s">
        <v>6814</v>
      </c>
      <c r="I2069" t="s">
        <v>6815</v>
      </c>
      <c r="J2069" t="s">
        <v>28</v>
      </c>
      <c r="K2069" t="s">
        <v>6816</v>
      </c>
      <c r="L2069" s="11" t="s">
        <v>26</v>
      </c>
      <c r="M2069" s="11">
        <v>1753</v>
      </c>
      <c r="N2069" s="11" t="str">
        <f>IF(A2069="","AGUARDANDO",IF(NOT(ISERROR(MATCH(VALUE(A2069),PRODESP!A:A,0))),"EXCLUÍDO - ATENDIDO CDHU",""))</f>
        <v/>
      </c>
    </row>
    <row r="2070" spans="1:14" ht="15" x14ac:dyDescent="0.25">
      <c r="A2070" t="s">
        <v>8941</v>
      </c>
      <c r="B2070" t="s">
        <v>8942</v>
      </c>
      <c r="C2070">
        <v>420147019</v>
      </c>
      <c r="D2070" t="s">
        <v>8943</v>
      </c>
      <c r="E2070" t="s">
        <v>8944</v>
      </c>
      <c r="F2070">
        <v>351223940</v>
      </c>
      <c r="G2070" t="s">
        <v>8945</v>
      </c>
      <c r="H2070" t="s">
        <v>8946</v>
      </c>
      <c r="I2070" t="s">
        <v>8947</v>
      </c>
      <c r="J2070" t="s">
        <v>28</v>
      </c>
      <c r="K2070" t="s">
        <v>8948</v>
      </c>
      <c r="L2070" s="11" t="s">
        <v>26</v>
      </c>
      <c r="M2070" s="11">
        <v>1754</v>
      </c>
      <c r="N2070" s="11" t="str">
        <f>IF(A2070="","AGUARDANDO",IF(NOT(ISERROR(MATCH(VALUE(A2070),PRODESP!A:A,0))),"EXCLUÍDO - ATENDIDO CDHU",""))</f>
        <v/>
      </c>
    </row>
    <row r="2071" spans="1:14" ht="15" x14ac:dyDescent="0.25">
      <c r="A2071" t="s">
        <v>4574</v>
      </c>
      <c r="B2071" t="s">
        <v>4575</v>
      </c>
      <c r="C2071">
        <v>336854523</v>
      </c>
      <c r="D2071" t="s">
        <v>4576</v>
      </c>
      <c r="E2071"/>
      <c r="F2071"/>
      <c r="G2071"/>
      <c r="H2071" t="s">
        <v>4577</v>
      </c>
      <c r="I2071" t="s">
        <v>4578</v>
      </c>
      <c r="J2071" t="s">
        <v>28</v>
      </c>
      <c r="K2071" t="s">
        <v>4579</v>
      </c>
      <c r="L2071" s="11" t="s">
        <v>26</v>
      </c>
      <c r="M2071" s="11">
        <v>1755</v>
      </c>
      <c r="N2071" s="11" t="str">
        <f>IF(A2071="","AGUARDANDO",IF(NOT(ISERROR(MATCH(VALUE(A2071),PRODESP!A:A,0))),"EXCLUÍDO - ATENDIDO CDHU",""))</f>
        <v/>
      </c>
    </row>
    <row r="2072" spans="1:14" ht="15" x14ac:dyDescent="0.25">
      <c r="A2072" t="s">
        <v>1836</v>
      </c>
      <c r="B2072" t="s">
        <v>1837</v>
      </c>
      <c r="C2072">
        <v>361343814</v>
      </c>
      <c r="D2072" t="s">
        <v>1838</v>
      </c>
      <c r="E2072" t="s">
        <v>1839</v>
      </c>
      <c r="F2072">
        <v>214277859</v>
      </c>
      <c r="G2072" t="s">
        <v>1840</v>
      </c>
      <c r="H2072" t="s">
        <v>1841</v>
      </c>
      <c r="I2072" t="s">
        <v>1842</v>
      </c>
      <c r="J2072" t="s">
        <v>28</v>
      </c>
      <c r="K2072" t="s">
        <v>1843</v>
      </c>
      <c r="L2072" s="11" t="s">
        <v>26</v>
      </c>
      <c r="M2072" s="11">
        <v>1756</v>
      </c>
      <c r="N2072" s="11" t="str">
        <f>IF(A2072="","AGUARDANDO",IF(NOT(ISERROR(MATCH(VALUE(A2072),PRODESP!A:A,0))),"EXCLUÍDO - ATENDIDO CDHU",""))</f>
        <v/>
      </c>
    </row>
    <row r="2073" spans="1:14" ht="15" x14ac:dyDescent="0.25">
      <c r="A2073" t="s">
        <v>13083</v>
      </c>
      <c r="B2073" t="s">
        <v>13084</v>
      </c>
      <c r="C2073">
        <v>403791790</v>
      </c>
      <c r="D2073" t="s">
        <v>13085</v>
      </c>
      <c r="E2073"/>
      <c r="F2073"/>
      <c r="G2073"/>
      <c r="H2073" t="s">
        <v>1587</v>
      </c>
      <c r="I2073" t="s">
        <v>13086</v>
      </c>
      <c r="J2073" t="s">
        <v>28</v>
      </c>
      <c r="K2073" t="s">
        <v>13087</v>
      </c>
      <c r="L2073" s="11" t="s">
        <v>26</v>
      </c>
      <c r="M2073" s="11">
        <v>1757</v>
      </c>
      <c r="N2073" s="11" t="str">
        <f>IF(A2073="","AGUARDANDO",IF(NOT(ISERROR(MATCH(VALUE(A2073),PRODESP!A:A,0))),"EXCLUÍDO - ATENDIDO CDHU",""))</f>
        <v/>
      </c>
    </row>
    <row r="2074" spans="1:14" ht="15" x14ac:dyDescent="0.25">
      <c r="A2074" t="s">
        <v>9532</v>
      </c>
      <c r="B2074" t="s">
        <v>9533</v>
      </c>
      <c r="C2074">
        <v>49725802</v>
      </c>
      <c r="D2074" t="s">
        <v>9534</v>
      </c>
      <c r="E2074"/>
      <c r="F2074"/>
      <c r="G2074"/>
      <c r="H2074" t="s">
        <v>9535</v>
      </c>
      <c r="I2074" t="s">
        <v>9536</v>
      </c>
      <c r="J2074" t="s">
        <v>28</v>
      </c>
      <c r="K2074" t="s">
        <v>9537</v>
      </c>
      <c r="L2074" s="11" t="s">
        <v>26</v>
      </c>
      <c r="M2074" s="11">
        <v>1758</v>
      </c>
      <c r="N2074" s="11" t="str">
        <f>IF(A2074="","AGUARDANDO",IF(NOT(ISERROR(MATCH(VALUE(A2074),PRODESP!A:A,0))),"EXCLUÍDO - ATENDIDO CDHU",""))</f>
        <v/>
      </c>
    </row>
    <row r="2075" spans="1:14" ht="15" x14ac:dyDescent="0.25">
      <c r="A2075" t="s">
        <v>13988</v>
      </c>
      <c r="B2075" t="s">
        <v>13989</v>
      </c>
      <c r="C2075">
        <v>277149204</v>
      </c>
      <c r="D2075" t="s">
        <v>13990</v>
      </c>
      <c r="E2075"/>
      <c r="F2075"/>
      <c r="G2075"/>
      <c r="H2075" t="s">
        <v>13991</v>
      </c>
      <c r="I2075" t="s">
        <v>13992</v>
      </c>
      <c r="J2075" t="s">
        <v>28</v>
      </c>
      <c r="K2075" t="s">
        <v>13993</v>
      </c>
      <c r="L2075" s="11" t="s">
        <v>26</v>
      </c>
      <c r="M2075" s="11">
        <v>1759</v>
      </c>
      <c r="N2075" s="11" t="str">
        <f>IF(A2075="","AGUARDANDO",IF(NOT(ISERROR(MATCH(VALUE(A2075),PRODESP!A:A,0))),"EXCLUÍDO - ATENDIDO CDHU",""))</f>
        <v/>
      </c>
    </row>
    <row r="2076" spans="1:14" ht="15" x14ac:dyDescent="0.25">
      <c r="A2076" t="s">
        <v>11763</v>
      </c>
      <c r="B2076" t="s">
        <v>11764</v>
      </c>
      <c r="C2076">
        <v>395572782</v>
      </c>
      <c r="D2076" t="s">
        <v>11765</v>
      </c>
      <c r="E2076"/>
      <c r="F2076"/>
      <c r="G2076"/>
      <c r="H2076" t="s">
        <v>11766</v>
      </c>
      <c r="I2076" t="s">
        <v>11767</v>
      </c>
      <c r="J2076" t="s">
        <v>28</v>
      </c>
      <c r="K2076" t="s">
        <v>11768</v>
      </c>
      <c r="L2076" s="11" t="s">
        <v>26</v>
      </c>
      <c r="M2076" s="11">
        <v>1760</v>
      </c>
      <c r="N2076" s="11" t="str">
        <f>IF(A2076="","AGUARDANDO",IF(NOT(ISERROR(MATCH(VALUE(A2076),PRODESP!A:A,0))),"EXCLUÍDO - ATENDIDO CDHU",""))</f>
        <v/>
      </c>
    </row>
    <row r="2077" spans="1:14" ht="15" x14ac:dyDescent="0.25">
      <c r="A2077" t="s">
        <v>4046</v>
      </c>
      <c r="B2077" t="s">
        <v>4047</v>
      </c>
      <c r="C2077">
        <v>589641323</v>
      </c>
      <c r="D2077" t="s">
        <v>4048</v>
      </c>
      <c r="E2077" t="s">
        <v>4049</v>
      </c>
      <c r="F2077">
        <v>583818080</v>
      </c>
      <c r="G2077" t="s">
        <v>4050</v>
      </c>
      <c r="H2077" t="s">
        <v>4051</v>
      </c>
      <c r="I2077" t="s">
        <v>4052</v>
      </c>
      <c r="J2077" t="s">
        <v>28</v>
      </c>
      <c r="K2077" t="s">
        <v>4053</v>
      </c>
      <c r="L2077" s="11" t="s">
        <v>26</v>
      </c>
      <c r="M2077" s="11">
        <v>1761</v>
      </c>
      <c r="N2077" s="11" t="str">
        <f>IF(A2077="","AGUARDANDO",IF(NOT(ISERROR(MATCH(VALUE(A2077),PRODESP!A:A,0))),"EXCLUÍDO - ATENDIDO CDHU",""))</f>
        <v/>
      </c>
    </row>
    <row r="2078" spans="1:14" ht="15" x14ac:dyDescent="0.25">
      <c r="A2078" t="s">
        <v>12676</v>
      </c>
      <c r="B2078" t="s">
        <v>12677</v>
      </c>
      <c r="C2078">
        <v>579837038</v>
      </c>
      <c r="D2078" t="s">
        <v>12678</v>
      </c>
      <c r="E2078" t="s">
        <v>12679</v>
      </c>
      <c r="F2078">
        <v>400991834</v>
      </c>
      <c r="G2078" t="s">
        <v>12680</v>
      </c>
      <c r="H2078" t="s">
        <v>6959</v>
      </c>
      <c r="I2078" t="s">
        <v>12681</v>
      </c>
      <c r="J2078" t="s">
        <v>28</v>
      </c>
      <c r="K2078" t="s">
        <v>12682</v>
      </c>
      <c r="L2078" s="11" t="s">
        <v>26</v>
      </c>
      <c r="M2078" s="11">
        <v>1762</v>
      </c>
      <c r="N2078" s="11" t="str">
        <f>IF(A2078="","AGUARDANDO",IF(NOT(ISERROR(MATCH(VALUE(A2078),PRODESP!A:A,0))),"EXCLUÍDO - ATENDIDO CDHU",""))</f>
        <v/>
      </c>
    </row>
    <row r="2079" spans="1:14" ht="15" x14ac:dyDescent="0.25">
      <c r="A2079" t="s">
        <v>3473</v>
      </c>
      <c r="B2079" t="s">
        <v>3474</v>
      </c>
      <c r="C2079">
        <v>490055606</v>
      </c>
      <c r="D2079" t="s">
        <v>3475</v>
      </c>
      <c r="E2079" t="s">
        <v>3476</v>
      </c>
      <c r="F2079">
        <v>1949919</v>
      </c>
      <c r="G2079" t="s">
        <v>3477</v>
      </c>
      <c r="H2079" t="s">
        <v>3478</v>
      </c>
      <c r="I2079" t="s">
        <v>3479</v>
      </c>
      <c r="J2079" t="s">
        <v>28</v>
      </c>
      <c r="K2079" t="s">
        <v>3480</v>
      </c>
      <c r="L2079" s="11" t="s">
        <v>26</v>
      </c>
      <c r="M2079" s="11">
        <v>1763</v>
      </c>
      <c r="N2079" s="11" t="str">
        <f>IF(A2079="","AGUARDANDO",IF(NOT(ISERROR(MATCH(VALUE(A2079),PRODESP!A:A,0))),"EXCLUÍDO - ATENDIDO CDHU",""))</f>
        <v/>
      </c>
    </row>
    <row r="2080" spans="1:14" ht="15" x14ac:dyDescent="0.25">
      <c r="A2080" t="s">
        <v>4467</v>
      </c>
      <c r="B2080" t="s">
        <v>4468</v>
      </c>
      <c r="C2080">
        <v>14548285</v>
      </c>
      <c r="D2080" t="s">
        <v>4469</v>
      </c>
      <c r="E2080"/>
      <c r="F2080"/>
      <c r="G2080"/>
      <c r="H2080" t="s">
        <v>4470</v>
      </c>
      <c r="I2080" t="s">
        <v>4471</v>
      </c>
      <c r="J2080" t="s">
        <v>28</v>
      </c>
      <c r="K2080" t="s">
        <v>4472</v>
      </c>
      <c r="L2080" s="11" t="s">
        <v>26</v>
      </c>
      <c r="M2080" s="11">
        <v>1764</v>
      </c>
      <c r="N2080" s="11" t="str">
        <f>IF(A2080="","AGUARDANDO",IF(NOT(ISERROR(MATCH(VALUE(A2080),PRODESP!A:A,0))),"EXCLUÍDO - ATENDIDO CDHU",""))</f>
        <v/>
      </c>
    </row>
    <row r="2081" spans="1:14" ht="15" x14ac:dyDescent="0.25">
      <c r="A2081" t="s">
        <v>9626</v>
      </c>
      <c r="B2081" t="s">
        <v>9627</v>
      </c>
      <c r="C2081">
        <v>584381402</v>
      </c>
      <c r="D2081" t="s">
        <v>9628</v>
      </c>
      <c r="E2081"/>
      <c r="F2081"/>
      <c r="G2081"/>
      <c r="H2081" t="s">
        <v>9629</v>
      </c>
      <c r="I2081" t="s">
        <v>9630</v>
      </c>
      <c r="J2081" t="s">
        <v>28</v>
      </c>
      <c r="K2081" t="s">
        <v>9631</v>
      </c>
      <c r="L2081" s="11" t="s">
        <v>26</v>
      </c>
      <c r="M2081" s="11">
        <v>1765</v>
      </c>
      <c r="N2081" s="11" t="str">
        <f>IF(A2081="","AGUARDANDO",IF(NOT(ISERROR(MATCH(VALUE(A2081),PRODESP!A:A,0))),"EXCLUÍDO - ATENDIDO CDHU",""))</f>
        <v/>
      </c>
    </row>
    <row r="2082" spans="1:14" ht="15" x14ac:dyDescent="0.25">
      <c r="A2082" t="s">
        <v>11799</v>
      </c>
      <c r="B2082" t="s">
        <v>11800</v>
      </c>
      <c r="C2082">
        <v>347692229</v>
      </c>
      <c r="D2082" t="s">
        <v>11801</v>
      </c>
      <c r="E2082" t="s">
        <v>11802</v>
      </c>
      <c r="F2082">
        <v>30997012</v>
      </c>
      <c r="G2082" t="s">
        <v>11803</v>
      </c>
      <c r="H2082" t="s">
        <v>11804</v>
      </c>
      <c r="I2082" t="s">
        <v>11805</v>
      </c>
      <c r="J2082" t="s">
        <v>28</v>
      </c>
      <c r="K2082" t="s">
        <v>11806</v>
      </c>
      <c r="L2082" s="11" t="s">
        <v>26</v>
      </c>
      <c r="M2082" s="11">
        <v>1766</v>
      </c>
      <c r="N2082" s="11" t="str">
        <f>IF(A2082="","AGUARDANDO",IF(NOT(ISERROR(MATCH(VALUE(A2082),PRODESP!A:A,0))),"EXCLUÍDO - ATENDIDO CDHU",""))</f>
        <v/>
      </c>
    </row>
    <row r="2083" spans="1:14" ht="15" x14ac:dyDescent="0.25">
      <c r="A2083" t="s">
        <v>2368</v>
      </c>
      <c r="B2083" t="s">
        <v>2369</v>
      </c>
      <c r="C2083">
        <v>400992164</v>
      </c>
      <c r="D2083" t="s">
        <v>2370</v>
      </c>
      <c r="E2083" t="s">
        <v>2371</v>
      </c>
      <c r="F2083">
        <v>431756703</v>
      </c>
      <c r="G2083" t="s">
        <v>2372</v>
      </c>
      <c r="H2083" t="s">
        <v>2373</v>
      </c>
      <c r="I2083" t="s">
        <v>2374</v>
      </c>
      <c r="J2083" t="s">
        <v>28</v>
      </c>
      <c r="K2083" t="s">
        <v>2375</v>
      </c>
      <c r="L2083" s="11" t="s">
        <v>26</v>
      </c>
      <c r="M2083" s="11">
        <v>1767</v>
      </c>
      <c r="N2083" s="11" t="str">
        <f>IF(A2083="","AGUARDANDO",IF(NOT(ISERROR(MATCH(VALUE(A2083),PRODESP!A:A,0))),"EXCLUÍDO - ATENDIDO CDHU",""))</f>
        <v/>
      </c>
    </row>
    <row r="2084" spans="1:14" ht="15" x14ac:dyDescent="0.25">
      <c r="A2084" t="s">
        <v>9659</v>
      </c>
      <c r="B2084" t="s">
        <v>9660</v>
      </c>
      <c r="C2084">
        <v>225481716</v>
      </c>
      <c r="D2084" t="s">
        <v>9661</v>
      </c>
      <c r="E2084"/>
      <c r="F2084"/>
      <c r="G2084"/>
      <c r="H2084" t="s">
        <v>9642</v>
      </c>
      <c r="I2084" t="s">
        <v>9662</v>
      </c>
      <c r="J2084" t="s">
        <v>28</v>
      </c>
      <c r="K2084" t="s">
        <v>9663</v>
      </c>
      <c r="L2084" s="11" t="s">
        <v>26</v>
      </c>
      <c r="M2084" s="11">
        <v>1768</v>
      </c>
      <c r="N2084" s="11" t="str">
        <f>IF(A2084="","AGUARDANDO",IF(NOT(ISERROR(MATCH(VALUE(A2084),PRODESP!A:A,0))),"EXCLUÍDO - ATENDIDO CDHU",""))</f>
        <v/>
      </c>
    </row>
    <row r="2085" spans="1:14" ht="15" x14ac:dyDescent="0.25">
      <c r="A2085" t="s">
        <v>2142</v>
      </c>
      <c r="B2085" t="s">
        <v>2143</v>
      </c>
      <c r="C2085">
        <v>328226646</v>
      </c>
      <c r="D2085" t="s">
        <v>2144</v>
      </c>
      <c r="E2085"/>
      <c r="F2085"/>
      <c r="G2085"/>
      <c r="H2085" t="s">
        <v>2145</v>
      </c>
      <c r="I2085" t="s">
        <v>2146</v>
      </c>
      <c r="J2085" t="s">
        <v>28</v>
      </c>
      <c r="K2085" t="s">
        <v>2147</v>
      </c>
      <c r="L2085" s="11" t="s">
        <v>26</v>
      </c>
      <c r="M2085" s="11">
        <v>1769</v>
      </c>
      <c r="N2085" s="11" t="str">
        <f>IF(A2085="","AGUARDANDO",IF(NOT(ISERROR(MATCH(VALUE(A2085),PRODESP!A:A,0))),"EXCLUÍDO - ATENDIDO CDHU",""))</f>
        <v/>
      </c>
    </row>
    <row r="2086" spans="1:14" ht="15" x14ac:dyDescent="0.25">
      <c r="A2086" t="s">
        <v>1325</v>
      </c>
      <c r="B2086" t="s">
        <v>1326</v>
      </c>
      <c r="C2086">
        <v>405530742</v>
      </c>
      <c r="D2086" t="s">
        <v>1327</v>
      </c>
      <c r="E2086"/>
      <c r="F2086"/>
      <c r="G2086"/>
      <c r="H2086" t="s">
        <v>1328</v>
      </c>
      <c r="I2086" t="s">
        <v>1329</v>
      </c>
      <c r="J2086" t="s">
        <v>28</v>
      </c>
      <c r="K2086" t="s">
        <v>1330</v>
      </c>
      <c r="L2086" s="11" t="s">
        <v>26</v>
      </c>
      <c r="M2086" s="11">
        <v>1770</v>
      </c>
      <c r="N2086" s="11" t="str">
        <f>IF(A2086="","AGUARDANDO",IF(NOT(ISERROR(MATCH(VALUE(A2086),PRODESP!A:A,0))),"EXCLUÍDO - ATENDIDO CDHU",""))</f>
        <v/>
      </c>
    </row>
    <row r="2087" spans="1:14" ht="15" x14ac:dyDescent="0.25">
      <c r="A2087" t="s">
        <v>11955</v>
      </c>
      <c r="B2087" t="s">
        <v>11956</v>
      </c>
      <c r="C2087">
        <v>496501045</v>
      </c>
      <c r="D2087" t="s">
        <v>11957</v>
      </c>
      <c r="E2087"/>
      <c r="F2087"/>
      <c r="G2087"/>
      <c r="H2087" t="s">
        <v>11958</v>
      </c>
      <c r="I2087" t="s">
        <v>11959</v>
      </c>
      <c r="J2087" t="s">
        <v>28</v>
      </c>
      <c r="K2087" t="s">
        <v>11960</v>
      </c>
      <c r="L2087" s="11" t="s">
        <v>26</v>
      </c>
      <c r="M2087" s="11">
        <v>1771</v>
      </c>
      <c r="N2087" s="11" t="str">
        <f>IF(A2087="","AGUARDANDO",IF(NOT(ISERROR(MATCH(VALUE(A2087),PRODESP!A:A,0))),"EXCLUÍDO - ATENDIDO CDHU",""))</f>
        <v/>
      </c>
    </row>
    <row r="2088" spans="1:14" ht="15" x14ac:dyDescent="0.25">
      <c r="A2088" t="s">
        <v>9358</v>
      </c>
      <c r="B2088" t="s">
        <v>9359</v>
      </c>
      <c r="C2088">
        <v>267067744</v>
      </c>
      <c r="D2088" t="s">
        <v>9360</v>
      </c>
      <c r="E2088" t="s">
        <v>9361</v>
      </c>
      <c r="F2088">
        <v>22366225</v>
      </c>
      <c r="G2088" t="s">
        <v>9362</v>
      </c>
      <c r="H2088" t="s">
        <v>9363</v>
      </c>
      <c r="I2088" t="s">
        <v>9364</v>
      </c>
      <c r="J2088" t="s">
        <v>28</v>
      </c>
      <c r="K2088" t="s">
        <v>9365</v>
      </c>
      <c r="L2088" s="11" t="s">
        <v>26</v>
      </c>
      <c r="M2088" s="11">
        <v>1772</v>
      </c>
      <c r="N2088" s="11" t="str">
        <f>IF(A2088="","AGUARDANDO",IF(NOT(ISERROR(MATCH(VALUE(A2088),PRODESP!A:A,0))),"EXCLUÍDO - ATENDIDO CDHU",""))</f>
        <v/>
      </c>
    </row>
    <row r="2089" spans="1:14" ht="15" x14ac:dyDescent="0.25">
      <c r="A2089" t="s">
        <v>2404</v>
      </c>
      <c r="B2089" t="s">
        <v>2405</v>
      </c>
      <c r="C2089">
        <v>481576095</v>
      </c>
      <c r="D2089" t="s">
        <v>2406</v>
      </c>
      <c r="E2089" t="s">
        <v>2407</v>
      </c>
      <c r="F2089">
        <v>400990350</v>
      </c>
      <c r="G2089" t="s">
        <v>2408</v>
      </c>
      <c r="H2089" t="s">
        <v>2409</v>
      </c>
      <c r="I2089" t="s">
        <v>2410</v>
      </c>
      <c r="J2089" t="s">
        <v>28</v>
      </c>
      <c r="K2089" t="s">
        <v>2411</v>
      </c>
      <c r="L2089" s="11" t="s">
        <v>26</v>
      </c>
      <c r="M2089" s="11">
        <v>1773</v>
      </c>
      <c r="N2089" s="11" t="str">
        <f>IF(A2089="","AGUARDANDO",IF(NOT(ISERROR(MATCH(VALUE(A2089),PRODESP!A:A,0))),"EXCLUÍDO - ATENDIDO CDHU",""))</f>
        <v/>
      </c>
    </row>
    <row r="2090" spans="1:14" ht="15" x14ac:dyDescent="0.25">
      <c r="A2090" t="s">
        <v>13574</v>
      </c>
      <c r="B2090" t="s">
        <v>13575</v>
      </c>
      <c r="C2090">
        <v>272804502</v>
      </c>
      <c r="D2090" t="s">
        <v>13576</v>
      </c>
      <c r="E2090"/>
      <c r="F2090"/>
      <c r="G2090"/>
      <c r="H2090" t="s">
        <v>13577</v>
      </c>
      <c r="I2090" t="s">
        <v>13578</v>
      </c>
      <c r="J2090" t="s">
        <v>28</v>
      </c>
      <c r="K2090" t="s">
        <v>13459</v>
      </c>
      <c r="L2090" s="11" t="s">
        <v>26</v>
      </c>
      <c r="M2090" s="11">
        <v>1774</v>
      </c>
      <c r="N2090" s="11" t="str">
        <f>IF(A2090="","AGUARDANDO",IF(NOT(ISERROR(MATCH(VALUE(A2090),PRODESP!A:A,0))),"EXCLUÍDO - ATENDIDO CDHU",""))</f>
        <v/>
      </c>
    </row>
    <row r="2091" spans="1:14" ht="15" x14ac:dyDescent="0.25">
      <c r="A2091" t="s">
        <v>7872</v>
      </c>
      <c r="B2091" t="s">
        <v>7873</v>
      </c>
      <c r="C2091">
        <v>567251329</v>
      </c>
      <c r="D2091" t="s">
        <v>7874</v>
      </c>
      <c r="E2091"/>
      <c r="F2091"/>
      <c r="G2091"/>
      <c r="H2091" t="s">
        <v>7875</v>
      </c>
      <c r="I2091" t="s">
        <v>7876</v>
      </c>
      <c r="J2091" t="s">
        <v>28</v>
      </c>
      <c r="K2091" t="s">
        <v>7877</v>
      </c>
      <c r="L2091" s="11" t="s">
        <v>26</v>
      </c>
      <c r="M2091" s="11">
        <v>1775</v>
      </c>
      <c r="N2091" s="11" t="str">
        <f>IF(A2091="","AGUARDANDO",IF(NOT(ISERROR(MATCH(VALUE(A2091),PRODESP!A:A,0))),"EXCLUÍDO - ATENDIDO CDHU",""))</f>
        <v/>
      </c>
    </row>
    <row r="2092" spans="1:14" ht="15" x14ac:dyDescent="0.25">
      <c r="A2092" t="s">
        <v>7057</v>
      </c>
      <c r="B2092" t="s">
        <v>7058</v>
      </c>
      <c r="C2092">
        <v>482073512</v>
      </c>
      <c r="D2092" t="s">
        <v>7059</v>
      </c>
      <c r="E2092" t="s">
        <v>7060</v>
      </c>
      <c r="F2092">
        <v>574124706</v>
      </c>
      <c r="G2092" t="s">
        <v>7061</v>
      </c>
      <c r="H2092" t="s">
        <v>7062</v>
      </c>
      <c r="I2092" t="s">
        <v>7063</v>
      </c>
      <c r="J2092" t="s">
        <v>28</v>
      </c>
      <c r="K2092" t="s">
        <v>7064</v>
      </c>
      <c r="L2092" s="11" t="s">
        <v>26</v>
      </c>
      <c r="M2092" s="11">
        <v>1776</v>
      </c>
      <c r="N2092" s="11" t="str">
        <f>IF(A2092="","AGUARDANDO",IF(NOT(ISERROR(MATCH(VALUE(A2092),PRODESP!A:A,0))),"EXCLUÍDO - ATENDIDO CDHU",""))</f>
        <v/>
      </c>
    </row>
    <row r="2093" spans="1:14" ht="15" x14ac:dyDescent="0.25">
      <c r="A2093" t="s">
        <v>3263</v>
      </c>
      <c r="B2093" t="s">
        <v>3264</v>
      </c>
      <c r="C2093">
        <v>580566304</v>
      </c>
      <c r="D2093" t="s">
        <v>3265</v>
      </c>
      <c r="E2093"/>
      <c r="F2093"/>
      <c r="G2093"/>
      <c r="H2093" t="s">
        <v>3266</v>
      </c>
      <c r="I2093" t="s">
        <v>3267</v>
      </c>
      <c r="J2093" t="s">
        <v>28</v>
      </c>
      <c r="K2093" t="s">
        <v>3268</v>
      </c>
      <c r="L2093" s="11" t="s">
        <v>26</v>
      </c>
      <c r="M2093" s="11">
        <v>1777</v>
      </c>
      <c r="N2093" s="11" t="str">
        <f>IF(A2093="","AGUARDANDO",IF(NOT(ISERROR(MATCH(VALUE(A2093),PRODESP!A:A,0))),"EXCLUÍDO - ATENDIDO CDHU",""))</f>
        <v/>
      </c>
    </row>
    <row r="2094" spans="1:14" ht="15" x14ac:dyDescent="0.25">
      <c r="A2094" t="s">
        <v>13710</v>
      </c>
      <c r="B2094" t="s">
        <v>13711</v>
      </c>
      <c r="C2094">
        <v>548767828</v>
      </c>
      <c r="D2094" t="s">
        <v>13712</v>
      </c>
      <c r="E2094"/>
      <c r="F2094"/>
      <c r="G2094"/>
      <c r="H2094" t="s">
        <v>13713</v>
      </c>
      <c r="I2094" t="s">
        <v>13714</v>
      </c>
      <c r="J2094" t="s">
        <v>28</v>
      </c>
      <c r="K2094" t="s">
        <v>13715</v>
      </c>
      <c r="L2094" s="11" t="s">
        <v>26</v>
      </c>
      <c r="M2094" s="11">
        <v>1778</v>
      </c>
      <c r="N2094" s="11" t="str">
        <f>IF(A2094="","AGUARDANDO",IF(NOT(ISERROR(MATCH(VALUE(A2094),PRODESP!A:A,0))),"EXCLUÍDO - ATENDIDO CDHU",""))</f>
        <v/>
      </c>
    </row>
    <row r="2095" spans="1:14" ht="15" x14ac:dyDescent="0.25">
      <c r="A2095" t="s">
        <v>12781</v>
      </c>
      <c r="B2095" t="s">
        <v>12782</v>
      </c>
      <c r="C2095">
        <v>400990994</v>
      </c>
      <c r="D2095" t="s">
        <v>12783</v>
      </c>
      <c r="E2095"/>
      <c r="F2095"/>
      <c r="G2095"/>
      <c r="H2095" t="s">
        <v>12784</v>
      </c>
      <c r="I2095" t="s">
        <v>12785</v>
      </c>
      <c r="J2095" t="s">
        <v>28</v>
      </c>
      <c r="K2095" t="s">
        <v>12786</v>
      </c>
      <c r="L2095" s="11" t="s">
        <v>26</v>
      </c>
      <c r="M2095" s="11">
        <v>1779</v>
      </c>
      <c r="N2095" s="11" t="str">
        <f>IF(A2095="","AGUARDANDO",IF(NOT(ISERROR(MATCH(VALUE(A2095),PRODESP!A:A,0))),"EXCLUÍDO - ATENDIDO CDHU",""))</f>
        <v/>
      </c>
    </row>
    <row r="2096" spans="1:14" ht="15" x14ac:dyDescent="0.25">
      <c r="A2096" t="s">
        <v>4034</v>
      </c>
      <c r="B2096" t="s">
        <v>4035</v>
      </c>
      <c r="C2096">
        <v>471154209</v>
      </c>
      <c r="D2096" t="s">
        <v>4036</v>
      </c>
      <c r="E2096"/>
      <c r="F2096"/>
      <c r="G2096"/>
      <c r="H2096" t="s">
        <v>4037</v>
      </c>
      <c r="I2096" t="s">
        <v>4038</v>
      </c>
      <c r="J2096" t="s">
        <v>28</v>
      </c>
      <c r="K2096" t="s">
        <v>4039</v>
      </c>
      <c r="L2096" s="11" t="s">
        <v>26</v>
      </c>
      <c r="M2096" s="11">
        <v>1780</v>
      </c>
      <c r="N2096" s="11" t="str">
        <f>IF(A2096="","AGUARDANDO",IF(NOT(ISERROR(MATCH(VALUE(A2096),PRODESP!A:A,0))),"EXCLUÍDO - ATENDIDO CDHU",""))</f>
        <v/>
      </c>
    </row>
    <row r="2097" spans="1:14" ht="15" x14ac:dyDescent="0.25">
      <c r="A2097" t="s">
        <v>9406</v>
      </c>
      <c r="B2097" t="s">
        <v>9407</v>
      </c>
      <c r="C2097">
        <v>575948036</v>
      </c>
      <c r="D2097" t="s">
        <v>9408</v>
      </c>
      <c r="E2097"/>
      <c r="F2097"/>
      <c r="G2097"/>
      <c r="H2097" t="s">
        <v>9409</v>
      </c>
      <c r="I2097" t="s">
        <v>9410</v>
      </c>
      <c r="J2097" t="s">
        <v>28</v>
      </c>
      <c r="K2097" t="s">
        <v>9411</v>
      </c>
      <c r="L2097" s="11" t="s">
        <v>26</v>
      </c>
      <c r="M2097" s="11">
        <v>1781</v>
      </c>
      <c r="N2097" s="11" t="str">
        <f>IF(A2097="","AGUARDANDO",IF(NOT(ISERROR(MATCH(VALUE(A2097),PRODESP!A:A,0))),"EXCLUÍDO - ATENDIDO CDHU",""))</f>
        <v/>
      </c>
    </row>
    <row r="2098" spans="1:14" ht="15" x14ac:dyDescent="0.25">
      <c r="A2098" t="s">
        <v>11928</v>
      </c>
      <c r="B2098" t="s">
        <v>11929</v>
      </c>
      <c r="C2098">
        <v>295188947</v>
      </c>
      <c r="D2098" t="s">
        <v>11930</v>
      </c>
      <c r="E2098" t="s">
        <v>11931</v>
      </c>
      <c r="F2098">
        <v>18562014</v>
      </c>
      <c r="G2098" t="s">
        <v>11932</v>
      </c>
      <c r="H2098" t="s">
        <v>11933</v>
      </c>
      <c r="I2098" t="s">
        <v>11934</v>
      </c>
      <c r="J2098" t="s">
        <v>28</v>
      </c>
      <c r="K2098" t="s">
        <v>1480</v>
      </c>
      <c r="L2098" s="11" t="s">
        <v>26</v>
      </c>
      <c r="M2098" s="11">
        <v>1782</v>
      </c>
      <c r="N2098" s="11" t="str">
        <f>IF(A2098="","AGUARDANDO",IF(NOT(ISERROR(MATCH(VALUE(A2098),PRODESP!A:A,0))),"EXCLUÍDO - ATENDIDO CDHU",""))</f>
        <v/>
      </c>
    </row>
    <row r="2099" spans="1:14" ht="15" x14ac:dyDescent="0.25">
      <c r="A2099" t="s">
        <v>5343</v>
      </c>
      <c r="B2099" t="s">
        <v>5344</v>
      </c>
      <c r="C2099">
        <v>431645139</v>
      </c>
      <c r="D2099" t="s">
        <v>5345</v>
      </c>
      <c r="E2099"/>
      <c r="F2099"/>
      <c r="G2099"/>
      <c r="H2099" t="s">
        <v>5346</v>
      </c>
      <c r="I2099" t="s">
        <v>5347</v>
      </c>
      <c r="J2099" t="s">
        <v>28</v>
      </c>
      <c r="K2099" t="s">
        <v>5348</v>
      </c>
      <c r="L2099" s="11" t="s">
        <v>26</v>
      </c>
      <c r="M2099" s="11">
        <v>1783</v>
      </c>
      <c r="N2099" s="11" t="str">
        <f>IF(A2099="","AGUARDANDO",IF(NOT(ISERROR(MATCH(VALUE(A2099),PRODESP!A:A,0))),"EXCLUÍDO - ATENDIDO CDHU",""))</f>
        <v/>
      </c>
    </row>
    <row r="2100" spans="1:14" ht="15" x14ac:dyDescent="0.25">
      <c r="A2100" t="s">
        <v>5729</v>
      </c>
      <c r="B2100" t="s">
        <v>5730</v>
      </c>
      <c r="C2100">
        <v>306262381</v>
      </c>
      <c r="D2100" t="s">
        <v>5731</v>
      </c>
      <c r="E2100" t="s">
        <v>5732</v>
      </c>
      <c r="F2100">
        <v>235194992</v>
      </c>
      <c r="G2100" t="s">
        <v>5733</v>
      </c>
      <c r="H2100" t="s">
        <v>5734</v>
      </c>
      <c r="I2100" t="s">
        <v>5735</v>
      </c>
      <c r="J2100" t="s">
        <v>28</v>
      </c>
      <c r="K2100" t="s">
        <v>5736</v>
      </c>
      <c r="L2100" s="11" t="s">
        <v>26</v>
      </c>
      <c r="M2100" s="11">
        <v>1784</v>
      </c>
      <c r="N2100" s="11" t="str">
        <f>IF(A2100="","AGUARDANDO",IF(NOT(ISERROR(MATCH(VALUE(A2100),PRODESP!A:A,0))),"EXCLUÍDO - ATENDIDO CDHU",""))</f>
        <v/>
      </c>
    </row>
    <row r="2101" spans="1:14" ht="15" x14ac:dyDescent="0.25">
      <c r="A2101" t="s">
        <v>11259</v>
      </c>
      <c r="B2101" t="s">
        <v>11260</v>
      </c>
      <c r="C2101">
        <v>1403621691</v>
      </c>
      <c r="D2101" t="s">
        <v>11261</v>
      </c>
      <c r="E2101"/>
      <c r="F2101"/>
      <c r="G2101"/>
      <c r="H2101" t="s">
        <v>11262</v>
      </c>
      <c r="I2101" t="s">
        <v>11263</v>
      </c>
      <c r="J2101" t="s">
        <v>28</v>
      </c>
      <c r="K2101" t="s">
        <v>11264</v>
      </c>
      <c r="L2101" s="11" t="s">
        <v>26</v>
      </c>
      <c r="M2101" s="11">
        <v>1785</v>
      </c>
      <c r="N2101" s="11" t="str">
        <f>IF(A2101="","AGUARDANDO",IF(NOT(ISERROR(MATCH(VALUE(A2101),PRODESP!A:A,0))),"EXCLUÍDO - ATENDIDO CDHU",""))</f>
        <v/>
      </c>
    </row>
    <row r="2102" spans="1:14" ht="15" x14ac:dyDescent="0.25">
      <c r="A2102" t="s">
        <v>9749</v>
      </c>
      <c r="B2102" t="s">
        <v>9750</v>
      </c>
      <c r="C2102">
        <v>470854418</v>
      </c>
      <c r="D2102" t="s">
        <v>9751</v>
      </c>
      <c r="E2102" t="s">
        <v>9752</v>
      </c>
      <c r="F2102">
        <v>418687419</v>
      </c>
      <c r="G2102" t="s">
        <v>9753</v>
      </c>
      <c r="H2102" t="s">
        <v>6173</v>
      </c>
      <c r="I2102" t="s">
        <v>9754</v>
      </c>
      <c r="J2102" t="s">
        <v>28</v>
      </c>
      <c r="K2102" t="s">
        <v>9755</v>
      </c>
      <c r="L2102" s="11" t="s">
        <v>26</v>
      </c>
      <c r="M2102" s="11">
        <v>1786</v>
      </c>
      <c r="N2102" s="11" t="str">
        <f>IF(A2102="","AGUARDANDO",IF(NOT(ISERROR(MATCH(VALUE(A2102),PRODESP!A:A,0))),"EXCLUÍDO - ATENDIDO CDHU",""))</f>
        <v/>
      </c>
    </row>
    <row r="2103" spans="1:14" ht="15" x14ac:dyDescent="0.25">
      <c r="A2103" t="s">
        <v>1450</v>
      </c>
      <c r="B2103" t="s">
        <v>1451</v>
      </c>
      <c r="C2103">
        <v>400988136</v>
      </c>
      <c r="D2103" t="s">
        <v>1452</v>
      </c>
      <c r="E2103" t="s">
        <v>1453</v>
      </c>
      <c r="F2103">
        <v>400991263</v>
      </c>
      <c r="G2103" t="s">
        <v>1454</v>
      </c>
      <c r="H2103" t="s">
        <v>1455</v>
      </c>
      <c r="I2103" t="s">
        <v>1456</v>
      </c>
      <c r="J2103" t="s">
        <v>28</v>
      </c>
      <c r="K2103" t="s">
        <v>1457</v>
      </c>
      <c r="L2103" s="11" t="s">
        <v>26</v>
      </c>
      <c r="M2103" s="11">
        <v>1787</v>
      </c>
      <c r="N2103" s="11" t="str">
        <f>IF(A2103="","AGUARDANDO",IF(NOT(ISERROR(MATCH(VALUE(A2103),PRODESP!A:A,0))),"EXCLUÍDO - ATENDIDO CDHU",""))</f>
        <v/>
      </c>
    </row>
    <row r="2104" spans="1:14" ht="15" x14ac:dyDescent="0.25">
      <c r="A2104" t="s">
        <v>8366</v>
      </c>
      <c r="B2104" t="s">
        <v>8367</v>
      </c>
      <c r="C2104">
        <v>572481810</v>
      </c>
      <c r="D2104" t="s">
        <v>8368</v>
      </c>
      <c r="E2104"/>
      <c r="F2104"/>
      <c r="G2104"/>
      <c r="H2104" t="s">
        <v>8369</v>
      </c>
      <c r="I2104" t="s">
        <v>8370</v>
      </c>
      <c r="J2104" t="s">
        <v>28</v>
      </c>
      <c r="K2104" t="s">
        <v>8371</v>
      </c>
      <c r="L2104" s="11" t="s">
        <v>26</v>
      </c>
      <c r="M2104" s="11">
        <v>1788</v>
      </c>
      <c r="N2104" s="11" t="str">
        <f>IF(A2104="","AGUARDANDO",IF(NOT(ISERROR(MATCH(VALUE(A2104),PRODESP!A:A,0))),"EXCLUÍDO - ATENDIDO CDHU",""))</f>
        <v/>
      </c>
    </row>
    <row r="2105" spans="1:14" ht="15" x14ac:dyDescent="0.25">
      <c r="A2105" t="s">
        <v>7954</v>
      </c>
      <c r="B2105" t="s">
        <v>7955</v>
      </c>
      <c r="C2105">
        <v>480317562</v>
      </c>
      <c r="D2105" t="s">
        <v>7956</v>
      </c>
      <c r="E2105" t="s">
        <v>7957</v>
      </c>
      <c r="F2105">
        <v>379888427</v>
      </c>
      <c r="G2105" t="s">
        <v>7958</v>
      </c>
      <c r="H2105" t="s">
        <v>7959</v>
      </c>
      <c r="I2105" t="s">
        <v>7960</v>
      </c>
      <c r="J2105" t="s">
        <v>28</v>
      </c>
      <c r="K2105" t="s">
        <v>7961</v>
      </c>
      <c r="L2105" s="11" t="s">
        <v>26</v>
      </c>
      <c r="M2105" s="11">
        <v>1789</v>
      </c>
      <c r="N2105" s="11" t="str">
        <f>IF(A2105="","AGUARDANDO",IF(NOT(ISERROR(MATCH(VALUE(A2105),PRODESP!A:A,0))),"EXCLUÍDO - ATENDIDO CDHU",""))</f>
        <v/>
      </c>
    </row>
    <row r="2106" spans="1:14" ht="15" x14ac:dyDescent="0.25">
      <c r="A2106" t="s">
        <v>1209</v>
      </c>
      <c r="B2106" t="s">
        <v>1210</v>
      </c>
      <c r="C2106">
        <v>255418498</v>
      </c>
      <c r="D2106" t="s">
        <v>1211</v>
      </c>
      <c r="E2106" t="s">
        <v>1212</v>
      </c>
      <c r="F2106">
        <v>418692877</v>
      </c>
      <c r="G2106" t="s">
        <v>1213</v>
      </c>
      <c r="H2106" t="s">
        <v>1214</v>
      </c>
      <c r="I2106" t="s">
        <v>1215</v>
      </c>
      <c r="J2106" t="s">
        <v>28</v>
      </c>
      <c r="K2106" t="s">
        <v>1216</v>
      </c>
      <c r="L2106" s="11" t="s">
        <v>26</v>
      </c>
      <c r="M2106" s="11">
        <v>1790</v>
      </c>
      <c r="N2106" s="11" t="str">
        <f>IF(A2106="","AGUARDANDO",IF(NOT(ISERROR(MATCH(VALUE(A2106),PRODESP!A:A,0))),"EXCLUÍDO - ATENDIDO CDHU",""))</f>
        <v/>
      </c>
    </row>
    <row r="2107" spans="1:14" ht="15" x14ac:dyDescent="0.25">
      <c r="A2107" t="s">
        <v>13612</v>
      </c>
      <c r="B2107" t="s">
        <v>13613</v>
      </c>
      <c r="C2107">
        <v>454792918</v>
      </c>
      <c r="D2107" t="s">
        <v>13614</v>
      </c>
      <c r="E2107"/>
      <c r="F2107"/>
      <c r="G2107"/>
      <c r="H2107" t="s">
        <v>13615</v>
      </c>
      <c r="I2107" t="s">
        <v>13616</v>
      </c>
      <c r="J2107" t="s">
        <v>28</v>
      </c>
      <c r="K2107" t="s">
        <v>13617</v>
      </c>
      <c r="L2107" s="11" t="s">
        <v>26</v>
      </c>
      <c r="M2107" s="11">
        <v>1791</v>
      </c>
      <c r="N2107" s="11" t="str">
        <f>IF(A2107="","AGUARDANDO",IF(NOT(ISERROR(MATCH(VALUE(A2107),PRODESP!A:A,0))),"EXCLUÍDO - ATENDIDO CDHU",""))</f>
        <v/>
      </c>
    </row>
    <row r="2108" spans="1:14" ht="15" x14ac:dyDescent="0.25">
      <c r="A2108" t="s">
        <v>11460</v>
      </c>
      <c r="B2108" t="s">
        <v>11461</v>
      </c>
      <c r="C2108">
        <v>538377276</v>
      </c>
      <c r="D2108" t="s">
        <v>11462</v>
      </c>
      <c r="E2108"/>
      <c r="F2108"/>
      <c r="G2108"/>
      <c r="H2108" t="s">
        <v>11463</v>
      </c>
      <c r="I2108" t="s">
        <v>11464</v>
      </c>
      <c r="J2108" t="s">
        <v>28</v>
      </c>
      <c r="K2108" t="s">
        <v>11465</v>
      </c>
      <c r="L2108" s="11" t="s">
        <v>26</v>
      </c>
      <c r="M2108" s="11">
        <v>1792</v>
      </c>
      <c r="N2108" s="11" t="str">
        <f>IF(A2108="","AGUARDANDO",IF(NOT(ISERROR(MATCH(VALUE(A2108),PRODESP!A:A,0))),"EXCLUÍDO - ATENDIDO CDHU",""))</f>
        <v/>
      </c>
    </row>
    <row r="2109" spans="1:14" ht="15" x14ac:dyDescent="0.25">
      <c r="A2109" t="s">
        <v>2183</v>
      </c>
      <c r="B2109" t="s">
        <v>2184</v>
      </c>
      <c r="C2109">
        <v>33685402</v>
      </c>
      <c r="D2109" t="s">
        <v>2185</v>
      </c>
      <c r="E2109"/>
      <c r="F2109"/>
      <c r="G2109"/>
      <c r="H2109" t="s">
        <v>2186</v>
      </c>
      <c r="I2109" t="s">
        <v>2187</v>
      </c>
      <c r="J2109" t="s">
        <v>28</v>
      </c>
      <c r="K2109" t="s">
        <v>2188</v>
      </c>
      <c r="L2109" s="11" t="s">
        <v>26</v>
      </c>
      <c r="M2109" s="11">
        <v>1793</v>
      </c>
      <c r="N2109" s="11" t="str">
        <f>IF(A2109="","AGUARDANDO",IF(NOT(ISERROR(MATCH(VALUE(A2109),PRODESP!A:A,0))),"EXCLUÍDO - ATENDIDO CDHU",""))</f>
        <v/>
      </c>
    </row>
    <row r="2110" spans="1:14" ht="15" x14ac:dyDescent="0.25">
      <c r="A2110" t="s">
        <v>4703</v>
      </c>
      <c r="B2110" t="s">
        <v>4704</v>
      </c>
      <c r="C2110">
        <v>452035980</v>
      </c>
      <c r="D2110" t="s">
        <v>4705</v>
      </c>
      <c r="E2110"/>
      <c r="F2110"/>
      <c r="G2110"/>
      <c r="H2110" t="s">
        <v>4706</v>
      </c>
      <c r="I2110" t="s">
        <v>4707</v>
      </c>
      <c r="J2110" t="s">
        <v>28</v>
      </c>
      <c r="K2110" t="s">
        <v>4708</v>
      </c>
      <c r="L2110" s="11" t="s">
        <v>26</v>
      </c>
      <c r="M2110" s="11">
        <v>1794</v>
      </c>
      <c r="N2110" s="11" t="str">
        <f>IF(A2110="","AGUARDANDO",IF(NOT(ISERROR(MATCH(VALUE(A2110),PRODESP!A:A,0))),"EXCLUÍDO - ATENDIDO CDHU",""))</f>
        <v/>
      </c>
    </row>
    <row r="2111" spans="1:14" ht="15" x14ac:dyDescent="0.25">
      <c r="A2111" t="s">
        <v>12358</v>
      </c>
      <c r="B2111" t="s">
        <v>12359</v>
      </c>
      <c r="C2111">
        <v>496590571</v>
      </c>
      <c r="D2111" t="s">
        <v>12360</v>
      </c>
      <c r="E2111"/>
      <c r="F2111"/>
      <c r="G2111"/>
      <c r="H2111" t="s">
        <v>12361</v>
      </c>
      <c r="I2111" t="s">
        <v>12362</v>
      </c>
      <c r="J2111" t="s">
        <v>28</v>
      </c>
      <c r="K2111" t="s">
        <v>12363</v>
      </c>
      <c r="L2111" s="11" t="s">
        <v>26</v>
      </c>
      <c r="M2111" s="11">
        <v>1795</v>
      </c>
      <c r="N2111" s="11" t="str">
        <f>IF(A2111="","AGUARDANDO",IF(NOT(ISERROR(MATCH(VALUE(A2111),PRODESP!A:A,0))),"EXCLUÍDO - ATENDIDO CDHU",""))</f>
        <v/>
      </c>
    </row>
    <row r="2112" spans="1:14" ht="15" x14ac:dyDescent="0.25">
      <c r="A2112" t="s">
        <v>328</v>
      </c>
      <c r="B2112" t="s">
        <v>329</v>
      </c>
      <c r="C2112">
        <v>495791465</v>
      </c>
      <c r="D2112" t="s">
        <v>330</v>
      </c>
      <c r="E2112"/>
      <c r="F2112"/>
      <c r="G2112"/>
      <c r="H2112" t="s">
        <v>331</v>
      </c>
      <c r="I2112" t="s">
        <v>332</v>
      </c>
      <c r="J2112" t="s">
        <v>28</v>
      </c>
      <c r="K2112" t="s">
        <v>333</v>
      </c>
      <c r="L2112" s="11" t="s">
        <v>26</v>
      </c>
      <c r="M2112" s="11">
        <v>1796</v>
      </c>
      <c r="N2112" s="11" t="str">
        <f>IF(A2112="","AGUARDANDO",IF(NOT(ISERROR(MATCH(VALUE(A2112),PRODESP!A:A,0))),"EXCLUÍDO - ATENDIDO CDHU",""))</f>
        <v/>
      </c>
    </row>
    <row r="2113" spans="1:14" ht="15" x14ac:dyDescent="0.25">
      <c r="A2113" t="s">
        <v>11164</v>
      </c>
      <c r="B2113" t="s">
        <v>11165</v>
      </c>
      <c r="C2113">
        <v>455630380</v>
      </c>
      <c r="D2113" t="s">
        <v>11166</v>
      </c>
      <c r="E2113"/>
      <c r="F2113"/>
      <c r="G2113"/>
      <c r="H2113" t="s">
        <v>11167</v>
      </c>
      <c r="I2113" t="s">
        <v>11168</v>
      </c>
      <c r="J2113" t="s">
        <v>28</v>
      </c>
      <c r="K2113" t="s">
        <v>11169</v>
      </c>
      <c r="L2113" s="11" t="s">
        <v>26</v>
      </c>
      <c r="M2113" s="11">
        <v>1797</v>
      </c>
      <c r="N2113" s="11" t="str">
        <f>IF(A2113="","AGUARDANDO",IF(NOT(ISERROR(MATCH(VALUE(A2113),PRODESP!A:A,0))),"EXCLUÍDO - ATENDIDO CDHU",""))</f>
        <v/>
      </c>
    </row>
    <row r="2114" spans="1:14" ht="15" x14ac:dyDescent="0.25">
      <c r="A2114" t="s">
        <v>7051</v>
      </c>
      <c r="B2114" t="s">
        <v>7052</v>
      </c>
      <c r="C2114">
        <v>591356971</v>
      </c>
      <c r="D2114" t="s">
        <v>7053</v>
      </c>
      <c r="E2114"/>
      <c r="F2114"/>
      <c r="G2114"/>
      <c r="H2114" t="s">
        <v>7054</v>
      </c>
      <c r="I2114" t="s">
        <v>7055</v>
      </c>
      <c r="J2114" t="s">
        <v>28</v>
      </c>
      <c r="K2114" t="s">
        <v>7056</v>
      </c>
      <c r="L2114" s="11" t="s">
        <v>26</v>
      </c>
      <c r="M2114" s="11">
        <v>1798</v>
      </c>
      <c r="N2114" s="11" t="str">
        <f>IF(A2114="","AGUARDANDO",IF(NOT(ISERROR(MATCH(VALUE(A2114),PRODESP!A:A,0))),"EXCLUÍDO - ATENDIDO CDHU",""))</f>
        <v/>
      </c>
    </row>
    <row r="2115" spans="1:14" ht="15" x14ac:dyDescent="0.25">
      <c r="A2115" t="s">
        <v>4822</v>
      </c>
      <c r="B2115" t="s">
        <v>4823</v>
      </c>
      <c r="C2115">
        <v>347692485</v>
      </c>
      <c r="D2115" t="s">
        <v>4824</v>
      </c>
      <c r="E2115"/>
      <c r="F2115"/>
      <c r="G2115"/>
      <c r="H2115" t="s">
        <v>4825</v>
      </c>
      <c r="I2115" t="s">
        <v>4826</v>
      </c>
      <c r="J2115" t="s">
        <v>28</v>
      </c>
      <c r="K2115" t="s">
        <v>4827</v>
      </c>
      <c r="L2115" s="11" t="s">
        <v>26</v>
      </c>
      <c r="M2115" s="11">
        <v>1799</v>
      </c>
      <c r="N2115" s="11" t="str">
        <f>IF(A2115="","AGUARDANDO",IF(NOT(ISERROR(MATCH(VALUE(A2115),PRODESP!A:A,0))),"EXCLUÍDO - ATENDIDO CDHU",""))</f>
        <v/>
      </c>
    </row>
    <row r="2116" spans="1:14" ht="15" x14ac:dyDescent="0.25">
      <c r="A2116" t="s">
        <v>12137</v>
      </c>
      <c r="B2116" t="s">
        <v>12138</v>
      </c>
      <c r="C2116">
        <v>594992527</v>
      </c>
      <c r="D2116" t="s">
        <v>12139</v>
      </c>
      <c r="E2116"/>
      <c r="F2116"/>
      <c r="G2116"/>
      <c r="H2116" t="s">
        <v>12140</v>
      </c>
      <c r="I2116" t="s">
        <v>12141</v>
      </c>
      <c r="J2116" t="s">
        <v>28</v>
      </c>
      <c r="K2116" t="s">
        <v>12142</v>
      </c>
      <c r="L2116" s="11" t="s">
        <v>26</v>
      </c>
      <c r="M2116" s="11">
        <v>1800</v>
      </c>
      <c r="N2116" s="11" t="str">
        <f>IF(A2116="","AGUARDANDO",IF(NOT(ISERROR(MATCH(VALUE(A2116),PRODESP!A:A,0))),"EXCLUÍDO - ATENDIDO CDHU",""))</f>
        <v/>
      </c>
    </row>
    <row r="2117" spans="1:14" ht="15" x14ac:dyDescent="0.25">
      <c r="A2117" t="s">
        <v>1550</v>
      </c>
      <c r="B2117" t="s">
        <v>1551</v>
      </c>
      <c r="C2117">
        <v>477527255</v>
      </c>
      <c r="D2117" t="s">
        <v>1552</v>
      </c>
      <c r="E2117"/>
      <c r="F2117"/>
      <c r="G2117"/>
      <c r="H2117" t="s">
        <v>1553</v>
      </c>
      <c r="I2117" t="s">
        <v>1554</v>
      </c>
      <c r="J2117" t="s">
        <v>28</v>
      </c>
      <c r="K2117" t="s">
        <v>1555</v>
      </c>
      <c r="L2117" s="11" t="s">
        <v>26</v>
      </c>
      <c r="M2117" s="11">
        <v>1801</v>
      </c>
      <c r="N2117" s="11" t="str">
        <f>IF(A2117="","AGUARDANDO",IF(NOT(ISERROR(MATCH(VALUE(A2117),PRODESP!A:A,0))),"EXCLUÍDO - ATENDIDO CDHU",""))</f>
        <v/>
      </c>
    </row>
    <row r="2118" spans="1:14" ht="15" x14ac:dyDescent="0.25">
      <c r="A2118" t="s">
        <v>1074</v>
      </c>
      <c r="B2118" t="s">
        <v>1075</v>
      </c>
      <c r="C2118">
        <v>17294120</v>
      </c>
      <c r="D2118" t="s">
        <v>1076</v>
      </c>
      <c r="E2118" t="s">
        <v>1077</v>
      </c>
      <c r="F2118">
        <v>351223964</v>
      </c>
      <c r="G2118" t="s">
        <v>1078</v>
      </c>
      <c r="H2118" t="s">
        <v>1079</v>
      </c>
      <c r="I2118" t="s">
        <v>1080</v>
      </c>
      <c r="J2118" t="s">
        <v>28</v>
      </c>
      <c r="K2118" t="s">
        <v>1081</v>
      </c>
      <c r="L2118" s="11" t="s">
        <v>26</v>
      </c>
      <c r="M2118" s="11">
        <v>1802</v>
      </c>
      <c r="N2118" s="11" t="str">
        <f>IF(A2118="","AGUARDANDO",IF(NOT(ISERROR(MATCH(VALUE(A2118),PRODESP!A:A,0))),"EXCLUÍDO - ATENDIDO CDHU",""))</f>
        <v/>
      </c>
    </row>
    <row r="2119" spans="1:14" ht="15" x14ac:dyDescent="0.25">
      <c r="A2119" t="s">
        <v>7903</v>
      </c>
      <c r="B2119" t="s">
        <v>7904</v>
      </c>
      <c r="C2119">
        <v>223662446</v>
      </c>
      <c r="D2119" t="s">
        <v>7905</v>
      </c>
      <c r="E2119" t="s">
        <v>7906</v>
      </c>
      <c r="F2119">
        <v>37079414</v>
      </c>
      <c r="G2119" t="s">
        <v>7907</v>
      </c>
      <c r="H2119" t="s">
        <v>7908</v>
      </c>
      <c r="I2119" t="s">
        <v>7909</v>
      </c>
      <c r="J2119" t="s">
        <v>28</v>
      </c>
      <c r="K2119" t="s">
        <v>3140</v>
      </c>
      <c r="L2119" s="11" t="s">
        <v>26</v>
      </c>
      <c r="M2119" s="11">
        <v>1803</v>
      </c>
      <c r="N2119" s="11" t="str">
        <f>IF(A2119="","AGUARDANDO",IF(NOT(ISERROR(MATCH(VALUE(A2119),PRODESP!A:A,0))),"EXCLUÍDO - ATENDIDO CDHU",""))</f>
        <v/>
      </c>
    </row>
    <row r="2120" spans="1:14" ht="15" x14ac:dyDescent="0.25">
      <c r="A2120" t="s">
        <v>7701</v>
      </c>
      <c r="B2120" t="s">
        <v>7702</v>
      </c>
      <c r="C2120">
        <v>21906816</v>
      </c>
      <c r="D2120" t="s">
        <v>7703</v>
      </c>
      <c r="E2120"/>
      <c r="F2120"/>
      <c r="G2120"/>
      <c r="H2120" t="s">
        <v>7704</v>
      </c>
      <c r="I2120" t="s">
        <v>7705</v>
      </c>
      <c r="J2120" t="s">
        <v>28</v>
      </c>
      <c r="K2120" t="s">
        <v>7706</v>
      </c>
      <c r="L2120" s="11" t="s">
        <v>26</v>
      </c>
      <c r="M2120" s="11">
        <v>1804</v>
      </c>
      <c r="N2120" s="11" t="str">
        <f>IF(A2120="","AGUARDANDO",IF(NOT(ISERROR(MATCH(VALUE(A2120),PRODESP!A:A,0))),"EXCLUÍDO - ATENDIDO CDHU",""))</f>
        <v/>
      </c>
    </row>
    <row r="2121" spans="1:14" ht="15" x14ac:dyDescent="0.25">
      <c r="A2121" t="s">
        <v>7304</v>
      </c>
      <c r="B2121" t="s">
        <v>7305</v>
      </c>
      <c r="C2121">
        <v>498655660</v>
      </c>
      <c r="D2121" t="s">
        <v>7306</v>
      </c>
      <c r="E2121"/>
      <c r="F2121"/>
      <c r="G2121"/>
      <c r="H2121" t="s">
        <v>7307</v>
      </c>
      <c r="I2121" t="s">
        <v>7308</v>
      </c>
      <c r="J2121" t="s">
        <v>28</v>
      </c>
      <c r="K2121" t="s">
        <v>7309</v>
      </c>
      <c r="L2121" s="11" t="s">
        <v>26</v>
      </c>
      <c r="M2121" s="11">
        <v>1805</v>
      </c>
      <c r="N2121" s="11" t="str">
        <f>IF(A2121="","AGUARDANDO",IF(NOT(ISERROR(MATCH(VALUE(A2121),PRODESP!A:A,0))),"EXCLUÍDO - ATENDIDO CDHU",""))</f>
        <v/>
      </c>
    </row>
    <row r="2122" spans="1:14" ht="15" x14ac:dyDescent="0.25">
      <c r="A2122" t="s">
        <v>5361</v>
      </c>
      <c r="B2122" t="s">
        <v>5362</v>
      </c>
      <c r="C2122">
        <v>489754636</v>
      </c>
      <c r="D2122" t="s">
        <v>5363</v>
      </c>
      <c r="E2122"/>
      <c r="F2122"/>
      <c r="G2122"/>
      <c r="H2122" t="s">
        <v>5364</v>
      </c>
      <c r="I2122" t="s">
        <v>5365</v>
      </c>
      <c r="J2122" t="s">
        <v>28</v>
      </c>
      <c r="K2122" t="s">
        <v>5366</v>
      </c>
      <c r="L2122" s="11" t="s">
        <v>26</v>
      </c>
      <c r="M2122" s="11">
        <v>1806</v>
      </c>
      <c r="N2122" s="11" t="str">
        <f>IF(A2122="","AGUARDANDO",IF(NOT(ISERROR(MATCH(VALUE(A2122),PRODESP!A:A,0))),"EXCLUÍDO - ATENDIDO CDHU",""))</f>
        <v/>
      </c>
    </row>
    <row r="2123" spans="1:14" ht="15" x14ac:dyDescent="0.25">
      <c r="A2123" t="s">
        <v>2798</v>
      </c>
      <c r="B2123" t="s">
        <v>2799</v>
      </c>
      <c r="C2123">
        <v>403793300</v>
      </c>
      <c r="D2123" t="s">
        <v>2800</v>
      </c>
      <c r="E2123"/>
      <c r="F2123"/>
      <c r="G2123"/>
      <c r="H2123" t="s">
        <v>2801</v>
      </c>
      <c r="I2123" t="s">
        <v>2802</v>
      </c>
      <c r="J2123" t="s">
        <v>28</v>
      </c>
      <c r="K2123" t="s">
        <v>2803</v>
      </c>
      <c r="L2123" s="11" t="s">
        <v>26</v>
      </c>
      <c r="M2123" s="11">
        <v>1807</v>
      </c>
      <c r="N2123" s="11" t="str">
        <f>IF(A2123="","AGUARDANDO",IF(NOT(ISERROR(MATCH(VALUE(A2123),PRODESP!A:A,0))),"EXCLUÍDO - ATENDIDO CDHU",""))</f>
        <v/>
      </c>
    </row>
    <row r="2124" spans="1:14" ht="15" x14ac:dyDescent="0.25">
      <c r="A2124" t="s">
        <v>8505</v>
      </c>
      <c r="B2124" t="s">
        <v>8506</v>
      </c>
      <c r="C2124">
        <v>352188662</v>
      </c>
      <c r="D2124" t="s">
        <v>8507</v>
      </c>
      <c r="E2124" t="s">
        <v>8508</v>
      </c>
      <c r="F2124">
        <v>289746164</v>
      </c>
      <c r="G2124" t="s">
        <v>8509</v>
      </c>
      <c r="H2124" t="s">
        <v>8510</v>
      </c>
      <c r="I2124" t="s">
        <v>8511</v>
      </c>
      <c r="J2124" t="s">
        <v>28</v>
      </c>
      <c r="K2124" t="s">
        <v>8512</v>
      </c>
      <c r="L2124" s="11" t="s">
        <v>26</v>
      </c>
      <c r="M2124" s="11">
        <v>1808</v>
      </c>
      <c r="N2124" s="11" t="str">
        <f>IF(A2124="","AGUARDANDO",IF(NOT(ISERROR(MATCH(VALUE(A2124),PRODESP!A:A,0))),"EXCLUÍDO - ATENDIDO CDHU",""))</f>
        <v/>
      </c>
    </row>
    <row r="2125" spans="1:14" ht="15" x14ac:dyDescent="0.25">
      <c r="A2125" t="s">
        <v>3878</v>
      </c>
      <c r="B2125" t="s">
        <v>3879</v>
      </c>
      <c r="C2125">
        <v>285041071</v>
      </c>
      <c r="D2125" t="s">
        <v>3880</v>
      </c>
      <c r="E2125"/>
      <c r="F2125"/>
      <c r="G2125"/>
      <c r="H2125" t="s">
        <v>3801</v>
      </c>
      <c r="I2125" t="s">
        <v>3881</v>
      </c>
      <c r="J2125" t="s">
        <v>28</v>
      </c>
      <c r="K2125" t="s">
        <v>3882</v>
      </c>
      <c r="L2125" s="11" t="s">
        <v>26</v>
      </c>
      <c r="M2125" s="11">
        <v>1809</v>
      </c>
      <c r="N2125" s="11" t="str">
        <f>IF(A2125="","AGUARDANDO",IF(NOT(ISERROR(MATCH(VALUE(A2125),PRODESP!A:A,0))),"EXCLUÍDO - ATENDIDO CDHU",""))</f>
        <v/>
      </c>
    </row>
    <row r="2126" spans="1:14" ht="15" x14ac:dyDescent="0.25">
      <c r="A2126" t="s">
        <v>12815</v>
      </c>
      <c r="B2126" t="s">
        <v>12816</v>
      </c>
      <c r="C2126">
        <v>289746000</v>
      </c>
      <c r="D2126" t="s">
        <v>12817</v>
      </c>
      <c r="E2126"/>
      <c r="F2126"/>
      <c r="G2126"/>
      <c r="H2126" t="s">
        <v>12818</v>
      </c>
      <c r="I2126" t="s">
        <v>12819</v>
      </c>
      <c r="J2126" t="s">
        <v>28</v>
      </c>
      <c r="K2126" t="s">
        <v>12820</v>
      </c>
      <c r="L2126" s="11" t="s">
        <v>26</v>
      </c>
      <c r="M2126" s="11">
        <v>1810</v>
      </c>
      <c r="N2126" s="11" t="str">
        <f>IF(A2126="","AGUARDANDO",IF(NOT(ISERROR(MATCH(VALUE(A2126),PRODESP!A:A,0))),"EXCLUÍDO - ATENDIDO CDHU",""))</f>
        <v/>
      </c>
    </row>
    <row r="2127" spans="1:14" ht="15" x14ac:dyDescent="0.25">
      <c r="A2127" t="s">
        <v>3080</v>
      </c>
      <c r="B2127" t="s">
        <v>3081</v>
      </c>
      <c r="C2127">
        <v>338008421</v>
      </c>
      <c r="D2127" t="s">
        <v>3082</v>
      </c>
      <c r="E2127" t="s">
        <v>3083</v>
      </c>
      <c r="F2127">
        <v>292995428</v>
      </c>
      <c r="G2127" t="s">
        <v>3084</v>
      </c>
      <c r="H2127" t="s">
        <v>3085</v>
      </c>
      <c r="I2127" t="s">
        <v>3086</v>
      </c>
      <c r="J2127" t="s">
        <v>28</v>
      </c>
      <c r="K2127" t="s">
        <v>3087</v>
      </c>
      <c r="L2127" s="11" t="s">
        <v>26</v>
      </c>
      <c r="M2127" s="11">
        <v>1811</v>
      </c>
      <c r="N2127" s="11" t="str">
        <f>IF(A2127="","AGUARDANDO",IF(NOT(ISERROR(MATCH(VALUE(A2127),PRODESP!A:A,0))),"EXCLUÍDO - ATENDIDO CDHU",""))</f>
        <v/>
      </c>
    </row>
    <row r="2128" spans="1:14" ht="15" x14ac:dyDescent="0.25">
      <c r="A2128" t="s">
        <v>13299</v>
      </c>
      <c r="B2128" t="s">
        <v>13300</v>
      </c>
      <c r="C2128">
        <v>471193811</v>
      </c>
      <c r="D2128" t="s">
        <v>13301</v>
      </c>
      <c r="E2128"/>
      <c r="F2128"/>
      <c r="G2128"/>
      <c r="H2128" t="s">
        <v>13302</v>
      </c>
      <c r="I2128" t="s">
        <v>13303</v>
      </c>
      <c r="J2128" t="s">
        <v>28</v>
      </c>
      <c r="K2128" t="s">
        <v>13304</v>
      </c>
      <c r="L2128" s="11" t="s">
        <v>26</v>
      </c>
      <c r="M2128" s="11">
        <v>1812</v>
      </c>
      <c r="N2128" s="11" t="str">
        <f>IF(A2128="","AGUARDANDO",IF(NOT(ISERROR(MATCH(VALUE(A2128),PRODESP!A:A,0))),"EXCLUÍDO - ATENDIDO CDHU",""))</f>
        <v/>
      </c>
    </row>
    <row r="2129" spans="1:14" ht="15" x14ac:dyDescent="0.25">
      <c r="A2129" t="s">
        <v>7614</v>
      </c>
      <c r="B2129" t="s">
        <v>7615</v>
      </c>
      <c r="C2129">
        <v>479615974</v>
      </c>
      <c r="D2129" t="s">
        <v>7616</v>
      </c>
      <c r="E2129" t="s">
        <v>7617</v>
      </c>
      <c r="F2129">
        <v>475743313</v>
      </c>
      <c r="G2129" t="s">
        <v>7618</v>
      </c>
      <c r="H2129" t="s">
        <v>7619</v>
      </c>
      <c r="I2129" t="s">
        <v>7620</v>
      </c>
      <c r="J2129" t="s">
        <v>28</v>
      </c>
      <c r="K2129" t="s">
        <v>7621</v>
      </c>
      <c r="L2129" s="11" t="s">
        <v>26</v>
      </c>
      <c r="M2129" s="11">
        <v>1813</v>
      </c>
      <c r="N2129" s="11" t="str">
        <f>IF(A2129="","AGUARDANDO",IF(NOT(ISERROR(MATCH(VALUE(A2129),PRODESP!A:A,0))),"EXCLUÍDO - ATENDIDO CDHU",""))</f>
        <v/>
      </c>
    </row>
    <row r="2130" spans="1:14" ht="15" x14ac:dyDescent="0.25">
      <c r="A2130" t="s">
        <v>3223</v>
      </c>
      <c r="B2130" t="s">
        <v>3224</v>
      </c>
      <c r="C2130">
        <v>53837732</v>
      </c>
      <c r="D2130" t="s">
        <v>3225</v>
      </c>
      <c r="E2130" t="s">
        <v>3226</v>
      </c>
      <c r="F2130">
        <v>501317806</v>
      </c>
      <c r="G2130" t="s">
        <v>3227</v>
      </c>
      <c r="H2130" t="s">
        <v>3228</v>
      </c>
      <c r="I2130" t="s">
        <v>3229</v>
      </c>
      <c r="J2130" t="s">
        <v>28</v>
      </c>
      <c r="K2130" t="s">
        <v>3230</v>
      </c>
      <c r="L2130" s="11" t="s">
        <v>26</v>
      </c>
      <c r="M2130" s="11">
        <v>1814</v>
      </c>
      <c r="N2130" s="11" t="str">
        <f>IF(A2130="","AGUARDANDO",IF(NOT(ISERROR(MATCH(VALUE(A2130),PRODESP!A:A,0))),"EXCLUÍDO - ATENDIDO CDHU",""))</f>
        <v/>
      </c>
    </row>
    <row r="2131" spans="1:14" ht="15" x14ac:dyDescent="0.25">
      <c r="A2131" t="s">
        <v>2953</v>
      </c>
      <c r="B2131" t="s">
        <v>2954</v>
      </c>
      <c r="C2131">
        <v>178237206</v>
      </c>
      <c r="D2131" t="s">
        <v>2955</v>
      </c>
      <c r="E2131"/>
      <c r="F2131"/>
      <c r="G2131"/>
      <c r="H2131" t="s">
        <v>2956</v>
      </c>
      <c r="I2131" t="s">
        <v>2957</v>
      </c>
      <c r="J2131" t="s">
        <v>28</v>
      </c>
      <c r="K2131" t="s">
        <v>2958</v>
      </c>
      <c r="L2131" s="11" t="s">
        <v>26</v>
      </c>
      <c r="M2131" s="11">
        <v>1815</v>
      </c>
      <c r="N2131" s="11" t="str">
        <f>IF(A2131="","AGUARDANDO",IF(NOT(ISERROR(MATCH(VALUE(A2131),PRODESP!A:A,0))),"EXCLUÍDO - ATENDIDO CDHU",""))</f>
        <v/>
      </c>
    </row>
    <row r="2132" spans="1:14" ht="15" x14ac:dyDescent="0.25">
      <c r="A2132" t="s">
        <v>2732</v>
      </c>
      <c r="B2132" t="s">
        <v>2733</v>
      </c>
      <c r="C2132">
        <v>40099480</v>
      </c>
      <c r="D2132" t="s">
        <v>2734</v>
      </c>
      <c r="E2132"/>
      <c r="F2132"/>
      <c r="G2132"/>
      <c r="H2132" t="s">
        <v>2735</v>
      </c>
      <c r="I2132" t="s">
        <v>2736</v>
      </c>
      <c r="J2132" t="s">
        <v>28</v>
      </c>
      <c r="K2132" t="s">
        <v>2737</v>
      </c>
      <c r="L2132" s="11" t="s">
        <v>26</v>
      </c>
      <c r="M2132" s="11">
        <v>1816</v>
      </c>
      <c r="N2132" s="11" t="str">
        <f>IF(A2132="","AGUARDANDO",IF(NOT(ISERROR(MATCH(VALUE(A2132),PRODESP!A:A,0))),"EXCLUÍDO - ATENDIDO CDHU",""))</f>
        <v/>
      </c>
    </row>
    <row r="2133" spans="1:14" ht="15" x14ac:dyDescent="0.25">
      <c r="A2133" t="s">
        <v>13493</v>
      </c>
      <c r="B2133" t="s">
        <v>13494</v>
      </c>
      <c r="C2133">
        <v>261983805</v>
      </c>
      <c r="D2133" t="s">
        <v>13495</v>
      </c>
      <c r="E2133" t="s">
        <v>13496</v>
      </c>
      <c r="F2133">
        <v>400991706</v>
      </c>
      <c r="G2133" t="s">
        <v>13497</v>
      </c>
      <c r="H2133" t="s">
        <v>13498</v>
      </c>
      <c r="I2133" t="s">
        <v>13499</v>
      </c>
      <c r="J2133" t="s">
        <v>28</v>
      </c>
      <c r="K2133" t="s">
        <v>13500</v>
      </c>
      <c r="L2133" s="11" t="s">
        <v>26</v>
      </c>
      <c r="M2133" s="11">
        <v>1817</v>
      </c>
      <c r="N2133" s="11" t="str">
        <f>IF(A2133="","AGUARDANDO",IF(NOT(ISERROR(MATCH(VALUE(A2133),PRODESP!A:A,0))),"EXCLUÍDO - ATENDIDO CDHU",""))</f>
        <v/>
      </c>
    </row>
    <row r="2134" spans="1:14" ht="15" x14ac:dyDescent="0.25">
      <c r="A2134" t="s">
        <v>1012</v>
      </c>
      <c r="B2134" t="s">
        <v>1013</v>
      </c>
      <c r="C2134">
        <v>552767207</v>
      </c>
      <c r="D2134" t="s">
        <v>1014</v>
      </c>
      <c r="E2134"/>
      <c r="F2134"/>
      <c r="G2134"/>
      <c r="H2134" t="s">
        <v>1015</v>
      </c>
      <c r="I2134" t="s">
        <v>1016</v>
      </c>
      <c r="J2134" t="s">
        <v>28</v>
      </c>
      <c r="K2134" t="s">
        <v>1017</v>
      </c>
      <c r="L2134" s="11" t="s">
        <v>26</v>
      </c>
      <c r="M2134" s="11">
        <v>1818</v>
      </c>
      <c r="N2134" s="11" t="str">
        <f>IF(A2134="","AGUARDANDO",IF(NOT(ISERROR(MATCH(VALUE(A2134),PRODESP!A:A,0))),"EXCLUÍDO - ATENDIDO CDHU",""))</f>
        <v/>
      </c>
    </row>
    <row r="2135" spans="1:14" ht="15" x14ac:dyDescent="0.25">
      <c r="A2135" t="s">
        <v>11726</v>
      </c>
      <c r="B2135" t="s">
        <v>11727</v>
      </c>
      <c r="C2135">
        <v>431647252</v>
      </c>
      <c r="D2135" t="s">
        <v>11728</v>
      </c>
      <c r="E2135"/>
      <c r="F2135"/>
      <c r="G2135"/>
      <c r="H2135" t="s">
        <v>11729</v>
      </c>
      <c r="I2135" t="s">
        <v>11730</v>
      </c>
      <c r="J2135" t="s">
        <v>28</v>
      </c>
      <c r="K2135" t="s">
        <v>9517</v>
      </c>
      <c r="L2135" s="11" t="s">
        <v>26</v>
      </c>
      <c r="M2135" s="11">
        <v>1819</v>
      </c>
      <c r="N2135" s="11" t="str">
        <f>IF(A2135="","AGUARDANDO",IF(NOT(ISERROR(MATCH(VALUE(A2135),PRODESP!A:A,0))),"EXCLUÍDO - ATENDIDO CDHU",""))</f>
        <v/>
      </c>
    </row>
    <row r="2136" spans="1:14" ht="15" x14ac:dyDescent="0.25">
      <c r="A2136" t="s">
        <v>941</v>
      </c>
      <c r="B2136" t="s">
        <v>942</v>
      </c>
      <c r="C2136">
        <v>44607455</v>
      </c>
      <c r="D2136" t="s">
        <v>943</v>
      </c>
      <c r="E2136"/>
      <c r="F2136"/>
      <c r="G2136"/>
      <c r="H2136" t="s">
        <v>944</v>
      </c>
      <c r="I2136" t="s">
        <v>807</v>
      </c>
      <c r="J2136" t="s">
        <v>28</v>
      </c>
      <c r="K2136" t="s">
        <v>945</v>
      </c>
      <c r="L2136" s="11" t="s">
        <v>26</v>
      </c>
      <c r="M2136" s="11">
        <v>1820</v>
      </c>
      <c r="N2136" s="11" t="str">
        <f>IF(A2136="","AGUARDANDO",IF(NOT(ISERROR(MATCH(VALUE(A2136),PRODESP!A:A,0))),"EXCLUÍDO - ATENDIDO CDHU",""))</f>
        <v/>
      </c>
    </row>
  </sheetData>
  <autoFilter ref="A1:N2136"/>
  <sortState ref="A2:M2136">
    <sortCondition ref="J2:J2136"/>
    <sortCondition ref="L2:L2136"/>
    <sortCondition ref="M2:M2136"/>
  </sortState>
  <customSheetViews>
    <customSheetView guid="{95F22DDC-7987-402C-A54F-7B56EAEC41CE}" showAutoFilter="1" state="hidden" topLeftCell="C1">
      <selection activeCell="C1" sqref="C1"/>
      <pageMargins left="0.511811024" right="0.511811024" top="0.78740157499999996" bottom="0.78740157499999996" header="0.31496062000000002" footer="0.31496062000000002"/>
      <autoFilter ref="A1:T634"/>
    </customSheetView>
  </customSheetView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J2137"/>
  <sheetViews>
    <sheetView showGridLines="0"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9.140625" style="1"/>
    <col min="2" max="2" width="12.42578125" style="1" bestFit="1" customWidth="1"/>
    <col min="3" max="3" width="50.42578125" style="1" bestFit="1" customWidth="1"/>
    <col min="4" max="4" width="61.5703125" style="16" bestFit="1" customWidth="1"/>
    <col min="5" max="5" width="13.7109375" style="28" bestFit="1" customWidth="1"/>
    <col min="6" max="6" width="18.42578125" style="2" bestFit="1" customWidth="1"/>
    <col min="7" max="7" width="14.85546875" style="2" bestFit="1" customWidth="1"/>
    <col min="8" max="8" width="16" style="2" bestFit="1" customWidth="1"/>
    <col min="9" max="9" width="24.85546875" style="2" customWidth="1"/>
    <col min="10" max="10" width="23.42578125" style="1" bestFit="1" customWidth="1"/>
    <col min="11" max="16384" width="9.140625" style="1"/>
  </cols>
  <sheetData>
    <row r="1" spans="1:10" ht="45" customHeight="1" x14ac:dyDescent="0.25">
      <c r="A1" s="38" t="s">
        <v>14026</v>
      </c>
      <c r="B1" s="38"/>
      <c r="C1" s="38"/>
      <c r="D1" s="38"/>
      <c r="E1" s="38"/>
      <c r="F1" s="38"/>
      <c r="G1" s="38"/>
      <c r="H1" s="38"/>
      <c r="I1" s="38"/>
      <c r="J1" s="38"/>
    </row>
    <row r="2" spans="1:10" ht="24.95" customHeight="1" x14ac:dyDescent="0.25">
      <c r="A2" s="7" t="s">
        <v>4</v>
      </c>
      <c r="B2" s="7" t="s">
        <v>5</v>
      </c>
      <c r="C2" s="7" t="s">
        <v>0</v>
      </c>
      <c r="D2" s="14" t="s">
        <v>16</v>
      </c>
      <c r="E2" s="14" t="s">
        <v>1</v>
      </c>
      <c r="F2" s="7" t="s">
        <v>6</v>
      </c>
      <c r="G2" s="7" t="s">
        <v>2</v>
      </c>
      <c r="H2" s="7" t="s">
        <v>3</v>
      </c>
      <c r="I2" s="8" t="s">
        <v>7</v>
      </c>
      <c r="J2" s="7" t="s">
        <v>8</v>
      </c>
    </row>
    <row r="3" spans="1:10" ht="24.95" customHeight="1" x14ac:dyDescent="0.25">
      <c r="A3" s="3">
        <v>1</v>
      </c>
      <c r="B3" s="4" t="str">
        <f>'Base de dados'!A2</f>
        <v>5630012648</v>
      </c>
      <c r="C3" s="5" t="str">
        <f>IF('Base de dados'!E2&lt;&gt;"",'Base de dados'!B2&amp;CHAR(10)&amp;'Base de dados'!E2,'Base de dados'!B2)</f>
        <v>CARLOS EDUARDO FERREIRA DE SOUZA</v>
      </c>
      <c r="D3" s="15" t="str">
        <f>'Base de dados'!H2</f>
        <v>RUA ANTONIO RIBEIRO FIALHO, 227 - NAZARE - CASA BRANCA</v>
      </c>
      <c r="E3" s="27" t="str">
        <f>'Base de dados'!I2</f>
        <v>(19) 989303369</v>
      </c>
      <c r="F3" s="6" t="str">
        <f>'Base de dados'!J2</f>
        <v>DEFICIENTE</v>
      </c>
      <c r="G3" s="6" t="str">
        <f>'Base de dados'!L2</f>
        <v>BENEFICIÁRIO</v>
      </c>
      <c r="H3" s="6">
        <f>'Base de dados'!M2</f>
        <v>1</v>
      </c>
      <c r="I3" s="30"/>
      <c r="J3" s="6" t="str">
        <f>'Base de dados'!N2</f>
        <v/>
      </c>
    </row>
    <row r="4" spans="1:10" ht="24.95" customHeight="1" x14ac:dyDescent="0.25">
      <c r="A4" s="3">
        <f>A3+1</f>
        <v>2</v>
      </c>
      <c r="B4" s="4" t="str">
        <f>'Base de dados'!A3</f>
        <v>5630008737</v>
      </c>
      <c r="C4" s="5" t="str">
        <f>IF('Base de dados'!E3&lt;&gt;"",'Base de dados'!B3&amp;CHAR(10)&amp;'Base de dados'!E3,'Base de dados'!B3)</f>
        <v>LUIZ HENRIQUE LOPES DE FARIA NETO</v>
      </c>
      <c r="D4" s="15" t="str">
        <f>'Base de dados'!H3</f>
        <v>RUA LUCILIA DA COSTA TIENGO, 120 - CHACARA BOA VISTA - CASA BRANCA</v>
      </c>
      <c r="E4" s="27" t="str">
        <f>'Base de dados'!I3</f>
        <v>(19) 994514223</v>
      </c>
      <c r="F4" s="6" t="str">
        <f>'Base de dados'!J3</f>
        <v>DEFICIENTE</v>
      </c>
      <c r="G4" s="6" t="str">
        <f>'Base de dados'!L3</f>
        <v>BENEFICIÁRIO</v>
      </c>
      <c r="H4" s="6">
        <f>'Base de dados'!M3</f>
        <v>2</v>
      </c>
      <c r="I4" s="30"/>
      <c r="J4" s="6" t="str">
        <f>'Base de dados'!N3</f>
        <v/>
      </c>
    </row>
    <row r="5" spans="1:10" ht="24.95" customHeight="1" x14ac:dyDescent="0.25">
      <c r="A5" s="3">
        <f t="shared" ref="A5:A68" si="0">A4+1</f>
        <v>3</v>
      </c>
      <c r="B5" s="4" t="str">
        <f>'Base de dados'!A4</f>
        <v>5630005295</v>
      </c>
      <c r="C5" s="5" t="str">
        <f>IF('Base de dados'!E4&lt;&gt;"",'Base de dados'!B4&amp;CHAR(10)&amp;'Base de dados'!E4,'Base de dados'!B4)</f>
        <v>MARIA BENEDITA</v>
      </c>
      <c r="D5" s="15" t="str">
        <f>'Base de dados'!H4</f>
        <v>RUA PRFA ODETE R C SANT ANA, 212 - ANDORINHA - CASA BRANCA</v>
      </c>
      <c r="E5" s="27" t="str">
        <f>'Base de dados'!I4</f>
        <v>(19) 991956042</v>
      </c>
      <c r="F5" s="6" t="str">
        <f>'Base de dados'!J4</f>
        <v>DEFICIENTE</v>
      </c>
      <c r="G5" s="6" t="str">
        <f>'Base de dados'!L4</f>
        <v>BENEFICIÁRIO</v>
      </c>
      <c r="H5" s="6">
        <f>'Base de dados'!M4</f>
        <v>3</v>
      </c>
      <c r="I5" s="30"/>
      <c r="J5" s="6" t="str">
        <f>'Base de dados'!N4</f>
        <v/>
      </c>
    </row>
    <row r="6" spans="1:10" ht="24.95" customHeight="1" x14ac:dyDescent="0.25">
      <c r="A6" s="3">
        <f t="shared" si="0"/>
        <v>4</v>
      </c>
      <c r="B6" s="4" t="str">
        <f>'Base de dados'!A5</f>
        <v>5630007952</v>
      </c>
      <c r="C6" s="5" t="str">
        <f>IF('Base de dados'!E5&lt;&gt;"",'Base de dados'!B5&amp;CHAR(10)&amp;'Base de dados'!E5,'Base de dados'!B5)</f>
        <v>EZEQUIEL REIS DE ABREU</v>
      </c>
      <c r="D6" s="15" t="str">
        <f>'Base de dados'!H5</f>
        <v>RUA MARINA MOURA, 92 - PARQUE SAO PAULO - CASA BRANCA</v>
      </c>
      <c r="E6" s="27" t="str">
        <f>'Base de dados'!I5</f>
        <v>(19) 982106263</v>
      </c>
      <c r="F6" s="6" t="str">
        <f>'Base de dados'!J5</f>
        <v>DEFICIENTE</v>
      </c>
      <c r="G6" s="6" t="str">
        <f>'Base de dados'!L5</f>
        <v>BENEFICIÁRIO</v>
      </c>
      <c r="H6" s="6">
        <f>'Base de dados'!M5</f>
        <v>4</v>
      </c>
      <c r="I6" s="30"/>
      <c r="J6" s="6" t="str">
        <f>'Base de dados'!N5</f>
        <v/>
      </c>
    </row>
    <row r="7" spans="1:10" ht="24.95" customHeight="1" x14ac:dyDescent="0.25">
      <c r="A7" s="3">
        <f t="shared" si="0"/>
        <v>5</v>
      </c>
      <c r="B7" s="4" t="str">
        <f>'Base de dados'!A6</f>
        <v>5630017977</v>
      </c>
      <c r="C7" s="5" t="str">
        <f>IF('Base de dados'!E6&lt;&gt;"",'Base de dados'!B6&amp;CHAR(10)&amp;'Base de dados'!E6,'Base de dados'!B6)</f>
        <v>SUSANA APARECIDA SOARES</v>
      </c>
      <c r="D7" s="15" t="str">
        <f>'Base de dados'!H6</f>
        <v>RUA NARCISO MARQUES, 828 - DESTERRO - CASA BRANCA</v>
      </c>
      <c r="E7" s="27" t="str">
        <f>'Base de dados'!I6</f>
        <v>(19) 995610642</v>
      </c>
      <c r="F7" s="6" t="str">
        <f>'Base de dados'!J6</f>
        <v>DEFICIENTE</v>
      </c>
      <c r="G7" s="6" t="str">
        <f>'Base de dados'!L6</f>
        <v>BENEFICIÁRIO</v>
      </c>
      <c r="H7" s="6">
        <f>'Base de dados'!M6</f>
        <v>5</v>
      </c>
      <c r="I7" s="30"/>
      <c r="J7" s="6" t="str">
        <f>'Base de dados'!N6</f>
        <v/>
      </c>
    </row>
    <row r="8" spans="1:10" ht="24.95" customHeight="1" x14ac:dyDescent="0.25">
      <c r="A8" s="3">
        <f t="shared" si="0"/>
        <v>6</v>
      </c>
      <c r="B8" s="4" t="str">
        <f>'Base de dados'!A7</f>
        <v>5630008935</v>
      </c>
      <c r="C8" s="5" t="str">
        <f>IF('Base de dados'!E7&lt;&gt;"",'Base de dados'!B7&amp;CHAR(10)&amp;'Base de dados'!E7,'Base de dados'!B7)</f>
        <v>PAULO SERGIO ARAUJO</v>
      </c>
      <c r="D8" s="15" t="str">
        <f>'Base de dados'!H7</f>
        <v>RUA GILBERTO CARLOS CASSIOLATO, 131 - JD MONTE BELO - CASA BRANCA</v>
      </c>
      <c r="E8" s="27" t="str">
        <f>'Base de dados'!I7</f>
        <v>(19) 992828334</v>
      </c>
      <c r="F8" s="6" t="str">
        <f>'Base de dados'!J7</f>
        <v>DEFICIENTE</v>
      </c>
      <c r="G8" s="6" t="str">
        <f>'Base de dados'!L7</f>
        <v>BENEFICIÁRIO</v>
      </c>
      <c r="H8" s="6">
        <f>'Base de dados'!M7</f>
        <v>6</v>
      </c>
      <c r="I8" s="30"/>
      <c r="J8" s="6" t="str">
        <f>'Base de dados'!N7</f>
        <v/>
      </c>
    </row>
    <row r="9" spans="1:10" ht="24.95" customHeight="1" x14ac:dyDescent="0.25">
      <c r="A9" s="3">
        <f t="shared" si="0"/>
        <v>7</v>
      </c>
      <c r="B9" s="4" t="str">
        <f>'Base de dados'!A8</f>
        <v>5630020567</v>
      </c>
      <c r="C9" s="5" t="str">
        <f>IF('Base de dados'!E8&lt;&gt;"",'Base de dados'!B8&amp;CHAR(10)&amp;'Base de dados'!E8,'Base de dados'!B8)</f>
        <v>PEDRO DONIZETTI MATIAS</v>
      </c>
      <c r="D9" s="15" t="str">
        <f>'Base de dados'!H8</f>
        <v>RUA DOS FRANCISCHET, 226 - JD AMERICA - CASA BRANCA</v>
      </c>
      <c r="E9" s="27" t="str">
        <f>'Base de dados'!I8</f>
        <v>(19) 993535721</v>
      </c>
      <c r="F9" s="6" t="str">
        <f>'Base de dados'!J8</f>
        <v>DEFICIENTE</v>
      </c>
      <c r="G9" s="6" t="str">
        <f>'Base de dados'!L8</f>
        <v>BENEFICIÁRIO</v>
      </c>
      <c r="H9" s="6">
        <f>'Base de dados'!M8</f>
        <v>7</v>
      </c>
      <c r="I9" s="30"/>
      <c r="J9" s="6" t="str">
        <f>'Base de dados'!N8</f>
        <v/>
      </c>
    </row>
    <row r="10" spans="1:10" ht="24.95" customHeight="1" x14ac:dyDescent="0.25">
      <c r="A10" s="3">
        <f t="shared" si="0"/>
        <v>8</v>
      </c>
      <c r="B10" s="4" t="str">
        <f>'Base de dados'!A9</f>
        <v>5630019072</v>
      </c>
      <c r="C10" s="5" t="str">
        <f>IF('Base de dados'!E9&lt;&gt;"",'Base de dados'!B9&amp;CHAR(10)&amp;'Base de dados'!E9,'Base de dados'!B9)</f>
        <v>MATHEUS LOURENCO GARCIA
VERA LUCIA FELISBERTO LOURENCO</v>
      </c>
      <c r="D10" s="15" t="str">
        <f>'Base de dados'!H9</f>
        <v>RUA LUIZ ARCURIO, 72 - SAO BERNARDO  - CASA BRANCA</v>
      </c>
      <c r="E10" s="27" t="str">
        <f>'Base de dados'!I9</f>
        <v>(19) 995760958</v>
      </c>
      <c r="F10" s="6" t="str">
        <f>'Base de dados'!J9</f>
        <v>DEFICIENTE</v>
      </c>
      <c r="G10" s="6" t="str">
        <f>'Base de dados'!L9</f>
        <v>BENEFICIÁRIO</v>
      </c>
      <c r="H10" s="6">
        <f>'Base de dados'!M9</f>
        <v>8</v>
      </c>
      <c r="I10" s="30"/>
      <c r="J10" s="6" t="str">
        <f>'Base de dados'!N9</f>
        <v/>
      </c>
    </row>
    <row r="11" spans="1:10" ht="24.95" customHeight="1" x14ac:dyDescent="0.25">
      <c r="A11" s="3">
        <f t="shared" si="0"/>
        <v>9</v>
      </c>
      <c r="B11" s="4" t="str">
        <f>'Base de dados'!A10</f>
        <v>5630017845</v>
      </c>
      <c r="C11" s="5" t="str">
        <f>IF('Base de dados'!E10&lt;&gt;"",'Base de dados'!B10&amp;CHAR(10)&amp;'Base de dados'!E10,'Base de dados'!B10)</f>
        <v>VITOR VALENTINO</v>
      </c>
      <c r="D11" s="15" t="str">
        <f>'Base de dados'!H10</f>
        <v>RUA ARISTEU QUEVEDO, 348 - JARDIM MANTOVANI - TATUI</v>
      </c>
      <c r="E11" s="27" t="str">
        <f>'Base de dados'!I10</f>
        <v>(15) 981358899</v>
      </c>
      <c r="F11" s="6" t="str">
        <f>'Base de dados'!J10</f>
        <v>DEFICIENTE</v>
      </c>
      <c r="G11" s="6" t="str">
        <f>'Base de dados'!L10</f>
        <v>BENEFICIÁRIO</v>
      </c>
      <c r="H11" s="6">
        <f>'Base de dados'!M10</f>
        <v>9</v>
      </c>
      <c r="I11" s="30"/>
      <c r="J11" s="6" t="str">
        <f>'Base de dados'!N10</f>
        <v/>
      </c>
    </row>
    <row r="12" spans="1:10" ht="24.95" customHeight="1" x14ac:dyDescent="0.25">
      <c r="A12" s="3">
        <f t="shared" si="0"/>
        <v>10</v>
      </c>
      <c r="B12" s="4" t="str">
        <f>'Base de dados'!A11</f>
        <v>5630013430</v>
      </c>
      <c r="C12" s="5" t="str">
        <f>IF('Base de dados'!E11&lt;&gt;"",'Base de dados'!B11&amp;CHAR(10)&amp;'Base de dados'!E11,'Base de dados'!B11)</f>
        <v>MARIA APARECIDA PIMENTA
JOAO MARCOS DAS CHAGAS</v>
      </c>
      <c r="D12" s="15" t="str">
        <f>'Base de dados'!H11</f>
        <v>RUA MARINA DE MOURA, 316 - PARQUE SAO PAULO - CASA BRANCA</v>
      </c>
      <c r="E12" s="27" t="str">
        <f>'Base de dados'!I11</f>
        <v>(19) 992338760</v>
      </c>
      <c r="F12" s="6" t="str">
        <f>'Base de dados'!J11</f>
        <v>DEFICIENTE</v>
      </c>
      <c r="G12" s="6" t="str">
        <f>'Base de dados'!L11</f>
        <v>BENEFICIÁRIO</v>
      </c>
      <c r="H12" s="6">
        <f>'Base de dados'!M11</f>
        <v>10</v>
      </c>
      <c r="I12" s="30"/>
      <c r="J12" s="6" t="str">
        <f>'Base de dados'!N11</f>
        <v/>
      </c>
    </row>
    <row r="13" spans="1:10" ht="24.95" customHeight="1" x14ac:dyDescent="0.25">
      <c r="A13" s="3">
        <f t="shared" si="0"/>
        <v>11</v>
      </c>
      <c r="B13" s="4" t="str">
        <f>'Base de dados'!A12</f>
        <v>5630004926</v>
      </c>
      <c r="C13" s="5" t="str">
        <f>IF('Base de dados'!E12&lt;&gt;"",'Base de dados'!B12&amp;CHAR(10)&amp;'Base de dados'!E12,'Base de dados'!B12)</f>
        <v>ROSANGELA MARIA BENTO</v>
      </c>
      <c r="D13" s="15" t="str">
        <f>'Base de dados'!H12</f>
        <v>RUA ISIDORO SCAPIM, 50 - LAGOA BRANCA - CASA BRANCA</v>
      </c>
      <c r="E13" s="27" t="str">
        <f>'Base de dados'!I12</f>
        <v>(19) 999646826</v>
      </c>
      <c r="F13" s="6" t="str">
        <f>'Base de dados'!J12</f>
        <v>DEFICIENTE</v>
      </c>
      <c r="G13" s="6" t="str">
        <f>'Base de dados'!L12</f>
        <v>BENEFICIÁRIO</v>
      </c>
      <c r="H13" s="6">
        <f>'Base de dados'!M12</f>
        <v>11</v>
      </c>
      <c r="I13" s="30"/>
      <c r="J13" s="6" t="str">
        <f>'Base de dados'!N12</f>
        <v/>
      </c>
    </row>
    <row r="14" spans="1:10" ht="24.95" customHeight="1" x14ac:dyDescent="0.25">
      <c r="A14" s="3">
        <f t="shared" si="0"/>
        <v>12</v>
      </c>
      <c r="B14" s="4" t="str">
        <f>'Base de dados'!A13</f>
        <v>5630009339</v>
      </c>
      <c r="C14" s="5" t="str">
        <f>IF('Base de dados'!E13&lt;&gt;"",'Base de dados'!B13&amp;CHAR(10)&amp;'Base de dados'!E13,'Base de dados'!B13)</f>
        <v>ZILDA POLIMANTE</v>
      </c>
      <c r="D14" s="15" t="str">
        <f>'Base de dados'!H13</f>
        <v>RUA FAMILIA MAGDALENA, 285 - PARQUE SAO PAULO - CASA BRANCA</v>
      </c>
      <c r="E14" s="27" t="str">
        <f>'Base de dados'!I13</f>
        <v>(19) 989934062</v>
      </c>
      <c r="F14" s="6" t="str">
        <f>'Base de dados'!J13</f>
        <v>DEFICIENTE</v>
      </c>
      <c r="G14" s="6" t="str">
        <f>'Base de dados'!L13</f>
        <v>BENEFICIÁRIO</v>
      </c>
      <c r="H14" s="6">
        <f>'Base de dados'!M13</f>
        <v>12</v>
      </c>
      <c r="I14" s="30"/>
      <c r="J14" s="6" t="str">
        <f>'Base de dados'!N13</f>
        <v/>
      </c>
    </row>
    <row r="15" spans="1:10" ht="24.95" customHeight="1" x14ac:dyDescent="0.25">
      <c r="A15" s="3">
        <f t="shared" si="0"/>
        <v>13</v>
      </c>
      <c r="B15" s="4" t="str">
        <f>'Base de dados'!A14</f>
        <v>5630005998</v>
      </c>
      <c r="C15" s="5" t="str">
        <f>IF('Base de dados'!E14&lt;&gt;"",'Base de dados'!B14&amp;CHAR(10)&amp;'Base de dados'!E14,'Base de dados'!B14)</f>
        <v>MARIA APARECIDA SAPUCAIA DOS SANTOS
MESSIAS GONCALVES EVANGELISTA</v>
      </c>
      <c r="D15" s="15" t="str">
        <f>'Base de dados'!H14</f>
        <v>RUA FAMILIA MAFRA, 260 - VENDA BRANCA - CASA BRANCA</v>
      </c>
      <c r="E15" s="27" t="str">
        <f>'Base de dados'!I14</f>
        <v>(19) 991677864</v>
      </c>
      <c r="F15" s="6" t="str">
        <f>'Base de dados'!J14</f>
        <v>DEFICIENTE</v>
      </c>
      <c r="G15" s="6" t="str">
        <f>'Base de dados'!L14</f>
        <v>BENEFICIÁRIO</v>
      </c>
      <c r="H15" s="6">
        <f>'Base de dados'!M14</f>
        <v>13</v>
      </c>
      <c r="I15" s="30"/>
      <c r="J15" s="6" t="str">
        <f>'Base de dados'!N14</f>
        <v/>
      </c>
    </row>
    <row r="16" spans="1:10" ht="24.95" customHeight="1" x14ac:dyDescent="0.25">
      <c r="A16" s="3">
        <f t="shared" si="0"/>
        <v>14</v>
      </c>
      <c r="B16" s="4" t="str">
        <f>'Base de dados'!A15</f>
        <v>5630003878</v>
      </c>
      <c r="C16" s="5" t="str">
        <f>IF('Base de dados'!E15&lt;&gt;"",'Base de dados'!B15&amp;CHAR(10)&amp;'Base de dados'!E15,'Base de dados'!B15)</f>
        <v>VANESSA DA SILVA</v>
      </c>
      <c r="D16" s="15" t="str">
        <f>'Base de dados'!H15</f>
        <v>RUA ANGELO FRANCISCHETT, 306 - CENTRO - CASA BRANCA</v>
      </c>
      <c r="E16" s="27" t="str">
        <f>'Base de dados'!I15</f>
        <v>(19) 995619516</v>
      </c>
      <c r="F16" s="6" t="str">
        <f>'Base de dados'!J15</f>
        <v>DEFICIENTE</v>
      </c>
      <c r="G16" s="6" t="str">
        <f>'Base de dados'!L15</f>
        <v>BENEFICIÁRIO</v>
      </c>
      <c r="H16" s="6">
        <f>'Base de dados'!M15</f>
        <v>14</v>
      </c>
      <c r="I16" s="30"/>
      <c r="J16" s="6" t="str">
        <f>'Base de dados'!N15</f>
        <v>EXCLUÍDO - ATENDIDO CDHU</v>
      </c>
    </row>
    <row r="17" spans="1:10" ht="24.95" customHeight="1" x14ac:dyDescent="0.25">
      <c r="A17" s="3">
        <f t="shared" si="0"/>
        <v>15</v>
      </c>
      <c r="B17" s="4" t="str">
        <f>'Base de dados'!A16</f>
        <v>5630007564</v>
      </c>
      <c r="C17" s="5" t="str">
        <f>IF('Base de dados'!E16&lt;&gt;"",'Base de dados'!B16&amp;CHAR(10)&amp;'Base de dados'!E16,'Base de dados'!B16)</f>
        <v>JAILTON JESUS DOS SANTOS
FERNANDA DA SILVA GERALDO</v>
      </c>
      <c r="D17" s="15" t="str">
        <f>'Base de dados'!H16</f>
        <v>RUA MARINA MOURA, 81 - PARQUE SAO PAULO - CASA BRANCA</v>
      </c>
      <c r="E17" s="27" t="str">
        <f>'Base de dados'!I16</f>
        <v>(19) 989944780</v>
      </c>
      <c r="F17" s="6" t="str">
        <f>'Base de dados'!J16</f>
        <v>DEFICIENTE</v>
      </c>
      <c r="G17" s="6" t="str">
        <f>'Base de dados'!L16</f>
        <v>SUPLENTE</v>
      </c>
      <c r="H17" s="6">
        <f>'Base de dados'!M16</f>
        <v>15</v>
      </c>
      <c r="I17" s="30"/>
      <c r="J17" s="6" t="str">
        <f>'Base de dados'!N16</f>
        <v/>
      </c>
    </row>
    <row r="18" spans="1:10" ht="24.95" customHeight="1" x14ac:dyDescent="0.25">
      <c r="A18" s="3">
        <f t="shared" si="0"/>
        <v>16</v>
      </c>
      <c r="B18" s="4" t="str">
        <f>'Base de dados'!A17</f>
        <v>5630009255</v>
      </c>
      <c r="C18" s="5" t="str">
        <f>IF('Base de dados'!E17&lt;&gt;"",'Base de dados'!B17&amp;CHAR(10)&amp;'Base de dados'!E17,'Base de dados'!B17)</f>
        <v>ELIANI APARECIDA DA SILVA</v>
      </c>
      <c r="D18" s="15" t="str">
        <f>'Base de dados'!H17</f>
        <v>RUA ANTONIO DE OLIVEIRA, 39 - LAGOA BRANCA - CASA BRANCA</v>
      </c>
      <c r="E18" s="27" t="str">
        <f>'Base de dados'!I17</f>
        <v>(19) 998367650</v>
      </c>
      <c r="F18" s="6" t="str">
        <f>'Base de dados'!J17</f>
        <v>DEFICIENTE</v>
      </c>
      <c r="G18" s="6" t="str">
        <f>'Base de dados'!L17</f>
        <v>SUPLENTE</v>
      </c>
      <c r="H18" s="6">
        <f>'Base de dados'!M17</f>
        <v>16</v>
      </c>
      <c r="I18" s="30"/>
      <c r="J18" s="6" t="str">
        <f>'Base de dados'!N17</f>
        <v/>
      </c>
    </row>
    <row r="19" spans="1:10" ht="24.95" customHeight="1" x14ac:dyDescent="0.25">
      <c r="A19" s="3">
        <f t="shared" si="0"/>
        <v>17</v>
      </c>
      <c r="B19" s="4" t="str">
        <f>'Base de dados'!A18</f>
        <v>5630016706</v>
      </c>
      <c r="C19" s="5" t="str">
        <f>IF('Base de dados'!E18&lt;&gt;"",'Base de dados'!B18&amp;CHAR(10)&amp;'Base de dados'!E18,'Base de dados'!B18)</f>
        <v>LAIS ALVES LOBATO</v>
      </c>
      <c r="D19" s="15" t="str">
        <f>'Base de dados'!H18</f>
        <v>RUA FERNAO DIAS PAES LEME, 154 - PARQUE RESIDENCIAL FLORENCA - SUMARE</v>
      </c>
      <c r="E19" s="27" t="str">
        <f>'Base de dados'!I18</f>
        <v>(19) 982854051</v>
      </c>
      <c r="F19" s="6" t="str">
        <f>'Base de dados'!J18</f>
        <v>DEFICIENTE</v>
      </c>
      <c r="G19" s="6" t="str">
        <f>'Base de dados'!L18</f>
        <v>SUPLENTE</v>
      </c>
      <c r="H19" s="6">
        <f>'Base de dados'!M18</f>
        <v>17</v>
      </c>
      <c r="I19" s="30"/>
      <c r="J19" s="6" t="str">
        <f>'Base de dados'!N18</f>
        <v/>
      </c>
    </row>
    <row r="20" spans="1:10" ht="24.95" customHeight="1" x14ac:dyDescent="0.25">
      <c r="A20" s="3">
        <f t="shared" si="0"/>
        <v>18</v>
      </c>
      <c r="B20" s="4" t="str">
        <f>'Base de dados'!A19</f>
        <v>5630013398</v>
      </c>
      <c r="C20" s="5" t="str">
        <f>IF('Base de dados'!E19&lt;&gt;"",'Base de dados'!B19&amp;CHAR(10)&amp;'Base de dados'!E19,'Base de dados'!B19)</f>
        <v>FABIO MASCULINO GARCIA</v>
      </c>
      <c r="D20" s="15" t="str">
        <f>'Base de dados'!H19</f>
        <v>RUA ESPERANTO, 56 - VILA HORTENCIA - SOROCABA</v>
      </c>
      <c r="E20" s="27" t="str">
        <f>'Base de dados'!I19</f>
        <v>(59) 1439878</v>
      </c>
      <c r="F20" s="6" t="str">
        <f>'Base de dados'!J19</f>
        <v>DEFICIENTE</v>
      </c>
      <c r="G20" s="6" t="str">
        <f>'Base de dados'!L19</f>
        <v>SUPLENTE</v>
      </c>
      <c r="H20" s="6">
        <f>'Base de dados'!M19</f>
        <v>18</v>
      </c>
      <c r="I20" s="30"/>
      <c r="J20" s="6" t="str">
        <f>'Base de dados'!N19</f>
        <v/>
      </c>
    </row>
    <row r="21" spans="1:10" ht="24.95" customHeight="1" x14ac:dyDescent="0.25">
      <c r="A21" s="3">
        <f t="shared" si="0"/>
        <v>19</v>
      </c>
      <c r="B21" s="4" t="str">
        <f>'Base de dados'!A20</f>
        <v>5630013000</v>
      </c>
      <c r="C21" s="5" t="str">
        <f>IF('Base de dados'!E20&lt;&gt;"",'Base de dados'!B20&amp;CHAR(10)&amp;'Base de dados'!E20,'Base de dados'!B20)</f>
        <v>ANGELICA LIMA LOPES</v>
      </c>
      <c r="D21" s="15" t="str">
        <f>'Base de dados'!H20</f>
        <v>RUA OSWALDO CEARA BARBOSA, 274 - LOTEAMENTO RESIDENCIAL ROSARIO - CAMPINAS</v>
      </c>
      <c r="E21" s="27" t="str">
        <f>'Base de dados'!I20</f>
        <v>(19) 981565292</v>
      </c>
      <c r="F21" s="6" t="str">
        <f>'Base de dados'!J20</f>
        <v>DEFICIENTE</v>
      </c>
      <c r="G21" s="6" t="str">
        <f>'Base de dados'!L20</f>
        <v>SUPLENTE</v>
      </c>
      <c r="H21" s="6">
        <f>'Base de dados'!M20</f>
        <v>19</v>
      </c>
      <c r="I21" s="30"/>
      <c r="J21" s="6" t="str">
        <f>'Base de dados'!N20</f>
        <v/>
      </c>
    </row>
    <row r="22" spans="1:10" ht="24.95" customHeight="1" x14ac:dyDescent="0.25">
      <c r="A22" s="3">
        <f t="shared" si="0"/>
        <v>20</v>
      </c>
      <c r="B22" s="4" t="str">
        <f>'Base de dados'!A21</f>
        <v>5630002656</v>
      </c>
      <c r="C22" s="5" t="str">
        <f>IF('Base de dados'!E21&lt;&gt;"",'Base de dados'!B21&amp;CHAR(10)&amp;'Base de dados'!E21,'Base de dados'!B21)</f>
        <v>MAILTON GONCALVES DA SILVA
AMANDA APARECIDA MENDES</v>
      </c>
      <c r="D22" s="15" t="str">
        <f>'Base de dados'!H21</f>
        <v>RUA FAMILIA MECHILAO, 455 - CIDADE JARDIM - CASA BRANCA</v>
      </c>
      <c r="E22" s="27" t="str">
        <f>'Base de dados'!I21</f>
        <v>(19) 981305377</v>
      </c>
      <c r="F22" s="6" t="str">
        <f>'Base de dados'!J21</f>
        <v>DEFICIENTE</v>
      </c>
      <c r="G22" s="6" t="str">
        <f>'Base de dados'!L21</f>
        <v>SUPLENTE</v>
      </c>
      <c r="H22" s="6">
        <f>'Base de dados'!M21</f>
        <v>20</v>
      </c>
      <c r="I22" s="30"/>
      <c r="J22" s="6" t="str">
        <f>'Base de dados'!N21</f>
        <v/>
      </c>
    </row>
    <row r="23" spans="1:10" ht="24.95" customHeight="1" x14ac:dyDescent="0.25">
      <c r="A23" s="3">
        <f t="shared" si="0"/>
        <v>21</v>
      </c>
      <c r="B23" s="4" t="str">
        <f>'Base de dados'!A22</f>
        <v>5630014081</v>
      </c>
      <c r="C23" s="5" t="str">
        <f>IF('Base de dados'!E22&lt;&gt;"",'Base de dados'!B22&amp;CHAR(10)&amp;'Base de dados'!E22,'Base de dados'!B22)</f>
        <v>SILVANA DE OLIVEIRA LABESTEN
REGINALDO LABESTEN</v>
      </c>
      <c r="D23" s="15" t="str">
        <f>'Base de dados'!H22</f>
        <v>RUA FAMILIA CURY, 63C - JARDIM BOA ESPERANCA - CASA BRANCA</v>
      </c>
      <c r="E23" s="27" t="str">
        <f>'Base de dados'!I22</f>
        <v>(19) 992054712</v>
      </c>
      <c r="F23" s="6" t="str">
        <f>'Base de dados'!J22</f>
        <v>DEFICIENTE</v>
      </c>
      <c r="G23" s="6" t="str">
        <f>'Base de dados'!L22</f>
        <v>SUPLENTE</v>
      </c>
      <c r="H23" s="6">
        <f>'Base de dados'!M22</f>
        <v>21</v>
      </c>
      <c r="I23" s="30"/>
      <c r="J23" s="6" t="str">
        <f>'Base de dados'!N22</f>
        <v/>
      </c>
    </row>
    <row r="24" spans="1:10" ht="24.95" customHeight="1" x14ac:dyDescent="0.25">
      <c r="A24" s="3">
        <f t="shared" si="0"/>
        <v>22</v>
      </c>
      <c r="B24" s="4" t="str">
        <f>'Base de dados'!A23</f>
        <v>5630006913</v>
      </c>
      <c r="C24" s="5" t="str">
        <f>IF('Base de dados'!E23&lt;&gt;"",'Base de dados'!B23&amp;CHAR(10)&amp;'Base de dados'!E23,'Base de dados'!B23)</f>
        <v>NATANIELEDASILVATODERODEFREITAS
DANILO DE FREITAS</v>
      </c>
      <c r="D24" s="15" t="str">
        <f>'Base de dados'!H23</f>
        <v>RUA 21 DE ABRIL, 160 - SAO JOAO  - CASA BRANCA</v>
      </c>
      <c r="E24" s="27" t="str">
        <f>'Base de dados'!I23</f>
        <v>(19) 989188927</v>
      </c>
      <c r="F24" s="6" t="str">
        <f>'Base de dados'!J23</f>
        <v>DEFICIENTE</v>
      </c>
      <c r="G24" s="6" t="str">
        <f>'Base de dados'!L23</f>
        <v>SUPLENTE</v>
      </c>
      <c r="H24" s="6">
        <f>'Base de dados'!M23</f>
        <v>22</v>
      </c>
      <c r="I24" s="30"/>
      <c r="J24" s="6" t="str">
        <f>'Base de dados'!N23</f>
        <v/>
      </c>
    </row>
    <row r="25" spans="1:10" ht="24.95" customHeight="1" x14ac:dyDescent="0.25">
      <c r="A25" s="3">
        <f t="shared" si="0"/>
        <v>23</v>
      </c>
      <c r="B25" s="4" t="str">
        <f>'Base de dados'!A24</f>
        <v>5630012796</v>
      </c>
      <c r="C25" s="5" t="str">
        <f>IF('Base de dados'!E24&lt;&gt;"",'Base de dados'!B24&amp;CHAR(10)&amp;'Base de dados'!E24,'Base de dados'!B24)</f>
        <v>ANGELA MARIA PEREIRA</v>
      </c>
      <c r="D25" s="15" t="str">
        <f>'Base de dados'!H24</f>
        <v>RUA AMERICO ALVES, 238 - SANTA TEREZINHA - APARECIDA</v>
      </c>
      <c r="E25" s="27" t="str">
        <f>'Base de dados'!I24</f>
        <v>(12) 991901029</v>
      </c>
      <c r="F25" s="6" t="str">
        <f>'Base de dados'!J24</f>
        <v>DEFICIENTE</v>
      </c>
      <c r="G25" s="6" t="str">
        <f>'Base de dados'!L24</f>
        <v>SUPLENTE</v>
      </c>
      <c r="H25" s="6">
        <f>'Base de dados'!M24</f>
        <v>23</v>
      </c>
      <c r="I25" s="30"/>
      <c r="J25" s="6" t="str">
        <f>'Base de dados'!N24</f>
        <v/>
      </c>
    </row>
    <row r="26" spans="1:10" ht="24.95" customHeight="1" x14ac:dyDescent="0.25">
      <c r="A26" s="3">
        <f t="shared" si="0"/>
        <v>24</v>
      </c>
      <c r="B26" s="4" t="str">
        <f>'Base de dados'!A25</f>
        <v>5630005717</v>
      </c>
      <c r="C26" s="5" t="str">
        <f>IF('Base de dados'!E25&lt;&gt;"",'Base de dados'!B25&amp;CHAR(10)&amp;'Base de dados'!E25,'Base de dados'!B25)</f>
        <v>GUILHERME NERONI BRIZIGHELLO
FRANCIELE SCRABELLI BRIZIGHELLO</v>
      </c>
      <c r="D26" s="15" t="str">
        <f>'Base de dados'!H25</f>
        <v>RUA DR ROBERTO BITTENCOURT, 255 - JARDIM EUROPA - CASA BRANCA</v>
      </c>
      <c r="E26" s="27" t="str">
        <f>'Base de dados'!I25</f>
        <v>(19) 995613130</v>
      </c>
      <c r="F26" s="6" t="str">
        <f>'Base de dados'!J25</f>
        <v>DEFICIENTE</v>
      </c>
      <c r="G26" s="6" t="str">
        <f>'Base de dados'!L25</f>
        <v>SUPLENTE</v>
      </c>
      <c r="H26" s="6">
        <f>'Base de dados'!M25</f>
        <v>24</v>
      </c>
      <c r="I26" s="30"/>
      <c r="J26" s="6" t="str">
        <f>'Base de dados'!N25</f>
        <v/>
      </c>
    </row>
    <row r="27" spans="1:10" ht="24.95" customHeight="1" x14ac:dyDescent="0.25">
      <c r="A27" s="3">
        <f t="shared" si="0"/>
        <v>25</v>
      </c>
      <c r="B27" s="4" t="str">
        <f>'Base de dados'!A26</f>
        <v>5630000593</v>
      </c>
      <c r="C27" s="5" t="str">
        <f>IF('Base de dados'!E26&lt;&gt;"",'Base de dados'!B26&amp;CHAR(10)&amp;'Base de dados'!E26,'Base de dados'!B26)</f>
        <v>ALEX SERRA ROVANI
MARISA CLAUDIA DE SOUZA ROVANI</v>
      </c>
      <c r="D27" s="15" t="str">
        <f>'Base de dados'!H26</f>
        <v>RUA JOAO BATY SALLES CUNHA, 497 - PARQUE SAO PAULO - CASA BRANCA</v>
      </c>
      <c r="E27" s="27" t="str">
        <f>'Base de dados'!I26</f>
        <v>(35) 992016583</v>
      </c>
      <c r="F27" s="6" t="str">
        <f>'Base de dados'!J26</f>
        <v>DEFICIENTE</v>
      </c>
      <c r="G27" s="6" t="str">
        <f>'Base de dados'!L26</f>
        <v>SUPLENTE</v>
      </c>
      <c r="H27" s="6">
        <f>'Base de dados'!M26</f>
        <v>25</v>
      </c>
      <c r="I27" s="30"/>
      <c r="J27" s="6" t="str">
        <f>'Base de dados'!N26</f>
        <v/>
      </c>
    </row>
    <row r="28" spans="1:10" ht="24.95" customHeight="1" x14ac:dyDescent="0.25">
      <c r="A28" s="3">
        <f t="shared" si="0"/>
        <v>26</v>
      </c>
      <c r="B28" s="4" t="str">
        <f>'Base de dados'!A27</f>
        <v>5630017050</v>
      </c>
      <c r="C28" s="5" t="str">
        <f>IF('Base de dados'!E27&lt;&gt;"",'Base de dados'!B27&amp;CHAR(10)&amp;'Base de dados'!E27,'Base de dados'!B27)</f>
        <v>DIEGO HENRIQUE MILANEZ</v>
      </c>
      <c r="D28" s="15" t="str">
        <f>'Base de dados'!H27</f>
        <v>RUA DAS ROSAS, 361 - SAO BERNARDO - CASA BRANCA</v>
      </c>
      <c r="E28" s="27" t="str">
        <f>'Base de dados'!I27</f>
        <v>(19) 991937150</v>
      </c>
      <c r="F28" s="6" t="str">
        <f>'Base de dados'!J27</f>
        <v>DEFICIENTE</v>
      </c>
      <c r="G28" s="6" t="str">
        <f>'Base de dados'!L27</f>
        <v>SUPLENTE</v>
      </c>
      <c r="H28" s="6">
        <f>'Base de dados'!M27</f>
        <v>26</v>
      </c>
      <c r="I28" s="30"/>
      <c r="J28" s="6" t="str">
        <f>'Base de dados'!N27</f>
        <v/>
      </c>
    </row>
    <row r="29" spans="1:10" ht="24.95" customHeight="1" x14ac:dyDescent="0.25">
      <c r="A29" s="3">
        <f t="shared" si="0"/>
        <v>27</v>
      </c>
      <c r="B29" s="4" t="str">
        <f>'Base de dados'!A28</f>
        <v>5630005527</v>
      </c>
      <c r="C29" s="5" t="str">
        <f>IF('Base de dados'!E28&lt;&gt;"",'Base de dados'!B28&amp;CHAR(10)&amp;'Base de dados'!E28,'Base de dados'!B28)</f>
        <v>FERNANDO HENRIQUE MENGATTI
ANA PAULA BARROS DOS SANTOS MENGATTI</v>
      </c>
      <c r="D29" s="15" t="str">
        <f>'Base de dados'!H28</f>
        <v>FAZ JANDAIA, 00 - RURAL - CASA BRANCA</v>
      </c>
      <c r="E29" s="27" t="str">
        <f>'Base de dados'!I28</f>
        <v>(19) 999524727</v>
      </c>
      <c r="F29" s="6" t="str">
        <f>'Base de dados'!J28</f>
        <v>DEFICIENTE</v>
      </c>
      <c r="G29" s="6" t="str">
        <f>'Base de dados'!L28</f>
        <v>SUPLENTE</v>
      </c>
      <c r="H29" s="6">
        <f>'Base de dados'!M28</f>
        <v>27</v>
      </c>
      <c r="I29" s="30"/>
      <c r="J29" s="6" t="str">
        <f>'Base de dados'!N28</f>
        <v/>
      </c>
    </row>
    <row r="30" spans="1:10" ht="24.95" customHeight="1" x14ac:dyDescent="0.25">
      <c r="A30" s="3">
        <f t="shared" si="0"/>
        <v>28</v>
      </c>
      <c r="B30" s="4" t="str">
        <f>'Base de dados'!A29</f>
        <v>5630011012</v>
      </c>
      <c r="C30" s="5" t="str">
        <f>IF('Base de dados'!E29&lt;&gt;"",'Base de dados'!B29&amp;CHAR(10)&amp;'Base de dados'!E29,'Base de dados'!B29)</f>
        <v>SILVIO MATIAS CSSIMIRO
FABIANA HELENA FORTUNATO</v>
      </c>
      <c r="D30" s="15" t="str">
        <f>'Base de dados'!H29</f>
        <v>RUA JORGE BONETE, 231 - SENHOR MENINO  - CASABRANCA</v>
      </c>
      <c r="E30" s="27" t="str">
        <f>'Base de dados'!I29</f>
        <v>(19) 993225468</v>
      </c>
      <c r="F30" s="6" t="str">
        <f>'Base de dados'!J29</f>
        <v>DEFICIENTE</v>
      </c>
      <c r="G30" s="6" t="str">
        <f>'Base de dados'!L29</f>
        <v>SUPLENTE</v>
      </c>
      <c r="H30" s="6">
        <f>'Base de dados'!M29</f>
        <v>28</v>
      </c>
      <c r="I30" s="30"/>
      <c r="J30" s="6" t="str">
        <f>'Base de dados'!N29</f>
        <v/>
      </c>
    </row>
    <row r="31" spans="1:10" ht="24.95" customHeight="1" x14ac:dyDescent="0.25">
      <c r="A31" s="3">
        <f t="shared" si="0"/>
        <v>29</v>
      </c>
      <c r="B31" s="4" t="str">
        <f>'Base de dados'!A30</f>
        <v>5630013653</v>
      </c>
      <c r="C31" s="5" t="str">
        <f>IF('Base de dados'!E30&lt;&gt;"",'Base de dados'!B30&amp;CHAR(10)&amp;'Base de dados'!E30,'Base de dados'!B30)</f>
        <v>EDER ROSA DE LIMA</v>
      </c>
      <c r="D31" s="15" t="str">
        <f>'Base de dados'!H30</f>
        <v>RUA JOSINA DE SOUZA MELLO, 12 - SAO BERNADO - CASA BRANCA</v>
      </c>
      <c r="E31" s="27" t="str">
        <f>'Base de dados'!I30</f>
        <v>(19) 995411423</v>
      </c>
      <c r="F31" s="6" t="str">
        <f>'Base de dados'!J30</f>
        <v>DEFICIENTE</v>
      </c>
      <c r="G31" s="6" t="str">
        <f>'Base de dados'!L30</f>
        <v>SUPLENTE</v>
      </c>
      <c r="H31" s="6">
        <f>'Base de dados'!M30</f>
        <v>29</v>
      </c>
      <c r="I31" s="30"/>
      <c r="J31" s="6" t="str">
        <f>'Base de dados'!N30</f>
        <v/>
      </c>
    </row>
    <row r="32" spans="1:10" ht="24.95" customHeight="1" x14ac:dyDescent="0.25">
      <c r="A32" s="3">
        <f t="shared" si="0"/>
        <v>30</v>
      </c>
      <c r="B32" s="4" t="str">
        <f>'Base de dados'!A31</f>
        <v>5630014354</v>
      </c>
      <c r="C32" s="5" t="str">
        <f>IF('Base de dados'!E31&lt;&gt;"",'Base de dados'!B31&amp;CHAR(10)&amp;'Base de dados'!E31,'Base de dados'!B31)</f>
        <v>ADRIANO DE JESUS MIGUEL</v>
      </c>
      <c r="D32" s="15" t="str">
        <f>'Base de dados'!H31</f>
        <v>RUA DAS ROSAS, 370 - VILA SAO BERNARDO  - CASA BRANCA</v>
      </c>
      <c r="E32" s="27" t="str">
        <f>'Base de dados'!I31</f>
        <v>(19) 995962406</v>
      </c>
      <c r="F32" s="6" t="str">
        <f>'Base de dados'!J31</f>
        <v>DEFICIENTE</v>
      </c>
      <c r="G32" s="6" t="str">
        <f>'Base de dados'!L31</f>
        <v>SUPLENTE</v>
      </c>
      <c r="H32" s="6">
        <f>'Base de dados'!M31</f>
        <v>30</v>
      </c>
      <c r="I32" s="30"/>
      <c r="J32" s="6" t="str">
        <f>'Base de dados'!N31</f>
        <v/>
      </c>
    </row>
    <row r="33" spans="1:10" ht="24.95" customHeight="1" x14ac:dyDescent="0.25">
      <c r="A33" s="3">
        <f t="shared" si="0"/>
        <v>31</v>
      </c>
      <c r="B33" s="4" t="str">
        <f>'Base de dados'!A32</f>
        <v>5630016599</v>
      </c>
      <c r="C33" s="5" t="str">
        <f>IF('Base de dados'!E32&lt;&gt;"",'Base de dados'!B32&amp;CHAR(10)&amp;'Base de dados'!E32,'Base de dados'!B32)</f>
        <v>ROSANGELA RODRIGUES</v>
      </c>
      <c r="D33" s="15" t="str">
        <f>'Base de dados'!H32</f>
        <v>RUA MARQUISE TEIXEIRA, 129 - SENHOR MENINO  - CASA BRANCA</v>
      </c>
      <c r="E33" s="27" t="str">
        <f>'Base de dados'!I32</f>
        <v>(19) 993994257</v>
      </c>
      <c r="F33" s="6" t="str">
        <f>'Base de dados'!J32</f>
        <v>DEFICIENTE</v>
      </c>
      <c r="G33" s="6" t="str">
        <f>'Base de dados'!L32</f>
        <v>SUPLENTE</v>
      </c>
      <c r="H33" s="6">
        <f>'Base de dados'!M32</f>
        <v>31</v>
      </c>
      <c r="I33" s="30"/>
      <c r="J33" s="6" t="str">
        <f>'Base de dados'!N32</f>
        <v/>
      </c>
    </row>
    <row r="34" spans="1:10" ht="24.95" customHeight="1" x14ac:dyDescent="0.25">
      <c r="A34" s="3">
        <f t="shared" si="0"/>
        <v>32</v>
      </c>
      <c r="B34" s="4" t="str">
        <f>'Base de dados'!A33</f>
        <v>5630016847</v>
      </c>
      <c r="C34" s="5" t="str">
        <f>IF('Base de dados'!E33&lt;&gt;"",'Base de dados'!B33&amp;CHAR(10)&amp;'Base de dados'!E33,'Base de dados'!B33)</f>
        <v>GIDEAO NUNES CARNEIRO
RAFAELA CARLA MAFRA CATALETTA</v>
      </c>
      <c r="D34" s="15" t="str">
        <f>'Base de dados'!H33</f>
        <v>RUA ALVARO GAMA PANTOJA, 54 - CENTRO - CASA BRANCA</v>
      </c>
      <c r="E34" s="27" t="str">
        <f>'Base de dados'!I33</f>
        <v>(19) 992582335</v>
      </c>
      <c r="F34" s="6" t="str">
        <f>'Base de dados'!J33</f>
        <v>DEFICIENTE</v>
      </c>
      <c r="G34" s="6" t="str">
        <f>'Base de dados'!L33</f>
        <v>SUPLENTE</v>
      </c>
      <c r="H34" s="6">
        <f>'Base de dados'!M33</f>
        <v>32</v>
      </c>
      <c r="I34" s="30"/>
      <c r="J34" s="6" t="str">
        <f>'Base de dados'!N33</f>
        <v/>
      </c>
    </row>
    <row r="35" spans="1:10" ht="24.95" customHeight="1" x14ac:dyDescent="0.25">
      <c r="A35" s="3">
        <f t="shared" si="0"/>
        <v>33</v>
      </c>
      <c r="B35" s="4" t="str">
        <f>'Base de dados'!A34</f>
        <v>5630001054</v>
      </c>
      <c r="C35" s="5" t="str">
        <f>IF('Base de dados'!E34&lt;&gt;"",'Base de dados'!B34&amp;CHAR(10)&amp;'Base de dados'!E34,'Base de dados'!B34)</f>
        <v>TIAGO HENRIQUE RIBEIRO
RAFAELA</v>
      </c>
      <c r="D35" s="15" t="str">
        <f>'Base de dados'!H34</f>
        <v>RUA WALTER PEREIRA, Numero19 - JARDIM BELA VISTA - CASA BRANCA</v>
      </c>
      <c r="E35" s="27" t="str">
        <f>'Base de dados'!I34</f>
        <v>(19) 991134061</v>
      </c>
      <c r="F35" s="6" t="str">
        <f>'Base de dados'!J34</f>
        <v>DEFICIENTE</v>
      </c>
      <c r="G35" s="6" t="str">
        <f>'Base de dados'!L34</f>
        <v>SUPLENTE</v>
      </c>
      <c r="H35" s="6">
        <f>'Base de dados'!M34</f>
        <v>33</v>
      </c>
      <c r="I35" s="30"/>
      <c r="J35" s="6" t="str">
        <f>'Base de dados'!N34</f>
        <v/>
      </c>
    </row>
    <row r="36" spans="1:10" ht="24.95" customHeight="1" x14ac:dyDescent="0.25">
      <c r="A36" s="3">
        <f t="shared" si="0"/>
        <v>34</v>
      </c>
      <c r="B36" s="4" t="str">
        <f>'Base de dados'!A35</f>
        <v>5630004660</v>
      </c>
      <c r="C36" s="5" t="str">
        <f>IF('Base de dados'!E35&lt;&gt;"",'Base de dados'!B35&amp;CHAR(10)&amp;'Base de dados'!E35,'Base de dados'!B35)</f>
        <v>ROSANA ELENA ESCARABE</v>
      </c>
      <c r="D36" s="15" t="str">
        <f>'Base de dados'!H35</f>
        <v>RUA FERNANDO MUSA, 552 - SAO JOAO - CASA BRANCA</v>
      </c>
      <c r="E36" s="27" t="str">
        <f>'Base de dados'!I35</f>
        <v>(19) 991300764</v>
      </c>
      <c r="F36" s="6" t="str">
        <f>'Base de dados'!J35</f>
        <v>DEFICIENTE</v>
      </c>
      <c r="G36" s="6" t="str">
        <f>'Base de dados'!L35</f>
        <v>SUPLENTE</v>
      </c>
      <c r="H36" s="6">
        <f>'Base de dados'!M35</f>
        <v>34</v>
      </c>
      <c r="I36" s="30"/>
      <c r="J36" s="6" t="str">
        <f>'Base de dados'!N35</f>
        <v/>
      </c>
    </row>
    <row r="37" spans="1:10" ht="24.95" customHeight="1" x14ac:dyDescent="0.25">
      <c r="A37" s="3">
        <f t="shared" si="0"/>
        <v>35</v>
      </c>
      <c r="B37" s="4" t="str">
        <f>'Base de dados'!A36</f>
        <v>5630003415</v>
      </c>
      <c r="C37" s="5" t="str">
        <f>IF('Base de dados'!E36&lt;&gt;"",'Base de dados'!B36&amp;CHAR(10)&amp;'Base de dados'!E36,'Base de dados'!B36)</f>
        <v>KELMA APARECIDA DA COSTA</v>
      </c>
      <c r="D37" s="15" t="str">
        <f>'Base de dados'!H36</f>
        <v>RUA PEDRO PIMENTA, 187 - PARQUE SAO PAULO - CASA BRANCA</v>
      </c>
      <c r="E37" s="27" t="str">
        <f>'Base de dados'!I36</f>
        <v>(19) 994306746</v>
      </c>
      <c r="F37" s="6" t="str">
        <f>'Base de dados'!J36</f>
        <v>DEFICIENTE</v>
      </c>
      <c r="G37" s="6" t="str">
        <f>'Base de dados'!L36</f>
        <v>SUPLENTE</v>
      </c>
      <c r="H37" s="6">
        <f>'Base de dados'!M36</f>
        <v>35</v>
      </c>
      <c r="I37" s="30"/>
      <c r="J37" s="6" t="str">
        <f>'Base de dados'!N36</f>
        <v/>
      </c>
    </row>
    <row r="38" spans="1:10" ht="24.95" customHeight="1" x14ac:dyDescent="0.25">
      <c r="A38" s="3">
        <f t="shared" si="0"/>
        <v>36</v>
      </c>
      <c r="B38" s="4" t="str">
        <f>'Base de dados'!A37</f>
        <v>5630016649</v>
      </c>
      <c r="C38" s="5" t="str">
        <f>IF('Base de dados'!E37&lt;&gt;"",'Base de dados'!B37&amp;CHAR(10)&amp;'Base de dados'!E37,'Base de dados'!B37)</f>
        <v>MARCELO DONIZETE MATOS
CLAUDIA LOPES CARVALHO</v>
      </c>
      <c r="D38" s="15" t="str">
        <f>'Base de dados'!H37</f>
        <v>RUA PIAUI, 203 - LAGOA BRANCA - CASA BRANCA</v>
      </c>
      <c r="E38" s="27" t="str">
        <f>'Base de dados'!I37</f>
        <v>(19) 971443922</v>
      </c>
      <c r="F38" s="6" t="str">
        <f>'Base de dados'!J37</f>
        <v>DEFICIENTE</v>
      </c>
      <c r="G38" s="6" t="str">
        <f>'Base de dados'!L37</f>
        <v>SUPLENTE</v>
      </c>
      <c r="H38" s="6">
        <f>'Base de dados'!M37</f>
        <v>36</v>
      </c>
      <c r="I38" s="30"/>
      <c r="J38" s="6" t="str">
        <f>'Base de dados'!N37</f>
        <v/>
      </c>
    </row>
    <row r="39" spans="1:10" ht="24.95" customHeight="1" x14ac:dyDescent="0.25">
      <c r="A39" s="3">
        <f t="shared" si="0"/>
        <v>37</v>
      </c>
      <c r="B39" s="4" t="str">
        <f>'Base de dados'!A38</f>
        <v>5630011160</v>
      </c>
      <c r="C39" s="5" t="str">
        <f>IF('Base de dados'!E38&lt;&gt;"",'Base de dados'!B38&amp;CHAR(10)&amp;'Base de dados'!E38,'Base de dados'!B38)</f>
        <v>CRISTIANO ROMAO</v>
      </c>
      <c r="D39" s="15" t="str">
        <f>'Base de dados'!H38</f>
        <v>RUA PROF ONDETE SANTANA, 164 - ANDORINHA  - CASA BRANCA</v>
      </c>
      <c r="E39" s="27" t="str">
        <f>'Base de dados'!I38</f>
        <v>(19) 994743762</v>
      </c>
      <c r="F39" s="6" t="str">
        <f>'Base de dados'!J38</f>
        <v>DEFICIENTE</v>
      </c>
      <c r="G39" s="6" t="str">
        <f>'Base de dados'!L38</f>
        <v>SUPLENTE</v>
      </c>
      <c r="H39" s="6">
        <f>'Base de dados'!M38</f>
        <v>37</v>
      </c>
      <c r="I39" s="30"/>
      <c r="J39" s="6" t="str">
        <f>'Base de dados'!N38</f>
        <v/>
      </c>
    </row>
    <row r="40" spans="1:10" ht="24.95" customHeight="1" x14ac:dyDescent="0.25">
      <c r="A40" s="3">
        <f t="shared" si="0"/>
        <v>38</v>
      </c>
      <c r="B40" s="4" t="str">
        <f>'Base de dados'!A39</f>
        <v>5630001039</v>
      </c>
      <c r="C40" s="5" t="str">
        <f>IF('Base de dados'!E39&lt;&gt;"",'Base de dados'!B39&amp;CHAR(10)&amp;'Base de dados'!E39,'Base de dados'!B39)</f>
        <v>SAMUEL HENRIQUE RIBEIRO
LUANA PECCHIORE RIBEIRO</v>
      </c>
      <c r="D40" s="15" t="str">
        <f>'Base de dados'!H39</f>
        <v>RUA PADRE LUIS MARIA FERNANDES, 206 - PARQUE DAS ACACIAS - CASA BRANCA</v>
      </c>
      <c r="E40" s="27" t="str">
        <f>'Base de dados'!I39</f>
        <v>(19) 995773574</v>
      </c>
      <c r="F40" s="6" t="str">
        <f>'Base de dados'!J39</f>
        <v>DEFICIENTE</v>
      </c>
      <c r="G40" s="6" t="str">
        <f>'Base de dados'!L39</f>
        <v>SUPLENTE</v>
      </c>
      <c r="H40" s="6">
        <f>'Base de dados'!M39</f>
        <v>38</v>
      </c>
      <c r="I40" s="30"/>
      <c r="J40" s="6" t="str">
        <f>'Base de dados'!N39</f>
        <v/>
      </c>
    </row>
    <row r="41" spans="1:10" ht="24.95" customHeight="1" x14ac:dyDescent="0.25">
      <c r="A41" s="3">
        <f t="shared" si="0"/>
        <v>39</v>
      </c>
      <c r="B41" s="4" t="str">
        <f>'Base de dados'!A40</f>
        <v>5630012705</v>
      </c>
      <c r="C41" s="5" t="str">
        <f>IF('Base de dados'!E40&lt;&gt;"",'Base de dados'!B40&amp;CHAR(10)&amp;'Base de dados'!E40,'Base de dados'!B40)</f>
        <v>CRISLAINE APARECIDA PEREIRA MOREIRA</v>
      </c>
      <c r="D41" s="15" t="str">
        <f>'Base de dados'!H40</f>
        <v>RUA AMERICO ALVES PEREIRA FILHO, 238 - SANTA TEREZINHA  - APARECIDA</v>
      </c>
      <c r="E41" s="27" t="str">
        <f>'Base de dados'!I40</f>
        <v>(12) 982962429</v>
      </c>
      <c r="F41" s="6" t="str">
        <f>'Base de dados'!J40</f>
        <v>DEFICIENTE</v>
      </c>
      <c r="G41" s="6" t="str">
        <f>'Base de dados'!L40</f>
        <v>SUPLENTE</v>
      </c>
      <c r="H41" s="6">
        <f>'Base de dados'!M40</f>
        <v>39</v>
      </c>
      <c r="I41" s="30"/>
      <c r="J41" s="6" t="str">
        <f>'Base de dados'!N40</f>
        <v/>
      </c>
    </row>
    <row r="42" spans="1:10" ht="24.95" customHeight="1" x14ac:dyDescent="0.25">
      <c r="A42" s="3">
        <f t="shared" si="0"/>
        <v>40</v>
      </c>
      <c r="B42" s="4" t="str">
        <f>'Base de dados'!A41</f>
        <v>5630018520</v>
      </c>
      <c r="C42" s="5" t="str">
        <f>IF('Base de dados'!E41&lt;&gt;"",'Base de dados'!B41&amp;CHAR(10)&amp;'Base de dados'!E41,'Base de dados'!B41)</f>
        <v>THALITA ZEIDAN SCHIAVELLI</v>
      </c>
      <c r="D42" s="15" t="str">
        <f>'Base de dados'!H41</f>
        <v>AV  PORTUGAL, 335 - JARDIM ALVORADA - CASA BRANCA</v>
      </c>
      <c r="E42" s="27" t="str">
        <f>'Base de dados'!I41</f>
        <v>(19) 994435285</v>
      </c>
      <c r="F42" s="6" t="str">
        <f>'Base de dados'!J41</f>
        <v>DEFICIENTE</v>
      </c>
      <c r="G42" s="6" t="str">
        <f>'Base de dados'!L41</f>
        <v>SUPLENTE</v>
      </c>
      <c r="H42" s="6">
        <f>'Base de dados'!M41</f>
        <v>40</v>
      </c>
      <c r="I42" s="30"/>
      <c r="J42" s="6" t="str">
        <f>'Base de dados'!N41</f>
        <v/>
      </c>
    </row>
    <row r="43" spans="1:10" ht="24.95" customHeight="1" x14ac:dyDescent="0.25">
      <c r="A43" s="3">
        <f t="shared" si="0"/>
        <v>41</v>
      </c>
      <c r="B43" s="4" t="str">
        <f>'Base de dados'!A42</f>
        <v>5630009305</v>
      </c>
      <c r="C43" s="5" t="str">
        <f>IF('Base de dados'!E42&lt;&gt;"",'Base de dados'!B42&amp;CHAR(10)&amp;'Base de dados'!E42,'Base de dados'!B42)</f>
        <v>ELAINE APARECIDA ESTEVES</v>
      </c>
      <c r="D43" s="15" t="str">
        <f>'Base de dados'!H42</f>
        <v>RUA LAURINDO MARQUES, 122 - LOPES DE OLIVEIRA - SOROCABA</v>
      </c>
      <c r="E43" s="27" t="str">
        <f>'Base de dados'!I42</f>
        <v>(15) 996291602</v>
      </c>
      <c r="F43" s="6" t="str">
        <f>'Base de dados'!J42</f>
        <v>DEFICIENTE</v>
      </c>
      <c r="G43" s="6" t="str">
        <f>'Base de dados'!L42</f>
        <v>SUPLENTE</v>
      </c>
      <c r="H43" s="6">
        <f>'Base de dados'!M42</f>
        <v>41</v>
      </c>
      <c r="I43" s="30"/>
      <c r="J43" s="6" t="str">
        <f>'Base de dados'!N42</f>
        <v/>
      </c>
    </row>
    <row r="44" spans="1:10" ht="24.95" customHeight="1" x14ac:dyDescent="0.25">
      <c r="A44" s="3">
        <f t="shared" si="0"/>
        <v>42</v>
      </c>
      <c r="B44" s="4" t="str">
        <f>'Base de dados'!A43</f>
        <v>5630020062</v>
      </c>
      <c r="C44" s="5" t="str">
        <f>IF('Base de dados'!E43&lt;&gt;"",'Base de dados'!B43&amp;CHAR(10)&amp;'Base de dados'!E43,'Base de dados'!B43)</f>
        <v>GEMERSON APARECIDO PEREIRA</v>
      </c>
      <c r="D44" s="15" t="str">
        <f>'Base de dados'!H43</f>
        <v>AV  ORFEO PARAVENTE, 22 - JARDIM KIOTO - SAO PAULO</v>
      </c>
      <c r="E44" s="27" t="str">
        <f>'Base de dados'!I43</f>
        <v>(11) 947393795</v>
      </c>
      <c r="F44" s="6" t="str">
        <f>'Base de dados'!J43</f>
        <v>DEFICIENTE</v>
      </c>
      <c r="G44" s="6" t="str">
        <f>'Base de dados'!L43</f>
        <v>SUPLENTE</v>
      </c>
      <c r="H44" s="6">
        <f>'Base de dados'!M43</f>
        <v>42</v>
      </c>
      <c r="I44" s="30"/>
      <c r="J44" s="6" t="str">
        <f>'Base de dados'!N43</f>
        <v/>
      </c>
    </row>
    <row r="45" spans="1:10" ht="24.95" customHeight="1" x14ac:dyDescent="0.25">
      <c r="A45" s="3">
        <f t="shared" si="0"/>
        <v>43</v>
      </c>
      <c r="B45" s="4" t="str">
        <f>'Base de dados'!A44</f>
        <v>5630009594</v>
      </c>
      <c r="C45" s="5" t="str">
        <f>IF('Base de dados'!E44&lt;&gt;"",'Base de dados'!B44&amp;CHAR(10)&amp;'Base de dados'!E44,'Base de dados'!B44)</f>
        <v>ALESSANDRA COSOLIN MANRIQUE</v>
      </c>
      <c r="D45" s="15" t="str">
        <f>'Base de dados'!H44</f>
        <v>RUA DAS VIOLETAS, 242 - JD RAFAELA  - CASA BRANCA</v>
      </c>
      <c r="E45" s="27" t="str">
        <f>'Base de dados'!I44</f>
        <v>(19) 984244385</v>
      </c>
      <c r="F45" s="6" t="str">
        <f>'Base de dados'!J44</f>
        <v>DEFICIENTE</v>
      </c>
      <c r="G45" s="6" t="str">
        <f>'Base de dados'!L44</f>
        <v>SUPLENTE</v>
      </c>
      <c r="H45" s="6">
        <f>'Base de dados'!M44</f>
        <v>43</v>
      </c>
      <c r="I45" s="30"/>
      <c r="J45" s="6" t="str">
        <f>'Base de dados'!N44</f>
        <v/>
      </c>
    </row>
    <row r="46" spans="1:10" ht="24.95" customHeight="1" x14ac:dyDescent="0.25">
      <c r="A46" s="3">
        <f t="shared" si="0"/>
        <v>44</v>
      </c>
      <c r="B46" s="4" t="str">
        <f>'Base de dados'!A45</f>
        <v>5630003969</v>
      </c>
      <c r="C46" s="5" t="str">
        <f>IF('Base de dados'!E45&lt;&gt;"",'Base de dados'!B45&amp;CHAR(10)&amp;'Base de dados'!E45,'Base de dados'!B45)</f>
        <v>JULIA HELENA SILVA CANTALICIO
FERNANDO FURLANETTO ROMANO FILHO</v>
      </c>
      <c r="D46" s="15" t="str">
        <f>'Base de dados'!H45</f>
        <v>RUA LUIZ GAMA, 191 - CENTRO - CASA BRANCA</v>
      </c>
      <c r="E46" s="27" t="str">
        <f>'Base de dados'!I45</f>
        <v>(19) 994980878</v>
      </c>
      <c r="F46" s="6" t="str">
        <f>'Base de dados'!J45</f>
        <v>DEFICIENTE</v>
      </c>
      <c r="G46" s="6" t="str">
        <f>'Base de dados'!L45</f>
        <v>SUPLENTE</v>
      </c>
      <c r="H46" s="6">
        <f>'Base de dados'!M45</f>
        <v>44</v>
      </c>
      <c r="I46" s="30"/>
      <c r="J46" s="6" t="str">
        <f>'Base de dados'!N45</f>
        <v/>
      </c>
    </row>
    <row r="47" spans="1:10" ht="24.95" customHeight="1" x14ac:dyDescent="0.25">
      <c r="A47" s="3">
        <f t="shared" si="0"/>
        <v>45</v>
      </c>
      <c r="B47" s="4" t="str">
        <f>'Base de dados'!A46</f>
        <v>5630001476</v>
      </c>
      <c r="C47" s="5" t="str">
        <f>IF('Base de dados'!E46&lt;&gt;"",'Base de dados'!B46&amp;CHAR(10)&amp;'Base de dados'!E46,'Base de dados'!B46)</f>
        <v>ALINE GARCIA ARAUJO</v>
      </c>
      <c r="D47" s="15" t="str">
        <f>'Base de dados'!H46</f>
        <v>RUA SANTO ANTONIO, 553 - CENTRO - CASA BRANCA</v>
      </c>
      <c r="E47" s="27" t="str">
        <f>'Base de dados'!I46</f>
        <v>(19) 993992565</v>
      </c>
      <c r="F47" s="6" t="str">
        <f>'Base de dados'!J46</f>
        <v>DEFICIENTE</v>
      </c>
      <c r="G47" s="6" t="str">
        <f>'Base de dados'!L46</f>
        <v>SUPLENTE</v>
      </c>
      <c r="H47" s="6">
        <f>'Base de dados'!M46</f>
        <v>45</v>
      </c>
      <c r="I47" s="30"/>
      <c r="J47" s="6" t="str">
        <f>'Base de dados'!N46</f>
        <v/>
      </c>
    </row>
    <row r="48" spans="1:10" ht="24.95" customHeight="1" x14ac:dyDescent="0.25">
      <c r="A48" s="3">
        <f t="shared" si="0"/>
        <v>46</v>
      </c>
      <c r="B48" s="4" t="str">
        <f>'Base de dados'!A47</f>
        <v>5630015021</v>
      </c>
      <c r="C48" s="5" t="str">
        <f>IF('Base de dados'!E47&lt;&gt;"",'Base de dados'!B47&amp;CHAR(10)&amp;'Base de dados'!E47,'Base de dados'!B47)</f>
        <v>ISAIAS RAMON RODRIGUES</v>
      </c>
      <c r="D48" s="15" t="str">
        <f>'Base de dados'!H47</f>
        <v>RUA ROQUE RIVIELLO, 1029 - VILA MALAQUIAS - PIRASSUNUNGA</v>
      </c>
      <c r="E48" s="27" t="str">
        <f>'Base de dados'!I47</f>
        <v>(19) 993578363</v>
      </c>
      <c r="F48" s="6" t="str">
        <f>'Base de dados'!J47</f>
        <v>DEFICIENTE</v>
      </c>
      <c r="G48" s="6" t="str">
        <f>'Base de dados'!L47</f>
        <v>SUPLENTE</v>
      </c>
      <c r="H48" s="6">
        <f>'Base de dados'!M47</f>
        <v>46</v>
      </c>
      <c r="I48" s="30"/>
      <c r="J48" s="6" t="str">
        <f>'Base de dados'!N47</f>
        <v/>
      </c>
    </row>
    <row r="49" spans="1:10" ht="24.95" customHeight="1" x14ac:dyDescent="0.25">
      <c r="A49" s="3">
        <f t="shared" si="0"/>
        <v>47</v>
      </c>
      <c r="B49" s="4" t="str">
        <f>'Base de dados'!A48</f>
        <v>5630000528</v>
      </c>
      <c r="C49" s="5" t="str">
        <f>IF('Base de dados'!E48&lt;&gt;"",'Base de dados'!B48&amp;CHAR(10)&amp;'Base de dados'!E48,'Base de dados'!B48)</f>
        <v>DENISE DONIZETE VAZ</v>
      </c>
      <c r="D49" s="15" t="str">
        <f>'Base de dados'!H48</f>
        <v>RUA PROF°PALMIRO O  GUERREIRO, 71 - ANDORINHAS  - CASA BRANCA</v>
      </c>
      <c r="E49" s="27" t="str">
        <f>'Base de dados'!I48</f>
        <v>(19) 989762532</v>
      </c>
      <c r="F49" s="6" t="str">
        <f>'Base de dados'!J48</f>
        <v>DEFICIENTE</v>
      </c>
      <c r="G49" s="6" t="str">
        <f>'Base de dados'!L48</f>
        <v>SUPLENTE</v>
      </c>
      <c r="H49" s="6">
        <f>'Base de dados'!M48</f>
        <v>47</v>
      </c>
      <c r="I49" s="30"/>
      <c r="J49" s="6" t="str">
        <f>'Base de dados'!N48</f>
        <v/>
      </c>
    </row>
    <row r="50" spans="1:10" ht="24.95" customHeight="1" x14ac:dyDescent="0.25">
      <c r="A50" s="3">
        <f t="shared" si="0"/>
        <v>48</v>
      </c>
      <c r="B50" s="4" t="str">
        <f>'Base de dados'!A49</f>
        <v>5630002318</v>
      </c>
      <c r="C50" s="5" t="str">
        <f>IF('Base de dados'!E49&lt;&gt;"",'Base de dados'!B49&amp;CHAR(10)&amp;'Base de dados'!E49,'Base de dados'!B49)</f>
        <v>VANUSA RODRIGUES</v>
      </c>
      <c r="D50" s="15" t="str">
        <f>'Base de dados'!H49</f>
        <v>RUA DOS CRAVOS, 78 - VILA SAO BERNARDO - CASA BRANCA</v>
      </c>
      <c r="E50" s="27" t="str">
        <f>'Base de dados'!I49</f>
        <v>(19) 994432706</v>
      </c>
      <c r="F50" s="6" t="str">
        <f>'Base de dados'!J49</f>
        <v>DEFICIENTE</v>
      </c>
      <c r="G50" s="6" t="str">
        <f>'Base de dados'!L49</f>
        <v>SUPLENTE</v>
      </c>
      <c r="H50" s="6">
        <f>'Base de dados'!M49</f>
        <v>48</v>
      </c>
      <c r="I50" s="30"/>
      <c r="J50" s="6" t="str">
        <f>'Base de dados'!N49</f>
        <v/>
      </c>
    </row>
    <row r="51" spans="1:10" ht="24.95" customHeight="1" x14ac:dyDescent="0.25">
      <c r="A51" s="3">
        <f t="shared" si="0"/>
        <v>49</v>
      </c>
      <c r="B51" s="4" t="str">
        <f>'Base de dados'!A50</f>
        <v>5630004231</v>
      </c>
      <c r="C51" s="5" t="str">
        <f>IF('Base de dados'!E50&lt;&gt;"",'Base de dados'!B50&amp;CHAR(10)&amp;'Base de dados'!E50,'Base de dados'!B50)</f>
        <v>BENEDITA CLAUDIA DA SILVA
JOAO BATISTA DE OLIVEIRA</v>
      </c>
      <c r="D51" s="15" t="str">
        <f>'Base de dados'!H50</f>
        <v>AV  AV BRASIL, 345 - JD ALVORADA - CASA BRANCA</v>
      </c>
      <c r="E51" s="27" t="str">
        <f>'Base de dados'!I50</f>
        <v>(19) 986112592</v>
      </c>
      <c r="F51" s="6" t="str">
        <f>'Base de dados'!J50</f>
        <v>DEFICIENTE</v>
      </c>
      <c r="G51" s="6" t="str">
        <f>'Base de dados'!L50</f>
        <v>SUPLENTE</v>
      </c>
      <c r="H51" s="6">
        <f>'Base de dados'!M50</f>
        <v>49</v>
      </c>
      <c r="I51" s="30"/>
      <c r="J51" s="6" t="str">
        <f>'Base de dados'!N50</f>
        <v/>
      </c>
    </row>
    <row r="52" spans="1:10" ht="24.95" customHeight="1" x14ac:dyDescent="0.25">
      <c r="A52" s="3">
        <f t="shared" si="0"/>
        <v>50</v>
      </c>
      <c r="B52" s="4" t="str">
        <f>'Base de dados'!A51</f>
        <v>5630007713</v>
      </c>
      <c r="C52" s="5" t="str">
        <f>IF('Base de dados'!E51&lt;&gt;"",'Base de dados'!B51&amp;CHAR(10)&amp;'Base de dados'!E51,'Base de dados'!B51)</f>
        <v>WILLIAN SANTANA DA SILVA
JENIFER MIRANDA COSTA SILVA</v>
      </c>
      <c r="D52" s="15" t="str">
        <f>'Base de dados'!H51</f>
        <v>RUA JOSINA MARTINS DE SOUZA PINTO, 192 - PARQUE SAO RAFAEL - TATUI</v>
      </c>
      <c r="E52" s="27" t="str">
        <f>'Base de dados'!I51</f>
        <v>(15) 998024977</v>
      </c>
      <c r="F52" s="6" t="str">
        <f>'Base de dados'!J51</f>
        <v>DEFICIENTE</v>
      </c>
      <c r="G52" s="6" t="str">
        <f>'Base de dados'!L51</f>
        <v>SUPLENTE</v>
      </c>
      <c r="H52" s="6">
        <f>'Base de dados'!M51</f>
        <v>50</v>
      </c>
      <c r="I52" s="30"/>
      <c r="J52" s="6" t="str">
        <f>'Base de dados'!N51</f>
        <v/>
      </c>
    </row>
    <row r="53" spans="1:10" ht="24.95" customHeight="1" x14ac:dyDescent="0.25">
      <c r="A53" s="3">
        <f t="shared" si="0"/>
        <v>51</v>
      </c>
      <c r="B53" s="4" t="str">
        <f>'Base de dados'!A52</f>
        <v>5630018009</v>
      </c>
      <c r="C53" s="5" t="str">
        <f>IF('Base de dados'!E52&lt;&gt;"",'Base de dados'!B52&amp;CHAR(10)&amp;'Base de dados'!E52,'Base de dados'!B52)</f>
        <v>MICHELE JUVENAL LOPES
CLEITON APARECIDO LIMA DOS SANTOS</v>
      </c>
      <c r="D53" s="15" t="str">
        <f>'Base de dados'!H52</f>
        <v>RUA JOAO BATISTA SALLES CUNHA, 305 - PARQUE SAO PAULO - CASA BRANCA</v>
      </c>
      <c r="E53" s="27" t="str">
        <f>'Base de dados'!I52</f>
        <v>(19) 991472723</v>
      </c>
      <c r="F53" s="6" t="str">
        <f>'Base de dados'!J52</f>
        <v>DEFICIENTE</v>
      </c>
      <c r="G53" s="6" t="str">
        <f>'Base de dados'!L52</f>
        <v>SUPLENTE</v>
      </c>
      <c r="H53" s="6">
        <f>'Base de dados'!M52</f>
        <v>51</v>
      </c>
      <c r="I53" s="30"/>
      <c r="J53" s="6" t="str">
        <f>'Base de dados'!N52</f>
        <v/>
      </c>
    </row>
    <row r="54" spans="1:10" ht="24.95" customHeight="1" x14ac:dyDescent="0.25">
      <c r="A54" s="3">
        <f t="shared" si="0"/>
        <v>52</v>
      </c>
      <c r="B54" s="4" t="str">
        <f>'Base de dados'!A53</f>
        <v>5630011954</v>
      </c>
      <c r="C54" s="5" t="str">
        <f>IF('Base de dados'!E53&lt;&gt;"",'Base de dados'!B53&amp;CHAR(10)&amp;'Base de dados'!E53,'Base de dados'!B53)</f>
        <v>IANKA DE OLIVEIRA TORRES MAGALHAES</v>
      </c>
      <c r="D54" s="15" t="str">
        <f>'Base de dados'!H53</f>
        <v>RUA JORGE BONETTI, 242 - SENHOR MENINO - CASA BRANCA</v>
      </c>
      <c r="E54" s="27" t="str">
        <f>'Base de dados'!I53</f>
        <v>(19) 989436882</v>
      </c>
      <c r="F54" s="6" t="str">
        <f>'Base de dados'!J53</f>
        <v>DEFICIENTE</v>
      </c>
      <c r="G54" s="6" t="str">
        <f>'Base de dados'!L53</f>
        <v>SUPLENTE</v>
      </c>
      <c r="H54" s="6">
        <f>'Base de dados'!M53</f>
        <v>52</v>
      </c>
      <c r="I54" s="30"/>
      <c r="J54" s="6" t="str">
        <f>'Base de dados'!N53</f>
        <v/>
      </c>
    </row>
    <row r="55" spans="1:10" ht="24.95" customHeight="1" x14ac:dyDescent="0.25">
      <c r="A55" s="3">
        <f t="shared" si="0"/>
        <v>53</v>
      </c>
      <c r="B55" s="4" t="str">
        <f>'Base de dados'!A54</f>
        <v>5630016367</v>
      </c>
      <c r="C55" s="5" t="str">
        <f>IF('Base de dados'!E54&lt;&gt;"",'Base de dados'!B54&amp;CHAR(10)&amp;'Base de dados'!E54,'Base de dados'!B54)</f>
        <v>RAQUEL ALISSO FRANCISCO
JOSE CARLOS DE CAMPOS</v>
      </c>
      <c r="D55" s="15" t="str">
        <f>'Base de dados'!H54</f>
        <v>RUA SAO MANUEL, 54  - LAGOA BRANCA  - CASA BRANCA</v>
      </c>
      <c r="E55" s="27" t="str">
        <f>'Base de dados'!I54</f>
        <v>(19) 993728512</v>
      </c>
      <c r="F55" s="6" t="str">
        <f>'Base de dados'!J54</f>
        <v>DEFICIENTE</v>
      </c>
      <c r="G55" s="6" t="str">
        <f>'Base de dados'!L54</f>
        <v>SUPLENTE</v>
      </c>
      <c r="H55" s="6">
        <f>'Base de dados'!M54</f>
        <v>53</v>
      </c>
      <c r="I55" s="30"/>
      <c r="J55" s="6" t="str">
        <f>'Base de dados'!N54</f>
        <v/>
      </c>
    </row>
    <row r="56" spans="1:10" ht="24.95" customHeight="1" x14ac:dyDescent="0.25">
      <c r="A56" s="3">
        <f t="shared" si="0"/>
        <v>54</v>
      </c>
      <c r="B56" s="4" t="str">
        <f>'Base de dados'!A55</f>
        <v>5630009347</v>
      </c>
      <c r="C56" s="5" t="str">
        <f>IF('Base de dados'!E55&lt;&gt;"",'Base de dados'!B55&amp;CHAR(10)&amp;'Base de dados'!E55,'Base de dados'!B55)</f>
        <v>ANTONIO GERALDO DE JESUS MIGUEL
JESSICA DA SILVA LOPES MIGUEL</v>
      </c>
      <c r="D56" s="15" t="str">
        <f>'Base de dados'!H55</f>
        <v>RUA DOS GREGORINES, 162 - SANTA CECILIA  - CASA BRANCA</v>
      </c>
      <c r="E56" s="27" t="str">
        <f>'Base de dados'!I55</f>
        <v>(19) 991056202</v>
      </c>
      <c r="F56" s="6" t="str">
        <f>'Base de dados'!J55</f>
        <v>DEFICIENTE</v>
      </c>
      <c r="G56" s="6" t="str">
        <f>'Base de dados'!L55</f>
        <v>SUPLENTE</v>
      </c>
      <c r="H56" s="6">
        <f>'Base de dados'!M55</f>
        <v>54</v>
      </c>
      <c r="I56" s="30"/>
      <c r="J56" s="6" t="str">
        <f>'Base de dados'!N55</f>
        <v/>
      </c>
    </row>
    <row r="57" spans="1:10" ht="24.95" customHeight="1" x14ac:dyDescent="0.25">
      <c r="A57" s="3">
        <f t="shared" si="0"/>
        <v>55</v>
      </c>
      <c r="B57" s="4" t="str">
        <f>'Base de dados'!A56</f>
        <v>5630016672</v>
      </c>
      <c r="C57" s="5" t="str">
        <f>IF('Base de dados'!E56&lt;&gt;"",'Base de dados'!B56&amp;CHAR(10)&amp;'Base de dados'!E56,'Base de dados'!B56)</f>
        <v>IZABELLA FRITOLI MARSON</v>
      </c>
      <c r="D57" s="15" t="str">
        <f>'Base de dados'!H56</f>
        <v>AV  JOSE BENI, 294 - NAZARE - CASA BRANCA</v>
      </c>
      <c r="E57" s="27" t="str">
        <f>'Base de dados'!I56</f>
        <v>(19) 992808724</v>
      </c>
      <c r="F57" s="6" t="str">
        <f>'Base de dados'!J56</f>
        <v>DEFICIENTE</v>
      </c>
      <c r="G57" s="6" t="str">
        <f>'Base de dados'!L56</f>
        <v>SUPLENTE</v>
      </c>
      <c r="H57" s="6">
        <f>'Base de dados'!M56</f>
        <v>55</v>
      </c>
      <c r="I57" s="30"/>
      <c r="J57" s="6" t="str">
        <f>'Base de dados'!N56</f>
        <v/>
      </c>
    </row>
    <row r="58" spans="1:10" ht="24.95" customHeight="1" x14ac:dyDescent="0.25">
      <c r="A58" s="3">
        <f t="shared" si="0"/>
        <v>56</v>
      </c>
      <c r="B58" s="4" t="str">
        <f>'Base de dados'!A57</f>
        <v>5630009099</v>
      </c>
      <c r="C58" s="5" t="str">
        <f>IF('Base de dados'!E57&lt;&gt;"",'Base de dados'!B57&amp;CHAR(10)&amp;'Base de dados'!E57,'Base de dados'!B57)</f>
        <v>LUIZ OTAVIO BALENA
ANA MARIA DA SILVA BALENA</v>
      </c>
      <c r="D58" s="15" t="str">
        <f>'Base de dados'!H57</f>
        <v>AV  NOVE DE JULHO, 2090 - VILA BARAO - SOROCABA</v>
      </c>
      <c r="E58" s="27" t="str">
        <f>'Base de dados'!I57</f>
        <v>(15) 991902367</v>
      </c>
      <c r="F58" s="6" t="str">
        <f>'Base de dados'!J57</f>
        <v>DEFICIENTE</v>
      </c>
      <c r="G58" s="6" t="str">
        <f>'Base de dados'!L57</f>
        <v>SUPLENTE</v>
      </c>
      <c r="H58" s="6">
        <f>'Base de dados'!M57</f>
        <v>56</v>
      </c>
      <c r="I58" s="30"/>
      <c r="J58" s="6" t="str">
        <f>'Base de dados'!N57</f>
        <v/>
      </c>
    </row>
    <row r="59" spans="1:10" ht="24.95" customHeight="1" x14ac:dyDescent="0.25">
      <c r="A59" s="3">
        <f t="shared" si="0"/>
        <v>57</v>
      </c>
      <c r="B59" s="4" t="str">
        <f>'Base de dados'!A58</f>
        <v>5630019726</v>
      </c>
      <c r="C59" s="5" t="str">
        <f>IF('Base de dados'!E58&lt;&gt;"",'Base de dados'!B58&amp;CHAR(10)&amp;'Base de dados'!E58,'Base de dados'!B58)</f>
        <v>CHARLES ROSA</v>
      </c>
      <c r="D59" s="15" t="str">
        <f>'Base de dados'!H58</f>
        <v>RUA FAMILIA FEIJAO, 28 - JARDIM BOA ESPERANCA - CASA BRANCA</v>
      </c>
      <c r="E59" s="27" t="str">
        <f>'Base de dados'!I58</f>
        <v>(16) 991916611</v>
      </c>
      <c r="F59" s="6" t="str">
        <f>'Base de dados'!J58</f>
        <v>DEFICIENTE</v>
      </c>
      <c r="G59" s="6" t="str">
        <f>'Base de dados'!L58</f>
        <v>SUPLENTE</v>
      </c>
      <c r="H59" s="6">
        <f>'Base de dados'!M58</f>
        <v>57</v>
      </c>
      <c r="I59" s="30"/>
      <c r="J59" s="6" t="str">
        <f>'Base de dados'!N58</f>
        <v/>
      </c>
    </row>
    <row r="60" spans="1:10" ht="24.95" customHeight="1" x14ac:dyDescent="0.25">
      <c r="A60" s="3">
        <f t="shared" si="0"/>
        <v>58</v>
      </c>
      <c r="B60" s="4" t="str">
        <f>'Base de dados'!A59</f>
        <v>5630017563</v>
      </c>
      <c r="C60" s="5" t="str">
        <f>IF('Base de dados'!E59&lt;&gt;"",'Base de dados'!B59&amp;CHAR(10)&amp;'Base de dados'!E59,'Base de dados'!B59)</f>
        <v>RRUDINEI RAIMUNDO ANTONIO
ANA AGRACIADA CAMPOS ANTONIO</v>
      </c>
      <c r="D60" s="15" t="str">
        <f>'Base de dados'!H59</f>
        <v>RUA DOS MONTOVANI, 153 - STA CECILIA - CASA BRANCA</v>
      </c>
      <c r="E60" s="27" t="str">
        <f>'Base de dados'!I59</f>
        <v>(19) 999455350</v>
      </c>
      <c r="F60" s="6" t="str">
        <f>'Base de dados'!J59</f>
        <v>DEFICIENTE</v>
      </c>
      <c r="G60" s="6" t="str">
        <f>'Base de dados'!L59</f>
        <v>SUPLENTE</v>
      </c>
      <c r="H60" s="6">
        <f>'Base de dados'!M59</f>
        <v>58</v>
      </c>
      <c r="I60" s="30"/>
      <c r="J60" s="6" t="str">
        <f>'Base de dados'!N59</f>
        <v/>
      </c>
    </row>
    <row r="61" spans="1:10" ht="24.95" customHeight="1" x14ac:dyDescent="0.25">
      <c r="A61" s="3">
        <f t="shared" si="0"/>
        <v>59</v>
      </c>
      <c r="B61" s="4" t="str">
        <f>'Base de dados'!A60</f>
        <v>5630016482</v>
      </c>
      <c r="C61" s="5" t="str">
        <f>IF('Base de dados'!E60&lt;&gt;"",'Base de dados'!B60&amp;CHAR(10)&amp;'Base de dados'!E60,'Base de dados'!B60)</f>
        <v>KARINA FLORENCIO DE OLIVEIRA</v>
      </c>
      <c r="D61" s="15" t="str">
        <f>'Base de dados'!H60</f>
        <v>CHA ASSENTAMENTO DO COCAIS, 18 - ZONA RURAL  - CASA BRANCA</v>
      </c>
      <c r="E61" s="27" t="str">
        <f>'Base de dados'!I60</f>
        <v>(19) 986104172</v>
      </c>
      <c r="F61" s="6" t="str">
        <f>'Base de dados'!J60</f>
        <v>DEFICIENTE</v>
      </c>
      <c r="G61" s="6" t="str">
        <f>'Base de dados'!L60</f>
        <v>SUPLENTE</v>
      </c>
      <c r="H61" s="6">
        <f>'Base de dados'!M60</f>
        <v>59</v>
      </c>
      <c r="I61" s="30"/>
      <c r="J61" s="6" t="str">
        <f>'Base de dados'!N60</f>
        <v/>
      </c>
    </row>
    <row r="62" spans="1:10" ht="24.95" customHeight="1" x14ac:dyDescent="0.25">
      <c r="A62" s="3">
        <f t="shared" si="0"/>
        <v>60</v>
      </c>
      <c r="B62" s="4" t="str">
        <f>'Base de dados'!A61</f>
        <v>5630010683</v>
      </c>
      <c r="C62" s="5" t="str">
        <f>IF('Base de dados'!E61&lt;&gt;"",'Base de dados'!B61&amp;CHAR(10)&amp;'Base de dados'!E61,'Base de dados'!B61)</f>
        <v>KELLY CRISTINA BATISTA DA SILVA</v>
      </c>
      <c r="D62" s="15" t="str">
        <f>'Base de dados'!H61</f>
        <v>RUA 2, 160 - ALTOS DE IPANEMA - SOROCABA</v>
      </c>
      <c r="E62" s="27" t="str">
        <f>'Base de dados'!I61</f>
        <v>(15) 996799525</v>
      </c>
      <c r="F62" s="6" t="str">
        <f>'Base de dados'!J61</f>
        <v>DEFICIENTE</v>
      </c>
      <c r="G62" s="6" t="str">
        <f>'Base de dados'!L61</f>
        <v>SUPLENTE</v>
      </c>
      <c r="H62" s="6">
        <f>'Base de dados'!M61</f>
        <v>60</v>
      </c>
      <c r="I62" s="30"/>
      <c r="J62" s="6" t="str">
        <f>'Base de dados'!N61</f>
        <v/>
      </c>
    </row>
    <row r="63" spans="1:10" ht="24.95" customHeight="1" x14ac:dyDescent="0.25">
      <c r="A63" s="3">
        <f t="shared" si="0"/>
        <v>61</v>
      </c>
      <c r="B63" s="4" t="str">
        <f>'Base de dados'!A62</f>
        <v>5630009446</v>
      </c>
      <c r="C63" s="5" t="str">
        <f>IF('Base de dados'!E62&lt;&gt;"",'Base de dados'!B62&amp;CHAR(10)&amp;'Base de dados'!E62,'Base de dados'!B62)</f>
        <v>RUBENS DIAS NASCIMENTO</v>
      </c>
      <c r="D63" s="15" t="str">
        <f>'Base de dados'!H62</f>
        <v>AV  ANTONIO JOSE BARZON, 48 - PARQUE SAO PAULO  - CASA BRANCA</v>
      </c>
      <c r="E63" s="27" t="str">
        <f>'Base de dados'!I62</f>
        <v>(19) 993430418</v>
      </c>
      <c r="F63" s="6" t="str">
        <f>'Base de dados'!J62</f>
        <v>DEFICIENTE</v>
      </c>
      <c r="G63" s="6" t="str">
        <f>'Base de dados'!L62</f>
        <v>SUPLENTE</v>
      </c>
      <c r="H63" s="6">
        <f>'Base de dados'!M62</f>
        <v>61</v>
      </c>
      <c r="I63" s="30"/>
      <c r="J63" s="6" t="str">
        <f>'Base de dados'!N62</f>
        <v/>
      </c>
    </row>
    <row r="64" spans="1:10" ht="24.95" customHeight="1" x14ac:dyDescent="0.25">
      <c r="A64" s="3">
        <f t="shared" si="0"/>
        <v>62</v>
      </c>
      <c r="B64" s="4" t="str">
        <f>'Base de dados'!A63</f>
        <v>5630009040</v>
      </c>
      <c r="C64" s="5" t="str">
        <f>IF('Base de dados'!E63&lt;&gt;"",'Base de dados'!B63&amp;CHAR(10)&amp;'Base de dados'!E63,'Base de dados'!B63)</f>
        <v>JAQUELINE APARECIDA MARQUES</v>
      </c>
      <c r="D64" s="15" t="str">
        <f>'Base de dados'!H63</f>
        <v>RUA PALMIRA O  GUERREIRO, 65 - ANDORINHA  - CASA BRANCA</v>
      </c>
      <c r="E64" s="27" t="str">
        <f>'Base de dados'!I63</f>
        <v>(19) 989400900</v>
      </c>
      <c r="F64" s="6" t="str">
        <f>'Base de dados'!J63</f>
        <v>DEFICIENTE</v>
      </c>
      <c r="G64" s="6" t="str">
        <f>'Base de dados'!L63</f>
        <v>SUPLENTE</v>
      </c>
      <c r="H64" s="6">
        <f>'Base de dados'!M63</f>
        <v>62</v>
      </c>
      <c r="I64" s="30"/>
      <c r="J64" s="6" t="str">
        <f>'Base de dados'!N63</f>
        <v/>
      </c>
    </row>
    <row r="65" spans="1:10" ht="24.95" customHeight="1" x14ac:dyDescent="0.25">
      <c r="A65" s="3">
        <f t="shared" si="0"/>
        <v>63</v>
      </c>
      <c r="B65" s="4" t="str">
        <f>'Base de dados'!A64</f>
        <v>5630012457</v>
      </c>
      <c r="C65" s="5" t="str">
        <f>IF('Base de dados'!E64&lt;&gt;"",'Base de dados'!B64&amp;CHAR(10)&amp;'Base de dados'!E64,'Base de dados'!B64)</f>
        <v>JOSE EDUARDO DO CARMO</v>
      </c>
      <c r="D65" s="15" t="str">
        <f>'Base de dados'!H64</f>
        <v>RUA PROFESSOR MIDON, 143 - DESTERRO - CASA BRANCA</v>
      </c>
      <c r="E65" s="27" t="str">
        <f>'Base de dados'!I64</f>
        <v>(19) 93034943</v>
      </c>
      <c r="F65" s="6" t="str">
        <f>'Base de dados'!J64</f>
        <v>DEFICIENTE</v>
      </c>
      <c r="G65" s="6" t="str">
        <f>'Base de dados'!L64</f>
        <v>SUPLENTE</v>
      </c>
      <c r="H65" s="6">
        <f>'Base de dados'!M64</f>
        <v>63</v>
      </c>
      <c r="I65" s="30"/>
      <c r="J65" s="6" t="str">
        <f>'Base de dados'!N64</f>
        <v/>
      </c>
    </row>
    <row r="66" spans="1:10" ht="24.95" customHeight="1" x14ac:dyDescent="0.25">
      <c r="A66" s="3">
        <f t="shared" si="0"/>
        <v>64</v>
      </c>
      <c r="B66" s="4" t="str">
        <f>'Base de dados'!A65</f>
        <v>5630007838</v>
      </c>
      <c r="C66" s="5" t="str">
        <f>IF('Base de dados'!E65&lt;&gt;"",'Base de dados'!B65&amp;CHAR(10)&amp;'Base de dados'!E65,'Base de dados'!B65)</f>
        <v>FLAVIO BALBINO</v>
      </c>
      <c r="D66" s="15" t="str">
        <f>'Base de dados'!H65</f>
        <v>RUA LUCIO LEONEL, 697 - CENTRO  - CASA BRANCA</v>
      </c>
      <c r="E66" s="27" t="str">
        <f>'Base de dados'!I65</f>
        <v>(19) 989798120</v>
      </c>
      <c r="F66" s="6" t="str">
        <f>'Base de dados'!J65</f>
        <v>DEFICIENTE</v>
      </c>
      <c r="G66" s="6" t="str">
        <f>'Base de dados'!L65</f>
        <v>SUPLENTE</v>
      </c>
      <c r="H66" s="6">
        <f>'Base de dados'!M65</f>
        <v>64</v>
      </c>
      <c r="I66" s="30"/>
      <c r="J66" s="6" t="str">
        <f>'Base de dados'!N65</f>
        <v/>
      </c>
    </row>
    <row r="67" spans="1:10" ht="24.95" customHeight="1" x14ac:dyDescent="0.25">
      <c r="A67" s="3">
        <f t="shared" si="0"/>
        <v>65</v>
      </c>
      <c r="B67" s="4" t="str">
        <f>'Base de dados'!A66</f>
        <v>5630018553</v>
      </c>
      <c r="C67" s="5" t="str">
        <f>IF('Base de dados'!E66&lt;&gt;"",'Base de dados'!B66&amp;CHAR(10)&amp;'Base de dados'!E66,'Base de dados'!B66)</f>
        <v>ROSIMAR VIEIRA DA COSTA</v>
      </c>
      <c r="D67" s="15" t="str">
        <f>'Base de dados'!H66</f>
        <v>RUA AC CASA BRANCA, 141 - CENTRO - CASA BRANCA</v>
      </c>
      <c r="E67" s="27" t="str">
        <f>'Base de dados'!I66</f>
        <v>(32) 988788711</v>
      </c>
      <c r="F67" s="6" t="str">
        <f>'Base de dados'!J66</f>
        <v>DEFICIENTE</v>
      </c>
      <c r="G67" s="6" t="str">
        <f>'Base de dados'!L66</f>
        <v>SUPLENTE</v>
      </c>
      <c r="H67" s="6">
        <f>'Base de dados'!M66</f>
        <v>65</v>
      </c>
      <c r="I67" s="30"/>
      <c r="J67" s="6" t="str">
        <f>'Base de dados'!N66</f>
        <v/>
      </c>
    </row>
    <row r="68" spans="1:10" ht="24.95" customHeight="1" x14ac:dyDescent="0.25">
      <c r="A68" s="3">
        <f t="shared" si="0"/>
        <v>66</v>
      </c>
      <c r="B68" s="4" t="str">
        <f>'Base de dados'!A67</f>
        <v>5630001260</v>
      </c>
      <c r="C68" s="5" t="str">
        <f>IF('Base de dados'!E67&lt;&gt;"",'Base de dados'!B67&amp;CHAR(10)&amp;'Base de dados'!E67,'Base de dados'!B67)</f>
        <v>MARIA BENEDITA DE LIMA SILVA
MARIANA RIBEIRO DA SILVA</v>
      </c>
      <c r="D68" s="15" t="str">
        <f>'Base de dados'!H67</f>
        <v>FAZ NOVA ERA, Sem número - RURAL - CASA BRANCA</v>
      </c>
      <c r="E68" s="27" t="str">
        <f>'Base de dados'!I67</f>
        <v>(19) 993856930</v>
      </c>
      <c r="F68" s="6" t="str">
        <f>'Base de dados'!J67</f>
        <v>DEFICIENTE</v>
      </c>
      <c r="G68" s="6" t="str">
        <f>'Base de dados'!L67</f>
        <v>SUPLENTE</v>
      </c>
      <c r="H68" s="6">
        <f>'Base de dados'!M67</f>
        <v>66</v>
      </c>
      <c r="I68" s="30"/>
      <c r="J68" s="6" t="str">
        <f>'Base de dados'!N67</f>
        <v/>
      </c>
    </row>
    <row r="69" spans="1:10" ht="24.95" customHeight="1" x14ac:dyDescent="0.25">
      <c r="A69" s="3">
        <f t="shared" ref="A69:A132" si="1">A68+1</f>
        <v>67</v>
      </c>
      <c r="B69" s="4" t="str">
        <f>'Base de dados'!A68</f>
        <v>5630017589</v>
      </c>
      <c r="C69" s="5" t="str">
        <f>IF('Base de dados'!E68&lt;&gt;"",'Base de dados'!B68&amp;CHAR(10)&amp;'Base de dados'!E68,'Base de dados'!B68)</f>
        <v>LUIZ CARLOS DE OLIVEIRA CIPRIANO
VALQUIRIA DENISE NASCIMENTO BRAZ CIPRIANONTO</v>
      </c>
      <c r="D69" s="15" t="str">
        <f>'Base de dados'!H68</f>
        <v>RUA JOAO BATISTA SALLES CUNHA, 488 - PARQUE SAO PAULO - CASA BRANCA</v>
      </c>
      <c r="E69" s="27" t="str">
        <f>'Base de dados'!I68</f>
        <v>(19) 989614524</v>
      </c>
      <c r="F69" s="6" t="str">
        <f>'Base de dados'!J68</f>
        <v>DEFICIENTE</v>
      </c>
      <c r="G69" s="6" t="str">
        <f>'Base de dados'!L68</f>
        <v>SUPLENTE</v>
      </c>
      <c r="H69" s="6">
        <f>'Base de dados'!M68</f>
        <v>67</v>
      </c>
      <c r="I69" s="30"/>
      <c r="J69" s="6" t="str">
        <f>'Base de dados'!N68</f>
        <v/>
      </c>
    </row>
    <row r="70" spans="1:10" ht="24.95" customHeight="1" x14ac:dyDescent="0.25">
      <c r="A70" s="3">
        <f t="shared" si="1"/>
        <v>68</v>
      </c>
      <c r="B70" s="4" t="str">
        <f>'Base de dados'!A69</f>
        <v>5630005543</v>
      </c>
      <c r="C70" s="5" t="str">
        <f>IF('Base de dados'!E69&lt;&gt;"",'Base de dados'!B69&amp;CHAR(10)&amp;'Base de dados'!E69,'Base de dados'!B69)</f>
        <v>LARISSA CRISTINA DA SILVA E SILVA</v>
      </c>
      <c r="D70" s="15" t="str">
        <f>'Base de dados'!H69</f>
        <v>FAZ VENDA BRANCA, 00 - VENDA BRANCA - CASA BRANCA</v>
      </c>
      <c r="E70" s="27" t="str">
        <f>'Base de dados'!I69</f>
        <v>(19) 989232362</v>
      </c>
      <c r="F70" s="6" t="str">
        <f>'Base de dados'!J69</f>
        <v>DEFICIENTE</v>
      </c>
      <c r="G70" s="6" t="str">
        <f>'Base de dados'!L69</f>
        <v>SUPLENTE</v>
      </c>
      <c r="H70" s="6">
        <f>'Base de dados'!M69</f>
        <v>68</v>
      </c>
      <c r="I70" s="30"/>
      <c r="J70" s="6" t="str">
        <f>'Base de dados'!N69</f>
        <v/>
      </c>
    </row>
    <row r="71" spans="1:10" ht="24.95" customHeight="1" x14ac:dyDescent="0.25">
      <c r="A71" s="3">
        <f t="shared" si="1"/>
        <v>69</v>
      </c>
      <c r="B71" s="4" t="str">
        <f>'Base de dados'!A70</f>
        <v>5630005881</v>
      </c>
      <c r="C71" s="5" t="str">
        <f>IF('Base de dados'!E70&lt;&gt;"",'Base de dados'!B70&amp;CHAR(10)&amp;'Base de dados'!E70,'Base de dados'!B70)</f>
        <v>ORLANDO ALVES DE OLIVEIRA SILVA
DAIANE DO CARMO SILVA</v>
      </c>
      <c r="D71" s="15" t="str">
        <f>'Base de dados'!H70</f>
        <v>RUA PROFESSORA GUNAR MORAES DE ARAUJO, 175 - ANDORINHAS  - CASA BRANCA</v>
      </c>
      <c r="E71" s="27" t="str">
        <f>'Base de dados'!I70</f>
        <v>(19) 991618514</v>
      </c>
      <c r="F71" s="6" t="str">
        <f>'Base de dados'!J70</f>
        <v>DEFICIENTE</v>
      </c>
      <c r="G71" s="6" t="str">
        <f>'Base de dados'!L70</f>
        <v>SUPLENTE</v>
      </c>
      <c r="H71" s="6">
        <f>'Base de dados'!M70</f>
        <v>69</v>
      </c>
      <c r="I71" s="30"/>
      <c r="J71" s="6" t="str">
        <f>'Base de dados'!N70</f>
        <v/>
      </c>
    </row>
    <row r="72" spans="1:10" ht="24.95" customHeight="1" x14ac:dyDescent="0.25">
      <c r="A72" s="3">
        <f t="shared" si="1"/>
        <v>70</v>
      </c>
      <c r="B72" s="4" t="str">
        <f>'Base de dados'!A71</f>
        <v>5630008489</v>
      </c>
      <c r="C72" s="5" t="str">
        <f>IF('Base de dados'!E71&lt;&gt;"",'Base de dados'!B71&amp;CHAR(10)&amp;'Base de dados'!E71,'Base de dados'!B71)</f>
        <v>FIILY FRANCISCO CARVALHO COHENE</v>
      </c>
      <c r="D72" s="15" t="str">
        <f>'Base de dados'!H71</f>
        <v>RUA PROFESSORA ODETE SANTANA, 65 - C. H WLADIMIR PEREIRA - CASA BRANCA</v>
      </c>
      <c r="E72" s="27" t="str">
        <f>'Base de dados'!I71</f>
        <v>(19) 991658317</v>
      </c>
      <c r="F72" s="6" t="str">
        <f>'Base de dados'!J71</f>
        <v>DEFICIENTE</v>
      </c>
      <c r="G72" s="6" t="str">
        <f>'Base de dados'!L71</f>
        <v>SUPLENTE</v>
      </c>
      <c r="H72" s="6">
        <f>'Base de dados'!M71</f>
        <v>70</v>
      </c>
      <c r="I72" s="30"/>
      <c r="J72" s="6" t="str">
        <f>'Base de dados'!N71</f>
        <v/>
      </c>
    </row>
    <row r="73" spans="1:10" ht="24.95" customHeight="1" x14ac:dyDescent="0.25">
      <c r="A73" s="3">
        <f t="shared" si="1"/>
        <v>71</v>
      </c>
      <c r="B73" s="4" t="str">
        <f>'Base de dados'!A72</f>
        <v>5630004694</v>
      </c>
      <c r="C73" s="5" t="str">
        <f>IF('Base de dados'!E72&lt;&gt;"",'Base de dados'!B72&amp;CHAR(10)&amp;'Base de dados'!E72,'Base de dados'!B72)</f>
        <v>LEONARDO ALEXANDRE ZACARAO</v>
      </c>
      <c r="D73" s="15" t="str">
        <f>'Base de dados'!H72</f>
        <v>RUA CINCO, 196 - JARDIM COLINA DO SOL - CASA BRANCA</v>
      </c>
      <c r="E73" s="27" t="str">
        <f>'Base de dados'!I72</f>
        <v>(19) 993634054</v>
      </c>
      <c r="F73" s="6" t="str">
        <f>'Base de dados'!J72</f>
        <v>DEFICIENTE</v>
      </c>
      <c r="G73" s="6" t="str">
        <f>'Base de dados'!L72</f>
        <v>SUPLENTE</v>
      </c>
      <c r="H73" s="6">
        <f>'Base de dados'!M72</f>
        <v>71</v>
      </c>
      <c r="I73" s="30"/>
      <c r="J73" s="6" t="str">
        <f>'Base de dados'!N72</f>
        <v/>
      </c>
    </row>
    <row r="74" spans="1:10" ht="24.95" customHeight="1" x14ac:dyDescent="0.25">
      <c r="A74" s="3">
        <f t="shared" si="1"/>
        <v>72</v>
      </c>
      <c r="B74" s="4" t="str">
        <f>'Base de dados'!A73</f>
        <v>5630017373</v>
      </c>
      <c r="C74" s="5" t="str">
        <f>IF('Base de dados'!E73&lt;&gt;"",'Base de dados'!B73&amp;CHAR(10)&amp;'Base de dados'!E73,'Base de dados'!B73)</f>
        <v>JOSE ROBERTO NEILEN</v>
      </c>
      <c r="D74" s="15" t="str">
        <f>'Base de dados'!H73</f>
        <v>FAZ ASETAMETO DO COCAIS, 0 - FAZENDA - CASA BRANCA</v>
      </c>
      <c r="E74" s="27" t="str">
        <f>'Base de dados'!I73</f>
        <v>(19) 994838661</v>
      </c>
      <c r="F74" s="6" t="str">
        <f>'Base de dados'!J73</f>
        <v>DEFICIENTE</v>
      </c>
      <c r="G74" s="6" t="str">
        <f>'Base de dados'!L73</f>
        <v>SUPLENTE</v>
      </c>
      <c r="H74" s="6">
        <f>'Base de dados'!M73</f>
        <v>72</v>
      </c>
      <c r="I74" s="30"/>
      <c r="J74" s="6" t="str">
        <f>'Base de dados'!N73</f>
        <v/>
      </c>
    </row>
    <row r="75" spans="1:10" ht="24.95" customHeight="1" x14ac:dyDescent="0.25">
      <c r="A75" s="3">
        <f t="shared" si="1"/>
        <v>73</v>
      </c>
      <c r="B75" s="4" t="str">
        <f>'Base de dados'!A74</f>
        <v>5630020476</v>
      </c>
      <c r="C75" s="5" t="str">
        <f>IF('Base de dados'!E74&lt;&gt;"",'Base de dados'!B74&amp;CHAR(10)&amp;'Base de dados'!E74,'Base de dados'!B74)</f>
        <v>OLGA APARECIDA ROSA DA SILVA</v>
      </c>
      <c r="D75" s="15" t="str">
        <f>'Base de dados'!H74</f>
        <v>RUA BORZANI, 25 - INDUSTRIAL - CASA BRANCA</v>
      </c>
      <c r="E75" s="27" t="str">
        <f>'Base de dados'!I74</f>
        <v>(19) 994315713</v>
      </c>
      <c r="F75" s="6" t="str">
        <f>'Base de dados'!J74</f>
        <v>DEFICIENTE</v>
      </c>
      <c r="G75" s="6" t="str">
        <f>'Base de dados'!L74</f>
        <v>SUPLENTE</v>
      </c>
      <c r="H75" s="6">
        <f>'Base de dados'!M74</f>
        <v>73</v>
      </c>
      <c r="I75" s="30"/>
      <c r="J75" s="6" t="str">
        <f>'Base de dados'!N74</f>
        <v/>
      </c>
    </row>
    <row r="76" spans="1:10" ht="24.95" customHeight="1" x14ac:dyDescent="0.25">
      <c r="A76" s="3">
        <f t="shared" si="1"/>
        <v>74</v>
      </c>
      <c r="B76" s="4" t="str">
        <f>'Base de dados'!A75</f>
        <v>5630017423</v>
      </c>
      <c r="C76" s="5" t="str">
        <f>IF('Base de dados'!E75&lt;&gt;"",'Base de dados'!B75&amp;CHAR(10)&amp;'Base de dados'!E75,'Base de dados'!B75)</f>
        <v>REGINALDO BENEDITO BUENO
CIRLENE DA SILVA BUENO</v>
      </c>
      <c r="D76" s="15" t="str">
        <f>'Base de dados'!H75</f>
        <v>RUA DOMINGOS VILLELA DE ANDRADE, 57  - INDUSTRIAL - CASA BRANCA</v>
      </c>
      <c r="E76" s="27" t="str">
        <f>'Base de dados'!I75</f>
        <v>(19) 996047192</v>
      </c>
      <c r="F76" s="6" t="str">
        <f>'Base de dados'!J75</f>
        <v>DEFICIENTE</v>
      </c>
      <c r="G76" s="6" t="str">
        <f>'Base de dados'!L75</f>
        <v>SUPLENTE</v>
      </c>
      <c r="H76" s="6">
        <f>'Base de dados'!M75</f>
        <v>74</v>
      </c>
      <c r="I76" s="30"/>
      <c r="J76" s="6" t="str">
        <f>'Base de dados'!N75</f>
        <v/>
      </c>
    </row>
    <row r="77" spans="1:10" ht="24.95" customHeight="1" x14ac:dyDescent="0.25">
      <c r="A77" s="3">
        <f t="shared" si="1"/>
        <v>75</v>
      </c>
      <c r="B77" s="4" t="str">
        <f>'Base de dados'!A76</f>
        <v>5630001104</v>
      </c>
      <c r="C77" s="5" t="str">
        <f>IF('Base de dados'!E76&lt;&gt;"",'Base de dados'!B76&amp;CHAR(10)&amp;'Base de dados'!E76,'Base de dados'!B76)</f>
        <v>EVA MARTINS DE SOUZA MARCOLA
ANTONIO LUIZ MARCOLA</v>
      </c>
      <c r="D77" s="15" t="str">
        <f>'Base de dados'!H76</f>
        <v>RUA WALDEMAR PANICO, 212 - CENTRO - CASA BRANCA</v>
      </c>
      <c r="E77" s="27" t="str">
        <f>'Base de dados'!I76</f>
        <v>(19) 995685600</v>
      </c>
      <c r="F77" s="6" t="str">
        <f>'Base de dados'!J76</f>
        <v>DEFICIENTE</v>
      </c>
      <c r="G77" s="6" t="str">
        <f>'Base de dados'!L76</f>
        <v>SUPLENTE</v>
      </c>
      <c r="H77" s="6">
        <f>'Base de dados'!M76</f>
        <v>75</v>
      </c>
      <c r="I77" s="30"/>
      <c r="J77" s="6" t="str">
        <f>'Base de dados'!N76</f>
        <v/>
      </c>
    </row>
    <row r="78" spans="1:10" ht="24.95" customHeight="1" x14ac:dyDescent="0.25">
      <c r="A78" s="3">
        <f t="shared" si="1"/>
        <v>76</v>
      </c>
      <c r="B78" s="4" t="str">
        <f>'Base de dados'!A77</f>
        <v>5630019080</v>
      </c>
      <c r="C78" s="5" t="str">
        <f>IF('Base de dados'!E77&lt;&gt;"",'Base de dados'!B77&amp;CHAR(10)&amp;'Base de dados'!E77,'Base de dados'!B77)</f>
        <v>LUIZ ANTONIO DA COSTA PIRES
VERA LUCIA GANZELLA PIRES</v>
      </c>
      <c r="D78" s="15" t="str">
        <f>'Base de dados'!H77</f>
        <v>RUA CAPITAO HORTA, 658 - CENTRO - CASA BRANCA</v>
      </c>
      <c r="E78" s="27" t="str">
        <f>'Base de dados'!I77</f>
        <v>(19) 995187776</v>
      </c>
      <c r="F78" s="6" t="str">
        <f>'Base de dados'!J77</f>
        <v>DEFICIENTE</v>
      </c>
      <c r="G78" s="6" t="str">
        <f>'Base de dados'!L77</f>
        <v>SUPLENTE</v>
      </c>
      <c r="H78" s="6">
        <f>'Base de dados'!M77</f>
        <v>76</v>
      </c>
      <c r="I78" s="30"/>
      <c r="J78" s="6" t="str">
        <f>'Base de dados'!N77</f>
        <v/>
      </c>
    </row>
    <row r="79" spans="1:10" ht="24.95" customHeight="1" x14ac:dyDescent="0.25">
      <c r="A79" s="3">
        <f t="shared" si="1"/>
        <v>77</v>
      </c>
      <c r="B79" s="4" t="str">
        <f>'Base de dados'!A78</f>
        <v>5630016326</v>
      </c>
      <c r="C79" s="5" t="str">
        <f>IF('Base de dados'!E78&lt;&gt;"",'Base de dados'!B78&amp;CHAR(10)&amp;'Base de dados'!E78,'Base de dados'!B78)</f>
        <v>CARLOS HENRIQUE CONCEICAO</v>
      </c>
      <c r="D79" s="15" t="str">
        <f>'Base de dados'!H78</f>
        <v>RUA SETE DE SETEMBRO, 601 - CENTRO - CASA BRANCA</v>
      </c>
      <c r="E79" s="27" t="str">
        <f>'Base de dados'!I78</f>
        <v>(19) 989082283</v>
      </c>
      <c r="F79" s="6" t="str">
        <f>'Base de dados'!J78</f>
        <v>DEFICIENTE</v>
      </c>
      <c r="G79" s="6" t="str">
        <f>'Base de dados'!L78</f>
        <v>SUPLENTE</v>
      </c>
      <c r="H79" s="6">
        <f>'Base de dados'!M78</f>
        <v>77</v>
      </c>
      <c r="I79" s="30"/>
      <c r="J79" s="6" t="str">
        <f>'Base de dados'!N78</f>
        <v/>
      </c>
    </row>
    <row r="80" spans="1:10" ht="24.95" customHeight="1" x14ac:dyDescent="0.25">
      <c r="A80" s="3">
        <f t="shared" si="1"/>
        <v>78</v>
      </c>
      <c r="B80" s="4" t="str">
        <f>'Base de dados'!A79</f>
        <v>5630016896</v>
      </c>
      <c r="C80" s="5" t="str">
        <f>IF('Base de dados'!E79&lt;&gt;"",'Base de dados'!B79&amp;CHAR(10)&amp;'Base de dados'!E79,'Base de dados'!B79)</f>
        <v>TACILA BEATRIZ BUENO LIMA</v>
      </c>
      <c r="D80" s="15" t="str">
        <f>'Base de dados'!H79</f>
        <v>RUA PRESIDENTE VARGAS, 111 - INDUSTRIAL - CASA BRANCA</v>
      </c>
      <c r="E80" s="27" t="str">
        <f>'Base de dados'!I79</f>
        <v>(19) 971269894</v>
      </c>
      <c r="F80" s="6" t="str">
        <f>'Base de dados'!J79</f>
        <v>DEFICIENTE</v>
      </c>
      <c r="G80" s="6" t="str">
        <f>'Base de dados'!L79</f>
        <v>SUPLENTE</v>
      </c>
      <c r="H80" s="6">
        <f>'Base de dados'!M79</f>
        <v>78</v>
      </c>
      <c r="I80" s="30"/>
      <c r="J80" s="6" t="str">
        <f>'Base de dados'!N79</f>
        <v/>
      </c>
    </row>
    <row r="81" spans="1:10" ht="24.95" customHeight="1" x14ac:dyDescent="0.25">
      <c r="A81" s="3">
        <f t="shared" si="1"/>
        <v>79</v>
      </c>
      <c r="B81" s="4" t="str">
        <f>'Base de dados'!A80</f>
        <v>5630004223</v>
      </c>
      <c r="C81" s="5" t="str">
        <f>IF('Base de dados'!E80&lt;&gt;"",'Base de dados'!B80&amp;CHAR(10)&amp;'Base de dados'!E80,'Base de dados'!B80)</f>
        <v>ADEMIR GARCIA
SARA DOS SANTOS BARROS GARCIA</v>
      </c>
      <c r="D81" s="15" t="str">
        <f>'Base de dados'!H80</f>
        <v>RUA JOSE GERONIMO DE VASCONCELOS, 448 - CENTRO - CASA BRANCA</v>
      </c>
      <c r="E81" s="27" t="str">
        <f>'Base de dados'!I80</f>
        <v>(19) 991160692</v>
      </c>
      <c r="F81" s="6" t="str">
        <f>'Base de dados'!J80</f>
        <v>DEFICIENTE</v>
      </c>
      <c r="G81" s="6" t="str">
        <f>'Base de dados'!L80</f>
        <v>SUPLENTE</v>
      </c>
      <c r="H81" s="6">
        <f>'Base de dados'!M80</f>
        <v>79</v>
      </c>
      <c r="I81" s="30"/>
      <c r="J81" s="6" t="str">
        <f>'Base de dados'!N80</f>
        <v/>
      </c>
    </row>
    <row r="82" spans="1:10" ht="24.95" customHeight="1" x14ac:dyDescent="0.25">
      <c r="A82" s="3">
        <f t="shared" si="1"/>
        <v>80</v>
      </c>
      <c r="B82" s="4" t="str">
        <f>'Base de dados'!A81</f>
        <v>5630020690</v>
      </c>
      <c r="C82" s="5" t="str">
        <f>IF('Base de dados'!E81&lt;&gt;"",'Base de dados'!B81&amp;CHAR(10)&amp;'Base de dados'!E81,'Base de dados'!B81)</f>
        <v>CATIA CRISTINA BAPTISTA OLIVEIRA FELIX
GILMAR APARECIDO OLIVEIRA FELIX</v>
      </c>
      <c r="D82" s="15" t="str">
        <f>'Base de dados'!H81</f>
        <v>AV  JOSE BENI, 426-B - NAZARETH - CASA BRANCA</v>
      </c>
      <c r="E82" s="27" t="str">
        <f>'Base de dados'!I81</f>
        <v>(19) 994907032</v>
      </c>
      <c r="F82" s="6" t="str">
        <f>'Base de dados'!J81</f>
        <v>DEFICIENTE</v>
      </c>
      <c r="G82" s="6" t="str">
        <f>'Base de dados'!L81</f>
        <v>SUPLENTE</v>
      </c>
      <c r="H82" s="6">
        <f>'Base de dados'!M81</f>
        <v>80</v>
      </c>
      <c r="I82" s="30"/>
      <c r="J82" s="6" t="str">
        <f>'Base de dados'!N81</f>
        <v>EXCLUÍDO - ATENDIDO CDHU</v>
      </c>
    </row>
    <row r="83" spans="1:10" ht="24.95" customHeight="1" x14ac:dyDescent="0.25">
      <c r="A83" s="3">
        <f t="shared" si="1"/>
        <v>81</v>
      </c>
      <c r="B83" s="4" t="str">
        <f>'Base de dados'!A82</f>
        <v>5630021342</v>
      </c>
      <c r="C83" s="5" t="str">
        <f>IF('Base de dados'!E82&lt;&gt;"",'Base de dados'!B82&amp;CHAR(10)&amp;'Base de dados'!E82,'Base de dados'!B82)</f>
        <v>LUANA CARLA SEVERINO</v>
      </c>
      <c r="D83" s="15" t="str">
        <f>'Base de dados'!H82</f>
        <v>AV  JOSE CARLOS ROSA, Sem número - VENDA BRANCA - CASA BRANCA</v>
      </c>
      <c r="E83" s="27" t="str">
        <f>'Base de dados'!I82</f>
        <v>(19) 971512493</v>
      </c>
      <c r="F83" s="6" t="str">
        <f>'Base de dados'!J82</f>
        <v>DEFICIENTE</v>
      </c>
      <c r="G83" s="6" t="str">
        <f>'Base de dados'!L82</f>
        <v>SUPLENTE</v>
      </c>
      <c r="H83" s="6">
        <f>'Base de dados'!M82</f>
        <v>81</v>
      </c>
      <c r="I83" s="30"/>
      <c r="J83" s="6" t="str">
        <f>'Base de dados'!N82</f>
        <v/>
      </c>
    </row>
    <row r="84" spans="1:10" ht="24.95" customHeight="1" x14ac:dyDescent="0.25">
      <c r="A84" s="3">
        <f t="shared" si="1"/>
        <v>82</v>
      </c>
      <c r="B84" s="4" t="str">
        <f>'Base de dados'!A83</f>
        <v>5630012093</v>
      </c>
      <c r="C84" s="5" t="str">
        <f>IF('Base de dados'!E83&lt;&gt;"",'Base de dados'!B83&amp;CHAR(10)&amp;'Base de dados'!E83,'Base de dados'!B83)</f>
        <v>WALLACE ELIAS CAETANO DE OLIVEIRA
CARLA LETICIA MIGUEL RODRIGUES</v>
      </c>
      <c r="D84" s="15" t="str">
        <f>'Base de dados'!H83</f>
        <v>RUA PROFESSORA ADEMAR FIGUEIREDO, 229 - CONJUNTO ABITACIONAL WLADEMAR PEREIRA ANDORINHAS - CASA BRANCA</v>
      </c>
      <c r="E84" s="27" t="str">
        <f>'Base de dados'!I83</f>
        <v>(19) 989301267</v>
      </c>
      <c r="F84" s="6" t="str">
        <f>'Base de dados'!J83</f>
        <v>DEFICIENTE</v>
      </c>
      <c r="G84" s="6" t="str">
        <f>'Base de dados'!L83</f>
        <v>SUPLENTE</v>
      </c>
      <c r="H84" s="6">
        <f>'Base de dados'!M83</f>
        <v>82</v>
      </c>
      <c r="I84" s="30"/>
      <c r="J84" s="6" t="str">
        <f>'Base de dados'!N83</f>
        <v/>
      </c>
    </row>
    <row r="85" spans="1:10" ht="24.95" customHeight="1" x14ac:dyDescent="0.25">
      <c r="A85" s="3">
        <f t="shared" si="1"/>
        <v>83</v>
      </c>
      <c r="B85" s="4" t="str">
        <f>'Base de dados'!A84</f>
        <v>5630002847</v>
      </c>
      <c r="C85" s="5" t="str">
        <f>IF('Base de dados'!E84&lt;&gt;"",'Base de dados'!B84&amp;CHAR(10)&amp;'Base de dados'!E84,'Base de dados'!B84)</f>
        <v>LUIZA APARECIDA MAIA</v>
      </c>
      <c r="D85" s="15" t="str">
        <f>'Base de dados'!H84</f>
        <v>RUA LUCIO LEONEL, 217 - CENTRO - CASA BRANCA</v>
      </c>
      <c r="E85" s="27" t="str">
        <f>'Base de dados'!I84</f>
        <v>(19) 992647005</v>
      </c>
      <c r="F85" s="6" t="str">
        <f>'Base de dados'!J84</f>
        <v>DEFICIENTE</v>
      </c>
      <c r="G85" s="6" t="str">
        <f>'Base de dados'!L84</f>
        <v>SUPLENTE</v>
      </c>
      <c r="H85" s="6">
        <f>'Base de dados'!M84</f>
        <v>83</v>
      </c>
      <c r="I85" s="30"/>
      <c r="J85" s="6" t="str">
        <f>'Base de dados'!N84</f>
        <v/>
      </c>
    </row>
    <row r="86" spans="1:10" ht="24.95" customHeight="1" x14ac:dyDescent="0.25">
      <c r="A86" s="3">
        <f t="shared" si="1"/>
        <v>84</v>
      </c>
      <c r="B86" s="4" t="str">
        <f>'Base de dados'!A85</f>
        <v>5630017191</v>
      </c>
      <c r="C86" s="5" t="str">
        <f>IF('Base de dados'!E85&lt;&gt;"",'Base de dados'!B85&amp;CHAR(10)&amp;'Base de dados'!E85,'Base de dados'!B85)</f>
        <v>JANAINA RIBEIRO RODRIGUES
CLAUDIO DONIZETE FELISBERTO LOURENCO</v>
      </c>
      <c r="D86" s="15" t="str">
        <f>'Base de dados'!H85</f>
        <v>RUA PATIO DA ESTACAO VELHA, 368 - VILA SANTA MARIA - CASA BRANCA</v>
      </c>
      <c r="E86" s="27" t="str">
        <f>'Base de dados'!I85</f>
        <v>(19) 992891093</v>
      </c>
      <c r="F86" s="6" t="str">
        <f>'Base de dados'!J85</f>
        <v>DEFICIENTE</v>
      </c>
      <c r="G86" s="6" t="str">
        <f>'Base de dados'!L85</f>
        <v>SUPLENTE</v>
      </c>
      <c r="H86" s="6">
        <f>'Base de dados'!M85</f>
        <v>84</v>
      </c>
      <c r="I86" s="30"/>
      <c r="J86" s="6" t="str">
        <f>'Base de dados'!N85</f>
        <v/>
      </c>
    </row>
    <row r="87" spans="1:10" ht="24.95" customHeight="1" x14ac:dyDescent="0.25">
      <c r="A87" s="3">
        <f t="shared" si="1"/>
        <v>85</v>
      </c>
      <c r="B87" s="4" t="str">
        <f>'Base de dados'!A86</f>
        <v>5630020120</v>
      </c>
      <c r="C87" s="5" t="str">
        <f>IF('Base de dados'!E86&lt;&gt;"",'Base de dados'!B86&amp;CHAR(10)&amp;'Base de dados'!E86,'Base de dados'!B86)</f>
        <v>THAIS HELENA DA SILVA
CLAUDINEI CANDIDO</v>
      </c>
      <c r="D87" s="15" t="str">
        <f>'Base de dados'!H86</f>
        <v>RUA DUQUE DE CAXIAS, 2105 - CHACARA BOA VISTA - CASA BRANCA</v>
      </c>
      <c r="E87" s="27" t="str">
        <f>'Base de dados'!I86</f>
        <v>(19) 991839425</v>
      </c>
      <c r="F87" s="6" t="str">
        <f>'Base de dados'!J86</f>
        <v>DEFICIENTE</v>
      </c>
      <c r="G87" s="6" t="str">
        <f>'Base de dados'!L86</f>
        <v>SUPLENTE</v>
      </c>
      <c r="H87" s="6">
        <f>'Base de dados'!M86</f>
        <v>85</v>
      </c>
      <c r="I87" s="30"/>
      <c r="J87" s="6" t="str">
        <f>'Base de dados'!N86</f>
        <v/>
      </c>
    </row>
    <row r="88" spans="1:10" ht="24.95" customHeight="1" x14ac:dyDescent="0.25">
      <c r="A88" s="3">
        <f t="shared" si="1"/>
        <v>86</v>
      </c>
      <c r="B88" s="4" t="str">
        <f>'Base de dados'!A87</f>
        <v>5630001864</v>
      </c>
      <c r="C88" s="5" t="str">
        <f>IF('Base de dados'!E87&lt;&gt;"",'Base de dados'!B87&amp;CHAR(10)&amp;'Base de dados'!E87,'Base de dados'!B87)</f>
        <v>IZILDA APARECIDA OLIVE</v>
      </c>
      <c r="D88" s="15" t="str">
        <f>'Base de dados'!H87</f>
        <v>AV  DR FRANCISCO N LIMA, 1699 - CHACARA BOA VISTA - CASA BRANCA</v>
      </c>
      <c r="E88" s="27" t="str">
        <f>'Base de dados'!I87</f>
        <v>(19) 994013519</v>
      </c>
      <c r="F88" s="6" t="str">
        <f>'Base de dados'!J87</f>
        <v>DEFICIENTE</v>
      </c>
      <c r="G88" s="6" t="str">
        <f>'Base de dados'!L87</f>
        <v>SUPLENTE</v>
      </c>
      <c r="H88" s="6">
        <f>'Base de dados'!M87</f>
        <v>86</v>
      </c>
      <c r="I88" s="30"/>
      <c r="J88" s="6" t="str">
        <f>'Base de dados'!N87</f>
        <v/>
      </c>
    </row>
    <row r="89" spans="1:10" ht="24.95" customHeight="1" x14ac:dyDescent="0.25">
      <c r="A89" s="3">
        <f t="shared" si="1"/>
        <v>87</v>
      </c>
      <c r="B89" s="4" t="str">
        <f>'Base de dados'!A88</f>
        <v>5630019874</v>
      </c>
      <c r="C89" s="5" t="str">
        <f>IF('Base de dados'!E88&lt;&gt;"",'Base de dados'!B88&amp;CHAR(10)&amp;'Base de dados'!E88,'Base de dados'!B88)</f>
        <v>MARLI DE LIMA</v>
      </c>
      <c r="D89" s="15" t="str">
        <f>'Base de dados'!H88</f>
        <v>AV  DOROTHEO BARBOSA, 538 - SAO JOAO  - CASA BRANCA</v>
      </c>
      <c r="E89" s="27" t="str">
        <f>'Base de dados'!I88</f>
        <v>(19) 991815816</v>
      </c>
      <c r="F89" s="6" t="str">
        <f>'Base de dados'!J88</f>
        <v>DEFICIENTE</v>
      </c>
      <c r="G89" s="6" t="str">
        <f>'Base de dados'!L88</f>
        <v>SUPLENTE</v>
      </c>
      <c r="H89" s="6">
        <f>'Base de dados'!M88</f>
        <v>87</v>
      </c>
      <c r="I89" s="30"/>
      <c r="J89" s="6" t="str">
        <f>'Base de dados'!N88</f>
        <v/>
      </c>
    </row>
    <row r="90" spans="1:10" ht="24.95" customHeight="1" x14ac:dyDescent="0.25">
      <c r="A90" s="3">
        <f t="shared" si="1"/>
        <v>88</v>
      </c>
      <c r="B90" s="4" t="str">
        <f>'Base de dados'!A89</f>
        <v>5630010436</v>
      </c>
      <c r="C90" s="5" t="str">
        <f>IF('Base de dados'!E89&lt;&gt;"",'Base de dados'!B89&amp;CHAR(10)&amp;'Base de dados'!E89,'Base de dados'!B89)</f>
        <v>JUCIMARA AMARO PANTALEAO
RODISLEI GOMES DA SILVA</v>
      </c>
      <c r="D90" s="15" t="str">
        <f>'Base de dados'!H89</f>
        <v>RUA JORGE BONETTI, 375, 375 - SR MENINO - CASA BRANCA</v>
      </c>
      <c r="E90" s="27" t="str">
        <f>'Base de dados'!I89</f>
        <v>(19) 992313929</v>
      </c>
      <c r="F90" s="6" t="str">
        <f>'Base de dados'!J89</f>
        <v>DEFICIENTE</v>
      </c>
      <c r="G90" s="6" t="str">
        <f>'Base de dados'!L89</f>
        <v>SUPLENTE</v>
      </c>
      <c r="H90" s="6">
        <f>'Base de dados'!M89</f>
        <v>88</v>
      </c>
      <c r="I90" s="30"/>
      <c r="J90" s="6" t="str">
        <f>'Base de dados'!N89</f>
        <v/>
      </c>
    </row>
    <row r="91" spans="1:10" ht="24.95" customHeight="1" x14ac:dyDescent="0.25">
      <c r="A91" s="3">
        <f t="shared" si="1"/>
        <v>89</v>
      </c>
      <c r="B91" s="4" t="str">
        <f>'Base de dados'!A90</f>
        <v>5630003167</v>
      </c>
      <c r="C91" s="5" t="str">
        <f>IF('Base de dados'!E90&lt;&gt;"",'Base de dados'!B90&amp;CHAR(10)&amp;'Base de dados'!E90,'Base de dados'!B90)</f>
        <v>CLEDER ROBERTO DO NASCIMENTO
CARLA CRISTINA LEAL DO NASCIMENTO</v>
      </c>
      <c r="D91" s="15" t="str">
        <f>'Base de dados'!H90</f>
        <v>RUA LUCIO LEONEL, 204 - JARDIM STEFANINI - CASA BRANCA</v>
      </c>
      <c r="E91" s="27" t="str">
        <f>'Base de dados'!I90</f>
        <v>(19) 991385896</v>
      </c>
      <c r="F91" s="6" t="str">
        <f>'Base de dados'!J90</f>
        <v>DEFICIENTE</v>
      </c>
      <c r="G91" s="6" t="str">
        <f>'Base de dados'!L90</f>
        <v>SUPLENTE</v>
      </c>
      <c r="H91" s="6">
        <f>'Base de dados'!M90</f>
        <v>89</v>
      </c>
      <c r="I91" s="30"/>
      <c r="J91" s="6" t="str">
        <f>'Base de dados'!N90</f>
        <v/>
      </c>
    </row>
    <row r="92" spans="1:10" ht="24.95" customHeight="1" x14ac:dyDescent="0.25">
      <c r="A92" s="3">
        <f t="shared" si="1"/>
        <v>90</v>
      </c>
      <c r="B92" s="4" t="str">
        <f>'Base de dados'!A91</f>
        <v>5630015633</v>
      </c>
      <c r="C92" s="5" t="str">
        <f>IF('Base de dados'!E91&lt;&gt;"",'Base de dados'!B91&amp;CHAR(10)&amp;'Base de dados'!E91,'Base de dados'!B91)</f>
        <v>ANA CLAUDIA DA CONCEICAO JACINTO
TADEU ALONSO DE SOUZA</v>
      </c>
      <c r="D92" s="15" t="str">
        <f>'Base de dados'!H91</f>
        <v>AV  JOAO PERES, 50 - VILA RE - SAO PAULO</v>
      </c>
      <c r="E92" s="27" t="str">
        <f>'Base de dados'!I91</f>
        <v>(11) 961543834</v>
      </c>
      <c r="F92" s="6" t="str">
        <f>'Base de dados'!J91</f>
        <v>DEFICIENTE</v>
      </c>
      <c r="G92" s="6" t="str">
        <f>'Base de dados'!L91</f>
        <v>SUPLENTE</v>
      </c>
      <c r="H92" s="6">
        <f>'Base de dados'!M91</f>
        <v>90</v>
      </c>
      <c r="I92" s="30"/>
      <c r="J92" s="6" t="str">
        <f>'Base de dados'!N91</f>
        <v/>
      </c>
    </row>
    <row r="93" spans="1:10" ht="24.95" customHeight="1" x14ac:dyDescent="0.25">
      <c r="A93" s="3">
        <f t="shared" si="1"/>
        <v>91</v>
      </c>
      <c r="B93" s="4" t="str">
        <f>'Base de dados'!A92</f>
        <v>5630009131</v>
      </c>
      <c r="C93" s="5" t="str">
        <f>IF('Base de dados'!E92&lt;&gt;"",'Base de dados'!B92&amp;CHAR(10)&amp;'Base de dados'!E92,'Base de dados'!B92)</f>
        <v>RUBENS LUIZ DUTRA DO NASCIMENTO
ELIANE MARIA VIEIRA DIAS NASCIMENTO</v>
      </c>
      <c r="D93" s="15" t="str">
        <f>'Base de dados'!H92</f>
        <v>AV  ANTONIO JOSE BARZON, 48 - PARQUE SAO PAULO - CASA BRANCA</v>
      </c>
      <c r="E93" s="27" t="str">
        <f>'Base de dados'!I92</f>
        <v>(19) 991954614</v>
      </c>
      <c r="F93" s="6" t="str">
        <f>'Base de dados'!J92</f>
        <v>DEFICIENTE</v>
      </c>
      <c r="G93" s="6" t="str">
        <f>'Base de dados'!L92</f>
        <v>SUPLENTE</v>
      </c>
      <c r="H93" s="6">
        <f>'Base de dados'!M92</f>
        <v>91</v>
      </c>
      <c r="I93" s="30"/>
      <c r="J93" s="6" t="str">
        <f>'Base de dados'!N92</f>
        <v/>
      </c>
    </row>
    <row r="94" spans="1:10" ht="24.95" customHeight="1" x14ac:dyDescent="0.25">
      <c r="A94" s="3">
        <f t="shared" si="1"/>
        <v>92</v>
      </c>
      <c r="B94" s="4" t="str">
        <f>'Base de dados'!A93</f>
        <v>5630021292</v>
      </c>
      <c r="C94" s="5" t="str">
        <f>IF('Base de dados'!E93&lt;&gt;"",'Base de dados'!B93&amp;CHAR(10)&amp;'Base de dados'!E93,'Base de dados'!B93)</f>
        <v>PATRICIA BERNARDO DOS SANTOS</v>
      </c>
      <c r="D94" s="15" t="str">
        <f>'Base de dados'!H93</f>
        <v>RUA GOIAS, 121 - LAGOA BRANCA - CASA BRANCA</v>
      </c>
      <c r="E94" s="27" t="str">
        <f>'Base de dados'!I93</f>
        <v>(19) 992591524</v>
      </c>
      <c r="F94" s="6" t="str">
        <f>'Base de dados'!J93</f>
        <v>DEFICIENTE</v>
      </c>
      <c r="G94" s="6" t="str">
        <f>'Base de dados'!L93</f>
        <v>SUPLENTE</v>
      </c>
      <c r="H94" s="6">
        <f>'Base de dados'!M93</f>
        <v>92</v>
      </c>
      <c r="I94" s="30"/>
      <c r="J94" s="6" t="str">
        <f>'Base de dados'!N93</f>
        <v/>
      </c>
    </row>
    <row r="95" spans="1:10" ht="24.95" customHeight="1" x14ac:dyDescent="0.25">
      <c r="A95" s="3">
        <f t="shared" si="1"/>
        <v>93</v>
      </c>
      <c r="B95" s="4" t="str">
        <f>'Base de dados'!A94</f>
        <v>5630004454</v>
      </c>
      <c r="C95" s="5" t="str">
        <f>IF('Base de dados'!E94&lt;&gt;"",'Base de dados'!B94&amp;CHAR(10)&amp;'Base de dados'!E94,'Base de dados'!B94)</f>
        <v>MARISA DE FATIMA CAETANO</v>
      </c>
      <c r="D95" s="15" t="str">
        <f>'Base de dados'!H94</f>
        <v>RUA WAGNER LUIZ RODRIGUES, 87 - VILA SANTA MARIA - CASA BRANCA</v>
      </c>
      <c r="E95" s="27" t="str">
        <f>'Base de dados'!I94</f>
        <v>(19) 992786089</v>
      </c>
      <c r="F95" s="6" t="str">
        <f>'Base de dados'!J94</f>
        <v>DEFICIENTE</v>
      </c>
      <c r="G95" s="6" t="str">
        <f>'Base de dados'!L94</f>
        <v>SUPLENTE</v>
      </c>
      <c r="H95" s="6">
        <f>'Base de dados'!M94</f>
        <v>93</v>
      </c>
      <c r="I95" s="30"/>
      <c r="J95" s="6" t="str">
        <f>'Base de dados'!N94</f>
        <v/>
      </c>
    </row>
    <row r="96" spans="1:10" ht="24.95" customHeight="1" x14ac:dyDescent="0.25">
      <c r="A96" s="3">
        <f t="shared" si="1"/>
        <v>94</v>
      </c>
      <c r="B96" s="4" t="str">
        <f>'Base de dados'!A95</f>
        <v>5630015492</v>
      </c>
      <c r="C96" s="5" t="str">
        <f>IF('Base de dados'!E95&lt;&gt;"",'Base de dados'!B95&amp;CHAR(10)&amp;'Base de dados'!E95,'Base de dados'!B95)</f>
        <v>BRUNA GARCIA
JOSE ALBERTO HYPOLITO DA SILVA</v>
      </c>
      <c r="D96" s="15" t="str">
        <f>'Base de dados'!H95</f>
        <v>AV  AV DR FRANCISCO NOGUEIRA DE LIMA, 1862 - DESTERRO  - CASA BRANCA</v>
      </c>
      <c r="E96" s="27" t="str">
        <f>'Base de dados'!I95</f>
        <v>(19) 92195637</v>
      </c>
      <c r="F96" s="6" t="str">
        <f>'Base de dados'!J95</f>
        <v>DEFICIENTE</v>
      </c>
      <c r="G96" s="6" t="str">
        <f>'Base de dados'!L95</f>
        <v>SUPLENTE</v>
      </c>
      <c r="H96" s="6">
        <f>'Base de dados'!M95</f>
        <v>94</v>
      </c>
      <c r="I96" s="30"/>
      <c r="J96" s="6" t="str">
        <f>'Base de dados'!N95</f>
        <v/>
      </c>
    </row>
    <row r="97" spans="1:10" ht="24.95" customHeight="1" x14ac:dyDescent="0.25">
      <c r="A97" s="3">
        <f t="shared" si="1"/>
        <v>95</v>
      </c>
      <c r="B97" s="4" t="str">
        <f>'Base de dados'!A96</f>
        <v>5630015526</v>
      </c>
      <c r="C97" s="5" t="str">
        <f>IF('Base de dados'!E96&lt;&gt;"",'Base de dados'!B96&amp;CHAR(10)&amp;'Base de dados'!E96,'Base de dados'!B96)</f>
        <v>LUIS MIGUEL OLMEDO</v>
      </c>
      <c r="D97" s="15" t="str">
        <f>'Base de dados'!H96</f>
        <v>RUA JOSE GERONIMO DE VASCONCELOS, 448 - CENTRO - CASA BRANCA</v>
      </c>
      <c r="E97" s="27" t="str">
        <f>'Base de dados'!I96</f>
        <v>(19) 992006773</v>
      </c>
      <c r="F97" s="6" t="str">
        <f>'Base de dados'!J96</f>
        <v>DEFICIENTE</v>
      </c>
      <c r="G97" s="6" t="str">
        <f>'Base de dados'!L96</f>
        <v>SUPLENTE</v>
      </c>
      <c r="H97" s="6">
        <f>'Base de dados'!M96</f>
        <v>95</v>
      </c>
      <c r="I97" s="30"/>
      <c r="J97" s="6" t="str">
        <f>'Base de dados'!N96</f>
        <v/>
      </c>
    </row>
    <row r="98" spans="1:10" ht="24.95" customHeight="1" x14ac:dyDescent="0.25">
      <c r="A98" s="3">
        <f t="shared" si="1"/>
        <v>96</v>
      </c>
      <c r="B98" s="4" t="str">
        <f>'Base de dados'!A97</f>
        <v>5630020211</v>
      </c>
      <c r="C98" s="5" t="str">
        <f>IF('Base de dados'!E97&lt;&gt;"",'Base de dados'!B97&amp;CHAR(10)&amp;'Base de dados'!E97,'Base de dados'!B97)</f>
        <v>ROSANGELA APARECIDA LABESTEM
EDVALDO JOSE DE PAULA PECHIORI</v>
      </c>
      <c r="D98" s="15" t="str">
        <f>'Base de dados'!H97</f>
        <v>RUA FAMILIA HORTA, 125 - VILA SANTA MARIA - CASA BRANCA</v>
      </c>
      <c r="E98" s="27" t="str">
        <f>'Base de dados'!I97</f>
        <v>(19) 995216295</v>
      </c>
      <c r="F98" s="6" t="str">
        <f>'Base de dados'!J97</f>
        <v>DEFICIENTE</v>
      </c>
      <c r="G98" s="6" t="str">
        <f>'Base de dados'!L97</f>
        <v>SUPLENTE</v>
      </c>
      <c r="H98" s="6">
        <f>'Base de dados'!M97</f>
        <v>96</v>
      </c>
      <c r="I98" s="30"/>
      <c r="J98" s="6" t="str">
        <f>'Base de dados'!N97</f>
        <v/>
      </c>
    </row>
    <row r="99" spans="1:10" ht="24.95" customHeight="1" x14ac:dyDescent="0.25">
      <c r="A99" s="3">
        <f t="shared" si="1"/>
        <v>97</v>
      </c>
      <c r="B99" s="4" t="str">
        <f>'Base de dados'!A98</f>
        <v>5630011731</v>
      </c>
      <c r="C99" s="5" t="str">
        <f>IF('Base de dados'!E98&lt;&gt;"",'Base de dados'!B98&amp;CHAR(10)&amp;'Base de dados'!E98,'Base de dados'!B98)</f>
        <v>JOSELAINE MACHADO TEOFILO MARQUES</v>
      </c>
      <c r="D99" s="15" t="str">
        <f>'Base de dados'!H98</f>
        <v>AV  DOUTOR FRANCISCO NOGUEIRA DE LIMA, 1900  - DESTERRO - CASA BRANCA</v>
      </c>
      <c r="E99" s="27" t="str">
        <f>'Base de dados'!I98</f>
        <v>(19) 986120923</v>
      </c>
      <c r="F99" s="6" t="str">
        <f>'Base de dados'!J98</f>
        <v>DEFICIENTE</v>
      </c>
      <c r="G99" s="6" t="str">
        <f>'Base de dados'!L98</f>
        <v>SUPLENTE</v>
      </c>
      <c r="H99" s="6">
        <f>'Base de dados'!M98</f>
        <v>97</v>
      </c>
      <c r="I99" s="30"/>
      <c r="J99" s="6" t="str">
        <f>'Base de dados'!N98</f>
        <v/>
      </c>
    </row>
    <row r="100" spans="1:10" ht="24.95" customHeight="1" x14ac:dyDescent="0.25">
      <c r="A100" s="3">
        <f t="shared" si="1"/>
        <v>98</v>
      </c>
      <c r="B100" s="4" t="str">
        <f>'Base de dados'!A99</f>
        <v>5630014818</v>
      </c>
      <c r="C100" s="5" t="str">
        <f>IF('Base de dados'!E99&lt;&gt;"",'Base de dados'!B99&amp;CHAR(10)&amp;'Base de dados'!E99,'Base de dados'!B99)</f>
        <v>ANGELIS GARCIA GOMES
BIANCA NATALIA BAPTISTA</v>
      </c>
      <c r="D100" s="15" t="str">
        <f>'Base de dados'!H99</f>
        <v>RUA NARCISO MARQUES, 810 - DESTERRO - CASA BRANCA</v>
      </c>
      <c r="E100" s="27" t="str">
        <f>'Base de dados'!I99</f>
        <v>(19) 992670182</v>
      </c>
      <c r="F100" s="6" t="str">
        <f>'Base de dados'!J99</f>
        <v>DEFICIENTE</v>
      </c>
      <c r="G100" s="6" t="str">
        <f>'Base de dados'!L99</f>
        <v>SUPLENTE</v>
      </c>
      <c r="H100" s="6">
        <f>'Base de dados'!M99</f>
        <v>98</v>
      </c>
      <c r="I100" s="30"/>
      <c r="J100" s="6" t="str">
        <f>'Base de dados'!N99</f>
        <v/>
      </c>
    </row>
    <row r="101" spans="1:10" ht="24.95" customHeight="1" x14ac:dyDescent="0.25">
      <c r="A101" s="3">
        <f t="shared" si="1"/>
        <v>99</v>
      </c>
      <c r="B101" s="4" t="str">
        <f>'Base de dados'!A100</f>
        <v>5630006723</v>
      </c>
      <c r="C101" s="5" t="str">
        <f>IF('Base de dados'!E100&lt;&gt;"",'Base de dados'!B100&amp;CHAR(10)&amp;'Base de dados'!E100,'Base de dados'!B100)</f>
        <v>SANDRA APARECIDA NICOLUCCI</v>
      </c>
      <c r="D101" s="15" t="str">
        <f>'Base de dados'!H100</f>
        <v>RUA FAMILIA ANACLETO, 21 - VENDA BRANCA - CASA BRANCA</v>
      </c>
      <c r="E101" s="27" t="str">
        <f>'Base de dados'!I100</f>
        <v>(19) 994650176</v>
      </c>
      <c r="F101" s="6" t="str">
        <f>'Base de dados'!J100</f>
        <v>DEFICIENTE</v>
      </c>
      <c r="G101" s="6" t="str">
        <f>'Base de dados'!L100</f>
        <v>SUPLENTE</v>
      </c>
      <c r="H101" s="6">
        <f>'Base de dados'!M100</f>
        <v>99</v>
      </c>
      <c r="I101" s="30"/>
      <c r="J101" s="6" t="str">
        <f>'Base de dados'!N100</f>
        <v/>
      </c>
    </row>
    <row r="102" spans="1:10" ht="24.95" customHeight="1" x14ac:dyDescent="0.25">
      <c r="A102" s="3">
        <f t="shared" si="1"/>
        <v>100</v>
      </c>
      <c r="B102" s="4" t="str">
        <f>'Base de dados'!A101</f>
        <v>5630007697</v>
      </c>
      <c r="C102" s="5" t="str">
        <f>IF('Base de dados'!E101&lt;&gt;"",'Base de dados'!B101&amp;CHAR(10)&amp;'Base de dados'!E101,'Base de dados'!B101)</f>
        <v>SONIANDERSON DE OLIVEIRA COSIN</v>
      </c>
      <c r="D102" s="15" t="str">
        <f>'Base de dados'!H101</f>
        <v>RUA HILARIO LEITE RIBEIRO, 127 - ODENIR BUZATO - CASA BRANCA</v>
      </c>
      <c r="E102" s="27" t="str">
        <f>'Base de dados'!I101</f>
        <v>(19) 986001271</v>
      </c>
      <c r="F102" s="6" t="str">
        <f>'Base de dados'!J101</f>
        <v>DEFICIENTE</v>
      </c>
      <c r="G102" s="6" t="str">
        <f>'Base de dados'!L101</f>
        <v>SUPLENTE</v>
      </c>
      <c r="H102" s="6">
        <f>'Base de dados'!M101</f>
        <v>100</v>
      </c>
      <c r="I102" s="30"/>
      <c r="J102" s="6" t="str">
        <f>'Base de dados'!N101</f>
        <v/>
      </c>
    </row>
    <row r="103" spans="1:10" ht="24.95" customHeight="1" x14ac:dyDescent="0.25">
      <c r="A103" s="3">
        <f t="shared" si="1"/>
        <v>101</v>
      </c>
      <c r="B103" s="4" t="str">
        <f>'Base de dados'!A102</f>
        <v>5630014230</v>
      </c>
      <c r="C103" s="5" t="str">
        <f>IF('Base de dados'!E102&lt;&gt;"",'Base de dados'!B102&amp;CHAR(10)&amp;'Base de dados'!E102,'Base de dados'!B102)</f>
        <v>FELIPE BAPTISTA OLIVEIRA FELIX
DANILA MAIARA CAMILO MARQUES</v>
      </c>
      <c r="D103" s="15" t="str">
        <f>'Base de dados'!H102</f>
        <v>AV  JOSE BENI, 426-B - NAZARETH - CASA BRANCA</v>
      </c>
      <c r="E103" s="27" t="str">
        <f>'Base de dados'!I102</f>
        <v>(19) 994162361</v>
      </c>
      <c r="F103" s="6" t="str">
        <f>'Base de dados'!J102</f>
        <v>DEFICIENTE</v>
      </c>
      <c r="G103" s="6" t="str">
        <f>'Base de dados'!L102</f>
        <v>SUPLENTE</v>
      </c>
      <c r="H103" s="6">
        <f>'Base de dados'!M102</f>
        <v>101</v>
      </c>
      <c r="I103" s="30"/>
      <c r="J103" s="6" t="str">
        <f>'Base de dados'!N102</f>
        <v/>
      </c>
    </row>
    <row r="104" spans="1:10" ht="24.95" customHeight="1" x14ac:dyDescent="0.25">
      <c r="A104" s="3">
        <f t="shared" si="1"/>
        <v>102</v>
      </c>
      <c r="B104" s="4" t="str">
        <f>'Base de dados'!A103</f>
        <v>5630012523</v>
      </c>
      <c r="C104" s="5" t="str">
        <f>IF('Base de dados'!E103&lt;&gt;"",'Base de dados'!B103&amp;CHAR(10)&amp;'Base de dados'!E103,'Base de dados'!B103)</f>
        <v>CINTHIA SENA DE SOUZA
MAURICIO MACHADO JUNIOR</v>
      </c>
      <c r="D104" s="15" t="str">
        <f>'Base de dados'!H103</f>
        <v>RUA NICANOR FRANCISCO FERRAZ, 76 - JARDIM EUROPA - CASA BRANCA</v>
      </c>
      <c r="E104" s="27" t="str">
        <f>'Base de dados'!I103</f>
        <v>(19) 981441789</v>
      </c>
      <c r="F104" s="6" t="str">
        <f>'Base de dados'!J103</f>
        <v>DEFICIENTE</v>
      </c>
      <c r="G104" s="6" t="str">
        <f>'Base de dados'!L103</f>
        <v>SUPLENTE</v>
      </c>
      <c r="H104" s="6">
        <f>'Base de dados'!M103</f>
        <v>102</v>
      </c>
      <c r="I104" s="30"/>
      <c r="J104" s="6" t="str">
        <f>'Base de dados'!N103</f>
        <v/>
      </c>
    </row>
    <row r="105" spans="1:10" ht="24.95" customHeight="1" x14ac:dyDescent="0.25">
      <c r="A105" s="3">
        <f t="shared" si="1"/>
        <v>103</v>
      </c>
      <c r="B105" s="4" t="str">
        <f>'Base de dados'!A104</f>
        <v>5630001997</v>
      </c>
      <c r="C105" s="5" t="str">
        <f>IF('Base de dados'!E104&lt;&gt;"",'Base de dados'!B104&amp;CHAR(10)&amp;'Base de dados'!E104,'Base de dados'!B104)</f>
        <v>ALESSANDA APARECIDA DA SILVA</v>
      </c>
      <c r="D105" s="15" t="str">
        <f>'Base de dados'!H104</f>
        <v>RUA MARINA MOURA, 92 - PARQUE SAO PAULO - CASA BRANCA</v>
      </c>
      <c r="E105" s="27" t="str">
        <f>'Base de dados'!I104</f>
        <v>(19) 981346139</v>
      </c>
      <c r="F105" s="6" t="str">
        <f>'Base de dados'!J104</f>
        <v>DEFICIENTE</v>
      </c>
      <c r="G105" s="6" t="str">
        <f>'Base de dados'!L104</f>
        <v>SUPLENTE</v>
      </c>
      <c r="H105" s="6">
        <f>'Base de dados'!M104</f>
        <v>103</v>
      </c>
      <c r="I105" s="30"/>
      <c r="J105" s="6" t="str">
        <f>'Base de dados'!N104</f>
        <v/>
      </c>
    </row>
    <row r="106" spans="1:10" ht="24.95" customHeight="1" x14ac:dyDescent="0.25">
      <c r="A106" s="3">
        <f t="shared" si="1"/>
        <v>104</v>
      </c>
      <c r="B106" s="4" t="str">
        <f>'Base de dados'!A105</f>
        <v>5630019247</v>
      </c>
      <c r="C106" s="5" t="str">
        <f>IF('Base de dados'!E105&lt;&gt;"",'Base de dados'!B105&amp;CHAR(10)&amp;'Base de dados'!E105,'Base de dados'!B105)</f>
        <v>LUSSANIA SILVA MORAES
APARECIDA MARIA DA SILVA</v>
      </c>
      <c r="D106" s="15" t="str">
        <f>'Base de dados'!H105</f>
        <v>RUA CRISTOVAO COLOMBO, 858 - BARRA FUNDA - MUZAMBINHO</v>
      </c>
      <c r="E106" s="27" t="str">
        <f>'Base de dados'!I105</f>
        <v>(35) 997520005</v>
      </c>
      <c r="F106" s="6" t="str">
        <f>'Base de dados'!J105</f>
        <v>DEFICIENTE</v>
      </c>
      <c r="G106" s="6" t="str">
        <f>'Base de dados'!L105</f>
        <v>SUPLENTE</v>
      </c>
      <c r="H106" s="6">
        <f>'Base de dados'!M105</f>
        <v>104</v>
      </c>
      <c r="I106" s="30"/>
      <c r="J106" s="6" t="str">
        <f>'Base de dados'!N105</f>
        <v/>
      </c>
    </row>
    <row r="107" spans="1:10" ht="24.95" customHeight="1" x14ac:dyDescent="0.25">
      <c r="A107" s="3">
        <f t="shared" si="1"/>
        <v>105</v>
      </c>
      <c r="B107" s="4" t="str">
        <f>'Base de dados'!A106</f>
        <v>5630010246</v>
      </c>
      <c r="C107" s="5" t="str">
        <f>IF('Base de dados'!E106&lt;&gt;"",'Base de dados'!B106&amp;CHAR(10)&amp;'Base de dados'!E106,'Base de dados'!B106)</f>
        <v>ELLEN DA SILVA PENA</v>
      </c>
      <c r="D107" s="15" t="str">
        <f>'Base de dados'!H106</f>
        <v>RUA RUBIAO DE ALMEIDA, 938 - JARDIM SAO CONRADO - SOROCABA</v>
      </c>
      <c r="E107" s="27" t="str">
        <f>'Base de dados'!I106</f>
        <v>(15) 991067465</v>
      </c>
      <c r="F107" s="6" t="str">
        <f>'Base de dados'!J106</f>
        <v>DEFICIENTE</v>
      </c>
      <c r="G107" s="6" t="str">
        <f>'Base de dados'!L106</f>
        <v>SUPLENTE</v>
      </c>
      <c r="H107" s="6">
        <f>'Base de dados'!M106</f>
        <v>105</v>
      </c>
      <c r="I107" s="30"/>
      <c r="J107" s="6" t="str">
        <f>'Base de dados'!N106</f>
        <v/>
      </c>
    </row>
    <row r="108" spans="1:10" ht="24.95" customHeight="1" x14ac:dyDescent="0.25">
      <c r="A108" s="3">
        <f t="shared" si="1"/>
        <v>106</v>
      </c>
      <c r="B108" s="4" t="str">
        <f>'Base de dados'!A107</f>
        <v>5630018868</v>
      </c>
      <c r="C108" s="5" t="str">
        <f>IF('Base de dados'!E107&lt;&gt;"",'Base de dados'!B107&amp;CHAR(10)&amp;'Base de dados'!E107,'Base de dados'!B107)</f>
        <v>SUZEMARA GREGORIO</v>
      </c>
      <c r="D108" s="15" t="str">
        <f>'Base de dados'!H107</f>
        <v>RUA JOSE LOPES DA PENHA, 106 - PARQUE SAO PAULO - CASA BRANCA</v>
      </c>
      <c r="E108" s="27" t="str">
        <f>'Base de dados'!I107</f>
        <v>(19) 991975035</v>
      </c>
      <c r="F108" s="6" t="str">
        <f>'Base de dados'!J107</f>
        <v>DEFICIENTE</v>
      </c>
      <c r="G108" s="6" t="str">
        <f>'Base de dados'!L107</f>
        <v>SUPLENTE</v>
      </c>
      <c r="H108" s="6">
        <f>'Base de dados'!M107</f>
        <v>106</v>
      </c>
      <c r="I108" s="30"/>
      <c r="J108" s="6" t="str">
        <f>'Base de dados'!N107</f>
        <v/>
      </c>
    </row>
    <row r="109" spans="1:10" ht="24.95" customHeight="1" x14ac:dyDescent="0.25">
      <c r="A109" s="3">
        <f t="shared" si="1"/>
        <v>107</v>
      </c>
      <c r="B109" s="4" t="str">
        <f>'Base de dados'!A108</f>
        <v>5630017308</v>
      </c>
      <c r="C109" s="5" t="str">
        <f>IF('Base de dados'!E108&lt;&gt;"",'Base de dados'!B108&amp;CHAR(10)&amp;'Base de dados'!E108,'Base de dados'!B108)</f>
        <v>HUMBERTO SANTOS SILVA</v>
      </c>
      <c r="D109" s="15" t="str">
        <f>'Base de dados'!H108</f>
        <v>RUA SETE DE SETEMBRO, 701 - CENTRO - CASA BRANCA</v>
      </c>
      <c r="E109" s="27" t="str">
        <f>'Base de dados'!I108</f>
        <v>(19) 989942834</v>
      </c>
      <c r="F109" s="6" t="str">
        <f>'Base de dados'!J108</f>
        <v>DEFICIENTE</v>
      </c>
      <c r="G109" s="6" t="str">
        <f>'Base de dados'!L108</f>
        <v>SUPLENTE</v>
      </c>
      <c r="H109" s="6">
        <f>'Base de dados'!M108</f>
        <v>107</v>
      </c>
      <c r="I109" s="30"/>
      <c r="J109" s="6" t="str">
        <f>'Base de dados'!N108</f>
        <v/>
      </c>
    </row>
    <row r="110" spans="1:10" ht="24.95" customHeight="1" x14ac:dyDescent="0.25">
      <c r="A110" s="3">
        <f t="shared" si="1"/>
        <v>108</v>
      </c>
      <c r="B110" s="4" t="str">
        <f>'Base de dados'!A109</f>
        <v>5630016227</v>
      </c>
      <c r="C110" s="5" t="str">
        <f>IF('Base de dados'!E109&lt;&gt;"",'Base de dados'!B109&amp;CHAR(10)&amp;'Base de dados'!E109,'Base de dados'!B109)</f>
        <v>PRISCILA CARONI TROMBINI</v>
      </c>
      <c r="D110" s="15" t="str">
        <f>'Base de dados'!H109</f>
        <v>RUA 12, 30   - JARDIM BELA VISTA - CASA BRANCA</v>
      </c>
      <c r="E110" s="27" t="str">
        <f>'Base de dados'!I109</f>
        <v>(19) 986085731</v>
      </c>
      <c r="F110" s="6" t="str">
        <f>'Base de dados'!J109</f>
        <v>DEFICIENTE</v>
      </c>
      <c r="G110" s="6" t="str">
        <f>'Base de dados'!L109</f>
        <v>SUPLENTE</v>
      </c>
      <c r="H110" s="6">
        <f>'Base de dados'!M109</f>
        <v>108</v>
      </c>
      <c r="I110" s="30"/>
      <c r="J110" s="6" t="str">
        <f>'Base de dados'!N109</f>
        <v/>
      </c>
    </row>
    <row r="111" spans="1:10" ht="24.95" customHeight="1" x14ac:dyDescent="0.25">
      <c r="A111" s="3">
        <f t="shared" si="1"/>
        <v>109</v>
      </c>
      <c r="B111" s="4" t="str">
        <f>'Base de dados'!A110</f>
        <v>5630003514</v>
      </c>
      <c r="C111" s="5" t="str">
        <f>IF('Base de dados'!E110&lt;&gt;"",'Base de dados'!B110&amp;CHAR(10)&amp;'Base de dados'!E110,'Base de dados'!B110)</f>
        <v>AMANDA ALINE ESTEVAM PASSOS</v>
      </c>
      <c r="D111" s="15" t="str">
        <f>'Base de dados'!H110</f>
        <v>RUA PADRE LINO, 110 - SAO FRANCISCO - CASA BRANCA</v>
      </c>
      <c r="E111" s="27" t="str">
        <f>'Base de dados'!I110</f>
        <v>(19) 993362820</v>
      </c>
      <c r="F111" s="6" t="str">
        <f>'Base de dados'!J110</f>
        <v>DEFICIENTE</v>
      </c>
      <c r="G111" s="6" t="str">
        <f>'Base de dados'!L110</f>
        <v>SUPLENTE</v>
      </c>
      <c r="H111" s="6">
        <f>'Base de dados'!M110</f>
        <v>109</v>
      </c>
      <c r="I111" s="30"/>
      <c r="J111" s="6" t="str">
        <f>'Base de dados'!N110</f>
        <v/>
      </c>
    </row>
    <row r="112" spans="1:10" ht="24.95" customHeight="1" x14ac:dyDescent="0.25">
      <c r="A112" s="3">
        <f t="shared" si="1"/>
        <v>110</v>
      </c>
      <c r="B112" s="4" t="str">
        <f>'Base de dados'!A111</f>
        <v>5630006533</v>
      </c>
      <c r="C112" s="5" t="str">
        <f>IF('Base de dados'!E111&lt;&gt;"",'Base de dados'!B111&amp;CHAR(10)&amp;'Base de dados'!E111,'Base de dados'!B111)</f>
        <v>CECILIA DOS SANTOS BARROS</v>
      </c>
      <c r="D112" s="15" t="str">
        <f>'Base de dados'!H111</f>
        <v>RUA HILARIO LEITE RIBEIRO, 147 - ODENIR BUZATO - CASA BRANCA</v>
      </c>
      <c r="E112" s="27" t="str">
        <f>'Base de dados'!I111</f>
        <v>(19) 996249796</v>
      </c>
      <c r="F112" s="6" t="str">
        <f>'Base de dados'!J111</f>
        <v>DEFICIENTE</v>
      </c>
      <c r="G112" s="6" t="str">
        <f>'Base de dados'!L111</f>
        <v>SUPLENTE</v>
      </c>
      <c r="H112" s="6">
        <f>'Base de dados'!M111</f>
        <v>110</v>
      </c>
      <c r="I112" s="30"/>
      <c r="J112" s="6" t="str">
        <f>'Base de dados'!N111</f>
        <v/>
      </c>
    </row>
    <row r="113" spans="1:10" ht="24.95" customHeight="1" x14ac:dyDescent="0.25">
      <c r="A113" s="3">
        <f t="shared" si="1"/>
        <v>111</v>
      </c>
      <c r="B113" s="4" t="str">
        <f>'Base de dados'!A112</f>
        <v>5630016888</v>
      </c>
      <c r="C113" s="5" t="str">
        <f>IF('Base de dados'!E112&lt;&gt;"",'Base de dados'!B112&amp;CHAR(10)&amp;'Base de dados'!E112,'Base de dados'!B112)</f>
        <v>ALESSANDRO GOULART LIMA
ELISANGELA APARECIDA BUENO LIMA</v>
      </c>
      <c r="D113" s="15" t="str">
        <f>'Base de dados'!H112</f>
        <v>RUA PRESIDENTE VARGAS, 111 - INDRISTRIAL - CASA BRANCA</v>
      </c>
      <c r="E113" s="27" t="str">
        <f>'Base de dados'!I112</f>
        <v>(19) 999618440</v>
      </c>
      <c r="F113" s="6" t="str">
        <f>'Base de dados'!J112</f>
        <v>DEFICIENTE</v>
      </c>
      <c r="G113" s="6" t="str">
        <f>'Base de dados'!L112</f>
        <v>SUPLENTE</v>
      </c>
      <c r="H113" s="6">
        <f>'Base de dados'!M112</f>
        <v>111</v>
      </c>
      <c r="I113" s="30"/>
      <c r="J113" s="6" t="str">
        <f>'Base de dados'!N112</f>
        <v/>
      </c>
    </row>
    <row r="114" spans="1:10" ht="24.95" customHeight="1" x14ac:dyDescent="0.25">
      <c r="A114" s="3">
        <f t="shared" si="1"/>
        <v>112</v>
      </c>
      <c r="B114" s="4" t="str">
        <f>'Base de dados'!A113</f>
        <v>5630000734</v>
      </c>
      <c r="C114" s="5" t="str">
        <f>IF('Base de dados'!E113&lt;&gt;"",'Base de dados'!B113&amp;CHAR(10)&amp;'Base de dados'!E113,'Base de dados'!B113)</f>
        <v>ANA PATRICIA DA SILVA CRUZ</v>
      </c>
      <c r="D114" s="15" t="str">
        <f>'Base de dados'!H113</f>
        <v>RUA JURUBEBA DO CAMPO, 318 - VILA INDUSTRIAL - SAO PAULO</v>
      </c>
      <c r="E114" s="27" t="str">
        <f>'Base de dados'!I113</f>
        <v>(11) 947468723</v>
      </c>
      <c r="F114" s="6" t="str">
        <f>'Base de dados'!J113</f>
        <v>DEFICIENTE</v>
      </c>
      <c r="G114" s="6" t="str">
        <f>'Base de dados'!L113</f>
        <v>SUPLENTE</v>
      </c>
      <c r="H114" s="6">
        <f>'Base de dados'!M113</f>
        <v>112</v>
      </c>
      <c r="I114" s="30"/>
      <c r="J114" s="6" t="str">
        <f>'Base de dados'!N113</f>
        <v/>
      </c>
    </row>
    <row r="115" spans="1:10" ht="24.95" customHeight="1" x14ac:dyDescent="0.25">
      <c r="A115" s="3">
        <f t="shared" si="1"/>
        <v>113</v>
      </c>
      <c r="B115" s="4" t="str">
        <f>'Base de dados'!A114</f>
        <v>5630016284</v>
      </c>
      <c r="C115" s="5" t="str">
        <f>IF('Base de dados'!E114&lt;&gt;"",'Base de dados'!B114&amp;CHAR(10)&amp;'Base de dados'!E114,'Base de dados'!B114)</f>
        <v>ROSINEY GORDIANO DA SILVA</v>
      </c>
      <c r="D115" s="15" t="str">
        <f>'Base de dados'!H114</f>
        <v>RUA FAMILIA ROMANO, 341 - JARDIM AMERICA  - CASA BRANCA</v>
      </c>
      <c r="E115" s="27" t="str">
        <f>'Base de dados'!I114</f>
        <v>(19) 992052049</v>
      </c>
      <c r="F115" s="6" t="str">
        <f>'Base de dados'!J114</f>
        <v>DEFICIENTE</v>
      </c>
      <c r="G115" s="6" t="str">
        <f>'Base de dados'!L114</f>
        <v>SUPLENTE</v>
      </c>
      <c r="H115" s="6">
        <f>'Base de dados'!M114</f>
        <v>113</v>
      </c>
      <c r="I115" s="30"/>
      <c r="J115" s="6" t="str">
        <f>'Base de dados'!N114</f>
        <v/>
      </c>
    </row>
    <row r="116" spans="1:10" ht="24.95" customHeight="1" x14ac:dyDescent="0.25">
      <c r="A116" s="3">
        <f t="shared" si="1"/>
        <v>114</v>
      </c>
      <c r="B116" s="4" t="str">
        <f>'Base de dados'!A115</f>
        <v>5630009529</v>
      </c>
      <c r="C116" s="5" t="str">
        <f>IF('Base de dados'!E115&lt;&gt;"",'Base de dados'!B115&amp;CHAR(10)&amp;'Base de dados'!E115,'Base de dados'!B115)</f>
        <v>ANGELA CRISTINA PERANDRE</v>
      </c>
      <c r="D116" s="15" t="str">
        <f>'Base de dados'!H115</f>
        <v>AL  GANYMEDES JOSE DOS SANTOS OLIVEIRA, 501 - CENTRO - CASA BRANCA</v>
      </c>
      <c r="E116" s="27" t="str">
        <f>'Base de dados'!I115</f>
        <v>(19) 991919730</v>
      </c>
      <c r="F116" s="6" t="str">
        <f>'Base de dados'!J115</f>
        <v>DEFICIENTE</v>
      </c>
      <c r="G116" s="6" t="str">
        <f>'Base de dados'!L115</f>
        <v>SUPLENTE</v>
      </c>
      <c r="H116" s="6">
        <f>'Base de dados'!M115</f>
        <v>114</v>
      </c>
      <c r="I116" s="30"/>
      <c r="J116" s="6" t="str">
        <f>'Base de dados'!N115</f>
        <v/>
      </c>
    </row>
    <row r="117" spans="1:10" ht="24.95" customHeight="1" x14ac:dyDescent="0.25">
      <c r="A117" s="3">
        <f t="shared" si="1"/>
        <v>115</v>
      </c>
      <c r="B117" s="4" t="str">
        <f>'Base de dados'!A116</f>
        <v>5630007192</v>
      </c>
      <c r="C117" s="5" t="str">
        <f>IF('Base de dados'!E116&lt;&gt;"",'Base de dados'!B116&amp;CHAR(10)&amp;'Base de dados'!E116,'Base de dados'!B116)</f>
        <v>ALINE JANINI PACANHELA BRAGA
DAVI BRAGA NETO</v>
      </c>
      <c r="D117" s="15" t="str">
        <f>'Base de dados'!H116</f>
        <v>RUA PACHECO, 244 - DESTERRO - CASA BRANCA</v>
      </c>
      <c r="E117" s="27" t="str">
        <f>'Base de dados'!I116</f>
        <v>(19) 991098458</v>
      </c>
      <c r="F117" s="6" t="str">
        <f>'Base de dados'!J116</f>
        <v>DEFICIENTE</v>
      </c>
      <c r="G117" s="6" t="str">
        <f>'Base de dados'!L116</f>
        <v>SUPLENTE</v>
      </c>
      <c r="H117" s="6">
        <f>'Base de dados'!M116</f>
        <v>115</v>
      </c>
      <c r="I117" s="30"/>
      <c r="J117" s="6" t="str">
        <f>'Base de dados'!N116</f>
        <v/>
      </c>
    </row>
    <row r="118" spans="1:10" ht="24.95" customHeight="1" x14ac:dyDescent="0.25">
      <c r="A118" s="3">
        <f t="shared" si="1"/>
        <v>116</v>
      </c>
      <c r="B118" s="4" t="str">
        <f>'Base de dados'!A117</f>
        <v>5630017035</v>
      </c>
      <c r="C118" s="5" t="str">
        <f>IF('Base de dados'!E117&lt;&gt;"",'Base de dados'!B117&amp;CHAR(10)&amp;'Base de dados'!E117,'Base de dados'!B117)</f>
        <v>NATHANAEL VITOR MARES</v>
      </c>
      <c r="D118" s="15" t="str">
        <f>'Base de dados'!H117</f>
        <v>RUA NARCISO MARQUES, 828 - DESTERRO - CASA BRANCA</v>
      </c>
      <c r="E118" s="27" t="str">
        <f>'Base de dados'!I117</f>
        <v>(19) 989390487</v>
      </c>
      <c r="F118" s="6" t="str">
        <f>'Base de dados'!J117</f>
        <v>DEFICIENTE</v>
      </c>
      <c r="G118" s="6" t="str">
        <f>'Base de dados'!L117</f>
        <v>SUPLENTE</v>
      </c>
      <c r="H118" s="6">
        <f>'Base de dados'!M117</f>
        <v>116</v>
      </c>
      <c r="I118" s="30"/>
      <c r="J118" s="6" t="str">
        <f>'Base de dados'!N117</f>
        <v/>
      </c>
    </row>
    <row r="119" spans="1:10" ht="24.95" customHeight="1" x14ac:dyDescent="0.25">
      <c r="A119" s="3">
        <f t="shared" si="1"/>
        <v>117</v>
      </c>
      <c r="B119" s="4" t="str">
        <f>'Base de dados'!A118</f>
        <v>5630002698</v>
      </c>
      <c r="C119" s="5" t="str">
        <f>IF('Base de dados'!E118&lt;&gt;"",'Base de dados'!B118&amp;CHAR(10)&amp;'Base de dados'!E118,'Base de dados'!B118)</f>
        <v>LUIS ANTONIO DA SILVA</v>
      </c>
      <c r="D119" s="15" t="str">
        <f>'Base de dados'!H118</f>
        <v>RUA JOAO BATISTA SALLES CUNHA, 470 - PARQUE SAO PAULO - CASA BRANCA</v>
      </c>
      <c r="E119" s="27" t="str">
        <f>'Base de dados'!I118</f>
        <v>(19) 994849117</v>
      </c>
      <c r="F119" s="6" t="str">
        <f>'Base de dados'!J118</f>
        <v>DEFICIENTE</v>
      </c>
      <c r="G119" s="6" t="str">
        <f>'Base de dados'!L118</f>
        <v>SUPLENTE</v>
      </c>
      <c r="H119" s="6">
        <f>'Base de dados'!M118</f>
        <v>117</v>
      </c>
      <c r="I119" s="30"/>
      <c r="J119" s="6" t="str">
        <f>'Base de dados'!N118</f>
        <v/>
      </c>
    </row>
    <row r="120" spans="1:10" ht="24.95" customHeight="1" x14ac:dyDescent="0.25">
      <c r="A120" s="3">
        <f t="shared" si="1"/>
        <v>118</v>
      </c>
      <c r="B120" s="4" t="str">
        <f>'Base de dados'!A119</f>
        <v>5630021318</v>
      </c>
      <c r="C120" s="5" t="str">
        <f>IF('Base de dados'!E119&lt;&gt;"",'Base de dados'!B119&amp;CHAR(10)&amp;'Base de dados'!E119,'Base de dados'!B119)</f>
        <v>VITORIA ANGELICA ANTONIO</v>
      </c>
      <c r="D120" s="15" t="str">
        <f>'Base de dados'!H119</f>
        <v>RUA CHACARA BOA VUSTA, 44 - BAIRRO  BOA VISTA - CASA BRANCA</v>
      </c>
      <c r="E120" s="27" t="str">
        <f>'Base de dados'!I119</f>
        <v>(19) 912188474</v>
      </c>
      <c r="F120" s="6" t="str">
        <f>'Base de dados'!J119</f>
        <v>DEFICIENTE</v>
      </c>
      <c r="G120" s="6" t="str">
        <f>'Base de dados'!L119</f>
        <v>SUPLENTE</v>
      </c>
      <c r="H120" s="6">
        <f>'Base de dados'!M119</f>
        <v>118</v>
      </c>
      <c r="I120" s="30"/>
      <c r="J120" s="6" t="str">
        <f>'Base de dados'!N119</f>
        <v/>
      </c>
    </row>
    <row r="121" spans="1:10" ht="24.95" customHeight="1" x14ac:dyDescent="0.25">
      <c r="A121" s="3">
        <f t="shared" si="1"/>
        <v>119</v>
      </c>
      <c r="B121" s="4" t="str">
        <f>'Base de dados'!A120</f>
        <v>5630011863</v>
      </c>
      <c r="C121" s="5" t="str">
        <f>IF('Base de dados'!E120&lt;&gt;"",'Base de dados'!B120&amp;CHAR(10)&amp;'Base de dados'!E120,'Base de dados'!B120)</f>
        <v>JULIANA CHICONI</v>
      </c>
      <c r="D121" s="15" t="str">
        <f>'Base de dados'!H120</f>
        <v>RUA FAMILIA CASTRO, 54 - VILA NAZARE  - CASA BRANCA</v>
      </c>
      <c r="E121" s="27" t="str">
        <f>'Base de dados'!I120</f>
        <v>(19) 986023261</v>
      </c>
      <c r="F121" s="6" t="str">
        <f>'Base de dados'!J120</f>
        <v>DEFICIENTE</v>
      </c>
      <c r="G121" s="6" t="str">
        <f>'Base de dados'!L120</f>
        <v>SUPLENTE</v>
      </c>
      <c r="H121" s="6">
        <f>'Base de dados'!M120</f>
        <v>119</v>
      </c>
      <c r="I121" s="30"/>
      <c r="J121" s="6" t="str">
        <f>'Base de dados'!N120</f>
        <v/>
      </c>
    </row>
    <row r="122" spans="1:10" ht="24.95" customHeight="1" x14ac:dyDescent="0.25">
      <c r="A122" s="3">
        <f t="shared" si="1"/>
        <v>120</v>
      </c>
      <c r="B122" s="4" t="str">
        <f>'Base de dados'!A121</f>
        <v>5630011707</v>
      </c>
      <c r="C122" s="5" t="str">
        <f>IF('Base de dados'!E121&lt;&gt;"",'Base de dados'!B121&amp;CHAR(10)&amp;'Base de dados'!E121,'Base de dados'!B121)</f>
        <v>ANGELA ROSA LOPES SAPUCAIA</v>
      </c>
      <c r="D122" s="15" t="str">
        <f>'Base de dados'!H121</f>
        <v>RUA FAMILIA NORONHA, 60 - VENDA BRANCA  - CASA BRANCA</v>
      </c>
      <c r="E122" s="27" t="str">
        <f>'Base de dados'!I121</f>
        <v>(19) 989266221</v>
      </c>
      <c r="F122" s="6" t="str">
        <f>'Base de dados'!J121</f>
        <v>DEFICIENTE</v>
      </c>
      <c r="G122" s="6" t="str">
        <f>'Base de dados'!L121</f>
        <v>SUPLENTE</v>
      </c>
      <c r="H122" s="6">
        <f>'Base de dados'!M121</f>
        <v>120</v>
      </c>
      <c r="I122" s="30"/>
      <c r="J122" s="6" t="str">
        <f>'Base de dados'!N121</f>
        <v/>
      </c>
    </row>
    <row r="123" spans="1:10" ht="24.95" customHeight="1" x14ac:dyDescent="0.25">
      <c r="A123" s="3">
        <f t="shared" si="1"/>
        <v>121</v>
      </c>
      <c r="B123" s="4" t="str">
        <f>'Base de dados'!A122</f>
        <v>5630010790</v>
      </c>
      <c r="C123" s="5" t="str">
        <f>IF('Base de dados'!E122&lt;&gt;"",'Base de dados'!B122&amp;CHAR(10)&amp;'Base de dados'!E122,'Base de dados'!B122)</f>
        <v>MARIZA DE PAULA</v>
      </c>
      <c r="D123" s="15" t="str">
        <f>'Base de dados'!H122</f>
        <v>RUA ANTONIO RIBEIRO FIALHO, 152 - NAZARE - CASA BRANCA</v>
      </c>
      <c r="E123" s="27" t="str">
        <f>'Base de dados'!I122</f>
        <v>(19) 994439250</v>
      </c>
      <c r="F123" s="6" t="str">
        <f>'Base de dados'!J122</f>
        <v>DEFICIENTE</v>
      </c>
      <c r="G123" s="6" t="str">
        <f>'Base de dados'!L122</f>
        <v>SUPLENTE</v>
      </c>
      <c r="H123" s="6">
        <f>'Base de dados'!M122</f>
        <v>121</v>
      </c>
      <c r="I123" s="30"/>
      <c r="J123" s="6" t="str">
        <f>'Base de dados'!N122</f>
        <v/>
      </c>
    </row>
    <row r="124" spans="1:10" ht="24.95" customHeight="1" x14ac:dyDescent="0.25">
      <c r="A124" s="3">
        <f t="shared" si="1"/>
        <v>122</v>
      </c>
      <c r="B124" s="4" t="str">
        <f>'Base de dados'!A123</f>
        <v>5630008687</v>
      </c>
      <c r="C124" s="5" t="str">
        <f>IF('Base de dados'!E123&lt;&gt;"",'Base de dados'!B123&amp;CHAR(10)&amp;'Base de dados'!E123,'Base de dados'!B123)</f>
        <v>ANDERSON MENGATTI GONCALVES</v>
      </c>
      <c r="D124" s="15" t="str">
        <f>'Base de dados'!H123</f>
        <v>RUA PEDRO PIMENTA, 456 - PARQUE SAO PAULO - CASA BRANCA</v>
      </c>
      <c r="E124" s="27" t="str">
        <f>'Base de dados'!I123</f>
        <v>(19) 991512516</v>
      </c>
      <c r="F124" s="6" t="str">
        <f>'Base de dados'!J123</f>
        <v>DEFICIENTE</v>
      </c>
      <c r="G124" s="6" t="str">
        <f>'Base de dados'!L123</f>
        <v>SUPLENTE</v>
      </c>
      <c r="H124" s="6">
        <f>'Base de dados'!M123</f>
        <v>122</v>
      </c>
      <c r="I124" s="30"/>
      <c r="J124" s="6" t="str">
        <f>'Base de dados'!N123</f>
        <v/>
      </c>
    </row>
    <row r="125" spans="1:10" ht="24.95" customHeight="1" x14ac:dyDescent="0.25">
      <c r="A125" s="3">
        <f t="shared" si="1"/>
        <v>123</v>
      </c>
      <c r="B125" s="4" t="str">
        <f>'Base de dados'!A124</f>
        <v>5630004819</v>
      </c>
      <c r="C125" s="5" t="str">
        <f>IF('Base de dados'!E124&lt;&gt;"",'Base de dados'!B124&amp;CHAR(10)&amp;'Base de dados'!E124,'Base de dados'!B124)</f>
        <v>ROSANE APARECIDA SILVA E SOUZA
GILMAR JOSE DE SOUZA</v>
      </c>
      <c r="D125" s="15" t="str">
        <f>'Base de dados'!H124</f>
        <v>RUA 5, 40 - JARDIM COLINA DO SOL - CASA BRANCA</v>
      </c>
      <c r="E125" s="27" t="str">
        <f>'Base de dados'!I124</f>
        <v>(19) 993190898</v>
      </c>
      <c r="F125" s="6" t="str">
        <f>'Base de dados'!J124</f>
        <v>DEFICIENTE</v>
      </c>
      <c r="G125" s="6" t="str">
        <f>'Base de dados'!L124</f>
        <v>SUPLENTE</v>
      </c>
      <c r="H125" s="6">
        <f>'Base de dados'!M124</f>
        <v>123</v>
      </c>
      <c r="I125" s="30"/>
      <c r="J125" s="6" t="str">
        <f>'Base de dados'!N124</f>
        <v/>
      </c>
    </row>
    <row r="126" spans="1:10" ht="24.95" customHeight="1" x14ac:dyDescent="0.25">
      <c r="A126" s="3">
        <f t="shared" si="1"/>
        <v>124</v>
      </c>
      <c r="B126" s="4" t="str">
        <f>'Base de dados'!A125</f>
        <v>5630012739</v>
      </c>
      <c r="C126" s="5" t="str">
        <f>IF('Base de dados'!E125&lt;&gt;"",'Base de dados'!B125&amp;CHAR(10)&amp;'Base de dados'!E125,'Base de dados'!B125)</f>
        <v>ELAINE CRISTINA  MARCELINO LABESTEN 40
HESLEY GABRIEL LABESTEN DO SANTOS</v>
      </c>
      <c r="D126" s="15" t="str">
        <f>'Base de dados'!H125</f>
        <v>RUA LUIS PIZA, 617 - CENTRO - CASA BRANCA</v>
      </c>
      <c r="E126" s="27" t="str">
        <f>'Base de dados'!I125</f>
        <v>(19) 994416860</v>
      </c>
      <c r="F126" s="6" t="str">
        <f>'Base de dados'!J125</f>
        <v>DEFICIENTE</v>
      </c>
      <c r="G126" s="6" t="str">
        <f>'Base de dados'!L125</f>
        <v>SUPLENTE</v>
      </c>
      <c r="H126" s="6">
        <f>'Base de dados'!M125</f>
        <v>124</v>
      </c>
      <c r="I126" s="30"/>
      <c r="J126" s="6" t="str">
        <f>'Base de dados'!N125</f>
        <v/>
      </c>
    </row>
    <row r="127" spans="1:10" ht="24.95" customHeight="1" x14ac:dyDescent="0.25">
      <c r="A127" s="3">
        <f t="shared" si="1"/>
        <v>125</v>
      </c>
      <c r="B127" s="4" t="str">
        <f>'Base de dados'!A126</f>
        <v>5630005857</v>
      </c>
      <c r="C127" s="5" t="str">
        <f>IF('Base de dados'!E126&lt;&gt;"",'Base de dados'!B126&amp;CHAR(10)&amp;'Base de dados'!E126,'Base de dados'!B126)</f>
        <v>PAULA APARECIDA FREITAS
RODNEY WELLINGTON ANTONIO SILVA</v>
      </c>
      <c r="D127" s="15" t="str">
        <f>'Base de dados'!H126</f>
        <v>RUA PROFESSOR MIDON, 96 - DESTERRO - CASA BRANCA</v>
      </c>
      <c r="E127" s="27" t="str">
        <f>'Base de dados'!I126</f>
        <v>(99) 8754970</v>
      </c>
      <c r="F127" s="6" t="str">
        <f>'Base de dados'!J126</f>
        <v>DEFICIENTE</v>
      </c>
      <c r="G127" s="6" t="str">
        <f>'Base de dados'!L126</f>
        <v>SUPLENTE</v>
      </c>
      <c r="H127" s="6">
        <f>'Base de dados'!M126</f>
        <v>125</v>
      </c>
      <c r="I127" s="30"/>
      <c r="J127" s="6" t="str">
        <f>'Base de dados'!N126</f>
        <v/>
      </c>
    </row>
    <row r="128" spans="1:10" ht="24.95" customHeight="1" x14ac:dyDescent="0.25">
      <c r="A128" s="3">
        <f t="shared" si="1"/>
        <v>126</v>
      </c>
      <c r="B128" s="4" t="str">
        <f>'Base de dados'!A127</f>
        <v>5630018769</v>
      </c>
      <c r="C128" s="5" t="str">
        <f>IF('Base de dados'!E127&lt;&gt;"",'Base de dados'!B127&amp;CHAR(10)&amp;'Base de dados'!E127,'Base de dados'!B127)</f>
        <v>RITA DE CASSIA ROCHA FIGNOTTI</v>
      </c>
      <c r="D128" s="15" t="str">
        <f>'Base de dados'!H127</f>
        <v>RUA JOSE ANTONIO DA ROCHA, 169 - PARQUE SAO PAULO - CASA BRANCA</v>
      </c>
      <c r="E128" s="27" t="str">
        <f>'Base de dados'!I127</f>
        <v>(19) 994327220</v>
      </c>
      <c r="F128" s="6" t="str">
        <f>'Base de dados'!J127</f>
        <v>DEFICIENTE</v>
      </c>
      <c r="G128" s="6" t="str">
        <f>'Base de dados'!L127</f>
        <v>SUPLENTE</v>
      </c>
      <c r="H128" s="6">
        <f>'Base de dados'!M127</f>
        <v>126</v>
      </c>
      <c r="I128" s="30"/>
      <c r="J128" s="6" t="str">
        <f>'Base de dados'!N127</f>
        <v/>
      </c>
    </row>
    <row r="129" spans="1:10" ht="24.95" customHeight="1" x14ac:dyDescent="0.25">
      <c r="A129" s="3">
        <f t="shared" si="1"/>
        <v>127</v>
      </c>
      <c r="B129" s="4" t="str">
        <f>'Base de dados'!A128</f>
        <v>5630020682</v>
      </c>
      <c r="C129" s="5" t="str">
        <f>IF('Base de dados'!E128&lt;&gt;"",'Base de dados'!B128&amp;CHAR(10)&amp;'Base de dados'!E128,'Base de dados'!B128)</f>
        <v>LUIS ANTONIO GOMES</v>
      </c>
      <c r="D129" s="15" t="str">
        <f>'Base de dados'!H128</f>
        <v>RUA PRESIDENTE VARGAS, 108 - INDUSTRIAL - CASA BRANCA</v>
      </c>
      <c r="E129" s="27" t="str">
        <f>'Base de dados'!I128</f>
        <v>(19) 995016697</v>
      </c>
      <c r="F129" s="6" t="str">
        <f>'Base de dados'!J128</f>
        <v>DEFICIENTE</v>
      </c>
      <c r="G129" s="6" t="str">
        <f>'Base de dados'!L128</f>
        <v>SUPLENTE</v>
      </c>
      <c r="H129" s="6">
        <f>'Base de dados'!M128</f>
        <v>127</v>
      </c>
      <c r="I129" s="30"/>
      <c r="J129" s="6" t="str">
        <f>'Base de dados'!N128</f>
        <v/>
      </c>
    </row>
    <row r="130" spans="1:10" ht="24.95" customHeight="1" x14ac:dyDescent="0.25">
      <c r="A130" s="3">
        <f t="shared" si="1"/>
        <v>128</v>
      </c>
      <c r="B130" s="4" t="str">
        <f>'Base de dados'!A129</f>
        <v>5630019627</v>
      </c>
      <c r="C130" s="5" t="str">
        <f>IF('Base de dados'!E129&lt;&gt;"",'Base de dados'!B129&amp;CHAR(10)&amp;'Base de dados'!E129,'Base de dados'!B129)</f>
        <v>MARIA APARECIDA BENEDITO</v>
      </c>
      <c r="D130" s="15" t="str">
        <f>'Base de dados'!H129</f>
        <v>RUA MACAPA, 0088 - PARQUE SANTO ANTONIO - AGUDOS</v>
      </c>
      <c r="E130" s="27" t="str">
        <f>'Base de dados'!I129</f>
        <v>(14) 998322631</v>
      </c>
      <c r="F130" s="6" t="str">
        <f>'Base de dados'!J129</f>
        <v>DEFICIENTE</v>
      </c>
      <c r="G130" s="6" t="str">
        <f>'Base de dados'!L129</f>
        <v>SUPLENTE</v>
      </c>
      <c r="H130" s="6">
        <f>'Base de dados'!M129</f>
        <v>128</v>
      </c>
      <c r="I130" s="30"/>
      <c r="J130" s="6" t="str">
        <f>'Base de dados'!N129</f>
        <v/>
      </c>
    </row>
    <row r="131" spans="1:10" ht="24.95" customHeight="1" x14ac:dyDescent="0.25">
      <c r="A131" s="3">
        <f t="shared" si="1"/>
        <v>129</v>
      </c>
      <c r="B131" s="4" t="str">
        <f>'Base de dados'!A130</f>
        <v>5630012085</v>
      </c>
      <c r="C131" s="5" t="str">
        <f>IF('Base de dados'!E130&lt;&gt;"",'Base de dados'!B130&amp;CHAR(10)&amp;'Base de dados'!E130,'Base de dados'!B130)</f>
        <v>MARIA DE LOURDES DA MOTA GUIMARAES</v>
      </c>
      <c r="D131" s="15" t="str">
        <f>'Base de dados'!H130</f>
        <v>RUA NELSON BARBOSA DA SILVA, 393 - JARDIM PROFILURB - CAMPINAS</v>
      </c>
      <c r="E131" s="27" t="str">
        <f>'Base de dados'!I130</f>
        <v>(19) 992536779</v>
      </c>
      <c r="F131" s="6" t="str">
        <f>'Base de dados'!J130</f>
        <v>DEFICIENTE</v>
      </c>
      <c r="G131" s="6" t="str">
        <f>'Base de dados'!L130</f>
        <v>SUPLENTE</v>
      </c>
      <c r="H131" s="6">
        <f>'Base de dados'!M130</f>
        <v>129</v>
      </c>
      <c r="I131" s="30"/>
      <c r="J131" s="6" t="str">
        <f>'Base de dados'!N130</f>
        <v/>
      </c>
    </row>
    <row r="132" spans="1:10" ht="24.95" customHeight="1" x14ac:dyDescent="0.25">
      <c r="A132" s="3">
        <f t="shared" si="1"/>
        <v>130</v>
      </c>
      <c r="B132" s="4" t="str">
        <f>'Base de dados'!A131</f>
        <v>5630005386</v>
      </c>
      <c r="C132" s="5" t="str">
        <f>IF('Base de dados'!E131&lt;&gt;"",'Base de dados'!B131&amp;CHAR(10)&amp;'Base de dados'!E131,'Base de dados'!B131)</f>
        <v>LEANDRO ADRIANO GOUVEIA
FRANSCINE PIZANI FERMOZELE</v>
      </c>
      <c r="D132" s="15" t="str">
        <f>'Base de dados'!H131</f>
        <v>RUA FAMILIA MECHILAO, 301 - CIDADE JARDIM - CASA BRANCA</v>
      </c>
      <c r="E132" s="27" t="str">
        <f>'Base de dados'!I131</f>
        <v>(19) 989812521</v>
      </c>
      <c r="F132" s="6" t="str">
        <f>'Base de dados'!J131</f>
        <v>DEFICIENTE</v>
      </c>
      <c r="G132" s="6" t="str">
        <f>'Base de dados'!L131</f>
        <v>SUPLENTE</v>
      </c>
      <c r="H132" s="6">
        <f>'Base de dados'!M131</f>
        <v>130</v>
      </c>
      <c r="I132" s="30"/>
      <c r="J132" s="6" t="str">
        <f>'Base de dados'!N131</f>
        <v/>
      </c>
    </row>
    <row r="133" spans="1:10" ht="24.95" customHeight="1" x14ac:dyDescent="0.25">
      <c r="A133" s="3">
        <f t="shared" ref="A133:A196" si="2">A132+1</f>
        <v>131</v>
      </c>
      <c r="B133" s="4" t="str">
        <f>'Base de dados'!A132</f>
        <v>5630005121</v>
      </c>
      <c r="C133" s="5" t="str">
        <f>IF('Base de dados'!E132&lt;&gt;"",'Base de dados'!B132&amp;CHAR(10)&amp;'Base de dados'!E132,'Base de dados'!B132)</f>
        <v>ERIKA DA SILVA</v>
      </c>
      <c r="D133" s="15" t="str">
        <f>'Base de dados'!H132</f>
        <v>RUA FAMILIA STEFANINI, 350 - DESTERRO - CASA BRANCA</v>
      </c>
      <c r="E133" s="27" t="str">
        <f>'Base de dados'!I132</f>
        <v>(19) 992292891</v>
      </c>
      <c r="F133" s="6" t="str">
        <f>'Base de dados'!J132</f>
        <v>DEFICIENTE</v>
      </c>
      <c r="G133" s="6" t="str">
        <f>'Base de dados'!L132</f>
        <v>SUPLENTE</v>
      </c>
      <c r="H133" s="6">
        <f>'Base de dados'!M132</f>
        <v>131</v>
      </c>
      <c r="I133" s="30"/>
      <c r="J133" s="6" t="str">
        <f>'Base de dados'!N132</f>
        <v/>
      </c>
    </row>
    <row r="134" spans="1:10" ht="24.95" customHeight="1" x14ac:dyDescent="0.25">
      <c r="A134" s="3">
        <f t="shared" si="2"/>
        <v>132</v>
      </c>
      <c r="B134" s="4" t="str">
        <f>'Base de dados'!A133</f>
        <v>5630004900</v>
      </c>
      <c r="C134" s="5" t="str">
        <f>IF('Base de dados'!E133&lt;&gt;"",'Base de dados'!B133&amp;CHAR(10)&amp;'Base de dados'!E133,'Base de dados'!B133)</f>
        <v>LARISSA MARINA DE MELO VRENA</v>
      </c>
      <c r="D134" s="15" t="str">
        <f>'Base de dados'!H133</f>
        <v>RUA TOMAS DOS REIS, 19 - VILA BARBOSA - SAO PAULO</v>
      </c>
      <c r="E134" s="27" t="str">
        <f>'Base de dados'!I133</f>
        <v>(11) 949004871</v>
      </c>
      <c r="F134" s="6" t="str">
        <f>'Base de dados'!J133</f>
        <v>DEFICIENTE</v>
      </c>
      <c r="G134" s="6" t="str">
        <f>'Base de dados'!L133</f>
        <v>SUPLENTE</v>
      </c>
      <c r="H134" s="6">
        <f>'Base de dados'!M133</f>
        <v>132</v>
      </c>
      <c r="I134" s="30"/>
      <c r="J134" s="6" t="str">
        <f>'Base de dados'!N133</f>
        <v/>
      </c>
    </row>
    <row r="135" spans="1:10" ht="24.95" customHeight="1" x14ac:dyDescent="0.25">
      <c r="A135" s="3">
        <f t="shared" si="2"/>
        <v>133</v>
      </c>
      <c r="B135" s="4" t="str">
        <f>'Base de dados'!A134</f>
        <v>5630020229</v>
      </c>
      <c r="C135" s="5" t="str">
        <f>IF('Base de dados'!E134&lt;&gt;"",'Base de dados'!B134&amp;CHAR(10)&amp;'Base de dados'!E134,'Base de dados'!B134)</f>
        <v>MARIA APARECIDA CAMPEIRO</v>
      </c>
      <c r="D135" s="15" t="str">
        <f>'Base de dados'!H134</f>
        <v>FAZ VERA CRUZ, 01 - RURAL - CASA BRANCA</v>
      </c>
      <c r="E135" s="27" t="str">
        <f>'Base de dados'!I134</f>
        <v>(19) 999587559</v>
      </c>
      <c r="F135" s="6" t="str">
        <f>'Base de dados'!J134</f>
        <v>DEFICIENTE</v>
      </c>
      <c r="G135" s="6" t="str">
        <f>'Base de dados'!L134</f>
        <v>SUPLENTE</v>
      </c>
      <c r="H135" s="6">
        <f>'Base de dados'!M134</f>
        <v>133</v>
      </c>
      <c r="I135" s="30"/>
      <c r="J135" s="6" t="str">
        <f>'Base de dados'!N134</f>
        <v/>
      </c>
    </row>
    <row r="136" spans="1:10" ht="24.95" customHeight="1" x14ac:dyDescent="0.25">
      <c r="A136" s="3">
        <f t="shared" si="2"/>
        <v>134</v>
      </c>
      <c r="B136" s="4" t="str">
        <f>'Base de dados'!A135</f>
        <v>5630021458</v>
      </c>
      <c r="C136" s="5" t="str">
        <f>IF('Base de dados'!E135&lt;&gt;"",'Base de dados'!B135&amp;CHAR(10)&amp;'Base de dados'!E135,'Base de dados'!B135)</f>
        <v>CARINA ASTROGILDA ROCHA</v>
      </c>
      <c r="D136" s="15" t="str">
        <f>'Base de dados'!H135</f>
        <v>RUA JOSE ANTONIO ROCHA, 169 - PARQUE SAO PAULO - CASA BRANCA</v>
      </c>
      <c r="E136" s="27" t="str">
        <f>'Base de dados'!I135</f>
        <v>(19) 994604927</v>
      </c>
      <c r="F136" s="6" t="str">
        <f>'Base de dados'!J135</f>
        <v>DEFICIENTE</v>
      </c>
      <c r="G136" s="6" t="str">
        <f>'Base de dados'!L135</f>
        <v>SUPLENTE</v>
      </c>
      <c r="H136" s="6">
        <f>'Base de dados'!M135</f>
        <v>134</v>
      </c>
      <c r="I136" s="30"/>
      <c r="J136" s="6" t="str">
        <f>'Base de dados'!N135</f>
        <v/>
      </c>
    </row>
    <row r="137" spans="1:10" ht="24.95" customHeight="1" x14ac:dyDescent="0.25">
      <c r="A137" s="3">
        <f t="shared" si="2"/>
        <v>135</v>
      </c>
      <c r="B137" s="4" t="str">
        <f>'Base de dados'!A136</f>
        <v>5630018280</v>
      </c>
      <c r="C137" s="5" t="str">
        <f>IF('Base de dados'!E136&lt;&gt;"",'Base de dados'!B136&amp;CHAR(10)&amp;'Base de dados'!E136,'Base de dados'!B136)</f>
        <v>LUCIANA CRISTINA DE SOUZA TE LIMA</v>
      </c>
      <c r="D137" s="15" t="str">
        <f>'Base de dados'!H136</f>
        <v>RUA PEDRO PIMENTA, 34 - PARQUE SAO PARQUE - CASA BRANCA</v>
      </c>
      <c r="E137" s="27" t="str">
        <f>'Base de dados'!I136</f>
        <v>(19) 998831184</v>
      </c>
      <c r="F137" s="6" t="str">
        <f>'Base de dados'!J136</f>
        <v>DEFICIENTE</v>
      </c>
      <c r="G137" s="6" t="str">
        <f>'Base de dados'!L136</f>
        <v>SUPLENTE</v>
      </c>
      <c r="H137" s="6">
        <f>'Base de dados'!M136</f>
        <v>135</v>
      </c>
      <c r="I137" s="30"/>
      <c r="J137" s="6" t="str">
        <f>'Base de dados'!N136</f>
        <v/>
      </c>
    </row>
    <row r="138" spans="1:10" ht="24.95" customHeight="1" x14ac:dyDescent="0.25">
      <c r="A138" s="3">
        <f t="shared" si="2"/>
        <v>136</v>
      </c>
      <c r="B138" s="4" t="str">
        <f>'Base de dados'!A137</f>
        <v>5630001948</v>
      </c>
      <c r="C138" s="5" t="str">
        <f>IF('Base de dados'!E137&lt;&gt;"",'Base de dados'!B137&amp;CHAR(10)&amp;'Base de dados'!E137,'Base de dados'!B137)</f>
        <v>GLAICE MARA RIBEIRO DOS SANTOS
PAULO SERGIO DOS SANTOS</v>
      </c>
      <c r="D138" s="15" t="str">
        <f>'Base de dados'!H137</f>
        <v>RUA JOSE DE LIMA HORTA, 397 - SANTA MARIA - CASA BRANCA</v>
      </c>
      <c r="E138" s="27" t="str">
        <f>'Base de dados'!I137</f>
        <v>(19) 991952120</v>
      </c>
      <c r="F138" s="6" t="str">
        <f>'Base de dados'!J137</f>
        <v>DEFICIENTE</v>
      </c>
      <c r="G138" s="6" t="str">
        <f>'Base de dados'!L137</f>
        <v>SUPLENTE</v>
      </c>
      <c r="H138" s="6">
        <f>'Base de dados'!M137</f>
        <v>136</v>
      </c>
      <c r="I138" s="30"/>
      <c r="J138" s="6" t="str">
        <f>'Base de dados'!N137</f>
        <v/>
      </c>
    </row>
    <row r="139" spans="1:10" ht="24.95" customHeight="1" x14ac:dyDescent="0.25">
      <c r="A139" s="3">
        <f t="shared" si="2"/>
        <v>137</v>
      </c>
      <c r="B139" s="4" t="str">
        <f>'Base de dados'!A138</f>
        <v>5630005360</v>
      </c>
      <c r="C139" s="5" t="str">
        <f>IF('Base de dados'!E138&lt;&gt;"",'Base de dados'!B138&amp;CHAR(10)&amp;'Base de dados'!E138,'Base de dados'!B138)</f>
        <v>RITA  DE CASSIA DUTRA  MORAES</v>
      </c>
      <c r="D139" s="15" t="str">
        <f>'Base de dados'!H138</f>
        <v>RUA JOAO B S CUNHA, 447 - PARQUE  SAO PAULO  - CASA BRANCA</v>
      </c>
      <c r="E139" s="27" t="str">
        <f>'Base de dados'!I138</f>
        <v>(19) 993574812</v>
      </c>
      <c r="F139" s="6" t="str">
        <f>'Base de dados'!J138</f>
        <v>IDOSOS</v>
      </c>
      <c r="G139" s="6" t="str">
        <f>'Base de dados'!L138</f>
        <v>BENEFICIÁRIO</v>
      </c>
      <c r="H139" s="6">
        <f>'Base de dados'!M138</f>
        <v>1</v>
      </c>
      <c r="I139" s="30"/>
      <c r="J139" s="6" t="str">
        <f>'Base de dados'!N138</f>
        <v/>
      </c>
    </row>
    <row r="140" spans="1:10" ht="24.95" customHeight="1" x14ac:dyDescent="0.25">
      <c r="A140" s="3">
        <f t="shared" si="2"/>
        <v>138</v>
      </c>
      <c r="B140" s="4" t="str">
        <f>'Base de dados'!A139</f>
        <v>5630010345</v>
      </c>
      <c r="C140" s="5" t="str">
        <f>IF('Base de dados'!E139&lt;&gt;"",'Base de dados'!B139&amp;CHAR(10)&amp;'Base de dados'!E139,'Base de dados'!B139)</f>
        <v>SAMIRA ABDEL MELEK</v>
      </c>
      <c r="D140" s="15" t="str">
        <f>'Base de dados'!H139</f>
        <v>SIT SAO BENTO, s/nº - DESTERRO - CASA BRANCA</v>
      </c>
      <c r="E140" s="27" t="str">
        <f>'Base de dados'!I139</f>
        <v>(19) 996277852</v>
      </c>
      <c r="F140" s="6" t="str">
        <f>'Base de dados'!J139</f>
        <v>IDOSOS</v>
      </c>
      <c r="G140" s="6" t="str">
        <f>'Base de dados'!L139</f>
        <v>BENEFICIÁRIO</v>
      </c>
      <c r="H140" s="6">
        <f>'Base de dados'!M139</f>
        <v>2</v>
      </c>
      <c r="I140" s="30"/>
      <c r="J140" s="6" t="str">
        <f>'Base de dados'!N139</f>
        <v/>
      </c>
    </row>
    <row r="141" spans="1:10" ht="24.95" customHeight="1" x14ac:dyDescent="0.25">
      <c r="A141" s="3">
        <f t="shared" si="2"/>
        <v>139</v>
      </c>
      <c r="B141" s="4" t="str">
        <f>'Base de dados'!A140</f>
        <v>5630019957</v>
      </c>
      <c r="C141" s="5" t="str">
        <f>IF('Base de dados'!E140&lt;&gt;"",'Base de dados'!B140&amp;CHAR(10)&amp;'Base de dados'!E140,'Base de dados'!B140)</f>
        <v>IRENE DE SOUZA CASTRO</v>
      </c>
      <c r="D141" s="15" t="str">
        <f>'Base de dados'!H140</f>
        <v>RUA NICANOR FRANCISCO FERRAZ, 305 - JARDIM AMERICA  - CASA BRANCA</v>
      </c>
      <c r="E141" s="27" t="str">
        <f>'Base de dados'!I140</f>
        <v>(19) 992786149</v>
      </c>
      <c r="F141" s="6" t="str">
        <f>'Base de dados'!J140</f>
        <v>IDOSOS</v>
      </c>
      <c r="G141" s="6" t="str">
        <f>'Base de dados'!L140</f>
        <v>BENEFICIÁRIO</v>
      </c>
      <c r="H141" s="6">
        <f>'Base de dados'!M140</f>
        <v>3</v>
      </c>
      <c r="I141" s="30"/>
      <c r="J141" s="6" t="str">
        <f>'Base de dados'!N140</f>
        <v/>
      </c>
    </row>
    <row r="142" spans="1:10" ht="24.95" customHeight="1" x14ac:dyDescent="0.25">
      <c r="A142" s="3">
        <f t="shared" si="2"/>
        <v>140</v>
      </c>
      <c r="B142" s="4" t="str">
        <f>'Base de dados'!A141</f>
        <v>5630017720</v>
      </c>
      <c r="C142" s="5" t="str">
        <f>IF('Base de dados'!E141&lt;&gt;"",'Base de dados'!B141&amp;CHAR(10)&amp;'Base de dados'!E141,'Base de dados'!B141)</f>
        <v>MARIO JOSE ROSA</v>
      </c>
      <c r="D142" s="15" t="str">
        <f>'Base de dados'!H141</f>
        <v>RUA FAMILIA MAGDALENA, 506 - PARQUE SAO PAULO - CASA BRANCA</v>
      </c>
      <c r="E142" s="27" t="str">
        <f>'Base de dados'!I141</f>
        <v>(19) 995082166</v>
      </c>
      <c r="F142" s="6" t="str">
        <f>'Base de dados'!J141</f>
        <v>IDOSOS</v>
      </c>
      <c r="G142" s="6" t="str">
        <f>'Base de dados'!L141</f>
        <v>BENEFICIÁRIO</v>
      </c>
      <c r="H142" s="6">
        <f>'Base de dados'!M141</f>
        <v>4</v>
      </c>
      <c r="I142" s="30"/>
      <c r="J142" s="6" t="str">
        <f>'Base de dados'!N141</f>
        <v/>
      </c>
    </row>
    <row r="143" spans="1:10" ht="24.95" customHeight="1" x14ac:dyDescent="0.25">
      <c r="A143" s="3">
        <f t="shared" si="2"/>
        <v>141</v>
      </c>
      <c r="B143" s="4" t="str">
        <f>'Base de dados'!A142</f>
        <v>5630003944</v>
      </c>
      <c r="C143" s="5" t="str">
        <f>IF('Base de dados'!E142&lt;&gt;"",'Base de dados'!B142&amp;CHAR(10)&amp;'Base de dados'!E142,'Base de dados'!B142)</f>
        <v>MATIAS DE DE JESUS</v>
      </c>
      <c r="D143" s="15" t="str">
        <f>'Base de dados'!H142</f>
        <v>RUA PARAIBA, 194 - LAGOA BRANCA - CASA BRANCA</v>
      </c>
      <c r="E143" s="27" t="str">
        <f>'Base de dados'!I142</f>
        <v>(11) 993220922</v>
      </c>
      <c r="F143" s="6" t="str">
        <f>'Base de dados'!J142</f>
        <v>IDOSOS</v>
      </c>
      <c r="G143" s="6" t="str">
        <f>'Base de dados'!L142</f>
        <v>BENEFICIÁRIO</v>
      </c>
      <c r="H143" s="6">
        <f>'Base de dados'!M142</f>
        <v>5</v>
      </c>
      <c r="I143" s="30"/>
      <c r="J143" s="6" t="str">
        <f>'Base de dados'!N142</f>
        <v/>
      </c>
    </row>
    <row r="144" spans="1:10" ht="24.95" customHeight="1" x14ac:dyDescent="0.25">
      <c r="A144" s="3">
        <f t="shared" si="2"/>
        <v>142</v>
      </c>
      <c r="B144" s="4" t="str">
        <f>'Base de dados'!A143</f>
        <v>5630007242</v>
      </c>
      <c r="C144" s="5" t="str">
        <f>IF('Base de dados'!E143&lt;&gt;"",'Base de dados'!B143&amp;CHAR(10)&amp;'Base de dados'!E143,'Base de dados'!B143)</f>
        <v>SEBASTIAO LEME DE ALMEIDA
MARIALVA BISPO DOS SANTOS</v>
      </c>
      <c r="D144" s="15" t="str">
        <f>'Base de dados'!H143</f>
        <v>RUA JOSE CASALLI JUNIOR, 45 - CONJUNTO RESIDENCIAL JOAO STEFANINI - CASA BRANCA</v>
      </c>
      <c r="E144" s="27" t="str">
        <f>'Base de dados'!I143</f>
        <v>(19) 991495183</v>
      </c>
      <c r="F144" s="6" t="str">
        <f>'Base de dados'!J143</f>
        <v>IDOSOS</v>
      </c>
      <c r="G144" s="6" t="str">
        <f>'Base de dados'!L143</f>
        <v>BENEFICIÁRIO</v>
      </c>
      <c r="H144" s="6">
        <f>'Base de dados'!M143</f>
        <v>6</v>
      </c>
      <c r="I144" s="30"/>
      <c r="J144" s="6" t="str">
        <f>'Base de dados'!N143</f>
        <v/>
      </c>
    </row>
    <row r="145" spans="1:10" ht="24.95" customHeight="1" x14ac:dyDescent="0.25">
      <c r="A145" s="3">
        <f t="shared" si="2"/>
        <v>143</v>
      </c>
      <c r="B145" s="4" t="str">
        <f>'Base de dados'!A144</f>
        <v>5630014263</v>
      </c>
      <c r="C145" s="5" t="str">
        <f>IF('Base de dados'!E144&lt;&gt;"",'Base de dados'!B144&amp;CHAR(10)&amp;'Base de dados'!E144,'Base de dados'!B144)</f>
        <v>ELZA GENARI</v>
      </c>
      <c r="D145" s="15" t="str">
        <f>'Base de dados'!H144</f>
        <v>RUA BARAO DE CASA BRANCA, 234 - CENTRO - CASA BRANCA</v>
      </c>
      <c r="E145" s="27" t="str">
        <f>'Base de dados'!I144</f>
        <v>(19) 993332057</v>
      </c>
      <c r="F145" s="6" t="str">
        <f>'Base de dados'!J144</f>
        <v>IDOSOS</v>
      </c>
      <c r="G145" s="6" t="str">
        <f>'Base de dados'!L144</f>
        <v>SUPLENTE</v>
      </c>
      <c r="H145" s="6">
        <f>'Base de dados'!M144</f>
        <v>7</v>
      </c>
      <c r="I145" s="30"/>
      <c r="J145" s="6" t="str">
        <f>'Base de dados'!N144</f>
        <v/>
      </c>
    </row>
    <row r="146" spans="1:10" ht="24.95" customHeight="1" x14ac:dyDescent="0.25">
      <c r="A146" s="3">
        <f t="shared" si="2"/>
        <v>144</v>
      </c>
      <c r="B146" s="4" t="str">
        <f>'Base de dados'!A145</f>
        <v>5630004983</v>
      </c>
      <c r="C146" s="5" t="str">
        <f>IF('Base de dados'!E145&lt;&gt;"",'Base de dados'!B145&amp;CHAR(10)&amp;'Base de dados'!E145,'Base de dados'!B145)</f>
        <v>MARIA PEDI ROMERO SATI
AGENOR SATI</v>
      </c>
      <c r="D146" s="15" t="str">
        <f>'Base de dados'!H145</f>
        <v>CHA VICINAL CASA BRANCA TAMBAU, 338 - RURAL - CASA BRANCA</v>
      </c>
      <c r="E146" s="27" t="str">
        <f>'Base de dados'!I145</f>
        <v>(19) 993857474</v>
      </c>
      <c r="F146" s="6" t="str">
        <f>'Base de dados'!J145</f>
        <v>IDOSOS</v>
      </c>
      <c r="G146" s="6" t="str">
        <f>'Base de dados'!L145</f>
        <v>SUPLENTE</v>
      </c>
      <c r="H146" s="6">
        <f>'Base de dados'!M145</f>
        <v>8</v>
      </c>
      <c r="I146" s="30"/>
      <c r="J146" s="6" t="str">
        <f>'Base de dados'!N145</f>
        <v/>
      </c>
    </row>
    <row r="147" spans="1:10" ht="24.95" customHeight="1" x14ac:dyDescent="0.25">
      <c r="A147" s="3">
        <f t="shared" si="2"/>
        <v>145</v>
      </c>
      <c r="B147" s="4" t="str">
        <f>'Base de dados'!A146</f>
        <v>5630008034</v>
      </c>
      <c r="C147" s="5" t="str">
        <f>IF('Base de dados'!E146&lt;&gt;"",'Base de dados'!B146&amp;CHAR(10)&amp;'Base de dados'!E146,'Base de dados'!B146)</f>
        <v>ROSELI AP GRANISO</v>
      </c>
      <c r="D147" s="15" t="str">
        <f>'Base de dados'!H146</f>
        <v>RUA NARA LEAO, 501 - CONJUNTO HABITACIONAL JULIO DE MESQUITA FILHO - SOROCABA</v>
      </c>
      <c r="E147" s="27" t="str">
        <f>'Base de dados'!I146</f>
        <v>(15) 159883545</v>
      </c>
      <c r="F147" s="6" t="str">
        <f>'Base de dados'!J146</f>
        <v>IDOSOS</v>
      </c>
      <c r="G147" s="6" t="str">
        <f>'Base de dados'!L146</f>
        <v>SUPLENTE</v>
      </c>
      <c r="H147" s="6">
        <f>'Base de dados'!M146</f>
        <v>9</v>
      </c>
      <c r="I147" s="30"/>
      <c r="J147" s="6" t="str">
        <f>'Base de dados'!N146</f>
        <v/>
      </c>
    </row>
    <row r="148" spans="1:10" ht="24.95" customHeight="1" x14ac:dyDescent="0.25">
      <c r="A148" s="3">
        <f t="shared" si="2"/>
        <v>146</v>
      </c>
      <c r="B148" s="4" t="str">
        <f>'Base de dados'!A147</f>
        <v>5630011574</v>
      </c>
      <c r="C148" s="5" t="str">
        <f>IF('Base de dados'!E147&lt;&gt;"",'Base de dados'!B147&amp;CHAR(10)&amp;'Base de dados'!E147,'Base de dados'!B147)</f>
        <v>MARIA ROZITA LOPES DE OLIVEIRA</v>
      </c>
      <c r="D148" s="15" t="str">
        <f>'Base de dados'!H147</f>
        <v>RUA LAFAIETE DE TOLEDO, 466 - CENTRO - CASA BRANCA</v>
      </c>
      <c r="E148" s="27" t="str">
        <f>'Base de dados'!I147</f>
        <v>(19) 991164549</v>
      </c>
      <c r="F148" s="6" t="str">
        <f>'Base de dados'!J147</f>
        <v>IDOSOS</v>
      </c>
      <c r="G148" s="6" t="str">
        <f>'Base de dados'!L147</f>
        <v>SUPLENTE</v>
      </c>
      <c r="H148" s="6">
        <f>'Base de dados'!M147</f>
        <v>10</v>
      </c>
      <c r="I148" s="30"/>
      <c r="J148" s="6" t="str">
        <f>'Base de dados'!N147</f>
        <v/>
      </c>
    </row>
    <row r="149" spans="1:10" ht="24.95" customHeight="1" x14ac:dyDescent="0.25">
      <c r="A149" s="3">
        <f t="shared" si="2"/>
        <v>147</v>
      </c>
      <c r="B149" s="4" t="str">
        <f>'Base de dados'!A148</f>
        <v>5630009727</v>
      </c>
      <c r="C149" s="5" t="str">
        <f>IF('Base de dados'!E148&lt;&gt;"",'Base de dados'!B148&amp;CHAR(10)&amp;'Base de dados'!E148,'Base de dados'!B148)</f>
        <v>SILVIA MARIA CUNHA</v>
      </c>
      <c r="D149" s="15" t="str">
        <f>'Base de dados'!H148</f>
        <v>RUA NICANOR FRANCISCO FERRAZ, 122 - JARDIM EUROPA - CASA BRANCA</v>
      </c>
      <c r="E149" s="27" t="str">
        <f>'Base de dados'!I148</f>
        <v>(19) 993056301</v>
      </c>
      <c r="F149" s="6" t="str">
        <f>'Base de dados'!J148</f>
        <v>IDOSOS</v>
      </c>
      <c r="G149" s="6" t="str">
        <f>'Base de dados'!L148</f>
        <v>SUPLENTE</v>
      </c>
      <c r="H149" s="6">
        <f>'Base de dados'!M148</f>
        <v>11</v>
      </c>
      <c r="I149" s="30"/>
      <c r="J149" s="6" t="str">
        <f>'Base de dados'!N148</f>
        <v/>
      </c>
    </row>
    <row r="150" spans="1:10" ht="24.95" customHeight="1" x14ac:dyDescent="0.25">
      <c r="A150" s="3">
        <f t="shared" si="2"/>
        <v>148</v>
      </c>
      <c r="B150" s="4" t="str">
        <f>'Base de dados'!A149</f>
        <v>5630005873</v>
      </c>
      <c r="C150" s="5" t="str">
        <f>IF('Base de dados'!E149&lt;&gt;"",'Base de dados'!B149&amp;CHAR(10)&amp;'Base de dados'!E149,'Base de dados'!B149)</f>
        <v>NEUSA SILVEIRA MARQUES RODRIGUES
JOSE ALCEU RODRIGUES</v>
      </c>
      <c r="D150" s="15" t="str">
        <f>'Base de dados'!H149</f>
        <v>RUA JOSE GERONIMO DE VASCONCELOS, 549 - CENTRO - CASA BRANCA</v>
      </c>
      <c r="E150" s="27" t="str">
        <f>'Base de dados'!I149</f>
        <v>(19) 987126263</v>
      </c>
      <c r="F150" s="6" t="str">
        <f>'Base de dados'!J149</f>
        <v>IDOSOS</v>
      </c>
      <c r="G150" s="6" t="str">
        <f>'Base de dados'!L149</f>
        <v>SUPLENTE</v>
      </c>
      <c r="H150" s="6">
        <f>'Base de dados'!M149</f>
        <v>12</v>
      </c>
      <c r="I150" s="30"/>
      <c r="J150" s="6" t="str">
        <f>'Base de dados'!N149</f>
        <v/>
      </c>
    </row>
    <row r="151" spans="1:10" ht="24.95" customHeight="1" x14ac:dyDescent="0.25">
      <c r="A151" s="3">
        <f t="shared" si="2"/>
        <v>149</v>
      </c>
      <c r="B151" s="4" t="str">
        <f>'Base de dados'!A150</f>
        <v>5630017795</v>
      </c>
      <c r="C151" s="5" t="str">
        <f>IF('Base de dados'!E150&lt;&gt;"",'Base de dados'!B150&amp;CHAR(10)&amp;'Base de dados'!E150,'Base de dados'!B150)</f>
        <v>OLINDA VASCONCELOS DA SILVA</v>
      </c>
      <c r="D151" s="15" t="str">
        <f>'Base de dados'!H150</f>
        <v>RUA LUIZ GONZAGA SILLOS, 118 - NAZARE  - CASA BRANCA</v>
      </c>
      <c r="E151" s="27" t="str">
        <f>'Base de dados'!I150</f>
        <v>(19) 995734257</v>
      </c>
      <c r="F151" s="6" t="str">
        <f>'Base de dados'!J150</f>
        <v>IDOSOS</v>
      </c>
      <c r="G151" s="6" t="str">
        <f>'Base de dados'!L150</f>
        <v>SUPLENTE</v>
      </c>
      <c r="H151" s="6">
        <f>'Base de dados'!M150</f>
        <v>13</v>
      </c>
      <c r="I151" s="30"/>
      <c r="J151" s="6" t="str">
        <f>'Base de dados'!N150</f>
        <v/>
      </c>
    </row>
    <row r="152" spans="1:10" ht="24.95" customHeight="1" x14ac:dyDescent="0.25">
      <c r="A152" s="3">
        <f t="shared" si="2"/>
        <v>150</v>
      </c>
      <c r="B152" s="4" t="str">
        <f>'Base de dados'!A151</f>
        <v>5630002219</v>
      </c>
      <c r="C152" s="5" t="str">
        <f>IF('Base de dados'!E151&lt;&gt;"",'Base de dados'!B151&amp;CHAR(10)&amp;'Base de dados'!E151,'Base de dados'!B151)</f>
        <v>NEUCI DE OLIVEIRA</v>
      </c>
      <c r="D152" s="15" t="str">
        <f>'Base de dados'!H151</f>
        <v>RUA ALFREDO PINTO MENDONCA, 141 - SAO JOAO - CASA BRANCA</v>
      </c>
      <c r="E152" s="27" t="str">
        <f>'Base de dados'!I151</f>
        <v>(19) 991716994</v>
      </c>
      <c r="F152" s="6" t="str">
        <f>'Base de dados'!J151</f>
        <v>IDOSOS</v>
      </c>
      <c r="G152" s="6" t="str">
        <f>'Base de dados'!L151</f>
        <v>SUPLENTE</v>
      </c>
      <c r="H152" s="6">
        <f>'Base de dados'!M151</f>
        <v>14</v>
      </c>
      <c r="I152" s="30"/>
      <c r="J152" s="6" t="str">
        <f>'Base de dados'!N151</f>
        <v/>
      </c>
    </row>
    <row r="153" spans="1:10" ht="24.95" customHeight="1" x14ac:dyDescent="0.25">
      <c r="A153" s="3">
        <f t="shared" si="2"/>
        <v>151</v>
      </c>
      <c r="B153" s="4" t="str">
        <f>'Base de dados'!A152</f>
        <v>5630009958</v>
      </c>
      <c r="C153" s="5" t="str">
        <f>IF('Base de dados'!E152&lt;&gt;"",'Base de dados'!B152&amp;CHAR(10)&amp;'Base de dados'!E152,'Base de dados'!B152)</f>
        <v>LAUCENIR APARECIDA NOVAES DE LIMA</v>
      </c>
      <c r="D153" s="15" t="str">
        <f>'Base de dados'!H152</f>
        <v>RUA FAMILIA FEIJAO, 74 - VILA DINIZ - CASA BRANCA</v>
      </c>
      <c r="E153" s="27" t="str">
        <f>'Base de dados'!I152</f>
        <v>(19) 992285980</v>
      </c>
      <c r="F153" s="6" t="str">
        <f>'Base de dados'!J152</f>
        <v>IDOSOS</v>
      </c>
      <c r="G153" s="6" t="str">
        <f>'Base de dados'!L152</f>
        <v>SUPLENTE</v>
      </c>
      <c r="H153" s="6">
        <f>'Base de dados'!M152</f>
        <v>15</v>
      </c>
      <c r="I153" s="30"/>
      <c r="J153" s="6" t="str">
        <f>'Base de dados'!N152</f>
        <v/>
      </c>
    </row>
    <row r="154" spans="1:10" ht="24.95" customHeight="1" x14ac:dyDescent="0.25">
      <c r="A154" s="3">
        <f t="shared" si="2"/>
        <v>152</v>
      </c>
      <c r="B154" s="4" t="str">
        <f>'Base de dados'!A153</f>
        <v>5630019569</v>
      </c>
      <c r="C154" s="5" t="str">
        <f>IF('Base de dados'!E153&lt;&gt;"",'Base de dados'!B153&amp;CHAR(10)&amp;'Base de dados'!E153,'Base de dados'!B153)</f>
        <v>JANETE PEREIRA BERNARDES</v>
      </c>
      <c r="D154" s="15" t="str">
        <f>'Base de dados'!H153</f>
        <v>RUA FAMILIA HORTA, 58 - VILA SANTA MARIA - CASA BRANCA</v>
      </c>
      <c r="E154" s="27" t="str">
        <f>'Base de dados'!I153</f>
        <v>(19) 991905527</v>
      </c>
      <c r="F154" s="6" t="str">
        <f>'Base de dados'!J153</f>
        <v>IDOSOS</v>
      </c>
      <c r="G154" s="6" t="str">
        <f>'Base de dados'!L153</f>
        <v>SUPLENTE</v>
      </c>
      <c r="H154" s="6">
        <f>'Base de dados'!M153</f>
        <v>16</v>
      </c>
      <c r="I154" s="30"/>
      <c r="J154" s="6" t="str">
        <f>'Base de dados'!N153</f>
        <v/>
      </c>
    </row>
    <row r="155" spans="1:10" ht="24.95" customHeight="1" x14ac:dyDescent="0.25">
      <c r="A155" s="3">
        <f t="shared" si="2"/>
        <v>153</v>
      </c>
      <c r="B155" s="4" t="str">
        <f>'Base de dados'!A154</f>
        <v>5630013943</v>
      </c>
      <c r="C155" s="5" t="str">
        <f>IF('Base de dados'!E154&lt;&gt;"",'Base de dados'!B154&amp;CHAR(10)&amp;'Base de dados'!E154,'Base de dados'!B154)</f>
        <v>APARECIDA NOGUEIRA</v>
      </c>
      <c r="D155" s="15" t="str">
        <f>'Base de dados'!H154</f>
        <v>AV  JOSE BENI, 426 - NAZARE - CASA BRANCA</v>
      </c>
      <c r="E155" s="27" t="str">
        <f>'Base de dados'!I154</f>
        <v>(19) 995224007</v>
      </c>
      <c r="F155" s="6" t="str">
        <f>'Base de dados'!J154</f>
        <v>IDOSOS</v>
      </c>
      <c r="G155" s="6" t="str">
        <f>'Base de dados'!L154</f>
        <v>SUPLENTE</v>
      </c>
      <c r="H155" s="6">
        <f>'Base de dados'!M154</f>
        <v>17</v>
      </c>
      <c r="I155" s="30"/>
      <c r="J155" s="6" t="str">
        <f>'Base de dados'!N154</f>
        <v/>
      </c>
    </row>
    <row r="156" spans="1:10" ht="24.95" customHeight="1" x14ac:dyDescent="0.25">
      <c r="A156" s="3">
        <f t="shared" si="2"/>
        <v>154</v>
      </c>
      <c r="B156" s="4" t="str">
        <f>'Base de dados'!A155</f>
        <v>5630007606</v>
      </c>
      <c r="C156" s="5" t="str">
        <f>IF('Base de dados'!E155&lt;&gt;"",'Base de dados'!B155&amp;CHAR(10)&amp;'Base de dados'!E155,'Base de dados'!B155)</f>
        <v>JOSE ANTONIO MORENO</v>
      </c>
      <c r="D156" s="15" t="str">
        <f>'Base de dados'!H155</f>
        <v>RUA LUIZ GONZAGA DE SILOS, 87 - NAZARE - CASA BRANCA</v>
      </c>
      <c r="E156" s="27" t="str">
        <f>'Base de dados'!I155</f>
        <v>(19) 991355052</v>
      </c>
      <c r="F156" s="6" t="str">
        <f>'Base de dados'!J155</f>
        <v>IDOSOS</v>
      </c>
      <c r="G156" s="6" t="str">
        <f>'Base de dados'!L155</f>
        <v>SUPLENTE</v>
      </c>
      <c r="H156" s="6">
        <f>'Base de dados'!M155</f>
        <v>18</v>
      </c>
      <c r="I156" s="30"/>
      <c r="J156" s="6" t="str">
        <f>'Base de dados'!N155</f>
        <v/>
      </c>
    </row>
    <row r="157" spans="1:10" ht="24.95" customHeight="1" x14ac:dyDescent="0.25">
      <c r="A157" s="3">
        <f t="shared" si="2"/>
        <v>155</v>
      </c>
      <c r="B157" s="4" t="str">
        <f>'Base de dados'!A156</f>
        <v>5630017043</v>
      </c>
      <c r="C157" s="5" t="str">
        <f>IF('Base de dados'!E156&lt;&gt;"",'Base de dados'!B156&amp;CHAR(10)&amp;'Base de dados'!E156,'Base de dados'!B156)</f>
        <v>JOSE OSVALDO DA CUNHA
VERA LUCIA PIZANI DA CUNHA</v>
      </c>
      <c r="D157" s="15" t="str">
        <f>'Base de dados'!H156</f>
        <v>RUA ARLINDO PERES MACIEL, 19 - DISTRITO INDUSTRIAL - CASA BRANCA</v>
      </c>
      <c r="E157" s="27" t="str">
        <f>'Base de dados'!I156</f>
        <v>(19) 995888507</v>
      </c>
      <c r="F157" s="6" t="str">
        <f>'Base de dados'!J156</f>
        <v>IDOSOS</v>
      </c>
      <c r="G157" s="6" t="str">
        <f>'Base de dados'!L156</f>
        <v>SUPLENTE</v>
      </c>
      <c r="H157" s="6">
        <f>'Base de dados'!M156</f>
        <v>19</v>
      </c>
      <c r="I157" s="30"/>
      <c r="J157" s="6" t="str">
        <f>'Base de dados'!N156</f>
        <v/>
      </c>
    </row>
    <row r="158" spans="1:10" ht="24.95" customHeight="1" x14ac:dyDescent="0.25">
      <c r="A158" s="3">
        <f t="shared" si="2"/>
        <v>156</v>
      </c>
      <c r="B158" s="4" t="str">
        <f>'Base de dados'!A157</f>
        <v>5630010212</v>
      </c>
      <c r="C158" s="5" t="str">
        <f>IF('Base de dados'!E157&lt;&gt;"",'Base de dados'!B157&amp;CHAR(10)&amp;'Base de dados'!E157,'Base de dados'!B157)</f>
        <v>DEUSELINDO MIGUEL PEREIRA
RUTE LUIZ</v>
      </c>
      <c r="D158" s="15" t="str">
        <f>'Base de dados'!H157</f>
        <v>SIT SITIO BOA VISTA DO IPEUNA, SN - RURAL - CASA BRANCA</v>
      </c>
      <c r="E158" s="27" t="str">
        <f>'Base de dados'!I157</f>
        <v>(19) 989092910</v>
      </c>
      <c r="F158" s="6" t="str">
        <f>'Base de dados'!J157</f>
        <v>IDOSOS</v>
      </c>
      <c r="G158" s="6" t="str">
        <f>'Base de dados'!L157</f>
        <v>SUPLENTE</v>
      </c>
      <c r="H158" s="6">
        <f>'Base de dados'!M157</f>
        <v>20</v>
      </c>
      <c r="I158" s="30"/>
      <c r="J158" s="6" t="str">
        <f>'Base de dados'!N157</f>
        <v/>
      </c>
    </row>
    <row r="159" spans="1:10" ht="24.95" customHeight="1" x14ac:dyDescent="0.25">
      <c r="A159" s="3">
        <f t="shared" si="2"/>
        <v>157</v>
      </c>
      <c r="B159" s="4" t="str">
        <f>'Base de dados'!A158</f>
        <v>5630015260</v>
      </c>
      <c r="C159" s="5" t="str">
        <f>IF('Base de dados'!E158&lt;&gt;"",'Base de dados'!B158&amp;CHAR(10)&amp;'Base de dados'!E158,'Base de dados'!B158)</f>
        <v>JOSE BENEDITO DE SOUZA</v>
      </c>
      <c r="D159" s="15" t="str">
        <f>'Base de dados'!H158</f>
        <v>RUA FAMILIA MAGDALENA, 177 - PARQUE SAO PAULO - CASA BRANCA</v>
      </c>
      <c r="E159" s="27" t="str">
        <f>'Base de dados'!I158</f>
        <v>(19) 992031035</v>
      </c>
      <c r="F159" s="6" t="str">
        <f>'Base de dados'!J158</f>
        <v>IDOSOS</v>
      </c>
      <c r="G159" s="6" t="str">
        <f>'Base de dados'!L158</f>
        <v>SUPLENTE</v>
      </c>
      <c r="H159" s="6">
        <f>'Base de dados'!M158</f>
        <v>21</v>
      </c>
      <c r="I159" s="30"/>
      <c r="J159" s="6" t="str">
        <f>'Base de dados'!N158</f>
        <v/>
      </c>
    </row>
    <row r="160" spans="1:10" ht="24.95" customHeight="1" x14ac:dyDescent="0.25">
      <c r="A160" s="3">
        <f t="shared" si="2"/>
        <v>158</v>
      </c>
      <c r="B160" s="4" t="str">
        <f>'Base de dados'!A159</f>
        <v>5630018587</v>
      </c>
      <c r="C160" s="5" t="str">
        <f>IF('Base de dados'!E159&lt;&gt;"",'Base de dados'!B159&amp;CHAR(10)&amp;'Base de dados'!E159,'Base de dados'!B159)</f>
        <v>NESTOR MIGUEL</v>
      </c>
      <c r="D160" s="15" t="str">
        <f>'Base de dados'!H159</f>
        <v>RUA DAS ROSAS, 370 - SAO BERNARDO  - CASA BRANCA</v>
      </c>
      <c r="E160" s="27" t="str">
        <f>'Base de dados'!I159</f>
        <v>(19) 991056202</v>
      </c>
      <c r="F160" s="6" t="str">
        <f>'Base de dados'!J159</f>
        <v>IDOSOS</v>
      </c>
      <c r="G160" s="6" t="str">
        <f>'Base de dados'!L159</f>
        <v>SUPLENTE</v>
      </c>
      <c r="H160" s="6">
        <f>'Base de dados'!M159</f>
        <v>22</v>
      </c>
      <c r="I160" s="30"/>
      <c r="J160" s="6" t="str">
        <f>'Base de dados'!N159</f>
        <v/>
      </c>
    </row>
    <row r="161" spans="1:10" ht="24.95" customHeight="1" x14ac:dyDescent="0.25">
      <c r="A161" s="3">
        <f t="shared" si="2"/>
        <v>159</v>
      </c>
      <c r="B161" s="4" t="str">
        <f>'Base de dados'!A160</f>
        <v>5630007150</v>
      </c>
      <c r="C161" s="5" t="str">
        <f>IF('Base de dados'!E160&lt;&gt;"",'Base de dados'!B160&amp;CHAR(10)&amp;'Base de dados'!E160,'Base de dados'!B160)</f>
        <v>ANTONIO CARLOS PALHARDE</v>
      </c>
      <c r="D161" s="15" t="str">
        <f>'Base de dados'!H160</f>
        <v>RUA MARIQUINHA LAMEIRO, 61 - JARDIM ELDORADO - CASA BRANCA</v>
      </c>
      <c r="E161" s="27" t="str">
        <f>'Base de dados'!I160</f>
        <v>(19) 991225724</v>
      </c>
      <c r="F161" s="6" t="str">
        <f>'Base de dados'!J160</f>
        <v>IDOSOS</v>
      </c>
      <c r="G161" s="6" t="str">
        <f>'Base de dados'!L160</f>
        <v>SUPLENTE</v>
      </c>
      <c r="H161" s="6">
        <f>'Base de dados'!M160</f>
        <v>23</v>
      </c>
      <c r="I161" s="30"/>
      <c r="J161" s="6" t="str">
        <f>'Base de dados'!N160</f>
        <v/>
      </c>
    </row>
    <row r="162" spans="1:10" ht="24.95" customHeight="1" x14ac:dyDescent="0.25">
      <c r="A162" s="3">
        <f t="shared" si="2"/>
        <v>160</v>
      </c>
      <c r="B162" s="4" t="str">
        <f>'Base de dados'!A161</f>
        <v>5630015708</v>
      </c>
      <c r="C162" s="5" t="str">
        <f>IF('Base de dados'!E161&lt;&gt;"",'Base de dados'!B161&amp;CHAR(10)&amp;'Base de dados'!E161,'Base de dados'!B161)</f>
        <v>PAULO TAVARES DE SIQUEIRA
MARIA DO CARMO NASCIMENTO SIQUEIRA</v>
      </c>
      <c r="D162" s="15" t="str">
        <f>'Base de dados'!H161</f>
        <v>AV  CARLOS KEBERG, 30 - ODEMIR BUZATTO - CASA BRANCA</v>
      </c>
      <c r="E162" s="27" t="str">
        <f>'Base de dados'!I161</f>
        <v>(19) 995375584</v>
      </c>
      <c r="F162" s="6" t="str">
        <f>'Base de dados'!J161</f>
        <v>IDOSOS</v>
      </c>
      <c r="G162" s="6" t="str">
        <f>'Base de dados'!L161</f>
        <v>SUPLENTE</v>
      </c>
      <c r="H162" s="6">
        <f>'Base de dados'!M161</f>
        <v>24</v>
      </c>
      <c r="I162" s="30"/>
      <c r="J162" s="6" t="str">
        <f>'Base de dados'!N161</f>
        <v/>
      </c>
    </row>
    <row r="163" spans="1:10" ht="24.95" customHeight="1" x14ac:dyDescent="0.25">
      <c r="A163" s="3">
        <f t="shared" si="2"/>
        <v>161</v>
      </c>
      <c r="B163" s="4" t="str">
        <f>'Base de dados'!A162</f>
        <v>5630010626</v>
      </c>
      <c r="C163" s="5" t="str">
        <f>IF('Base de dados'!E162&lt;&gt;"",'Base de dados'!B162&amp;CHAR(10)&amp;'Base de dados'!E162,'Base de dados'!B162)</f>
        <v>HELENA VITA SILVA DE SOUZA</v>
      </c>
      <c r="D163" s="15" t="str">
        <f>'Base de dados'!H162</f>
        <v>RUA JOAO DELIBO, 395 - QUINTINO FACCI II - RIBEIRAO PRETO</v>
      </c>
      <c r="E163" s="27" t="str">
        <f>'Base de dados'!I162</f>
        <v>(16) 982194633</v>
      </c>
      <c r="F163" s="6" t="str">
        <f>'Base de dados'!J162</f>
        <v>IDOSOS</v>
      </c>
      <c r="G163" s="6" t="str">
        <f>'Base de dados'!L162</f>
        <v>SUPLENTE</v>
      </c>
      <c r="H163" s="6">
        <f>'Base de dados'!M162</f>
        <v>25</v>
      </c>
      <c r="I163" s="30"/>
      <c r="J163" s="6" t="str">
        <f>'Base de dados'!N162</f>
        <v/>
      </c>
    </row>
    <row r="164" spans="1:10" ht="24.95" customHeight="1" x14ac:dyDescent="0.25">
      <c r="A164" s="3">
        <f t="shared" si="2"/>
        <v>162</v>
      </c>
      <c r="B164" s="4" t="str">
        <f>'Base de dados'!A163</f>
        <v>5630000130</v>
      </c>
      <c r="C164" s="5" t="str">
        <f>IF('Base de dados'!E163&lt;&gt;"",'Base de dados'!B163&amp;CHAR(10)&amp;'Base de dados'!E163,'Base de dados'!B163)</f>
        <v>MARIA DO CARMO MARTINS</v>
      </c>
      <c r="D164" s="15" t="str">
        <f>'Base de dados'!H163</f>
        <v>RUA JOAO BATISTA SALES CUNHA, 61 - PARQUE SAO PAULO  - CASA BRANCA</v>
      </c>
      <c r="E164" s="27" t="str">
        <f>'Base de dados'!I163</f>
        <v>(19) 997206405</v>
      </c>
      <c r="F164" s="6" t="str">
        <f>'Base de dados'!J163</f>
        <v>IDOSOS</v>
      </c>
      <c r="G164" s="6" t="str">
        <f>'Base de dados'!L163</f>
        <v>SUPLENTE</v>
      </c>
      <c r="H164" s="6">
        <f>'Base de dados'!M163</f>
        <v>26</v>
      </c>
      <c r="I164" s="30"/>
      <c r="J164" s="6" t="str">
        <f>'Base de dados'!N163</f>
        <v>EXCLUÍDO - ATENDIDO CDHU</v>
      </c>
    </row>
    <row r="165" spans="1:10" ht="24.95" customHeight="1" x14ac:dyDescent="0.25">
      <c r="A165" s="3">
        <f t="shared" si="2"/>
        <v>163</v>
      </c>
      <c r="B165" s="4" t="str">
        <f>'Base de dados'!A164</f>
        <v>5630015427</v>
      </c>
      <c r="C165" s="5" t="str">
        <f>IF('Base de dados'!E164&lt;&gt;"",'Base de dados'!B164&amp;CHAR(10)&amp;'Base de dados'!E164,'Base de dados'!B164)</f>
        <v>JUDYTH MARTIN CORREA</v>
      </c>
      <c r="D165" s="15" t="str">
        <f>'Base de dados'!H164</f>
        <v>RUA FAMILIA FACHINI, 34 - JARDIM AMERICA - CASA BRANCA</v>
      </c>
      <c r="E165" s="27" t="str">
        <f>'Base de dados'!I164</f>
        <v>(19) 989953143</v>
      </c>
      <c r="F165" s="6" t="str">
        <f>'Base de dados'!J164</f>
        <v>IDOSOS</v>
      </c>
      <c r="G165" s="6" t="str">
        <f>'Base de dados'!L164</f>
        <v>SUPLENTE</v>
      </c>
      <c r="H165" s="6">
        <f>'Base de dados'!M164</f>
        <v>27</v>
      </c>
      <c r="I165" s="30"/>
      <c r="J165" s="6" t="str">
        <f>'Base de dados'!N164</f>
        <v/>
      </c>
    </row>
    <row r="166" spans="1:10" ht="24.95" customHeight="1" x14ac:dyDescent="0.25">
      <c r="A166" s="3">
        <f t="shared" si="2"/>
        <v>164</v>
      </c>
      <c r="B166" s="4" t="str">
        <f>'Base de dados'!A165</f>
        <v>5630003258</v>
      </c>
      <c r="C166" s="5" t="str">
        <f>IF('Base de dados'!E165&lt;&gt;"",'Base de dados'!B165&amp;CHAR(10)&amp;'Base de dados'!E165,'Base de dados'!B165)</f>
        <v>BENEDITO PAULO RIBEIRO
TERESA SCATOLINI RIBEIRO</v>
      </c>
      <c r="D166" s="15" t="str">
        <f>'Base de dados'!H165</f>
        <v>RUA NICANOR F FERRAZ, 21 - JARDIM EUROPA - CASA BRANCA</v>
      </c>
      <c r="E166" s="27" t="str">
        <f>'Base de dados'!I165</f>
        <v>(19) 992199833</v>
      </c>
      <c r="F166" s="6" t="str">
        <f>'Base de dados'!J165</f>
        <v>IDOSOS</v>
      </c>
      <c r="G166" s="6" t="str">
        <f>'Base de dados'!L165</f>
        <v>SUPLENTE</v>
      </c>
      <c r="H166" s="6">
        <f>'Base de dados'!M165</f>
        <v>28</v>
      </c>
      <c r="I166" s="30"/>
      <c r="J166" s="6" t="str">
        <f>'Base de dados'!N165</f>
        <v/>
      </c>
    </row>
    <row r="167" spans="1:10" ht="24.95" customHeight="1" x14ac:dyDescent="0.25">
      <c r="A167" s="3">
        <f t="shared" si="2"/>
        <v>165</v>
      </c>
      <c r="B167" s="4" t="str">
        <f>'Base de dados'!A166</f>
        <v>5630008943</v>
      </c>
      <c r="C167" s="5" t="str">
        <f>IF('Base de dados'!E166&lt;&gt;"",'Base de dados'!B166&amp;CHAR(10)&amp;'Base de dados'!E166,'Base de dados'!B166)</f>
        <v>RITA FAUSTINO MIGUEL</v>
      </c>
      <c r="D167" s="15" t="str">
        <f>'Base de dados'!H166</f>
        <v>RUA DUQUE DE CAXIAS, 1669 - SANTA CECILIA  - CASA BRANCA</v>
      </c>
      <c r="E167" s="27" t="str">
        <f>'Base de dados'!I166</f>
        <v>(19) 995750837</v>
      </c>
      <c r="F167" s="6" t="str">
        <f>'Base de dados'!J166</f>
        <v>IDOSOS</v>
      </c>
      <c r="G167" s="6" t="str">
        <f>'Base de dados'!L166</f>
        <v>SUPLENTE</v>
      </c>
      <c r="H167" s="6">
        <f>'Base de dados'!M166</f>
        <v>29</v>
      </c>
      <c r="I167" s="30"/>
      <c r="J167" s="6" t="str">
        <f>'Base de dados'!N166</f>
        <v/>
      </c>
    </row>
    <row r="168" spans="1:10" ht="24.95" customHeight="1" x14ac:dyDescent="0.25">
      <c r="A168" s="3">
        <f t="shared" si="2"/>
        <v>166</v>
      </c>
      <c r="B168" s="4" t="str">
        <f>'Base de dados'!A167</f>
        <v>5630001419</v>
      </c>
      <c r="C168" s="5" t="str">
        <f>IF('Base de dados'!E167&lt;&gt;"",'Base de dados'!B167&amp;CHAR(10)&amp;'Base de dados'!E167,'Base de dados'!B167)</f>
        <v>BENEDICTA LAURINDO DE LIMA</v>
      </c>
      <c r="D168" s="15" t="str">
        <f>'Base de dados'!H167</f>
        <v>RUA LAFAIETE DE TOLEDO, 483 - CENTRO - CASA BRANCA</v>
      </c>
      <c r="E168" s="27" t="str">
        <f>'Base de dados'!I167</f>
        <v>(19) 992636307</v>
      </c>
      <c r="F168" s="6" t="str">
        <f>'Base de dados'!J167</f>
        <v>IDOSOS</v>
      </c>
      <c r="G168" s="6" t="str">
        <f>'Base de dados'!L167</f>
        <v>SUPLENTE</v>
      </c>
      <c r="H168" s="6">
        <f>'Base de dados'!M167</f>
        <v>30</v>
      </c>
      <c r="I168" s="30"/>
      <c r="J168" s="6" t="str">
        <f>'Base de dados'!N167</f>
        <v/>
      </c>
    </row>
    <row r="169" spans="1:10" ht="24.95" customHeight="1" x14ac:dyDescent="0.25">
      <c r="A169" s="3">
        <f t="shared" si="2"/>
        <v>167</v>
      </c>
      <c r="B169" s="4" t="str">
        <f>'Base de dados'!A168</f>
        <v>5630018876</v>
      </c>
      <c r="C169" s="5" t="str">
        <f>IF('Base de dados'!E168&lt;&gt;"",'Base de dados'!B168&amp;CHAR(10)&amp;'Base de dados'!E168,'Base de dados'!B168)</f>
        <v>ADELAIDE  DA SILVA</v>
      </c>
      <c r="D169" s="15" t="str">
        <f>'Base de dados'!H168</f>
        <v>RUA PATIO DA ESTACAO VELHA, 46 - CENTRO - CASA BRANCA</v>
      </c>
      <c r="E169" s="27" t="str">
        <f>'Base de dados'!I168</f>
        <v>(19) 989892958</v>
      </c>
      <c r="F169" s="6" t="str">
        <f>'Base de dados'!J168</f>
        <v>IDOSOS</v>
      </c>
      <c r="G169" s="6" t="str">
        <f>'Base de dados'!L168</f>
        <v>SUPLENTE</v>
      </c>
      <c r="H169" s="6">
        <f>'Base de dados'!M168</f>
        <v>31</v>
      </c>
      <c r="I169" s="30"/>
      <c r="J169" s="6" t="str">
        <f>'Base de dados'!N168</f>
        <v/>
      </c>
    </row>
    <row r="170" spans="1:10" ht="24.95" customHeight="1" x14ac:dyDescent="0.25">
      <c r="A170" s="3">
        <f t="shared" si="2"/>
        <v>168</v>
      </c>
      <c r="B170" s="4" t="str">
        <f>'Base de dados'!A169</f>
        <v>5630010550</v>
      </c>
      <c r="C170" s="5" t="str">
        <f>IF('Base de dados'!E169&lt;&gt;"",'Base de dados'!B169&amp;CHAR(10)&amp;'Base de dados'!E169,'Base de dados'!B169)</f>
        <v>MARIA DE FATIMA DE SOUZA</v>
      </c>
      <c r="D170" s="15" t="str">
        <f>'Base de dados'!H169</f>
        <v>RUA OLIMPIA JOSE AUGUSTO, 249 - PARQUE SAO PAULO - CASA BRANCA</v>
      </c>
      <c r="E170" s="27" t="str">
        <f>'Base de dados'!I169</f>
        <v>(19) 920022025</v>
      </c>
      <c r="F170" s="6" t="str">
        <f>'Base de dados'!J169</f>
        <v>IDOSOS</v>
      </c>
      <c r="G170" s="6" t="str">
        <f>'Base de dados'!L169</f>
        <v>SUPLENTE</v>
      </c>
      <c r="H170" s="6">
        <f>'Base de dados'!M169</f>
        <v>32</v>
      </c>
      <c r="I170" s="30"/>
      <c r="J170" s="6" t="str">
        <f>'Base de dados'!N169</f>
        <v/>
      </c>
    </row>
    <row r="171" spans="1:10" ht="24.95" customHeight="1" x14ac:dyDescent="0.25">
      <c r="A171" s="3">
        <f t="shared" si="2"/>
        <v>169</v>
      </c>
      <c r="B171" s="4" t="str">
        <f>'Base de dados'!A170</f>
        <v>5630019916</v>
      </c>
      <c r="C171" s="5" t="str">
        <f>IF('Base de dados'!E170&lt;&gt;"",'Base de dados'!B170&amp;CHAR(10)&amp;'Base de dados'!E170,'Base de dados'!B170)</f>
        <v>HELENA CONCEICAO DE ALMEIDA E SILVA</v>
      </c>
      <c r="D171" s="15" t="str">
        <f>'Base de dados'!H170</f>
        <v>RUA CAPITAO HORTA, 542 - CENTRO - CASA BRANCA</v>
      </c>
      <c r="E171" s="27" t="str">
        <f>'Base de dados'!I170</f>
        <v>(19) 989660423</v>
      </c>
      <c r="F171" s="6" t="str">
        <f>'Base de dados'!J170</f>
        <v>IDOSOS</v>
      </c>
      <c r="G171" s="6" t="str">
        <f>'Base de dados'!L170</f>
        <v>SUPLENTE</v>
      </c>
      <c r="H171" s="6">
        <f>'Base de dados'!M170</f>
        <v>33</v>
      </c>
      <c r="I171" s="30"/>
      <c r="J171" s="6" t="str">
        <f>'Base de dados'!N170</f>
        <v/>
      </c>
    </row>
    <row r="172" spans="1:10" ht="24.95" customHeight="1" x14ac:dyDescent="0.25">
      <c r="A172" s="3">
        <f t="shared" si="2"/>
        <v>170</v>
      </c>
      <c r="B172" s="4" t="str">
        <f>'Base de dados'!A171</f>
        <v>5630019445</v>
      </c>
      <c r="C172" s="5" t="str">
        <f>IF('Base de dados'!E171&lt;&gt;"",'Base de dados'!B171&amp;CHAR(10)&amp;'Base de dados'!E171,'Base de dados'!B171)</f>
        <v>LUIZA APARECIDA DE MELO TAGLIAFERRO</v>
      </c>
      <c r="D172" s="15" t="str">
        <f>'Base de dados'!H171</f>
        <v>RUA FLORIANO PEIXOTO, 79 - LAGOA BRANCA - CASA BRANCA</v>
      </c>
      <c r="E172" s="27" t="str">
        <f>'Base de dados'!I171</f>
        <v>(19) 989139235</v>
      </c>
      <c r="F172" s="6" t="str">
        <f>'Base de dados'!J171</f>
        <v>IDOSOS</v>
      </c>
      <c r="G172" s="6" t="str">
        <f>'Base de dados'!L171</f>
        <v>SUPLENTE</v>
      </c>
      <c r="H172" s="6">
        <f>'Base de dados'!M171</f>
        <v>34</v>
      </c>
      <c r="I172" s="30"/>
      <c r="J172" s="6" t="str">
        <f>'Base de dados'!N171</f>
        <v/>
      </c>
    </row>
    <row r="173" spans="1:10" ht="24.95" customHeight="1" x14ac:dyDescent="0.25">
      <c r="A173" s="3">
        <f t="shared" si="2"/>
        <v>171</v>
      </c>
      <c r="B173" s="4" t="str">
        <f>'Base de dados'!A172</f>
        <v>5630007200</v>
      </c>
      <c r="C173" s="5" t="str">
        <f>IF('Base de dados'!E172&lt;&gt;"",'Base de dados'!B172&amp;CHAR(10)&amp;'Base de dados'!E172,'Base de dados'!B172)</f>
        <v>MARILUCI BELELIA RODRIGUES</v>
      </c>
      <c r="D173" s="15" t="str">
        <f>'Base de dados'!H172</f>
        <v>RUA FLORINDA DE SOUSA, 458 - CENTRO - CASA BRANCA</v>
      </c>
      <c r="E173" s="27" t="str">
        <f>'Base de dados'!I172</f>
        <v>(19) 992363233</v>
      </c>
      <c r="F173" s="6" t="str">
        <f>'Base de dados'!J172</f>
        <v>IDOSOS</v>
      </c>
      <c r="G173" s="6" t="str">
        <f>'Base de dados'!L172</f>
        <v>SUPLENTE</v>
      </c>
      <c r="H173" s="6">
        <f>'Base de dados'!M172</f>
        <v>35</v>
      </c>
      <c r="I173" s="30"/>
      <c r="J173" s="6" t="str">
        <f>'Base de dados'!N172</f>
        <v/>
      </c>
    </row>
    <row r="174" spans="1:10" ht="24.95" customHeight="1" x14ac:dyDescent="0.25">
      <c r="A174" s="3">
        <f t="shared" si="2"/>
        <v>172</v>
      </c>
      <c r="B174" s="4" t="str">
        <f>'Base de dados'!A173</f>
        <v>5630001591</v>
      </c>
      <c r="C174" s="5" t="str">
        <f>IF('Base de dados'!E173&lt;&gt;"",'Base de dados'!B173&amp;CHAR(10)&amp;'Base de dados'!E173,'Base de dados'!B173)</f>
        <v>SONIA MARIA SOUZA CAMPOS</v>
      </c>
      <c r="D174" s="15" t="str">
        <f>'Base de dados'!H173</f>
        <v>RUA ODETE CARDEAL SANTANA, 146 - WLADIMIR PEREIRA - CASA BRANCA</v>
      </c>
      <c r="E174" s="27" t="str">
        <f>'Base de dados'!I173</f>
        <v>(19) 991804199</v>
      </c>
      <c r="F174" s="6" t="str">
        <f>'Base de dados'!J173</f>
        <v>IDOSOS</v>
      </c>
      <c r="G174" s="6" t="str">
        <f>'Base de dados'!L173</f>
        <v>SUPLENTE</v>
      </c>
      <c r="H174" s="6">
        <f>'Base de dados'!M173</f>
        <v>36</v>
      </c>
      <c r="I174" s="30"/>
      <c r="J174" s="6" t="str">
        <f>'Base de dados'!N173</f>
        <v/>
      </c>
    </row>
    <row r="175" spans="1:10" ht="24.95" customHeight="1" x14ac:dyDescent="0.25">
      <c r="A175" s="3">
        <f t="shared" si="2"/>
        <v>173</v>
      </c>
      <c r="B175" s="4" t="str">
        <f>'Base de dados'!A174</f>
        <v>5630010873</v>
      </c>
      <c r="C175" s="5" t="str">
        <f>IF('Base de dados'!E174&lt;&gt;"",'Base de dados'!B174&amp;CHAR(10)&amp;'Base de dados'!E174,'Base de dados'!B174)</f>
        <v>BENEDITA ADELAIDE DOS SANTOS</v>
      </c>
      <c r="D175" s="15" t="str">
        <f>'Base de dados'!H174</f>
        <v>AV  AV DR FRANCISCO NOGUEIRA LIMA, 176 - CENTRO - CASA BRANCA</v>
      </c>
      <c r="E175" s="27" t="str">
        <f>'Base de dados'!I174</f>
        <v>(19) 0</v>
      </c>
      <c r="F175" s="6" t="str">
        <f>'Base de dados'!J174</f>
        <v>IDOSOS</v>
      </c>
      <c r="G175" s="6" t="str">
        <f>'Base de dados'!L174</f>
        <v>SUPLENTE</v>
      </c>
      <c r="H175" s="6">
        <f>'Base de dados'!M174</f>
        <v>37</v>
      </c>
      <c r="I175" s="30"/>
      <c r="J175" s="6" t="str">
        <f>'Base de dados'!N174</f>
        <v/>
      </c>
    </row>
    <row r="176" spans="1:10" ht="24.95" customHeight="1" x14ac:dyDescent="0.25">
      <c r="A176" s="3">
        <f t="shared" si="2"/>
        <v>174</v>
      </c>
      <c r="B176" s="4" t="str">
        <f>'Base de dados'!A175</f>
        <v>5630020153</v>
      </c>
      <c r="C176" s="5" t="str">
        <f>IF('Base de dados'!E175&lt;&gt;"",'Base de dados'!B175&amp;CHAR(10)&amp;'Base de dados'!E175,'Base de dados'!B175)</f>
        <v>ARIOSVALDO RIBEIRO
SUELI COELHO RIBEIRO</v>
      </c>
      <c r="D176" s="15" t="str">
        <f>'Base de dados'!H175</f>
        <v>RUA FAMILIA ROMANO, 250 - JARDIM AMERICA - CASA BRANCA</v>
      </c>
      <c r="E176" s="27" t="str">
        <f>'Base de dados'!I175</f>
        <v>(19) 993323704</v>
      </c>
      <c r="F176" s="6" t="str">
        <f>'Base de dados'!J175</f>
        <v>IDOSOS</v>
      </c>
      <c r="G176" s="6" t="str">
        <f>'Base de dados'!L175</f>
        <v>SUPLENTE</v>
      </c>
      <c r="H176" s="6">
        <f>'Base de dados'!M175</f>
        <v>38</v>
      </c>
      <c r="I176" s="30"/>
      <c r="J176" s="6" t="str">
        <f>'Base de dados'!N175</f>
        <v/>
      </c>
    </row>
    <row r="177" spans="1:10" ht="24.95" customHeight="1" x14ac:dyDescent="0.25">
      <c r="A177" s="3">
        <f t="shared" si="2"/>
        <v>175</v>
      </c>
      <c r="B177" s="4" t="str">
        <f>'Base de dados'!A176</f>
        <v>5630007770</v>
      </c>
      <c r="C177" s="5" t="str">
        <f>IF('Base de dados'!E176&lt;&gt;"",'Base de dados'!B176&amp;CHAR(10)&amp;'Base de dados'!E176,'Base de dados'!B176)</f>
        <v>JULIA TANOSSI PARISOTTO</v>
      </c>
      <c r="D177" s="15" t="str">
        <f>'Base de dados'!H176</f>
        <v>RUA LUIZ GONZAGA DE SYLLOS, 47 - NAZARE  - CASA BRANCA</v>
      </c>
      <c r="E177" s="27" t="str">
        <f>'Base de dados'!I176</f>
        <v>(19) 993077363</v>
      </c>
      <c r="F177" s="6" t="str">
        <f>'Base de dados'!J176</f>
        <v>IDOSOS</v>
      </c>
      <c r="G177" s="6" t="str">
        <f>'Base de dados'!L176</f>
        <v>SUPLENTE</v>
      </c>
      <c r="H177" s="6">
        <f>'Base de dados'!M176</f>
        <v>39</v>
      </c>
      <c r="I177" s="30"/>
      <c r="J177" s="6" t="str">
        <f>'Base de dados'!N176</f>
        <v/>
      </c>
    </row>
    <row r="178" spans="1:10" ht="24.95" customHeight="1" x14ac:dyDescent="0.25">
      <c r="A178" s="3">
        <f t="shared" si="2"/>
        <v>176</v>
      </c>
      <c r="B178" s="4" t="str">
        <f>'Base de dados'!A177</f>
        <v>5630021391</v>
      </c>
      <c r="C178" s="5" t="str">
        <f>IF('Base de dados'!E177&lt;&gt;"",'Base de dados'!B177&amp;CHAR(10)&amp;'Base de dados'!E177,'Base de dados'!B177)</f>
        <v>JOSE APARECIDO DE ALMEIDA
TERESA ALVES DE ALMEIDA</v>
      </c>
      <c r="D178" s="15" t="str">
        <f>'Base de dados'!H177</f>
        <v>RUA JOAO BATISTA SALLES CUNHA, 667 - PARQUE SAO PAULO  - CASA BRANCA</v>
      </c>
      <c r="E178" s="27" t="str">
        <f>'Base de dados'!I177</f>
        <v>(19) 991863138</v>
      </c>
      <c r="F178" s="6" t="str">
        <f>'Base de dados'!J177</f>
        <v>IDOSOS</v>
      </c>
      <c r="G178" s="6" t="str">
        <f>'Base de dados'!L177</f>
        <v>SUPLENTE</v>
      </c>
      <c r="H178" s="6">
        <f>'Base de dados'!M177</f>
        <v>40</v>
      </c>
      <c r="I178" s="30"/>
      <c r="J178" s="6" t="str">
        <f>'Base de dados'!N177</f>
        <v/>
      </c>
    </row>
    <row r="179" spans="1:10" ht="24.95" customHeight="1" x14ac:dyDescent="0.25">
      <c r="A179" s="3">
        <f t="shared" si="2"/>
        <v>177</v>
      </c>
      <c r="B179" s="4" t="str">
        <f>'Base de dados'!A178</f>
        <v>5630001187</v>
      </c>
      <c r="C179" s="5" t="str">
        <f>IF('Base de dados'!E178&lt;&gt;"",'Base de dados'!B178&amp;CHAR(10)&amp;'Base de dados'!E178,'Base de dados'!B178)</f>
        <v>MARIA APARECIDA DE OLIVEIRA FERREIRA</v>
      </c>
      <c r="D179" s="15" t="str">
        <f>'Base de dados'!H178</f>
        <v>RUA PEDRO PIMENTA A, 215 - PARQUE SAO PAULO  - CASA BRANCA</v>
      </c>
      <c r="E179" s="27" t="str">
        <f>'Base de dados'!I178</f>
        <v>(19) 994336106</v>
      </c>
      <c r="F179" s="6" t="str">
        <f>'Base de dados'!J178</f>
        <v>IDOSOS</v>
      </c>
      <c r="G179" s="6" t="str">
        <f>'Base de dados'!L178</f>
        <v>SUPLENTE</v>
      </c>
      <c r="H179" s="6">
        <f>'Base de dados'!M178</f>
        <v>41</v>
      </c>
      <c r="I179" s="30"/>
      <c r="J179" s="6" t="str">
        <f>'Base de dados'!N178</f>
        <v/>
      </c>
    </row>
    <row r="180" spans="1:10" ht="24.95" customHeight="1" x14ac:dyDescent="0.25">
      <c r="A180" s="3">
        <f t="shared" si="2"/>
        <v>178</v>
      </c>
      <c r="B180" s="4" t="str">
        <f>'Base de dados'!A179</f>
        <v>5630018157</v>
      </c>
      <c r="C180" s="5" t="str">
        <f>IF('Base de dados'!E179&lt;&gt;"",'Base de dados'!B179&amp;CHAR(10)&amp;'Base de dados'!E179,'Base de dados'!B179)</f>
        <v>MARIA NAZARE VIEIRA DA SILVA</v>
      </c>
      <c r="D180" s="15" t="str">
        <f>'Base de dados'!H179</f>
        <v>RUA AGUAI, 392 - DESTERRO - CASA BRANCA</v>
      </c>
      <c r="E180" s="27" t="str">
        <f>'Base de dados'!I179</f>
        <v>(19) 991131636</v>
      </c>
      <c r="F180" s="6" t="str">
        <f>'Base de dados'!J179</f>
        <v>IDOSOS</v>
      </c>
      <c r="G180" s="6" t="str">
        <f>'Base de dados'!L179</f>
        <v>SUPLENTE</v>
      </c>
      <c r="H180" s="6">
        <f>'Base de dados'!M179</f>
        <v>42</v>
      </c>
      <c r="I180" s="30"/>
      <c r="J180" s="6" t="str">
        <f>'Base de dados'!N179</f>
        <v/>
      </c>
    </row>
    <row r="181" spans="1:10" ht="24.95" customHeight="1" x14ac:dyDescent="0.25">
      <c r="A181" s="3">
        <f t="shared" si="2"/>
        <v>179</v>
      </c>
      <c r="B181" s="4" t="str">
        <f>'Base de dados'!A180</f>
        <v>5630012929</v>
      </c>
      <c r="C181" s="5" t="str">
        <f>IF('Base de dados'!E180&lt;&gt;"",'Base de dados'!B180&amp;CHAR(10)&amp;'Base de dados'!E180,'Base de dados'!B180)</f>
        <v>NADIR HELENA DO CARMO</v>
      </c>
      <c r="D181" s="15" t="str">
        <f>'Base de dados'!H180</f>
        <v>RUA JOAO BATISTA SALES CUNHA, 61 - PARQUE SAO PAULO - CASA BRANCA</v>
      </c>
      <c r="E181" s="27" t="str">
        <f>'Base de dados'!I180</f>
        <v>(19) 997206405</v>
      </c>
      <c r="F181" s="6" t="str">
        <f>'Base de dados'!J180</f>
        <v>IDOSOS</v>
      </c>
      <c r="G181" s="6" t="str">
        <f>'Base de dados'!L180</f>
        <v>SUPLENTE</v>
      </c>
      <c r="H181" s="6">
        <f>'Base de dados'!M180</f>
        <v>43</v>
      </c>
      <c r="I181" s="30"/>
      <c r="J181" s="6" t="str">
        <f>'Base de dados'!N180</f>
        <v/>
      </c>
    </row>
    <row r="182" spans="1:10" ht="24.95" customHeight="1" x14ac:dyDescent="0.25">
      <c r="A182" s="3">
        <f t="shared" si="2"/>
        <v>180</v>
      </c>
      <c r="B182" s="4" t="str">
        <f>'Base de dados'!A181</f>
        <v>5630000163</v>
      </c>
      <c r="C182" s="5" t="str">
        <f>IF('Base de dados'!E181&lt;&gt;"",'Base de dados'!B181&amp;CHAR(10)&amp;'Base de dados'!E181,'Base de dados'!B181)</f>
        <v>WANDERLEY DE OLIVEIRA</v>
      </c>
      <c r="D182" s="15" t="str">
        <f>'Base de dados'!H181</f>
        <v>RUA JOAO ROBERTO ALVES, 55 - NOSSO TETO - CASA BRANCA</v>
      </c>
      <c r="E182" s="27" t="str">
        <f>'Base de dados'!I181</f>
        <v>(19) 991658777</v>
      </c>
      <c r="F182" s="6" t="str">
        <f>'Base de dados'!J181</f>
        <v>IDOSOS</v>
      </c>
      <c r="G182" s="6" t="str">
        <f>'Base de dados'!L181</f>
        <v>SUPLENTE</v>
      </c>
      <c r="H182" s="6">
        <f>'Base de dados'!M181</f>
        <v>44</v>
      </c>
      <c r="I182" s="30"/>
      <c r="J182" s="6" t="str">
        <f>'Base de dados'!N181</f>
        <v/>
      </c>
    </row>
    <row r="183" spans="1:10" ht="24.95" customHeight="1" x14ac:dyDescent="0.25">
      <c r="A183" s="3">
        <f t="shared" si="2"/>
        <v>181</v>
      </c>
      <c r="B183" s="4" t="str">
        <f>'Base de dados'!A182</f>
        <v>5630020054</v>
      </c>
      <c r="C183" s="5" t="str">
        <f>IF('Base de dados'!E182&lt;&gt;"",'Base de dados'!B182&amp;CHAR(10)&amp;'Base de dados'!E182,'Base de dados'!B182)</f>
        <v>ACACIO SERGIO RIBEIRO SILVA</v>
      </c>
      <c r="D183" s="15" t="str">
        <f>'Base de dados'!H182</f>
        <v>RUA MANOEL MARTINS, 78 - CENTRO - CASA BRANCA</v>
      </c>
      <c r="E183" s="27" t="str">
        <f>'Base de dados'!I182</f>
        <v>(19) 993541057</v>
      </c>
      <c r="F183" s="6" t="str">
        <f>'Base de dados'!J182</f>
        <v>IDOSOS</v>
      </c>
      <c r="G183" s="6" t="str">
        <f>'Base de dados'!L182</f>
        <v>SUPLENTE</v>
      </c>
      <c r="H183" s="6">
        <f>'Base de dados'!M182</f>
        <v>45</v>
      </c>
      <c r="I183" s="30"/>
      <c r="J183" s="6" t="str">
        <f>'Base de dados'!N182</f>
        <v/>
      </c>
    </row>
    <row r="184" spans="1:10" ht="24.95" customHeight="1" x14ac:dyDescent="0.25">
      <c r="A184" s="3">
        <f t="shared" si="2"/>
        <v>182</v>
      </c>
      <c r="B184" s="4" t="str">
        <f>'Base de dados'!A183</f>
        <v>5630016664</v>
      </c>
      <c r="C184" s="5" t="str">
        <f>IF('Base de dados'!E183&lt;&gt;"",'Base de dados'!B183&amp;CHAR(10)&amp;'Base de dados'!E183,'Base de dados'!B183)</f>
        <v>JOSE RODRIGUES</v>
      </c>
      <c r="D184" s="15" t="str">
        <f>'Base de dados'!H183</f>
        <v>RUA DOS ESCRAVOS, 121 - SAO  BERNARDO  - CASA BRANCA</v>
      </c>
      <c r="E184" s="27" t="str">
        <f>'Base de dados'!I183</f>
        <v>(19) 995005071</v>
      </c>
      <c r="F184" s="6" t="str">
        <f>'Base de dados'!J183</f>
        <v>IDOSOS</v>
      </c>
      <c r="G184" s="6" t="str">
        <f>'Base de dados'!L183</f>
        <v>SUPLENTE</v>
      </c>
      <c r="H184" s="6">
        <f>'Base de dados'!M183</f>
        <v>46</v>
      </c>
      <c r="I184" s="30"/>
      <c r="J184" s="6" t="str">
        <f>'Base de dados'!N183</f>
        <v/>
      </c>
    </row>
    <row r="185" spans="1:10" ht="24.95" customHeight="1" x14ac:dyDescent="0.25">
      <c r="A185" s="3">
        <f t="shared" si="2"/>
        <v>183</v>
      </c>
      <c r="B185" s="4" t="str">
        <f>'Base de dados'!A184</f>
        <v>5630018496</v>
      </c>
      <c r="C185" s="5" t="str">
        <f>IF('Base de dados'!E184&lt;&gt;"",'Base de dados'!B184&amp;CHAR(10)&amp;'Base de dados'!E184,'Base de dados'!B184)</f>
        <v>JOAO CARLOS BORTOLATO ALVES
MARCIA CRISTINA HORTIZ PINOZ</v>
      </c>
      <c r="D185" s="15" t="str">
        <f>'Base de dados'!H184</f>
        <v>RUA ROQUE BATISTA DO NASCIMENTO, 16 - VILA SANTA MARIA  - CASA BRANCA</v>
      </c>
      <c r="E185" s="27" t="str">
        <f>'Base de dados'!I184</f>
        <v>(19) 991048322</v>
      </c>
      <c r="F185" s="6" t="str">
        <f>'Base de dados'!J184</f>
        <v>IDOSOS</v>
      </c>
      <c r="G185" s="6" t="str">
        <f>'Base de dados'!L184</f>
        <v>SUPLENTE</v>
      </c>
      <c r="H185" s="6">
        <f>'Base de dados'!M184</f>
        <v>47</v>
      </c>
      <c r="I185" s="30"/>
      <c r="J185" s="6" t="str">
        <f>'Base de dados'!N184</f>
        <v/>
      </c>
    </row>
    <row r="186" spans="1:10" ht="24.95" customHeight="1" x14ac:dyDescent="0.25">
      <c r="A186" s="3">
        <f t="shared" si="2"/>
        <v>184</v>
      </c>
      <c r="B186" s="4" t="str">
        <f>'Base de dados'!A185</f>
        <v>5630004843</v>
      </c>
      <c r="C186" s="5" t="str">
        <f>IF('Base de dados'!E185&lt;&gt;"",'Base de dados'!B185&amp;CHAR(10)&amp;'Base de dados'!E185,'Base de dados'!B185)</f>
        <v>RODOLFO JOSE RESS</v>
      </c>
      <c r="D186" s="15" t="str">
        <f>'Base de dados'!H185</f>
        <v>RUA LUIZ PIZA, 959 - CENTRO - CASA BRANCA</v>
      </c>
      <c r="E186" s="27" t="str">
        <f>'Base de dados'!I185</f>
        <v>(19) 989960021</v>
      </c>
      <c r="F186" s="6" t="str">
        <f>'Base de dados'!J185</f>
        <v>IDOSOS</v>
      </c>
      <c r="G186" s="6" t="str">
        <f>'Base de dados'!L185</f>
        <v>SUPLENTE</v>
      </c>
      <c r="H186" s="6">
        <f>'Base de dados'!M185</f>
        <v>48</v>
      </c>
      <c r="I186" s="30"/>
      <c r="J186" s="6" t="str">
        <f>'Base de dados'!N185</f>
        <v/>
      </c>
    </row>
    <row r="187" spans="1:10" ht="24.95" customHeight="1" x14ac:dyDescent="0.25">
      <c r="A187" s="3">
        <f t="shared" si="2"/>
        <v>185</v>
      </c>
      <c r="B187" s="4" t="str">
        <f>'Base de dados'!A186</f>
        <v>5630015245</v>
      </c>
      <c r="C187" s="5" t="str">
        <f>IF('Base de dados'!E186&lt;&gt;"",'Base de dados'!B186&amp;CHAR(10)&amp;'Base de dados'!E186,'Base de dados'!B186)</f>
        <v>SONIA MARIA FERREIRA DOS SANTOS</v>
      </c>
      <c r="D187" s="15" t="str">
        <f>'Base de dados'!H186</f>
        <v>RUA PROFESSORA GUNAR MORAES DE ARAUJO, 158 - ANDORINHA - CASA BRANCA</v>
      </c>
      <c r="E187" s="27" t="str">
        <f>'Base de dados'!I186</f>
        <v>(19) 999185144</v>
      </c>
      <c r="F187" s="6" t="str">
        <f>'Base de dados'!J186</f>
        <v>IDOSOS</v>
      </c>
      <c r="G187" s="6" t="str">
        <f>'Base de dados'!L186</f>
        <v>SUPLENTE</v>
      </c>
      <c r="H187" s="6">
        <f>'Base de dados'!M186</f>
        <v>49</v>
      </c>
      <c r="I187" s="30"/>
      <c r="J187" s="6" t="str">
        <f>'Base de dados'!N186</f>
        <v>EXCLUÍDO - ATENDIDO CDHU</v>
      </c>
    </row>
    <row r="188" spans="1:10" ht="24.95" customHeight="1" x14ac:dyDescent="0.25">
      <c r="A188" s="3">
        <f t="shared" si="2"/>
        <v>186</v>
      </c>
      <c r="B188" s="4" t="str">
        <f>'Base de dados'!A187</f>
        <v>5630009511</v>
      </c>
      <c r="C188" s="5" t="str">
        <f>IF('Base de dados'!E187&lt;&gt;"",'Base de dados'!B187&amp;CHAR(10)&amp;'Base de dados'!E187,'Base de dados'!B187)</f>
        <v>ANTONIO CARLOS NOGUEIRA</v>
      </c>
      <c r="D188" s="15" t="str">
        <f>'Base de dados'!H187</f>
        <v>RUA DOS  FRANCISCKET, 155 - JARDIM AMERICA - CASA BRANCA</v>
      </c>
      <c r="E188" s="27" t="str">
        <f>'Base de dados'!I187</f>
        <v>(19) 991650052</v>
      </c>
      <c r="F188" s="6" t="str">
        <f>'Base de dados'!J187</f>
        <v>IDOSOS</v>
      </c>
      <c r="G188" s="6" t="str">
        <f>'Base de dados'!L187</f>
        <v>SUPLENTE</v>
      </c>
      <c r="H188" s="6">
        <f>'Base de dados'!M187</f>
        <v>50</v>
      </c>
      <c r="I188" s="30"/>
      <c r="J188" s="6" t="str">
        <f>'Base de dados'!N187</f>
        <v/>
      </c>
    </row>
    <row r="189" spans="1:10" ht="24.95" customHeight="1" x14ac:dyDescent="0.25">
      <c r="A189" s="3">
        <f t="shared" si="2"/>
        <v>187</v>
      </c>
      <c r="B189" s="4" t="str">
        <f>'Base de dados'!A188</f>
        <v>5630012531</v>
      </c>
      <c r="C189" s="5" t="str">
        <f>IF('Base de dados'!E188&lt;&gt;"",'Base de dados'!B188&amp;CHAR(10)&amp;'Base de dados'!E188,'Base de dados'!B188)</f>
        <v>MARIA RAIMUNDA PEREIRA</v>
      </c>
      <c r="D189" s="15" t="str">
        <f>'Base de dados'!H188</f>
        <v>RUA PROFESSOR MIDON, 333 - DESTERRO - CASA BRANCA</v>
      </c>
      <c r="E189" s="27" t="str">
        <f>'Base de dados'!I188</f>
        <v>(19) 986082331</v>
      </c>
      <c r="F189" s="6" t="str">
        <f>'Base de dados'!J188</f>
        <v>IDOSOS</v>
      </c>
      <c r="G189" s="6" t="str">
        <f>'Base de dados'!L188</f>
        <v>SUPLENTE</v>
      </c>
      <c r="H189" s="6">
        <f>'Base de dados'!M188</f>
        <v>51</v>
      </c>
      <c r="I189" s="30"/>
      <c r="J189" s="6" t="str">
        <f>'Base de dados'!N188</f>
        <v/>
      </c>
    </row>
    <row r="190" spans="1:10" ht="24.95" customHeight="1" x14ac:dyDescent="0.25">
      <c r="A190" s="3">
        <f t="shared" si="2"/>
        <v>188</v>
      </c>
      <c r="B190" s="4" t="str">
        <f>'Base de dados'!A189</f>
        <v>5630020146</v>
      </c>
      <c r="C190" s="5" t="str">
        <f>IF('Base de dados'!E189&lt;&gt;"",'Base de dados'!B189&amp;CHAR(10)&amp;'Base de dados'!E189,'Base de dados'!B189)</f>
        <v>JAIR PEREIRA</v>
      </c>
      <c r="D190" s="15" t="str">
        <f>'Base de dados'!H189</f>
        <v>RUA ARNALD CINTRA RODRIGUES, 589 - DESTERRO - CASA BRANCA</v>
      </c>
      <c r="E190" s="27" t="str">
        <f>'Base de dados'!I189</f>
        <v>(19) 989939202</v>
      </c>
      <c r="F190" s="6" t="str">
        <f>'Base de dados'!J189</f>
        <v>IDOSOS</v>
      </c>
      <c r="G190" s="6" t="str">
        <f>'Base de dados'!L189</f>
        <v>SUPLENTE</v>
      </c>
      <c r="H190" s="6">
        <f>'Base de dados'!M189</f>
        <v>52</v>
      </c>
      <c r="I190" s="30"/>
      <c r="J190" s="6" t="str">
        <f>'Base de dados'!N189</f>
        <v/>
      </c>
    </row>
    <row r="191" spans="1:10" ht="24.95" customHeight="1" x14ac:dyDescent="0.25">
      <c r="A191" s="3">
        <f t="shared" si="2"/>
        <v>189</v>
      </c>
      <c r="B191" s="4" t="str">
        <f>'Base de dados'!A190</f>
        <v>5630016458</v>
      </c>
      <c r="C191" s="5" t="str">
        <f>IF('Base de dados'!E190&lt;&gt;"",'Base de dados'!B190&amp;CHAR(10)&amp;'Base de dados'!E190,'Base de dados'!B190)</f>
        <v>SAULO FRANCISCO ALVES
VITA LOPES DOS SANTOS</v>
      </c>
      <c r="D191" s="15" t="str">
        <f>'Base de dados'!H190</f>
        <v>RUA FAMILIA BASILONE, 60 - JARDIM BOA ESPERANCA - CASA BRANCA</v>
      </c>
      <c r="E191" s="27" t="str">
        <f>'Base de dados'!I190</f>
        <v>(19) 993283477</v>
      </c>
      <c r="F191" s="6" t="str">
        <f>'Base de dados'!J190</f>
        <v>IDOSOS</v>
      </c>
      <c r="G191" s="6" t="str">
        <f>'Base de dados'!L190</f>
        <v>SUPLENTE</v>
      </c>
      <c r="H191" s="6">
        <f>'Base de dados'!M190</f>
        <v>53</v>
      </c>
      <c r="I191" s="30"/>
      <c r="J191" s="6" t="str">
        <f>'Base de dados'!N190</f>
        <v/>
      </c>
    </row>
    <row r="192" spans="1:10" ht="24.95" customHeight="1" x14ac:dyDescent="0.25">
      <c r="A192" s="3">
        <f t="shared" si="2"/>
        <v>190</v>
      </c>
      <c r="B192" s="4" t="str">
        <f>'Base de dados'!A191</f>
        <v>5630010980</v>
      </c>
      <c r="C192" s="5" t="str">
        <f>IF('Base de dados'!E191&lt;&gt;"",'Base de dados'!B191&amp;CHAR(10)&amp;'Base de dados'!E191,'Base de dados'!B191)</f>
        <v>ACACIO LUIZ CAUTELA PELEGRINI</v>
      </c>
      <c r="D192" s="15" t="str">
        <f>'Base de dados'!H191</f>
        <v>RUA CAPITAO HORTA, 235 - CENTRO - CASA BRANCA</v>
      </c>
      <c r="E192" s="27" t="str">
        <f>'Base de dados'!I191</f>
        <v>(16) 981210663</v>
      </c>
      <c r="F192" s="6" t="str">
        <f>'Base de dados'!J191</f>
        <v>IDOSOS</v>
      </c>
      <c r="G192" s="6" t="str">
        <f>'Base de dados'!L191</f>
        <v>SUPLENTE</v>
      </c>
      <c r="H192" s="6">
        <f>'Base de dados'!M191</f>
        <v>54</v>
      </c>
      <c r="I192" s="30"/>
      <c r="J192" s="6" t="str">
        <f>'Base de dados'!N191</f>
        <v/>
      </c>
    </row>
    <row r="193" spans="1:10" ht="24.95" customHeight="1" x14ac:dyDescent="0.25">
      <c r="A193" s="3">
        <f t="shared" si="2"/>
        <v>191</v>
      </c>
      <c r="B193" s="4" t="str">
        <f>'Base de dados'!A192</f>
        <v>5630005048</v>
      </c>
      <c r="C193" s="5" t="str">
        <f>IF('Base de dados'!E192&lt;&gt;"",'Base de dados'!B192&amp;CHAR(10)&amp;'Base de dados'!E192,'Base de dados'!B192)</f>
        <v>JOSE SPIRANDELI FILHO
MARIA DO CARMO FONSECA SPIRANDELI</v>
      </c>
      <c r="D193" s="15" t="str">
        <f>'Base de dados'!H192</f>
        <v>RUA JOAO BATISTA SALLES CUNHA, 339 - PARQUE SAO PAULO - CASA BRANCA</v>
      </c>
      <c r="E193" s="27" t="str">
        <f>'Base de dados'!I192</f>
        <v>(19) 992714313</v>
      </c>
      <c r="F193" s="6" t="str">
        <f>'Base de dados'!J192</f>
        <v>IDOSOS</v>
      </c>
      <c r="G193" s="6" t="str">
        <f>'Base de dados'!L192</f>
        <v>SUPLENTE</v>
      </c>
      <c r="H193" s="6">
        <f>'Base de dados'!M192</f>
        <v>55</v>
      </c>
      <c r="I193" s="30"/>
      <c r="J193" s="6" t="str">
        <f>'Base de dados'!N192</f>
        <v/>
      </c>
    </row>
    <row r="194" spans="1:10" ht="24.95" customHeight="1" x14ac:dyDescent="0.25">
      <c r="A194" s="3">
        <f t="shared" si="2"/>
        <v>192</v>
      </c>
      <c r="B194" s="4" t="str">
        <f>'Base de dados'!A193</f>
        <v>5630008976</v>
      </c>
      <c r="C194" s="5" t="str">
        <f>IF('Base de dados'!E193&lt;&gt;"",'Base de dados'!B193&amp;CHAR(10)&amp;'Base de dados'!E193,'Base de dados'!B193)</f>
        <v>ANTONIO CARLOS MAFRA
LUCIA HELENA CORREA MAFRA</v>
      </c>
      <c r="D194" s="15" t="str">
        <f>'Base de dados'!H193</f>
        <v>FAZ NOVA ESPERANCA, 0 - VENDA BRANCA - CASA BRANCA</v>
      </c>
      <c r="E194" s="27" t="str">
        <f>'Base de dados'!I193</f>
        <v>(19) 998752261</v>
      </c>
      <c r="F194" s="6" t="str">
        <f>'Base de dados'!J193</f>
        <v>IDOSOS</v>
      </c>
      <c r="G194" s="6" t="str">
        <f>'Base de dados'!L193</f>
        <v>SUPLENTE</v>
      </c>
      <c r="H194" s="6">
        <f>'Base de dados'!M193</f>
        <v>56</v>
      </c>
      <c r="I194" s="30"/>
      <c r="J194" s="6" t="str">
        <f>'Base de dados'!N193</f>
        <v/>
      </c>
    </row>
    <row r="195" spans="1:10" ht="24.95" customHeight="1" x14ac:dyDescent="0.25">
      <c r="A195" s="3">
        <f t="shared" si="2"/>
        <v>193</v>
      </c>
      <c r="B195" s="4" t="str">
        <f>'Base de dados'!A194</f>
        <v>5630019593</v>
      </c>
      <c r="C195" s="5" t="str">
        <f>IF('Base de dados'!E194&lt;&gt;"",'Base de dados'!B194&amp;CHAR(10)&amp;'Base de dados'!E194,'Base de dados'!B194)</f>
        <v>ROMILDO MORAIS
ROSA MARIA MORAIS</v>
      </c>
      <c r="D195" s="15" t="str">
        <f>'Base de dados'!H194</f>
        <v>RUA MARINA MOURA, 26p - PARQUE SAO PAULO - CASA BRANCA</v>
      </c>
      <c r="E195" s="27" t="str">
        <f>'Base de dados'!I194</f>
        <v>(19) 995984183</v>
      </c>
      <c r="F195" s="6" t="str">
        <f>'Base de dados'!J194</f>
        <v>IDOSOS</v>
      </c>
      <c r="G195" s="6" t="str">
        <f>'Base de dados'!L194</f>
        <v>SUPLENTE</v>
      </c>
      <c r="H195" s="6">
        <f>'Base de dados'!M194</f>
        <v>57</v>
      </c>
      <c r="I195" s="30"/>
      <c r="J195" s="6" t="str">
        <f>'Base de dados'!N194</f>
        <v/>
      </c>
    </row>
    <row r="196" spans="1:10" ht="24.95" customHeight="1" x14ac:dyDescent="0.25">
      <c r="A196" s="3">
        <f t="shared" si="2"/>
        <v>194</v>
      </c>
      <c r="B196" s="4" t="str">
        <f>'Base de dados'!A195</f>
        <v>5630003811</v>
      </c>
      <c r="C196" s="5" t="str">
        <f>IF('Base de dados'!E195&lt;&gt;"",'Base de dados'!B195&amp;CHAR(10)&amp;'Base de dados'!E195,'Base de dados'!B195)</f>
        <v>MARIA JOSE DA CONCEICAO OLIVEIRA
WANDERLEY FAGUNDES</v>
      </c>
      <c r="D196" s="15" t="str">
        <f>'Base de dados'!H195</f>
        <v>AV  CORONEL CASTRO, 4 - JARDIM TUPI - CASA BRANCA</v>
      </c>
      <c r="E196" s="27" t="str">
        <f>'Base de dados'!I195</f>
        <v>(19) 995952006</v>
      </c>
      <c r="F196" s="6" t="str">
        <f>'Base de dados'!J195</f>
        <v>IDOSOS</v>
      </c>
      <c r="G196" s="6" t="str">
        <f>'Base de dados'!L195</f>
        <v>SUPLENTE</v>
      </c>
      <c r="H196" s="6">
        <f>'Base de dados'!M195</f>
        <v>58</v>
      </c>
      <c r="I196" s="30"/>
      <c r="J196" s="6" t="str">
        <f>'Base de dados'!N195</f>
        <v/>
      </c>
    </row>
    <row r="197" spans="1:10" ht="24.95" customHeight="1" x14ac:dyDescent="0.25">
      <c r="A197" s="3">
        <f t="shared" ref="A197:A260" si="3">A196+1</f>
        <v>195</v>
      </c>
      <c r="B197" s="4" t="str">
        <f>'Base de dados'!A196</f>
        <v>5630009032</v>
      </c>
      <c r="C197" s="5" t="str">
        <f>IF('Base de dados'!E196&lt;&gt;"",'Base de dados'!B196&amp;CHAR(10)&amp;'Base de dados'!E196,'Base de dados'!B196)</f>
        <v>MARIA DE FATIMA GONCALVES ALEIXO</v>
      </c>
      <c r="D197" s="15" t="str">
        <f>'Base de dados'!H196</f>
        <v>RUA DUQUE DE CACHIAS, 548 - CENTRO - CASA BRANCA</v>
      </c>
      <c r="E197" s="27" t="str">
        <f>'Base de dados'!I196</f>
        <v>(19) 991213440</v>
      </c>
      <c r="F197" s="6" t="str">
        <f>'Base de dados'!J196</f>
        <v>IDOSOS</v>
      </c>
      <c r="G197" s="6" t="str">
        <f>'Base de dados'!L196</f>
        <v>SUPLENTE</v>
      </c>
      <c r="H197" s="6">
        <f>'Base de dados'!M196</f>
        <v>59</v>
      </c>
      <c r="I197" s="30"/>
      <c r="J197" s="6" t="str">
        <f>'Base de dados'!N196</f>
        <v/>
      </c>
    </row>
    <row r="198" spans="1:10" ht="24.95" customHeight="1" x14ac:dyDescent="0.25">
      <c r="A198" s="3">
        <f t="shared" si="3"/>
        <v>196</v>
      </c>
      <c r="B198" s="4" t="str">
        <f>'Base de dados'!A197</f>
        <v>5630017670</v>
      </c>
      <c r="C198" s="5" t="str">
        <f>IF('Base de dados'!E197&lt;&gt;"",'Base de dados'!B197&amp;CHAR(10)&amp;'Base de dados'!E197,'Base de dados'!B197)</f>
        <v>NICE BERNARDO SANTOS</v>
      </c>
      <c r="D198" s="15" t="str">
        <f>'Base de dados'!H197</f>
        <v>AV  ESTACAO, 69 - LAGOA BRANCA - CASA BRANCA</v>
      </c>
      <c r="E198" s="27" t="str">
        <f>'Base de dados'!I197</f>
        <v>(19) 992591524</v>
      </c>
      <c r="F198" s="6" t="str">
        <f>'Base de dados'!J197</f>
        <v>IDOSOS</v>
      </c>
      <c r="G198" s="6" t="str">
        <f>'Base de dados'!L197</f>
        <v>SUPLENTE</v>
      </c>
      <c r="H198" s="6">
        <f>'Base de dados'!M197</f>
        <v>60</v>
      </c>
      <c r="I198" s="30"/>
      <c r="J198" s="6" t="str">
        <f>'Base de dados'!N197</f>
        <v/>
      </c>
    </row>
    <row r="199" spans="1:10" ht="24.95" customHeight="1" x14ac:dyDescent="0.25">
      <c r="A199" s="3">
        <f t="shared" si="3"/>
        <v>197</v>
      </c>
      <c r="B199" s="4" t="str">
        <f>'Base de dados'!A198</f>
        <v>5630016961</v>
      </c>
      <c r="C199" s="5" t="str">
        <f>IF('Base de dados'!E198&lt;&gt;"",'Base de dados'!B198&amp;CHAR(10)&amp;'Base de dados'!E198,'Base de dados'!B198)</f>
        <v>ROBERTO HORWATH</v>
      </c>
      <c r="D199" s="15" t="str">
        <f>'Base de dados'!H198</f>
        <v>RUA ROMULO BORZANI, 347 - BAIRRO INDUSTRIAL - CASA BRANCA</v>
      </c>
      <c r="E199" s="27" t="str">
        <f>'Base de dados'!I198</f>
        <v>(35) 997520005</v>
      </c>
      <c r="F199" s="6" t="str">
        <f>'Base de dados'!J198</f>
        <v>IDOSOS</v>
      </c>
      <c r="G199" s="6" t="str">
        <f>'Base de dados'!L198</f>
        <v>SUPLENTE</v>
      </c>
      <c r="H199" s="6">
        <f>'Base de dados'!M198</f>
        <v>61</v>
      </c>
      <c r="I199" s="30"/>
      <c r="J199" s="6" t="str">
        <f>'Base de dados'!N198</f>
        <v/>
      </c>
    </row>
    <row r="200" spans="1:10" ht="24.95" customHeight="1" x14ac:dyDescent="0.25">
      <c r="A200" s="3">
        <f t="shared" si="3"/>
        <v>198</v>
      </c>
      <c r="B200" s="4" t="str">
        <f>'Base de dados'!A199</f>
        <v>5630016177</v>
      </c>
      <c r="C200" s="5" t="str">
        <f>IF('Base de dados'!E199&lt;&gt;"",'Base de dados'!B199&amp;CHAR(10)&amp;'Base de dados'!E199,'Base de dados'!B199)</f>
        <v>MARIANA DE LOURDES ARCANJO</v>
      </c>
      <c r="D200" s="15" t="str">
        <f>'Base de dados'!H199</f>
        <v>RUA JOSE ANTONIO DA ROCHA, 288 - PARQUE SAO PAULO - CASA BRANCA</v>
      </c>
      <c r="E200" s="27" t="str">
        <f>'Base de dados'!I199</f>
        <v>(19) 992249664</v>
      </c>
      <c r="F200" s="6" t="str">
        <f>'Base de dados'!J199</f>
        <v>IDOSOS</v>
      </c>
      <c r="G200" s="6" t="str">
        <f>'Base de dados'!L199</f>
        <v>SUPLENTE</v>
      </c>
      <c r="H200" s="6">
        <f>'Base de dados'!M199</f>
        <v>62</v>
      </c>
      <c r="I200" s="30"/>
      <c r="J200" s="6" t="str">
        <f>'Base de dados'!N199</f>
        <v/>
      </c>
    </row>
    <row r="201" spans="1:10" ht="24.95" customHeight="1" x14ac:dyDescent="0.25">
      <c r="A201" s="3">
        <f t="shared" si="3"/>
        <v>199</v>
      </c>
      <c r="B201" s="4" t="str">
        <f>'Base de dados'!A200</f>
        <v>5630009784</v>
      </c>
      <c r="C201" s="5" t="str">
        <f>IF('Base de dados'!E200&lt;&gt;"",'Base de dados'!B200&amp;CHAR(10)&amp;'Base de dados'!E200,'Base de dados'!B200)</f>
        <v>MARIA RITA PEREIRA RIBEIRO</v>
      </c>
      <c r="D201" s="15" t="str">
        <f>'Base de dados'!H200</f>
        <v>RUA LUIZ PIZZA, 589 - CENTRO - CASA BRANCA</v>
      </c>
      <c r="E201" s="27" t="str">
        <f>'Base de dados'!I200</f>
        <v>(19) 991952120</v>
      </c>
      <c r="F201" s="6" t="str">
        <f>'Base de dados'!J200</f>
        <v>IDOSOS</v>
      </c>
      <c r="G201" s="6" t="str">
        <f>'Base de dados'!L200</f>
        <v>SUPLENTE</v>
      </c>
      <c r="H201" s="6">
        <f>'Base de dados'!M200</f>
        <v>63</v>
      </c>
      <c r="I201" s="30"/>
      <c r="J201" s="6" t="str">
        <f>'Base de dados'!N200</f>
        <v/>
      </c>
    </row>
    <row r="202" spans="1:10" ht="24.95" customHeight="1" x14ac:dyDescent="0.25">
      <c r="A202" s="3">
        <f t="shared" si="3"/>
        <v>200</v>
      </c>
      <c r="B202" s="4" t="str">
        <f>'Base de dados'!A201</f>
        <v>5630007895</v>
      </c>
      <c r="C202" s="5" t="str">
        <f>IF('Base de dados'!E201&lt;&gt;"",'Base de dados'!B201&amp;CHAR(10)&amp;'Base de dados'!E201,'Base de dados'!B201)</f>
        <v>ELISA DE OLIVEIRA
MARIANA DE OLIVEIRA</v>
      </c>
      <c r="D202" s="15" t="str">
        <f>'Base de dados'!H201</f>
        <v>RUA MANOEL MARTINS, 21 - CENTRO - CASA BRANCA</v>
      </c>
      <c r="E202" s="27" t="str">
        <f>'Base de dados'!I201</f>
        <v>(19) 991069422</v>
      </c>
      <c r="F202" s="6" t="str">
        <f>'Base de dados'!J201</f>
        <v>IDOSOS</v>
      </c>
      <c r="G202" s="6" t="str">
        <f>'Base de dados'!L201</f>
        <v>SUPLENTE</v>
      </c>
      <c r="H202" s="6">
        <f>'Base de dados'!M201</f>
        <v>64</v>
      </c>
      <c r="I202" s="30"/>
      <c r="J202" s="6" t="str">
        <f>'Base de dados'!N201</f>
        <v/>
      </c>
    </row>
    <row r="203" spans="1:10" ht="24.95" customHeight="1" x14ac:dyDescent="0.25">
      <c r="A203" s="3">
        <f t="shared" si="3"/>
        <v>201</v>
      </c>
      <c r="B203" s="4" t="str">
        <f>'Base de dados'!A202</f>
        <v>5630002169</v>
      </c>
      <c r="C203" s="5" t="str">
        <f>IF('Base de dados'!E202&lt;&gt;"",'Base de dados'!B202&amp;CHAR(10)&amp;'Base de dados'!E202,'Base de dados'!B202)</f>
        <v>LORIVALDO FERREIRA DA SILVA
MARIA DA CONCEICAO ASSIS DA SILVA</v>
      </c>
      <c r="D203" s="15" t="str">
        <f>'Base de dados'!H202</f>
        <v>RUA DOS PEZZUTOS, 83 - BAIRRO NAZARE - CASA BRANCA</v>
      </c>
      <c r="E203" s="27" t="str">
        <f>'Base de dados'!I202</f>
        <v>(19) 992876592</v>
      </c>
      <c r="F203" s="6" t="str">
        <f>'Base de dados'!J202</f>
        <v>IDOSOS</v>
      </c>
      <c r="G203" s="6" t="str">
        <f>'Base de dados'!L202</f>
        <v>SUPLENTE</v>
      </c>
      <c r="H203" s="6">
        <f>'Base de dados'!M202</f>
        <v>65</v>
      </c>
      <c r="I203" s="30"/>
      <c r="J203" s="6" t="str">
        <f>'Base de dados'!N202</f>
        <v/>
      </c>
    </row>
    <row r="204" spans="1:10" ht="24.95" customHeight="1" x14ac:dyDescent="0.25">
      <c r="A204" s="3">
        <f t="shared" si="3"/>
        <v>202</v>
      </c>
      <c r="B204" s="4" t="str">
        <f>'Base de dados'!A203</f>
        <v>5630007580</v>
      </c>
      <c r="C204" s="5" t="str">
        <f>IF('Base de dados'!E203&lt;&gt;"",'Base de dados'!B203&amp;CHAR(10)&amp;'Base de dados'!E203,'Base de dados'!B203)</f>
        <v>MARIA AUXILIADORA DA SILVA BALBINO</v>
      </c>
      <c r="D204" s="15" t="str">
        <f>'Base de dados'!H203</f>
        <v>RUA LUCIO LEONEL, 697 - CENTRO  - CASA BRANCA</v>
      </c>
      <c r="E204" s="27" t="str">
        <f>'Base de dados'!I203</f>
        <v>(19) 993703178</v>
      </c>
      <c r="F204" s="6" t="str">
        <f>'Base de dados'!J203</f>
        <v>IDOSOS</v>
      </c>
      <c r="G204" s="6" t="str">
        <f>'Base de dados'!L203</f>
        <v>SUPLENTE</v>
      </c>
      <c r="H204" s="6">
        <f>'Base de dados'!M203</f>
        <v>66</v>
      </c>
      <c r="I204" s="30"/>
      <c r="J204" s="6" t="str">
        <f>'Base de dados'!N203</f>
        <v/>
      </c>
    </row>
    <row r="205" spans="1:10" ht="24.95" customHeight="1" x14ac:dyDescent="0.25">
      <c r="A205" s="3">
        <f t="shared" si="3"/>
        <v>203</v>
      </c>
      <c r="B205" s="4" t="str">
        <f>'Base de dados'!A204</f>
        <v>5630015849</v>
      </c>
      <c r="C205" s="5" t="str">
        <f>IF('Base de dados'!E204&lt;&gt;"",'Base de dados'!B204&amp;CHAR(10)&amp;'Base de dados'!E204,'Base de dados'!B204)</f>
        <v>JOAO LUIZ MARCOLLA</v>
      </c>
      <c r="D205" s="15" t="str">
        <f>'Base de dados'!H204</f>
        <v>RUA ANTONIO RIBEIRO FIALHO   CHACARA SAMTA HELENA, S/n - NAZARE - CASA BRANCA</v>
      </c>
      <c r="E205" s="27" t="str">
        <f>'Base de dados'!I204</f>
        <v>(19) 995527256</v>
      </c>
      <c r="F205" s="6" t="str">
        <f>'Base de dados'!J204</f>
        <v>IDOSOS</v>
      </c>
      <c r="G205" s="6" t="str">
        <f>'Base de dados'!L204</f>
        <v>SUPLENTE</v>
      </c>
      <c r="H205" s="6">
        <f>'Base de dados'!M204</f>
        <v>67</v>
      </c>
      <c r="I205" s="30"/>
      <c r="J205" s="6" t="str">
        <f>'Base de dados'!N204</f>
        <v/>
      </c>
    </row>
    <row r="206" spans="1:10" ht="24.95" customHeight="1" x14ac:dyDescent="0.25">
      <c r="A206" s="3">
        <f t="shared" si="3"/>
        <v>204</v>
      </c>
      <c r="B206" s="4" t="str">
        <f>'Base de dados'!A205</f>
        <v>5630010139</v>
      </c>
      <c r="C206" s="5" t="str">
        <f>IF('Base de dados'!E205&lt;&gt;"",'Base de dados'!B205&amp;CHAR(10)&amp;'Base de dados'!E205,'Base de dados'!B205)</f>
        <v>MARIA DAS GRACAS DE JESUS</v>
      </c>
      <c r="D206" s="15" t="str">
        <f>'Base de dados'!H205</f>
        <v>RUA DAS ROSAS, 370 - SAO BERNARDO - CASA BRANCA</v>
      </c>
      <c r="E206" s="27" t="str">
        <f>'Base de dados'!I205</f>
        <v>(19) 989495815</v>
      </c>
      <c r="F206" s="6" t="str">
        <f>'Base de dados'!J205</f>
        <v>IDOSOS</v>
      </c>
      <c r="G206" s="6" t="str">
        <f>'Base de dados'!L205</f>
        <v>SUPLENTE</v>
      </c>
      <c r="H206" s="6">
        <f>'Base de dados'!M205</f>
        <v>68</v>
      </c>
      <c r="I206" s="30"/>
      <c r="J206" s="6" t="str">
        <f>'Base de dados'!N205</f>
        <v/>
      </c>
    </row>
    <row r="207" spans="1:10" ht="24.95" customHeight="1" x14ac:dyDescent="0.25">
      <c r="A207" s="3">
        <f t="shared" si="3"/>
        <v>205</v>
      </c>
      <c r="B207" s="4" t="str">
        <f>'Base de dados'!A206</f>
        <v>5630014594</v>
      </c>
      <c r="C207" s="5" t="str">
        <f>IF('Base de dados'!E206&lt;&gt;"",'Base de dados'!B206&amp;CHAR(10)&amp;'Base de dados'!E206,'Base de dados'!B206)</f>
        <v>CELINA MOREIRA</v>
      </c>
      <c r="D207" s="15" t="str">
        <f>'Base de dados'!H206</f>
        <v>RUA DOS BERTONCINI, 59 - JARDIM BOA ESPERANCA - CASA BRANCA</v>
      </c>
      <c r="E207" s="27" t="str">
        <f>'Base de dados'!I206</f>
        <v>(19) 994326401</v>
      </c>
      <c r="F207" s="6" t="str">
        <f>'Base de dados'!J206</f>
        <v>IDOSOS</v>
      </c>
      <c r="G207" s="6" t="str">
        <f>'Base de dados'!L206</f>
        <v>SUPLENTE</v>
      </c>
      <c r="H207" s="6">
        <f>'Base de dados'!M206</f>
        <v>69</v>
      </c>
      <c r="I207" s="30"/>
      <c r="J207" s="6" t="str">
        <f>'Base de dados'!N206</f>
        <v/>
      </c>
    </row>
    <row r="208" spans="1:10" ht="24.95" customHeight="1" x14ac:dyDescent="0.25">
      <c r="A208" s="3">
        <f t="shared" si="3"/>
        <v>206</v>
      </c>
      <c r="B208" s="4" t="str">
        <f>'Base de dados'!A207</f>
        <v>5630015682</v>
      </c>
      <c r="C208" s="5" t="str">
        <f>IF('Base de dados'!E207&lt;&gt;"",'Base de dados'!B207&amp;CHAR(10)&amp;'Base de dados'!E207,'Base de dados'!B207)</f>
        <v>VIVALDO VALENTIN</v>
      </c>
      <c r="D208" s="15" t="str">
        <f>'Base de dados'!H207</f>
        <v>RUA PROF PALMITO O  GUERREIRO, 71 - ANDORINHAS - CASA BRANCA</v>
      </c>
      <c r="E208" s="27" t="str">
        <f>'Base de dados'!I207</f>
        <v>(19) 92706008</v>
      </c>
      <c r="F208" s="6" t="str">
        <f>'Base de dados'!J207</f>
        <v>IDOSOS</v>
      </c>
      <c r="G208" s="6" t="str">
        <f>'Base de dados'!L207</f>
        <v>SUPLENTE</v>
      </c>
      <c r="H208" s="6">
        <f>'Base de dados'!M207</f>
        <v>70</v>
      </c>
      <c r="I208" s="30"/>
      <c r="J208" s="6" t="str">
        <f>'Base de dados'!N207</f>
        <v/>
      </c>
    </row>
    <row r="209" spans="1:10" ht="24.95" customHeight="1" x14ac:dyDescent="0.25">
      <c r="A209" s="3">
        <f t="shared" si="3"/>
        <v>207</v>
      </c>
      <c r="B209" s="4" t="str">
        <f>'Base de dados'!A208</f>
        <v>5630015658</v>
      </c>
      <c r="C209" s="5" t="str">
        <f>IF('Base de dados'!E208&lt;&gt;"",'Base de dados'!B208&amp;CHAR(10)&amp;'Base de dados'!E208,'Base de dados'!B208)</f>
        <v>GERALDO ADOLFO
MARIA CELIA DA SILVA ADOLFO</v>
      </c>
      <c r="D209" s="15" t="str">
        <f>'Base de dados'!H208</f>
        <v>SIT BOA VISTA DAS COVAS, 000 - SITIO - CASA BRANCA</v>
      </c>
      <c r="E209" s="27" t="str">
        <f>'Base de dados'!I208</f>
        <v>(19) 995223984</v>
      </c>
      <c r="F209" s="6" t="str">
        <f>'Base de dados'!J208</f>
        <v>IDOSOS</v>
      </c>
      <c r="G209" s="6" t="str">
        <f>'Base de dados'!L208</f>
        <v>SUPLENTE</v>
      </c>
      <c r="H209" s="6">
        <f>'Base de dados'!M208</f>
        <v>71</v>
      </c>
      <c r="I209" s="30"/>
      <c r="J209" s="6" t="str">
        <f>'Base de dados'!N208</f>
        <v/>
      </c>
    </row>
    <row r="210" spans="1:10" ht="24.95" customHeight="1" x14ac:dyDescent="0.25">
      <c r="A210" s="3">
        <f t="shared" si="3"/>
        <v>208</v>
      </c>
      <c r="B210" s="4" t="str">
        <f>'Base de dados'!A209</f>
        <v>5630003662</v>
      </c>
      <c r="C210" s="5" t="str">
        <f>IF('Base de dados'!E209&lt;&gt;"",'Base de dados'!B209&amp;CHAR(10)&amp;'Base de dados'!E209,'Base de dados'!B209)</f>
        <v>BENEDITO MENDONCA
DANIEL AMANCIO MENDONCA</v>
      </c>
      <c r="D210" s="15" t="str">
        <f>'Base de dados'!H209</f>
        <v>RUA DOS PELEGRINI, N57 - DESTERRO - CASA BRANCA</v>
      </c>
      <c r="E210" s="27" t="str">
        <f>'Base de dados'!I209</f>
        <v>(19) 992536155</v>
      </c>
      <c r="F210" s="6" t="str">
        <f>'Base de dados'!J209</f>
        <v>IDOSOS</v>
      </c>
      <c r="G210" s="6" t="str">
        <f>'Base de dados'!L209</f>
        <v>SUPLENTE</v>
      </c>
      <c r="H210" s="6">
        <f>'Base de dados'!M209</f>
        <v>72</v>
      </c>
      <c r="I210" s="30"/>
      <c r="J210" s="6" t="str">
        <f>'Base de dados'!N209</f>
        <v/>
      </c>
    </row>
    <row r="211" spans="1:10" ht="24.95" customHeight="1" x14ac:dyDescent="0.25">
      <c r="A211" s="3">
        <f t="shared" si="3"/>
        <v>209</v>
      </c>
      <c r="B211" s="4" t="str">
        <f>'Base de dados'!A210</f>
        <v>5630019197</v>
      </c>
      <c r="C211" s="5" t="str">
        <f>IF('Base de dados'!E210&lt;&gt;"",'Base de dados'!B210&amp;CHAR(10)&amp;'Base de dados'!E210,'Base de dados'!B210)</f>
        <v>LOURDES CONCEICAO DE BARROS</v>
      </c>
      <c r="D211" s="15" t="str">
        <f>'Base de dados'!H210</f>
        <v>RUA SANTO ANTONIO, 610 - CENTRO - CASA BRANCA</v>
      </c>
      <c r="E211" s="27" t="str">
        <f>'Base de dados'!I210</f>
        <v>(19) 998224515</v>
      </c>
      <c r="F211" s="6" t="str">
        <f>'Base de dados'!J210</f>
        <v>IDOSOS</v>
      </c>
      <c r="G211" s="6" t="str">
        <f>'Base de dados'!L210</f>
        <v>SUPLENTE</v>
      </c>
      <c r="H211" s="6">
        <f>'Base de dados'!M210</f>
        <v>73</v>
      </c>
      <c r="I211" s="30"/>
      <c r="J211" s="6" t="str">
        <f>'Base de dados'!N210</f>
        <v/>
      </c>
    </row>
    <row r="212" spans="1:10" ht="24.95" customHeight="1" x14ac:dyDescent="0.25">
      <c r="A212" s="3">
        <f t="shared" si="3"/>
        <v>210</v>
      </c>
      <c r="B212" s="4" t="str">
        <f>'Base de dados'!A211</f>
        <v>5630009933</v>
      </c>
      <c r="C212" s="5" t="str">
        <f>IF('Base de dados'!E211&lt;&gt;"",'Base de dados'!B211&amp;CHAR(10)&amp;'Base de dados'!E211,'Base de dados'!B211)</f>
        <v>MARIA JOSE FORTUNATO JUVENTINO
ANTONIO GONCALVES JUVENTINO</v>
      </c>
      <c r="D212" s="15" t="str">
        <f>'Base de dados'!H211</f>
        <v>RUA PARA, 97 - LAGOA BRANCA - CASA BRANCA</v>
      </c>
      <c r="E212" s="27" t="str">
        <f>'Base de dados'!I211</f>
        <v>(19) 996663313</v>
      </c>
      <c r="F212" s="6" t="str">
        <f>'Base de dados'!J211</f>
        <v>IDOSOS</v>
      </c>
      <c r="G212" s="6" t="str">
        <f>'Base de dados'!L211</f>
        <v>SUPLENTE</v>
      </c>
      <c r="H212" s="6">
        <f>'Base de dados'!M211</f>
        <v>74</v>
      </c>
      <c r="I212" s="30"/>
      <c r="J212" s="6" t="str">
        <f>'Base de dados'!N211</f>
        <v/>
      </c>
    </row>
    <row r="213" spans="1:10" ht="24.95" customHeight="1" x14ac:dyDescent="0.25">
      <c r="A213" s="3">
        <f t="shared" si="3"/>
        <v>211</v>
      </c>
      <c r="B213" s="4" t="str">
        <f>'Base de dados'!A212</f>
        <v>5630020203</v>
      </c>
      <c r="C213" s="5" t="str">
        <f>IF('Base de dados'!E212&lt;&gt;"",'Base de dados'!B212&amp;CHAR(10)&amp;'Base de dados'!E212,'Base de dados'!B212)</f>
        <v>ELZA APARECIDA AQUINO DAS SANTOS</v>
      </c>
      <c r="D213" s="15" t="str">
        <f>'Base de dados'!H212</f>
        <v>RUA SETE, 188  - JARDIM COLINA DO SOL  - CASA BRANCA</v>
      </c>
      <c r="E213" s="27" t="str">
        <f>'Base de dados'!I212</f>
        <v>(19) 989116646</v>
      </c>
      <c r="F213" s="6" t="str">
        <f>'Base de dados'!J212</f>
        <v>IDOSOS</v>
      </c>
      <c r="G213" s="6" t="str">
        <f>'Base de dados'!L212</f>
        <v>SUPLENTE</v>
      </c>
      <c r="H213" s="6">
        <f>'Base de dados'!M212</f>
        <v>75</v>
      </c>
      <c r="I213" s="30"/>
      <c r="J213" s="6" t="str">
        <f>'Base de dados'!N212</f>
        <v/>
      </c>
    </row>
    <row r="214" spans="1:10" ht="24.95" customHeight="1" x14ac:dyDescent="0.25">
      <c r="A214" s="3">
        <f t="shared" si="3"/>
        <v>212</v>
      </c>
      <c r="B214" s="4" t="str">
        <f>'Base de dados'!A213</f>
        <v>5630005956</v>
      </c>
      <c r="C214" s="5" t="str">
        <f>IF('Base de dados'!E213&lt;&gt;"",'Base de dados'!B213&amp;CHAR(10)&amp;'Base de dados'!E213,'Base de dados'!B213)</f>
        <v>TEREZA GONCALVES ELIAS</v>
      </c>
      <c r="D214" s="15" t="str">
        <f>'Base de dados'!H213</f>
        <v>AV  CAPACETE DE ACO, 451 - NAZARETH - CASA BRANCA</v>
      </c>
      <c r="E214" s="27" t="str">
        <f>'Base de dados'!I213</f>
        <v>(19) 993635658</v>
      </c>
      <c r="F214" s="6" t="str">
        <f>'Base de dados'!J213</f>
        <v>IDOSOS</v>
      </c>
      <c r="G214" s="6" t="str">
        <f>'Base de dados'!L213</f>
        <v>SUPLENTE</v>
      </c>
      <c r="H214" s="6">
        <f>'Base de dados'!M213</f>
        <v>76</v>
      </c>
      <c r="I214" s="30"/>
      <c r="J214" s="6" t="str">
        <f>'Base de dados'!N213</f>
        <v/>
      </c>
    </row>
    <row r="215" spans="1:10" ht="24.95" customHeight="1" x14ac:dyDescent="0.25">
      <c r="A215" s="3">
        <f t="shared" si="3"/>
        <v>213</v>
      </c>
      <c r="B215" s="4" t="str">
        <f>'Base de dados'!A214</f>
        <v>5630019361</v>
      </c>
      <c r="C215" s="5" t="str">
        <f>IF('Base de dados'!E214&lt;&gt;"",'Base de dados'!B214&amp;CHAR(10)&amp;'Base de dados'!E214,'Base de dados'!B214)</f>
        <v>JOSE VITOR DE BRITO</v>
      </c>
      <c r="D215" s="15" t="str">
        <f>'Base de dados'!H214</f>
        <v>V   PATIO ESTACAO VELHA, 320 - NAZARE - CASA BRANCA</v>
      </c>
      <c r="E215" s="27" t="str">
        <f>'Base de dados'!I214</f>
        <v>(19) 992858350</v>
      </c>
      <c r="F215" s="6" t="str">
        <f>'Base de dados'!J214</f>
        <v>IDOSOS</v>
      </c>
      <c r="G215" s="6" t="str">
        <f>'Base de dados'!L214</f>
        <v>SUPLENTE</v>
      </c>
      <c r="H215" s="6">
        <f>'Base de dados'!M214</f>
        <v>77</v>
      </c>
      <c r="I215" s="30"/>
      <c r="J215" s="6" t="str">
        <f>'Base de dados'!N214</f>
        <v/>
      </c>
    </row>
    <row r="216" spans="1:10" ht="24.95" customHeight="1" x14ac:dyDescent="0.25">
      <c r="A216" s="3">
        <f t="shared" si="3"/>
        <v>214</v>
      </c>
      <c r="B216" s="4" t="str">
        <f>'Base de dados'!A215</f>
        <v>5630014065</v>
      </c>
      <c r="C216" s="5" t="str">
        <f>IF('Base de dados'!E215&lt;&gt;"",'Base de dados'!B215&amp;CHAR(10)&amp;'Base de dados'!E215,'Base de dados'!B215)</f>
        <v>MARIA APARECIDA DE SOUZA</v>
      </c>
      <c r="D216" s="15" t="str">
        <f>'Base de dados'!H215</f>
        <v>RUA DR ROBERTO BITTENCOURT, 110 - JD EUROPA - CASA BRANCA</v>
      </c>
      <c r="E216" s="27" t="str">
        <f>'Base de dados'!I215</f>
        <v>(19) 994448641</v>
      </c>
      <c r="F216" s="6" t="str">
        <f>'Base de dados'!J215</f>
        <v>IDOSOS</v>
      </c>
      <c r="G216" s="6" t="str">
        <f>'Base de dados'!L215</f>
        <v>SUPLENTE</v>
      </c>
      <c r="H216" s="6">
        <f>'Base de dados'!M215</f>
        <v>78</v>
      </c>
      <c r="I216" s="30"/>
      <c r="J216" s="6" t="str">
        <f>'Base de dados'!N215</f>
        <v/>
      </c>
    </row>
    <row r="217" spans="1:10" ht="24.95" customHeight="1" x14ac:dyDescent="0.25">
      <c r="A217" s="3">
        <f t="shared" si="3"/>
        <v>215</v>
      </c>
      <c r="B217" s="4" t="str">
        <f>'Base de dados'!A216</f>
        <v>5630000049</v>
      </c>
      <c r="C217" s="5" t="str">
        <f>IF('Base de dados'!E216&lt;&gt;"",'Base de dados'!B216&amp;CHAR(10)&amp;'Base de dados'!E216,'Base de dados'!B216)</f>
        <v>ANTONIO CARLOS ARCHANGELO</v>
      </c>
      <c r="D217" s="15" t="str">
        <f>'Base de dados'!H216</f>
        <v>RUA FAMILIA SILVA, 15 - VENDA BRANCA - CASA BRANCA</v>
      </c>
      <c r="E217" s="27" t="str">
        <f>'Base de dados'!I216</f>
        <v>(19) 999430744</v>
      </c>
      <c r="F217" s="6" t="str">
        <f>'Base de dados'!J216</f>
        <v>IDOSOS</v>
      </c>
      <c r="G217" s="6" t="str">
        <f>'Base de dados'!L216</f>
        <v>SUPLENTE</v>
      </c>
      <c r="H217" s="6">
        <f>'Base de dados'!M216</f>
        <v>79</v>
      </c>
      <c r="I217" s="30"/>
      <c r="J217" s="6" t="str">
        <f>'Base de dados'!N216</f>
        <v/>
      </c>
    </row>
    <row r="218" spans="1:10" ht="24.95" customHeight="1" x14ac:dyDescent="0.25">
      <c r="A218" s="3">
        <f t="shared" si="3"/>
        <v>216</v>
      </c>
      <c r="B218" s="4" t="str">
        <f>'Base de dados'!A217</f>
        <v>5630019452</v>
      </c>
      <c r="C218" s="5" t="str">
        <f>IF('Base de dados'!E217&lt;&gt;"",'Base de dados'!B217&amp;CHAR(10)&amp;'Base de dados'!E217,'Base de dados'!B217)</f>
        <v>VERA LUCIA GREGORINI COSTA
GLADISTON MILAN COSTA</v>
      </c>
      <c r="D218" s="15" t="str">
        <f>'Base de dados'!H217</f>
        <v>RUA CEL JOSE JULIO, 602 - CENTRO - CASA BRANCA</v>
      </c>
      <c r="E218" s="27" t="str">
        <f>'Base de dados'!I217</f>
        <v>(19) 982244444</v>
      </c>
      <c r="F218" s="6" t="str">
        <f>'Base de dados'!J217</f>
        <v>IDOSOS</v>
      </c>
      <c r="G218" s="6" t="str">
        <f>'Base de dados'!L217</f>
        <v>SUPLENTE</v>
      </c>
      <c r="H218" s="6">
        <f>'Base de dados'!M217</f>
        <v>80</v>
      </c>
      <c r="I218" s="30"/>
      <c r="J218" s="6" t="str">
        <f>'Base de dados'!N217</f>
        <v/>
      </c>
    </row>
    <row r="219" spans="1:10" ht="24.95" customHeight="1" x14ac:dyDescent="0.25">
      <c r="A219" s="3">
        <f t="shared" si="3"/>
        <v>217</v>
      </c>
      <c r="B219" s="4" t="str">
        <f>'Base de dados'!A218</f>
        <v>5630015542</v>
      </c>
      <c r="C219" s="5" t="str">
        <f>IF('Base de dados'!E218&lt;&gt;"",'Base de dados'!B218&amp;CHAR(10)&amp;'Base de dados'!E218,'Base de dados'!B218)</f>
        <v>MARIA IOLANDA MARQUES MANOEL</v>
      </c>
      <c r="D219" s="15" t="str">
        <f>'Base de dados'!H218</f>
        <v>RUA PARA, 549 - BELA VISTA 1 - CASA BRANCA</v>
      </c>
      <c r="E219" s="27" t="str">
        <f>'Base de dados'!I218</f>
        <v>(19) 994109832</v>
      </c>
      <c r="F219" s="6" t="str">
        <f>'Base de dados'!J218</f>
        <v>IDOSOS</v>
      </c>
      <c r="G219" s="6" t="str">
        <f>'Base de dados'!L218</f>
        <v>SUPLENTE</v>
      </c>
      <c r="H219" s="6">
        <f>'Base de dados'!M218</f>
        <v>81</v>
      </c>
      <c r="I219" s="30"/>
      <c r="J219" s="6" t="str">
        <f>'Base de dados'!N218</f>
        <v/>
      </c>
    </row>
    <row r="220" spans="1:10" ht="24.95" customHeight="1" x14ac:dyDescent="0.25">
      <c r="A220" s="3">
        <f t="shared" si="3"/>
        <v>218</v>
      </c>
      <c r="B220" s="4" t="str">
        <f>'Base de dados'!A219</f>
        <v>5630010667</v>
      </c>
      <c r="C220" s="5" t="str">
        <f>IF('Base de dados'!E219&lt;&gt;"",'Base de dados'!B219&amp;CHAR(10)&amp;'Base de dados'!E219,'Base de dados'!B219)</f>
        <v>JOAO EDUARDO DOS SANTOS</v>
      </c>
      <c r="D220" s="15" t="str">
        <f>'Base de dados'!H219</f>
        <v>RUA FRANCISCO LICANOR FERRAS, 367 - MACAUBA - CASA BRANCA</v>
      </c>
      <c r="E220" s="27" t="str">
        <f>'Base de dados'!I219</f>
        <v>(19) 994261288</v>
      </c>
      <c r="F220" s="6" t="str">
        <f>'Base de dados'!J219</f>
        <v>IDOSOS</v>
      </c>
      <c r="G220" s="6" t="str">
        <f>'Base de dados'!L219</f>
        <v>SUPLENTE</v>
      </c>
      <c r="H220" s="6">
        <f>'Base de dados'!M219</f>
        <v>82</v>
      </c>
      <c r="I220" s="30"/>
      <c r="J220" s="6" t="str">
        <f>'Base de dados'!N219</f>
        <v/>
      </c>
    </row>
    <row r="221" spans="1:10" ht="24.95" customHeight="1" x14ac:dyDescent="0.25">
      <c r="A221" s="3">
        <f t="shared" si="3"/>
        <v>219</v>
      </c>
      <c r="B221" s="4" t="str">
        <f>'Base de dados'!A220</f>
        <v>5630011269</v>
      </c>
      <c r="C221" s="5" t="str">
        <f>IF('Base de dados'!E220&lt;&gt;"",'Base de dados'!B220&amp;CHAR(10)&amp;'Base de dados'!E220,'Base de dados'!B220)</f>
        <v>JOSE ANTONIO CONTATO
ROSALINA BERNADETE DE OLIVEIRA CONTATO</v>
      </c>
      <c r="D221" s="15" t="str">
        <f>'Base de dados'!H220</f>
        <v>RUA 12 DE OUTUBRO, 08 - S2AO JOAO - CASA BRANCA</v>
      </c>
      <c r="E221" s="27" t="str">
        <f>'Base de dados'!I220</f>
        <v>(19) 989647188</v>
      </c>
      <c r="F221" s="6" t="str">
        <f>'Base de dados'!J220</f>
        <v>IDOSOS</v>
      </c>
      <c r="G221" s="6" t="str">
        <f>'Base de dados'!L220</f>
        <v>SUPLENTE</v>
      </c>
      <c r="H221" s="6">
        <f>'Base de dados'!M220</f>
        <v>83</v>
      </c>
      <c r="I221" s="30"/>
      <c r="J221" s="6" t="str">
        <f>'Base de dados'!N220</f>
        <v/>
      </c>
    </row>
    <row r="222" spans="1:10" ht="24.95" customHeight="1" x14ac:dyDescent="0.25">
      <c r="A222" s="3">
        <f t="shared" si="3"/>
        <v>220</v>
      </c>
      <c r="B222" s="4" t="str">
        <f>'Base de dados'!A221</f>
        <v>5630020336</v>
      </c>
      <c r="C222" s="5" t="str">
        <f>IF('Base de dados'!E221&lt;&gt;"",'Base de dados'!B221&amp;CHAR(10)&amp;'Base de dados'!E221,'Base de dados'!B221)</f>
        <v>OSWALDO BERNARDO RODRIGUES JUNIOR
FATIMA APARECIDA ALMEIDA</v>
      </c>
      <c r="D222" s="15" t="str">
        <f>'Base de dados'!H221</f>
        <v>FAZ LAGOA BRANCA A VENDA BRANCA, 0 - LAGOA BRANCA - CASA BRANCA</v>
      </c>
      <c r="E222" s="27" t="str">
        <f>'Base de dados'!I221</f>
        <v>(19) 992844757</v>
      </c>
      <c r="F222" s="6" t="str">
        <f>'Base de dados'!J221</f>
        <v>IDOSOS</v>
      </c>
      <c r="G222" s="6" t="str">
        <f>'Base de dados'!L221</f>
        <v>SUPLENTE</v>
      </c>
      <c r="H222" s="6">
        <f>'Base de dados'!M221</f>
        <v>84</v>
      </c>
      <c r="I222" s="30"/>
      <c r="J222" s="6" t="str">
        <f>'Base de dados'!N221</f>
        <v/>
      </c>
    </row>
    <row r="223" spans="1:10" ht="24.95" customHeight="1" x14ac:dyDescent="0.25">
      <c r="A223" s="3">
        <f t="shared" si="3"/>
        <v>221</v>
      </c>
      <c r="B223" s="4" t="str">
        <f>'Base de dados'!A222</f>
        <v>5630013141</v>
      </c>
      <c r="C223" s="5" t="str">
        <f>IF('Base de dados'!E222&lt;&gt;"",'Base de dados'!B222&amp;CHAR(10)&amp;'Base de dados'!E222,'Base de dados'!B222)</f>
        <v>MARIA DA CONCEICAO SANTOS</v>
      </c>
      <c r="D223" s="15" t="str">
        <f>'Base de dados'!H222</f>
        <v>RUA FAMILIA MAGDALENA, 218 - PARQUE SAO PAULO - CASA BRANCA</v>
      </c>
      <c r="E223" s="27" t="str">
        <f>'Base de dados'!I222</f>
        <v>(19) 989849257</v>
      </c>
      <c r="F223" s="6" t="str">
        <f>'Base de dados'!J222</f>
        <v>IDOSOS</v>
      </c>
      <c r="G223" s="6" t="str">
        <f>'Base de dados'!L222</f>
        <v>SUPLENTE</v>
      </c>
      <c r="H223" s="6">
        <f>'Base de dados'!M222</f>
        <v>85</v>
      </c>
      <c r="I223" s="30"/>
      <c r="J223" s="6" t="str">
        <f>'Base de dados'!N222</f>
        <v/>
      </c>
    </row>
    <row r="224" spans="1:10" ht="24.95" customHeight="1" x14ac:dyDescent="0.25">
      <c r="A224" s="3">
        <f t="shared" si="3"/>
        <v>222</v>
      </c>
      <c r="B224" s="4" t="str">
        <f>'Base de dados'!A223</f>
        <v>5630007127</v>
      </c>
      <c r="C224" s="5" t="str">
        <f>IF('Base de dados'!E223&lt;&gt;"",'Base de dados'!B223&amp;CHAR(10)&amp;'Base de dados'!E223,'Base de dados'!B223)</f>
        <v>JOSE CARLOS ARANTES</v>
      </c>
      <c r="D224" s="15" t="str">
        <f>'Base de dados'!H223</f>
        <v>AV  JOSE BENI, 325 - NAZARE - CASA BRANCA</v>
      </c>
      <c r="E224" s="27" t="str">
        <f>'Base de dados'!I223</f>
        <v>(11) 993220922</v>
      </c>
      <c r="F224" s="6" t="str">
        <f>'Base de dados'!J223</f>
        <v>IDOSOS</v>
      </c>
      <c r="G224" s="6" t="str">
        <f>'Base de dados'!L223</f>
        <v>SUPLENTE</v>
      </c>
      <c r="H224" s="6">
        <f>'Base de dados'!M223</f>
        <v>86</v>
      </c>
      <c r="I224" s="30"/>
      <c r="J224" s="6" t="str">
        <f>'Base de dados'!N223</f>
        <v/>
      </c>
    </row>
    <row r="225" spans="1:10" ht="24.95" customHeight="1" x14ac:dyDescent="0.25">
      <c r="A225" s="3">
        <f t="shared" si="3"/>
        <v>223</v>
      </c>
      <c r="B225" s="4" t="str">
        <f>'Base de dados'!A224</f>
        <v>5630019114</v>
      </c>
      <c r="C225" s="5" t="str">
        <f>IF('Base de dados'!E224&lt;&gt;"",'Base de dados'!B224&amp;CHAR(10)&amp;'Base de dados'!E224,'Base de dados'!B224)</f>
        <v>TANIA REGIS TEIXEIRA</v>
      </c>
      <c r="D225" s="15" t="str">
        <f>'Base de dados'!H224</f>
        <v>RUA TORIBATE, 36 - IPIRANGA - SAO PAULO</v>
      </c>
      <c r="E225" s="27" t="str">
        <f>'Base de dados'!I224</f>
        <v>(11) 953458552</v>
      </c>
      <c r="F225" s="6" t="str">
        <f>'Base de dados'!J224</f>
        <v>IDOSOS</v>
      </c>
      <c r="G225" s="6" t="str">
        <f>'Base de dados'!L224</f>
        <v>SUPLENTE</v>
      </c>
      <c r="H225" s="6">
        <f>'Base de dados'!M224</f>
        <v>87</v>
      </c>
      <c r="I225" s="30"/>
      <c r="J225" s="6" t="str">
        <f>'Base de dados'!N224</f>
        <v/>
      </c>
    </row>
    <row r="226" spans="1:10" ht="24.95" customHeight="1" x14ac:dyDescent="0.25">
      <c r="A226" s="3">
        <f t="shared" si="3"/>
        <v>224</v>
      </c>
      <c r="B226" s="4" t="str">
        <f>'Base de dados'!A225</f>
        <v>5630020443</v>
      </c>
      <c r="C226" s="5" t="str">
        <f>IF('Base de dados'!E225&lt;&gt;"",'Base de dados'!B225&amp;CHAR(10)&amp;'Base de dados'!E225,'Base de dados'!B225)</f>
        <v>CELSO DONIZETTE DE LIMA
MARIA TERESA CAMARGO DE LIMA</v>
      </c>
      <c r="D226" s="15" t="str">
        <f>'Base de dados'!H225</f>
        <v>RUA DOUTOR MOACIR TRANCOSO PERES, 451 - CENTRO - CASA BRANCA</v>
      </c>
      <c r="E226" s="27" t="str">
        <f>'Base de dados'!I225</f>
        <v>(19) 995062303</v>
      </c>
      <c r="F226" s="6" t="str">
        <f>'Base de dados'!J225</f>
        <v>IDOSOS</v>
      </c>
      <c r="G226" s="6" t="str">
        <f>'Base de dados'!L225</f>
        <v>SUPLENTE</v>
      </c>
      <c r="H226" s="6">
        <f>'Base de dados'!M225</f>
        <v>88</v>
      </c>
      <c r="I226" s="30"/>
      <c r="J226" s="6" t="str">
        <f>'Base de dados'!N225</f>
        <v/>
      </c>
    </row>
    <row r="227" spans="1:10" ht="24.95" customHeight="1" x14ac:dyDescent="0.25">
      <c r="A227" s="3">
        <f t="shared" si="3"/>
        <v>225</v>
      </c>
      <c r="B227" s="4" t="str">
        <f>'Base de dados'!A226</f>
        <v>5630006947</v>
      </c>
      <c r="C227" s="5" t="str">
        <f>IF('Base de dados'!E226&lt;&gt;"",'Base de dados'!B226&amp;CHAR(10)&amp;'Base de dados'!E226,'Base de dados'!B226)</f>
        <v>MARIA GENNY PENNA</v>
      </c>
      <c r="D227" s="15" t="str">
        <f>'Base de dados'!H226</f>
        <v>RUA BELMIRO GONCALVES DE OLIVEIRA FILHO, 98 - TRES CRUZES  - CASA BRANCA</v>
      </c>
      <c r="E227" s="27" t="str">
        <f>'Base de dados'!I226</f>
        <v>(19) 994606914</v>
      </c>
      <c r="F227" s="6" t="str">
        <f>'Base de dados'!J226</f>
        <v>IDOSOS</v>
      </c>
      <c r="G227" s="6" t="str">
        <f>'Base de dados'!L226</f>
        <v>SUPLENTE</v>
      </c>
      <c r="H227" s="6">
        <f>'Base de dados'!M226</f>
        <v>89</v>
      </c>
      <c r="I227" s="30"/>
      <c r="J227" s="6" t="str">
        <f>'Base de dados'!N226</f>
        <v/>
      </c>
    </row>
    <row r="228" spans="1:10" ht="24.95" customHeight="1" x14ac:dyDescent="0.25">
      <c r="A228" s="3">
        <f t="shared" si="3"/>
        <v>226</v>
      </c>
      <c r="B228" s="4" t="str">
        <f>'Base de dados'!A227</f>
        <v>5630004991</v>
      </c>
      <c r="C228" s="5" t="str">
        <f>IF('Base de dados'!E227&lt;&gt;"",'Base de dados'!B227&amp;CHAR(10)&amp;'Base de dados'!E227,'Base de dados'!B227)</f>
        <v>MARIA MARCOLINA DA SILVA</v>
      </c>
      <c r="D228" s="15" t="str">
        <f>'Base de dados'!H227</f>
        <v>RUA NARCISO MARQUES, 802 - CIDADE JARDIM - CASA BRANCA</v>
      </c>
      <c r="E228" s="27" t="str">
        <f>'Base de dados'!I227</f>
        <v>(19) 994365718</v>
      </c>
      <c r="F228" s="6" t="str">
        <f>'Base de dados'!J227</f>
        <v>IDOSOS</v>
      </c>
      <c r="G228" s="6" t="str">
        <f>'Base de dados'!L227</f>
        <v>SUPLENTE</v>
      </c>
      <c r="H228" s="6">
        <f>'Base de dados'!M227</f>
        <v>90</v>
      </c>
      <c r="I228" s="30"/>
      <c r="J228" s="6" t="str">
        <f>'Base de dados'!N227</f>
        <v/>
      </c>
    </row>
    <row r="229" spans="1:10" ht="24.95" customHeight="1" x14ac:dyDescent="0.25">
      <c r="A229" s="3">
        <f t="shared" si="3"/>
        <v>227</v>
      </c>
      <c r="B229" s="4" t="str">
        <f>'Base de dados'!A228</f>
        <v>5630004918</v>
      </c>
      <c r="C229" s="5" t="str">
        <f>IF('Base de dados'!E228&lt;&gt;"",'Base de dados'!B228&amp;CHAR(10)&amp;'Base de dados'!E228,'Base de dados'!B228)</f>
        <v>APARECIDA DE FATIMA DE SOUZA SANT ANA</v>
      </c>
      <c r="D229" s="15" t="str">
        <f>'Base de dados'!H228</f>
        <v>RUA FAMILIA TOME, 59 - CIDADE JARDIM - CASA BRANCA</v>
      </c>
      <c r="E229" s="27" t="str">
        <f>'Base de dados'!I228</f>
        <v>(19) 994137654</v>
      </c>
      <c r="F229" s="6" t="str">
        <f>'Base de dados'!J228</f>
        <v>IDOSOS</v>
      </c>
      <c r="G229" s="6" t="str">
        <f>'Base de dados'!L228</f>
        <v>SUPLENTE</v>
      </c>
      <c r="H229" s="6">
        <f>'Base de dados'!M228</f>
        <v>91</v>
      </c>
      <c r="I229" s="30"/>
      <c r="J229" s="6" t="str">
        <f>'Base de dados'!N228</f>
        <v/>
      </c>
    </row>
    <row r="230" spans="1:10" ht="24.95" customHeight="1" x14ac:dyDescent="0.25">
      <c r="A230" s="3">
        <f t="shared" si="3"/>
        <v>228</v>
      </c>
      <c r="B230" s="4" t="str">
        <f>'Base de dados'!A229</f>
        <v>5630006863</v>
      </c>
      <c r="C230" s="5" t="str">
        <f>IF('Base de dados'!E229&lt;&gt;"",'Base de dados'!B229&amp;CHAR(10)&amp;'Base de dados'!E229,'Base de dados'!B229)</f>
        <v>MARIANA NASCIMENTO DA SILVA
MARIA LEONOR DA SILVA SANTOS</v>
      </c>
      <c r="D230" s="15" t="str">
        <f>'Base de dados'!H229</f>
        <v>RUA IPIRANGA, 367 - CENTRO - CASA BRANCA</v>
      </c>
      <c r="E230" s="27" t="str">
        <f>'Base de dados'!I229</f>
        <v>(19) 997391012</v>
      </c>
      <c r="F230" s="6" t="str">
        <f>'Base de dados'!J229</f>
        <v>IDOSOS</v>
      </c>
      <c r="G230" s="6" t="str">
        <f>'Base de dados'!L229</f>
        <v>SUPLENTE</v>
      </c>
      <c r="H230" s="6">
        <f>'Base de dados'!M229</f>
        <v>92</v>
      </c>
      <c r="I230" s="30"/>
      <c r="J230" s="6" t="str">
        <f>'Base de dados'!N229</f>
        <v/>
      </c>
    </row>
    <row r="231" spans="1:10" ht="24.95" customHeight="1" x14ac:dyDescent="0.25">
      <c r="A231" s="3">
        <f t="shared" si="3"/>
        <v>229</v>
      </c>
      <c r="B231" s="4" t="str">
        <f>'Base de dados'!A230</f>
        <v>5630020500</v>
      </c>
      <c r="C231" s="5" t="str">
        <f>IF('Base de dados'!E230&lt;&gt;"",'Base de dados'!B230&amp;CHAR(10)&amp;'Base de dados'!E230,'Base de dados'!B230)</f>
        <v>VITOR CARLOS VERONI</v>
      </c>
      <c r="D231" s="15" t="str">
        <f>'Base de dados'!H230</f>
        <v>RUA CELINA SOARES, 251 - JARDIM ALVORADA - CASA BRANCA</v>
      </c>
      <c r="E231" s="27" t="str">
        <f>'Base de dados'!I230</f>
        <v>(19) 992055439</v>
      </c>
      <c r="F231" s="6" t="str">
        <f>'Base de dados'!J230</f>
        <v>IDOSOS</v>
      </c>
      <c r="G231" s="6" t="str">
        <f>'Base de dados'!L230</f>
        <v>SUPLENTE</v>
      </c>
      <c r="H231" s="6">
        <f>'Base de dados'!M230</f>
        <v>93</v>
      </c>
      <c r="I231" s="30"/>
      <c r="J231" s="6" t="str">
        <f>'Base de dados'!N230</f>
        <v/>
      </c>
    </row>
    <row r="232" spans="1:10" ht="24.95" customHeight="1" x14ac:dyDescent="0.25">
      <c r="A232" s="3">
        <f t="shared" si="3"/>
        <v>230</v>
      </c>
      <c r="B232" s="4" t="str">
        <f>'Base de dados'!A231</f>
        <v>5630011186</v>
      </c>
      <c r="C232" s="5" t="str">
        <f>IF('Base de dados'!E231&lt;&gt;"",'Base de dados'!B231&amp;CHAR(10)&amp;'Base de dados'!E231,'Base de dados'!B231)</f>
        <v>MARIA DE FATIMA FRANCISCO DA SILVA MENDES</v>
      </c>
      <c r="D232" s="15" t="str">
        <f>'Base de dados'!H231</f>
        <v>Q   PATIO ESTACAO VELHA, 300 - VILA SANTA MARIA - CASA BRANCA</v>
      </c>
      <c r="E232" s="27" t="str">
        <f>'Base de dados'!I231</f>
        <v>(19) 989728507</v>
      </c>
      <c r="F232" s="6" t="str">
        <f>'Base de dados'!J231</f>
        <v>IDOSOS</v>
      </c>
      <c r="G232" s="6" t="str">
        <f>'Base de dados'!L231</f>
        <v>SUPLENTE</v>
      </c>
      <c r="H232" s="6">
        <f>'Base de dados'!M231</f>
        <v>94</v>
      </c>
      <c r="I232" s="30"/>
      <c r="J232" s="6" t="str">
        <f>'Base de dados'!N231</f>
        <v/>
      </c>
    </row>
    <row r="233" spans="1:10" ht="24.95" customHeight="1" x14ac:dyDescent="0.25">
      <c r="A233" s="3">
        <f t="shared" si="3"/>
        <v>231</v>
      </c>
      <c r="B233" s="4" t="str">
        <f>'Base de dados'!A232</f>
        <v>5630006582</v>
      </c>
      <c r="C233" s="5" t="str">
        <f>IF('Base de dados'!E232&lt;&gt;"",'Base de dados'!B232&amp;CHAR(10)&amp;'Base de dados'!E232,'Base de dados'!B232)</f>
        <v>LUZIA BERNADES RODRIGUES
SEBASTIAO APARECIDO MOREIRA</v>
      </c>
      <c r="D233" s="15" t="str">
        <f>'Base de dados'!H232</f>
        <v>FAZ SAO JUDAS, 34 - CENTRO - CASA BRANCA</v>
      </c>
      <c r="E233" s="27" t="str">
        <f>'Base de dados'!I232</f>
        <v>(19) 987721730</v>
      </c>
      <c r="F233" s="6" t="str">
        <f>'Base de dados'!J232</f>
        <v>IDOSOS</v>
      </c>
      <c r="G233" s="6" t="str">
        <f>'Base de dados'!L232</f>
        <v>SUPLENTE</v>
      </c>
      <c r="H233" s="6">
        <f>'Base de dados'!M232</f>
        <v>95</v>
      </c>
      <c r="I233" s="30"/>
      <c r="J233" s="6" t="str">
        <f>'Base de dados'!N232</f>
        <v/>
      </c>
    </row>
    <row r="234" spans="1:10" ht="24.95" customHeight="1" x14ac:dyDescent="0.25">
      <c r="A234" s="3">
        <f t="shared" si="3"/>
        <v>232</v>
      </c>
      <c r="B234" s="4" t="str">
        <f>'Base de dados'!A233</f>
        <v>5630010568</v>
      </c>
      <c r="C234" s="5" t="str">
        <f>IF('Base de dados'!E233&lt;&gt;"",'Base de dados'!B233&amp;CHAR(10)&amp;'Base de dados'!E233,'Base de dados'!B233)</f>
        <v>ROSA TEODORO</v>
      </c>
      <c r="D234" s="15" t="str">
        <f>'Base de dados'!H233</f>
        <v>RUA LUIS GONZAGA DE SILOS, 183 - NAZARE - CASA BRANCA</v>
      </c>
      <c r="E234" s="27" t="str">
        <f>'Base de dados'!I233</f>
        <v>(19) 994609934</v>
      </c>
      <c r="F234" s="6" t="str">
        <f>'Base de dados'!J233</f>
        <v>IDOSOS</v>
      </c>
      <c r="G234" s="6" t="str">
        <f>'Base de dados'!L233</f>
        <v>SUPLENTE</v>
      </c>
      <c r="H234" s="6">
        <f>'Base de dados'!M233</f>
        <v>96</v>
      </c>
      <c r="I234" s="30"/>
      <c r="J234" s="6" t="str">
        <f>'Base de dados'!N233</f>
        <v/>
      </c>
    </row>
    <row r="235" spans="1:10" ht="24.95" customHeight="1" x14ac:dyDescent="0.25">
      <c r="A235" s="3">
        <f t="shared" si="3"/>
        <v>233</v>
      </c>
      <c r="B235" s="4" t="str">
        <f>'Base de dados'!A234</f>
        <v>5630019841</v>
      </c>
      <c r="C235" s="5" t="str">
        <f>IF('Base de dados'!E234&lt;&gt;"",'Base de dados'!B234&amp;CHAR(10)&amp;'Base de dados'!E234,'Base de dados'!B234)</f>
        <v>BENEDITO ANTONIO</v>
      </c>
      <c r="D235" s="15" t="str">
        <f>'Base de dados'!H234</f>
        <v>RUA FAMILIA MAGDALENA, 405 - PQ SAO PAULO - CASA BRANCA</v>
      </c>
      <c r="E235" s="27" t="str">
        <f>'Base de dados'!I234</f>
        <v>(19) 36714853</v>
      </c>
      <c r="F235" s="6" t="str">
        <f>'Base de dados'!J234</f>
        <v>IDOSOS</v>
      </c>
      <c r="G235" s="6" t="str">
        <f>'Base de dados'!L234</f>
        <v>SUPLENTE</v>
      </c>
      <c r="H235" s="6">
        <f>'Base de dados'!M234</f>
        <v>97</v>
      </c>
      <c r="I235" s="30"/>
      <c r="J235" s="6" t="str">
        <f>'Base de dados'!N234</f>
        <v/>
      </c>
    </row>
    <row r="236" spans="1:10" ht="24.95" customHeight="1" x14ac:dyDescent="0.25">
      <c r="A236" s="3">
        <f t="shared" si="3"/>
        <v>234</v>
      </c>
      <c r="B236" s="4" t="str">
        <f>'Base de dados'!A235</f>
        <v>5630002227</v>
      </c>
      <c r="C236" s="5" t="str">
        <f>IF('Base de dados'!E235&lt;&gt;"",'Base de dados'!B235&amp;CHAR(10)&amp;'Base de dados'!E235,'Base de dados'!B235)</f>
        <v>MARIA HELENA PAULINO CAITANO
ANTONIO ZILDO SIQUEIRA</v>
      </c>
      <c r="D236" s="15" t="str">
        <f>'Base de dados'!H235</f>
        <v>RUA OLIMPICO JOSE AUGUSTO, 311 - PARQUE SAO PAULO  - CASA BRANCA</v>
      </c>
      <c r="E236" s="27" t="str">
        <f>'Base de dados'!I235</f>
        <v>(19) 992133244</v>
      </c>
      <c r="F236" s="6" t="str">
        <f>'Base de dados'!J235</f>
        <v>IDOSOS</v>
      </c>
      <c r="G236" s="6" t="str">
        <f>'Base de dados'!L235</f>
        <v>SUPLENTE</v>
      </c>
      <c r="H236" s="6">
        <f>'Base de dados'!M235</f>
        <v>98</v>
      </c>
      <c r="I236" s="30"/>
      <c r="J236" s="6" t="str">
        <f>'Base de dados'!N235</f>
        <v/>
      </c>
    </row>
    <row r="237" spans="1:10" ht="24.95" customHeight="1" x14ac:dyDescent="0.25">
      <c r="A237" s="3">
        <f t="shared" si="3"/>
        <v>235</v>
      </c>
      <c r="B237" s="4" t="str">
        <f>'Base de dados'!A236</f>
        <v>5630019098</v>
      </c>
      <c r="C237" s="5" t="str">
        <f>IF('Base de dados'!E236&lt;&gt;"",'Base de dados'!B236&amp;CHAR(10)&amp;'Base de dados'!E236,'Base de dados'!B236)</f>
        <v>LIDIA ELZA DE BRITO MAUCH
CILAS NOGUEIRA MAUCH</v>
      </c>
      <c r="D237" s="15" t="str">
        <f>'Base de dados'!H236</f>
        <v>RUA MARINA MOURA, 245 - PARQUE SAO PAULO - CASA BRANCA</v>
      </c>
      <c r="E237" s="27" t="str">
        <f>'Base de dados'!I236</f>
        <v>(19) 993161754</v>
      </c>
      <c r="F237" s="6" t="str">
        <f>'Base de dados'!J236</f>
        <v>IDOSOS</v>
      </c>
      <c r="G237" s="6" t="str">
        <f>'Base de dados'!L236</f>
        <v>SUPLENTE</v>
      </c>
      <c r="H237" s="6">
        <f>'Base de dados'!M236</f>
        <v>99</v>
      </c>
      <c r="I237" s="30"/>
      <c r="J237" s="6" t="str">
        <f>'Base de dados'!N236</f>
        <v/>
      </c>
    </row>
    <row r="238" spans="1:10" ht="24.95" customHeight="1" x14ac:dyDescent="0.25">
      <c r="A238" s="3">
        <f t="shared" si="3"/>
        <v>236</v>
      </c>
      <c r="B238" s="4" t="str">
        <f>'Base de dados'!A237</f>
        <v>5630019544</v>
      </c>
      <c r="C238" s="5" t="str">
        <f>IF('Base de dados'!E237&lt;&gt;"",'Base de dados'!B237&amp;CHAR(10)&amp;'Base de dados'!E237,'Base de dados'!B237)</f>
        <v>ARLTE SOUZA MENA</v>
      </c>
      <c r="D238" s="15" t="str">
        <f>'Base de dados'!H237</f>
        <v>RUA PROFESSORA MARIA TORRECILHA PERES, 157 - ARLINDO  PERES - CASA BRANCA</v>
      </c>
      <c r="E238" s="27" t="str">
        <f>'Base de dados'!I237</f>
        <v>(19) 991319598</v>
      </c>
      <c r="F238" s="6" t="str">
        <f>'Base de dados'!J237</f>
        <v>IDOSOS</v>
      </c>
      <c r="G238" s="6" t="str">
        <f>'Base de dados'!L237</f>
        <v>SUPLENTE</v>
      </c>
      <c r="H238" s="6">
        <f>'Base de dados'!M237</f>
        <v>100</v>
      </c>
      <c r="I238" s="30"/>
      <c r="J238" s="6" t="str">
        <f>'Base de dados'!N237</f>
        <v/>
      </c>
    </row>
    <row r="239" spans="1:10" ht="24.95" customHeight="1" x14ac:dyDescent="0.25">
      <c r="A239" s="3">
        <f t="shared" si="3"/>
        <v>237</v>
      </c>
      <c r="B239" s="4" t="str">
        <f>'Base de dados'!A238</f>
        <v>5630019759</v>
      </c>
      <c r="C239" s="5" t="str">
        <f>IF('Base de dados'!E238&lt;&gt;"",'Base de dados'!B238&amp;CHAR(10)&amp;'Base de dados'!E238,'Base de dados'!B238)</f>
        <v>MIRIAM COSTA FIGUEIREDO</v>
      </c>
      <c r="D239" s="15" t="str">
        <f>'Base de dados'!H238</f>
        <v>RUA LACERDA FRANCO, 284 - CENTRO - CASA BRANCA</v>
      </c>
      <c r="E239" s="27" t="str">
        <f>'Base de dados'!I238</f>
        <v>(19) 994202690</v>
      </c>
      <c r="F239" s="6" t="str">
        <f>'Base de dados'!J238</f>
        <v>IDOSOS</v>
      </c>
      <c r="G239" s="6" t="str">
        <f>'Base de dados'!L238</f>
        <v>SUPLENTE</v>
      </c>
      <c r="H239" s="6">
        <f>'Base de dados'!M238</f>
        <v>101</v>
      </c>
      <c r="I239" s="30"/>
      <c r="J239" s="6" t="str">
        <f>'Base de dados'!N238</f>
        <v/>
      </c>
    </row>
    <row r="240" spans="1:10" ht="24.95" customHeight="1" x14ac:dyDescent="0.25">
      <c r="A240" s="3">
        <f t="shared" si="3"/>
        <v>238</v>
      </c>
      <c r="B240" s="4" t="str">
        <f>'Base de dados'!A239</f>
        <v>5630010576</v>
      </c>
      <c r="C240" s="5" t="str">
        <f>IF('Base de dados'!E239&lt;&gt;"",'Base de dados'!B239&amp;CHAR(10)&amp;'Base de dados'!E239,'Base de dados'!B239)</f>
        <v>MARIA DE FATIMA DOMINGOS BAPTISTA
PEDRO FRANCISCO BAPTISTA</v>
      </c>
      <c r="D240" s="15" t="str">
        <f>'Base de dados'!H239</f>
        <v>RUA ANTONIO FLORES PANICO, 241 - CIDADE JARDIM - CASA BRANCA</v>
      </c>
      <c r="E240" s="27" t="str">
        <f>'Base de dados'!I239</f>
        <v>(19) 993192048</v>
      </c>
      <c r="F240" s="6" t="str">
        <f>'Base de dados'!J239</f>
        <v>IDOSOS</v>
      </c>
      <c r="G240" s="6" t="str">
        <f>'Base de dados'!L239</f>
        <v>SUPLENTE</v>
      </c>
      <c r="H240" s="6">
        <f>'Base de dados'!M239</f>
        <v>102</v>
      </c>
      <c r="I240" s="30"/>
      <c r="J240" s="6" t="str">
        <f>'Base de dados'!N239</f>
        <v/>
      </c>
    </row>
    <row r="241" spans="1:10" ht="24.95" customHeight="1" x14ac:dyDescent="0.25">
      <c r="A241" s="3">
        <f t="shared" si="3"/>
        <v>239</v>
      </c>
      <c r="B241" s="4" t="str">
        <f>'Base de dados'!A240</f>
        <v>5630020971</v>
      </c>
      <c r="C241" s="5" t="str">
        <f>IF('Base de dados'!E240&lt;&gt;"",'Base de dados'!B240&amp;CHAR(10)&amp;'Base de dados'!E240,'Base de dados'!B240)</f>
        <v>MAURI MALAQUIAS RIBEIRO</v>
      </c>
      <c r="D241" s="15" t="str">
        <f>'Base de dados'!H240</f>
        <v>AV  FRANCISCO NOGUEIRA DE LIMA, 1917 - DESTERRO - CASA BRANCA</v>
      </c>
      <c r="E241" s="27" t="str">
        <f>'Base de dados'!I240</f>
        <v>(19) 994245155</v>
      </c>
      <c r="F241" s="6" t="str">
        <f>'Base de dados'!J240</f>
        <v>IDOSOS</v>
      </c>
      <c r="G241" s="6" t="str">
        <f>'Base de dados'!L240</f>
        <v>SUPLENTE</v>
      </c>
      <c r="H241" s="6">
        <f>'Base de dados'!M240</f>
        <v>103</v>
      </c>
      <c r="I241" s="30"/>
      <c r="J241" s="6" t="str">
        <f>'Base de dados'!N240</f>
        <v/>
      </c>
    </row>
    <row r="242" spans="1:10" ht="24.95" customHeight="1" x14ac:dyDescent="0.25">
      <c r="A242" s="3">
        <f t="shared" si="3"/>
        <v>240</v>
      </c>
      <c r="B242" s="4" t="str">
        <f>'Base de dados'!A241</f>
        <v>5630019239</v>
      </c>
      <c r="C242" s="5" t="str">
        <f>IF('Base de dados'!E241&lt;&gt;"",'Base de dados'!B241&amp;CHAR(10)&amp;'Base de dados'!E241,'Base de dados'!B241)</f>
        <v>ANA MARIA GOULART</v>
      </c>
      <c r="D242" s="15" t="str">
        <f>'Base de dados'!H241</f>
        <v>RUA ROMULO BORZANI, 225 - INDUSTRIAL - CASA BRANCA</v>
      </c>
      <c r="E242" s="27" t="str">
        <f>'Base de dados'!I241</f>
        <v>(19) 993255335</v>
      </c>
      <c r="F242" s="6" t="str">
        <f>'Base de dados'!J241</f>
        <v>IDOSOS</v>
      </c>
      <c r="G242" s="6" t="str">
        <f>'Base de dados'!L241</f>
        <v>SUPLENTE</v>
      </c>
      <c r="H242" s="6">
        <f>'Base de dados'!M241</f>
        <v>104</v>
      </c>
      <c r="I242" s="30"/>
      <c r="J242" s="6" t="str">
        <f>'Base de dados'!N241</f>
        <v/>
      </c>
    </row>
    <row r="243" spans="1:10" ht="24.95" customHeight="1" x14ac:dyDescent="0.25">
      <c r="A243" s="3">
        <f t="shared" si="3"/>
        <v>241</v>
      </c>
      <c r="B243" s="4" t="str">
        <f>'Base de dados'!A242</f>
        <v>5630015484</v>
      </c>
      <c r="C243" s="5" t="str">
        <f>IF('Base de dados'!E242&lt;&gt;"",'Base de dados'!B242&amp;CHAR(10)&amp;'Base de dados'!E242,'Base de dados'!B242)</f>
        <v>JOAO APARECIDO MARQUES</v>
      </c>
      <c r="D243" s="15" t="str">
        <f>'Base de dados'!H242</f>
        <v>RUA FAMILIA MUSA, 31 - JARDIM AMERICA - CASA BRANCA</v>
      </c>
      <c r="E243" s="27" t="str">
        <f>'Base de dados'!I242</f>
        <v>(19) 991339360</v>
      </c>
      <c r="F243" s="6" t="str">
        <f>'Base de dados'!J242</f>
        <v>IDOSOS</v>
      </c>
      <c r="G243" s="6" t="str">
        <f>'Base de dados'!L242</f>
        <v>SUPLENTE</v>
      </c>
      <c r="H243" s="6">
        <f>'Base de dados'!M242</f>
        <v>105</v>
      </c>
      <c r="I243" s="30"/>
      <c r="J243" s="6" t="str">
        <f>'Base de dados'!N242</f>
        <v/>
      </c>
    </row>
    <row r="244" spans="1:10" ht="24.95" customHeight="1" x14ac:dyDescent="0.25">
      <c r="A244" s="3">
        <f t="shared" si="3"/>
        <v>242</v>
      </c>
      <c r="B244" s="4" t="str">
        <f>'Base de dados'!A243</f>
        <v>5630011129</v>
      </c>
      <c r="C244" s="5" t="str">
        <f>IF('Base de dados'!E243&lt;&gt;"",'Base de dados'!B243&amp;CHAR(10)&amp;'Base de dados'!E243,'Base de dados'!B243)</f>
        <v>MARLENE INES TEOFILO</v>
      </c>
      <c r="D244" s="15" t="str">
        <f>'Base de dados'!H243</f>
        <v>AV  PADOA LIMA, 48 - DESTERRO - CASA BRANCA</v>
      </c>
      <c r="E244" s="27" t="str">
        <f>'Base de dados'!I243</f>
        <v>(19) 994414931</v>
      </c>
      <c r="F244" s="6" t="str">
        <f>'Base de dados'!J243</f>
        <v>IDOSOS</v>
      </c>
      <c r="G244" s="6" t="str">
        <f>'Base de dados'!L243</f>
        <v>SUPLENTE</v>
      </c>
      <c r="H244" s="6">
        <f>'Base de dados'!M243</f>
        <v>106</v>
      </c>
      <c r="I244" s="30"/>
      <c r="J244" s="6" t="str">
        <f>'Base de dados'!N243</f>
        <v/>
      </c>
    </row>
    <row r="245" spans="1:10" ht="24.95" customHeight="1" x14ac:dyDescent="0.25">
      <c r="A245" s="3">
        <f t="shared" si="3"/>
        <v>243</v>
      </c>
      <c r="B245" s="4" t="str">
        <f>'Base de dados'!A244</f>
        <v>5630001823</v>
      </c>
      <c r="C245" s="5" t="str">
        <f>IF('Base de dados'!E244&lt;&gt;"",'Base de dados'!B244&amp;CHAR(10)&amp;'Base de dados'!E244,'Base de dados'!B244)</f>
        <v>ROBERTO PLINIO SCHIVARDI</v>
      </c>
      <c r="D245" s="15" t="str">
        <f>'Base de dados'!H244</f>
        <v>RUA PEDRO DUTRA, 301 - CHACARA BOA VISTA - CASA BRANCA</v>
      </c>
      <c r="E245" s="27" t="str">
        <f>'Base de dados'!I244</f>
        <v>(19) 992779669</v>
      </c>
      <c r="F245" s="6" t="str">
        <f>'Base de dados'!J244</f>
        <v>IDOSOS</v>
      </c>
      <c r="G245" s="6" t="str">
        <f>'Base de dados'!L244</f>
        <v>SUPLENTE</v>
      </c>
      <c r="H245" s="6">
        <f>'Base de dados'!M244</f>
        <v>107</v>
      </c>
      <c r="I245" s="30"/>
      <c r="J245" s="6" t="str">
        <f>'Base de dados'!N244</f>
        <v/>
      </c>
    </row>
    <row r="246" spans="1:10" ht="24.95" customHeight="1" x14ac:dyDescent="0.25">
      <c r="A246" s="3">
        <f t="shared" si="3"/>
        <v>244</v>
      </c>
      <c r="B246" s="4" t="str">
        <f>'Base de dados'!A245</f>
        <v>5630014669</v>
      </c>
      <c r="C246" s="5" t="str">
        <f>IF('Base de dados'!E245&lt;&gt;"",'Base de dados'!B245&amp;CHAR(10)&amp;'Base de dados'!E245,'Base de dados'!B245)</f>
        <v>JOSE RUBES FERNANDES DE SOUZA
MARIA CELIA JORGE DE SOUZA</v>
      </c>
      <c r="D246" s="15" t="str">
        <f>'Base de dados'!H245</f>
        <v>FAZ PLANALTO, 02 - FAZENDA  - CASA BRANCA</v>
      </c>
      <c r="E246" s="27" t="str">
        <f>'Base de dados'!I245</f>
        <v>(19) 995568528</v>
      </c>
      <c r="F246" s="6" t="str">
        <f>'Base de dados'!J245</f>
        <v>IDOSOS</v>
      </c>
      <c r="G246" s="6" t="str">
        <f>'Base de dados'!L245</f>
        <v>SUPLENTE</v>
      </c>
      <c r="H246" s="6">
        <f>'Base de dados'!M245</f>
        <v>108</v>
      </c>
      <c r="I246" s="30"/>
      <c r="J246" s="6" t="str">
        <f>'Base de dados'!N245</f>
        <v/>
      </c>
    </row>
    <row r="247" spans="1:10" ht="24.95" customHeight="1" x14ac:dyDescent="0.25">
      <c r="A247" s="3">
        <f t="shared" si="3"/>
        <v>245</v>
      </c>
      <c r="B247" s="4" t="str">
        <f>'Base de dados'!A246</f>
        <v>5630020849</v>
      </c>
      <c r="C247" s="5" t="str">
        <f>IF('Base de dados'!E246&lt;&gt;"",'Base de dados'!B246&amp;CHAR(10)&amp;'Base de dados'!E246,'Base de dados'!B246)</f>
        <v>OSVALDO TEIXEIRA DA SILVA</v>
      </c>
      <c r="D247" s="15" t="str">
        <f>'Base de dados'!H246</f>
        <v>RUA FAMILIA GALANTE, 178 - NAZARE - CASA BRANCA</v>
      </c>
      <c r="E247" s="27" t="str">
        <f>'Base de dados'!I246</f>
        <v>(19) 991902706</v>
      </c>
      <c r="F247" s="6" t="str">
        <f>'Base de dados'!J246</f>
        <v>IDOSOS</v>
      </c>
      <c r="G247" s="6" t="str">
        <f>'Base de dados'!L246</f>
        <v>SUPLENTE</v>
      </c>
      <c r="H247" s="6">
        <f>'Base de dados'!M246</f>
        <v>109</v>
      </c>
      <c r="I247" s="30"/>
      <c r="J247" s="6" t="str">
        <f>'Base de dados'!N246</f>
        <v/>
      </c>
    </row>
    <row r="248" spans="1:10" ht="24.95" customHeight="1" x14ac:dyDescent="0.25">
      <c r="A248" s="3">
        <f t="shared" si="3"/>
        <v>246</v>
      </c>
      <c r="B248" s="4" t="str">
        <f>'Base de dados'!A247</f>
        <v>5630015575</v>
      </c>
      <c r="C248" s="5" t="str">
        <f>IF('Base de dados'!E247&lt;&gt;"",'Base de dados'!B247&amp;CHAR(10)&amp;'Base de dados'!E247,'Base de dados'!B247)</f>
        <v>PAULO GOMES MERIGE
ILDA MORAIS MERIGE</v>
      </c>
      <c r="D248" s="15" t="str">
        <f>'Base de dados'!H247</f>
        <v>AV  DOROTEO BARBOSA, 458 - SAO JOAO  - CASA BRANCA</v>
      </c>
      <c r="E248" s="27" t="str">
        <f>'Base de dados'!I247</f>
        <v>(19) 991743370</v>
      </c>
      <c r="F248" s="6" t="str">
        <f>'Base de dados'!J247</f>
        <v>IDOSOS</v>
      </c>
      <c r="G248" s="6" t="str">
        <f>'Base de dados'!L247</f>
        <v>SUPLENTE</v>
      </c>
      <c r="H248" s="6">
        <f>'Base de dados'!M247</f>
        <v>110</v>
      </c>
      <c r="I248" s="30"/>
      <c r="J248" s="6" t="str">
        <f>'Base de dados'!N247</f>
        <v/>
      </c>
    </row>
    <row r="249" spans="1:10" ht="24.95" customHeight="1" x14ac:dyDescent="0.25">
      <c r="A249" s="3">
        <f t="shared" si="3"/>
        <v>247</v>
      </c>
      <c r="B249" s="4" t="str">
        <f>'Base de dados'!A248</f>
        <v>5630005097</v>
      </c>
      <c r="C249" s="5" t="str">
        <f>IF('Base de dados'!E248&lt;&gt;"",'Base de dados'!B248&amp;CHAR(10)&amp;'Base de dados'!E248,'Base de dados'!B248)</f>
        <v>EDSON COSTA LIMA</v>
      </c>
      <c r="D249" s="15" t="str">
        <f>'Base de dados'!H248</f>
        <v>RUA ESTACAO VELHA, 404 - CENTRO - CASA BRANCA</v>
      </c>
      <c r="E249" s="27" t="str">
        <f>'Base de dados'!I248</f>
        <v>(19) 992670303</v>
      </c>
      <c r="F249" s="6" t="str">
        <f>'Base de dados'!J248</f>
        <v>IDOSOS</v>
      </c>
      <c r="G249" s="6" t="str">
        <f>'Base de dados'!L248</f>
        <v>SUPLENTE</v>
      </c>
      <c r="H249" s="6">
        <f>'Base de dados'!M248</f>
        <v>111</v>
      </c>
      <c r="I249" s="30"/>
      <c r="J249" s="6" t="str">
        <f>'Base de dados'!N248</f>
        <v/>
      </c>
    </row>
    <row r="250" spans="1:10" ht="24.95" customHeight="1" x14ac:dyDescent="0.25">
      <c r="A250" s="3">
        <f t="shared" si="3"/>
        <v>248</v>
      </c>
      <c r="B250" s="4" t="str">
        <f>'Base de dados'!A249</f>
        <v>5630018603</v>
      </c>
      <c r="C250" s="5" t="str">
        <f>IF('Base de dados'!E249&lt;&gt;"",'Base de dados'!B249&amp;CHAR(10)&amp;'Base de dados'!E249,'Base de dados'!B249)</f>
        <v>WILSON ROQUE PEDON
ODILA MARQUES PEDON</v>
      </c>
      <c r="D250" s="15" t="str">
        <f>'Base de dados'!H249</f>
        <v>RUA UNA DO PRELADO, 310 - VILA GEA - SAO PAULO</v>
      </c>
      <c r="E250" s="27" t="str">
        <f>'Base de dados'!I249</f>
        <v>(19) 9859740</v>
      </c>
      <c r="F250" s="6" t="str">
        <f>'Base de dados'!J249</f>
        <v>IDOSOS</v>
      </c>
      <c r="G250" s="6" t="str">
        <f>'Base de dados'!L249</f>
        <v>SUPLENTE</v>
      </c>
      <c r="H250" s="6">
        <f>'Base de dados'!M249</f>
        <v>112</v>
      </c>
      <c r="I250" s="30"/>
      <c r="J250" s="6" t="str">
        <f>'Base de dados'!N249</f>
        <v/>
      </c>
    </row>
    <row r="251" spans="1:10" ht="24.95" customHeight="1" x14ac:dyDescent="0.25">
      <c r="A251" s="3">
        <f t="shared" si="3"/>
        <v>249</v>
      </c>
      <c r="B251" s="4" t="str">
        <f>'Base de dados'!A250</f>
        <v>5630012184</v>
      </c>
      <c r="C251" s="5" t="str">
        <f>IF('Base de dados'!E250&lt;&gt;"",'Base de dados'!B250&amp;CHAR(10)&amp;'Base de dados'!E250,'Base de dados'!B250)</f>
        <v>MARIA FLAVIA DA SILVA</v>
      </c>
      <c r="D251" s="15" t="str">
        <f>'Base de dados'!H250</f>
        <v>RUA DOS MENEZELOS, 123 - JARDIM BOA ESPERANCA - CASA BRANCA</v>
      </c>
      <c r="E251" s="27" t="str">
        <f>'Base de dados'!I250</f>
        <v>(19) 993055591</v>
      </c>
      <c r="F251" s="6" t="str">
        <f>'Base de dados'!J250</f>
        <v>IDOSOS</v>
      </c>
      <c r="G251" s="6" t="str">
        <f>'Base de dados'!L250</f>
        <v>SUPLENTE</v>
      </c>
      <c r="H251" s="6">
        <f>'Base de dados'!M250</f>
        <v>113</v>
      </c>
      <c r="I251" s="30"/>
      <c r="J251" s="6" t="str">
        <f>'Base de dados'!N250</f>
        <v/>
      </c>
    </row>
    <row r="252" spans="1:10" ht="24.95" customHeight="1" x14ac:dyDescent="0.25">
      <c r="A252" s="3">
        <f t="shared" si="3"/>
        <v>250</v>
      </c>
      <c r="B252" s="4" t="str">
        <f>'Base de dados'!A251</f>
        <v>5630015393</v>
      </c>
      <c r="C252" s="5" t="str">
        <f>IF('Base de dados'!E251&lt;&gt;"",'Base de dados'!B251&amp;CHAR(10)&amp;'Base de dados'!E251,'Base de dados'!B251)</f>
        <v>JAIR PORFIRIO DE ALMEIDA
NEUZA DA SILVA ALMEIDA</v>
      </c>
      <c r="D252" s="15" t="str">
        <f>'Base de dados'!H251</f>
        <v>RUA PROF MARIA R B  CARVALHO, 152 - CONJUNTO HABITACIONAL VLADMIR PEREIRA - CASA BRANCA</v>
      </c>
      <c r="E252" s="27" t="str">
        <f>'Base de dados'!I251</f>
        <v>(19) 992901784</v>
      </c>
      <c r="F252" s="6" t="str">
        <f>'Base de dados'!J251</f>
        <v>IDOSOS</v>
      </c>
      <c r="G252" s="6" t="str">
        <f>'Base de dados'!L251</f>
        <v>SUPLENTE</v>
      </c>
      <c r="H252" s="6">
        <f>'Base de dados'!M251</f>
        <v>114</v>
      </c>
      <c r="I252" s="30"/>
      <c r="J252" s="6" t="str">
        <f>'Base de dados'!N251</f>
        <v/>
      </c>
    </row>
    <row r="253" spans="1:10" ht="24.95" customHeight="1" x14ac:dyDescent="0.25">
      <c r="A253" s="3">
        <f t="shared" si="3"/>
        <v>251</v>
      </c>
      <c r="B253" s="4" t="str">
        <f>'Base de dados'!A252</f>
        <v>5630004686</v>
      </c>
      <c r="C253" s="5" t="str">
        <f>IF('Base de dados'!E252&lt;&gt;"",'Base de dados'!B252&amp;CHAR(10)&amp;'Base de dados'!E252,'Base de dados'!B252)</f>
        <v>LAERCIO PEREIRA DO LAGO
EUNICE APARECIDA DO LAGO</v>
      </c>
      <c r="D253" s="15" t="str">
        <f>'Base de dados'!H252</f>
        <v>RUA FAMILIA PAIVA, 396 - VENDA BRANCA - CASA BRANCA</v>
      </c>
      <c r="E253" s="27" t="str">
        <f>'Base de dados'!I252</f>
        <v>(19) 989627492</v>
      </c>
      <c r="F253" s="6" t="str">
        <f>'Base de dados'!J252</f>
        <v>IDOSOS</v>
      </c>
      <c r="G253" s="6" t="str">
        <f>'Base de dados'!L252</f>
        <v>SUPLENTE</v>
      </c>
      <c r="H253" s="6">
        <f>'Base de dados'!M252</f>
        <v>115</v>
      </c>
      <c r="I253" s="30"/>
      <c r="J253" s="6" t="str">
        <f>'Base de dados'!N252</f>
        <v/>
      </c>
    </row>
    <row r="254" spans="1:10" ht="24.95" customHeight="1" x14ac:dyDescent="0.25">
      <c r="A254" s="3">
        <f t="shared" si="3"/>
        <v>252</v>
      </c>
      <c r="B254" s="4" t="str">
        <f>'Base de dados'!A253</f>
        <v>5630017340</v>
      </c>
      <c r="C254" s="5" t="str">
        <f>IF('Base de dados'!E253&lt;&gt;"",'Base de dados'!B253&amp;CHAR(10)&amp;'Base de dados'!E253,'Base de dados'!B253)</f>
        <v>SANDRA MARCHI</v>
      </c>
      <c r="D254" s="15" t="str">
        <f>'Base de dados'!H253</f>
        <v>RUA 12 DE OUTUBRO, 43 - SAO JOAO - CASA BRANCA</v>
      </c>
      <c r="E254" s="27" t="str">
        <f>'Base de dados'!I253</f>
        <v>(19) 991347410</v>
      </c>
      <c r="F254" s="6" t="str">
        <f>'Base de dados'!J253</f>
        <v>IDOSOS</v>
      </c>
      <c r="G254" s="6" t="str">
        <f>'Base de dados'!L253</f>
        <v>SUPLENTE</v>
      </c>
      <c r="H254" s="6">
        <f>'Base de dados'!M253</f>
        <v>116</v>
      </c>
      <c r="I254" s="30"/>
      <c r="J254" s="6" t="str">
        <f>'Base de dados'!N253</f>
        <v/>
      </c>
    </row>
    <row r="255" spans="1:10" ht="24.95" customHeight="1" x14ac:dyDescent="0.25">
      <c r="A255" s="3">
        <f t="shared" si="3"/>
        <v>253</v>
      </c>
      <c r="B255" s="4" t="str">
        <f>'Base de dados'!A254</f>
        <v>5630003860</v>
      </c>
      <c r="C255" s="5" t="str">
        <f>IF('Base de dados'!E254&lt;&gt;"",'Base de dados'!B254&amp;CHAR(10)&amp;'Base de dados'!E254,'Base de dados'!B254)</f>
        <v>SONIA LOURENCO PEREIRA
APARECIDO DONIZETI PEREIRA</v>
      </c>
      <c r="D255" s="15" t="str">
        <f>'Base de dados'!H254</f>
        <v>RUA SEBASTIANA DE PADUA SOUZA, 105 - COLINA DO SOL - CASA BRANCA</v>
      </c>
      <c r="E255" s="27" t="str">
        <f>'Base de dados'!I254</f>
        <v>(19) 991823289</v>
      </c>
      <c r="F255" s="6" t="str">
        <f>'Base de dados'!J254</f>
        <v>IDOSOS</v>
      </c>
      <c r="G255" s="6" t="str">
        <f>'Base de dados'!L254</f>
        <v>SUPLENTE</v>
      </c>
      <c r="H255" s="6">
        <f>'Base de dados'!M254</f>
        <v>117</v>
      </c>
      <c r="I255" s="30"/>
      <c r="J255" s="6" t="str">
        <f>'Base de dados'!N254</f>
        <v/>
      </c>
    </row>
    <row r="256" spans="1:10" ht="24.95" customHeight="1" x14ac:dyDescent="0.25">
      <c r="A256" s="3">
        <f t="shared" si="3"/>
        <v>254</v>
      </c>
      <c r="B256" s="4" t="str">
        <f>'Base de dados'!A255</f>
        <v>5630019866</v>
      </c>
      <c r="C256" s="5" t="str">
        <f>IF('Base de dados'!E255&lt;&gt;"",'Base de dados'!B255&amp;CHAR(10)&amp;'Base de dados'!E255,'Base de dados'!B255)</f>
        <v>MARIA NOGUEIRA</v>
      </c>
      <c r="D256" s="15" t="str">
        <f>'Base de dados'!H255</f>
        <v>RUA FAMILIA GALANTE, 178 - NAZARE - CASA BRANCA</v>
      </c>
      <c r="E256" s="27" t="str">
        <f>'Base de dados'!I255</f>
        <v>(19) 991902706</v>
      </c>
      <c r="F256" s="6" t="str">
        <f>'Base de dados'!J255</f>
        <v>IDOSOS</v>
      </c>
      <c r="G256" s="6" t="str">
        <f>'Base de dados'!L255</f>
        <v>SUPLENTE</v>
      </c>
      <c r="H256" s="6">
        <f>'Base de dados'!M255</f>
        <v>118</v>
      </c>
      <c r="I256" s="30"/>
      <c r="J256" s="6" t="str">
        <f>'Base de dados'!N255</f>
        <v/>
      </c>
    </row>
    <row r="257" spans="1:10" ht="24.95" customHeight="1" x14ac:dyDescent="0.25">
      <c r="A257" s="3">
        <f t="shared" si="3"/>
        <v>255</v>
      </c>
      <c r="B257" s="4" t="str">
        <f>'Base de dados'!A256</f>
        <v>5630015666</v>
      </c>
      <c r="C257" s="5" t="str">
        <f>IF('Base de dados'!E256&lt;&gt;"",'Base de dados'!B256&amp;CHAR(10)&amp;'Base de dados'!E256,'Base de dados'!B256)</f>
        <v>EDNA APARECIDA BARBOSA</v>
      </c>
      <c r="D257" s="15" t="str">
        <f>'Base de dados'!H256</f>
        <v>RUA ALFREDO PINTO MENDONCA, 270 - SAO JOAO  - CASA BRANCA</v>
      </c>
      <c r="E257" s="27" t="str">
        <f>'Base de dados'!I256</f>
        <v>(19) 998407590</v>
      </c>
      <c r="F257" s="6" t="str">
        <f>'Base de dados'!J256</f>
        <v>IDOSOS</v>
      </c>
      <c r="G257" s="6" t="str">
        <f>'Base de dados'!L256</f>
        <v>SUPLENTE</v>
      </c>
      <c r="H257" s="6">
        <f>'Base de dados'!M256</f>
        <v>119</v>
      </c>
      <c r="I257" s="30"/>
      <c r="J257" s="6" t="str">
        <f>'Base de dados'!N256</f>
        <v>EXCLUÍDO - ATENDIDO CDHU</v>
      </c>
    </row>
    <row r="258" spans="1:10" ht="24.95" customHeight="1" x14ac:dyDescent="0.25">
      <c r="A258" s="3">
        <f t="shared" si="3"/>
        <v>256</v>
      </c>
      <c r="B258" s="4" t="str">
        <f>'Base de dados'!A257</f>
        <v>5630019288</v>
      </c>
      <c r="C258" s="5" t="str">
        <f>IF('Base de dados'!E257&lt;&gt;"",'Base de dados'!B257&amp;CHAR(10)&amp;'Base de dados'!E257,'Base de dados'!B257)</f>
        <v>PEDRO DONIZETI PIERINI</v>
      </c>
      <c r="D258" s="15" t="str">
        <f>'Base de dados'!H257</f>
        <v>RUA ALAGOAS, 123 - BELA VISTA - CASA BRANCA</v>
      </c>
      <c r="E258" s="27" t="str">
        <f>'Base de dados'!I257</f>
        <v>(19) 989006985</v>
      </c>
      <c r="F258" s="6" t="str">
        <f>'Base de dados'!J257</f>
        <v>IDOSOS</v>
      </c>
      <c r="G258" s="6" t="str">
        <f>'Base de dados'!L257</f>
        <v>SUPLENTE</v>
      </c>
      <c r="H258" s="6">
        <f>'Base de dados'!M257</f>
        <v>120</v>
      </c>
      <c r="I258" s="30"/>
      <c r="J258" s="6" t="str">
        <f>'Base de dados'!N257</f>
        <v/>
      </c>
    </row>
    <row r="259" spans="1:10" ht="24.95" customHeight="1" x14ac:dyDescent="0.25">
      <c r="A259" s="3">
        <f t="shared" si="3"/>
        <v>257</v>
      </c>
      <c r="B259" s="4" t="str">
        <f>'Base de dados'!A258</f>
        <v>5630004736</v>
      </c>
      <c r="C259" s="5" t="str">
        <f>IF('Base de dados'!E258&lt;&gt;"",'Base de dados'!B258&amp;CHAR(10)&amp;'Base de dados'!E258,'Base de dados'!B258)</f>
        <v>!MARIA JOSE SOUZA</v>
      </c>
      <c r="D259" s="15" t="str">
        <f>'Base de dados'!H258</f>
        <v>RUA JOSE DOS SANTOS BASTOS, 99 - JARDIM MACAUBA - CASA BRANCA</v>
      </c>
      <c r="E259" s="27" t="str">
        <f>'Base de dados'!I258</f>
        <v>(19) 992837941</v>
      </c>
      <c r="F259" s="6" t="str">
        <f>'Base de dados'!J258</f>
        <v>IDOSOS</v>
      </c>
      <c r="G259" s="6" t="str">
        <f>'Base de dados'!L258</f>
        <v>SUPLENTE</v>
      </c>
      <c r="H259" s="6">
        <f>'Base de dados'!M258</f>
        <v>121</v>
      </c>
      <c r="I259" s="30"/>
      <c r="J259" s="6" t="str">
        <f>'Base de dados'!N258</f>
        <v/>
      </c>
    </row>
    <row r="260" spans="1:10" ht="24.95" customHeight="1" x14ac:dyDescent="0.25">
      <c r="A260" s="3">
        <f t="shared" si="3"/>
        <v>258</v>
      </c>
      <c r="B260" s="4" t="str">
        <f>'Base de dados'!A259</f>
        <v>5630017613</v>
      </c>
      <c r="C260" s="5" t="str">
        <f>IF('Base de dados'!E259&lt;&gt;"",'Base de dados'!B259&amp;CHAR(10)&amp;'Base de dados'!E259,'Base de dados'!B259)</f>
        <v>DORCELINA DONIZETE DE OLIVEIRA</v>
      </c>
      <c r="D260" s="15" t="str">
        <f>'Base de dados'!H259</f>
        <v>RUA LUIZ GONZAGA DE SILOS, 106 - NAZARE  - CASA BRANCA</v>
      </c>
      <c r="E260" s="27" t="str">
        <f>'Base de dados'!I259</f>
        <v>(19) 971448800</v>
      </c>
      <c r="F260" s="6" t="str">
        <f>'Base de dados'!J259</f>
        <v>IDOSOS</v>
      </c>
      <c r="G260" s="6" t="str">
        <f>'Base de dados'!L259</f>
        <v>SUPLENTE</v>
      </c>
      <c r="H260" s="6">
        <f>'Base de dados'!M259</f>
        <v>122</v>
      </c>
      <c r="I260" s="30"/>
      <c r="J260" s="6" t="str">
        <f>'Base de dados'!N259</f>
        <v/>
      </c>
    </row>
    <row r="261" spans="1:10" ht="24.95" customHeight="1" x14ac:dyDescent="0.25">
      <c r="A261" s="3">
        <f t="shared" ref="A261:A324" si="4">A260+1</f>
        <v>259</v>
      </c>
      <c r="B261" s="4" t="str">
        <f>'Base de dados'!A260</f>
        <v>5630010766</v>
      </c>
      <c r="C261" s="5" t="str">
        <f>IF('Base de dados'!E260&lt;&gt;"",'Base de dados'!B260&amp;CHAR(10)&amp;'Base de dados'!E260,'Base de dados'!B260)</f>
        <v>AZENEL ALVES HONORATO</v>
      </c>
      <c r="D261" s="15" t="str">
        <f>'Base de dados'!H260</f>
        <v>RUA JOAO BATISTA SALLES CUNHA, 247 - PARQUE SAO PAULO  - CASA BRANCA</v>
      </c>
      <c r="E261" s="27" t="str">
        <f>'Base de dados'!I260</f>
        <v>(11) 982451157</v>
      </c>
      <c r="F261" s="6" t="str">
        <f>'Base de dados'!J260</f>
        <v>IDOSOS</v>
      </c>
      <c r="G261" s="6" t="str">
        <f>'Base de dados'!L260</f>
        <v>SUPLENTE</v>
      </c>
      <c r="H261" s="6">
        <f>'Base de dados'!M260</f>
        <v>123</v>
      </c>
      <c r="I261" s="30"/>
      <c r="J261" s="6" t="str">
        <f>'Base de dados'!N260</f>
        <v/>
      </c>
    </row>
    <row r="262" spans="1:10" ht="24.95" customHeight="1" x14ac:dyDescent="0.25">
      <c r="A262" s="3">
        <f t="shared" si="4"/>
        <v>260</v>
      </c>
      <c r="B262" s="4" t="str">
        <f>'Base de dados'!A261</f>
        <v>5630010311</v>
      </c>
      <c r="C262" s="5" t="str">
        <f>IF('Base de dados'!E261&lt;&gt;"",'Base de dados'!B261&amp;CHAR(10)&amp;'Base de dados'!E261,'Base de dados'!B261)</f>
        <v>ELZA ALVES</v>
      </c>
      <c r="D262" s="15" t="str">
        <f>'Base de dados'!H261</f>
        <v>RUA FERNANDO MUSA, 236 - CENTRO  - CASA BRANCA</v>
      </c>
      <c r="E262" s="27" t="str">
        <f>'Base de dados'!I261</f>
        <v>(19) 993649855</v>
      </c>
      <c r="F262" s="6" t="str">
        <f>'Base de dados'!J261</f>
        <v>IDOSOS</v>
      </c>
      <c r="G262" s="6" t="str">
        <f>'Base de dados'!L261</f>
        <v>SUPLENTE</v>
      </c>
      <c r="H262" s="6">
        <f>'Base de dados'!M261</f>
        <v>124</v>
      </c>
      <c r="I262" s="30"/>
      <c r="J262" s="6" t="str">
        <f>'Base de dados'!N261</f>
        <v/>
      </c>
    </row>
    <row r="263" spans="1:10" ht="24.95" customHeight="1" x14ac:dyDescent="0.25">
      <c r="A263" s="3">
        <f t="shared" si="4"/>
        <v>261</v>
      </c>
      <c r="B263" s="4" t="str">
        <f>'Base de dados'!A262</f>
        <v>5630005378</v>
      </c>
      <c r="C263" s="5" t="str">
        <f>IF('Base de dados'!E262&lt;&gt;"",'Base de dados'!B262&amp;CHAR(10)&amp;'Base de dados'!E262,'Base de dados'!B262)</f>
        <v>CORDOLINA DA SILVA PEREIRA</v>
      </c>
      <c r="D263" s="15" t="str">
        <f>'Base de dados'!H262</f>
        <v>RUA SILVESTRE FRANCISCO PUGLIA, 88 - ODEMIR BUZATO - CASA BRANCA</v>
      </c>
      <c r="E263" s="27" t="str">
        <f>'Base de dados'!I262</f>
        <v>(19) 999589921</v>
      </c>
      <c r="F263" s="6" t="str">
        <f>'Base de dados'!J262</f>
        <v>IDOSOS</v>
      </c>
      <c r="G263" s="6" t="str">
        <f>'Base de dados'!L262</f>
        <v>SUPLENTE</v>
      </c>
      <c r="H263" s="6">
        <f>'Base de dados'!M262</f>
        <v>125</v>
      </c>
      <c r="I263" s="30"/>
      <c r="J263" s="6" t="str">
        <f>'Base de dados'!N262</f>
        <v/>
      </c>
    </row>
    <row r="264" spans="1:10" ht="24.95" customHeight="1" x14ac:dyDescent="0.25">
      <c r="A264" s="3">
        <f t="shared" si="4"/>
        <v>262</v>
      </c>
      <c r="B264" s="4" t="str">
        <f>'Base de dados'!A263</f>
        <v>5630019635</v>
      </c>
      <c r="C264" s="5" t="str">
        <f>IF('Base de dados'!E263&lt;&gt;"",'Base de dados'!B263&amp;CHAR(10)&amp;'Base de dados'!E263,'Base de dados'!B263)</f>
        <v>CLEUZA IZOLINA GOULART LIMA
ODAIR RICARDO LIMA</v>
      </c>
      <c r="D264" s="15" t="str">
        <f>'Base de dados'!H263</f>
        <v>CHA MANUEL MARTINS, Chácara Santa Maria saran - CENTRO - CASA BRANCA</v>
      </c>
      <c r="E264" s="27" t="str">
        <f>'Base de dados'!I263</f>
        <v>(19) 992067800</v>
      </c>
      <c r="F264" s="6" t="str">
        <f>'Base de dados'!J263</f>
        <v>IDOSOS</v>
      </c>
      <c r="G264" s="6" t="str">
        <f>'Base de dados'!L263</f>
        <v>SUPLENTE</v>
      </c>
      <c r="H264" s="6">
        <f>'Base de dados'!M263</f>
        <v>126</v>
      </c>
      <c r="I264" s="30"/>
      <c r="J264" s="6" t="str">
        <f>'Base de dados'!N263</f>
        <v>EXCLUÍDO - ATENDIDO CDHU</v>
      </c>
    </row>
    <row r="265" spans="1:10" ht="24.95" customHeight="1" x14ac:dyDescent="0.25">
      <c r="A265" s="3">
        <f t="shared" si="4"/>
        <v>263</v>
      </c>
      <c r="B265" s="4" t="str">
        <f>'Base de dados'!A264</f>
        <v>5630017274</v>
      </c>
      <c r="C265" s="5" t="str">
        <f>IF('Base de dados'!E264&lt;&gt;"",'Base de dados'!B264&amp;CHAR(10)&amp;'Base de dados'!E264,'Base de dados'!B264)</f>
        <v>MARIA DE LOURDES DE OLIVEIRA
ANTONIO TOMAZ DE OLIVEIRA</v>
      </c>
      <c r="D265" s="15" t="str">
        <f>'Base de dados'!H264</f>
        <v>RUA SANTO ANTONIO, 271 - CENTRO - CASA BRANCA</v>
      </c>
      <c r="E265" s="27" t="str">
        <f>'Base de dados'!I264</f>
        <v>(19) 992698804</v>
      </c>
      <c r="F265" s="6" t="str">
        <f>'Base de dados'!J264</f>
        <v>IDOSOS</v>
      </c>
      <c r="G265" s="6" t="str">
        <f>'Base de dados'!L264</f>
        <v>SUPLENTE</v>
      </c>
      <c r="H265" s="6">
        <f>'Base de dados'!M264</f>
        <v>127</v>
      </c>
      <c r="I265" s="30"/>
      <c r="J265" s="6" t="str">
        <f>'Base de dados'!N264</f>
        <v/>
      </c>
    </row>
    <row r="266" spans="1:10" ht="24.95" customHeight="1" x14ac:dyDescent="0.25">
      <c r="A266" s="3">
        <f t="shared" si="4"/>
        <v>264</v>
      </c>
      <c r="B266" s="4" t="str">
        <f>'Base de dados'!A265</f>
        <v>5630020609</v>
      </c>
      <c r="C266" s="5" t="str">
        <f>IF('Base de dados'!E265&lt;&gt;"",'Base de dados'!B265&amp;CHAR(10)&amp;'Base de dados'!E265,'Base de dados'!B265)</f>
        <v>OSVALDO DONIZETI  DE LIMA
MARIA DO CARMO LUCAS DE LIMA</v>
      </c>
      <c r="D266" s="15" t="str">
        <f>'Base de dados'!H265</f>
        <v>RUA MARIA JOSE CAETANO DE ALMEIDA, 700 - PARQUE SAO PAULO - CASA BRANCA</v>
      </c>
      <c r="E266" s="27" t="str">
        <f>'Base de dados'!I265</f>
        <v>(19) 993217545</v>
      </c>
      <c r="F266" s="6" t="str">
        <f>'Base de dados'!J265</f>
        <v>IDOSOS</v>
      </c>
      <c r="G266" s="6" t="str">
        <f>'Base de dados'!L265</f>
        <v>SUPLENTE</v>
      </c>
      <c r="H266" s="6">
        <f>'Base de dados'!M265</f>
        <v>128</v>
      </c>
      <c r="I266" s="30"/>
      <c r="J266" s="6" t="str">
        <f>'Base de dados'!N265</f>
        <v/>
      </c>
    </row>
    <row r="267" spans="1:10" ht="24.95" customHeight="1" x14ac:dyDescent="0.25">
      <c r="A267" s="3">
        <f t="shared" si="4"/>
        <v>265</v>
      </c>
      <c r="B267" s="4" t="str">
        <f>'Base de dados'!A266</f>
        <v>5630013935</v>
      </c>
      <c r="C267" s="5" t="str">
        <f>IF('Base de dados'!E266&lt;&gt;"",'Base de dados'!B266&amp;CHAR(10)&amp;'Base de dados'!E266,'Base de dados'!B266)</f>
        <v>TEREZINHA APARECIDA SABAINE</v>
      </c>
      <c r="D267" s="15" t="str">
        <f>'Base de dados'!H266</f>
        <v>RUA LUCIO LEONEL, 359 - CENTRO  - CASA BRANCA</v>
      </c>
      <c r="E267" s="27" t="str">
        <f>'Base de dados'!I266</f>
        <v>(19) 991202548</v>
      </c>
      <c r="F267" s="6" t="str">
        <f>'Base de dados'!J266</f>
        <v>IDOSOS</v>
      </c>
      <c r="G267" s="6" t="str">
        <f>'Base de dados'!L266</f>
        <v>SUPLENTE</v>
      </c>
      <c r="H267" s="6">
        <f>'Base de dados'!M266</f>
        <v>129</v>
      </c>
      <c r="I267" s="30"/>
      <c r="J267" s="6" t="str">
        <f>'Base de dados'!N266</f>
        <v/>
      </c>
    </row>
    <row r="268" spans="1:10" ht="24.95" customHeight="1" x14ac:dyDescent="0.25">
      <c r="A268" s="3">
        <f t="shared" si="4"/>
        <v>266</v>
      </c>
      <c r="B268" s="4" t="str">
        <f>'Base de dados'!A267</f>
        <v>5630016748</v>
      </c>
      <c r="C268" s="5" t="str">
        <f>IF('Base de dados'!E267&lt;&gt;"",'Base de dados'!B267&amp;CHAR(10)&amp;'Base de dados'!E267,'Base de dados'!B267)</f>
        <v>APARECIDA DONIZETI MUNIZ MATOS
ANDREIA LEAL DAS NEVES</v>
      </c>
      <c r="D268" s="15" t="str">
        <f>'Base de dados'!H267</f>
        <v>RUA PIAUI, 203 - LAGOA BRANCA - CASA BRANCA</v>
      </c>
      <c r="E268" s="27" t="str">
        <f>'Base de dados'!I267</f>
        <v>(19) 995684651</v>
      </c>
      <c r="F268" s="6" t="str">
        <f>'Base de dados'!J267</f>
        <v>IDOSOS</v>
      </c>
      <c r="G268" s="6" t="str">
        <f>'Base de dados'!L267</f>
        <v>SUPLENTE</v>
      </c>
      <c r="H268" s="6">
        <f>'Base de dados'!M267</f>
        <v>130</v>
      </c>
      <c r="I268" s="30"/>
      <c r="J268" s="6" t="str">
        <f>'Base de dados'!N267</f>
        <v/>
      </c>
    </row>
    <row r="269" spans="1:10" ht="24.95" customHeight="1" x14ac:dyDescent="0.25">
      <c r="A269" s="3">
        <f t="shared" si="4"/>
        <v>267</v>
      </c>
      <c r="B269" s="4" t="str">
        <f>'Base de dados'!A268</f>
        <v>5630019734</v>
      </c>
      <c r="C269" s="5" t="str">
        <f>IF('Base de dados'!E268&lt;&gt;"",'Base de dados'!B268&amp;CHAR(10)&amp;'Base de dados'!E268,'Base de dados'!B268)</f>
        <v>VERA LUCIA DE SOUZA</v>
      </c>
      <c r="D269" s="15" t="str">
        <f>'Base de dados'!H268</f>
        <v>RUA LACERDA FRANCO, 61 - CENTRO - CASA BRANCA</v>
      </c>
      <c r="E269" s="27" t="str">
        <f>'Base de dados'!I268</f>
        <v>(19) 993796291</v>
      </c>
      <c r="F269" s="6" t="str">
        <f>'Base de dados'!J268</f>
        <v>IDOSOS</v>
      </c>
      <c r="G269" s="6" t="str">
        <f>'Base de dados'!L268</f>
        <v>SUPLENTE</v>
      </c>
      <c r="H269" s="6">
        <f>'Base de dados'!M268</f>
        <v>131</v>
      </c>
      <c r="I269" s="30"/>
      <c r="J269" s="6" t="str">
        <f>'Base de dados'!N268</f>
        <v/>
      </c>
    </row>
    <row r="270" spans="1:10" ht="24.95" customHeight="1" x14ac:dyDescent="0.25">
      <c r="A270" s="3">
        <f t="shared" si="4"/>
        <v>268</v>
      </c>
      <c r="B270" s="4" t="str">
        <f>'Base de dados'!A269</f>
        <v>5630009271</v>
      </c>
      <c r="C270" s="5" t="str">
        <f>IF('Base de dados'!E269&lt;&gt;"",'Base de dados'!B269&amp;CHAR(10)&amp;'Base de dados'!E269,'Base de dados'!B269)</f>
        <v>JOSE ROBERTO BERNINE</v>
      </c>
      <c r="D270" s="15" t="str">
        <f>'Base de dados'!H269</f>
        <v>RUA DOS FURLANE, 76 - JARDIM BOA ESPERANCA  - CASA BRANCA</v>
      </c>
      <c r="E270" s="27" t="str">
        <f>'Base de dados'!I269</f>
        <v>(19) 993525173</v>
      </c>
      <c r="F270" s="6" t="str">
        <f>'Base de dados'!J269</f>
        <v>IDOSOS</v>
      </c>
      <c r="G270" s="6" t="str">
        <f>'Base de dados'!L269</f>
        <v>SUPLENTE</v>
      </c>
      <c r="H270" s="6">
        <f>'Base de dados'!M269</f>
        <v>132</v>
      </c>
      <c r="I270" s="30"/>
      <c r="J270" s="6" t="str">
        <f>'Base de dados'!N269</f>
        <v/>
      </c>
    </row>
    <row r="271" spans="1:10" ht="24.95" customHeight="1" x14ac:dyDescent="0.25">
      <c r="A271" s="3">
        <f t="shared" si="4"/>
        <v>269</v>
      </c>
      <c r="B271" s="4" t="str">
        <f>'Base de dados'!A270</f>
        <v>5630015922</v>
      </c>
      <c r="C271" s="5" t="str">
        <f>IF('Base de dados'!E270&lt;&gt;"",'Base de dados'!B270&amp;CHAR(10)&amp;'Base de dados'!E270,'Base de dados'!B270)</f>
        <v>JOSE OSVALDO GERMANO
ZILDA ZENAIDE DA CUNHA GERMANO</v>
      </c>
      <c r="D271" s="15" t="str">
        <f>'Base de dados'!H270</f>
        <v>RUA JORGE BONETTI, 222 - VILA TRES CRUZES - CASA BRANCA</v>
      </c>
      <c r="E271" s="27" t="str">
        <f>'Base de dados'!I270</f>
        <v>(19) 991120707</v>
      </c>
      <c r="F271" s="6" t="str">
        <f>'Base de dados'!J270</f>
        <v>IDOSOS</v>
      </c>
      <c r="G271" s="6" t="str">
        <f>'Base de dados'!L270</f>
        <v>SUPLENTE</v>
      </c>
      <c r="H271" s="6">
        <f>'Base de dados'!M270</f>
        <v>133</v>
      </c>
      <c r="I271" s="30"/>
      <c r="J271" s="6" t="str">
        <f>'Base de dados'!N270</f>
        <v/>
      </c>
    </row>
    <row r="272" spans="1:10" ht="24.95" customHeight="1" x14ac:dyDescent="0.25">
      <c r="A272" s="3">
        <f t="shared" si="4"/>
        <v>270</v>
      </c>
      <c r="B272" s="4" t="str">
        <f>'Base de dados'!A271</f>
        <v>5630015229</v>
      </c>
      <c r="C272" s="5" t="str">
        <f>IF('Base de dados'!E271&lt;&gt;"",'Base de dados'!B271&amp;CHAR(10)&amp;'Base de dados'!E271,'Base de dados'!B271)</f>
        <v>ANTONIO PEREIRA DE OLI
VANIA APARECIDA PENNA DE OLIVEIRA</v>
      </c>
      <c r="D272" s="15" t="str">
        <f>'Base de dados'!H271</f>
        <v>RUA JORGE BONETTI, 206 - SR MENINO - CASA BRANCA</v>
      </c>
      <c r="E272" s="27" t="str">
        <f>'Base de dados'!I271</f>
        <v>(19) 986015840</v>
      </c>
      <c r="F272" s="6" t="str">
        <f>'Base de dados'!J271</f>
        <v>IDOSOS</v>
      </c>
      <c r="G272" s="6" t="str">
        <f>'Base de dados'!L271</f>
        <v>SUPLENTE</v>
      </c>
      <c r="H272" s="6">
        <f>'Base de dados'!M271</f>
        <v>134</v>
      </c>
      <c r="I272" s="30"/>
      <c r="J272" s="6" t="str">
        <f>'Base de dados'!N271</f>
        <v/>
      </c>
    </row>
    <row r="273" spans="1:10" ht="24.95" customHeight="1" x14ac:dyDescent="0.25">
      <c r="A273" s="3">
        <f t="shared" si="4"/>
        <v>271</v>
      </c>
      <c r="B273" s="4" t="str">
        <f>'Base de dados'!A272</f>
        <v>5630003308</v>
      </c>
      <c r="C273" s="5" t="str">
        <f>IF('Base de dados'!E272&lt;&gt;"",'Base de dados'!B272&amp;CHAR(10)&amp;'Base de dados'!E272,'Base de dados'!B272)</f>
        <v>MARIA LUCIA URTADO PELOZO
DIVINO PELOZO</v>
      </c>
      <c r="D273" s="15" t="str">
        <f>'Base de dados'!H272</f>
        <v>RUA IZIDORO SCAPIM, 40 - LAGOA BRANCA - CASA BRANCA</v>
      </c>
      <c r="E273" s="27" t="str">
        <f>'Base de dados'!I272</f>
        <v>(19) 995793146</v>
      </c>
      <c r="F273" s="6" t="str">
        <f>'Base de dados'!J272</f>
        <v>IDOSOS</v>
      </c>
      <c r="G273" s="6" t="str">
        <f>'Base de dados'!L272</f>
        <v>SUPLENTE</v>
      </c>
      <c r="H273" s="6">
        <f>'Base de dados'!M272</f>
        <v>135</v>
      </c>
      <c r="I273" s="30"/>
      <c r="J273" s="6" t="str">
        <f>'Base de dados'!N272</f>
        <v>EXCLUÍDO - ATENDIDO CDHU</v>
      </c>
    </row>
    <row r="274" spans="1:10" ht="24.95" customHeight="1" x14ac:dyDescent="0.25">
      <c r="A274" s="3">
        <f t="shared" si="4"/>
        <v>272</v>
      </c>
      <c r="B274" s="4" t="str">
        <f>'Base de dados'!A273</f>
        <v>5630012598</v>
      </c>
      <c r="C274" s="5" t="str">
        <f>IF('Base de dados'!E273&lt;&gt;"",'Base de dados'!B273&amp;CHAR(10)&amp;'Base de dados'!E273,'Base de dados'!B273)</f>
        <v>TERESINHA DOS SANTOS GASPAR</v>
      </c>
      <c r="D274" s="15" t="str">
        <f>'Base de dados'!H273</f>
        <v>RUA LUIZ CLAUDIO SABAINI, 34 - JARDIM MACAUBA  - CASA BRANCA</v>
      </c>
      <c r="E274" s="27" t="str">
        <f>'Base de dados'!I273</f>
        <v>(19) 991567821</v>
      </c>
      <c r="F274" s="6" t="str">
        <f>'Base de dados'!J273</f>
        <v>IDOSOS</v>
      </c>
      <c r="G274" s="6" t="str">
        <f>'Base de dados'!L273</f>
        <v>SUPLENTE</v>
      </c>
      <c r="H274" s="6">
        <f>'Base de dados'!M273</f>
        <v>136</v>
      </c>
      <c r="I274" s="30"/>
      <c r="J274" s="6" t="str">
        <f>'Base de dados'!N273</f>
        <v/>
      </c>
    </row>
    <row r="275" spans="1:10" ht="24.95" customHeight="1" x14ac:dyDescent="0.25">
      <c r="A275" s="3">
        <f t="shared" si="4"/>
        <v>273</v>
      </c>
      <c r="B275" s="4" t="str">
        <f>'Base de dados'!A274</f>
        <v>5630012127</v>
      </c>
      <c r="C275" s="5" t="str">
        <f>IF('Base de dados'!E274&lt;&gt;"",'Base de dados'!B274&amp;CHAR(10)&amp;'Base de dados'!E274,'Base de dados'!B274)</f>
        <v>DARCI FRANCISCO
JOSE GONCALO FRANCISCO</v>
      </c>
      <c r="D275" s="15" t="str">
        <f>'Base de dados'!H274</f>
        <v>RUA DAS VIOLETAS, 254 - JARDIM RAFAELA - CASA BRANCA</v>
      </c>
      <c r="E275" s="27" t="str">
        <f>'Base de dados'!I274</f>
        <v>(19) 981447321</v>
      </c>
      <c r="F275" s="6" t="str">
        <f>'Base de dados'!J274</f>
        <v>IDOSOS</v>
      </c>
      <c r="G275" s="6" t="str">
        <f>'Base de dados'!L274</f>
        <v>SUPLENTE</v>
      </c>
      <c r="H275" s="6">
        <f>'Base de dados'!M274</f>
        <v>137</v>
      </c>
      <c r="I275" s="30"/>
      <c r="J275" s="6" t="str">
        <f>'Base de dados'!N274</f>
        <v/>
      </c>
    </row>
    <row r="276" spans="1:10" ht="24.95" customHeight="1" x14ac:dyDescent="0.25">
      <c r="A276" s="3">
        <f t="shared" si="4"/>
        <v>274</v>
      </c>
      <c r="B276" s="4" t="str">
        <f>'Base de dados'!A275</f>
        <v>5630003209</v>
      </c>
      <c r="C276" s="5" t="str">
        <f>IF('Base de dados'!E275&lt;&gt;"",'Base de dados'!B275&amp;CHAR(10)&amp;'Base de dados'!E275,'Base de dados'!B275)</f>
        <v>MARGARIDA CANDIDA ROMERO</v>
      </c>
      <c r="D276" s="15" t="str">
        <f>'Base de dados'!H275</f>
        <v>RUA PROFESSORA CANDIDA MUSA, 48 - ANDORINHA  - CASA BRANCA</v>
      </c>
      <c r="E276" s="27" t="str">
        <f>'Base de dados'!I275</f>
        <v>(19) 991452354</v>
      </c>
      <c r="F276" s="6" t="str">
        <f>'Base de dados'!J275</f>
        <v>IDOSOS</v>
      </c>
      <c r="G276" s="6" t="str">
        <f>'Base de dados'!L275</f>
        <v>SUPLENTE</v>
      </c>
      <c r="H276" s="6">
        <f>'Base de dados'!M275</f>
        <v>138</v>
      </c>
      <c r="I276" s="30"/>
      <c r="J276" s="6" t="str">
        <f>'Base de dados'!N275</f>
        <v/>
      </c>
    </row>
    <row r="277" spans="1:10" ht="24.95" customHeight="1" x14ac:dyDescent="0.25">
      <c r="A277" s="3">
        <f t="shared" si="4"/>
        <v>275</v>
      </c>
      <c r="B277" s="4" t="str">
        <f>'Base de dados'!A276</f>
        <v>5630019353</v>
      </c>
      <c r="C277" s="5" t="str">
        <f>IF('Base de dados'!E276&lt;&gt;"",'Base de dados'!B276&amp;CHAR(10)&amp;'Base de dados'!E276,'Base de dados'!B276)</f>
        <v>NEUZA APARECIDA GARCIA MARCELINO
VITOR DONIZETE MARCELINO</v>
      </c>
      <c r="D277" s="15" t="str">
        <f>'Base de dados'!H276</f>
        <v>RUA DOS CRAVOS, 76 - VILA SAO BERNARDO - CASA BRANCA</v>
      </c>
      <c r="E277" s="27" t="str">
        <f>'Base de dados'!I276</f>
        <v>(19) 993050362</v>
      </c>
      <c r="F277" s="6" t="str">
        <f>'Base de dados'!J276</f>
        <v>IDOSOS</v>
      </c>
      <c r="G277" s="6" t="str">
        <f>'Base de dados'!L276</f>
        <v>SUPLENTE</v>
      </c>
      <c r="H277" s="6">
        <f>'Base de dados'!M276</f>
        <v>139</v>
      </c>
      <c r="I277" s="30"/>
      <c r="J277" s="6" t="str">
        <f>'Base de dados'!N276</f>
        <v/>
      </c>
    </row>
    <row r="278" spans="1:10" ht="24.95" customHeight="1" x14ac:dyDescent="0.25">
      <c r="A278" s="3">
        <f t="shared" si="4"/>
        <v>276</v>
      </c>
      <c r="B278" s="4" t="str">
        <f>'Base de dados'!A277</f>
        <v>5630017126</v>
      </c>
      <c r="C278" s="5" t="str">
        <f>IF('Base de dados'!E277&lt;&gt;"",'Base de dados'!B277&amp;CHAR(10)&amp;'Base de dados'!E277,'Base de dados'!B277)</f>
        <v>MARIA OSORIA DA COSTA</v>
      </c>
      <c r="D278" s="15" t="str">
        <f>'Base de dados'!H277</f>
        <v>RUA SETE DE SETEMBRO, 862 - CENTRO - CASA BRANCA</v>
      </c>
      <c r="E278" s="27" t="str">
        <f>'Base de dados'!I277</f>
        <v>(19) 995427278</v>
      </c>
      <c r="F278" s="6" t="str">
        <f>'Base de dados'!J277</f>
        <v>IDOSOS</v>
      </c>
      <c r="G278" s="6" t="str">
        <f>'Base de dados'!L277</f>
        <v>SUPLENTE</v>
      </c>
      <c r="H278" s="6">
        <f>'Base de dados'!M277</f>
        <v>140</v>
      </c>
      <c r="I278" s="30"/>
      <c r="J278" s="6" t="str">
        <f>'Base de dados'!N277</f>
        <v/>
      </c>
    </row>
    <row r="279" spans="1:10" ht="24.95" customHeight="1" x14ac:dyDescent="0.25">
      <c r="A279" s="3">
        <f t="shared" si="4"/>
        <v>277</v>
      </c>
      <c r="B279" s="4" t="str">
        <f>'Base de dados'!A278</f>
        <v>5630004827</v>
      </c>
      <c r="C279" s="5" t="str">
        <f>IF('Base de dados'!E278&lt;&gt;"",'Base de dados'!B278&amp;CHAR(10)&amp;'Base de dados'!E278,'Base de dados'!B278)</f>
        <v>DIRCE MARIA DA SILVA BEANI</v>
      </c>
      <c r="D279" s="15" t="str">
        <f>'Base de dados'!H278</f>
        <v>RUA WALDEMAR PANICO, 207 - CENTRO - CASA BRANCA</v>
      </c>
      <c r="E279" s="27" t="str">
        <f>'Base de dados'!I278</f>
        <v>(19) 992927434</v>
      </c>
      <c r="F279" s="6" t="str">
        <f>'Base de dados'!J278</f>
        <v>IDOSOS</v>
      </c>
      <c r="G279" s="6" t="str">
        <f>'Base de dados'!L278</f>
        <v>SUPLENTE</v>
      </c>
      <c r="H279" s="6">
        <f>'Base de dados'!M278</f>
        <v>141</v>
      </c>
      <c r="I279" s="30"/>
      <c r="J279" s="6" t="str">
        <f>'Base de dados'!N278</f>
        <v/>
      </c>
    </row>
    <row r="280" spans="1:10" ht="24.95" customHeight="1" x14ac:dyDescent="0.25">
      <c r="A280" s="3">
        <f t="shared" si="4"/>
        <v>278</v>
      </c>
      <c r="B280" s="4" t="str">
        <f>'Base de dados'!A279</f>
        <v>5630007853</v>
      </c>
      <c r="C280" s="5" t="str">
        <f>IF('Base de dados'!E279&lt;&gt;"",'Base de dados'!B279&amp;CHAR(10)&amp;'Base de dados'!E279,'Base de dados'!B279)</f>
        <v>IDENIR JOSE DE MOURA
MARIA APARECIDA GONCAGONCALVES DE MOURA</v>
      </c>
      <c r="D280" s="15" t="str">
        <f>'Base de dados'!H279</f>
        <v>RUA ANDRE PIO, 457 - CENTRO - CASA BRANCA</v>
      </c>
      <c r="E280" s="27" t="str">
        <f>'Base de dados'!I279</f>
        <v>(19) 991457274</v>
      </c>
      <c r="F280" s="6" t="str">
        <f>'Base de dados'!J279</f>
        <v>IDOSOS</v>
      </c>
      <c r="G280" s="6" t="str">
        <f>'Base de dados'!L279</f>
        <v>SUPLENTE</v>
      </c>
      <c r="H280" s="6">
        <f>'Base de dados'!M279</f>
        <v>142</v>
      </c>
      <c r="I280" s="30"/>
      <c r="J280" s="6" t="str">
        <f>'Base de dados'!N279</f>
        <v/>
      </c>
    </row>
    <row r="281" spans="1:10" ht="24.95" customHeight="1" x14ac:dyDescent="0.25">
      <c r="A281" s="3">
        <f t="shared" si="4"/>
        <v>279</v>
      </c>
      <c r="B281" s="4" t="str">
        <f>'Base de dados'!A280</f>
        <v>5630018702</v>
      </c>
      <c r="C281" s="5" t="str">
        <f>IF('Base de dados'!E280&lt;&gt;"",'Base de dados'!B280&amp;CHAR(10)&amp;'Base de dados'!E280,'Base de dados'!B280)</f>
        <v>JOSE CLOVIS THOME
MARIA JOSE</v>
      </c>
      <c r="D281" s="15" t="str">
        <f>'Base de dados'!H280</f>
        <v>FAZ SANTO ANTONIO, S° número  - RURAL - CASA BRANCA</v>
      </c>
      <c r="E281" s="27" t="str">
        <f>'Base de dados'!I280</f>
        <v>(19) 971591174</v>
      </c>
      <c r="F281" s="6" t="str">
        <f>'Base de dados'!J280</f>
        <v>IDOSOS</v>
      </c>
      <c r="G281" s="6" t="str">
        <f>'Base de dados'!L280</f>
        <v>SUPLENTE</v>
      </c>
      <c r="H281" s="6">
        <f>'Base de dados'!M280</f>
        <v>143</v>
      </c>
      <c r="I281" s="30"/>
      <c r="J281" s="6" t="str">
        <f>'Base de dados'!N280</f>
        <v/>
      </c>
    </row>
    <row r="282" spans="1:10" ht="24.95" customHeight="1" x14ac:dyDescent="0.25">
      <c r="A282" s="3">
        <f t="shared" si="4"/>
        <v>280</v>
      </c>
      <c r="B282" s="4" t="str">
        <f>'Base de dados'!A281</f>
        <v>5630000262</v>
      </c>
      <c r="C282" s="5" t="str">
        <f>IF('Base de dados'!E281&lt;&gt;"",'Base de dados'!B281&amp;CHAR(10)&amp;'Base de dados'!E281,'Base de dados'!B281)</f>
        <v>MARIA DO CARMO GUIMARAES FONSECA</v>
      </c>
      <c r="D282" s="15" t="str">
        <f>'Base de dados'!H281</f>
        <v>RUA DOS FACHINI, 25 - JARDIM AMERICA - CASA BRANCA</v>
      </c>
      <c r="E282" s="27" t="str">
        <f>'Base de dados'!I281</f>
        <v>(19) 988302791</v>
      </c>
      <c r="F282" s="6" t="str">
        <f>'Base de dados'!J281</f>
        <v>IDOSOS</v>
      </c>
      <c r="G282" s="6" t="str">
        <f>'Base de dados'!L281</f>
        <v>SUPLENTE</v>
      </c>
      <c r="H282" s="6">
        <f>'Base de dados'!M281</f>
        <v>144</v>
      </c>
      <c r="I282" s="30"/>
      <c r="J282" s="6" t="str">
        <f>'Base de dados'!N281</f>
        <v/>
      </c>
    </row>
    <row r="283" spans="1:10" ht="24.95" customHeight="1" x14ac:dyDescent="0.25">
      <c r="A283" s="3">
        <f t="shared" si="4"/>
        <v>281</v>
      </c>
      <c r="B283" s="4" t="str">
        <f>'Base de dados'!A282</f>
        <v>5630017258</v>
      </c>
      <c r="C283" s="5" t="str">
        <f>IF('Base de dados'!E282&lt;&gt;"",'Base de dados'!B282&amp;CHAR(10)&amp;'Base de dados'!E282,'Base de dados'!B282)</f>
        <v>IVANIZE SEVERINO</v>
      </c>
      <c r="D283" s="15" t="str">
        <f>'Base de dados'!H282</f>
        <v>RUA MARIO MULLER, 06 - CENTRO - CASA BRANCA</v>
      </c>
      <c r="E283" s="27" t="str">
        <f>'Base de dados'!I282</f>
        <v>(19) 989250835</v>
      </c>
      <c r="F283" s="6" t="str">
        <f>'Base de dados'!J282</f>
        <v>IDOSOS</v>
      </c>
      <c r="G283" s="6" t="str">
        <f>'Base de dados'!L282</f>
        <v>SUPLENTE</v>
      </c>
      <c r="H283" s="6">
        <f>'Base de dados'!M282</f>
        <v>145</v>
      </c>
      <c r="I283" s="30"/>
      <c r="J283" s="6" t="str">
        <f>'Base de dados'!N282</f>
        <v/>
      </c>
    </row>
    <row r="284" spans="1:10" ht="24.95" customHeight="1" x14ac:dyDescent="0.25">
      <c r="A284" s="3">
        <f t="shared" si="4"/>
        <v>282</v>
      </c>
      <c r="B284" s="4" t="str">
        <f>'Base de dados'!A283</f>
        <v>5630011004</v>
      </c>
      <c r="C284" s="5" t="str">
        <f>IF('Base de dados'!E283&lt;&gt;"",'Base de dados'!B283&amp;CHAR(10)&amp;'Base de dados'!E283,'Base de dados'!B283)</f>
        <v>SILVIA APARECIDA CLEMENTE</v>
      </c>
      <c r="D284" s="15" t="str">
        <f>'Base de dados'!H283</f>
        <v>RUA DOS BONSVICINIOS, 350 - NAZARE  - CASA BRANCA</v>
      </c>
      <c r="E284" s="27" t="str">
        <f>'Base de dados'!I283</f>
        <v>(19) 991903059</v>
      </c>
      <c r="F284" s="6" t="str">
        <f>'Base de dados'!J283</f>
        <v>IDOSOS</v>
      </c>
      <c r="G284" s="6" t="str">
        <f>'Base de dados'!L283</f>
        <v>SUPLENTE</v>
      </c>
      <c r="H284" s="6">
        <f>'Base de dados'!M283</f>
        <v>146</v>
      </c>
      <c r="I284" s="30"/>
      <c r="J284" s="6" t="str">
        <f>'Base de dados'!N283</f>
        <v/>
      </c>
    </row>
    <row r="285" spans="1:10" ht="24.95" customHeight="1" x14ac:dyDescent="0.25">
      <c r="A285" s="3">
        <f t="shared" si="4"/>
        <v>283</v>
      </c>
      <c r="B285" s="4" t="str">
        <f>'Base de dados'!A284</f>
        <v>5630008620</v>
      </c>
      <c r="C285" s="5" t="str">
        <f>IF('Base de dados'!E284&lt;&gt;"",'Base de dados'!B284&amp;CHAR(10)&amp;'Base de dados'!E284,'Base de dados'!B284)</f>
        <v>MARIA DO CARMO SARRAF MURGIA</v>
      </c>
      <c r="D285" s="15" t="str">
        <f>'Base de dados'!H284</f>
        <v>RUA DUQUE DE CAXIAS, 676 - CENTRO - CASA BRANCA</v>
      </c>
      <c r="E285" s="27" t="str">
        <f>'Base de dados'!I284</f>
        <v>(19) 991804476</v>
      </c>
      <c r="F285" s="6" t="str">
        <f>'Base de dados'!J284</f>
        <v>IDOSOS</v>
      </c>
      <c r="G285" s="6" t="str">
        <f>'Base de dados'!L284</f>
        <v>SUPLENTE</v>
      </c>
      <c r="H285" s="6">
        <f>'Base de dados'!M284</f>
        <v>147</v>
      </c>
      <c r="I285" s="30"/>
      <c r="J285" s="6" t="str">
        <f>'Base de dados'!N284</f>
        <v/>
      </c>
    </row>
    <row r="286" spans="1:10" ht="24.95" customHeight="1" x14ac:dyDescent="0.25">
      <c r="A286" s="3">
        <f t="shared" si="4"/>
        <v>284</v>
      </c>
      <c r="B286" s="4" t="str">
        <f>'Base de dados'!A285</f>
        <v>5630019049</v>
      </c>
      <c r="C286" s="5" t="str">
        <f>IF('Base de dados'!E285&lt;&gt;"",'Base de dados'!B285&amp;CHAR(10)&amp;'Base de dados'!E285,'Base de dados'!B285)</f>
        <v>HELENA BRAZILEIRO ANDREACI</v>
      </c>
      <c r="D286" s="15" t="str">
        <f>'Base de dados'!H285</f>
        <v>RUA FAMILIA ARMANI, 108 - JARDIM MACAUBA - CASA BRANCA</v>
      </c>
      <c r="E286" s="27" t="str">
        <f>'Base de dados'!I285</f>
        <v>(19) 992122691</v>
      </c>
      <c r="F286" s="6" t="str">
        <f>'Base de dados'!J285</f>
        <v>IDOSOS</v>
      </c>
      <c r="G286" s="6" t="str">
        <f>'Base de dados'!L285</f>
        <v>SUPLENTE</v>
      </c>
      <c r="H286" s="6">
        <f>'Base de dados'!M285</f>
        <v>148</v>
      </c>
      <c r="I286" s="30"/>
      <c r="J286" s="6" t="str">
        <f>'Base de dados'!N285</f>
        <v/>
      </c>
    </row>
    <row r="287" spans="1:10" ht="24.95" customHeight="1" x14ac:dyDescent="0.25">
      <c r="A287" s="3">
        <f t="shared" si="4"/>
        <v>285</v>
      </c>
      <c r="B287" s="4" t="str">
        <f>'Base de dados'!A286</f>
        <v>5630003787</v>
      </c>
      <c r="C287" s="5" t="str">
        <f>IF('Base de dados'!E286&lt;&gt;"",'Base de dados'!B286&amp;CHAR(10)&amp;'Base de dados'!E286,'Base de dados'!B286)</f>
        <v>FERNANDO DONISETE DA SILVA</v>
      </c>
      <c r="D287" s="15" t="str">
        <f>'Base de dados'!H286</f>
        <v>RUA FERNANDO MUSA, 482 - CENTRO  - CASA BRANCA</v>
      </c>
      <c r="E287" s="27" t="str">
        <f>'Base de dados'!I286</f>
        <v>(19) 995660262</v>
      </c>
      <c r="F287" s="6" t="str">
        <f>'Base de dados'!J286</f>
        <v>IDOSOS</v>
      </c>
      <c r="G287" s="6" t="str">
        <f>'Base de dados'!L286</f>
        <v>SUPLENTE</v>
      </c>
      <c r="H287" s="6">
        <f>'Base de dados'!M286</f>
        <v>149</v>
      </c>
      <c r="I287" s="30"/>
      <c r="J287" s="6" t="str">
        <f>'Base de dados'!N286</f>
        <v/>
      </c>
    </row>
    <row r="288" spans="1:10" ht="24.95" customHeight="1" x14ac:dyDescent="0.25">
      <c r="A288" s="3">
        <f t="shared" si="4"/>
        <v>286</v>
      </c>
      <c r="B288" s="4" t="str">
        <f>'Base de dados'!A287</f>
        <v>5630021102</v>
      </c>
      <c r="C288" s="5" t="str">
        <f>IF('Base de dados'!E287&lt;&gt;"",'Base de dados'!B287&amp;CHAR(10)&amp;'Base de dados'!E287,'Base de dados'!B287)</f>
        <v>MARIA BENEDITA FERREIRA BORGES</v>
      </c>
      <c r="D288" s="15" t="str">
        <f>'Base de dados'!H287</f>
        <v>RUA WALDEMAR PANICO, 183 - CENTRO - CASA BRANCA</v>
      </c>
      <c r="E288" s="27" t="str">
        <f>'Base de dados'!I287</f>
        <v>(19) 993597515</v>
      </c>
      <c r="F288" s="6" t="str">
        <f>'Base de dados'!J287</f>
        <v>IDOSOS</v>
      </c>
      <c r="G288" s="6" t="str">
        <f>'Base de dados'!L287</f>
        <v>SUPLENTE</v>
      </c>
      <c r="H288" s="6">
        <f>'Base de dados'!M287</f>
        <v>150</v>
      </c>
      <c r="I288" s="30"/>
      <c r="J288" s="6" t="str">
        <f>'Base de dados'!N287</f>
        <v/>
      </c>
    </row>
    <row r="289" spans="1:10" ht="24.95" customHeight="1" x14ac:dyDescent="0.25">
      <c r="A289" s="3">
        <f t="shared" si="4"/>
        <v>287</v>
      </c>
      <c r="B289" s="4" t="str">
        <f>'Base de dados'!A288</f>
        <v>5630013091</v>
      </c>
      <c r="C289" s="5" t="str">
        <f>IF('Base de dados'!E288&lt;&gt;"",'Base de dados'!B288&amp;CHAR(10)&amp;'Base de dados'!E288,'Base de dados'!B288)</f>
        <v>MARIO ALONSO BORGES FILHO</v>
      </c>
      <c r="D289" s="15" t="str">
        <f>'Base de dados'!H288</f>
        <v>RUA DOS PEZZUTO, 87 - BAIRRO NAZARE - CASA BRANCA</v>
      </c>
      <c r="E289" s="27" t="str">
        <f>'Base de dados'!I288</f>
        <v>(19) 993772949</v>
      </c>
      <c r="F289" s="6" t="str">
        <f>'Base de dados'!J288</f>
        <v>IDOSOS</v>
      </c>
      <c r="G289" s="6" t="str">
        <f>'Base de dados'!L288</f>
        <v>SUPLENTE</v>
      </c>
      <c r="H289" s="6">
        <f>'Base de dados'!M288</f>
        <v>151</v>
      </c>
      <c r="I289" s="30"/>
      <c r="J289" s="6" t="str">
        <f>'Base de dados'!N288</f>
        <v/>
      </c>
    </row>
    <row r="290" spans="1:10" ht="24.95" customHeight="1" x14ac:dyDescent="0.25">
      <c r="A290" s="3">
        <f t="shared" si="4"/>
        <v>288</v>
      </c>
      <c r="B290" s="4" t="str">
        <f>'Base de dados'!A289</f>
        <v>5630012853</v>
      </c>
      <c r="C290" s="5" t="str">
        <f>IF('Base de dados'!E289&lt;&gt;"",'Base de dados'!B289&amp;CHAR(10)&amp;'Base de dados'!E289,'Base de dados'!B289)</f>
        <v>MARILI APARECIDA DOS SANTOS BARROS</v>
      </c>
      <c r="D290" s="15" t="str">
        <f>'Base de dados'!H289</f>
        <v>RUA HILARIO LEITE RIBEIRO, 147 - ODENIR BUZATO - CASA BRANCA</v>
      </c>
      <c r="E290" s="27" t="str">
        <f>'Base de dados'!I289</f>
        <v>(19) 991160692</v>
      </c>
      <c r="F290" s="6" t="str">
        <f>'Base de dados'!J289</f>
        <v>IDOSOS</v>
      </c>
      <c r="G290" s="6" t="str">
        <f>'Base de dados'!L289</f>
        <v>SUPLENTE</v>
      </c>
      <c r="H290" s="6">
        <f>'Base de dados'!M289</f>
        <v>152</v>
      </c>
      <c r="I290" s="30"/>
      <c r="J290" s="6" t="str">
        <f>'Base de dados'!N289</f>
        <v/>
      </c>
    </row>
    <row r="291" spans="1:10" ht="24.95" customHeight="1" x14ac:dyDescent="0.25">
      <c r="A291" s="3">
        <f t="shared" si="4"/>
        <v>289</v>
      </c>
      <c r="B291" s="4" t="str">
        <f>'Base de dados'!A290</f>
        <v>5630012135</v>
      </c>
      <c r="C291" s="5" t="str">
        <f>IF('Base de dados'!E290&lt;&gt;"",'Base de dados'!B290&amp;CHAR(10)&amp;'Base de dados'!E290,'Base de dados'!B290)</f>
        <v>RENATO CARVALHO
ANTONIA DA SILVA CARVALHO</v>
      </c>
      <c r="D291" s="15" t="str">
        <f>'Base de dados'!H290</f>
        <v>RUA CORONEL JOAO GONCALVES, 264 - DESTERRO - CASA BRANCA</v>
      </c>
      <c r="E291" s="27" t="str">
        <f>'Base de dados'!I290</f>
        <v>(19) 993595616</v>
      </c>
      <c r="F291" s="6" t="str">
        <f>'Base de dados'!J290</f>
        <v>IDOSOS</v>
      </c>
      <c r="G291" s="6" t="str">
        <f>'Base de dados'!L290</f>
        <v>SUPLENTE</v>
      </c>
      <c r="H291" s="6">
        <f>'Base de dados'!M290</f>
        <v>153</v>
      </c>
      <c r="I291" s="30"/>
      <c r="J291" s="6" t="str">
        <f>'Base de dados'!N290</f>
        <v/>
      </c>
    </row>
    <row r="292" spans="1:10" ht="24.95" customHeight="1" x14ac:dyDescent="0.25">
      <c r="A292" s="3">
        <f t="shared" si="4"/>
        <v>290</v>
      </c>
      <c r="B292" s="4" t="str">
        <f>'Base de dados'!A291</f>
        <v>5630009883</v>
      </c>
      <c r="C292" s="5" t="str">
        <f>IF('Base de dados'!E291&lt;&gt;"",'Base de dados'!B291&amp;CHAR(10)&amp;'Base de dados'!E291,'Base de dados'!B291)</f>
        <v>CARLOS SERGIO RIBEIRO</v>
      </c>
      <c r="D292" s="15" t="str">
        <f>'Base de dados'!H291</f>
        <v>SIT MARACANA, O - RURAL - CASA BRANCA</v>
      </c>
      <c r="E292" s="27" t="str">
        <f>'Base de dados'!I291</f>
        <v>(19) 991687851</v>
      </c>
      <c r="F292" s="6" t="str">
        <f>'Base de dados'!J291</f>
        <v>IDOSOS</v>
      </c>
      <c r="G292" s="6" t="str">
        <f>'Base de dados'!L291</f>
        <v>SUPLENTE</v>
      </c>
      <c r="H292" s="6">
        <f>'Base de dados'!M291</f>
        <v>154</v>
      </c>
      <c r="I292" s="30"/>
      <c r="J292" s="6" t="str">
        <f>'Base de dados'!N291</f>
        <v/>
      </c>
    </row>
    <row r="293" spans="1:10" ht="24.95" customHeight="1" x14ac:dyDescent="0.25">
      <c r="A293" s="3">
        <f t="shared" si="4"/>
        <v>291</v>
      </c>
      <c r="B293" s="4" t="str">
        <f>'Base de dados'!A292</f>
        <v>5630005576</v>
      </c>
      <c r="C293" s="5" t="str">
        <f>IF('Base de dados'!E292&lt;&gt;"",'Base de dados'!B292&amp;CHAR(10)&amp;'Base de dados'!E292,'Base de dados'!B292)</f>
        <v>MARIA LUCIA M ANTONIALLI</v>
      </c>
      <c r="D293" s="15" t="str">
        <f>'Base de dados'!H292</f>
        <v>RUA MANOEL MARTINS, 501 - CENTRO - CASA BRANCA</v>
      </c>
      <c r="E293" s="27" t="str">
        <f>'Base de dados'!I292</f>
        <v>(19) 992705343</v>
      </c>
      <c r="F293" s="6" t="str">
        <f>'Base de dados'!J292</f>
        <v>IDOSOS</v>
      </c>
      <c r="G293" s="6" t="str">
        <f>'Base de dados'!L292</f>
        <v>SUPLENTE</v>
      </c>
      <c r="H293" s="6">
        <f>'Base de dados'!M292</f>
        <v>155</v>
      </c>
      <c r="I293" s="30"/>
      <c r="J293" s="6" t="str">
        <f>'Base de dados'!N292</f>
        <v/>
      </c>
    </row>
    <row r="294" spans="1:10" ht="24.95" customHeight="1" x14ac:dyDescent="0.25">
      <c r="A294" s="3">
        <f t="shared" si="4"/>
        <v>292</v>
      </c>
      <c r="B294" s="4" t="str">
        <f>'Base de dados'!A293</f>
        <v>5630015070</v>
      </c>
      <c r="C294" s="5" t="str">
        <f>IF('Base de dados'!E293&lt;&gt;"",'Base de dados'!B293&amp;CHAR(10)&amp;'Base de dados'!E293,'Base de dados'!B293)</f>
        <v>SEBASTIAO DA SILVA LOPES</v>
      </c>
      <c r="D294" s="15" t="str">
        <f>'Base de dados'!H293</f>
        <v>RUA , 48 -  - CASA BRANCA</v>
      </c>
      <c r="E294" s="27" t="str">
        <f>'Base de dados'!I293</f>
        <v>(19) 995340888</v>
      </c>
      <c r="F294" s="6" t="str">
        <f>'Base de dados'!J293</f>
        <v>IDOSOS</v>
      </c>
      <c r="G294" s="6" t="str">
        <f>'Base de dados'!L293</f>
        <v>SUPLENTE</v>
      </c>
      <c r="H294" s="6">
        <f>'Base de dados'!M293</f>
        <v>156</v>
      </c>
      <c r="I294" s="30"/>
      <c r="J294" s="6" t="str">
        <f>'Base de dados'!N293</f>
        <v/>
      </c>
    </row>
    <row r="295" spans="1:10" ht="24.95" customHeight="1" x14ac:dyDescent="0.25">
      <c r="A295" s="3">
        <f t="shared" si="4"/>
        <v>293</v>
      </c>
      <c r="B295" s="4" t="str">
        <f>'Base de dados'!A294</f>
        <v>5630007234</v>
      </c>
      <c r="C295" s="5" t="str">
        <f>IF('Base de dados'!E294&lt;&gt;"",'Base de dados'!B294&amp;CHAR(10)&amp;'Base de dados'!E294,'Base de dados'!B294)</f>
        <v>NISIA MARIA GUIMARAES</v>
      </c>
      <c r="D295" s="15" t="str">
        <f>'Base de dados'!H294</f>
        <v>RUA DOS FRANCISCHET, 346 - JARDIM AMERICA - CASA BRANCA</v>
      </c>
      <c r="E295" s="27" t="str">
        <f>'Base de dados'!I294</f>
        <v>(19) 992681686</v>
      </c>
      <c r="F295" s="6" t="str">
        <f>'Base de dados'!J294</f>
        <v>IDOSOS</v>
      </c>
      <c r="G295" s="6" t="str">
        <f>'Base de dados'!L294</f>
        <v>SUPLENTE</v>
      </c>
      <c r="H295" s="6">
        <f>'Base de dados'!M294</f>
        <v>157</v>
      </c>
      <c r="I295" s="30"/>
      <c r="J295" s="6" t="str">
        <f>'Base de dados'!N294</f>
        <v/>
      </c>
    </row>
    <row r="296" spans="1:10" ht="24.95" customHeight="1" x14ac:dyDescent="0.25">
      <c r="A296" s="3">
        <f t="shared" si="4"/>
        <v>294</v>
      </c>
      <c r="B296" s="4" t="str">
        <f>'Base de dados'!A295</f>
        <v>5630019668</v>
      </c>
      <c r="C296" s="5" t="str">
        <f>IF('Base de dados'!E295&lt;&gt;"",'Base de dados'!B295&amp;CHAR(10)&amp;'Base de dados'!E295,'Base de dados'!B295)</f>
        <v>ANTONIO JOSE ESCAMES
CELINA MARIA ALVES</v>
      </c>
      <c r="D296" s="15" t="str">
        <f>'Base de dados'!H295</f>
        <v>SIT ITAPIRA, Sn - ESTRADA STA CRUZ DAS PALMEIRAS - CASA BRANCA</v>
      </c>
      <c r="E296" s="27" t="str">
        <f>'Base de dados'!I295</f>
        <v>(19) 989384754</v>
      </c>
      <c r="F296" s="6" t="str">
        <f>'Base de dados'!J295</f>
        <v>IDOSOS</v>
      </c>
      <c r="G296" s="6" t="str">
        <f>'Base de dados'!L295</f>
        <v>SUPLENTE</v>
      </c>
      <c r="H296" s="6">
        <f>'Base de dados'!M295</f>
        <v>158</v>
      </c>
      <c r="I296" s="30"/>
      <c r="J296" s="6" t="str">
        <f>'Base de dados'!N295</f>
        <v/>
      </c>
    </row>
    <row r="297" spans="1:10" ht="24.95" customHeight="1" x14ac:dyDescent="0.25">
      <c r="A297" s="3">
        <f t="shared" si="4"/>
        <v>295</v>
      </c>
      <c r="B297" s="4" t="str">
        <f>'Base de dados'!A296</f>
        <v>5630020773</v>
      </c>
      <c r="C297" s="5" t="str">
        <f>IF('Base de dados'!E296&lt;&gt;"",'Base de dados'!B296&amp;CHAR(10)&amp;'Base de dados'!E296,'Base de dados'!B296)</f>
        <v>APARECIDA PEREIRA RUSSO</v>
      </c>
      <c r="D297" s="15" t="str">
        <f>'Base de dados'!H296</f>
        <v>RUA DOS MANTOVANI, 94 - SANTA CECILIA - CASA BRANCA</v>
      </c>
      <c r="E297" s="27" t="str">
        <f>'Base de dados'!I296</f>
        <v>(19) 999908569</v>
      </c>
      <c r="F297" s="6" t="str">
        <f>'Base de dados'!J296</f>
        <v>IDOSOS</v>
      </c>
      <c r="G297" s="6" t="str">
        <f>'Base de dados'!L296</f>
        <v>SUPLENTE</v>
      </c>
      <c r="H297" s="6">
        <f>'Base de dados'!M296</f>
        <v>159</v>
      </c>
      <c r="I297" s="30"/>
      <c r="J297" s="6" t="str">
        <f>'Base de dados'!N296</f>
        <v/>
      </c>
    </row>
    <row r="298" spans="1:10" ht="24.95" customHeight="1" x14ac:dyDescent="0.25">
      <c r="A298" s="3">
        <f t="shared" si="4"/>
        <v>296</v>
      </c>
      <c r="B298" s="4" t="str">
        <f>'Base de dados'!A297</f>
        <v>5630020005</v>
      </c>
      <c r="C298" s="5" t="str">
        <f>IF('Base de dados'!E297&lt;&gt;"",'Base de dados'!B297&amp;CHAR(10)&amp;'Base de dados'!E297,'Base de dados'!B297)</f>
        <v>ANTONIO PAULO RIBEIRO</v>
      </c>
      <c r="D298" s="15" t="str">
        <f>'Base de dados'!H297</f>
        <v>RUA MARCOS TEIXEIRA, 26 - SENHOR MENINO - CASA BRANCA</v>
      </c>
      <c r="E298" s="27" t="str">
        <f>'Base de dados'!I297</f>
        <v>(19) 991210382</v>
      </c>
      <c r="F298" s="6" t="str">
        <f>'Base de dados'!J297</f>
        <v>IDOSOS</v>
      </c>
      <c r="G298" s="6" t="str">
        <f>'Base de dados'!L297</f>
        <v>SUPLENTE</v>
      </c>
      <c r="H298" s="6">
        <f>'Base de dados'!M297</f>
        <v>160</v>
      </c>
      <c r="I298" s="30"/>
      <c r="J298" s="6" t="str">
        <f>'Base de dados'!N297</f>
        <v/>
      </c>
    </row>
    <row r="299" spans="1:10" ht="24.95" customHeight="1" x14ac:dyDescent="0.25">
      <c r="A299" s="3">
        <f t="shared" si="4"/>
        <v>297</v>
      </c>
      <c r="B299" s="4" t="str">
        <f>'Base de dados'!A298</f>
        <v>5630013711</v>
      </c>
      <c r="C299" s="5" t="str">
        <f>IF('Base de dados'!E298&lt;&gt;"",'Base de dados'!B298&amp;CHAR(10)&amp;'Base de dados'!E298,'Base de dados'!B298)</f>
        <v>JOSE OSVALDO FREDIANI</v>
      </c>
      <c r="D299" s="15" t="str">
        <f>'Base de dados'!H298</f>
        <v>RUA PROFESSOR GUNAR M DE ARAUJO, 205 - CJ H W PEREIRA - CASA BRANCA</v>
      </c>
      <c r="E299" s="27" t="str">
        <f>'Base de dados'!I298</f>
        <v>(19) 993333241</v>
      </c>
      <c r="F299" s="6" t="str">
        <f>'Base de dados'!J298</f>
        <v>IDOSOS</v>
      </c>
      <c r="G299" s="6" t="str">
        <f>'Base de dados'!L298</f>
        <v>SUPLENTE</v>
      </c>
      <c r="H299" s="6">
        <f>'Base de dados'!M298</f>
        <v>161</v>
      </c>
      <c r="I299" s="30"/>
      <c r="J299" s="6" t="str">
        <f>'Base de dados'!N298</f>
        <v/>
      </c>
    </row>
    <row r="300" spans="1:10" ht="24.95" customHeight="1" x14ac:dyDescent="0.25">
      <c r="A300" s="3">
        <f t="shared" si="4"/>
        <v>298</v>
      </c>
      <c r="B300" s="4" t="str">
        <f>'Base de dados'!A299</f>
        <v>5630006822</v>
      </c>
      <c r="C300" s="5" t="str">
        <f>IF('Base de dados'!E299&lt;&gt;"",'Base de dados'!B299&amp;CHAR(10)&amp;'Base de dados'!E299,'Base de dados'!B299)</f>
        <v>PEDRO PAULO AUGUSTO
ANDREIA DA SILVA AUGUSTO</v>
      </c>
      <c r="D300" s="15" t="str">
        <f>'Base de dados'!H299</f>
        <v>RUA MARECHAL DEODORO, 690 - CENTRO  - CASA BRANCA</v>
      </c>
      <c r="E300" s="27" t="str">
        <f>'Base de dados'!I299</f>
        <v>(19) 995630379</v>
      </c>
      <c r="F300" s="6" t="str">
        <f>'Base de dados'!J299</f>
        <v>IDOSOS</v>
      </c>
      <c r="G300" s="6" t="str">
        <f>'Base de dados'!L299</f>
        <v>SUPLENTE</v>
      </c>
      <c r="H300" s="6">
        <f>'Base de dados'!M299</f>
        <v>162</v>
      </c>
      <c r="I300" s="30"/>
      <c r="J300" s="6" t="str">
        <f>'Base de dados'!N299</f>
        <v/>
      </c>
    </row>
    <row r="301" spans="1:10" ht="24.95" customHeight="1" x14ac:dyDescent="0.25">
      <c r="A301" s="3">
        <f t="shared" si="4"/>
        <v>299</v>
      </c>
      <c r="B301" s="4" t="str">
        <f>'Base de dados'!A300</f>
        <v>5630006020</v>
      </c>
      <c r="C301" s="5" t="str">
        <f>IF('Base de dados'!E300&lt;&gt;"",'Base de dados'!B300&amp;CHAR(10)&amp;'Base de dados'!E300,'Base de dados'!B300)</f>
        <v>IOLANDA PAIN DOMINGUES
LUIZ SILVEIRO DOMINGUES</v>
      </c>
      <c r="D301" s="15" t="str">
        <f>'Base de dados'!H300</f>
        <v>RUA ANTONIO FLORES PANICO, 580 - CIDADE JARDIM - CASA BRANCA</v>
      </c>
      <c r="E301" s="27" t="str">
        <f>'Base de dados'!I300</f>
        <v>(19) 993908763</v>
      </c>
      <c r="F301" s="6" t="str">
        <f>'Base de dados'!J300</f>
        <v>IDOSOS</v>
      </c>
      <c r="G301" s="6" t="str">
        <f>'Base de dados'!L300</f>
        <v>SUPLENTE</v>
      </c>
      <c r="H301" s="6">
        <f>'Base de dados'!M300</f>
        <v>163</v>
      </c>
      <c r="I301" s="30"/>
      <c r="J301" s="6" t="str">
        <f>'Base de dados'!N300</f>
        <v/>
      </c>
    </row>
    <row r="302" spans="1:10" ht="24.95" customHeight="1" x14ac:dyDescent="0.25">
      <c r="A302" s="3">
        <f t="shared" si="4"/>
        <v>300</v>
      </c>
      <c r="B302" s="4" t="str">
        <f>'Base de dados'!A301</f>
        <v>5630005790</v>
      </c>
      <c r="C302" s="5" t="str">
        <f>IF('Base de dados'!E301&lt;&gt;"",'Base de dados'!B301&amp;CHAR(10)&amp;'Base de dados'!E301,'Base de dados'!B301)</f>
        <v>CELSO GOMES JORGE</v>
      </c>
      <c r="D302" s="15" t="str">
        <f>'Base de dados'!H301</f>
        <v>RUA ANA LOPES DA CUNHA ANTONIALI, 74 - CHACARA BOA VISTA  - CASA BRANCA</v>
      </c>
      <c r="E302" s="27" t="str">
        <f>'Base de dados'!I301</f>
        <v>(19) 92386862</v>
      </c>
      <c r="F302" s="6" t="str">
        <f>'Base de dados'!J301</f>
        <v>IDOSOS</v>
      </c>
      <c r="G302" s="6" t="str">
        <f>'Base de dados'!L301</f>
        <v>SUPLENTE</v>
      </c>
      <c r="H302" s="6">
        <f>'Base de dados'!M301</f>
        <v>164</v>
      </c>
      <c r="I302" s="30"/>
      <c r="J302" s="6" t="str">
        <f>'Base de dados'!N301</f>
        <v/>
      </c>
    </row>
    <row r="303" spans="1:10" ht="24.95" customHeight="1" x14ac:dyDescent="0.25">
      <c r="A303" s="3">
        <f t="shared" si="4"/>
        <v>301</v>
      </c>
      <c r="B303" s="4" t="str">
        <f>'Base de dados'!A302</f>
        <v>5630020377</v>
      </c>
      <c r="C303" s="5" t="str">
        <f>IF('Base de dados'!E302&lt;&gt;"",'Base de dados'!B302&amp;CHAR(10)&amp;'Base de dados'!E302,'Base de dados'!B302)</f>
        <v>MARIA APARECIDA MARIANO</v>
      </c>
      <c r="D303" s="15" t="str">
        <f>'Base de dados'!H302</f>
        <v>RUA DONA LILIAN DA COSTA GRILLO, 13 - JARDIM COLINA DO SOL - CASA BRANCA</v>
      </c>
      <c r="E303" s="27" t="str">
        <f>'Base de dados'!I302</f>
        <v>(19) 993766411</v>
      </c>
      <c r="F303" s="6" t="str">
        <f>'Base de dados'!J302</f>
        <v>IDOSOS</v>
      </c>
      <c r="G303" s="6" t="str">
        <f>'Base de dados'!L302</f>
        <v>SUPLENTE</v>
      </c>
      <c r="H303" s="6">
        <f>'Base de dados'!M302</f>
        <v>165</v>
      </c>
      <c r="I303" s="30"/>
      <c r="J303" s="6" t="str">
        <f>'Base de dados'!N302</f>
        <v/>
      </c>
    </row>
    <row r="304" spans="1:10" ht="24.95" customHeight="1" x14ac:dyDescent="0.25">
      <c r="A304" s="3">
        <f t="shared" si="4"/>
        <v>302</v>
      </c>
      <c r="B304" s="4" t="str">
        <f>'Base de dados'!A303</f>
        <v>5630021482</v>
      </c>
      <c r="C304" s="5" t="str">
        <f>IF('Base de dados'!E303&lt;&gt;"",'Base de dados'!B303&amp;CHAR(10)&amp;'Base de dados'!E303,'Base de dados'!B303)</f>
        <v>MARIA APARECIDA MALAQUIAS</v>
      </c>
      <c r="D304" s="15" t="str">
        <f>'Base de dados'!H303</f>
        <v>RUA ANGELO STEFANINI, 384 - CENTRO - CASA BRANCA</v>
      </c>
      <c r="E304" s="27" t="str">
        <f>'Base de dados'!I303</f>
        <v>(19) 989714629</v>
      </c>
      <c r="F304" s="6" t="str">
        <f>'Base de dados'!J303</f>
        <v>IDOSOS</v>
      </c>
      <c r="G304" s="6" t="str">
        <f>'Base de dados'!L303</f>
        <v>SUPLENTE</v>
      </c>
      <c r="H304" s="6">
        <f>'Base de dados'!M303</f>
        <v>166</v>
      </c>
      <c r="I304" s="30"/>
      <c r="J304" s="6" t="str">
        <f>'Base de dados'!N303</f>
        <v/>
      </c>
    </row>
    <row r="305" spans="1:10" ht="24.95" customHeight="1" x14ac:dyDescent="0.25">
      <c r="A305" s="3">
        <f t="shared" si="4"/>
        <v>303</v>
      </c>
      <c r="B305" s="4" t="str">
        <f>'Base de dados'!A304</f>
        <v>5630019528</v>
      </c>
      <c r="C305" s="5" t="str">
        <f>IF('Base de dados'!E304&lt;&gt;"",'Base de dados'!B304&amp;CHAR(10)&amp;'Base de dados'!E304,'Base de dados'!B304)</f>
        <v>ZILDA DE OLIVEIRA BARBOSA</v>
      </c>
      <c r="D305" s="15" t="str">
        <f>'Base de dados'!H304</f>
        <v>RUA LUIZ PIZZA, 784 - CENTRO  - CASA BRANCA</v>
      </c>
      <c r="E305" s="27" t="str">
        <f>'Base de dados'!I304</f>
        <v>(19) 993944535</v>
      </c>
      <c r="F305" s="6" t="str">
        <f>'Base de dados'!J304</f>
        <v>IDOSOS</v>
      </c>
      <c r="G305" s="6" t="str">
        <f>'Base de dados'!L304</f>
        <v>SUPLENTE</v>
      </c>
      <c r="H305" s="6">
        <f>'Base de dados'!M304</f>
        <v>167</v>
      </c>
      <c r="I305" s="30"/>
      <c r="J305" s="6" t="str">
        <f>'Base de dados'!N304</f>
        <v/>
      </c>
    </row>
    <row r="306" spans="1:10" ht="24.95" customHeight="1" x14ac:dyDescent="0.25">
      <c r="A306" s="3">
        <f t="shared" si="4"/>
        <v>304</v>
      </c>
      <c r="B306" s="4" t="str">
        <f>'Base de dados'!A305</f>
        <v>5630003068</v>
      </c>
      <c r="C306" s="5" t="str">
        <f>IF('Base de dados'!E305&lt;&gt;"",'Base de dados'!B305&amp;CHAR(10)&amp;'Base de dados'!E305,'Base de dados'!B305)</f>
        <v>SEBASTIAO BENEDITO  GONCALVES  DOS SANTOS
GERALDA DE JESUS SILVA LEITE</v>
      </c>
      <c r="D306" s="15" t="str">
        <f>'Base de dados'!H305</f>
        <v>RUA LUIZ GONZAGA DE SILOS, 53 - NAZARE  - CASA BRANCA</v>
      </c>
      <c r="E306" s="27" t="str">
        <f>'Base de dados'!I305</f>
        <v>(19) 993012633</v>
      </c>
      <c r="F306" s="6" t="str">
        <f>'Base de dados'!J305</f>
        <v>IDOSOS</v>
      </c>
      <c r="G306" s="6" t="str">
        <f>'Base de dados'!L305</f>
        <v>SUPLENTE</v>
      </c>
      <c r="H306" s="6">
        <f>'Base de dados'!M305</f>
        <v>168</v>
      </c>
      <c r="I306" s="30"/>
      <c r="J306" s="6" t="str">
        <f>'Base de dados'!N305</f>
        <v/>
      </c>
    </row>
    <row r="307" spans="1:10" ht="24.95" customHeight="1" x14ac:dyDescent="0.25">
      <c r="A307" s="3">
        <f t="shared" si="4"/>
        <v>305</v>
      </c>
      <c r="B307" s="4" t="str">
        <f>'Base de dados'!A306</f>
        <v>5630004405</v>
      </c>
      <c r="C307" s="5" t="str">
        <f>IF('Base de dados'!E306&lt;&gt;"",'Base de dados'!B306&amp;CHAR(10)&amp;'Base de dados'!E306,'Base de dados'!B306)</f>
        <v>JOAO OTAVIO SARRAF GENEROSO
CARINA DE MELLO CASTOLDI GENEROSO</v>
      </c>
      <c r="D307" s="15" t="str">
        <f>'Base de dados'!H306</f>
        <v>RUA FAMILIA CASTOLDI, 205 - JARDIM MACAUBA - CASA BRANCA</v>
      </c>
      <c r="E307" s="27" t="str">
        <f>'Base de dados'!I306</f>
        <v>(19) 992876583</v>
      </c>
      <c r="F307" s="6" t="str">
        <f>'Base de dados'!J306</f>
        <v>POLICIAIS E AGENTES</v>
      </c>
      <c r="G307" s="6" t="str">
        <f>'Base de dados'!L306</f>
        <v>BENEFICIÁRIO</v>
      </c>
      <c r="H307" s="6">
        <f>'Base de dados'!M306</f>
        <v>1</v>
      </c>
      <c r="I307" s="30"/>
      <c r="J307" s="6" t="str">
        <f>'Base de dados'!N306</f>
        <v/>
      </c>
    </row>
    <row r="308" spans="1:10" ht="24.95" customHeight="1" x14ac:dyDescent="0.25">
      <c r="A308" s="3">
        <f t="shared" si="4"/>
        <v>306</v>
      </c>
      <c r="B308" s="4" t="str">
        <f>'Base de dados'!A307</f>
        <v>5630019270</v>
      </c>
      <c r="C308" s="5" t="str">
        <f>IF('Base de dados'!E307&lt;&gt;"",'Base de dados'!B307&amp;CHAR(10)&amp;'Base de dados'!E307,'Base de dados'!B307)</f>
        <v>MARCIO MERCHID LASMAR
DANIELA LOPES DA CUNHA LASMAR</v>
      </c>
      <c r="D308" s="15" t="str">
        <f>'Base de dados'!H307</f>
        <v>RUA FAMILIA BACCI, 267 - JARDIM ZANCHETTA - CASA BRANCA</v>
      </c>
      <c r="E308" s="27" t="str">
        <f>'Base de dados'!I307</f>
        <v>(19) 991760218</v>
      </c>
      <c r="F308" s="6" t="str">
        <f>'Base de dados'!J307</f>
        <v>POLICIAIS E AGENTES</v>
      </c>
      <c r="G308" s="6" t="str">
        <f>'Base de dados'!L307</f>
        <v>BENEFICIÁRIO</v>
      </c>
      <c r="H308" s="6">
        <f>'Base de dados'!M307</f>
        <v>2</v>
      </c>
      <c r="I308" s="30"/>
      <c r="J308" s="6" t="str">
        <f>'Base de dados'!N307</f>
        <v/>
      </c>
    </row>
    <row r="309" spans="1:10" ht="24.95" customHeight="1" x14ac:dyDescent="0.25">
      <c r="A309" s="3">
        <f t="shared" si="4"/>
        <v>307</v>
      </c>
      <c r="B309" s="4" t="str">
        <f>'Base de dados'!A308</f>
        <v>5630006905</v>
      </c>
      <c r="C309" s="5" t="str">
        <f>IF('Base de dados'!E308&lt;&gt;"",'Base de dados'!B308&amp;CHAR(10)&amp;'Base de dados'!E308,'Base de dados'!B308)</f>
        <v>JOAO CICERO FERREIRA GUIMARAES</v>
      </c>
      <c r="D309" s="15" t="str">
        <f>'Base de dados'!H308</f>
        <v>RUA DOS FRANCISCHET, 346 - JARDIM AMERICA - CASA BRANCA</v>
      </c>
      <c r="E309" s="27" t="str">
        <f>'Base de dados'!I308</f>
        <v>(19) 995272657</v>
      </c>
      <c r="F309" s="6" t="str">
        <f>'Base de dados'!J308</f>
        <v>POLICIAIS E AGENTES</v>
      </c>
      <c r="G309" s="6" t="str">
        <f>'Base de dados'!L308</f>
        <v>BENEFICIÁRIO</v>
      </c>
      <c r="H309" s="6">
        <f>'Base de dados'!M308</f>
        <v>3</v>
      </c>
      <c r="I309" s="30"/>
      <c r="J309" s="6" t="str">
        <f>'Base de dados'!N308</f>
        <v/>
      </c>
    </row>
    <row r="310" spans="1:10" ht="24.95" customHeight="1" x14ac:dyDescent="0.25">
      <c r="A310" s="3">
        <f t="shared" si="4"/>
        <v>308</v>
      </c>
      <c r="B310" s="4" t="str">
        <f>'Base de dados'!A309</f>
        <v>5630011616</v>
      </c>
      <c r="C310" s="5" t="str">
        <f>IF('Base de dados'!E309&lt;&gt;"",'Base de dados'!B309&amp;CHAR(10)&amp;'Base de dados'!E309,'Base de dados'!B309)</f>
        <v>GABRIEL DONIZETE DA SILVA SOARES
IOLANDA DONIZETE SOARES</v>
      </c>
      <c r="D310" s="15" t="str">
        <f>'Base de dados'!H309</f>
        <v>RUA FAMILIA CASTRO, 44 - NAZARE - CASA BRANCA</v>
      </c>
      <c r="E310" s="27" t="str">
        <f>'Base de dados'!I309</f>
        <v>(19) 995804160</v>
      </c>
      <c r="F310" s="6" t="str">
        <f>'Base de dados'!J309</f>
        <v>POLICIAIS E AGENTES</v>
      </c>
      <c r="G310" s="6" t="str">
        <f>'Base de dados'!L309</f>
        <v>BENEFICIÁRIO</v>
      </c>
      <c r="H310" s="6">
        <f>'Base de dados'!M309</f>
        <v>4</v>
      </c>
      <c r="I310" s="30"/>
      <c r="J310" s="6" t="str">
        <f>'Base de dados'!N309</f>
        <v/>
      </c>
    </row>
    <row r="311" spans="1:10" ht="24.95" customHeight="1" x14ac:dyDescent="0.25">
      <c r="A311" s="3">
        <f t="shared" si="4"/>
        <v>309</v>
      </c>
      <c r="B311" s="4" t="str">
        <f>'Base de dados'!A310</f>
        <v>5630017019</v>
      </c>
      <c r="C311" s="5" t="str">
        <f>IF('Base de dados'!E310&lt;&gt;"",'Base de dados'!B310&amp;CHAR(10)&amp;'Base de dados'!E310,'Base de dados'!B310)</f>
        <v>RUBENS RODRIGUES
ELZA HELENA DA SILVA RODRIGUES</v>
      </c>
      <c r="D311" s="15" t="str">
        <f>'Base de dados'!H310</f>
        <v>PCA DR  CARVALHO, 281 - CENTRO - CASA BRANCA</v>
      </c>
      <c r="E311" s="27" t="str">
        <f>'Base de dados'!I310</f>
        <v>(19) 991463877</v>
      </c>
      <c r="F311" s="6" t="str">
        <f>'Base de dados'!J310</f>
        <v>POLICIAIS E AGENTES</v>
      </c>
      <c r="G311" s="6" t="str">
        <f>'Base de dados'!L310</f>
        <v>BENEFICIÁRIO</v>
      </c>
      <c r="H311" s="6">
        <f>'Base de dados'!M310</f>
        <v>5</v>
      </c>
      <c r="I311" s="30"/>
      <c r="J311" s="6" t="str">
        <f>'Base de dados'!N310</f>
        <v/>
      </c>
    </row>
    <row r="312" spans="1:10" ht="24.95" customHeight="1" x14ac:dyDescent="0.25">
      <c r="A312" s="3">
        <f t="shared" si="4"/>
        <v>310</v>
      </c>
      <c r="B312" s="4" t="str">
        <f>'Base de dados'!A311</f>
        <v>5630017654</v>
      </c>
      <c r="C312" s="5" t="str">
        <f>IF('Base de dados'!E311&lt;&gt;"",'Base de dados'!B311&amp;CHAR(10)&amp;'Base de dados'!E311,'Base de dados'!B311)</f>
        <v>JUCELINO FERREIRA DA SILVA</v>
      </c>
      <c r="D312" s="15" t="str">
        <f>'Base de dados'!H311</f>
        <v>RUA DOS FRANCISCEHTT, 110 - JARDIM AMERICA - CASA BRANCA</v>
      </c>
      <c r="E312" s="27" t="str">
        <f>'Base de dados'!I311</f>
        <v>(19) 993876525</v>
      </c>
      <c r="F312" s="6" t="str">
        <f>'Base de dados'!J311</f>
        <v>POLICIAIS E AGENTES</v>
      </c>
      <c r="G312" s="6" t="str">
        <f>'Base de dados'!L311</f>
        <v>BENEFICIÁRIO</v>
      </c>
      <c r="H312" s="6">
        <f>'Base de dados'!M311</f>
        <v>6</v>
      </c>
      <c r="I312" s="30"/>
      <c r="J312" s="6" t="str">
        <f>'Base de dados'!N311</f>
        <v/>
      </c>
    </row>
    <row r="313" spans="1:10" ht="24.95" customHeight="1" x14ac:dyDescent="0.25">
      <c r="A313" s="3">
        <f t="shared" si="4"/>
        <v>311</v>
      </c>
      <c r="B313" s="4" t="str">
        <f>'Base de dados'!A312</f>
        <v>5630016318</v>
      </c>
      <c r="C313" s="5" t="str">
        <f>IF('Base de dados'!E312&lt;&gt;"",'Base de dados'!B312&amp;CHAR(10)&amp;'Base de dados'!E312,'Base de dados'!B312)</f>
        <v>CELSO BERNARDO</v>
      </c>
      <c r="D313" s="15" t="str">
        <f>'Base de dados'!H312</f>
        <v>RUA NOGUEIRA DE LIMA, 77 - CENTRO - CASA BRANCA</v>
      </c>
      <c r="E313" s="27" t="str">
        <f>'Base de dados'!I312</f>
        <v>(19) 991342826</v>
      </c>
      <c r="F313" s="6" t="str">
        <f>'Base de dados'!J312</f>
        <v>POLICIAIS E AGENTES</v>
      </c>
      <c r="G313" s="6" t="str">
        <f>'Base de dados'!L312</f>
        <v>BENEFICIÁRIO</v>
      </c>
      <c r="H313" s="6">
        <f>'Base de dados'!M312</f>
        <v>7</v>
      </c>
      <c r="I313" s="30"/>
      <c r="J313" s="6" t="str">
        <f>'Base de dados'!N312</f>
        <v/>
      </c>
    </row>
    <row r="314" spans="1:10" ht="24.95" customHeight="1" x14ac:dyDescent="0.25">
      <c r="A314" s="3">
        <f t="shared" si="4"/>
        <v>312</v>
      </c>
      <c r="B314" s="4" t="str">
        <f>'Base de dados'!A313</f>
        <v>5630001443</v>
      </c>
      <c r="C314" s="5" t="str">
        <f>IF('Base de dados'!E313&lt;&gt;"",'Base de dados'!B313&amp;CHAR(10)&amp;'Base de dados'!E313,'Base de dados'!B313)</f>
        <v>ALESSANDRO
NATALIA</v>
      </c>
      <c r="D314" s="15" t="str">
        <f>'Base de dados'!H313</f>
        <v>RUA MARIO BENI, 76 - CENTRO - CASA BRANCA</v>
      </c>
      <c r="E314" s="27" t="str">
        <f>'Base de dados'!I313</f>
        <v>(19) 993479227</v>
      </c>
      <c r="F314" s="6" t="str">
        <f>'Base de dados'!J313</f>
        <v>POLICIAIS E AGENTES</v>
      </c>
      <c r="G314" s="6" t="str">
        <f>'Base de dados'!L313</f>
        <v>BENEFICIÁRIO</v>
      </c>
      <c r="H314" s="6">
        <f>'Base de dados'!M313</f>
        <v>8</v>
      </c>
      <c r="I314" s="30"/>
      <c r="J314" s="6" t="str">
        <f>'Base de dados'!N313</f>
        <v/>
      </c>
    </row>
    <row r="315" spans="1:10" ht="24.95" customHeight="1" x14ac:dyDescent="0.25">
      <c r="A315" s="3">
        <f t="shared" si="4"/>
        <v>313</v>
      </c>
      <c r="B315" s="4" t="str">
        <f>'Base de dados'!A314</f>
        <v>5630006012</v>
      </c>
      <c r="C315" s="5" t="str">
        <f>IF('Base de dados'!E314&lt;&gt;"",'Base de dados'!B314&amp;CHAR(10)&amp;'Base de dados'!E314,'Base de dados'!B314)</f>
        <v>FLAVIO JOSE GONCALVES DE MOURA
FRANSCIELI DE CASSIA OLIVEIRA</v>
      </c>
      <c r="D315" s="15" t="str">
        <f>'Base de dados'!H314</f>
        <v>RUA ANDRE PIO, 457 - CENTRO - CASA BRANCA</v>
      </c>
      <c r="E315" s="27" t="str">
        <f>'Base de dados'!I314</f>
        <v>(19) 992295137</v>
      </c>
      <c r="F315" s="6" t="str">
        <f>'Base de dados'!J314</f>
        <v>POLICIAIS E AGENTES</v>
      </c>
      <c r="G315" s="6" t="str">
        <f>'Base de dados'!L314</f>
        <v>SUPLENTE</v>
      </c>
      <c r="H315" s="6">
        <f>'Base de dados'!M314</f>
        <v>9</v>
      </c>
      <c r="I315" s="30"/>
      <c r="J315" s="6" t="str">
        <f>'Base de dados'!N314</f>
        <v/>
      </c>
    </row>
    <row r="316" spans="1:10" ht="24.95" customHeight="1" x14ac:dyDescent="0.25">
      <c r="A316" s="3">
        <f t="shared" si="4"/>
        <v>314</v>
      </c>
      <c r="B316" s="4" t="str">
        <f>'Base de dados'!A315</f>
        <v>5630015120</v>
      </c>
      <c r="C316" s="5" t="str">
        <f>IF('Base de dados'!E315&lt;&gt;"",'Base de dados'!B315&amp;CHAR(10)&amp;'Base de dados'!E315,'Base de dados'!B315)</f>
        <v>RODRIGO HENRIQUE CONCEICAO</v>
      </c>
      <c r="D316" s="15" t="str">
        <f>'Base de dados'!H315</f>
        <v>RUA DOMINGOS VILELA DE ANDRADE, 95 - INDUSTRIAL - CASA BRANCA</v>
      </c>
      <c r="E316" s="27" t="str">
        <f>'Base de dados'!I315</f>
        <v>(19) 989139117</v>
      </c>
      <c r="F316" s="6" t="str">
        <f>'Base de dados'!J315</f>
        <v>POLICIAIS E AGENTES</v>
      </c>
      <c r="G316" s="6" t="str">
        <f>'Base de dados'!L315</f>
        <v>SUPLENTE</v>
      </c>
      <c r="H316" s="6">
        <f>'Base de dados'!M315</f>
        <v>10</v>
      </c>
      <c r="I316" s="30"/>
      <c r="J316" s="6" t="str">
        <f>'Base de dados'!N315</f>
        <v/>
      </c>
    </row>
    <row r="317" spans="1:10" ht="24.95" customHeight="1" x14ac:dyDescent="0.25">
      <c r="A317" s="3">
        <f t="shared" si="4"/>
        <v>315</v>
      </c>
      <c r="B317" s="4" t="str">
        <f>'Base de dados'!A316</f>
        <v>5630012283</v>
      </c>
      <c r="C317" s="5" t="str">
        <f>IF('Base de dados'!E316&lt;&gt;"",'Base de dados'!B316&amp;CHAR(10)&amp;'Base de dados'!E316,'Base de dados'!B316)</f>
        <v>RAFAEL AUGUSTO DUARTE FERREIRA</v>
      </c>
      <c r="D317" s="15" t="str">
        <f>'Base de dados'!H316</f>
        <v>RUA ESMERIA ARAUJO DA SILVA, 164 - NAZARETH - CASA BRANCA</v>
      </c>
      <c r="E317" s="27" t="str">
        <f>'Base de dados'!I316</f>
        <v>(19) 995121954</v>
      </c>
      <c r="F317" s="6" t="str">
        <f>'Base de dados'!J316</f>
        <v>POLICIAIS E AGENTES</v>
      </c>
      <c r="G317" s="6" t="str">
        <f>'Base de dados'!L316</f>
        <v>SUPLENTE</v>
      </c>
      <c r="H317" s="6">
        <f>'Base de dados'!M316</f>
        <v>11</v>
      </c>
      <c r="I317" s="30"/>
      <c r="J317" s="6" t="str">
        <f>'Base de dados'!N316</f>
        <v/>
      </c>
    </row>
    <row r="318" spans="1:10" ht="24.95" customHeight="1" x14ac:dyDescent="0.25">
      <c r="A318" s="3">
        <f t="shared" si="4"/>
        <v>316</v>
      </c>
      <c r="B318" s="4" t="str">
        <f>'Base de dados'!A317</f>
        <v>5630005089</v>
      </c>
      <c r="C318" s="5" t="str">
        <f>IF('Base de dados'!E317&lt;&gt;"",'Base de dados'!B317&amp;CHAR(10)&amp;'Base de dados'!E317,'Base de dados'!B317)</f>
        <v>JEFERSON ANDRE DE JESUS</v>
      </c>
      <c r="D318" s="15" t="str">
        <f>'Base de dados'!H317</f>
        <v>RUA R JORGE BONETTI, 418 - SENHOR MENINO - CASA BRANCA</v>
      </c>
      <c r="E318" s="27" t="str">
        <f>'Base de dados'!I317</f>
        <v>(19) 991499260</v>
      </c>
      <c r="F318" s="6" t="str">
        <f>'Base de dados'!J317</f>
        <v>POPULAÇÃO GERAL</v>
      </c>
      <c r="G318" s="6" t="str">
        <f>'Base de dados'!L317</f>
        <v>BENEFICIÁRIO</v>
      </c>
      <c r="H318" s="6">
        <f>'Base de dados'!M317</f>
        <v>1</v>
      </c>
      <c r="I318" s="30"/>
      <c r="J318" s="6" t="str">
        <f>'Base de dados'!N317</f>
        <v/>
      </c>
    </row>
    <row r="319" spans="1:10" ht="24.95" customHeight="1" x14ac:dyDescent="0.25">
      <c r="A319" s="3">
        <f t="shared" si="4"/>
        <v>317</v>
      </c>
      <c r="B319" s="4" t="str">
        <f>'Base de dados'!A318</f>
        <v>5630006954</v>
      </c>
      <c r="C319" s="5" t="str">
        <f>IF('Base de dados'!E318&lt;&gt;"",'Base de dados'!B318&amp;CHAR(10)&amp;'Base de dados'!E318,'Base de dados'!B318)</f>
        <v>MOISES MARTINS DOS APOSTOLOS</v>
      </c>
      <c r="D319" s="15" t="str">
        <f>'Base de dados'!H318</f>
        <v>AV  SAUDADE, 140 - NAZARE - CASA BRANCA</v>
      </c>
      <c r="E319" s="27" t="str">
        <f>'Base de dados'!I318</f>
        <v>(19) 996728100</v>
      </c>
      <c r="F319" s="6" t="str">
        <f>'Base de dados'!J318</f>
        <v>POPULAÇÃO GERAL</v>
      </c>
      <c r="G319" s="6" t="str">
        <f>'Base de dados'!L318</f>
        <v>BENEFICIÁRIO</v>
      </c>
      <c r="H319" s="6">
        <f>'Base de dados'!M318</f>
        <v>2</v>
      </c>
      <c r="I319" s="30"/>
      <c r="J319" s="6" t="str">
        <f>'Base de dados'!N318</f>
        <v/>
      </c>
    </row>
    <row r="320" spans="1:10" ht="24.95" customHeight="1" x14ac:dyDescent="0.25">
      <c r="A320" s="3">
        <f t="shared" si="4"/>
        <v>318</v>
      </c>
      <c r="B320" s="4" t="str">
        <f>'Base de dados'!A319</f>
        <v>5630015443</v>
      </c>
      <c r="C320" s="5" t="str">
        <f>IF('Base de dados'!E319&lt;&gt;"",'Base de dados'!B319&amp;CHAR(10)&amp;'Base de dados'!E319,'Base de dados'!B319)</f>
        <v>CARLOS ALEXANDRE  MARTINS  FERREIRA</v>
      </c>
      <c r="D320" s="15" t="str">
        <f>'Base de dados'!H319</f>
        <v>RUA MARINA MOURA, 265 - PARQUE SAO PAULO  - CASA BRANCA</v>
      </c>
      <c r="E320" s="27" t="str">
        <f>'Base de dados'!I319</f>
        <v>(19) 995135301</v>
      </c>
      <c r="F320" s="6" t="str">
        <f>'Base de dados'!J319</f>
        <v>POPULAÇÃO GERAL</v>
      </c>
      <c r="G320" s="6" t="str">
        <f>'Base de dados'!L319</f>
        <v>BENEFICIÁRIO</v>
      </c>
      <c r="H320" s="6">
        <f>'Base de dados'!M319</f>
        <v>3</v>
      </c>
      <c r="I320" s="30"/>
      <c r="J320" s="6" t="str">
        <f>'Base de dados'!N319</f>
        <v/>
      </c>
    </row>
    <row r="321" spans="1:10" ht="24.95" customHeight="1" x14ac:dyDescent="0.25">
      <c r="A321" s="3">
        <f t="shared" si="4"/>
        <v>319</v>
      </c>
      <c r="B321" s="4" t="str">
        <f>'Base de dados'!A320</f>
        <v>5630016698</v>
      </c>
      <c r="C321" s="5" t="str">
        <f>IF('Base de dados'!E320&lt;&gt;"",'Base de dados'!B320&amp;CHAR(10)&amp;'Base de dados'!E320,'Base de dados'!B320)</f>
        <v>WILLIAN GABRIEL ALVES DOS SANTOS
ROSANA MARA BANIN DOS SANTOS</v>
      </c>
      <c r="D321" s="15" t="str">
        <f>'Base de dados'!H320</f>
        <v>RUA PROFESSORA CANDIDA MUSA, 176 - CONJUNTO HABITACIONAL WLADIMIR PEREIRA - CASA BRANCA</v>
      </c>
      <c r="E321" s="27" t="str">
        <f>'Base de dados'!I320</f>
        <v>(19) 984046381</v>
      </c>
      <c r="F321" s="6" t="str">
        <f>'Base de dados'!J320</f>
        <v>POPULAÇÃO GERAL</v>
      </c>
      <c r="G321" s="6" t="str">
        <f>'Base de dados'!L320</f>
        <v>BENEFICIÁRIO</v>
      </c>
      <c r="H321" s="6">
        <f>'Base de dados'!M320</f>
        <v>4</v>
      </c>
      <c r="I321" s="30"/>
      <c r="J321" s="6" t="str">
        <f>'Base de dados'!N320</f>
        <v/>
      </c>
    </row>
    <row r="322" spans="1:10" ht="24.95" customHeight="1" x14ac:dyDescent="0.25">
      <c r="A322" s="3">
        <f t="shared" si="4"/>
        <v>320</v>
      </c>
      <c r="B322" s="4" t="str">
        <f>'Base de dados'!A321</f>
        <v>5630015757</v>
      </c>
      <c r="C322" s="5" t="str">
        <f>IF('Base de dados'!E321&lt;&gt;"",'Base de dados'!B321&amp;CHAR(10)&amp;'Base de dados'!E321,'Base de dados'!B321)</f>
        <v>SUSANA NASCIMENTO DE SIQUEIRA</v>
      </c>
      <c r="D322" s="15" t="str">
        <f>'Base de dados'!H321</f>
        <v>AV  JORGE BONETTI, 400 - SENHOR MENINO - CASA BRANCA</v>
      </c>
      <c r="E322" s="27" t="str">
        <f>'Base de dados'!I321</f>
        <v>(19) 995375584</v>
      </c>
      <c r="F322" s="6" t="str">
        <f>'Base de dados'!J321</f>
        <v>POPULAÇÃO GERAL</v>
      </c>
      <c r="G322" s="6" t="str">
        <f>'Base de dados'!L321</f>
        <v>BENEFICIÁRIO</v>
      </c>
      <c r="H322" s="6">
        <f>'Base de dados'!M321</f>
        <v>5</v>
      </c>
      <c r="I322" s="30"/>
      <c r="J322" s="6" t="str">
        <f>'Base de dados'!N321</f>
        <v/>
      </c>
    </row>
    <row r="323" spans="1:10" ht="24.95" customHeight="1" x14ac:dyDescent="0.25">
      <c r="A323" s="3">
        <f t="shared" si="4"/>
        <v>321</v>
      </c>
      <c r="B323" s="4" t="str">
        <f>'Base de dados'!A322</f>
        <v>5630000841</v>
      </c>
      <c r="C323" s="5" t="str">
        <f>IF('Base de dados'!E322&lt;&gt;"",'Base de dados'!B322&amp;CHAR(10)&amp;'Base de dados'!E322,'Base de dados'!B322)</f>
        <v>MARCOS CESAR DA SILVA</v>
      </c>
      <c r="D323" s="15" t="str">
        <f>'Base de dados'!H322</f>
        <v>RUA NICANOR FRANCISCO FERRAZ, 216 - JARDIM EUROPA  - CASA BRANCA</v>
      </c>
      <c r="E323" s="27" t="str">
        <f>'Base de dados'!I322</f>
        <v>(19) 991039531</v>
      </c>
      <c r="F323" s="6" t="str">
        <f>'Base de dados'!J322</f>
        <v>POPULAÇÃO GERAL</v>
      </c>
      <c r="G323" s="6" t="str">
        <f>'Base de dados'!L322</f>
        <v>BENEFICIÁRIO</v>
      </c>
      <c r="H323" s="6">
        <f>'Base de dados'!M322</f>
        <v>6</v>
      </c>
      <c r="I323" s="30"/>
      <c r="J323" s="6" t="str">
        <f>'Base de dados'!N322</f>
        <v/>
      </c>
    </row>
    <row r="324" spans="1:10" ht="24.95" customHeight="1" x14ac:dyDescent="0.25">
      <c r="A324" s="3">
        <f t="shared" si="4"/>
        <v>322</v>
      </c>
      <c r="B324" s="4" t="str">
        <f>'Base de dados'!A323</f>
        <v>5630009222</v>
      </c>
      <c r="C324" s="5" t="str">
        <f>IF('Base de dados'!E323&lt;&gt;"",'Base de dados'!B323&amp;CHAR(10)&amp;'Base de dados'!E323,'Base de dados'!B323)</f>
        <v>GUSTAVO SANTIAGO FRANCESCHI</v>
      </c>
      <c r="D324" s="15" t="str">
        <f>'Base de dados'!H323</f>
        <v>AV  DA SAUDADE, 10 - NAZARE - CASA BRANCA</v>
      </c>
      <c r="E324" s="27" t="str">
        <f>'Base de dados'!I323</f>
        <v>(19) 991902458</v>
      </c>
      <c r="F324" s="6" t="str">
        <f>'Base de dados'!J323</f>
        <v>POPULAÇÃO GERAL</v>
      </c>
      <c r="G324" s="6" t="str">
        <f>'Base de dados'!L323</f>
        <v>BENEFICIÁRIO</v>
      </c>
      <c r="H324" s="6">
        <f>'Base de dados'!M323</f>
        <v>7</v>
      </c>
      <c r="I324" s="30"/>
      <c r="J324" s="6" t="str">
        <f>'Base de dados'!N323</f>
        <v/>
      </c>
    </row>
    <row r="325" spans="1:10" ht="24.95" customHeight="1" x14ac:dyDescent="0.25">
      <c r="A325" s="3">
        <f t="shared" ref="A325:A388" si="5">A324+1</f>
        <v>323</v>
      </c>
      <c r="B325" s="4" t="str">
        <f>'Base de dados'!A324</f>
        <v>5630019171</v>
      </c>
      <c r="C325" s="5" t="str">
        <f>IF('Base de dados'!E324&lt;&gt;"",'Base de dados'!B324&amp;CHAR(10)&amp;'Base de dados'!E324,'Base de dados'!B324)</f>
        <v>ALEXANDRE JERONYMO DE LIMA</v>
      </c>
      <c r="D325" s="15" t="str">
        <f>'Base de dados'!H324</f>
        <v>RUA FAMILIA SPINDOLA, 225 - JARDIM MACAUBA - CASA BRANCA</v>
      </c>
      <c r="E325" s="27" t="str">
        <f>'Base de dados'!I324</f>
        <v>(19) 986129690</v>
      </c>
      <c r="F325" s="6" t="str">
        <f>'Base de dados'!J324</f>
        <v>POPULAÇÃO GERAL</v>
      </c>
      <c r="G325" s="6" t="str">
        <f>'Base de dados'!L324</f>
        <v>BENEFICIÁRIO</v>
      </c>
      <c r="H325" s="6">
        <f>'Base de dados'!M324</f>
        <v>8</v>
      </c>
      <c r="I325" s="30"/>
      <c r="J325" s="6" t="str">
        <f>'Base de dados'!N324</f>
        <v/>
      </c>
    </row>
    <row r="326" spans="1:10" ht="24.95" customHeight="1" x14ac:dyDescent="0.25">
      <c r="A326" s="3">
        <f t="shared" si="5"/>
        <v>324</v>
      </c>
      <c r="B326" s="4" t="str">
        <f>'Base de dados'!A325</f>
        <v>5630018660</v>
      </c>
      <c r="C326" s="5" t="str">
        <f>IF('Base de dados'!E325&lt;&gt;"",'Base de dados'!B325&amp;CHAR(10)&amp;'Base de dados'!E325,'Base de dados'!B325)</f>
        <v>LEIA NERY DOS SANTOS</v>
      </c>
      <c r="D326" s="15" t="str">
        <f>'Base de dados'!H325</f>
        <v>RUA MAQUINISTA ARTHUR URBANO SOBRINHO, 11 - JD BELA VISTA  - CASA BRANCA</v>
      </c>
      <c r="E326" s="27" t="str">
        <f>'Base de dados'!I325</f>
        <v>(11) 964411273</v>
      </c>
      <c r="F326" s="6" t="str">
        <f>'Base de dados'!J325</f>
        <v>POPULAÇÃO GERAL</v>
      </c>
      <c r="G326" s="6" t="str">
        <f>'Base de dados'!L325</f>
        <v>BENEFICIÁRIO</v>
      </c>
      <c r="H326" s="6">
        <f>'Base de dados'!M325</f>
        <v>9</v>
      </c>
      <c r="I326" s="30"/>
      <c r="J326" s="6" t="str">
        <f>'Base de dados'!N325</f>
        <v/>
      </c>
    </row>
    <row r="327" spans="1:10" ht="24.95" customHeight="1" x14ac:dyDescent="0.25">
      <c r="A327" s="3">
        <f t="shared" si="5"/>
        <v>325</v>
      </c>
      <c r="B327" s="4" t="str">
        <f>'Base de dados'!A326</f>
        <v>5630021128</v>
      </c>
      <c r="C327" s="5" t="str">
        <f>IF('Base de dados'!E326&lt;&gt;"",'Base de dados'!B326&amp;CHAR(10)&amp;'Base de dados'!E326,'Base de dados'!B326)</f>
        <v>ROSEMAR DE FATIMA MACHADO LACERDA</v>
      </c>
      <c r="D327" s="15" t="str">
        <f>'Base de dados'!H326</f>
        <v>RUA SANTO ANTONIO, 1177 - CENTRO - CASA BRANCA</v>
      </c>
      <c r="E327" s="27" t="str">
        <f>'Base de dados'!I326</f>
        <v>(19) 989359076</v>
      </c>
      <c r="F327" s="6" t="str">
        <f>'Base de dados'!J326</f>
        <v>POPULAÇÃO GERAL</v>
      </c>
      <c r="G327" s="6" t="str">
        <f>'Base de dados'!L326</f>
        <v>BENEFICIÁRIO</v>
      </c>
      <c r="H327" s="6">
        <f>'Base de dados'!M326</f>
        <v>10</v>
      </c>
      <c r="I327" s="30"/>
      <c r="J327" s="6" t="str">
        <f>'Base de dados'!N326</f>
        <v/>
      </c>
    </row>
    <row r="328" spans="1:10" ht="24.95" customHeight="1" x14ac:dyDescent="0.25">
      <c r="A328" s="3">
        <f t="shared" si="5"/>
        <v>326</v>
      </c>
      <c r="B328" s="4" t="str">
        <f>'Base de dados'!A327</f>
        <v>5630018397</v>
      </c>
      <c r="C328" s="5" t="str">
        <f>IF('Base de dados'!E327&lt;&gt;"",'Base de dados'!B327&amp;CHAR(10)&amp;'Base de dados'!E327,'Base de dados'!B327)</f>
        <v>NEUZA RODRIGUES DE OLIVEIRA TOCACELI</v>
      </c>
      <c r="D328" s="15" t="str">
        <f>'Base de dados'!H327</f>
        <v>AV  DR  FRANCISCO NOGUEIRA DE LIMA, 1916 - DESTERRO - CASA BRANCA</v>
      </c>
      <c r="E328" s="27" t="str">
        <f>'Base de dados'!I327</f>
        <v>(19) 995029851</v>
      </c>
      <c r="F328" s="6" t="str">
        <f>'Base de dados'!J327</f>
        <v>POPULAÇÃO GERAL</v>
      </c>
      <c r="G328" s="6" t="str">
        <f>'Base de dados'!L327</f>
        <v>BENEFICIÁRIO</v>
      </c>
      <c r="H328" s="6">
        <f>'Base de dados'!M327</f>
        <v>11</v>
      </c>
      <c r="I328" s="30"/>
      <c r="J328" s="6" t="str">
        <f>'Base de dados'!N327</f>
        <v/>
      </c>
    </row>
    <row r="329" spans="1:10" ht="24.95" customHeight="1" x14ac:dyDescent="0.25">
      <c r="A329" s="3">
        <f t="shared" si="5"/>
        <v>327</v>
      </c>
      <c r="B329" s="4" t="str">
        <f>'Base de dados'!A328</f>
        <v>5630009602</v>
      </c>
      <c r="C329" s="5" t="str">
        <f>IF('Base de dados'!E328&lt;&gt;"",'Base de dados'!B328&amp;CHAR(10)&amp;'Base de dados'!E328,'Base de dados'!B328)</f>
        <v>KAUAN BRENDEO DE FREITAS</v>
      </c>
      <c r="D329" s="15" t="str">
        <f>'Base de dados'!H328</f>
        <v>RUA PATIO DA ESTACAO VELHA, 330 - CENTRO  - CASA BRANCA</v>
      </c>
      <c r="E329" s="27" t="str">
        <f>'Base de dados'!I328</f>
        <v>(19) 992672555</v>
      </c>
      <c r="F329" s="6" t="str">
        <f>'Base de dados'!J328</f>
        <v>POPULAÇÃO GERAL</v>
      </c>
      <c r="G329" s="6" t="str">
        <f>'Base de dados'!L328</f>
        <v>BENEFICIÁRIO</v>
      </c>
      <c r="H329" s="6">
        <f>'Base de dados'!M328</f>
        <v>12</v>
      </c>
      <c r="I329" s="30"/>
      <c r="J329" s="6" t="str">
        <f>'Base de dados'!N328</f>
        <v/>
      </c>
    </row>
    <row r="330" spans="1:10" ht="24.95" customHeight="1" x14ac:dyDescent="0.25">
      <c r="A330" s="3">
        <f t="shared" si="5"/>
        <v>328</v>
      </c>
      <c r="B330" s="4" t="str">
        <f>'Base de dados'!A329</f>
        <v>5630000692</v>
      </c>
      <c r="C330" s="5" t="str">
        <f>IF('Base de dados'!E329&lt;&gt;"",'Base de dados'!B329&amp;CHAR(10)&amp;'Base de dados'!E329,'Base de dados'!B329)</f>
        <v>IVONILDO DE SOUSA FERREIRA
GISLAINE APARECIDA SOARES BAPTISTA FERREIRA</v>
      </c>
      <c r="D330" s="15" t="str">
        <f>'Base de dados'!H329</f>
        <v>RUA PEDRO LOPES DA CUNHA, 99 - CHACARA BOA VISTA - CASA BRANCA</v>
      </c>
      <c r="E330" s="27" t="str">
        <f>'Base de dados'!I329</f>
        <v>(19) 987817199</v>
      </c>
      <c r="F330" s="6" t="str">
        <f>'Base de dados'!J329</f>
        <v>POPULAÇÃO GERAL</v>
      </c>
      <c r="G330" s="6" t="str">
        <f>'Base de dados'!L329</f>
        <v>BENEFICIÁRIO</v>
      </c>
      <c r="H330" s="6">
        <f>'Base de dados'!M329</f>
        <v>13</v>
      </c>
      <c r="I330" s="30"/>
      <c r="J330" s="6" t="str">
        <f>'Base de dados'!N329</f>
        <v/>
      </c>
    </row>
    <row r="331" spans="1:10" ht="24.95" customHeight="1" x14ac:dyDescent="0.25">
      <c r="A331" s="3">
        <f t="shared" si="5"/>
        <v>329</v>
      </c>
      <c r="B331" s="4" t="str">
        <f>'Base de dados'!A330</f>
        <v>5630012762</v>
      </c>
      <c r="C331" s="5" t="str">
        <f>IF('Base de dados'!E330&lt;&gt;"",'Base de dados'!B330&amp;CHAR(10)&amp;'Base de dados'!E330,'Base de dados'!B330)</f>
        <v>SABRINA COUTO SILVA</v>
      </c>
      <c r="D331" s="15" t="str">
        <f>'Base de dados'!H330</f>
        <v>RUA JOSE LIMONGI MOREIRA, 250 - SAO DIMAS - GUARATINGUETA</v>
      </c>
      <c r="E331" s="27" t="str">
        <f>'Base de dados'!I330</f>
        <v>(12) 992438752</v>
      </c>
      <c r="F331" s="6" t="str">
        <f>'Base de dados'!J330</f>
        <v>POPULAÇÃO GERAL</v>
      </c>
      <c r="G331" s="6" t="str">
        <f>'Base de dados'!L330</f>
        <v>BENEFICIÁRIO</v>
      </c>
      <c r="H331" s="6">
        <f>'Base de dados'!M330</f>
        <v>14</v>
      </c>
      <c r="I331" s="30"/>
      <c r="J331" s="6" t="str">
        <f>'Base de dados'!N330</f>
        <v/>
      </c>
    </row>
    <row r="332" spans="1:10" ht="24.95" customHeight="1" x14ac:dyDescent="0.25">
      <c r="A332" s="3">
        <f t="shared" si="5"/>
        <v>330</v>
      </c>
      <c r="B332" s="4" t="str">
        <f>'Base de dados'!A331</f>
        <v>5630015278</v>
      </c>
      <c r="C332" s="5" t="str">
        <f>IF('Base de dados'!E331&lt;&gt;"",'Base de dados'!B331&amp;CHAR(10)&amp;'Base de dados'!E331,'Base de dados'!B331)</f>
        <v>ERCILIA PRUDENCIO PINHEIRO</v>
      </c>
      <c r="D332" s="15" t="str">
        <f>'Base de dados'!H331</f>
        <v>RUA ROMULO BORZANI, 119 - INDUSTRIAL - CASA BRANCA</v>
      </c>
      <c r="E332" s="27" t="str">
        <f>'Base de dados'!I331</f>
        <v>(19) 999744079</v>
      </c>
      <c r="F332" s="6" t="str">
        <f>'Base de dados'!J331</f>
        <v>POPULAÇÃO GERAL</v>
      </c>
      <c r="G332" s="6" t="str">
        <f>'Base de dados'!L331</f>
        <v>BENEFICIÁRIO</v>
      </c>
      <c r="H332" s="6">
        <f>'Base de dados'!M331</f>
        <v>15</v>
      </c>
      <c r="I332" s="30"/>
      <c r="J332" s="6" t="str">
        <f>'Base de dados'!N331</f>
        <v/>
      </c>
    </row>
    <row r="333" spans="1:10" ht="24.95" customHeight="1" x14ac:dyDescent="0.25">
      <c r="A333" s="3">
        <f t="shared" si="5"/>
        <v>331</v>
      </c>
      <c r="B333" s="4" t="str">
        <f>'Base de dados'!A332</f>
        <v>5630021532</v>
      </c>
      <c r="C333" s="5" t="str">
        <f>IF('Base de dados'!E332&lt;&gt;"",'Base de dados'!B332&amp;CHAR(10)&amp;'Base de dados'!E332,'Base de dados'!B332)</f>
        <v>REGINA MORAES DE OLIVEIRA</v>
      </c>
      <c r="D333" s="15" t="str">
        <f>'Base de dados'!H332</f>
        <v>RUA JOSE OLIMPIO AUGUSTO, 153 - PARQUE SAO PAULO - CASA BRANCA</v>
      </c>
      <c r="E333" s="27" t="str">
        <f>'Base de dados'!I332</f>
        <v>(19) 995761779</v>
      </c>
      <c r="F333" s="6" t="str">
        <f>'Base de dados'!J332</f>
        <v>POPULAÇÃO GERAL</v>
      </c>
      <c r="G333" s="6" t="str">
        <f>'Base de dados'!L332</f>
        <v>BENEFICIÁRIO</v>
      </c>
      <c r="H333" s="6">
        <f>'Base de dados'!M332</f>
        <v>16</v>
      </c>
      <c r="I333" s="30"/>
      <c r="J333" s="6" t="str">
        <f>'Base de dados'!N332</f>
        <v/>
      </c>
    </row>
    <row r="334" spans="1:10" ht="24.95" customHeight="1" x14ac:dyDescent="0.25">
      <c r="A334" s="3">
        <f t="shared" si="5"/>
        <v>332</v>
      </c>
      <c r="B334" s="4" t="str">
        <f>'Base de dados'!A333</f>
        <v>5630008125</v>
      </c>
      <c r="C334" s="5" t="str">
        <f>IF('Base de dados'!E333&lt;&gt;"",'Base de dados'!B333&amp;CHAR(10)&amp;'Base de dados'!E333,'Base de dados'!B333)</f>
        <v>JAQUELINE ANTONIALI SERAPHIM</v>
      </c>
      <c r="D334" s="15" t="str">
        <f>'Base de dados'!H333</f>
        <v>RUA CORONEL JOSE JULIO, 119 - CENTRO - CASA BRANCA</v>
      </c>
      <c r="E334" s="27" t="str">
        <f>'Base de dados'!I333</f>
        <v>(19) 993244195</v>
      </c>
      <c r="F334" s="6" t="str">
        <f>'Base de dados'!J333</f>
        <v>POPULAÇÃO GERAL</v>
      </c>
      <c r="G334" s="6" t="str">
        <f>'Base de dados'!L333</f>
        <v>BENEFICIÁRIO</v>
      </c>
      <c r="H334" s="6">
        <f>'Base de dados'!M333</f>
        <v>17</v>
      </c>
      <c r="I334" s="30"/>
      <c r="J334" s="6" t="str">
        <f>'Base de dados'!N333</f>
        <v/>
      </c>
    </row>
    <row r="335" spans="1:10" ht="24.95" customHeight="1" x14ac:dyDescent="0.25">
      <c r="A335" s="3">
        <f t="shared" si="5"/>
        <v>333</v>
      </c>
      <c r="B335" s="4" t="str">
        <f>'Base de dados'!A334</f>
        <v>5630020278</v>
      </c>
      <c r="C335" s="5" t="str">
        <f>IF('Base de dados'!E334&lt;&gt;"",'Base de dados'!B334&amp;CHAR(10)&amp;'Base de dados'!E334,'Base de dados'!B334)</f>
        <v>RODRIGO DE FIGUEIREDO</v>
      </c>
      <c r="D335" s="15" t="str">
        <f>'Base de dados'!H334</f>
        <v>RUA MANOEL MARTINS, 582 - CENTRO - CASA BRANCA</v>
      </c>
      <c r="E335" s="27" t="str">
        <f>'Base de dados'!I334</f>
        <v>(19) 994671313</v>
      </c>
      <c r="F335" s="6" t="str">
        <f>'Base de dados'!J334</f>
        <v>POPULAÇÃO GERAL</v>
      </c>
      <c r="G335" s="6" t="str">
        <f>'Base de dados'!L334</f>
        <v>BENEFICIÁRIO</v>
      </c>
      <c r="H335" s="6">
        <f>'Base de dados'!M334</f>
        <v>18</v>
      </c>
      <c r="I335" s="30"/>
      <c r="J335" s="6" t="str">
        <f>'Base de dados'!N334</f>
        <v/>
      </c>
    </row>
    <row r="336" spans="1:10" ht="24.95" customHeight="1" x14ac:dyDescent="0.25">
      <c r="A336" s="3">
        <f t="shared" si="5"/>
        <v>334</v>
      </c>
      <c r="B336" s="4" t="str">
        <f>'Base de dados'!A335</f>
        <v>5630018744</v>
      </c>
      <c r="C336" s="5" t="str">
        <f>IF('Base de dados'!E335&lt;&gt;"",'Base de dados'!B335&amp;CHAR(10)&amp;'Base de dados'!E335,'Base de dados'!B335)</f>
        <v>AMELIA REGINA DOS SANTOS ALVES</v>
      </c>
      <c r="D336" s="15" t="str">
        <f>'Base de dados'!H335</f>
        <v>RUA FAMILIA HORTA, 59 - VILA SANTA MARIA - CASA BRANCA</v>
      </c>
      <c r="E336" s="27" t="str">
        <f>'Base de dados'!I335</f>
        <v>(19) 995109871</v>
      </c>
      <c r="F336" s="6" t="str">
        <f>'Base de dados'!J335</f>
        <v>POPULAÇÃO GERAL</v>
      </c>
      <c r="G336" s="6" t="str">
        <f>'Base de dados'!L335</f>
        <v>BENEFICIÁRIO</v>
      </c>
      <c r="H336" s="6">
        <f>'Base de dados'!M335</f>
        <v>19</v>
      </c>
      <c r="I336" s="30"/>
      <c r="J336" s="6" t="str">
        <f>'Base de dados'!N335</f>
        <v/>
      </c>
    </row>
    <row r="337" spans="1:10" ht="24.95" customHeight="1" x14ac:dyDescent="0.25">
      <c r="A337" s="3">
        <f t="shared" si="5"/>
        <v>335</v>
      </c>
      <c r="B337" s="4" t="str">
        <f>'Base de dados'!A336</f>
        <v>5630020583</v>
      </c>
      <c r="C337" s="5" t="str">
        <f>IF('Base de dados'!E336&lt;&gt;"",'Base de dados'!B336&amp;CHAR(10)&amp;'Base de dados'!E336,'Base de dados'!B336)</f>
        <v>LUIZ FERNANDO POMPEU NAZARETH CORREA
LUANA DE FATIMA PEREIRA</v>
      </c>
      <c r="D337" s="15" t="str">
        <f>'Base de dados'!H336</f>
        <v>RUA JORGE BONETTI, 367 - SR MENINO - CASA BRANCA</v>
      </c>
      <c r="E337" s="27" t="str">
        <f>'Base de dados'!I336</f>
        <v>(19) 993804833</v>
      </c>
      <c r="F337" s="6" t="str">
        <f>'Base de dados'!J336</f>
        <v>POPULAÇÃO GERAL</v>
      </c>
      <c r="G337" s="6" t="str">
        <f>'Base de dados'!L336</f>
        <v>BENEFICIÁRIO</v>
      </c>
      <c r="H337" s="6">
        <f>'Base de dados'!M336</f>
        <v>20</v>
      </c>
      <c r="I337" s="30"/>
      <c r="J337" s="6" t="str">
        <f>'Base de dados'!N336</f>
        <v/>
      </c>
    </row>
    <row r="338" spans="1:10" ht="24.95" customHeight="1" x14ac:dyDescent="0.25">
      <c r="A338" s="3">
        <f t="shared" si="5"/>
        <v>336</v>
      </c>
      <c r="B338" s="4" t="str">
        <f>'Base de dados'!A337</f>
        <v>5630004058</v>
      </c>
      <c r="C338" s="5" t="str">
        <f>IF('Base de dados'!E337&lt;&gt;"",'Base de dados'!B337&amp;CHAR(10)&amp;'Base de dados'!E337,'Base de dados'!B337)</f>
        <v>GINILSON JULIO
TAMIRES REGINA DE JESUS BARBOSA JULIO</v>
      </c>
      <c r="D338" s="15" t="str">
        <f>'Base de dados'!H337</f>
        <v>SIT SITIO JARDIM, Não tem  - RURAL  - CASA BRANCA</v>
      </c>
      <c r="E338" s="27" t="str">
        <f>'Base de dados'!I337</f>
        <v>(19) 997599852</v>
      </c>
      <c r="F338" s="6" t="str">
        <f>'Base de dados'!J337</f>
        <v>POPULAÇÃO GERAL</v>
      </c>
      <c r="G338" s="6" t="str">
        <f>'Base de dados'!L337</f>
        <v>BENEFICIÁRIO</v>
      </c>
      <c r="H338" s="6">
        <f>'Base de dados'!M337</f>
        <v>21</v>
      </c>
      <c r="I338" s="30"/>
      <c r="J338" s="6" t="str">
        <f>'Base de dados'!N337</f>
        <v/>
      </c>
    </row>
    <row r="339" spans="1:10" ht="24.95" customHeight="1" x14ac:dyDescent="0.25">
      <c r="A339" s="3">
        <f t="shared" si="5"/>
        <v>337</v>
      </c>
      <c r="B339" s="4" t="str">
        <f>'Base de dados'!A338</f>
        <v>5630010261</v>
      </c>
      <c r="C339" s="5" t="str">
        <f>IF('Base de dados'!E338&lt;&gt;"",'Base de dados'!B338&amp;CHAR(10)&amp;'Base de dados'!E338,'Base de dados'!B338)</f>
        <v>MARIA DE FATIMA NEILEM MACHADO</v>
      </c>
      <c r="D339" s="15" t="str">
        <f>'Base de dados'!H338</f>
        <v>RUA MARIANA ZANCHETA ALVES, 230 - JARDIM MACAUBA - CASA BRANCA</v>
      </c>
      <c r="E339" s="27" t="str">
        <f>'Base de dados'!I338</f>
        <v>(19) 992947836</v>
      </c>
      <c r="F339" s="6" t="str">
        <f>'Base de dados'!J338</f>
        <v>POPULAÇÃO GERAL</v>
      </c>
      <c r="G339" s="6" t="str">
        <f>'Base de dados'!L338</f>
        <v>BENEFICIÁRIO</v>
      </c>
      <c r="H339" s="6">
        <f>'Base de dados'!M338</f>
        <v>22</v>
      </c>
      <c r="I339" s="30"/>
      <c r="J339" s="6" t="str">
        <f>'Base de dados'!N338</f>
        <v/>
      </c>
    </row>
    <row r="340" spans="1:10" ht="24.95" customHeight="1" x14ac:dyDescent="0.25">
      <c r="A340" s="3">
        <f t="shared" si="5"/>
        <v>338</v>
      </c>
      <c r="B340" s="4" t="str">
        <f>'Base de dados'!A339</f>
        <v>5630006517</v>
      </c>
      <c r="C340" s="5" t="str">
        <f>IF('Base de dados'!E339&lt;&gt;"",'Base de dados'!B339&amp;CHAR(10)&amp;'Base de dados'!E339,'Base de dados'!B339)</f>
        <v>DIEGO EDUARDO
DAIANE CRISTINA GONCALVES CANDIDO</v>
      </c>
      <c r="D340" s="15" t="str">
        <f>'Base de dados'!H339</f>
        <v>RUA DOS MENEZELLOS, 58 - JARDIM BOA ESPERANCA - CASA BRANCA</v>
      </c>
      <c r="E340" s="27" t="str">
        <f>'Base de dados'!I339</f>
        <v>(19) 989548233</v>
      </c>
      <c r="F340" s="6" t="str">
        <f>'Base de dados'!J339</f>
        <v>POPULAÇÃO GERAL</v>
      </c>
      <c r="G340" s="6" t="str">
        <f>'Base de dados'!L339</f>
        <v>BENEFICIÁRIO</v>
      </c>
      <c r="H340" s="6">
        <f>'Base de dados'!M339</f>
        <v>23</v>
      </c>
      <c r="I340" s="30"/>
      <c r="J340" s="6" t="str">
        <f>'Base de dados'!N339</f>
        <v/>
      </c>
    </row>
    <row r="341" spans="1:10" ht="24.95" customHeight="1" x14ac:dyDescent="0.25">
      <c r="A341" s="3">
        <f t="shared" si="5"/>
        <v>339</v>
      </c>
      <c r="B341" s="4" t="str">
        <f>'Base de dados'!A340</f>
        <v>5630004389</v>
      </c>
      <c r="C341" s="5" t="str">
        <f>IF('Base de dados'!E340&lt;&gt;"",'Base de dados'!B340&amp;CHAR(10)&amp;'Base de dados'!E340,'Base de dados'!B340)</f>
        <v>PENHA REGINA DE GODOY
VIRGILIO APARECIDO DA SILVA</v>
      </c>
      <c r="D341" s="15" t="str">
        <f>'Base de dados'!H340</f>
        <v>RUA TRAVESSA PRESIDENTE VARGAS, 108 - INDUSTRIAL - CASA BRANCA</v>
      </c>
      <c r="E341" s="27" t="str">
        <f>'Base de dados'!I340</f>
        <v>(19) 996315025</v>
      </c>
      <c r="F341" s="6" t="str">
        <f>'Base de dados'!J340</f>
        <v>POPULAÇÃO GERAL</v>
      </c>
      <c r="G341" s="6" t="str">
        <f>'Base de dados'!L340</f>
        <v>BENEFICIÁRIO</v>
      </c>
      <c r="H341" s="6">
        <f>'Base de dados'!M340</f>
        <v>24</v>
      </c>
      <c r="I341" s="30"/>
      <c r="J341" s="6" t="str">
        <f>'Base de dados'!N340</f>
        <v/>
      </c>
    </row>
    <row r="342" spans="1:10" ht="24.95" customHeight="1" x14ac:dyDescent="0.25">
      <c r="A342" s="3">
        <f t="shared" si="5"/>
        <v>340</v>
      </c>
      <c r="B342" s="4" t="str">
        <f>'Base de dados'!A341</f>
        <v>5630002631</v>
      </c>
      <c r="C342" s="5" t="str">
        <f>IF('Base de dados'!E341&lt;&gt;"",'Base de dados'!B341&amp;CHAR(10)&amp;'Base de dados'!E341,'Base de dados'!B341)</f>
        <v>REINALDO ANTONIO BENICIO</v>
      </c>
      <c r="D342" s="15" t="str">
        <f>'Base de dados'!H341</f>
        <v>RUA DUQUE DE CAXIAS, 1473 - SANTA CECILIA - CASA BRANCA</v>
      </c>
      <c r="E342" s="27" t="str">
        <f>'Base de dados'!I341</f>
        <v>(19) 992792816</v>
      </c>
      <c r="F342" s="6" t="str">
        <f>'Base de dados'!J341</f>
        <v>POPULAÇÃO GERAL</v>
      </c>
      <c r="G342" s="6" t="str">
        <f>'Base de dados'!L341</f>
        <v>BENEFICIÁRIO</v>
      </c>
      <c r="H342" s="6">
        <f>'Base de dados'!M341</f>
        <v>25</v>
      </c>
      <c r="I342" s="30"/>
      <c r="J342" s="6" t="str">
        <f>'Base de dados'!N341</f>
        <v/>
      </c>
    </row>
    <row r="343" spans="1:10" ht="24.95" customHeight="1" x14ac:dyDescent="0.25">
      <c r="A343" s="3">
        <f t="shared" si="5"/>
        <v>341</v>
      </c>
      <c r="B343" s="4" t="str">
        <f>'Base de dados'!A342</f>
        <v>5630005014</v>
      </c>
      <c r="C343" s="5" t="str">
        <f>IF('Base de dados'!E342&lt;&gt;"",'Base de dados'!B342&amp;CHAR(10)&amp;'Base de dados'!E342,'Base de dados'!B342)</f>
        <v>ROSINEI ALVES DOS SANTOS</v>
      </c>
      <c r="D343" s="15" t="str">
        <f>'Base de dados'!H342</f>
        <v>RUA FAMILIA CARVALHO, 44 - NAZARE - CASA BRANCA</v>
      </c>
      <c r="E343" s="27" t="str">
        <f>'Base de dados'!I342</f>
        <v>(19) 993993991</v>
      </c>
      <c r="F343" s="6" t="str">
        <f>'Base de dados'!J342</f>
        <v>POPULAÇÃO GERAL</v>
      </c>
      <c r="G343" s="6" t="str">
        <f>'Base de dados'!L342</f>
        <v>BENEFICIÁRIO</v>
      </c>
      <c r="H343" s="6">
        <f>'Base de dados'!M342</f>
        <v>26</v>
      </c>
      <c r="I343" s="30"/>
      <c r="J343" s="6" t="str">
        <f>'Base de dados'!N342</f>
        <v/>
      </c>
    </row>
    <row r="344" spans="1:10" ht="24.95" customHeight="1" x14ac:dyDescent="0.25">
      <c r="A344" s="3">
        <f t="shared" si="5"/>
        <v>342</v>
      </c>
      <c r="B344" s="4" t="str">
        <f>'Base de dados'!A343</f>
        <v>5630010220</v>
      </c>
      <c r="C344" s="5" t="str">
        <f>IF('Base de dados'!E343&lt;&gt;"",'Base de dados'!B343&amp;CHAR(10)&amp;'Base de dados'!E343,'Base de dados'!B343)</f>
        <v>TAMIRES CRISTINA RODRIGUES MATIELLO</v>
      </c>
      <c r="D344" s="15" t="str">
        <f>'Base de dados'!H343</f>
        <v>RUA THEODORO RODRIGUES MARTINS, 62 - NOSSO TETO - CASA BRANCA</v>
      </c>
      <c r="E344" s="27" t="str">
        <f>'Base de dados'!I343</f>
        <v>(19) 995676820</v>
      </c>
      <c r="F344" s="6" t="str">
        <f>'Base de dados'!J343</f>
        <v>POPULAÇÃO GERAL</v>
      </c>
      <c r="G344" s="6" t="str">
        <f>'Base de dados'!L343</f>
        <v>BENEFICIÁRIO</v>
      </c>
      <c r="H344" s="6">
        <f>'Base de dados'!M343</f>
        <v>27</v>
      </c>
      <c r="I344" s="30"/>
      <c r="J344" s="6" t="str">
        <f>'Base de dados'!N343</f>
        <v/>
      </c>
    </row>
    <row r="345" spans="1:10" ht="24.95" customHeight="1" x14ac:dyDescent="0.25">
      <c r="A345" s="3">
        <f t="shared" si="5"/>
        <v>343</v>
      </c>
      <c r="B345" s="4" t="str">
        <f>'Base de dados'!A344</f>
        <v>5630005584</v>
      </c>
      <c r="C345" s="5" t="str">
        <f>IF('Base de dados'!E344&lt;&gt;"",'Base de dados'!B344&amp;CHAR(10)&amp;'Base de dados'!E344,'Base de dados'!B344)</f>
        <v>EDUARDO AUGUSTO RIBEIRO</v>
      </c>
      <c r="D345" s="15" t="str">
        <f>'Base de dados'!H344</f>
        <v>RUA FAMILIA GONCALVES DOS SANTOS, 346 - JD .BOA ESPERANCA - CASA BRANCA</v>
      </c>
      <c r="E345" s="27" t="str">
        <f>'Base de dados'!I344</f>
        <v>(19) 994247317</v>
      </c>
      <c r="F345" s="6" t="str">
        <f>'Base de dados'!J344</f>
        <v>POPULAÇÃO GERAL</v>
      </c>
      <c r="G345" s="6" t="str">
        <f>'Base de dados'!L344</f>
        <v>BENEFICIÁRIO</v>
      </c>
      <c r="H345" s="6">
        <f>'Base de dados'!M344</f>
        <v>28</v>
      </c>
      <c r="I345" s="30"/>
      <c r="J345" s="6" t="str">
        <f>'Base de dados'!N344</f>
        <v/>
      </c>
    </row>
    <row r="346" spans="1:10" ht="24.95" customHeight="1" x14ac:dyDescent="0.25">
      <c r="A346" s="3">
        <f t="shared" si="5"/>
        <v>344</v>
      </c>
      <c r="B346" s="4" t="str">
        <f>'Base de dados'!A345</f>
        <v>5630015880</v>
      </c>
      <c r="C346" s="5" t="str">
        <f>IF('Base de dados'!E345&lt;&gt;"",'Base de dados'!B345&amp;CHAR(10)&amp;'Base de dados'!E345,'Base de dados'!B345)</f>
        <v>CARLOS ALBERTO ISIDORO</v>
      </c>
      <c r="D346" s="15" t="str">
        <f>'Base de dados'!H345</f>
        <v>RUA LAFAIETE DE TOLEDO, 320 - CENTRO - CASA BRANCA</v>
      </c>
      <c r="E346" s="27" t="str">
        <f>'Base de dados'!I345</f>
        <v>(19) 989266226</v>
      </c>
      <c r="F346" s="6" t="str">
        <f>'Base de dados'!J345</f>
        <v>POPULAÇÃO GERAL</v>
      </c>
      <c r="G346" s="6" t="str">
        <f>'Base de dados'!L345</f>
        <v>BENEFICIÁRIO</v>
      </c>
      <c r="H346" s="6">
        <f>'Base de dados'!M345</f>
        <v>29</v>
      </c>
      <c r="I346" s="30"/>
      <c r="J346" s="6" t="str">
        <f>'Base de dados'!N345</f>
        <v/>
      </c>
    </row>
    <row r="347" spans="1:10" ht="24.95" customHeight="1" x14ac:dyDescent="0.25">
      <c r="A347" s="3">
        <f t="shared" si="5"/>
        <v>345</v>
      </c>
      <c r="B347" s="4" t="str">
        <f>'Base de dados'!A346</f>
        <v>5630016490</v>
      </c>
      <c r="C347" s="5" t="str">
        <f>IF('Base de dados'!E346&lt;&gt;"",'Base de dados'!B346&amp;CHAR(10)&amp;'Base de dados'!E346,'Base de dados'!B346)</f>
        <v>ANDREA BASILONE PAIVA</v>
      </c>
      <c r="D347" s="15" t="str">
        <f>'Base de dados'!H346</f>
        <v>RUA DOS CRAVOS, 186 - VILA SAO BERNARDO - CASA BRANCA</v>
      </c>
      <c r="E347" s="27" t="str">
        <f>'Base de dados'!I346</f>
        <v>(19) 986072708</v>
      </c>
      <c r="F347" s="6" t="str">
        <f>'Base de dados'!J346</f>
        <v>POPULAÇÃO GERAL</v>
      </c>
      <c r="G347" s="6" t="str">
        <f>'Base de dados'!L346</f>
        <v>BENEFICIÁRIO</v>
      </c>
      <c r="H347" s="6">
        <f>'Base de dados'!M346</f>
        <v>30</v>
      </c>
      <c r="I347" s="30"/>
      <c r="J347" s="6" t="str">
        <f>'Base de dados'!N346</f>
        <v/>
      </c>
    </row>
    <row r="348" spans="1:10" ht="24.95" customHeight="1" x14ac:dyDescent="0.25">
      <c r="A348" s="3">
        <f t="shared" si="5"/>
        <v>346</v>
      </c>
      <c r="B348" s="4" t="str">
        <f>'Base de dados'!A347</f>
        <v>5630008802</v>
      </c>
      <c r="C348" s="5" t="str">
        <f>IF('Base de dados'!E347&lt;&gt;"",'Base de dados'!B347&amp;CHAR(10)&amp;'Base de dados'!E347,'Base de dados'!B347)</f>
        <v>MILENA DA SILVA ALVES RODRIGUES
EDIVALDO RODRIGUES LUIZ</v>
      </c>
      <c r="D348" s="15" t="str">
        <f>'Base de dados'!H347</f>
        <v>RUA PROJETADA, 190 - RESIDENCIAL TAKANOS - CAMPINAS</v>
      </c>
      <c r="E348" s="27" t="str">
        <f>'Base de dados'!I347</f>
        <v>(19) 982677573</v>
      </c>
      <c r="F348" s="6" t="str">
        <f>'Base de dados'!J347</f>
        <v>POPULAÇÃO GERAL</v>
      </c>
      <c r="G348" s="6" t="str">
        <f>'Base de dados'!L347</f>
        <v>BENEFICIÁRIO</v>
      </c>
      <c r="H348" s="6">
        <f>'Base de dados'!M347</f>
        <v>31</v>
      </c>
      <c r="I348" s="30"/>
      <c r="J348" s="6" t="str">
        <f>'Base de dados'!N347</f>
        <v/>
      </c>
    </row>
    <row r="349" spans="1:10" ht="24.95" customHeight="1" x14ac:dyDescent="0.25">
      <c r="A349" s="3">
        <f t="shared" si="5"/>
        <v>347</v>
      </c>
      <c r="B349" s="4" t="str">
        <f>'Base de dados'!A348</f>
        <v>5630002110</v>
      </c>
      <c r="C349" s="5" t="str">
        <f>IF('Base de dados'!E348&lt;&gt;"",'Base de dados'!B348&amp;CHAR(10)&amp;'Base de dados'!E348,'Base de dados'!B348)</f>
        <v>WALTER ALVES DOS SANTOS</v>
      </c>
      <c r="D349" s="15" t="str">
        <f>'Base de dados'!H348</f>
        <v>AV  DOROT, bairro São Joao - SAO JOAO - CASA BRANCA</v>
      </c>
      <c r="E349" s="27" t="str">
        <f>'Base de dados'!I348</f>
        <v>(19) 994728249</v>
      </c>
      <c r="F349" s="6" t="str">
        <f>'Base de dados'!J348</f>
        <v>POPULAÇÃO GERAL</v>
      </c>
      <c r="G349" s="6" t="str">
        <f>'Base de dados'!L348</f>
        <v>BENEFICIÁRIO</v>
      </c>
      <c r="H349" s="6">
        <f>'Base de dados'!M348</f>
        <v>32</v>
      </c>
      <c r="I349" s="30"/>
      <c r="J349" s="6" t="str">
        <f>'Base de dados'!N348</f>
        <v/>
      </c>
    </row>
    <row r="350" spans="1:10" ht="24.95" customHeight="1" x14ac:dyDescent="0.25">
      <c r="A350" s="3">
        <f t="shared" si="5"/>
        <v>348</v>
      </c>
      <c r="B350" s="4" t="str">
        <f>'Base de dados'!A349</f>
        <v>5630000148</v>
      </c>
      <c r="C350" s="5" t="str">
        <f>IF('Base de dados'!E349&lt;&gt;"",'Base de dados'!B349&amp;CHAR(10)&amp;'Base de dados'!E349,'Base de dados'!B349)</f>
        <v>ANDRE LUIZ LOURENCO
JOYCE DE SOUZA LIMA BUENO ALVES</v>
      </c>
      <c r="D350" s="15" t="str">
        <f>'Base de dados'!H349</f>
        <v>RUA ALVARO CORSI, 630 - JARDIM HAYDEE - ESPIRITO SANTO DO PINHAL</v>
      </c>
      <c r="E350" s="27" t="str">
        <f>'Base de dados'!I349</f>
        <v>(19) 993726322</v>
      </c>
      <c r="F350" s="6" t="str">
        <f>'Base de dados'!J349</f>
        <v>POPULAÇÃO GERAL</v>
      </c>
      <c r="G350" s="6" t="str">
        <f>'Base de dados'!L349</f>
        <v>BENEFICIÁRIO</v>
      </c>
      <c r="H350" s="6">
        <f>'Base de dados'!M349</f>
        <v>33</v>
      </c>
      <c r="I350" s="30"/>
      <c r="J350" s="6" t="str">
        <f>'Base de dados'!N349</f>
        <v/>
      </c>
    </row>
    <row r="351" spans="1:10" ht="24.95" customHeight="1" x14ac:dyDescent="0.25">
      <c r="A351" s="3">
        <f t="shared" si="5"/>
        <v>349</v>
      </c>
      <c r="B351" s="4" t="str">
        <f>'Base de dados'!A350</f>
        <v>5630004553</v>
      </c>
      <c r="C351" s="5" t="str">
        <f>IF('Base de dados'!E350&lt;&gt;"",'Base de dados'!B350&amp;CHAR(10)&amp;'Base de dados'!E350,'Base de dados'!B350)</f>
        <v>DAIANA PRISCILA RODRIGUES</v>
      </c>
      <c r="D351" s="15" t="str">
        <f>'Base de dados'!H350</f>
        <v>RUA DAS VIOLETAS, 21 - JARDIM RAFAELA - CASA BRANCA</v>
      </c>
      <c r="E351" s="27" t="str">
        <f>'Base de dados'!I350</f>
        <v>(19) 993696882</v>
      </c>
      <c r="F351" s="6" t="str">
        <f>'Base de dados'!J350</f>
        <v>POPULAÇÃO GERAL</v>
      </c>
      <c r="G351" s="6" t="str">
        <f>'Base de dados'!L350</f>
        <v>BENEFICIÁRIO</v>
      </c>
      <c r="H351" s="6">
        <f>'Base de dados'!M350</f>
        <v>34</v>
      </c>
      <c r="I351" s="30"/>
      <c r="J351" s="6" t="str">
        <f>'Base de dados'!N350</f>
        <v/>
      </c>
    </row>
    <row r="352" spans="1:10" ht="24.95" customHeight="1" x14ac:dyDescent="0.25">
      <c r="A352" s="3">
        <f t="shared" si="5"/>
        <v>350</v>
      </c>
      <c r="B352" s="4" t="str">
        <f>'Base de dados'!A351</f>
        <v>5630012986</v>
      </c>
      <c r="C352" s="5" t="str">
        <f>IF('Base de dados'!E351&lt;&gt;"",'Base de dados'!B351&amp;CHAR(10)&amp;'Base de dados'!E351,'Base de dados'!B351)</f>
        <v>MAYNARA RAQUEL PIMENTA</v>
      </c>
      <c r="D352" s="15" t="str">
        <f>'Base de dados'!H351</f>
        <v>RUA OLIMPIO JOSE AUGUSTO, 425 - PARQUE SAO PAULO - CASA BRANCA</v>
      </c>
      <c r="E352" s="27" t="str">
        <f>'Base de dados'!I351</f>
        <v>(19) 992285919</v>
      </c>
      <c r="F352" s="6" t="str">
        <f>'Base de dados'!J351</f>
        <v>POPULAÇÃO GERAL</v>
      </c>
      <c r="G352" s="6" t="str">
        <f>'Base de dados'!L351</f>
        <v>BENEFICIÁRIO</v>
      </c>
      <c r="H352" s="6">
        <f>'Base de dados'!M351</f>
        <v>35</v>
      </c>
      <c r="I352" s="30"/>
      <c r="J352" s="6" t="str">
        <f>'Base de dados'!N351</f>
        <v/>
      </c>
    </row>
    <row r="353" spans="1:10" ht="24.95" customHeight="1" x14ac:dyDescent="0.25">
      <c r="A353" s="3">
        <f t="shared" si="5"/>
        <v>351</v>
      </c>
      <c r="B353" s="4" t="str">
        <f>'Base de dados'!A352</f>
        <v>5630018942</v>
      </c>
      <c r="C353" s="5" t="str">
        <f>IF('Base de dados'!E352&lt;&gt;"",'Base de dados'!B352&amp;CHAR(10)&amp;'Base de dados'!E352,'Base de dados'!B352)</f>
        <v>TAFAREL OVIDIO PAULINO</v>
      </c>
      <c r="D353" s="15" t="str">
        <f>'Base de dados'!H352</f>
        <v>AV  DOLORES CARVALHO SANTOS, 112 - ODENIR BUZATTO  - CASA BRANCA</v>
      </c>
      <c r="E353" s="27" t="str">
        <f>'Base de dados'!I352</f>
        <v>(19) 996674710</v>
      </c>
      <c r="F353" s="6" t="str">
        <f>'Base de dados'!J352</f>
        <v>POPULAÇÃO GERAL</v>
      </c>
      <c r="G353" s="6" t="str">
        <f>'Base de dados'!L352</f>
        <v>BENEFICIÁRIO</v>
      </c>
      <c r="H353" s="6">
        <f>'Base de dados'!M352</f>
        <v>36</v>
      </c>
      <c r="I353" s="30"/>
      <c r="J353" s="6" t="str">
        <f>'Base de dados'!N352</f>
        <v/>
      </c>
    </row>
    <row r="354" spans="1:10" ht="24.95" customHeight="1" x14ac:dyDescent="0.25">
      <c r="A354" s="3">
        <f t="shared" si="5"/>
        <v>352</v>
      </c>
      <c r="B354" s="4" t="str">
        <f>'Base de dados'!A353</f>
        <v>5630004322</v>
      </c>
      <c r="C354" s="5" t="str">
        <f>IF('Base de dados'!E353&lt;&gt;"",'Base de dados'!B353&amp;CHAR(10)&amp;'Base de dados'!E353,'Base de dados'!B353)</f>
        <v>KAREN CRISTINA SOUZA
ANTONIO RODRIGUES DE OLIVEIRA NETO</v>
      </c>
      <c r="D354" s="15" t="str">
        <f>'Base de dados'!H353</f>
        <v>RUA FAMILIA SOARES, 120 - JD MONTE BELO 2 - CASA BRANCA</v>
      </c>
      <c r="E354" s="27" t="str">
        <f>'Base de dados'!I353</f>
        <v>(19) 991281281</v>
      </c>
      <c r="F354" s="6" t="str">
        <f>'Base de dados'!J353</f>
        <v>POPULAÇÃO GERAL</v>
      </c>
      <c r="G354" s="6" t="str">
        <f>'Base de dados'!L353</f>
        <v>BENEFICIÁRIO</v>
      </c>
      <c r="H354" s="6">
        <f>'Base de dados'!M353</f>
        <v>37</v>
      </c>
      <c r="I354" s="30"/>
      <c r="J354" s="6" t="str">
        <f>'Base de dados'!N353</f>
        <v/>
      </c>
    </row>
    <row r="355" spans="1:10" ht="24.95" customHeight="1" x14ac:dyDescent="0.25">
      <c r="A355" s="3">
        <f t="shared" si="5"/>
        <v>353</v>
      </c>
      <c r="B355" s="4" t="str">
        <f>'Base de dados'!A354</f>
        <v>5630006814</v>
      </c>
      <c r="C355" s="5" t="str">
        <f>IF('Base de dados'!E354&lt;&gt;"",'Base de dados'!B354&amp;CHAR(10)&amp;'Base de dados'!E354,'Base de dados'!B354)</f>
        <v>VICTOR HUGO TAVARES DE SOUZA
JOYCE APARECIDA PIRES</v>
      </c>
      <c r="D355" s="15" t="str">
        <f>'Base de dados'!H354</f>
        <v>RUA CHRISTIANO SUBRINHO DUTRA, 120 - LAGOA BRANCA  - CASA BRANCA</v>
      </c>
      <c r="E355" s="27" t="str">
        <f>'Base de dados'!I354</f>
        <v>(19) 996498408</v>
      </c>
      <c r="F355" s="6" t="str">
        <f>'Base de dados'!J354</f>
        <v>POPULAÇÃO GERAL</v>
      </c>
      <c r="G355" s="6" t="str">
        <f>'Base de dados'!L354</f>
        <v>BENEFICIÁRIO</v>
      </c>
      <c r="H355" s="6">
        <f>'Base de dados'!M354</f>
        <v>38</v>
      </c>
      <c r="I355" s="30"/>
      <c r="J355" s="6" t="str">
        <f>'Base de dados'!N354</f>
        <v/>
      </c>
    </row>
    <row r="356" spans="1:10" ht="24.95" customHeight="1" x14ac:dyDescent="0.25">
      <c r="A356" s="3">
        <f t="shared" si="5"/>
        <v>354</v>
      </c>
      <c r="B356" s="4" t="str">
        <f>'Base de dados'!A355</f>
        <v>5630019486</v>
      </c>
      <c r="C356" s="5" t="str">
        <f>IF('Base de dados'!E355&lt;&gt;"",'Base de dados'!B355&amp;CHAR(10)&amp;'Base de dados'!E355,'Base de dados'!B355)</f>
        <v>LUIZ FERNANDO GIMENES</v>
      </c>
      <c r="D356" s="15" t="str">
        <f>'Base de dados'!H355</f>
        <v>RUA JORGE BONETT, 223 - SAO JOAO  - CASA BRANCA</v>
      </c>
      <c r="E356" s="27" t="str">
        <f>'Base de dados'!I355</f>
        <v>(19) 995201545</v>
      </c>
      <c r="F356" s="6" t="str">
        <f>'Base de dados'!J355</f>
        <v>POPULAÇÃO GERAL</v>
      </c>
      <c r="G356" s="6" t="str">
        <f>'Base de dados'!L355</f>
        <v>BENEFICIÁRIO</v>
      </c>
      <c r="H356" s="6">
        <f>'Base de dados'!M355</f>
        <v>39</v>
      </c>
      <c r="I356" s="30"/>
      <c r="J356" s="6" t="str">
        <f>'Base de dados'!N355</f>
        <v/>
      </c>
    </row>
    <row r="357" spans="1:10" ht="24.95" customHeight="1" x14ac:dyDescent="0.25">
      <c r="A357" s="3">
        <f t="shared" si="5"/>
        <v>355</v>
      </c>
      <c r="B357" s="4" t="str">
        <f>'Base de dados'!A356</f>
        <v>5630016128</v>
      </c>
      <c r="C357" s="5" t="str">
        <f>IF('Base de dados'!E356&lt;&gt;"",'Base de dados'!B356&amp;CHAR(10)&amp;'Base de dados'!E356,'Base de dados'!B356)</f>
        <v>JOSE AUGUSTO</v>
      </c>
      <c r="D357" s="15" t="str">
        <f>'Base de dados'!H356</f>
        <v>RUA DOS FRANCISCHETT, 235 - JARDIM AMERICA  - CASA BRANCA</v>
      </c>
      <c r="E357" s="27" t="str">
        <f>'Base de dados'!I356</f>
        <v>(19) 988348638</v>
      </c>
      <c r="F357" s="6" t="str">
        <f>'Base de dados'!J356</f>
        <v>POPULAÇÃO GERAL</v>
      </c>
      <c r="G357" s="6" t="str">
        <f>'Base de dados'!L356</f>
        <v>BENEFICIÁRIO</v>
      </c>
      <c r="H357" s="6">
        <f>'Base de dados'!M356</f>
        <v>40</v>
      </c>
      <c r="I357" s="30"/>
      <c r="J357" s="6" t="str">
        <f>'Base de dados'!N356</f>
        <v/>
      </c>
    </row>
    <row r="358" spans="1:10" ht="24.95" customHeight="1" x14ac:dyDescent="0.25">
      <c r="A358" s="3">
        <f t="shared" si="5"/>
        <v>356</v>
      </c>
      <c r="B358" s="4" t="str">
        <f>'Base de dados'!A357</f>
        <v>5630005071</v>
      </c>
      <c r="C358" s="5" t="str">
        <f>IF('Base de dados'!E357&lt;&gt;"",'Base de dados'!B357&amp;CHAR(10)&amp;'Base de dados'!E357,'Base de dados'!B357)</f>
        <v>JULIANA APARECIDA OLIVEIRA DA SILVA</v>
      </c>
      <c r="D358" s="15" t="str">
        <f>'Base de dados'!H357</f>
        <v>FAZ NOVA ERA, Sem número - RURAL - CASA BRANCA</v>
      </c>
      <c r="E358" s="27" t="str">
        <f>'Base de dados'!I357</f>
        <v>(19) 995569141</v>
      </c>
      <c r="F358" s="6" t="str">
        <f>'Base de dados'!J357</f>
        <v>POPULAÇÃO GERAL</v>
      </c>
      <c r="G358" s="6" t="str">
        <f>'Base de dados'!L357</f>
        <v>BENEFICIÁRIO</v>
      </c>
      <c r="H358" s="6">
        <f>'Base de dados'!M357</f>
        <v>41</v>
      </c>
      <c r="I358" s="30"/>
      <c r="J358" s="6" t="str">
        <f>'Base de dados'!N357</f>
        <v/>
      </c>
    </row>
    <row r="359" spans="1:10" ht="24.95" customHeight="1" x14ac:dyDescent="0.25">
      <c r="A359" s="3">
        <f t="shared" si="5"/>
        <v>357</v>
      </c>
      <c r="B359" s="4" t="str">
        <f>'Base de dados'!A358</f>
        <v>5630012747</v>
      </c>
      <c r="C359" s="5" t="str">
        <f>IF('Base de dados'!E358&lt;&gt;"",'Base de dados'!B358&amp;CHAR(10)&amp;'Base de dados'!E358,'Base de dados'!B358)</f>
        <v>DANIELA DIAS PROCOPIO MACHADO DOS SANTOS
NATANAEL MORAIS BOARO</v>
      </c>
      <c r="D359" s="15" t="str">
        <f>'Base de dados'!H358</f>
        <v>RUA JORGE BONETTI, 184 - SENHOR MENINO - CASA BRANCA</v>
      </c>
      <c r="E359" s="27" t="str">
        <f>'Base de dados'!I358</f>
        <v>(19) 991251475</v>
      </c>
      <c r="F359" s="6" t="str">
        <f>'Base de dados'!J358</f>
        <v>POPULAÇÃO GERAL</v>
      </c>
      <c r="G359" s="6" t="str">
        <f>'Base de dados'!L358</f>
        <v>BENEFICIÁRIO</v>
      </c>
      <c r="H359" s="6">
        <f>'Base de dados'!M358</f>
        <v>42</v>
      </c>
      <c r="I359" s="30"/>
      <c r="J359" s="6" t="str">
        <f>'Base de dados'!N358</f>
        <v/>
      </c>
    </row>
    <row r="360" spans="1:10" ht="24.95" customHeight="1" x14ac:dyDescent="0.25">
      <c r="A360" s="3">
        <f t="shared" si="5"/>
        <v>358</v>
      </c>
      <c r="B360" s="4" t="str">
        <f>'Base de dados'!A359</f>
        <v>5630005972</v>
      </c>
      <c r="C360" s="5" t="str">
        <f>IF('Base de dados'!E359&lt;&gt;"",'Base de dados'!B359&amp;CHAR(10)&amp;'Base de dados'!E359,'Base de dados'!B359)</f>
        <v>LIANDRA DA SILVA CASTRO</v>
      </c>
      <c r="D360" s="15" t="str">
        <f>'Base de dados'!H359</f>
        <v>RUA SEBASTIAO WALTER LOPES DA CUNHA, 420 - CHACARA BOA VISTA  - CASA BRANCA</v>
      </c>
      <c r="E360" s="27" t="str">
        <f>'Base de dados'!I359</f>
        <v>(19) 995223894</v>
      </c>
      <c r="F360" s="6" t="str">
        <f>'Base de dados'!J359</f>
        <v>POPULAÇÃO GERAL</v>
      </c>
      <c r="G360" s="6" t="str">
        <f>'Base de dados'!L359</f>
        <v>BENEFICIÁRIO</v>
      </c>
      <c r="H360" s="6">
        <f>'Base de dados'!M359</f>
        <v>43</v>
      </c>
      <c r="I360" s="30"/>
      <c r="J360" s="6" t="str">
        <f>'Base de dados'!N359</f>
        <v/>
      </c>
    </row>
    <row r="361" spans="1:10" ht="24.95" customHeight="1" x14ac:dyDescent="0.25">
      <c r="A361" s="3">
        <f t="shared" si="5"/>
        <v>359</v>
      </c>
      <c r="B361" s="4" t="str">
        <f>'Base de dados'!A360</f>
        <v>5630018074</v>
      </c>
      <c r="C361" s="5" t="str">
        <f>IF('Base de dados'!E360&lt;&gt;"",'Base de dados'!B360&amp;CHAR(10)&amp;'Base de dados'!E360,'Base de dados'!B360)</f>
        <v>JESSICA CRISTINA COSTA</v>
      </c>
      <c r="D361" s="15" t="str">
        <f>'Base de dados'!H360</f>
        <v>RUA LUIZ SASSO FRANCISCHET, 246 - CHACARA BOA VISTA  - CASA BRANCA</v>
      </c>
      <c r="E361" s="27" t="str">
        <f>'Base de dados'!I360</f>
        <v>(19) 997263487</v>
      </c>
      <c r="F361" s="6" t="str">
        <f>'Base de dados'!J360</f>
        <v>POPULAÇÃO GERAL</v>
      </c>
      <c r="G361" s="6" t="str">
        <f>'Base de dados'!L360</f>
        <v>BENEFICIÁRIO</v>
      </c>
      <c r="H361" s="6">
        <f>'Base de dados'!M360</f>
        <v>44</v>
      </c>
      <c r="I361" s="30"/>
      <c r="J361" s="6" t="str">
        <f>'Base de dados'!N360</f>
        <v/>
      </c>
    </row>
    <row r="362" spans="1:10" ht="24.95" customHeight="1" x14ac:dyDescent="0.25">
      <c r="A362" s="3">
        <f t="shared" si="5"/>
        <v>360</v>
      </c>
      <c r="B362" s="4" t="str">
        <f>'Base de dados'!A361</f>
        <v>5630000502</v>
      </c>
      <c r="C362" s="5" t="str">
        <f>IF('Base de dados'!E361&lt;&gt;"",'Base de dados'!B361&amp;CHAR(10)&amp;'Base de dados'!E361,'Base de dados'!B361)</f>
        <v>JENIFER MAIARA CAETANO</v>
      </c>
      <c r="D362" s="15" t="str">
        <f>'Base de dados'!H361</f>
        <v>RUA PROFESSORA MARIA REGINA BRAGA DE CARVALHO, 71 - CONJUNTO HABITACIONAL WLADEMIR PEREIRA  - CASA BRANCA</v>
      </c>
      <c r="E362" s="27" t="str">
        <f>'Base de dados'!I361</f>
        <v>(19) 989222508</v>
      </c>
      <c r="F362" s="6" t="str">
        <f>'Base de dados'!J361</f>
        <v>POPULAÇÃO GERAL</v>
      </c>
      <c r="G362" s="6" t="str">
        <f>'Base de dados'!L361</f>
        <v>BENEFICIÁRIO</v>
      </c>
      <c r="H362" s="6">
        <f>'Base de dados'!M361</f>
        <v>45</v>
      </c>
      <c r="I362" s="30"/>
      <c r="J362" s="6" t="str">
        <f>'Base de dados'!N361</f>
        <v/>
      </c>
    </row>
    <row r="363" spans="1:10" ht="24.95" customHeight="1" x14ac:dyDescent="0.25">
      <c r="A363" s="3">
        <f t="shared" si="5"/>
        <v>361</v>
      </c>
      <c r="B363" s="4" t="str">
        <f>'Base de dados'!A362</f>
        <v>5630017878</v>
      </c>
      <c r="C363" s="5" t="str">
        <f>IF('Base de dados'!E362&lt;&gt;"",'Base de dados'!B362&amp;CHAR(10)&amp;'Base de dados'!E362,'Base de dados'!B362)</f>
        <v>EDIVALDO TEIXEIRA DA SILVA</v>
      </c>
      <c r="D363" s="15" t="str">
        <f>'Base de dados'!H362</f>
        <v>RUA FAMILIA GALANTE, 178 - NAZARE - CASA BRANCA</v>
      </c>
      <c r="E363" s="27" t="str">
        <f>'Base de dados'!I362</f>
        <v>(19) 991902706</v>
      </c>
      <c r="F363" s="6" t="str">
        <f>'Base de dados'!J362</f>
        <v>POPULAÇÃO GERAL</v>
      </c>
      <c r="G363" s="6" t="str">
        <f>'Base de dados'!L362</f>
        <v>BENEFICIÁRIO</v>
      </c>
      <c r="H363" s="6">
        <f>'Base de dados'!M362</f>
        <v>46</v>
      </c>
      <c r="I363" s="30"/>
      <c r="J363" s="6" t="str">
        <f>'Base de dados'!N362</f>
        <v/>
      </c>
    </row>
    <row r="364" spans="1:10" ht="24.95" customHeight="1" x14ac:dyDescent="0.25">
      <c r="A364" s="3">
        <f t="shared" si="5"/>
        <v>362</v>
      </c>
      <c r="B364" s="4" t="str">
        <f>'Base de dados'!A363</f>
        <v>5630019783</v>
      </c>
      <c r="C364" s="5" t="str">
        <f>IF('Base de dados'!E363&lt;&gt;"",'Base de dados'!B363&amp;CHAR(10)&amp;'Base de dados'!E363,'Base de dados'!B363)</f>
        <v>SANTINA SANDRA ANDRE DE OLIVEIRA THEODORO</v>
      </c>
      <c r="D364" s="15" t="str">
        <f>'Base de dados'!H363</f>
        <v>RUA DOS ANTONIALLI, 71 - NAZARETH - CASA BRANCA</v>
      </c>
      <c r="E364" s="27" t="str">
        <f>'Base de dados'!I363</f>
        <v>(19) 995734516</v>
      </c>
      <c r="F364" s="6" t="str">
        <f>'Base de dados'!J363</f>
        <v>POPULAÇÃO GERAL</v>
      </c>
      <c r="G364" s="6" t="str">
        <f>'Base de dados'!L363</f>
        <v>BENEFICIÁRIO</v>
      </c>
      <c r="H364" s="6">
        <f>'Base de dados'!M363</f>
        <v>47</v>
      </c>
      <c r="I364" s="30"/>
      <c r="J364" s="6" t="str">
        <f>'Base de dados'!N363</f>
        <v/>
      </c>
    </row>
    <row r="365" spans="1:10" ht="24.95" customHeight="1" x14ac:dyDescent="0.25">
      <c r="A365" s="3">
        <f t="shared" si="5"/>
        <v>363</v>
      </c>
      <c r="B365" s="4" t="str">
        <f>'Base de dados'!A364</f>
        <v>5630001872</v>
      </c>
      <c r="C365" s="5" t="str">
        <f>IF('Base de dados'!E364&lt;&gt;"",'Base de dados'!B364&amp;CHAR(10)&amp;'Base de dados'!E364,'Base de dados'!B364)</f>
        <v>MARCOS DONIZETE NAVARRO</v>
      </c>
      <c r="D365" s="15" t="str">
        <f>'Base de dados'!H364</f>
        <v>RUA FAMILIA DOMINGUES, 21 - VENDA BRANCA - CASA BRANCA</v>
      </c>
      <c r="E365" s="27" t="str">
        <f>'Base de dados'!I364</f>
        <v>(19) 996926790</v>
      </c>
      <c r="F365" s="6" t="str">
        <f>'Base de dados'!J364</f>
        <v>POPULAÇÃO GERAL</v>
      </c>
      <c r="G365" s="6" t="str">
        <f>'Base de dados'!L364</f>
        <v>BENEFICIÁRIO</v>
      </c>
      <c r="H365" s="6">
        <f>'Base de dados'!M364</f>
        <v>48</v>
      </c>
      <c r="I365" s="30"/>
      <c r="J365" s="6" t="str">
        <f>'Base de dados'!N364</f>
        <v/>
      </c>
    </row>
    <row r="366" spans="1:10" ht="24.95" customHeight="1" x14ac:dyDescent="0.25">
      <c r="A366" s="3">
        <f t="shared" si="5"/>
        <v>364</v>
      </c>
      <c r="B366" s="4" t="str">
        <f>'Base de dados'!A365</f>
        <v>5630002474</v>
      </c>
      <c r="C366" s="5" t="str">
        <f>IF('Base de dados'!E365&lt;&gt;"",'Base de dados'!B365&amp;CHAR(10)&amp;'Base de dados'!E365,'Base de dados'!B365)</f>
        <v>MARIANA BALVERDE RIBEIRO</v>
      </c>
      <c r="D366" s="15" t="str">
        <f>'Base de dados'!H365</f>
        <v>RUA ANGELO STEFANINI, 105 - CENTRO - CASA BRANCA</v>
      </c>
      <c r="E366" s="27" t="str">
        <f>'Base de dados'!I365</f>
        <v>(19) 992443732</v>
      </c>
      <c r="F366" s="6" t="str">
        <f>'Base de dados'!J365</f>
        <v>POPULAÇÃO GERAL</v>
      </c>
      <c r="G366" s="6" t="str">
        <f>'Base de dados'!L365</f>
        <v>BENEFICIÁRIO</v>
      </c>
      <c r="H366" s="6">
        <f>'Base de dados'!M365</f>
        <v>49</v>
      </c>
      <c r="I366" s="30"/>
      <c r="J366" s="6" t="str">
        <f>'Base de dados'!N365</f>
        <v/>
      </c>
    </row>
    <row r="367" spans="1:10" ht="24.95" customHeight="1" x14ac:dyDescent="0.25">
      <c r="A367" s="3">
        <f t="shared" si="5"/>
        <v>365</v>
      </c>
      <c r="B367" s="4" t="str">
        <f>'Base de dados'!A366</f>
        <v>5630000361</v>
      </c>
      <c r="C367" s="5" t="str">
        <f>IF('Base de dados'!E366&lt;&gt;"",'Base de dados'!B366&amp;CHAR(10)&amp;'Base de dados'!E366,'Base de dados'!B366)</f>
        <v>TAISSE DE CASSIA MONTEIRO</v>
      </c>
      <c r="D367" s="15" t="str">
        <f>'Base de dados'!H366</f>
        <v>RUA MARIQUINHA LAMEIRO, 132 - JARDIM ELDORADO - CASA BRANCA</v>
      </c>
      <c r="E367" s="27" t="str">
        <f>'Base de dados'!I366</f>
        <v>(19) 992701956</v>
      </c>
      <c r="F367" s="6" t="str">
        <f>'Base de dados'!J366</f>
        <v>POPULAÇÃO GERAL</v>
      </c>
      <c r="G367" s="6" t="str">
        <f>'Base de dados'!L366</f>
        <v>BENEFICIÁRIO</v>
      </c>
      <c r="H367" s="6">
        <f>'Base de dados'!M366</f>
        <v>50</v>
      </c>
      <c r="I367" s="30"/>
      <c r="J367" s="6" t="str">
        <f>'Base de dados'!N366</f>
        <v/>
      </c>
    </row>
    <row r="368" spans="1:10" ht="24.95" customHeight="1" x14ac:dyDescent="0.25">
      <c r="A368" s="3">
        <f t="shared" si="5"/>
        <v>366</v>
      </c>
      <c r="B368" s="4" t="str">
        <f>'Base de dados'!A367</f>
        <v>5630012507</v>
      </c>
      <c r="C368" s="5" t="str">
        <f>IF('Base de dados'!E367&lt;&gt;"",'Base de dados'!B367&amp;CHAR(10)&amp;'Base de dados'!E367,'Base de dados'!B367)</f>
        <v>VALDIR ESTANGUINI RAGASSI</v>
      </c>
      <c r="D368" s="15" t="str">
        <f>'Base de dados'!H367</f>
        <v>RUA MADRE CLELIA MERLONE, 61 - JARDIM DO HORTO - CASA BRANCA</v>
      </c>
      <c r="E368" s="27" t="str">
        <f>'Base de dados'!I367</f>
        <v>(19) 992716134</v>
      </c>
      <c r="F368" s="6" t="str">
        <f>'Base de dados'!J367</f>
        <v>POPULAÇÃO GERAL</v>
      </c>
      <c r="G368" s="6" t="str">
        <f>'Base de dados'!L367</f>
        <v>BENEFICIÁRIO</v>
      </c>
      <c r="H368" s="6">
        <f>'Base de dados'!M367</f>
        <v>51</v>
      </c>
      <c r="I368" s="30"/>
      <c r="J368" s="6" t="str">
        <f>'Base de dados'!N367</f>
        <v>EXCLUÍDO - ATENDIDO CDHU</v>
      </c>
    </row>
    <row r="369" spans="1:10" ht="24.95" customHeight="1" x14ac:dyDescent="0.25">
      <c r="A369" s="3">
        <f t="shared" si="5"/>
        <v>367</v>
      </c>
      <c r="B369" s="4" t="str">
        <f>'Base de dados'!A368</f>
        <v>5630014206</v>
      </c>
      <c r="C369" s="5" t="str">
        <f>IF('Base de dados'!E368&lt;&gt;"",'Base de dados'!B368&amp;CHAR(10)&amp;'Base de dados'!E368,'Base de dados'!B368)</f>
        <v>ARIANE CONSTANTINO
LUIS CARLOS RIBEIRO</v>
      </c>
      <c r="D369" s="15" t="str">
        <f>'Base de dados'!H368</f>
        <v>RUA FERNANDO MUSSA, 542 - CECAP - CASA BRANCA</v>
      </c>
      <c r="E369" s="27" t="str">
        <f>'Base de dados'!I368</f>
        <v>(19) 992908951</v>
      </c>
      <c r="F369" s="6" t="str">
        <f>'Base de dados'!J368</f>
        <v>POPULAÇÃO GERAL</v>
      </c>
      <c r="G369" s="6" t="str">
        <f>'Base de dados'!L368</f>
        <v>BENEFICIÁRIO</v>
      </c>
      <c r="H369" s="6">
        <f>'Base de dados'!M368</f>
        <v>52</v>
      </c>
      <c r="I369" s="30"/>
      <c r="J369" s="6" t="str">
        <f>'Base de dados'!N368</f>
        <v/>
      </c>
    </row>
    <row r="370" spans="1:10" ht="24.95" customHeight="1" x14ac:dyDescent="0.25">
      <c r="A370" s="3">
        <f t="shared" si="5"/>
        <v>368</v>
      </c>
      <c r="B370" s="4" t="str">
        <f>'Base de dados'!A369</f>
        <v>5630001369</v>
      </c>
      <c r="C370" s="5" t="str">
        <f>IF('Base de dados'!E369&lt;&gt;"",'Base de dados'!B369&amp;CHAR(10)&amp;'Base de dados'!E369,'Base de dados'!B369)</f>
        <v>MARIZA TEIXEIRA DA CRUZ</v>
      </c>
      <c r="D370" s="15" t="str">
        <f>'Base de dados'!H369</f>
        <v>RUA DUQUE DE CAXIAS, 1791 - SANTA CECILIA  - CASA BRANCA</v>
      </c>
      <c r="E370" s="27" t="str">
        <f>'Base de dados'!I369</f>
        <v>(19) 991564488</v>
      </c>
      <c r="F370" s="6" t="str">
        <f>'Base de dados'!J369</f>
        <v>POPULAÇÃO GERAL</v>
      </c>
      <c r="G370" s="6" t="str">
        <f>'Base de dados'!L369</f>
        <v>BENEFICIÁRIO</v>
      </c>
      <c r="H370" s="6">
        <f>'Base de dados'!M369</f>
        <v>53</v>
      </c>
      <c r="I370" s="30"/>
      <c r="J370" s="6" t="str">
        <f>'Base de dados'!N369</f>
        <v/>
      </c>
    </row>
    <row r="371" spans="1:10" ht="24.95" customHeight="1" x14ac:dyDescent="0.25">
      <c r="A371" s="3">
        <f t="shared" si="5"/>
        <v>369</v>
      </c>
      <c r="B371" s="4" t="str">
        <f>'Base de dados'!A370</f>
        <v>5630001575</v>
      </c>
      <c r="C371" s="5" t="str">
        <f>IF('Base de dados'!E370&lt;&gt;"",'Base de dados'!B370&amp;CHAR(10)&amp;'Base de dados'!E370,'Base de dados'!B370)</f>
        <v>BEATRIZ ROSSETTO</v>
      </c>
      <c r="D371" s="15" t="str">
        <f>'Base de dados'!H370</f>
        <v>RUA ALFREDO PINTO MENDONCA, 225 - SAO JOAO  - CASA BRANCA</v>
      </c>
      <c r="E371" s="27" t="str">
        <f>'Base de dados'!I370</f>
        <v>(19) 991895261</v>
      </c>
      <c r="F371" s="6" t="str">
        <f>'Base de dados'!J370</f>
        <v>POPULAÇÃO GERAL</v>
      </c>
      <c r="G371" s="6" t="str">
        <f>'Base de dados'!L370</f>
        <v>BENEFICIÁRIO</v>
      </c>
      <c r="H371" s="6">
        <f>'Base de dados'!M370</f>
        <v>54</v>
      </c>
      <c r="I371" s="30"/>
      <c r="J371" s="6" t="str">
        <f>'Base de dados'!N370</f>
        <v/>
      </c>
    </row>
    <row r="372" spans="1:10" ht="24.95" customHeight="1" x14ac:dyDescent="0.25">
      <c r="A372" s="3">
        <f t="shared" si="5"/>
        <v>370</v>
      </c>
      <c r="B372" s="4" t="str">
        <f>'Base de dados'!A371</f>
        <v>5630004629</v>
      </c>
      <c r="C372" s="5" t="str">
        <f>IF('Base de dados'!E371&lt;&gt;"",'Base de dados'!B371&amp;CHAR(10)&amp;'Base de dados'!E371,'Base de dados'!B371)</f>
        <v>LAERCE RODRIGUES DOS SANTOS
LUCIMARA OLIVEIRA DOS SANTOS</v>
      </c>
      <c r="D372" s="15" t="str">
        <f>'Base de dados'!H371</f>
        <v>RUA PROFESSOR PALMIRA OLIVEIRA GUERREIRO, 65 - ANDORINHA - CASA BRANCA</v>
      </c>
      <c r="E372" s="27" t="str">
        <f>'Base de dados'!I371</f>
        <v>(19) 993604818</v>
      </c>
      <c r="F372" s="6" t="str">
        <f>'Base de dados'!J371</f>
        <v>POPULAÇÃO GERAL</v>
      </c>
      <c r="G372" s="6" t="str">
        <f>'Base de dados'!L371</f>
        <v>BENEFICIÁRIO</v>
      </c>
      <c r="H372" s="6">
        <f>'Base de dados'!M371</f>
        <v>55</v>
      </c>
      <c r="I372" s="30"/>
      <c r="J372" s="6" t="str">
        <f>'Base de dados'!N371</f>
        <v/>
      </c>
    </row>
    <row r="373" spans="1:10" ht="24.95" customHeight="1" x14ac:dyDescent="0.25">
      <c r="A373" s="3">
        <f t="shared" si="5"/>
        <v>371</v>
      </c>
      <c r="B373" s="4" t="str">
        <f>'Base de dados'!A372</f>
        <v>5630000353</v>
      </c>
      <c r="C373" s="5" t="str">
        <f>IF('Base de dados'!E372&lt;&gt;"",'Base de dados'!B372&amp;CHAR(10)&amp;'Base de dados'!E372,'Base de dados'!B372)</f>
        <v>CAROLINE FERNANDA DIAS AZNALDO</v>
      </c>
      <c r="D373" s="15" t="str">
        <f>'Base de dados'!H372</f>
        <v>RUA PEDRO PIMENTA, 405 - PARQUE SAO PAULO - CASA BRANCA</v>
      </c>
      <c r="E373" s="27" t="str">
        <f>'Base de dados'!I372</f>
        <v>(19) 991568825</v>
      </c>
      <c r="F373" s="6" t="str">
        <f>'Base de dados'!J372</f>
        <v>POPULAÇÃO GERAL</v>
      </c>
      <c r="G373" s="6" t="str">
        <f>'Base de dados'!L372</f>
        <v>BENEFICIÁRIO</v>
      </c>
      <c r="H373" s="6">
        <f>'Base de dados'!M372</f>
        <v>56</v>
      </c>
      <c r="I373" s="30"/>
      <c r="J373" s="6" t="str">
        <f>'Base de dados'!N372</f>
        <v/>
      </c>
    </row>
    <row r="374" spans="1:10" ht="24.95" customHeight="1" x14ac:dyDescent="0.25">
      <c r="A374" s="3">
        <f t="shared" si="5"/>
        <v>372</v>
      </c>
      <c r="B374" s="4" t="str">
        <f>'Base de dados'!A373</f>
        <v>5630000627</v>
      </c>
      <c r="C374" s="5" t="str">
        <f>IF('Base de dados'!E373&lt;&gt;"",'Base de dados'!B373&amp;CHAR(10)&amp;'Base de dados'!E373,'Base de dados'!B373)</f>
        <v>JOSE DONIZETE DE SOUZA</v>
      </c>
      <c r="D374" s="15" t="str">
        <f>'Base de dados'!H373</f>
        <v>RUA ANA LOPES C ANTONIALLI, 341 - CH BOA VISTA  - CASA BRANCA</v>
      </c>
      <c r="E374" s="27" t="str">
        <f>'Base de dados'!I373</f>
        <v>(19) 974168778</v>
      </c>
      <c r="F374" s="6" t="str">
        <f>'Base de dados'!J373</f>
        <v>POPULAÇÃO GERAL</v>
      </c>
      <c r="G374" s="6" t="str">
        <f>'Base de dados'!L373</f>
        <v>BENEFICIÁRIO</v>
      </c>
      <c r="H374" s="6">
        <f>'Base de dados'!M373</f>
        <v>57</v>
      </c>
      <c r="I374" s="30"/>
      <c r="J374" s="6" t="str">
        <f>'Base de dados'!N373</f>
        <v/>
      </c>
    </row>
    <row r="375" spans="1:10" ht="24.95" customHeight="1" x14ac:dyDescent="0.25">
      <c r="A375" s="3">
        <f t="shared" si="5"/>
        <v>373</v>
      </c>
      <c r="B375" s="4" t="str">
        <f>'Base de dados'!A374</f>
        <v>5630020906</v>
      </c>
      <c r="C375" s="5" t="str">
        <f>IF('Base de dados'!E374&lt;&gt;"",'Base de dados'!B374&amp;CHAR(10)&amp;'Base de dados'!E374,'Base de dados'!B374)</f>
        <v>ANDERSON FERNANDES SILVA</v>
      </c>
      <c r="D375" s="15" t="str">
        <f>'Base de dados'!H374</f>
        <v>RUA ANGELO STEFANINI, 124 - CENTRO - CASA BRANCA</v>
      </c>
      <c r="E375" s="27" t="str">
        <f>'Base de dados'!I374</f>
        <v>(19) 995664928</v>
      </c>
      <c r="F375" s="6" t="str">
        <f>'Base de dados'!J374</f>
        <v>POPULAÇÃO GERAL</v>
      </c>
      <c r="G375" s="6" t="str">
        <f>'Base de dados'!L374</f>
        <v>BENEFICIÁRIO</v>
      </c>
      <c r="H375" s="6">
        <f>'Base de dados'!M374</f>
        <v>58</v>
      </c>
      <c r="I375" s="30"/>
      <c r="J375" s="6" t="str">
        <f>'Base de dados'!N374</f>
        <v/>
      </c>
    </row>
    <row r="376" spans="1:10" ht="24.95" customHeight="1" x14ac:dyDescent="0.25">
      <c r="A376" s="3">
        <f t="shared" si="5"/>
        <v>374</v>
      </c>
      <c r="B376" s="4" t="str">
        <f>'Base de dados'!A375</f>
        <v>5630011921</v>
      </c>
      <c r="C376" s="5" t="str">
        <f>IF('Base de dados'!E375&lt;&gt;"",'Base de dados'!B375&amp;CHAR(10)&amp;'Base de dados'!E375,'Base de dados'!B375)</f>
        <v>WESLEY SILVERIO RAMOS
LETICIA PAULA CHAVES SILVA RAMOS</v>
      </c>
      <c r="D376" s="15" t="str">
        <f>'Base de dados'!H375</f>
        <v>RUA NICANOR FRANCISCO FERRAZ, 367A - JARDIM EUROPA - CASA BRANCA</v>
      </c>
      <c r="E376" s="27" t="str">
        <f>'Base de dados'!I375</f>
        <v>(19) 991626081</v>
      </c>
      <c r="F376" s="6" t="str">
        <f>'Base de dados'!J375</f>
        <v>POPULAÇÃO GERAL</v>
      </c>
      <c r="G376" s="6" t="str">
        <f>'Base de dados'!L375</f>
        <v>BENEFICIÁRIO</v>
      </c>
      <c r="H376" s="6">
        <f>'Base de dados'!M375</f>
        <v>59</v>
      </c>
      <c r="I376" s="30"/>
      <c r="J376" s="6" t="str">
        <f>'Base de dados'!N375</f>
        <v/>
      </c>
    </row>
    <row r="377" spans="1:10" ht="24.95" customHeight="1" x14ac:dyDescent="0.25">
      <c r="A377" s="3">
        <f t="shared" si="5"/>
        <v>375</v>
      </c>
      <c r="B377" s="4" t="str">
        <f>'Base de dados'!A376</f>
        <v>5630009552</v>
      </c>
      <c r="C377" s="5" t="str">
        <f>IF('Base de dados'!E376&lt;&gt;"",'Base de dados'!B376&amp;CHAR(10)&amp;'Base de dados'!E376,'Base de dados'!B376)</f>
        <v>BRENDHA THALIA SPINOSA DOTA</v>
      </c>
      <c r="D377" s="15" t="str">
        <f>'Base de dados'!H376</f>
        <v>RUA BITTENCOURT, 143 - VILA SANTA MARIA - CASA BRANCA</v>
      </c>
      <c r="E377" s="27" t="str">
        <f>'Base de dados'!I376</f>
        <v>(19) 992896631</v>
      </c>
      <c r="F377" s="6" t="str">
        <f>'Base de dados'!J376</f>
        <v>POPULAÇÃO GERAL</v>
      </c>
      <c r="G377" s="6" t="str">
        <f>'Base de dados'!L376</f>
        <v>BENEFICIÁRIO</v>
      </c>
      <c r="H377" s="6">
        <f>'Base de dados'!M376</f>
        <v>60</v>
      </c>
      <c r="I377" s="30"/>
      <c r="J377" s="6" t="str">
        <f>'Base de dados'!N376</f>
        <v/>
      </c>
    </row>
    <row r="378" spans="1:10" ht="24.95" customHeight="1" x14ac:dyDescent="0.25">
      <c r="A378" s="3">
        <f t="shared" si="5"/>
        <v>376</v>
      </c>
      <c r="B378" s="4" t="str">
        <f>'Base de dados'!A377</f>
        <v>5630012051</v>
      </c>
      <c r="C378" s="5" t="str">
        <f>IF('Base de dados'!E377&lt;&gt;"",'Base de dados'!B377&amp;CHAR(10)&amp;'Base de dados'!E377,'Base de dados'!B377)</f>
        <v>RAISSA CRISTINA LEITE ALEXANDRE
LUIZ FERNANDO BORZANI GOMES</v>
      </c>
      <c r="D378" s="15" t="str">
        <f>'Base de dados'!H377</f>
        <v>PCA MOISES HORTA DE MACEDO, 14 - NAZARE - CASA BRANCA</v>
      </c>
      <c r="E378" s="27" t="str">
        <f>'Base de dados'!I377</f>
        <v>(19) 995258337</v>
      </c>
      <c r="F378" s="6" t="str">
        <f>'Base de dados'!J377</f>
        <v>POPULAÇÃO GERAL</v>
      </c>
      <c r="G378" s="6" t="str">
        <f>'Base de dados'!L377</f>
        <v>BENEFICIÁRIO</v>
      </c>
      <c r="H378" s="6">
        <f>'Base de dados'!M377</f>
        <v>61</v>
      </c>
      <c r="I378" s="30"/>
      <c r="J378" s="6" t="str">
        <f>'Base de dados'!N377</f>
        <v/>
      </c>
    </row>
    <row r="379" spans="1:10" ht="24.95" customHeight="1" x14ac:dyDescent="0.25">
      <c r="A379" s="3">
        <f t="shared" si="5"/>
        <v>377</v>
      </c>
      <c r="B379" s="4" t="str">
        <f>'Base de dados'!A378</f>
        <v>5630008844</v>
      </c>
      <c r="C379" s="5" t="str">
        <f>IF('Base de dados'!E378&lt;&gt;"",'Base de dados'!B378&amp;CHAR(10)&amp;'Base de dados'!E378,'Base de dados'!B378)</f>
        <v>JUSCILENE SILIVERIO DA CRUZ</v>
      </c>
      <c r="D379" s="15" t="str">
        <f>'Base de dados'!H378</f>
        <v>RUA FAMILIA MADALENA, 554 - PARQUE SAO PAULO - CASA BRANCA</v>
      </c>
      <c r="E379" s="27" t="str">
        <f>'Base de dados'!I378</f>
        <v>(19) 971461950</v>
      </c>
      <c r="F379" s="6" t="str">
        <f>'Base de dados'!J378</f>
        <v>POPULAÇÃO GERAL</v>
      </c>
      <c r="G379" s="6" t="str">
        <f>'Base de dados'!L378</f>
        <v>BENEFICIÁRIO</v>
      </c>
      <c r="H379" s="6">
        <f>'Base de dados'!M378</f>
        <v>62</v>
      </c>
      <c r="I379" s="30"/>
      <c r="J379" s="6" t="str">
        <f>'Base de dados'!N378</f>
        <v/>
      </c>
    </row>
    <row r="380" spans="1:10" ht="24.95" customHeight="1" x14ac:dyDescent="0.25">
      <c r="A380" s="3">
        <f t="shared" si="5"/>
        <v>378</v>
      </c>
      <c r="B380" s="4" t="str">
        <f>'Base de dados'!A379</f>
        <v>5630006111</v>
      </c>
      <c r="C380" s="5" t="str">
        <f>IF('Base de dados'!E379&lt;&gt;"",'Base de dados'!B379&amp;CHAR(10)&amp;'Base de dados'!E379,'Base de dados'!B379)</f>
        <v>PAULO CEZAR URIAS</v>
      </c>
      <c r="D380" s="15" t="str">
        <f>'Base de dados'!H379</f>
        <v>RUA FAMILIA STEFANINI, 222 - DESTERRO - CASA BRANCA</v>
      </c>
      <c r="E380" s="27" t="str">
        <f>'Base de dados'!I379</f>
        <v>(19) 93053309</v>
      </c>
      <c r="F380" s="6" t="str">
        <f>'Base de dados'!J379</f>
        <v>POPULAÇÃO GERAL</v>
      </c>
      <c r="G380" s="6" t="str">
        <f>'Base de dados'!L379</f>
        <v>BENEFICIÁRIO</v>
      </c>
      <c r="H380" s="6">
        <f>'Base de dados'!M379</f>
        <v>63</v>
      </c>
      <c r="I380" s="30"/>
      <c r="J380" s="6" t="str">
        <f>'Base de dados'!N379</f>
        <v/>
      </c>
    </row>
    <row r="381" spans="1:10" ht="24.95" customHeight="1" x14ac:dyDescent="0.25">
      <c r="A381" s="3">
        <f t="shared" si="5"/>
        <v>379</v>
      </c>
      <c r="B381" s="4" t="str">
        <f>'Base de dados'!A380</f>
        <v>5630017415</v>
      </c>
      <c r="C381" s="5" t="str">
        <f>IF('Base de dados'!E380&lt;&gt;"",'Base de dados'!B380&amp;CHAR(10)&amp;'Base de dados'!E380,'Base de dados'!B380)</f>
        <v>FLAVIA CASTRO PIMENTA
REGINALDO DONIZETE GARCIA</v>
      </c>
      <c r="D381" s="15" t="str">
        <f>'Base de dados'!H380</f>
        <v>RUA PATIO DA ESTACAO NOVA, 4 - DESTERRO  - CASA BRANCA</v>
      </c>
      <c r="E381" s="27" t="str">
        <f>'Base de dados'!I380</f>
        <v>(19) 995944682</v>
      </c>
      <c r="F381" s="6" t="str">
        <f>'Base de dados'!J380</f>
        <v>POPULAÇÃO GERAL</v>
      </c>
      <c r="G381" s="6" t="str">
        <f>'Base de dados'!L380</f>
        <v>BENEFICIÁRIO</v>
      </c>
      <c r="H381" s="6">
        <f>'Base de dados'!M380</f>
        <v>64</v>
      </c>
      <c r="I381" s="30"/>
      <c r="J381" s="6" t="str">
        <f>'Base de dados'!N380</f>
        <v/>
      </c>
    </row>
    <row r="382" spans="1:10" ht="24.95" customHeight="1" x14ac:dyDescent="0.25">
      <c r="A382" s="3">
        <f t="shared" si="5"/>
        <v>380</v>
      </c>
      <c r="B382" s="4" t="str">
        <f>'Base de dados'!A381</f>
        <v>5630013786</v>
      </c>
      <c r="C382" s="5" t="str">
        <f>IF('Base de dados'!E381&lt;&gt;"",'Base de dados'!B381&amp;CHAR(10)&amp;'Base de dados'!E381,'Base de dados'!B381)</f>
        <v>LUCAS ORNELAS COSTA</v>
      </c>
      <c r="D382" s="15" t="str">
        <f>'Base de dados'!H381</f>
        <v>AL  BARTOLOMEU BUENO, 568 - SANTA CASA - VALPARAISO</v>
      </c>
      <c r="E382" s="27" t="str">
        <f>'Base de dados'!I381</f>
        <v>(18) 997500517</v>
      </c>
      <c r="F382" s="6" t="str">
        <f>'Base de dados'!J381</f>
        <v>POPULAÇÃO GERAL</v>
      </c>
      <c r="G382" s="6" t="str">
        <f>'Base de dados'!L381</f>
        <v>BENEFICIÁRIO</v>
      </c>
      <c r="H382" s="6">
        <f>'Base de dados'!M381</f>
        <v>65</v>
      </c>
      <c r="I382" s="30"/>
      <c r="J382" s="6" t="str">
        <f>'Base de dados'!N381</f>
        <v/>
      </c>
    </row>
    <row r="383" spans="1:10" ht="24.95" customHeight="1" x14ac:dyDescent="0.25">
      <c r="A383" s="3">
        <f t="shared" si="5"/>
        <v>381</v>
      </c>
      <c r="B383" s="4" t="str">
        <f>'Base de dados'!A382</f>
        <v>5630019015</v>
      </c>
      <c r="C383" s="5" t="str">
        <f>IF('Base de dados'!E382&lt;&gt;"",'Base de dados'!B382&amp;CHAR(10)&amp;'Base de dados'!E382,'Base de dados'!B382)</f>
        <v>MAYARA MARCAL</v>
      </c>
      <c r="D383" s="15" t="str">
        <f>'Base de dados'!H382</f>
        <v>RUA PEDRO PIMENTA, 64 - PARQUE SAO PAULO  - CASA BRANCA</v>
      </c>
      <c r="E383" s="27" t="str">
        <f>'Base de dados'!I382</f>
        <v>(19) 994861938</v>
      </c>
      <c r="F383" s="6" t="str">
        <f>'Base de dados'!J382</f>
        <v>POPULAÇÃO GERAL</v>
      </c>
      <c r="G383" s="6" t="str">
        <f>'Base de dados'!L382</f>
        <v>BENEFICIÁRIO</v>
      </c>
      <c r="H383" s="6">
        <f>'Base de dados'!M382</f>
        <v>66</v>
      </c>
      <c r="I383" s="30"/>
      <c r="J383" s="6" t="str">
        <f>'Base de dados'!N382</f>
        <v/>
      </c>
    </row>
    <row r="384" spans="1:10" ht="24.95" customHeight="1" x14ac:dyDescent="0.25">
      <c r="A384" s="3">
        <f t="shared" si="5"/>
        <v>382</v>
      </c>
      <c r="B384" s="4" t="str">
        <f>'Base de dados'!A383</f>
        <v>5630003951</v>
      </c>
      <c r="C384" s="5" t="str">
        <f>IF('Base de dados'!E383&lt;&gt;"",'Base de dados'!B383&amp;CHAR(10)&amp;'Base de dados'!E383,'Base de dados'!B383)</f>
        <v>PATRICIA GUIMARAES MACHADO
DANIEL DONIZETE MACHADO</v>
      </c>
      <c r="D384" s="15" t="str">
        <f>'Base de dados'!H383</f>
        <v>RUA SEBASTIAO VALTER LOPES DA CUNHA, 184 - CHACARA BOA VISTA - CASA BRANCA</v>
      </c>
      <c r="E384" s="27" t="str">
        <f>'Base de dados'!I383</f>
        <v>(19) 991486740</v>
      </c>
      <c r="F384" s="6" t="str">
        <f>'Base de dados'!J383</f>
        <v>POPULAÇÃO GERAL</v>
      </c>
      <c r="G384" s="6" t="str">
        <f>'Base de dados'!L383</f>
        <v>BENEFICIÁRIO</v>
      </c>
      <c r="H384" s="6">
        <f>'Base de dados'!M383</f>
        <v>67</v>
      </c>
      <c r="I384" s="30"/>
      <c r="J384" s="6" t="str">
        <f>'Base de dados'!N383</f>
        <v/>
      </c>
    </row>
    <row r="385" spans="1:10" ht="24.95" customHeight="1" x14ac:dyDescent="0.25">
      <c r="A385" s="3">
        <f t="shared" si="5"/>
        <v>383</v>
      </c>
      <c r="B385" s="4" t="str">
        <f>'Base de dados'!A384</f>
        <v>5630002193</v>
      </c>
      <c r="C385" s="5" t="str">
        <f>IF('Base de dados'!E384&lt;&gt;"",'Base de dados'!B384&amp;CHAR(10)&amp;'Base de dados'!E384,'Base de dados'!B384)</f>
        <v>ANA PAULA DA SILVA</v>
      </c>
      <c r="D385" s="15" t="str">
        <f>'Base de dados'!H384</f>
        <v>RUA ALVARO GAMA PANTOJA, 16 - CENTRO - CASA BRANCA</v>
      </c>
      <c r="E385" s="27" t="str">
        <f>'Base de dados'!I384</f>
        <v>(19) 995473205</v>
      </c>
      <c r="F385" s="6" t="str">
        <f>'Base de dados'!J384</f>
        <v>POPULAÇÃO GERAL</v>
      </c>
      <c r="G385" s="6" t="str">
        <f>'Base de dados'!L384</f>
        <v>BENEFICIÁRIO</v>
      </c>
      <c r="H385" s="6">
        <f>'Base de dados'!M384</f>
        <v>68</v>
      </c>
      <c r="I385" s="30"/>
      <c r="J385" s="6" t="str">
        <f>'Base de dados'!N384</f>
        <v/>
      </c>
    </row>
    <row r="386" spans="1:10" ht="24.95" customHeight="1" x14ac:dyDescent="0.25">
      <c r="A386" s="3">
        <f t="shared" si="5"/>
        <v>384</v>
      </c>
      <c r="B386" s="4" t="str">
        <f>'Base de dados'!A385</f>
        <v>5630000429</v>
      </c>
      <c r="C386" s="5" t="str">
        <f>IF('Base de dados'!E385&lt;&gt;"",'Base de dados'!B385&amp;CHAR(10)&amp;'Base de dados'!E385,'Base de dados'!B385)</f>
        <v>CAMILA CARLOS DA SILVA
ABNER BUENO DA SILVA</v>
      </c>
      <c r="D386" s="15" t="str">
        <f>'Base de dados'!H385</f>
        <v>RUA ANTONIO RIBEIRO FIALHO, 26 - NAZARETH - CASA BRANCA</v>
      </c>
      <c r="E386" s="27" t="str">
        <f>'Base de dados'!I385</f>
        <v>(99) 1033258</v>
      </c>
      <c r="F386" s="6" t="str">
        <f>'Base de dados'!J385</f>
        <v>POPULAÇÃO GERAL</v>
      </c>
      <c r="G386" s="6" t="str">
        <f>'Base de dados'!L385</f>
        <v>BENEFICIÁRIO</v>
      </c>
      <c r="H386" s="6">
        <f>'Base de dados'!M385</f>
        <v>69</v>
      </c>
      <c r="I386" s="30"/>
      <c r="J386" s="6" t="str">
        <f>'Base de dados'!N385</f>
        <v/>
      </c>
    </row>
    <row r="387" spans="1:10" ht="24.95" customHeight="1" x14ac:dyDescent="0.25">
      <c r="A387" s="3">
        <f t="shared" si="5"/>
        <v>385</v>
      </c>
      <c r="B387" s="4" t="str">
        <f>'Base de dados'!A386</f>
        <v>5630019163</v>
      </c>
      <c r="C387" s="5" t="str">
        <f>IF('Base de dados'!E386&lt;&gt;"",'Base de dados'!B386&amp;CHAR(10)&amp;'Base de dados'!E386,'Base de dados'!B386)</f>
        <v>ANTONIO ALEXANDRE BENEDITO</v>
      </c>
      <c r="D387" s="15" t="str">
        <f>'Base de dados'!H386</f>
        <v>RUA FAMILIA CAETANO RODRIGUES, 99 - ARLINDO PERES - CASA BRANCA</v>
      </c>
      <c r="E387" s="27" t="str">
        <f>'Base de dados'!I386</f>
        <v>(19) 989739127</v>
      </c>
      <c r="F387" s="6" t="str">
        <f>'Base de dados'!J386</f>
        <v>POPULAÇÃO GERAL</v>
      </c>
      <c r="G387" s="6" t="str">
        <f>'Base de dados'!L386</f>
        <v>BENEFICIÁRIO</v>
      </c>
      <c r="H387" s="6">
        <f>'Base de dados'!M386</f>
        <v>70</v>
      </c>
      <c r="I387" s="30"/>
      <c r="J387" s="6" t="str">
        <f>'Base de dados'!N386</f>
        <v/>
      </c>
    </row>
    <row r="388" spans="1:10" ht="24.95" customHeight="1" x14ac:dyDescent="0.25">
      <c r="A388" s="3">
        <f t="shared" si="5"/>
        <v>386</v>
      </c>
      <c r="B388" s="4" t="str">
        <f>'Base de dados'!A387</f>
        <v>5630018405</v>
      </c>
      <c r="C388" s="5" t="str">
        <f>IF('Base de dados'!E387&lt;&gt;"",'Base de dados'!B387&amp;CHAR(10)&amp;'Base de dados'!E387,'Base de dados'!B387)</f>
        <v>ORLANDO GOULART FILHO
MICHELE LUISA DE QUEIROZ GOULART</v>
      </c>
      <c r="D388" s="15" t="str">
        <f>'Base de dados'!H387</f>
        <v>SIT SITIO NOVO LAMBARI, . - ZONA RURAL - CASA BRANCA</v>
      </c>
      <c r="E388" s="27" t="str">
        <f>'Base de dados'!I387</f>
        <v>(19) 991438477</v>
      </c>
      <c r="F388" s="6" t="str">
        <f>'Base de dados'!J387</f>
        <v>POPULAÇÃO GERAL</v>
      </c>
      <c r="G388" s="6" t="str">
        <f>'Base de dados'!L387</f>
        <v>BENEFICIÁRIO</v>
      </c>
      <c r="H388" s="6">
        <f>'Base de dados'!M387</f>
        <v>71</v>
      </c>
      <c r="I388" s="30"/>
      <c r="J388" s="6" t="str">
        <f>'Base de dados'!N387</f>
        <v/>
      </c>
    </row>
    <row r="389" spans="1:10" ht="24.95" customHeight="1" x14ac:dyDescent="0.25">
      <c r="A389" s="3">
        <f t="shared" ref="A389:A452" si="6">A388+1</f>
        <v>387</v>
      </c>
      <c r="B389" s="4" t="str">
        <f>'Base de dados'!A388</f>
        <v>5630006251</v>
      </c>
      <c r="C389" s="5" t="str">
        <f>IF('Base de dados'!E388&lt;&gt;"",'Base de dados'!B388&amp;CHAR(10)&amp;'Base de dados'!E388,'Base de dados'!B388)</f>
        <v>CARLOS ALBERTO DE SOUZA</v>
      </c>
      <c r="D389" s="15" t="str">
        <f>'Base de dados'!H388</f>
        <v>RUA PROFESSOR MIDOM, 243 - DESTERRO  - CASA BRANCA</v>
      </c>
      <c r="E389" s="27" t="str">
        <f>'Base de dados'!I388</f>
        <v>(19) 994487893</v>
      </c>
      <c r="F389" s="6" t="str">
        <f>'Base de dados'!J388</f>
        <v>POPULAÇÃO GERAL</v>
      </c>
      <c r="G389" s="6" t="str">
        <f>'Base de dados'!L388</f>
        <v>BENEFICIÁRIO</v>
      </c>
      <c r="H389" s="6">
        <f>'Base de dados'!M388</f>
        <v>72</v>
      </c>
      <c r="I389" s="30"/>
      <c r="J389" s="6" t="str">
        <f>'Base de dados'!N388</f>
        <v/>
      </c>
    </row>
    <row r="390" spans="1:10" ht="24.95" customHeight="1" x14ac:dyDescent="0.25">
      <c r="A390" s="3">
        <f t="shared" si="6"/>
        <v>388</v>
      </c>
      <c r="B390" s="4" t="str">
        <f>'Base de dados'!A389</f>
        <v>5630016680</v>
      </c>
      <c r="C390" s="5" t="str">
        <f>IF('Base de dados'!E389&lt;&gt;"",'Base de dados'!B389&amp;CHAR(10)&amp;'Base de dados'!E389,'Base de dados'!B389)</f>
        <v>SILMARA ROSANA DE PAULA SILVA</v>
      </c>
      <c r="D390" s="15" t="str">
        <f>'Base de dados'!H389</f>
        <v>RUA FAMILIA ESTEFANINI, 394 - DESTERRO - CASA BRANCA</v>
      </c>
      <c r="E390" s="27" t="str">
        <f>'Base de dados'!I389</f>
        <v>(19) 994342494</v>
      </c>
      <c r="F390" s="6" t="str">
        <f>'Base de dados'!J389</f>
        <v>POPULAÇÃO GERAL</v>
      </c>
      <c r="G390" s="6" t="str">
        <f>'Base de dados'!L389</f>
        <v>BENEFICIÁRIO</v>
      </c>
      <c r="H390" s="6">
        <f>'Base de dados'!M389</f>
        <v>73</v>
      </c>
      <c r="I390" s="30"/>
      <c r="J390" s="6" t="str">
        <f>'Base de dados'!N389</f>
        <v/>
      </c>
    </row>
    <row r="391" spans="1:10" ht="24.95" customHeight="1" x14ac:dyDescent="0.25">
      <c r="A391" s="3">
        <f t="shared" si="6"/>
        <v>389</v>
      </c>
      <c r="B391" s="4" t="str">
        <f>'Base de dados'!A390</f>
        <v>5630018215</v>
      </c>
      <c r="C391" s="5" t="str">
        <f>IF('Base de dados'!E390&lt;&gt;"",'Base de dados'!B390&amp;CHAR(10)&amp;'Base de dados'!E390,'Base de dados'!B390)</f>
        <v>RAFAEL ROBERTI PEREIRA DE FREITAS</v>
      </c>
      <c r="D391" s="15" t="str">
        <f>'Base de dados'!H390</f>
        <v>Q   EVANDRO SILVA, 56 - ODENIR BUZATO - CASA BRANCA</v>
      </c>
      <c r="E391" s="27" t="str">
        <f>'Base de dados'!I390</f>
        <v>(19) 994098457</v>
      </c>
      <c r="F391" s="6" t="str">
        <f>'Base de dados'!J390</f>
        <v>POPULAÇÃO GERAL</v>
      </c>
      <c r="G391" s="6" t="str">
        <f>'Base de dados'!L390</f>
        <v>BENEFICIÁRIO</v>
      </c>
      <c r="H391" s="6">
        <f>'Base de dados'!M390</f>
        <v>74</v>
      </c>
      <c r="I391" s="30"/>
      <c r="J391" s="6" t="str">
        <f>'Base de dados'!N390</f>
        <v/>
      </c>
    </row>
    <row r="392" spans="1:10" ht="24.95" customHeight="1" x14ac:dyDescent="0.25">
      <c r="A392" s="3">
        <f t="shared" si="6"/>
        <v>390</v>
      </c>
      <c r="B392" s="4" t="str">
        <f>'Base de dados'!A391</f>
        <v>5630016508</v>
      </c>
      <c r="C392" s="5" t="str">
        <f>IF('Base de dados'!E391&lt;&gt;"",'Base de dados'!B391&amp;CHAR(10)&amp;'Base de dados'!E391,'Base de dados'!B391)</f>
        <v>FILIPE JOSE DA SILVA DOMINGOS</v>
      </c>
      <c r="D392" s="15" t="str">
        <f>'Base de dados'!H391</f>
        <v>CHA PARAISO, Sn - ZONA RURAL - CASA BRANCA</v>
      </c>
      <c r="E392" s="27" t="str">
        <f>'Base de dados'!I391</f>
        <v>(19) 999116994</v>
      </c>
      <c r="F392" s="6" t="str">
        <f>'Base de dados'!J391</f>
        <v>POPULAÇÃO GERAL</v>
      </c>
      <c r="G392" s="6" t="str">
        <f>'Base de dados'!L391</f>
        <v>BENEFICIÁRIO</v>
      </c>
      <c r="H392" s="6">
        <f>'Base de dados'!M391</f>
        <v>75</v>
      </c>
      <c r="I392" s="30"/>
      <c r="J392" s="6" t="str">
        <f>'Base de dados'!N391</f>
        <v/>
      </c>
    </row>
    <row r="393" spans="1:10" ht="24.95" customHeight="1" x14ac:dyDescent="0.25">
      <c r="A393" s="3">
        <f t="shared" si="6"/>
        <v>391</v>
      </c>
      <c r="B393" s="4" t="str">
        <f>'Base de dados'!A392</f>
        <v>5630005675</v>
      </c>
      <c r="C393" s="5" t="str">
        <f>IF('Base de dados'!E392&lt;&gt;"",'Base de dados'!B392&amp;CHAR(10)&amp;'Base de dados'!E392,'Base de dados'!B392)</f>
        <v>DANILO GOMES MONTEIRO DO NASCIMENTO
PATRICIA LUCIANA MAIA</v>
      </c>
      <c r="D393" s="15" t="str">
        <f>'Base de dados'!H392</f>
        <v>RUA CARLOS KERBERG, 25 - ODENIR BUZATO  - CASA BRANCA</v>
      </c>
      <c r="E393" s="27" t="str">
        <f>'Base de dados'!I392</f>
        <v>(19) 989297532</v>
      </c>
      <c r="F393" s="6" t="str">
        <f>'Base de dados'!J392</f>
        <v>POPULAÇÃO GERAL</v>
      </c>
      <c r="G393" s="6" t="str">
        <f>'Base de dados'!L392</f>
        <v>BENEFICIÁRIO</v>
      </c>
      <c r="H393" s="6">
        <f>'Base de dados'!M392</f>
        <v>76</v>
      </c>
      <c r="I393" s="30"/>
      <c r="J393" s="6" t="str">
        <f>'Base de dados'!N392</f>
        <v/>
      </c>
    </row>
    <row r="394" spans="1:10" ht="24.95" customHeight="1" x14ac:dyDescent="0.25">
      <c r="A394" s="3">
        <f t="shared" si="6"/>
        <v>392</v>
      </c>
      <c r="B394" s="4" t="str">
        <f>'Base de dados'!A393</f>
        <v>5630001518</v>
      </c>
      <c r="C394" s="5" t="str">
        <f>IF('Base de dados'!E393&lt;&gt;"",'Base de dados'!B393&amp;CHAR(10)&amp;'Base de dados'!E393,'Base de dados'!B393)</f>
        <v>MARCOS ANTONIO ALVES
MARINA APARECIDA ELIAS ALVES</v>
      </c>
      <c r="D394" s="15" t="str">
        <f>'Base de dados'!H393</f>
        <v>AV  SANTOS DUMMONT, 312 - INDUSTRIAL  - CASA BRANCA</v>
      </c>
      <c r="E394" s="27" t="str">
        <f>'Base de dados'!I393</f>
        <v>(19) 991553040</v>
      </c>
      <c r="F394" s="6" t="str">
        <f>'Base de dados'!J393</f>
        <v>POPULAÇÃO GERAL</v>
      </c>
      <c r="G394" s="6" t="str">
        <f>'Base de dados'!L393</f>
        <v>BENEFICIÁRIO</v>
      </c>
      <c r="H394" s="6">
        <f>'Base de dados'!M393</f>
        <v>77</v>
      </c>
      <c r="I394" s="30"/>
      <c r="J394" s="6" t="str">
        <f>'Base de dados'!N393</f>
        <v/>
      </c>
    </row>
    <row r="395" spans="1:10" ht="24.95" customHeight="1" x14ac:dyDescent="0.25">
      <c r="A395" s="3">
        <f t="shared" si="6"/>
        <v>393</v>
      </c>
      <c r="B395" s="4" t="str">
        <f>'Base de dados'!A394</f>
        <v>5630017548</v>
      </c>
      <c r="C395" s="5" t="str">
        <f>IF('Base de dados'!E394&lt;&gt;"",'Base de dados'!B394&amp;CHAR(10)&amp;'Base de dados'!E394,'Base de dados'!B394)</f>
        <v>BRENDON ROGERIO FERREIRA DE OLIVEIRA
SABRINA HELENA DA SILVA VITORIANO</v>
      </c>
      <c r="D395" s="15" t="str">
        <f>'Base de dados'!H394</f>
        <v>FAZ PORTO DO MEIRA, 9800 - COLONIA DO PIAGUI - GUARATINGUETA</v>
      </c>
      <c r="E395" s="27" t="str">
        <f>'Base de dados'!I394</f>
        <v>(12) 981827940</v>
      </c>
      <c r="F395" s="6" t="str">
        <f>'Base de dados'!J394</f>
        <v>POPULAÇÃO GERAL</v>
      </c>
      <c r="G395" s="6" t="str">
        <f>'Base de dados'!L394</f>
        <v>BENEFICIÁRIO</v>
      </c>
      <c r="H395" s="6">
        <f>'Base de dados'!M394</f>
        <v>78</v>
      </c>
      <c r="I395" s="30"/>
      <c r="J395" s="6" t="str">
        <f>'Base de dados'!N394</f>
        <v/>
      </c>
    </row>
    <row r="396" spans="1:10" ht="24.95" customHeight="1" x14ac:dyDescent="0.25">
      <c r="A396" s="3">
        <f t="shared" si="6"/>
        <v>394</v>
      </c>
      <c r="B396" s="4" t="str">
        <f>'Base de dados'!A395</f>
        <v>5630002599</v>
      </c>
      <c r="C396" s="5" t="str">
        <f>IF('Base de dados'!E395&lt;&gt;"",'Base de dados'!B395&amp;CHAR(10)&amp;'Base de dados'!E395,'Base de dados'!B395)</f>
        <v>VERONICA DE FATIMA FAGUNDES</v>
      </c>
      <c r="D396" s="15" t="str">
        <f>'Base de dados'!H395</f>
        <v>AV  DA SAUDADE, 224 - NAZARE  - CASA BRANCA</v>
      </c>
      <c r="E396" s="27" t="str">
        <f>'Base de dados'!I395</f>
        <v>(19) 994830420</v>
      </c>
      <c r="F396" s="6" t="str">
        <f>'Base de dados'!J395</f>
        <v>POPULAÇÃO GERAL</v>
      </c>
      <c r="G396" s="6" t="str">
        <f>'Base de dados'!L395</f>
        <v>BENEFICIÁRIO</v>
      </c>
      <c r="H396" s="6">
        <f>'Base de dados'!M395</f>
        <v>79</v>
      </c>
      <c r="I396" s="30"/>
      <c r="J396" s="6" t="str">
        <f>'Base de dados'!N395</f>
        <v/>
      </c>
    </row>
    <row r="397" spans="1:10" ht="24.95" customHeight="1" x14ac:dyDescent="0.25">
      <c r="A397" s="3">
        <f t="shared" si="6"/>
        <v>395</v>
      </c>
      <c r="B397" s="4" t="str">
        <f>'Base de dados'!A396</f>
        <v>5630016383</v>
      </c>
      <c r="C397" s="5" t="str">
        <f>IF('Base de dados'!E396&lt;&gt;"",'Base de dados'!B396&amp;CHAR(10)&amp;'Base de dados'!E396,'Base de dados'!B396)</f>
        <v>DANILO DE JESUS CANDIDO</v>
      </c>
      <c r="D397" s="15" t="str">
        <f>'Base de dados'!H396</f>
        <v>RUA PROF GUNAR MORAES DE ARAUJO, 41 - CONJUNTO HABITACIONAL WALDEMAR PERREIRA - CASA BRANCA</v>
      </c>
      <c r="E397" s="27" t="str">
        <f>'Base de dados'!I396</f>
        <v>(19) 995579641</v>
      </c>
      <c r="F397" s="6" t="str">
        <f>'Base de dados'!J396</f>
        <v>POPULAÇÃO GERAL</v>
      </c>
      <c r="G397" s="6" t="str">
        <f>'Base de dados'!L396</f>
        <v>BENEFICIÁRIO</v>
      </c>
      <c r="H397" s="6">
        <f>'Base de dados'!M396</f>
        <v>80</v>
      </c>
      <c r="I397" s="30"/>
      <c r="J397" s="6" t="str">
        <f>'Base de dados'!N396</f>
        <v/>
      </c>
    </row>
    <row r="398" spans="1:10" ht="24.95" customHeight="1" x14ac:dyDescent="0.25">
      <c r="A398" s="3">
        <f t="shared" si="6"/>
        <v>396</v>
      </c>
      <c r="B398" s="4" t="str">
        <f>'Base de dados'!A397</f>
        <v>5630015872</v>
      </c>
      <c r="C398" s="5" t="str">
        <f>IF('Base de dados'!E397&lt;&gt;"",'Base de dados'!B397&amp;CHAR(10)&amp;'Base de dados'!E397,'Base de dados'!B397)</f>
        <v>MAIRA MONTEIRO RIBEIRO DA SILVA</v>
      </c>
      <c r="D398" s="15" t="str">
        <f>'Base de dados'!H397</f>
        <v>AV  HENRIQUE RANGEL DE CASTRO, 5 - VILA ANGELINA 2 - GUARATINGUETA</v>
      </c>
      <c r="E398" s="27" t="str">
        <f>'Base de dados'!I397</f>
        <v>(12) 991442074</v>
      </c>
      <c r="F398" s="6" t="str">
        <f>'Base de dados'!J397</f>
        <v>POPULAÇÃO GERAL</v>
      </c>
      <c r="G398" s="6" t="str">
        <f>'Base de dados'!L397</f>
        <v>BENEFICIÁRIO</v>
      </c>
      <c r="H398" s="6">
        <f>'Base de dados'!M397</f>
        <v>81</v>
      </c>
      <c r="I398" s="30"/>
      <c r="J398" s="6" t="str">
        <f>'Base de dados'!N397</f>
        <v/>
      </c>
    </row>
    <row r="399" spans="1:10" ht="24.95" customHeight="1" x14ac:dyDescent="0.25">
      <c r="A399" s="3">
        <f t="shared" si="6"/>
        <v>397</v>
      </c>
      <c r="B399" s="4" t="str">
        <f>'Base de dados'!A398</f>
        <v>5630002540</v>
      </c>
      <c r="C399" s="5" t="str">
        <f>IF('Base de dados'!E398&lt;&gt;"",'Base de dados'!B398&amp;CHAR(10)&amp;'Base de dados'!E398,'Base de dados'!B398)</f>
        <v>ALINE ROBERTO DA SILVA
LUIZ CLAUDIO GONCALVES ALVES</v>
      </c>
      <c r="D399" s="15" t="str">
        <f>'Base de dados'!H398</f>
        <v>FAZ AURORA, 00 - FAZENDA AURORA - CASA BRANCA</v>
      </c>
      <c r="E399" s="27" t="str">
        <f>'Base de dados'!I398</f>
        <v>(19) 995252179</v>
      </c>
      <c r="F399" s="6" t="str">
        <f>'Base de dados'!J398</f>
        <v>POPULAÇÃO GERAL</v>
      </c>
      <c r="G399" s="6" t="str">
        <f>'Base de dados'!L398</f>
        <v>BENEFICIÁRIO</v>
      </c>
      <c r="H399" s="6">
        <f>'Base de dados'!M398</f>
        <v>82</v>
      </c>
      <c r="I399" s="30"/>
      <c r="J399" s="6" t="str">
        <f>'Base de dados'!N398</f>
        <v/>
      </c>
    </row>
    <row r="400" spans="1:10" ht="24.95" customHeight="1" x14ac:dyDescent="0.25">
      <c r="A400" s="3">
        <f t="shared" si="6"/>
        <v>398</v>
      </c>
      <c r="B400" s="4" t="str">
        <f>'Base de dados'!A399</f>
        <v>5630000551</v>
      </c>
      <c r="C400" s="5" t="str">
        <f>IF('Base de dados'!E399&lt;&gt;"",'Base de dados'!B399&amp;CHAR(10)&amp;'Base de dados'!E399,'Base de dados'!B399)</f>
        <v>DEBORA</v>
      </c>
      <c r="D400" s="15" t="str">
        <f>'Base de dados'!H399</f>
        <v>RUA FAMILIA GALANTE, 168 - NAZARE  - CASA BRANCA</v>
      </c>
      <c r="E400" s="27" t="str">
        <f>'Base de dados'!I399</f>
        <v>(19) 987684627</v>
      </c>
      <c r="F400" s="6" t="str">
        <f>'Base de dados'!J399</f>
        <v>POPULAÇÃO GERAL</v>
      </c>
      <c r="G400" s="6" t="str">
        <f>'Base de dados'!L399</f>
        <v>BENEFICIÁRIO</v>
      </c>
      <c r="H400" s="6">
        <f>'Base de dados'!M399</f>
        <v>83</v>
      </c>
      <c r="I400" s="30"/>
      <c r="J400" s="6" t="str">
        <f>'Base de dados'!N399</f>
        <v/>
      </c>
    </row>
    <row r="401" spans="1:10" ht="24.95" customHeight="1" x14ac:dyDescent="0.25">
      <c r="A401" s="3">
        <f t="shared" si="6"/>
        <v>399</v>
      </c>
      <c r="B401" s="4" t="str">
        <f>'Base de dados'!A400</f>
        <v>5630019221</v>
      </c>
      <c r="C401" s="5" t="str">
        <f>IF('Base de dados'!E400&lt;&gt;"",'Base de dados'!B400&amp;CHAR(10)&amp;'Base de dados'!E400,'Base de dados'!B400)</f>
        <v>ANTONIO FILHO ALVES BEZERRA
ANDREIA FERREIRA VIEIRA</v>
      </c>
      <c r="D401" s="15" t="str">
        <f>'Base de dados'!H400</f>
        <v>RUA CRISTIANO OZORIO, 241 - LAGOA BRANCA - CASA BRANCA</v>
      </c>
      <c r="E401" s="27" t="str">
        <f>'Base de dados'!I400</f>
        <v>(19) 999872950</v>
      </c>
      <c r="F401" s="6" t="str">
        <f>'Base de dados'!J400</f>
        <v>POPULAÇÃO GERAL</v>
      </c>
      <c r="G401" s="6" t="str">
        <f>'Base de dados'!L400</f>
        <v>BENEFICIÁRIO</v>
      </c>
      <c r="H401" s="6">
        <f>'Base de dados'!M400</f>
        <v>84</v>
      </c>
      <c r="I401" s="30"/>
      <c r="J401" s="6" t="str">
        <f>'Base de dados'!N400</f>
        <v/>
      </c>
    </row>
    <row r="402" spans="1:10" ht="24.95" customHeight="1" x14ac:dyDescent="0.25">
      <c r="A402" s="3">
        <f t="shared" si="6"/>
        <v>400</v>
      </c>
      <c r="B402" s="4" t="str">
        <f>'Base de dados'!A401</f>
        <v>5630003274</v>
      </c>
      <c r="C402" s="5" t="str">
        <f>IF('Base de dados'!E401&lt;&gt;"",'Base de dados'!B401&amp;CHAR(10)&amp;'Base de dados'!E401,'Base de dados'!B401)</f>
        <v>CARLA ALVES AUGUSTO</v>
      </c>
      <c r="D402" s="15" t="str">
        <f>'Base de dados'!H401</f>
        <v>RUA MARINA MOURA, 345 - PARQUE SAO PAULO - CASA BRANCA</v>
      </c>
      <c r="E402" s="27" t="str">
        <f>'Base de dados'!I401</f>
        <v>(19) 988358211</v>
      </c>
      <c r="F402" s="6" t="str">
        <f>'Base de dados'!J401</f>
        <v>POPULAÇÃO GERAL</v>
      </c>
      <c r="G402" s="6" t="str">
        <f>'Base de dados'!L401</f>
        <v>BENEFICIÁRIO</v>
      </c>
      <c r="H402" s="6">
        <f>'Base de dados'!M401</f>
        <v>85</v>
      </c>
      <c r="I402" s="30"/>
      <c r="J402" s="6" t="str">
        <f>'Base de dados'!N401</f>
        <v/>
      </c>
    </row>
    <row r="403" spans="1:10" ht="24.95" customHeight="1" x14ac:dyDescent="0.25">
      <c r="A403" s="3">
        <f t="shared" si="6"/>
        <v>401</v>
      </c>
      <c r="B403" s="4" t="str">
        <f>'Base de dados'!A402</f>
        <v>5630015047</v>
      </c>
      <c r="C403" s="5" t="str">
        <f>IF('Base de dados'!E402&lt;&gt;"",'Base de dados'!B402&amp;CHAR(10)&amp;'Base de dados'!E402,'Base de dados'!B402)</f>
        <v>DEMETRIO PEREIRA DA COSTA</v>
      </c>
      <c r="D403" s="15" t="str">
        <f>'Base de dados'!H402</f>
        <v>RUA AGUAI, 130 - DESTERRO - CASA BRANCA</v>
      </c>
      <c r="E403" s="27" t="str">
        <f>'Base de dados'!I402</f>
        <v>(19) 993418895</v>
      </c>
      <c r="F403" s="6" t="str">
        <f>'Base de dados'!J402</f>
        <v>POPULAÇÃO GERAL</v>
      </c>
      <c r="G403" s="6" t="str">
        <f>'Base de dados'!L402</f>
        <v>BENEFICIÁRIO</v>
      </c>
      <c r="H403" s="6">
        <f>'Base de dados'!M402</f>
        <v>86</v>
      </c>
      <c r="I403" s="30"/>
      <c r="J403" s="6" t="str">
        <f>'Base de dados'!N402</f>
        <v/>
      </c>
    </row>
    <row r="404" spans="1:10" ht="24.95" customHeight="1" x14ac:dyDescent="0.25">
      <c r="A404" s="3">
        <f t="shared" si="6"/>
        <v>402</v>
      </c>
      <c r="B404" s="4" t="str">
        <f>'Base de dados'!A403</f>
        <v>5630003001</v>
      </c>
      <c r="C404" s="5" t="str">
        <f>IF('Base de dados'!E403&lt;&gt;"",'Base de dados'!B403&amp;CHAR(10)&amp;'Base de dados'!E403,'Base de dados'!B403)</f>
        <v>VANESSA ROBERTA MECHILAO
JULIO CESAR DELOMODARME</v>
      </c>
      <c r="D404" s="15" t="str">
        <f>'Base de dados'!H403</f>
        <v>RUA FAMILIA SPINDOLA, 236 - JARDIM MACAUBA - CASA BRANCA</v>
      </c>
      <c r="E404" s="27" t="str">
        <f>'Base de dados'!I403</f>
        <v>(19) 999079506</v>
      </c>
      <c r="F404" s="6" t="str">
        <f>'Base de dados'!J403</f>
        <v>POPULAÇÃO GERAL</v>
      </c>
      <c r="G404" s="6" t="str">
        <f>'Base de dados'!L403</f>
        <v>BENEFICIÁRIO</v>
      </c>
      <c r="H404" s="6">
        <f>'Base de dados'!M403</f>
        <v>87</v>
      </c>
      <c r="I404" s="30"/>
      <c r="J404" s="6" t="str">
        <f>'Base de dados'!N403</f>
        <v/>
      </c>
    </row>
    <row r="405" spans="1:10" ht="24.95" customHeight="1" x14ac:dyDescent="0.25">
      <c r="A405" s="3">
        <f t="shared" si="6"/>
        <v>403</v>
      </c>
      <c r="B405" s="4" t="str">
        <f>'Base de dados'!A404</f>
        <v>5630006228</v>
      </c>
      <c r="C405" s="5" t="str">
        <f>IF('Base de dados'!E404&lt;&gt;"",'Base de dados'!B404&amp;CHAR(10)&amp;'Base de dados'!E404,'Base de dados'!B404)</f>
        <v>CAIO SANTA ROSA
MARINA PEREIRA DE MELLO SANTA ROSA</v>
      </c>
      <c r="D405" s="15" t="str">
        <f>'Base de dados'!H404</f>
        <v>RUA RICARDO BATISTA, 169 - CENTRO - CASA BRANCA</v>
      </c>
      <c r="E405" s="27" t="str">
        <f>'Base de dados'!I404</f>
        <v>(19) 982217371</v>
      </c>
      <c r="F405" s="6" t="str">
        <f>'Base de dados'!J404</f>
        <v>POPULAÇÃO GERAL</v>
      </c>
      <c r="G405" s="6" t="str">
        <f>'Base de dados'!L404</f>
        <v>BENEFICIÁRIO</v>
      </c>
      <c r="H405" s="6">
        <f>'Base de dados'!M404</f>
        <v>88</v>
      </c>
      <c r="I405" s="30"/>
      <c r="J405" s="6" t="str">
        <f>'Base de dados'!N404</f>
        <v/>
      </c>
    </row>
    <row r="406" spans="1:10" ht="24.95" customHeight="1" x14ac:dyDescent="0.25">
      <c r="A406" s="3">
        <f t="shared" si="6"/>
        <v>404</v>
      </c>
      <c r="B406" s="4" t="str">
        <f>'Base de dados'!A405</f>
        <v>5630010949</v>
      </c>
      <c r="C406" s="5" t="str">
        <f>IF('Base de dados'!E405&lt;&gt;"",'Base de dados'!B405&amp;CHAR(10)&amp;'Base de dados'!E405,'Base de dados'!B405)</f>
        <v>ANDERSON DONIZETE DE ANDRADE
ISABELA CRISTINA RAIMUNDO</v>
      </c>
      <c r="D406" s="15" t="str">
        <f>'Base de dados'!H405</f>
        <v>RUA BENEDITO PRADO, 138 - JD BELA VISTA 2 - CASA BRANCA</v>
      </c>
      <c r="E406" s="27" t="str">
        <f>'Base de dados'!I405</f>
        <v>(19) 992816504</v>
      </c>
      <c r="F406" s="6" t="str">
        <f>'Base de dados'!J405</f>
        <v>POPULAÇÃO GERAL</v>
      </c>
      <c r="G406" s="6" t="str">
        <f>'Base de dados'!L405</f>
        <v>BENEFICIÁRIO</v>
      </c>
      <c r="H406" s="6">
        <f>'Base de dados'!M405</f>
        <v>89</v>
      </c>
      <c r="I406" s="30"/>
      <c r="J406" s="6" t="str">
        <f>'Base de dados'!N405</f>
        <v/>
      </c>
    </row>
    <row r="407" spans="1:10" ht="24.95" customHeight="1" x14ac:dyDescent="0.25">
      <c r="A407" s="3">
        <f t="shared" si="6"/>
        <v>405</v>
      </c>
      <c r="B407" s="4" t="str">
        <f>'Base de dados'!A406</f>
        <v>5630011236</v>
      </c>
      <c r="C407" s="5" t="str">
        <f>IF('Base de dados'!E406&lt;&gt;"",'Base de dados'!B406&amp;CHAR(10)&amp;'Base de dados'!E406,'Base de dados'!B406)</f>
        <v>WALAN INACIO VICENTE</v>
      </c>
      <c r="D407" s="15" t="str">
        <f>'Base de dados'!H406</f>
        <v>AV  AV FAMILIA MACHADO, 16 - JARDIM BELA VISTA  - CASA BRANCA</v>
      </c>
      <c r="E407" s="27" t="str">
        <f>'Base de dados'!I406</f>
        <v>(19) 998217545</v>
      </c>
      <c r="F407" s="6" t="str">
        <f>'Base de dados'!J406</f>
        <v>POPULAÇÃO GERAL</v>
      </c>
      <c r="G407" s="6" t="str">
        <f>'Base de dados'!L406</f>
        <v>BENEFICIÁRIO</v>
      </c>
      <c r="H407" s="6">
        <f>'Base de dados'!M406</f>
        <v>90</v>
      </c>
      <c r="I407" s="30"/>
      <c r="J407" s="6" t="str">
        <f>'Base de dados'!N406</f>
        <v/>
      </c>
    </row>
    <row r="408" spans="1:10" ht="24.95" customHeight="1" x14ac:dyDescent="0.25">
      <c r="A408" s="3">
        <f t="shared" si="6"/>
        <v>406</v>
      </c>
      <c r="B408" s="4" t="str">
        <f>'Base de dados'!A407</f>
        <v>5630001013</v>
      </c>
      <c r="C408" s="5" t="str">
        <f>IF('Base de dados'!E407&lt;&gt;"",'Base de dados'!B407&amp;CHAR(10)&amp;'Base de dados'!E407,'Base de dados'!B407)</f>
        <v>SANDRA MARIA RIBEIRO</v>
      </c>
      <c r="D408" s="15" t="str">
        <f>'Base de dados'!H407</f>
        <v>RUA ANTONIO RIBEIRO FIALHO, 64 - NAZARE - CASA BRANCA</v>
      </c>
      <c r="E408" s="27" t="str">
        <f>'Base de dados'!I407</f>
        <v>(19) 992930186</v>
      </c>
      <c r="F408" s="6" t="str">
        <f>'Base de dados'!J407</f>
        <v>POPULAÇÃO GERAL</v>
      </c>
      <c r="G408" s="6" t="str">
        <f>'Base de dados'!L407</f>
        <v>BENEFICIÁRIO</v>
      </c>
      <c r="H408" s="6">
        <f>'Base de dados'!M407</f>
        <v>91</v>
      </c>
      <c r="I408" s="30"/>
      <c r="J408" s="6" t="str">
        <f>'Base de dados'!N407</f>
        <v/>
      </c>
    </row>
    <row r="409" spans="1:10" ht="24.95" customHeight="1" x14ac:dyDescent="0.25">
      <c r="A409" s="3">
        <f t="shared" si="6"/>
        <v>407</v>
      </c>
      <c r="B409" s="4" t="str">
        <f>'Base de dados'!A408</f>
        <v>5630015716</v>
      </c>
      <c r="C409" s="5" t="str">
        <f>IF('Base de dados'!E408&lt;&gt;"",'Base de dados'!B408&amp;CHAR(10)&amp;'Base de dados'!E408,'Base de dados'!B408)</f>
        <v>LUIZ GUSTAVO DURO</v>
      </c>
      <c r="D409" s="15" t="str">
        <f>'Base de dados'!H408</f>
        <v>RUA JOSE DE LIMA HORTA, 154 - SANTA MARIA  - CASA BRANCA</v>
      </c>
      <c r="E409" s="27" t="str">
        <f>'Base de dados'!I408</f>
        <v>(19) 989918318</v>
      </c>
      <c r="F409" s="6" t="str">
        <f>'Base de dados'!J408</f>
        <v>POPULAÇÃO GERAL</v>
      </c>
      <c r="G409" s="6" t="str">
        <f>'Base de dados'!L408</f>
        <v>BENEFICIÁRIO</v>
      </c>
      <c r="H409" s="6">
        <f>'Base de dados'!M408</f>
        <v>92</v>
      </c>
      <c r="I409" s="30"/>
      <c r="J409" s="6" t="str">
        <f>'Base de dados'!N408</f>
        <v/>
      </c>
    </row>
    <row r="410" spans="1:10" ht="24.95" customHeight="1" x14ac:dyDescent="0.25">
      <c r="A410" s="3">
        <f t="shared" si="6"/>
        <v>408</v>
      </c>
      <c r="B410" s="4" t="str">
        <f>'Base de dados'!A409</f>
        <v>5630011343</v>
      </c>
      <c r="C410" s="5" t="str">
        <f>IF('Base de dados'!E409&lt;&gt;"",'Base de dados'!B409&amp;CHAR(10)&amp;'Base de dados'!E409,'Base de dados'!B409)</f>
        <v>PALOMA EVELYN FIGUEIRA</v>
      </c>
      <c r="D410" s="15" t="str">
        <f>'Base de dados'!H409</f>
        <v>RUA JOAO BATISTA SALLES CUNHA, 385 - PARQUE SAO PAULO  - CASA BRANCA</v>
      </c>
      <c r="E410" s="27" t="str">
        <f>'Base de dados'!I409</f>
        <v>(19) 991310326</v>
      </c>
      <c r="F410" s="6" t="str">
        <f>'Base de dados'!J409</f>
        <v>POPULAÇÃO GERAL</v>
      </c>
      <c r="G410" s="6" t="str">
        <f>'Base de dados'!L409</f>
        <v>BENEFICIÁRIO</v>
      </c>
      <c r="H410" s="6">
        <f>'Base de dados'!M409</f>
        <v>93</v>
      </c>
      <c r="I410" s="30"/>
      <c r="J410" s="6" t="str">
        <f>'Base de dados'!N409</f>
        <v/>
      </c>
    </row>
    <row r="411" spans="1:10" ht="24.95" customHeight="1" x14ac:dyDescent="0.25">
      <c r="A411" s="3">
        <f t="shared" si="6"/>
        <v>409</v>
      </c>
      <c r="B411" s="4" t="str">
        <f>'Base de dados'!A410</f>
        <v>5630015732</v>
      </c>
      <c r="C411" s="5" t="str">
        <f>IF('Base de dados'!E410&lt;&gt;"",'Base de dados'!B410&amp;CHAR(10)&amp;'Base de dados'!E410,'Base de dados'!B410)</f>
        <v>PRISCILA ADRIANO GOUVEIA</v>
      </c>
      <c r="D411" s="15" t="str">
        <f>'Base de dados'!H410</f>
        <v>RUA NAZARE, 170 - NAZARE - CASA BRANCA</v>
      </c>
      <c r="E411" s="27" t="str">
        <f>'Base de dados'!I410</f>
        <v>(19) 991391609</v>
      </c>
      <c r="F411" s="6" t="str">
        <f>'Base de dados'!J410</f>
        <v>POPULAÇÃO GERAL</v>
      </c>
      <c r="G411" s="6" t="str">
        <f>'Base de dados'!L410</f>
        <v>BENEFICIÁRIO</v>
      </c>
      <c r="H411" s="6">
        <f>'Base de dados'!M410</f>
        <v>94</v>
      </c>
      <c r="I411" s="30"/>
      <c r="J411" s="6" t="str">
        <f>'Base de dados'!N410</f>
        <v/>
      </c>
    </row>
    <row r="412" spans="1:10" ht="24.95" customHeight="1" x14ac:dyDescent="0.25">
      <c r="A412" s="3">
        <f t="shared" si="6"/>
        <v>410</v>
      </c>
      <c r="B412" s="4" t="str">
        <f>'Base de dados'!A411</f>
        <v>5630012259</v>
      </c>
      <c r="C412" s="5" t="str">
        <f>IF('Base de dados'!E411&lt;&gt;"",'Base de dados'!B411&amp;CHAR(10)&amp;'Base de dados'!E411,'Base de dados'!B411)</f>
        <v>KELLER NOVAES DE LIMA</v>
      </c>
      <c r="D412" s="15" t="str">
        <f>'Base de dados'!H411</f>
        <v>RUA FAMILIA FEIJAO, 74 fundos - VILA DINIZ - CASA BRANCA</v>
      </c>
      <c r="E412" s="27" t="str">
        <f>'Base de dados'!I411</f>
        <v>(19) 981406861</v>
      </c>
      <c r="F412" s="6" t="str">
        <f>'Base de dados'!J411</f>
        <v>POPULAÇÃO GERAL</v>
      </c>
      <c r="G412" s="6" t="str">
        <f>'Base de dados'!L411</f>
        <v>BENEFICIÁRIO</v>
      </c>
      <c r="H412" s="6">
        <f>'Base de dados'!M411</f>
        <v>95</v>
      </c>
      <c r="I412" s="30"/>
      <c r="J412" s="6" t="str">
        <f>'Base de dados'!N411</f>
        <v/>
      </c>
    </row>
    <row r="413" spans="1:10" ht="24.95" customHeight="1" x14ac:dyDescent="0.25">
      <c r="A413" s="3">
        <f t="shared" si="6"/>
        <v>411</v>
      </c>
      <c r="B413" s="4" t="str">
        <f>'Base de dados'!A412</f>
        <v>5630000718</v>
      </c>
      <c r="C413" s="5" t="str">
        <f>IF('Base de dados'!E412&lt;&gt;"",'Base de dados'!B412&amp;CHAR(10)&amp;'Base de dados'!E412,'Base de dados'!B412)</f>
        <v>ISABEL CRISTINA MARCIANO BRAGA
RICARDO BRAGA</v>
      </c>
      <c r="D413" s="15" t="str">
        <f>'Base de dados'!H412</f>
        <v>AV  CEL JOAO GONCALVES, 528 - DESTERRO - CASA BRANCA</v>
      </c>
      <c r="E413" s="27" t="str">
        <f>'Base de dados'!I412</f>
        <v>(19) 992609719</v>
      </c>
      <c r="F413" s="6" t="str">
        <f>'Base de dados'!J412</f>
        <v>POPULAÇÃO GERAL</v>
      </c>
      <c r="G413" s="6" t="str">
        <f>'Base de dados'!L412</f>
        <v>BENEFICIÁRIO</v>
      </c>
      <c r="H413" s="6">
        <f>'Base de dados'!M412</f>
        <v>96</v>
      </c>
      <c r="I413" s="30"/>
      <c r="J413" s="6" t="str">
        <f>'Base de dados'!N412</f>
        <v/>
      </c>
    </row>
    <row r="414" spans="1:10" ht="24.95" customHeight="1" x14ac:dyDescent="0.25">
      <c r="A414" s="3">
        <f t="shared" si="6"/>
        <v>412</v>
      </c>
      <c r="B414" s="4" t="str">
        <f>'Base de dados'!A413</f>
        <v>5630007622</v>
      </c>
      <c r="C414" s="5" t="str">
        <f>IF('Base de dados'!E413&lt;&gt;"",'Base de dados'!B413&amp;CHAR(10)&amp;'Base de dados'!E413,'Base de dados'!B413)</f>
        <v>BIANCA DE OLIVEIRA SILVA</v>
      </c>
      <c r="D414" s="15" t="str">
        <f>'Base de dados'!H413</f>
        <v>RUA PROFESSORA PALMIRA O GUERREIRO, 163 - ANDORINHA - CASA BRANCA</v>
      </c>
      <c r="E414" s="27" t="str">
        <f>'Base de dados'!I413</f>
        <v>(19) 993877368</v>
      </c>
      <c r="F414" s="6" t="str">
        <f>'Base de dados'!J413</f>
        <v>POPULAÇÃO GERAL</v>
      </c>
      <c r="G414" s="6" t="str">
        <f>'Base de dados'!L413</f>
        <v>BENEFICIÁRIO</v>
      </c>
      <c r="H414" s="6">
        <f>'Base de dados'!M413</f>
        <v>97</v>
      </c>
      <c r="I414" s="30"/>
      <c r="J414" s="6" t="str">
        <f>'Base de dados'!N413</f>
        <v/>
      </c>
    </row>
    <row r="415" spans="1:10" ht="24.95" customHeight="1" x14ac:dyDescent="0.25">
      <c r="A415" s="3">
        <f t="shared" si="6"/>
        <v>413</v>
      </c>
      <c r="B415" s="4" t="str">
        <f>'Base de dados'!A414</f>
        <v>5630019643</v>
      </c>
      <c r="C415" s="5" t="str">
        <f>IF('Base de dados'!E414&lt;&gt;"",'Base de dados'!B414&amp;CHAR(10)&amp;'Base de dados'!E414,'Base de dados'!B414)</f>
        <v>GRAZIELE APARECIDA DE LIMA</v>
      </c>
      <c r="D415" s="15" t="str">
        <f>'Base de dados'!H414</f>
        <v>RUA DOS BITTENCOURT, 255 - VILA SANTA MARIA  - CASA BRANCA</v>
      </c>
      <c r="E415" s="27" t="str">
        <f>'Base de dados'!I414</f>
        <v>(19) 994461928</v>
      </c>
      <c r="F415" s="6" t="str">
        <f>'Base de dados'!J414</f>
        <v>POPULAÇÃO GERAL</v>
      </c>
      <c r="G415" s="6" t="str">
        <f>'Base de dados'!L414</f>
        <v>BENEFICIÁRIO</v>
      </c>
      <c r="H415" s="6">
        <f>'Base de dados'!M414</f>
        <v>98</v>
      </c>
      <c r="I415" s="30"/>
      <c r="J415" s="6" t="str">
        <f>'Base de dados'!N414</f>
        <v/>
      </c>
    </row>
    <row r="416" spans="1:10" ht="24.95" customHeight="1" x14ac:dyDescent="0.25">
      <c r="A416" s="3">
        <f t="shared" si="6"/>
        <v>414</v>
      </c>
      <c r="B416" s="4" t="str">
        <f>'Base de dados'!A415</f>
        <v>5630011301</v>
      </c>
      <c r="C416" s="5" t="str">
        <f>IF('Base de dados'!E415&lt;&gt;"",'Base de dados'!B415&amp;CHAR(10)&amp;'Base de dados'!E415,'Base de dados'!B415)</f>
        <v>ERIKA DE OLIVEIRA CONTATO
EDSON CRUCIOLI BORGES</v>
      </c>
      <c r="D416" s="15" t="str">
        <f>'Base de dados'!H415</f>
        <v>RUA PEDRO PIMENTA, 177 - PARQUE SAO PAULO - CASA BRANCA</v>
      </c>
      <c r="E416" s="27" t="str">
        <f>'Base de dados'!I415</f>
        <v>(19) 989647188</v>
      </c>
      <c r="F416" s="6" t="str">
        <f>'Base de dados'!J415</f>
        <v>POPULAÇÃO GERAL</v>
      </c>
      <c r="G416" s="6" t="str">
        <f>'Base de dados'!L415</f>
        <v>BENEFICIÁRIO</v>
      </c>
      <c r="H416" s="6">
        <f>'Base de dados'!M415</f>
        <v>99</v>
      </c>
      <c r="I416" s="30"/>
      <c r="J416" s="6" t="str">
        <f>'Base de dados'!N415</f>
        <v/>
      </c>
    </row>
    <row r="417" spans="1:10" ht="24.95" customHeight="1" x14ac:dyDescent="0.25">
      <c r="A417" s="3">
        <f t="shared" si="6"/>
        <v>415</v>
      </c>
      <c r="B417" s="4" t="str">
        <f>'Base de dados'!A416</f>
        <v>5630011145</v>
      </c>
      <c r="C417" s="5" t="str">
        <f>IF('Base de dados'!E416&lt;&gt;"",'Base de dados'!B416&amp;CHAR(10)&amp;'Base de dados'!E416,'Base de dados'!B416)</f>
        <v>MARIA APARECIDA MAZIERO</v>
      </c>
      <c r="D417" s="15" t="str">
        <f>'Base de dados'!H416</f>
        <v>RUA DOS MILAN, 37 - NAZARE  - CASA BRANCA</v>
      </c>
      <c r="E417" s="27" t="str">
        <f>'Base de dados'!I416</f>
        <v>(19) 992078802</v>
      </c>
      <c r="F417" s="6" t="str">
        <f>'Base de dados'!J416</f>
        <v>POPULAÇÃO GERAL</v>
      </c>
      <c r="G417" s="6" t="str">
        <f>'Base de dados'!L416</f>
        <v>BENEFICIÁRIO</v>
      </c>
      <c r="H417" s="6">
        <f>'Base de dados'!M416</f>
        <v>100</v>
      </c>
      <c r="I417" s="30"/>
      <c r="J417" s="6" t="str">
        <f>'Base de dados'!N416</f>
        <v/>
      </c>
    </row>
    <row r="418" spans="1:10" ht="24.95" customHeight="1" x14ac:dyDescent="0.25">
      <c r="A418" s="3">
        <f t="shared" si="6"/>
        <v>416</v>
      </c>
      <c r="B418" s="4" t="str">
        <f>'Base de dados'!A417</f>
        <v>5630012176</v>
      </c>
      <c r="C418" s="5" t="str">
        <f>IF('Base de dados'!E417&lt;&gt;"",'Base de dados'!B417&amp;CHAR(10)&amp;'Base de dados'!E417,'Base de dados'!B417)</f>
        <v>CLEIDE FATIMA DA SILVA</v>
      </c>
      <c r="D418" s="15" t="str">
        <f>'Base de dados'!H417</f>
        <v>CAL PADRE LUIZ SCROSSOPPI, 184 - JARDIM NOVO MUNDO - VOTORANTIM</v>
      </c>
      <c r="E418" s="27" t="str">
        <f>'Base de dados'!I417</f>
        <v>(15) 997824002</v>
      </c>
      <c r="F418" s="6" t="str">
        <f>'Base de dados'!J417</f>
        <v>POPULAÇÃO GERAL</v>
      </c>
      <c r="G418" s="6" t="str">
        <f>'Base de dados'!L417</f>
        <v>BENEFICIÁRIO</v>
      </c>
      <c r="H418" s="6">
        <f>'Base de dados'!M417</f>
        <v>101</v>
      </c>
      <c r="I418" s="30"/>
      <c r="J418" s="6" t="str">
        <f>'Base de dados'!N417</f>
        <v/>
      </c>
    </row>
    <row r="419" spans="1:10" ht="24.95" customHeight="1" x14ac:dyDescent="0.25">
      <c r="A419" s="3">
        <f t="shared" si="6"/>
        <v>417</v>
      </c>
      <c r="B419" s="4" t="str">
        <f>'Base de dados'!A418</f>
        <v>5630002052</v>
      </c>
      <c r="C419" s="5" t="str">
        <f>IF('Base de dados'!E418&lt;&gt;"",'Base de dados'!B418&amp;CHAR(10)&amp;'Base de dados'!E418,'Base de dados'!B418)</f>
        <v>DAVID WILLIAN CARDOSO DOS SANTOS
TACYANE FIRMINO MORENO BARBOSA</v>
      </c>
      <c r="D419" s="15" t="str">
        <f>'Base de dados'!H418</f>
        <v>RUA 12, 171 - JARDIM BELA VISTA  - CASA BRANCA</v>
      </c>
      <c r="E419" s="27" t="str">
        <f>'Base de dados'!I418</f>
        <v>(19) 989735183</v>
      </c>
      <c r="F419" s="6" t="str">
        <f>'Base de dados'!J418</f>
        <v>POPULAÇÃO GERAL</v>
      </c>
      <c r="G419" s="6" t="str">
        <f>'Base de dados'!L418</f>
        <v>BENEFICIÁRIO</v>
      </c>
      <c r="H419" s="6">
        <f>'Base de dados'!M418</f>
        <v>102</v>
      </c>
      <c r="I419" s="30"/>
      <c r="J419" s="6" t="str">
        <f>'Base de dados'!N418</f>
        <v/>
      </c>
    </row>
    <row r="420" spans="1:10" ht="24.95" customHeight="1" x14ac:dyDescent="0.25">
      <c r="A420" s="3">
        <f t="shared" si="6"/>
        <v>418</v>
      </c>
      <c r="B420" s="4" t="str">
        <f>'Base de dados'!A419</f>
        <v>5630010394</v>
      </c>
      <c r="C420" s="5" t="str">
        <f>IF('Base de dados'!E419&lt;&gt;"",'Base de dados'!B419&amp;CHAR(10)&amp;'Base de dados'!E419,'Base de dados'!B419)</f>
        <v>JOSE AUGUSTO MARINI
SUZAMAR APARECIDA DA SILVA MARINI</v>
      </c>
      <c r="D420" s="15" t="str">
        <f>'Base de dados'!H419</f>
        <v>RUA SAO SEBASTIAO DO JAGUARI, 02 - VENDA BRANCA  - CASA BRANCA</v>
      </c>
      <c r="E420" s="27" t="str">
        <f>'Base de dados'!I419</f>
        <v>(19) 971148044</v>
      </c>
      <c r="F420" s="6" t="str">
        <f>'Base de dados'!J419</f>
        <v>POPULAÇÃO GERAL</v>
      </c>
      <c r="G420" s="6" t="str">
        <f>'Base de dados'!L419</f>
        <v>BENEFICIÁRIO</v>
      </c>
      <c r="H420" s="6">
        <f>'Base de dados'!M419</f>
        <v>103</v>
      </c>
      <c r="I420" s="30"/>
      <c r="J420" s="6" t="str">
        <f>'Base de dados'!N419</f>
        <v/>
      </c>
    </row>
    <row r="421" spans="1:10" ht="24.95" customHeight="1" x14ac:dyDescent="0.25">
      <c r="A421" s="3">
        <f t="shared" si="6"/>
        <v>419</v>
      </c>
      <c r="B421" s="4" t="str">
        <f>'Base de dados'!A420</f>
        <v>5630000635</v>
      </c>
      <c r="C421" s="5" t="str">
        <f>IF('Base de dados'!E420&lt;&gt;"",'Base de dados'!B420&amp;CHAR(10)&amp;'Base de dados'!E420,'Base de dados'!B420)</f>
        <v>ARIANE APARECIDA SOARES VERONI LOPES</v>
      </c>
      <c r="D421" s="15" t="str">
        <f>'Base de dados'!H420</f>
        <v>RUA FAMILIA GALANTE, 168 - NAZARETH - CASA BRANCA</v>
      </c>
      <c r="E421" s="27" t="str">
        <f>'Base de dados'!I420</f>
        <v>(19) 992055439</v>
      </c>
      <c r="F421" s="6" t="str">
        <f>'Base de dados'!J420</f>
        <v>POPULAÇÃO GERAL</v>
      </c>
      <c r="G421" s="6" t="str">
        <f>'Base de dados'!L420</f>
        <v>BENEFICIÁRIO</v>
      </c>
      <c r="H421" s="6">
        <f>'Base de dados'!M420</f>
        <v>104</v>
      </c>
      <c r="I421" s="30"/>
      <c r="J421" s="6" t="str">
        <f>'Base de dados'!N420</f>
        <v/>
      </c>
    </row>
    <row r="422" spans="1:10" ht="24.95" customHeight="1" x14ac:dyDescent="0.25">
      <c r="A422" s="3">
        <f t="shared" si="6"/>
        <v>420</v>
      </c>
      <c r="B422" s="4" t="str">
        <f>'Base de dados'!A421</f>
        <v>5630015344</v>
      </c>
      <c r="C422" s="5" t="str">
        <f>IF('Base de dados'!E421&lt;&gt;"",'Base de dados'!B421&amp;CHAR(10)&amp;'Base de dados'!E421,'Base de dados'!B421)</f>
        <v>ELIZABETH AUREGLIETTI BRANDI</v>
      </c>
      <c r="D422" s="15" t="str">
        <f>'Base de dados'!H421</f>
        <v>RUA 5, 27 - JARDIM COLINA DO SOL - CASA BRANCA</v>
      </c>
      <c r="E422" s="27" t="str">
        <f>'Base de dados'!I421</f>
        <v>(19) 999433155</v>
      </c>
      <c r="F422" s="6" t="str">
        <f>'Base de dados'!J421</f>
        <v>POPULAÇÃO GERAL</v>
      </c>
      <c r="G422" s="6" t="str">
        <f>'Base de dados'!L421</f>
        <v>BENEFICIÁRIO</v>
      </c>
      <c r="H422" s="6">
        <f>'Base de dados'!M421</f>
        <v>105</v>
      </c>
      <c r="I422" s="30"/>
      <c r="J422" s="6" t="str">
        <f>'Base de dados'!N421</f>
        <v/>
      </c>
    </row>
    <row r="423" spans="1:10" ht="24.95" customHeight="1" x14ac:dyDescent="0.25">
      <c r="A423" s="3">
        <f t="shared" si="6"/>
        <v>421</v>
      </c>
      <c r="B423" s="4" t="str">
        <f>'Base de dados'!A422</f>
        <v>5630006673</v>
      </c>
      <c r="C423" s="5" t="str">
        <f>IF('Base de dados'!E422&lt;&gt;"",'Base de dados'!B422&amp;CHAR(10)&amp;'Base de dados'!E422,'Base de dados'!B422)</f>
        <v>ANA FLAVIA MIGUEL</v>
      </c>
      <c r="D423" s="15" t="str">
        <f>'Base de dados'!H422</f>
        <v>RUA DONA MARIQUINHA LAMEIRO, 47 - JARDIN ELDORADO - CASA BRANCA</v>
      </c>
      <c r="E423" s="27" t="str">
        <f>'Base de dados'!I422</f>
        <v>(19) 987500513</v>
      </c>
      <c r="F423" s="6" t="str">
        <f>'Base de dados'!J422</f>
        <v>POPULAÇÃO GERAL</v>
      </c>
      <c r="G423" s="6" t="str">
        <f>'Base de dados'!L422</f>
        <v>BENEFICIÁRIO</v>
      </c>
      <c r="H423" s="6">
        <f>'Base de dados'!M422</f>
        <v>106</v>
      </c>
      <c r="I423" s="30"/>
      <c r="J423" s="6" t="str">
        <f>'Base de dados'!N422</f>
        <v/>
      </c>
    </row>
    <row r="424" spans="1:10" ht="24.95" customHeight="1" x14ac:dyDescent="0.25">
      <c r="A424" s="3">
        <f t="shared" si="6"/>
        <v>422</v>
      </c>
      <c r="B424" s="4" t="str">
        <f>'Base de dados'!A423</f>
        <v>5630000098</v>
      </c>
      <c r="C424" s="5" t="str">
        <f>IF('Base de dados'!E423&lt;&gt;"",'Base de dados'!B423&amp;CHAR(10)&amp;'Base de dados'!E423,'Base de dados'!B423)</f>
        <v>BIANCA DIAS CARNEIRO</v>
      </c>
      <c r="D424" s="15" t="str">
        <f>'Base de dados'!H423</f>
        <v>RUA LACERDA FRANCO, 47 - CENTRO - CASA BRANCA</v>
      </c>
      <c r="E424" s="27" t="str">
        <f>'Base de dados'!I423</f>
        <v>(19) 991050396</v>
      </c>
      <c r="F424" s="6" t="str">
        <f>'Base de dados'!J423</f>
        <v>POPULAÇÃO GERAL</v>
      </c>
      <c r="G424" s="6" t="str">
        <f>'Base de dados'!L423</f>
        <v>BENEFICIÁRIO</v>
      </c>
      <c r="H424" s="6">
        <f>'Base de dados'!M423</f>
        <v>107</v>
      </c>
      <c r="I424" s="30"/>
      <c r="J424" s="6" t="str">
        <f>'Base de dados'!N423</f>
        <v/>
      </c>
    </row>
    <row r="425" spans="1:10" ht="24.95" customHeight="1" x14ac:dyDescent="0.25">
      <c r="A425" s="3">
        <f t="shared" si="6"/>
        <v>423</v>
      </c>
      <c r="B425" s="4" t="str">
        <f>'Base de dados'!A424</f>
        <v>5630005782</v>
      </c>
      <c r="C425" s="5" t="str">
        <f>IF('Base de dados'!E424&lt;&gt;"",'Base de dados'!B424&amp;CHAR(10)&amp;'Base de dados'!E424,'Base de dados'!B424)</f>
        <v>ONOFRE ANDRE
MARIA CECILIA BRIGO</v>
      </c>
      <c r="D425" s="15" t="str">
        <f>'Base de dados'!H424</f>
        <v>AV  ESTACAO, 174 - LAGOA BRANCA - CASA BRANCA</v>
      </c>
      <c r="E425" s="27" t="str">
        <f>'Base de dados'!I424</f>
        <v>(19) 999289531</v>
      </c>
      <c r="F425" s="6" t="str">
        <f>'Base de dados'!J424</f>
        <v>POPULAÇÃO GERAL</v>
      </c>
      <c r="G425" s="6" t="str">
        <f>'Base de dados'!L424</f>
        <v>BENEFICIÁRIO</v>
      </c>
      <c r="H425" s="6">
        <f>'Base de dados'!M424</f>
        <v>108</v>
      </c>
      <c r="I425" s="30"/>
      <c r="J425" s="6" t="str">
        <f>'Base de dados'!N424</f>
        <v/>
      </c>
    </row>
    <row r="426" spans="1:10" ht="24.95" customHeight="1" x14ac:dyDescent="0.25">
      <c r="A426" s="3">
        <f t="shared" si="6"/>
        <v>424</v>
      </c>
      <c r="B426" s="4" t="str">
        <f>'Base de dados'!A425</f>
        <v>5630011939</v>
      </c>
      <c r="C426" s="5" t="str">
        <f>IF('Base de dados'!E425&lt;&gt;"",'Base de dados'!B425&amp;CHAR(10)&amp;'Base de dados'!E425,'Base de dados'!B425)</f>
        <v>ANTONIO DONIZETE RAPHAEL</v>
      </c>
      <c r="D426" s="15" t="str">
        <f>'Base de dados'!H425</f>
        <v>RUA BITENCURT, 128 - VILA SANTA MARIA - CASA BRANCA</v>
      </c>
      <c r="E426" s="27" t="str">
        <f>'Base de dados'!I425</f>
        <v>(19) 991829811</v>
      </c>
      <c r="F426" s="6" t="str">
        <f>'Base de dados'!J425</f>
        <v>POPULAÇÃO GERAL</v>
      </c>
      <c r="G426" s="6" t="str">
        <f>'Base de dados'!L425</f>
        <v>BENEFICIÁRIO</v>
      </c>
      <c r="H426" s="6">
        <f>'Base de dados'!M425</f>
        <v>109</v>
      </c>
      <c r="I426" s="30"/>
      <c r="J426" s="6" t="str">
        <f>'Base de dados'!N425</f>
        <v/>
      </c>
    </row>
    <row r="427" spans="1:10" ht="24.95" customHeight="1" x14ac:dyDescent="0.25">
      <c r="A427" s="3">
        <f t="shared" si="6"/>
        <v>425</v>
      </c>
      <c r="B427" s="4" t="str">
        <f>'Base de dados'!A426</f>
        <v>5630012770</v>
      </c>
      <c r="C427" s="5" t="str">
        <f>IF('Base de dados'!E426&lt;&gt;"",'Base de dados'!B426&amp;CHAR(10)&amp;'Base de dados'!E426,'Base de dados'!B426)</f>
        <v>VALDINEI RODRIGUES DOS SANTOS</v>
      </c>
      <c r="D427" s="15" t="str">
        <f>'Base de dados'!H426</f>
        <v>RUA OLIMPIO JOSE AUGUSTO, 84 - PARQUE SAO PAULO - CASA BRANCA</v>
      </c>
      <c r="E427" s="27" t="str">
        <f>'Base de dados'!I426</f>
        <v>(19) 991318587</v>
      </c>
      <c r="F427" s="6" t="str">
        <f>'Base de dados'!J426</f>
        <v>POPULAÇÃO GERAL</v>
      </c>
      <c r="G427" s="6" t="str">
        <f>'Base de dados'!L426</f>
        <v>BENEFICIÁRIO</v>
      </c>
      <c r="H427" s="6">
        <f>'Base de dados'!M426</f>
        <v>110</v>
      </c>
      <c r="I427" s="30"/>
      <c r="J427" s="6" t="str">
        <f>'Base de dados'!N426</f>
        <v/>
      </c>
    </row>
    <row r="428" spans="1:10" ht="24.95" customHeight="1" x14ac:dyDescent="0.25">
      <c r="A428" s="3">
        <f t="shared" si="6"/>
        <v>426</v>
      </c>
      <c r="B428" s="4" t="str">
        <f>'Base de dados'!A427</f>
        <v>5630004876</v>
      </c>
      <c r="C428" s="5" t="str">
        <f>IF('Base de dados'!E427&lt;&gt;"",'Base de dados'!B427&amp;CHAR(10)&amp;'Base de dados'!E427,'Base de dados'!B427)</f>
        <v>JOSSIMAR APARECIDO MARQUES</v>
      </c>
      <c r="D428" s="15" t="str">
        <f>'Base de dados'!H427</f>
        <v>RUA LEONIDAS HORTA DE MACEDO, 54 - RES. MORADA DO SOL - CASA BRANCA</v>
      </c>
      <c r="E428" s="27" t="str">
        <f>'Base de dados'!I427</f>
        <v>(19) 991838655</v>
      </c>
      <c r="F428" s="6" t="str">
        <f>'Base de dados'!J427</f>
        <v>POPULAÇÃO GERAL</v>
      </c>
      <c r="G428" s="6" t="str">
        <f>'Base de dados'!L427</f>
        <v>BENEFICIÁRIO</v>
      </c>
      <c r="H428" s="6">
        <f>'Base de dados'!M427</f>
        <v>111</v>
      </c>
      <c r="I428" s="30"/>
      <c r="J428" s="6" t="str">
        <f>'Base de dados'!N427</f>
        <v/>
      </c>
    </row>
    <row r="429" spans="1:10" ht="24.95" customHeight="1" x14ac:dyDescent="0.25">
      <c r="A429" s="3">
        <f t="shared" si="6"/>
        <v>427</v>
      </c>
      <c r="B429" s="4" t="str">
        <f>'Base de dados'!A428</f>
        <v>5630012432</v>
      </c>
      <c r="C429" s="5" t="str">
        <f>IF('Base de dados'!E428&lt;&gt;"",'Base de dados'!B428&amp;CHAR(10)&amp;'Base de dados'!E428,'Base de dados'!B428)</f>
        <v>RICHARD DE SOUZA COELHO</v>
      </c>
      <c r="D429" s="15" t="str">
        <f>'Base de dados'!H428</f>
        <v>RUA DOS FURLANI, 158 - JARDIM BOA ESPERANCA - CASA BRANCA</v>
      </c>
      <c r="E429" s="27" t="str">
        <f>'Base de dados'!I428</f>
        <v>(19) 995969676</v>
      </c>
      <c r="F429" s="6" t="str">
        <f>'Base de dados'!J428</f>
        <v>POPULAÇÃO GERAL</v>
      </c>
      <c r="G429" s="6" t="str">
        <f>'Base de dados'!L428</f>
        <v>BENEFICIÁRIO</v>
      </c>
      <c r="H429" s="6">
        <f>'Base de dados'!M428</f>
        <v>112</v>
      </c>
      <c r="I429" s="30"/>
      <c r="J429" s="6" t="str">
        <f>'Base de dados'!N428</f>
        <v/>
      </c>
    </row>
    <row r="430" spans="1:10" ht="24.95" customHeight="1" x14ac:dyDescent="0.25">
      <c r="A430" s="3">
        <f t="shared" si="6"/>
        <v>428</v>
      </c>
      <c r="B430" s="4" t="str">
        <f>'Base de dados'!A429</f>
        <v>5630019031</v>
      </c>
      <c r="C430" s="5" t="str">
        <f>IF('Base de dados'!E429&lt;&gt;"",'Base de dados'!B429&amp;CHAR(10)&amp;'Base de dados'!E429,'Base de dados'!B429)</f>
        <v>ELIANA REGINA FERRARI K</v>
      </c>
      <c r="D430" s="15" t="str">
        <f>'Base de dados'!H429</f>
        <v>AV  NARCISO MARQUES, 493 - CENTRO - CASA BRANCA</v>
      </c>
      <c r="E430" s="27" t="str">
        <f>'Base de dados'!I429</f>
        <v>(19) 989649730</v>
      </c>
      <c r="F430" s="6" t="str">
        <f>'Base de dados'!J429</f>
        <v>POPULAÇÃO GERAL</v>
      </c>
      <c r="G430" s="6" t="str">
        <f>'Base de dados'!L429</f>
        <v>BENEFICIÁRIO</v>
      </c>
      <c r="H430" s="6">
        <f>'Base de dados'!M429</f>
        <v>113</v>
      </c>
      <c r="I430" s="30"/>
      <c r="J430" s="6" t="str">
        <f>'Base de dados'!N429</f>
        <v/>
      </c>
    </row>
    <row r="431" spans="1:10" ht="24.95" customHeight="1" x14ac:dyDescent="0.25">
      <c r="A431" s="3">
        <f t="shared" si="6"/>
        <v>429</v>
      </c>
      <c r="B431" s="4" t="str">
        <f>'Base de dados'!A430</f>
        <v>5630016565</v>
      </c>
      <c r="C431" s="5" t="str">
        <f>IF('Base de dados'!E430&lt;&gt;"",'Base de dados'!B430&amp;CHAR(10)&amp;'Base de dados'!E430,'Base de dados'!B430)</f>
        <v>LUIZ AUGUSTO ELIAS
ROBERTA APARECIDA FERREIRA</v>
      </c>
      <c r="D431" s="15" t="str">
        <f>'Base de dados'!H430</f>
        <v>RUA MARINA MOURA, 81 - PARQUE SAO PAULO - CASA BRANCA</v>
      </c>
      <c r="E431" s="27" t="str">
        <f>'Base de dados'!I430</f>
        <v>(19) 997203883</v>
      </c>
      <c r="F431" s="6" t="str">
        <f>'Base de dados'!J430</f>
        <v>POPULAÇÃO GERAL</v>
      </c>
      <c r="G431" s="6" t="str">
        <f>'Base de dados'!L430</f>
        <v>BENEFICIÁRIO</v>
      </c>
      <c r="H431" s="6">
        <f>'Base de dados'!M430</f>
        <v>114</v>
      </c>
      <c r="I431" s="30"/>
      <c r="J431" s="6" t="str">
        <f>'Base de dados'!N430</f>
        <v/>
      </c>
    </row>
    <row r="432" spans="1:10" ht="24.95" customHeight="1" x14ac:dyDescent="0.25">
      <c r="A432" s="3">
        <f t="shared" si="6"/>
        <v>430</v>
      </c>
      <c r="B432" s="4" t="str">
        <f>'Base de dados'!A431</f>
        <v>5630014222</v>
      </c>
      <c r="C432" s="5" t="str">
        <f>IF('Base de dados'!E431&lt;&gt;"",'Base de dados'!B431&amp;CHAR(10)&amp;'Base de dados'!E431,'Base de dados'!B431)</f>
        <v>ANDRE LUIZ DA SILVA</v>
      </c>
      <c r="D432" s="15" t="str">
        <f>'Base de dados'!H431</f>
        <v>CAL PADRE LUIZ SCROSSOPPI, 293 - JARDIM NOVO MUNDO - VOTORANTIM</v>
      </c>
      <c r="E432" s="27" t="str">
        <f>'Base de dados'!I431</f>
        <v>(15) 991966713</v>
      </c>
      <c r="F432" s="6" t="str">
        <f>'Base de dados'!J431</f>
        <v>POPULAÇÃO GERAL</v>
      </c>
      <c r="G432" s="6" t="str">
        <f>'Base de dados'!L431</f>
        <v>BENEFICIÁRIO</v>
      </c>
      <c r="H432" s="6">
        <f>'Base de dados'!M431</f>
        <v>115</v>
      </c>
      <c r="I432" s="30"/>
      <c r="J432" s="6" t="str">
        <f>'Base de dados'!N431</f>
        <v/>
      </c>
    </row>
    <row r="433" spans="1:10" ht="24.95" customHeight="1" x14ac:dyDescent="0.25">
      <c r="A433" s="3">
        <f t="shared" si="6"/>
        <v>431</v>
      </c>
      <c r="B433" s="4" t="str">
        <f>'Base de dados'!A432</f>
        <v>5630008091</v>
      </c>
      <c r="C433" s="5" t="str">
        <f>IF('Base de dados'!E432&lt;&gt;"",'Base de dados'!B432&amp;CHAR(10)&amp;'Base de dados'!E432,'Base de dados'!B432)</f>
        <v>MARIA JOSE VICENTE</v>
      </c>
      <c r="D433" s="15" t="str">
        <f>'Base de dados'!H432</f>
        <v>CAL LUIZ GONZAGA DE CARVALHO, 22 - JARDIM ALVORADA - CASA BRANCA</v>
      </c>
      <c r="E433" s="27" t="str">
        <f>'Base de dados'!I432</f>
        <v>(19) 992542329</v>
      </c>
      <c r="F433" s="6" t="str">
        <f>'Base de dados'!J432</f>
        <v>POPULAÇÃO GERAL</v>
      </c>
      <c r="G433" s="6" t="str">
        <f>'Base de dados'!L432</f>
        <v>BENEFICIÁRIO</v>
      </c>
      <c r="H433" s="6">
        <f>'Base de dados'!M432</f>
        <v>116</v>
      </c>
      <c r="I433" s="30"/>
      <c r="J433" s="6" t="str">
        <f>'Base de dados'!N432</f>
        <v/>
      </c>
    </row>
    <row r="434" spans="1:10" ht="24.95" customHeight="1" x14ac:dyDescent="0.25">
      <c r="A434" s="3">
        <f t="shared" si="6"/>
        <v>432</v>
      </c>
      <c r="B434" s="4" t="str">
        <f>'Base de dados'!A433</f>
        <v>5630000866</v>
      </c>
      <c r="C434" s="5" t="str">
        <f>IF('Base de dados'!E433&lt;&gt;"",'Base de dados'!B433&amp;CHAR(10)&amp;'Base de dados'!E433,'Base de dados'!B433)</f>
        <v>ELENA CRISTINA AUGUSTO FERREIRA</v>
      </c>
      <c r="D434" s="15" t="str">
        <f>'Base de dados'!H433</f>
        <v>AL  GANYMEDES JOSE DE OLIVEIRA, 878 - CENTRO - CASA BRANCA</v>
      </c>
      <c r="E434" s="27" t="str">
        <f>'Base de dados'!I433</f>
        <v>(19) 993855227</v>
      </c>
      <c r="F434" s="6" t="str">
        <f>'Base de dados'!J433</f>
        <v>POPULAÇÃO GERAL</v>
      </c>
      <c r="G434" s="6" t="str">
        <f>'Base de dados'!L433</f>
        <v>BENEFICIÁRIO</v>
      </c>
      <c r="H434" s="6">
        <f>'Base de dados'!M433</f>
        <v>117</v>
      </c>
      <c r="I434" s="30"/>
      <c r="J434" s="6" t="str">
        <f>'Base de dados'!N433</f>
        <v/>
      </c>
    </row>
    <row r="435" spans="1:10" ht="24.95" customHeight="1" x14ac:dyDescent="0.25">
      <c r="A435" s="3">
        <f t="shared" si="6"/>
        <v>433</v>
      </c>
      <c r="B435" s="4" t="str">
        <f>'Base de dados'!A434</f>
        <v>5630004744</v>
      </c>
      <c r="C435" s="5" t="str">
        <f>IF('Base de dados'!E434&lt;&gt;"",'Base de dados'!B434&amp;CHAR(10)&amp;'Base de dados'!E434,'Base de dados'!B434)</f>
        <v>EDNA APARECIDA TEODORO</v>
      </c>
      <c r="D435" s="15" t="str">
        <f>'Base de dados'!H434</f>
        <v>RUA FAMILIA CASTRO, 105 - NAZARE - CASA BRANCA</v>
      </c>
      <c r="E435" s="27" t="str">
        <f>'Base de dados'!I434</f>
        <v>(19) 994134376</v>
      </c>
      <c r="F435" s="6" t="str">
        <f>'Base de dados'!J434</f>
        <v>POPULAÇÃO GERAL</v>
      </c>
      <c r="G435" s="6" t="str">
        <f>'Base de dados'!L434</f>
        <v>BENEFICIÁRIO</v>
      </c>
      <c r="H435" s="6">
        <f>'Base de dados'!M434</f>
        <v>118</v>
      </c>
      <c r="I435" s="30"/>
      <c r="J435" s="6" t="str">
        <f>'Base de dados'!N434</f>
        <v/>
      </c>
    </row>
    <row r="436" spans="1:10" ht="24.95" customHeight="1" x14ac:dyDescent="0.25">
      <c r="A436" s="3">
        <f t="shared" si="6"/>
        <v>434</v>
      </c>
      <c r="B436" s="4" t="str">
        <f>'Base de dados'!A435</f>
        <v>5630007556</v>
      </c>
      <c r="C436" s="5" t="str">
        <f>IF('Base de dados'!E435&lt;&gt;"",'Base de dados'!B435&amp;CHAR(10)&amp;'Base de dados'!E435,'Base de dados'!B435)</f>
        <v>HAIANOAN BACAN RAMOS
VINICIUS VIEIRA DOS SANTOS</v>
      </c>
      <c r="D436" s="15" t="str">
        <f>'Base de dados'!H435</f>
        <v>SIT MUNICIPAL PRUDENTE DO MORRO, S/N  - RURAL  - CASA BRANCA</v>
      </c>
      <c r="E436" s="27" t="str">
        <f>'Base de dados'!I435</f>
        <v>(19) 994394928</v>
      </c>
      <c r="F436" s="6" t="str">
        <f>'Base de dados'!J435</f>
        <v>POPULAÇÃO GERAL</v>
      </c>
      <c r="G436" s="6" t="str">
        <f>'Base de dados'!L435</f>
        <v>BENEFICIÁRIO</v>
      </c>
      <c r="H436" s="6">
        <f>'Base de dados'!M435</f>
        <v>119</v>
      </c>
      <c r="I436" s="30"/>
      <c r="J436" s="6" t="str">
        <f>'Base de dados'!N435</f>
        <v/>
      </c>
    </row>
    <row r="437" spans="1:10" ht="24.95" customHeight="1" x14ac:dyDescent="0.25">
      <c r="A437" s="3">
        <f t="shared" si="6"/>
        <v>435</v>
      </c>
      <c r="B437" s="4" t="str">
        <f>'Base de dados'!A436</f>
        <v>5630001096</v>
      </c>
      <c r="C437" s="5" t="str">
        <f>IF('Base de dados'!E436&lt;&gt;"",'Base de dados'!B436&amp;CHAR(10)&amp;'Base de dados'!E436,'Base de dados'!B436)</f>
        <v>GERALDO AGATANJO</v>
      </c>
      <c r="D437" s="15" t="str">
        <f>'Base de dados'!H436</f>
        <v>RUA DUQUE DE CAXIAS, 1297 - VILA SANTA CECILIA - CASA BRANCA</v>
      </c>
      <c r="E437" s="27" t="str">
        <f>'Base de dados'!I436</f>
        <v>(19) 971718485</v>
      </c>
      <c r="F437" s="6" t="str">
        <f>'Base de dados'!J436</f>
        <v>POPULAÇÃO GERAL</v>
      </c>
      <c r="G437" s="6" t="str">
        <f>'Base de dados'!L436</f>
        <v>BENEFICIÁRIO</v>
      </c>
      <c r="H437" s="6">
        <f>'Base de dados'!M436</f>
        <v>120</v>
      </c>
      <c r="I437" s="30"/>
      <c r="J437" s="6" t="str">
        <f>'Base de dados'!N436</f>
        <v/>
      </c>
    </row>
    <row r="438" spans="1:10" ht="24.95" customHeight="1" x14ac:dyDescent="0.25">
      <c r="A438" s="3">
        <f t="shared" si="6"/>
        <v>436</v>
      </c>
      <c r="B438" s="4" t="str">
        <f>'Base de dados'!A437</f>
        <v>5630008257</v>
      </c>
      <c r="C438" s="5" t="str">
        <f>IF('Base de dados'!E437&lt;&gt;"",'Base de dados'!B437&amp;CHAR(10)&amp;'Base de dados'!E437,'Base de dados'!B437)</f>
        <v>RAISSA DE ANDRADE FERNANDES</v>
      </c>
      <c r="D438" s="15" t="str">
        <f>'Base de dados'!H437</f>
        <v>RUA SANTO ANTONIO, 172 - CENTRO - CASA BRANCA</v>
      </c>
      <c r="E438" s="27" t="str">
        <f>'Base de dados'!I437</f>
        <v>(19) 974144787</v>
      </c>
      <c r="F438" s="6" t="str">
        <f>'Base de dados'!J437</f>
        <v>POPULAÇÃO GERAL</v>
      </c>
      <c r="G438" s="6" t="str">
        <f>'Base de dados'!L437</f>
        <v>BENEFICIÁRIO</v>
      </c>
      <c r="H438" s="6">
        <f>'Base de dados'!M437</f>
        <v>121</v>
      </c>
      <c r="I438" s="30"/>
      <c r="J438" s="6" t="str">
        <f>'Base de dados'!N437</f>
        <v/>
      </c>
    </row>
    <row r="439" spans="1:10" ht="24.95" customHeight="1" x14ac:dyDescent="0.25">
      <c r="A439" s="3">
        <f t="shared" si="6"/>
        <v>437</v>
      </c>
      <c r="B439" s="4" t="str">
        <f>'Base de dados'!A438</f>
        <v>5630007689</v>
      </c>
      <c r="C439" s="5" t="str">
        <f>IF('Base de dados'!E438&lt;&gt;"",'Base de dados'!B438&amp;CHAR(10)&amp;'Base de dados'!E438,'Base de dados'!B438)</f>
        <v>JOSUE PEDRO MARSOLA
CLEUSA MARA DA SILVA MARSOLA</v>
      </c>
      <c r="D439" s="15" t="str">
        <f>'Base de dados'!H438</f>
        <v>RUA DOS MENEZELOS, 123 - JARDIM BOA ESPERANCA - CASA BRANCA</v>
      </c>
      <c r="E439" s="27" t="str">
        <f>'Base de dados'!I438</f>
        <v>(19) 994703274</v>
      </c>
      <c r="F439" s="6" t="str">
        <f>'Base de dados'!J438</f>
        <v>POPULAÇÃO GERAL</v>
      </c>
      <c r="G439" s="6" t="str">
        <f>'Base de dados'!L438</f>
        <v>BENEFICIÁRIO</v>
      </c>
      <c r="H439" s="6">
        <f>'Base de dados'!M438</f>
        <v>122</v>
      </c>
      <c r="I439" s="30"/>
      <c r="J439" s="6" t="str">
        <f>'Base de dados'!N438</f>
        <v/>
      </c>
    </row>
    <row r="440" spans="1:10" ht="24.95" customHeight="1" x14ac:dyDescent="0.25">
      <c r="A440" s="3">
        <f t="shared" si="6"/>
        <v>438</v>
      </c>
      <c r="B440" s="4" t="str">
        <f>'Base de dados'!A439</f>
        <v>5630013083</v>
      </c>
      <c r="C440" s="5" t="str">
        <f>IF('Base de dados'!E439&lt;&gt;"",'Base de dados'!B439&amp;CHAR(10)&amp;'Base de dados'!E439,'Base de dados'!B439)</f>
        <v>MATEUS
FERNANDA</v>
      </c>
      <c r="D440" s="15" t="str">
        <f>'Base de dados'!H439</f>
        <v>RUA JOSE R PEGOS SOBRINHO, 287 - VILA SAO BERNARDO  - CASA BRANCA</v>
      </c>
      <c r="E440" s="27" t="str">
        <f>'Base de dados'!I439</f>
        <v>(16) 991537217</v>
      </c>
      <c r="F440" s="6" t="str">
        <f>'Base de dados'!J439</f>
        <v>POPULAÇÃO GERAL</v>
      </c>
      <c r="G440" s="6" t="str">
        <f>'Base de dados'!L439</f>
        <v>BENEFICIÁRIO</v>
      </c>
      <c r="H440" s="6">
        <f>'Base de dados'!M439</f>
        <v>123</v>
      </c>
      <c r="I440" s="30"/>
      <c r="J440" s="6" t="str">
        <f>'Base de dados'!N439</f>
        <v/>
      </c>
    </row>
    <row r="441" spans="1:10" ht="24.95" customHeight="1" x14ac:dyDescent="0.25">
      <c r="A441" s="3">
        <f t="shared" si="6"/>
        <v>439</v>
      </c>
      <c r="B441" s="4" t="str">
        <f>'Base de dados'!A440</f>
        <v>5630019130</v>
      </c>
      <c r="C441" s="5" t="str">
        <f>IF('Base de dados'!E440&lt;&gt;"",'Base de dados'!B440&amp;CHAR(10)&amp;'Base de dados'!E440,'Base de dados'!B440)</f>
        <v>ALTEVIR CRISTIANO DE ALMEIDA PERREIRA</v>
      </c>
      <c r="D441" s="15" t="str">
        <f>'Base de dados'!H440</f>
        <v>RUA DR ARNALD CINTRA RODRIGUES, 589  - DESTERRO - CASA BRANCA</v>
      </c>
      <c r="E441" s="27" t="str">
        <f>'Base de dados'!I440</f>
        <v>(19) 989221972</v>
      </c>
      <c r="F441" s="6" t="str">
        <f>'Base de dados'!J440</f>
        <v>POPULAÇÃO GERAL</v>
      </c>
      <c r="G441" s="6" t="str">
        <f>'Base de dados'!L440</f>
        <v>BENEFICIÁRIO</v>
      </c>
      <c r="H441" s="6">
        <f>'Base de dados'!M440</f>
        <v>124</v>
      </c>
      <c r="I441" s="30"/>
      <c r="J441" s="6" t="str">
        <f>'Base de dados'!N440</f>
        <v/>
      </c>
    </row>
    <row r="442" spans="1:10" ht="24.95" customHeight="1" x14ac:dyDescent="0.25">
      <c r="A442" s="3">
        <f t="shared" si="6"/>
        <v>440</v>
      </c>
      <c r="B442" s="4" t="str">
        <f>'Base de dados'!A441</f>
        <v>5630002078</v>
      </c>
      <c r="C442" s="5" t="str">
        <f>IF('Base de dados'!E441&lt;&gt;"",'Base de dados'!B441&amp;CHAR(10)&amp;'Base de dados'!E441,'Base de dados'!B441)</f>
        <v>THAIS ALINE ARTON DA FONSECA</v>
      </c>
      <c r="D442" s="15" t="str">
        <f>'Base de dados'!H441</f>
        <v>RUA LUIZ GAMA, 596 - CENTRO - CASA BRANCA</v>
      </c>
      <c r="E442" s="27" t="str">
        <f>'Base de dados'!I441</f>
        <v>(19) 992450076</v>
      </c>
      <c r="F442" s="6" t="str">
        <f>'Base de dados'!J441</f>
        <v>POPULAÇÃO GERAL</v>
      </c>
      <c r="G442" s="6" t="str">
        <f>'Base de dados'!L441</f>
        <v>BENEFICIÁRIO</v>
      </c>
      <c r="H442" s="6">
        <f>'Base de dados'!M441</f>
        <v>125</v>
      </c>
      <c r="I442" s="30"/>
      <c r="J442" s="6" t="str">
        <f>'Base de dados'!N441</f>
        <v/>
      </c>
    </row>
    <row r="443" spans="1:10" ht="24.95" customHeight="1" x14ac:dyDescent="0.25">
      <c r="A443" s="3">
        <f t="shared" si="6"/>
        <v>441</v>
      </c>
      <c r="B443" s="4" t="str">
        <f>'Base de dados'!A442</f>
        <v>5630011392</v>
      </c>
      <c r="C443" s="5" t="str">
        <f>IF('Base de dados'!E442&lt;&gt;"",'Base de dados'!B442&amp;CHAR(10)&amp;'Base de dados'!E442,'Base de dados'!B442)</f>
        <v>MARCOS CLAUDIO VIEIRA THOME</v>
      </c>
      <c r="D443" s="15" t="str">
        <f>'Base de dados'!H442</f>
        <v>FAZ SANTO ANTONIO, Sem número - RURAL - CASA BRANCA</v>
      </c>
      <c r="E443" s="27" t="str">
        <f>'Base de dados'!I442</f>
        <v>(19) 998553663</v>
      </c>
      <c r="F443" s="6" t="str">
        <f>'Base de dados'!J442</f>
        <v>POPULAÇÃO GERAL</v>
      </c>
      <c r="G443" s="6" t="str">
        <f>'Base de dados'!L442</f>
        <v>BENEFICIÁRIO</v>
      </c>
      <c r="H443" s="6">
        <f>'Base de dados'!M442</f>
        <v>126</v>
      </c>
      <c r="I443" s="30"/>
      <c r="J443" s="6" t="str">
        <f>'Base de dados'!N442</f>
        <v/>
      </c>
    </row>
    <row r="444" spans="1:10" ht="24.95" customHeight="1" x14ac:dyDescent="0.25">
      <c r="A444" s="3">
        <f t="shared" si="6"/>
        <v>442</v>
      </c>
      <c r="B444" s="4" t="str">
        <f>'Base de dados'!A443</f>
        <v>5630002888</v>
      </c>
      <c r="C444" s="5" t="str">
        <f>IF('Base de dados'!E443&lt;&gt;"",'Base de dados'!B443&amp;CHAR(10)&amp;'Base de dados'!E443,'Base de dados'!B443)</f>
        <v>RODRIGO THIAGO CASTILHO</v>
      </c>
      <c r="D444" s="15" t="str">
        <f>'Base de dados'!H443</f>
        <v>RUA FAMILIA MAGDALENA, 568 - PARQUE SAO PAULO - CASA BRANCA</v>
      </c>
      <c r="E444" s="27" t="str">
        <f>'Base de dados'!I443</f>
        <v>(19) 991761561</v>
      </c>
      <c r="F444" s="6" t="str">
        <f>'Base de dados'!J443</f>
        <v>POPULAÇÃO GERAL</v>
      </c>
      <c r="G444" s="6" t="str">
        <f>'Base de dados'!L443</f>
        <v>BENEFICIÁRIO</v>
      </c>
      <c r="H444" s="6">
        <f>'Base de dados'!M443</f>
        <v>127</v>
      </c>
      <c r="I444" s="30"/>
      <c r="J444" s="6" t="str">
        <f>'Base de dados'!N443</f>
        <v/>
      </c>
    </row>
    <row r="445" spans="1:10" ht="24.95" customHeight="1" x14ac:dyDescent="0.25">
      <c r="A445" s="3">
        <f t="shared" si="6"/>
        <v>443</v>
      </c>
      <c r="B445" s="4" t="str">
        <f>'Base de dados'!A444</f>
        <v>5630005402</v>
      </c>
      <c r="C445" s="5" t="str">
        <f>IF('Base de dados'!E444&lt;&gt;"",'Base de dados'!B444&amp;CHAR(10)&amp;'Base de dados'!E444,'Base de dados'!B444)</f>
        <v>ROGERIO DE ARAUJO
ROSANGELA APARECIDA DE ARAUJO</v>
      </c>
      <c r="D445" s="15" t="str">
        <f>'Base de dados'!H444</f>
        <v>FAZ MOMBUCA, 00 - RURAL - CASA BRANCA</v>
      </c>
      <c r="E445" s="27" t="str">
        <f>'Base de dados'!I444</f>
        <v>(19) 971445660</v>
      </c>
      <c r="F445" s="6" t="str">
        <f>'Base de dados'!J444</f>
        <v>POPULAÇÃO GERAL</v>
      </c>
      <c r="G445" s="6" t="str">
        <f>'Base de dados'!L444</f>
        <v>BENEFICIÁRIO</v>
      </c>
      <c r="H445" s="6">
        <f>'Base de dados'!M444</f>
        <v>128</v>
      </c>
      <c r="I445" s="30"/>
      <c r="J445" s="6" t="str">
        <f>'Base de dados'!N444</f>
        <v/>
      </c>
    </row>
    <row r="446" spans="1:10" ht="24.95" customHeight="1" x14ac:dyDescent="0.25">
      <c r="A446" s="3">
        <f t="shared" si="6"/>
        <v>444</v>
      </c>
      <c r="B446" s="4" t="str">
        <f>'Base de dados'!A445</f>
        <v>5630010071</v>
      </c>
      <c r="C446" s="5" t="str">
        <f>IF('Base de dados'!E445&lt;&gt;"",'Base de dados'!B445&amp;CHAR(10)&amp;'Base de dados'!E445,'Base de dados'!B445)</f>
        <v>LEONARDO RAPHAEL NUNES MOTA DE OLIVEIRA</v>
      </c>
      <c r="D446" s="15" t="str">
        <f>'Base de dados'!H445</f>
        <v>RUA SILVIA DE CAMARGO LIMA, 125 - CONJUNTO HABITACIONAL CAMPINAS F - CAMPINAS</v>
      </c>
      <c r="E446" s="27" t="str">
        <f>'Base de dados'!I445</f>
        <v>(19) 989680760</v>
      </c>
      <c r="F446" s="6" t="str">
        <f>'Base de dados'!J445</f>
        <v>POPULAÇÃO GERAL</v>
      </c>
      <c r="G446" s="6" t="str">
        <f>'Base de dados'!L445</f>
        <v>BENEFICIÁRIO</v>
      </c>
      <c r="H446" s="6">
        <f>'Base de dados'!M445</f>
        <v>129</v>
      </c>
      <c r="I446" s="30"/>
      <c r="J446" s="6" t="str">
        <f>'Base de dados'!N445</f>
        <v/>
      </c>
    </row>
    <row r="447" spans="1:10" ht="24.95" customHeight="1" x14ac:dyDescent="0.25">
      <c r="A447" s="3">
        <f t="shared" si="6"/>
        <v>445</v>
      </c>
      <c r="B447" s="4" t="str">
        <f>'Base de dados'!A446</f>
        <v>5630007812</v>
      </c>
      <c r="C447" s="5" t="str">
        <f>IF('Base de dados'!E446&lt;&gt;"",'Base de dados'!B446&amp;CHAR(10)&amp;'Base de dados'!E446,'Base de dados'!B446)</f>
        <v>EVELYN LUANA BALBINO SANTOS</v>
      </c>
      <c r="D447" s="15" t="str">
        <f>'Base de dados'!H446</f>
        <v>RUA MARINA MOURA, 518 - PARQUE SAO PAULO  - CASA BRANCA</v>
      </c>
      <c r="E447" s="27" t="str">
        <f>'Base de dados'!I446</f>
        <v>(19) 993703178</v>
      </c>
      <c r="F447" s="6" t="str">
        <f>'Base de dados'!J446</f>
        <v>POPULAÇÃO GERAL</v>
      </c>
      <c r="G447" s="6" t="str">
        <f>'Base de dados'!L446</f>
        <v>BENEFICIÁRIO</v>
      </c>
      <c r="H447" s="6">
        <f>'Base de dados'!M446</f>
        <v>130</v>
      </c>
      <c r="I447" s="30"/>
      <c r="J447" s="6" t="str">
        <f>'Base de dados'!N446</f>
        <v/>
      </c>
    </row>
    <row r="448" spans="1:10" ht="24.95" customHeight="1" x14ac:dyDescent="0.25">
      <c r="A448" s="3">
        <f t="shared" si="6"/>
        <v>446</v>
      </c>
      <c r="B448" s="4" t="str">
        <f>'Base de dados'!A447</f>
        <v>5630006376</v>
      </c>
      <c r="C448" s="5" t="str">
        <f>IF('Base de dados'!E447&lt;&gt;"",'Base de dados'!B447&amp;CHAR(10)&amp;'Base de dados'!E447,'Base de dados'!B447)</f>
        <v>DIEGO CAIO PAIVA BASILE
FRANCISCARLA SILVA MAXIMO</v>
      </c>
      <c r="D448" s="15" t="str">
        <f>'Base de dados'!H447</f>
        <v>RUA LACERDA FRANCO, 381 - CENTRO - CASA BRANCA</v>
      </c>
      <c r="E448" s="27" t="str">
        <f>'Base de dados'!I447</f>
        <v>(19) 996592870</v>
      </c>
      <c r="F448" s="6" t="str">
        <f>'Base de dados'!J447</f>
        <v>POPULAÇÃO GERAL</v>
      </c>
      <c r="G448" s="6" t="str">
        <f>'Base de dados'!L447</f>
        <v>BENEFICIÁRIO</v>
      </c>
      <c r="H448" s="6">
        <f>'Base de dados'!M447</f>
        <v>131</v>
      </c>
      <c r="I448" s="30"/>
      <c r="J448" s="6" t="str">
        <f>'Base de dados'!N447</f>
        <v/>
      </c>
    </row>
    <row r="449" spans="1:10" ht="24.95" customHeight="1" x14ac:dyDescent="0.25">
      <c r="A449" s="3">
        <f t="shared" si="6"/>
        <v>447</v>
      </c>
      <c r="B449" s="4" t="str">
        <f>'Base de dados'!A448</f>
        <v>5630016953</v>
      </c>
      <c r="C449" s="5" t="str">
        <f>IF('Base de dados'!E448&lt;&gt;"",'Base de dados'!B448&amp;CHAR(10)&amp;'Base de dados'!E448,'Base de dados'!B448)</f>
        <v>ANDREA CRISTINA RIBEIRO</v>
      </c>
      <c r="D449" s="15" t="str">
        <f>'Base de dados'!H448</f>
        <v>RUA NICANOR FRANCISCO FERRAZ, 315 - JARDIM EUROPA - CASA BRANCA</v>
      </c>
      <c r="E449" s="27" t="str">
        <f>'Base de dados'!I448</f>
        <v>(19) 995109871</v>
      </c>
      <c r="F449" s="6" t="str">
        <f>'Base de dados'!J448</f>
        <v>POPULAÇÃO GERAL</v>
      </c>
      <c r="G449" s="6" t="str">
        <f>'Base de dados'!L448</f>
        <v>BENEFICIÁRIO</v>
      </c>
      <c r="H449" s="6">
        <f>'Base de dados'!M448</f>
        <v>132</v>
      </c>
      <c r="I449" s="30"/>
      <c r="J449" s="6" t="str">
        <f>'Base de dados'!N448</f>
        <v/>
      </c>
    </row>
    <row r="450" spans="1:10" ht="24.95" customHeight="1" x14ac:dyDescent="0.25">
      <c r="A450" s="3">
        <f t="shared" si="6"/>
        <v>448</v>
      </c>
      <c r="B450" s="4" t="str">
        <f>'Base de dados'!A449</f>
        <v>5630016391</v>
      </c>
      <c r="C450" s="5" t="str">
        <f>IF('Base de dados'!E449&lt;&gt;"",'Base de dados'!B449&amp;CHAR(10)&amp;'Base de dados'!E449,'Base de dados'!B449)</f>
        <v>JACQUELINE RIBEIRO RODRIGUES</v>
      </c>
      <c r="D450" s="15" t="str">
        <f>'Base de dados'!H449</f>
        <v>RUA ADEMAR FIGUEREDO, 145 - CONJUNTO HABITACIONAL WALDEMIR PEREIRA  - CASA BRANCA</v>
      </c>
      <c r="E450" s="27" t="str">
        <f>'Base de dados'!I449</f>
        <v>(19) 993951600</v>
      </c>
      <c r="F450" s="6" t="str">
        <f>'Base de dados'!J449</f>
        <v>POPULAÇÃO GERAL</v>
      </c>
      <c r="G450" s="6" t="str">
        <f>'Base de dados'!L449</f>
        <v>BENEFICIÁRIO</v>
      </c>
      <c r="H450" s="6">
        <f>'Base de dados'!M449</f>
        <v>133</v>
      </c>
      <c r="I450" s="30"/>
      <c r="J450" s="6" t="str">
        <f>'Base de dados'!N449</f>
        <v/>
      </c>
    </row>
    <row r="451" spans="1:10" ht="24.95" customHeight="1" x14ac:dyDescent="0.25">
      <c r="A451" s="3">
        <f t="shared" si="6"/>
        <v>449</v>
      </c>
      <c r="B451" s="4" t="str">
        <f>'Base de dados'!A450</f>
        <v>5630019809</v>
      </c>
      <c r="C451" s="5" t="str">
        <f>IF('Base de dados'!E450&lt;&gt;"",'Base de dados'!B450&amp;CHAR(10)&amp;'Base de dados'!E450,'Base de dados'!B450)</f>
        <v>VIVIAN DOS SANTOS SILVA</v>
      </c>
      <c r="D451" s="15" t="str">
        <f>'Base de dados'!H450</f>
        <v>RUA AMANCIO DE CASTRO COELHO, 234 - SAO DIMAS - GUARATINGUETA</v>
      </c>
      <c r="E451" s="27" t="str">
        <f>'Base de dados'!I450</f>
        <v>(12) 991707983</v>
      </c>
      <c r="F451" s="6" t="str">
        <f>'Base de dados'!J450</f>
        <v>POPULAÇÃO GERAL</v>
      </c>
      <c r="G451" s="6" t="str">
        <f>'Base de dados'!L450</f>
        <v>BENEFICIÁRIO</v>
      </c>
      <c r="H451" s="6">
        <f>'Base de dados'!M450</f>
        <v>134</v>
      </c>
      <c r="I451" s="30"/>
      <c r="J451" s="6" t="str">
        <f>'Base de dados'!N450</f>
        <v/>
      </c>
    </row>
    <row r="452" spans="1:10" ht="24.95" customHeight="1" x14ac:dyDescent="0.25">
      <c r="A452" s="3">
        <f t="shared" si="6"/>
        <v>450</v>
      </c>
      <c r="B452" s="4" t="str">
        <f>'Base de dados'!A451</f>
        <v>5630009974</v>
      </c>
      <c r="C452" s="5" t="str">
        <f>IF('Base de dados'!E451&lt;&gt;"",'Base de dados'!B451&amp;CHAR(10)&amp;'Base de dados'!E451,'Base de dados'!B451)</f>
        <v>CLEBER LUIS OLIVEIRA ALTINO</v>
      </c>
      <c r="D452" s="15" t="str">
        <f>'Base de dados'!H451</f>
        <v>AV  FRANCISCO NOGUEIRA DE LIMA, 1699 - DESTERRO - CASA BRANCA</v>
      </c>
      <c r="E452" s="27" t="str">
        <f>'Base de dados'!I451</f>
        <v>(19) 991420883</v>
      </c>
      <c r="F452" s="6" t="str">
        <f>'Base de dados'!J451</f>
        <v>POPULAÇÃO GERAL</v>
      </c>
      <c r="G452" s="6" t="str">
        <f>'Base de dados'!L451</f>
        <v>BENEFICIÁRIO</v>
      </c>
      <c r="H452" s="6">
        <f>'Base de dados'!M451</f>
        <v>135</v>
      </c>
      <c r="I452" s="30"/>
      <c r="J452" s="6" t="str">
        <f>'Base de dados'!N451</f>
        <v/>
      </c>
    </row>
    <row r="453" spans="1:10" ht="24.95" customHeight="1" x14ac:dyDescent="0.25">
      <c r="A453" s="3">
        <f t="shared" ref="A453:A516" si="7">A452+1</f>
        <v>451</v>
      </c>
      <c r="B453" s="4" t="str">
        <f>'Base de dados'!A452</f>
        <v>5630001773</v>
      </c>
      <c r="C453" s="5" t="str">
        <f>IF('Base de dados'!E452&lt;&gt;"",'Base de dados'!B452&amp;CHAR(10)&amp;'Base de dados'!E452,'Base de dados'!B452)</f>
        <v>JOSIANE DA SILVA CARVALHO</v>
      </c>
      <c r="D453" s="15" t="str">
        <f>'Base de dados'!H452</f>
        <v>RUA OLIMPIO JOSE AUGUSTO, 94 - PARQUE SAO PAULO  - CASA BRANCA</v>
      </c>
      <c r="E453" s="27" t="str">
        <f>'Base de dados'!I452</f>
        <v>(19) 993231616</v>
      </c>
      <c r="F453" s="6" t="str">
        <f>'Base de dados'!J452</f>
        <v>POPULAÇÃO GERAL</v>
      </c>
      <c r="G453" s="6" t="str">
        <f>'Base de dados'!L452</f>
        <v>BENEFICIÁRIO</v>
      </c>
      <c r="H453" s="6">
        <f>'Base de dados'!M452</f>
        <v>136</v>
      </c>
      <c r="I453" s="30"/>
      <c r="J453" s="6" t="str">
        <f>'Base de dados'!N452</f>
        <v/>
      </c>
    </row>
    <row r="454" spans="1:10" ht="24.95" customHeight="1" x14ac:dyDescent="0.25">
      <c r="A454" s="3">
        <f t="shared" si="7"/>
        <v>452</v>
      </c>
      <c r="B454" s="4" t="str">
        <f>'Base de dados'!A453</f>
        <v>5630007499</v>
      </c>
      <c r="C454" s="5" t="str">
        <f>IF('Base de dados'!E453&lt;&gt;"",'Base de dados'!B453&amp;CHAR(10)&amp;'Base de dados'!E453,'Base de dados'!B453)</f>
        <v>ADRIANO ANDREACI DA LUZ</v>
      </c>
      <c r="D454" s="15" t="str">
        <f>'Base de dados'!H453</f>
        <v>RUA DOS MANTOVANI, 124 - STA CECILIA - CASA BRANCA</v>
      </c>
      <c r="E454" s="27" t="str">
        <f>'Base de dados'!I453</f>
        <v>(19) 991776086</v>
      </c>
      <c r="F454" s="6" t="str">
        <f>'Base de dados'!J453</f>
        <v>POPULAÇÃO GERAL</v>
      </c>
      <c r="G454" s="6" t="str">
        <f>'Base de dados'!L453</f>
        <v>BENEFICIÁRIO</v>
      </c>
      <c r="H454" s="6">
        <f>'Base de dados'!M453</f>
        <v>137</v>
      </c>
      <c r="I454" s="30"/>
      <c r="J454" s="6" t="str">
        <f>'Base de dados'!N453</f>
        <v/>
      </c>
    </row>
    <row r="455" spans="1:10" ht="24.95" customHeight="1" x14ac:dyDescent="0.25">
      <c r="A455" s="3">
        <f t="shared" si="7"/>
        <v>453</v>
      </c>
      <c r="B455" s="4" t="str">
        <f>'Base de dados'!A454</f>
        <v>5630017910</v>
      </c>
      <c r="C455" s="5" t="str">
        <f>IF('Base de dados'!E454&lt;&gt;"",'Base de dados'!B454&amp;CHAR(10)&amp;'Base de dados'!E454,'Base de dados'!B454)</f>
        <v>JOSE GALDINO DOS SANTOS SOBRINHO</v>
      </c>
      <c r="D455" s="15" t="str">
        <f>'Base de dados'!H454</f>
        <v>RUA DAS CAMBEVAS, 84 - JARDIM SANTA TEREZINHA (PEDREIRA) - SAO PAULO</v>
      </c>
      <c r="E455" s="27" t="str">
        <f>'Base de dados'!I454</f>
        <v>(11) 964300361</v>
      </c>
      <c r="F455" s="6" t="str">
        <f>'Base de dados'!J454</f>
        <v>POPULAÇÃO GERAL</v>
      </c>
      <c r="G455" s="6" t="str">
        <f>'Base de dados'!L454</f>
        <v>BENEFICIÁRIO</v>
      </c>
      <c r="H455" s="6">
        <f>'Base de dados'!M454</f>
        <v>138</v>
      </c>
      <c r="I455" s="30"/>
      <c r="J455" s="6" t="str">
        <f>'Base de dados'!N454</f>
        <v/>
      </c>
    </row>
    <row r="456" spans="1:10" ht="24.95" customHeight="1" x14ac:dyDescent="0.25">
      <c r="A456" s="3">
        <f t="shared" si="7"/>
        <v>454</v>
      </c>
      <c r="B456" s="4" t="str">
        <f>'Base de dados'!A455</f>
        <v>5630008208</v>
      </c>
      <c r="C456" s="5" t="str">
        <f>IF('Base de dados'!E455&lt;&gt;"",'Base de dados'!B455&amp;CHAR(10)&amp;'Base de dados'!E455,'Base de dados'!B455)</f>
        <v>MARIA LUCIA DE OLIVEIRA SILVA</v>
      </c>
      <c r="D456" s="15" t="str">
        <f>'Base de dados'!H455</f>
        <v>RUA JOSE ANTONIO DA ROCHA, 287 - PARQUE SAO PAULO - CASA BRANCA</v>
      </c>
      <c r="E456" s="27" t="str">
        <f>'Base de dados'!I455</f>
        <v>(19) 995617212</v>
      </c>
      <c r="F456" s="6" t="str">
        <f>'Base de dados'!J455</f>
        <v>POPULAÇÃO GERAL</v>
      </c>
      <c r="G456" s="6" t="str">
        <f>'Base de dados'!L455</f>
        <v>BENEFICIÁRIO</v>
      </c>
      <c r="H456" s="6">
        <f>'Base de dados'!M455</f>
        <v>139</v>
      </c>
      <c r="I456" s="30"/>
      <c r="J456" s="6" t="str">
        <f>'Base de dados'!N455</f>
        <v/>
      </c>
    </row>
    <row r="457" spans="1:10" ht="24.95" customHeight="1" x14ac:dyDescent="0.25">
      <c r="A457" s="3">
        <f t="shared" si="7"/>
        <v>455</v>
      </c>
      <c r="B457" s="4" t="str">
        <f>'Base de dados'!A456</f>
        <v>5630012382</v>
      </c>
      <c r="C457" s="5" t="str">
        <f>IF('Base de dados'!E456&lt;&gt;"",'Base de dados'!B456&amp;CHAR(10)&amp;'Base de dados'!E456,'Base de dados'!B456)</f>
        <v>CRISTIANE ELIAS</v>
      </c>
      <c r="D457" s="15" t="str">
        <f>'Base de dados'!H456</f>
        <v>RUA DOS PEZUTOS, 211 - NAZARE - CASA BRANCA</v>
      </c>
      <c r="E457" s="27" t="str">
        <f>'Base de dados'!I456</f>
        <v>(19) 994060747</v>
      </c>
      <c r="F457" s="6" t="str">
        <f>'Base de dados'!J456</f>
        <v>POPULAÇÃO GERAL</v>
      </c>
      <c r="G457" s="6" t="str">
        <f>'Base de dados'!L456</f>
        <v>BENEFICIÁRIO</v>
      </c>
      <c r="H457" s="6">
        <f>'Base de dados'!M456</f>
        <v>140</v>
      </c>
      <c r="I457" s="30"/>
      <c r="J457" s="6" t="str">
        <f>'Base de dados'!N456</f>
        <v/>
      </c>
    </row>
    <row r="458" spans="1:10" ht="24.95" customHeight="1" x14ac:dyDescent="0.25">
      <c r="A458" s="3">
        <f t="shared" si="7"/>
        <v>456</v>
      </c>
      <c r="B458" s="4" t="str">
        <f>'Base de dados'!A457</f>
        <v>5630020419</v>
      </c>
      <c r="C458" s="5" t="str">
        <f>IF('Base de dados'!E457&lt;&gt;"",'Base de dados'!B457&amp;CHAR(10)&amp;'Base de dados'!E457,'Base de dados'!B457)</f>
        <v>EVERALDO ANTONIO ANDREACI</v>
      </c>
      <c r="D458" s="15" t="str">
        <f>'Base de dados'!H457</f>
        <v>RUA FAMILIA ARMANI, 108 - JARDIM MACAUBA  - CASA BRANCA</v>
      </c>
      <c r="E458" s="27" t="str">
        <f>'Base de dados'!I457</f>
        <v>(19) 993382862</v>
      </c>
      <c r="F458" s="6" t="str">
        <f>'Base de dados'!J457</f>
        <v>POPULAÇÃO GERAL</v>
      </c>
      <c r="G458" s="6" t="str">
        <f>'Base de dados'!L457</f>
        <v>BENEFICIÁRIO</v>
      </c>
      <c r="H458" s="6">
        <f>'Base de dados'!M457</f>
        <v>141</v>
      </c>
      <c r="I458" s="30"/>
      <c r="J458" s="6" t="str">
        <f>'Base de dados'!N457</f>
        <v/>
      </c>
    </row>
    <row r="459" spans="1:10" ht="24.95" customHeight="1" x14ac:dyDescent="0.25">
      <c r="A459" s="3">
        <f t="shared" si="7"/>
        <v>457</v>
      </c>
      <c r="B459" s="4" t="str">
        <f>'Base de dados'!A458</f>
        <v>5630004017</v>
      </c>
      <c r="C459" s="5" t="str">
        <f>IF('Base de dados'!E458&lt;&gt;"",'Base de dados'!B458&amp;CHAR(10)&amp;'Base de dados'!E458,'Base de dados'!B458)</f>
        <v>ANTONIO JOSE DA SILVA LISBOA</v>
      </c>
      <c r="D459" s="15" t="str">
        <f>'Base de dados'!H458</f>
        <v>RUA DOS FURLANI, 63 - JARDIM BOA ESPERANCA - CASA BRANCA</v>
      </c>
      <c r="E459" s="27" t="str">
        <f>'Base de dados'!I458</f>
        <v>(19) 992083193</v>
      </c>
      <c r="F459" s="6" t="str">
        <f>'Base de dados'!J458</f>
        <v>POPULAÇÃO GERAL</v>
      </c>
      <c r="G459" s="6" t="str">
        <f>'Base de dados'!L458</f>
        <v>BENEFICIÁRIO</v>
      </c>
      <c r="H459" s="6">
        <f>'Base de dados'!M458</f>
        <v>142</v>
      </c>
      <c r="I459" s="30"/>
      <c r="J459" s="6" t="str">
        <f>'Base de dados'!N458</f>
        <v/>
      </c>
    </row>
    <row r="460" spans="1:10" ht="24.95" customHeight="1" x14ac:dyDescent="0.25">
      <c r="A460" s="3">
        <f t="shared" si="7"/>
        <v>458</v>
      </c>
      <c r="B460" s="4" t="str">
        <f>'Base de dados'!A459</f>
        <v>5630015211</v>
      </c>
      <c r="C460" s="5" t="str">
        <f>IF('Base de dados'!E459&lt;&gt;"",'Base de dados'!B459&amp;CHAR(10)&amp;'Base de dados'!E459,'Base de dados'!B459)</f>
        <v>ELAINE PIMENTA</v>
      </c>
      <c r="D460" s="15" t="str">
        <f>'Base de dados'!H459</f>
        <v>Q   OLIMPIO JOSE  AUGUSTO, 425 - PARQUE SAO PAULO  - CASA BRANCA</v>
      </c>
      <c r="E460" s="27" t="str">
        <f>'Base de dados'!I459</f>
        <v>(19) 95618879</v>
      </c>
      <c r="F460" s="6" t="str">
        <f>'Base de dados'!J459</f>
        <v>POPULAÇÃO GERAL</v>
      </c>
      <c r="G460" s="6" t="str">
        <f>'Base de dados'!L459</f>
        <v>BENEFICIÁRIO</v>
      </c>
      <c r="H460" s="6">
        <f>'Base de dados'!M459</f>
        <v>143</v>
      </c>
      <c r="I460" s="30"/>
      <c r="J460" s="6" t="str">
        <f>'Base de dados'!N459</f>
        <v/>
      </c>
    </row>
    <row r="461" spans="1:10" ht="24.95" customHeight="1" x14ac:dyDescent="0.25">
      <c r="A461" s="3">
        <f t="shared" si="7"/>
        <v>459</v>
      </c>
      <c r="B461" s="4" t="str">
        <f>'Base de dados'!A460</f>
        <v>5630005493</v>
      </c>
      <c r="C461" s="5" t="str">
        <f>IF('Base de dados'!E460&lt;&gt;"",'Base de dados'!B460&amp;CHAR(10)&amp;'Base de dados'!E460,'Base de dados'!B460)</f>
        <v>JOHNE RAFAEL ANTONIO
RITA ALICE COELHO ANTONIO</v>
      </c>
      <c r="D461" s="15" t="str">
        <f>'Base de dados'!H460</f>
        <v>RUA SETE DE SETEMBRO, 708 - CENTRO - CASA BRANCA</v>
      </c>
      <c r="E461" s="27" t="str">
        <f>'Base de dados'!I460</f>
        <v>(19) 991377011</v>
      </c>
      <c r="F461" s="6" t="str">
        <f>'Base de dados'!J460</f>
        <v>POPULAÇÃO GERAL</v>
      </c>
      <c r="G461" s="6" t="str">
        <f>'Base de dados'!L460</f>
        <v>BENEFICIÁRIO</v>
      </c>
      <c r="H461" s="6">
        <f>'Base de dados'!M460</f>
        <v>144</v>
      </c>
      <c r="I461" s="30"/>
      <c r="J461" s="6" t="str">
        <f>'Base de dados'!N460</f>
        <v/>
      </c>
    </row>
    <row r="462" spans="1:10" ht="24.95" customHeight="1" x14ac:dyDescent="0.25">
      <c r="A462" s="3">
        <f t="shared" si="7"/>
        <v>460</v>
      </c>
      <c r="B462" s="4" t="str">
        <f>'Base de dados'!A461</f>
        <v>5630012978</v>
      </c>
      <c r="C462" s="5" t="str">
        <f>IF('Base de dados'!E461&lt;&gt;"",'Base de dados'!B461&amp;CHAR(10)&amp;'Base de dados'!E461,'Base de dados'!B461)</f>
        <v>JOAO CARLOS RODRIGUES</v>
      </c>
      <c r="D462" s="15" t="str">
        <f>'Base de dados'!H461</f>
        <v>AV  ALFREDO PINTO MENDONCA, 139 - SAO JOAO - CASA BRANCA</v>
      </c>
      <c r="E462" s="27" t="str">
        <f>'Base de dados'!I461</f>
        <v>(19) 993227470</v>
      </c>
      <c r="F462" s="6" t="str">
        <f>'Base de dados'!J461</f>
        <v>POPULAÇÃO GERAL</v>
      </c>
      <c r="G462" s="6" t="str">
        <f>'Base de dados'!L461</f>
        <v>BENEFICIÁRIO</v>
      </c>
      <c r="H462" s="6">
        <f>'Base de dados'!M461</f>
        <v>145</v>
      </c>
      <c r="I462" s="30"/>
      <c r="J462" s="6" t="str">
        <f>'Base de dados'!N461</f>
        <v/>
      </c>
    </row>
    <row r="463" spans="1:10" ht="24.95" customHeight="1" x14ac:dyDescent="0.25">
      <c r="A463" s="3">
        <f t="shared" si="7"/>
        <v>461</v>
      </c>
      <c r="B463" s="4" t="str">
        <f>'Base de dados'!A462</f>
        <v>5630016136</v>
      </c>
      <c r="C463" s="5" t="str">
        <f>IF('Base de dados'!E462&lt;&gt;"",'Base de dados'!B462&amp;CHAR(10)&amp;'Base de dados'!E462,'Base de dados'!B462)</f>
        <v>VINICIUS CESAR BRACALE</v>
      </c>
      <c r="D463" s="15" t="str">
        <f>'Base de dados'!H462</f>
        <v>RUA IPIRANGA, 85  - CENTRO - CASA BRANCA</v>
      </c>
      <c r="E463" s="27" t="str">
        <f>'Base de dados'!I462</f>
        <v>(19) 982830803</v>
      </c>
      <c r="F463" s="6" t="str">
        <f>'Base de dados'!J462</f>
        <v>POPULAÇÃO GERAL</v>
      </c>
      <c r="G463" s="6" t="str">
        <f>'Base de dados'!L462</f>
        <v>BENEFICIÁRIO</v>
      </c>
      <c r="H463" s="6">
        <f>'Base de dados'!M462</f>
        <v>146</v>
      </c>
      <c r="I463" s="30"/>
      <c r="J463" s="6" t="str">
        <f>'Base de dados'!N462</f>
        <v/>
      </c>
    </row>
    <row r="464" spans="1:10" ht="24.95" customHeight="1" x14ac:dyDescent="0.25">
      <c r="A464" s="3">
        <f t="shared" si="7"/>
        <v>462</v>
      </c>
      <c r="B464" s="4" t="str">
        <f>'Base de dados'!A463</f>
        <v>5630003837</v>
      </c>
      <c r="C464" s="5" t="str">
        <f>IF('Base de dados'!E463&lt;&gt;"",'Base de dados'!B463&amp;CHAR(10)&amp;'Base de dados'!E463,'Base de dados'!B463)</f>
        <v>WILSON AZARIAS</v>
      </c>
      <c r="D464" s="15" t="str">
        <f>'Base de dados'!H463</f>
        <v>RUA ANTONIO COLOMBINE SOBRINHO, 44 - CHACARA BOA VISTA - CASA BRANCA</v>
      </c>
      <c r="E464" s="27" t="str">
        <f>'Base de dados'!I463</f>
        <v>(19) 994396540</v>
      </c>
      <c r="F464" s="6" t="str">
        <f>'Base de dados'!J463</f>
        <v>POPULAÇÃO GERAL</v>
      </c>
      <c r="G464" s="6" t="str">
        <f>'Base de dados'!L463</f>
        <v>BENEFICIÁRIO</v>
      </c>
      <c r="H464" s="6">
        <f>'Base de dados'!M463</f>
        <v>147</v>
      </c>
      <c r="I464" s="30"/>
      <c r="J464" s="6" t="str">
        <f>'Base de dados'!N463</f>
        <v/>
      </c>
    </row>
    <row r="465" spans="1:10" ht="24.95" customHeight="1" x14ac:dyDescent="0.25">
      <c r="A465" s="3">
        <f t="shared" si="7"/>
        <v>463</v>
      </c>
      <c r="B465" s="4" t="str">
        <f>'Base de dados'!A464</f>
        <v>5630008232</v>
      </c>
      <c r="C465" s="5" t="str">
        <f>IF('Base de dados'!E464&lt;&gt;"",'Base de dados'!B464&amp;CHAR(10)&amp;'Base de dados'!E464,'Base de dados'!B464)</f>
        <v>STELLA</v>
      </c>
      <c r="D465" s="15" t="str">
        <f>'Base de dados'!H464</f>
        <v>RUA SIZINA AZEVEDO SCHREPEL, 364 - JARDIM PIRATININGA - SOROCABA</v>
      </c>
      <c r="E465" s="27" t="str">
        <f>'Base de dados'!I464</f>
        <v>(15) 996487310</v>
      </c>
      <c r="F465" s="6" t="str">
        <f>'Base de dados'!J464</f>
        <v>POPULAÇÃO GERAL</v>
      </c>
      <c r="G465" s="6" t="str">
        <f>'Base de dados'!L464</f>
        <v>BENEFICIÁRIO</v>
      </c>
      <c r="H465" s="6">
        <f>'Base de dados'!M464</f>
        <v>148</v>
      </c>
      <c r="I465" s="30"/>
      <c r="J465" s="6" t="str">
        <f>'Base de dados'!N464</f>
        <v/>
      </c>
    </row>
    <row r="466" spans="1:10" ht="24.95" customHeight="1" x14ac:dyDescent="0.25">
      <c r="A466" s="3">
        <f t="shared" si="7"/>
        <v>464</v>
      </c>
      <c r="B466" s="4" t="str">
        <f>'Base de dados'!A465</f>
        <v>5630006004</v>
      </c>
      <c r="C466" s="5" t="str">
        <f>IF('Base de dados'!E465&lt;&gt;"",'Base de dados'!B465&amp;CHAR(10)&amp;'Base de dados'!E465,'Base de dados'!B465)</f>
        <v>KAROL ALESSANDRA LINDOLFO</v>
      </c>
      <c r="D466" s="15" t="str">
        <f>'Base de dados'!H465</f>
        <v>RUA DAS ROSAS, 53 - JARDIM RAFAELA  - CASA BRANCA</v>
      </c>
      <c r="E466" s="27" t="str">
        <f>'Base de dados'!I465</f>
        <v>(19) 994875287</v>
      </c>
      <c r="F466" s="6" t="str">
        <f>'Base de dados'!J465</f>
        <v>POPULAÇÃO GERAL</v>
      </c>
      <c r="G466" s="6" t="str">
        <f>'Base de dados'!L465</f>
        <v>BENEFICIÁRIO</v>
      </c>
      <c r="H466" s="6">
        <f>'Base de dados'!M465</f>
        <v>149</v>
      </c>
      <c r="I466" s="30"/>
      <c r="J466" s="6" t="str">
        <f>'Base de dados'!N465</f>
        <v/>
      </c>
    </row>
    <row r="467" spans="1:10" ht="24.95" customHeight="1" x14ac:dyDescent="0.25">
      <c r="A467" s="3">
        <f t="shared" si="7"/>
        <v>465</v>
      </c>
      <c r="B467" s="4" t="str">
        <f>'Base de dados'!A466</f>
        <v>5630016516</v>
      </c>
      <c r="C467" s="5" t="str">
        <f>IF('Base de dados'!E466&lt;&gt;"",'Base de dados'!B466&amp;CHAR(10)&amp;'Base de dados'!E466,'Base de dados'!B466)</f>
        <v>VIVIANE RAIANE DA CONCEICAO SANTOS
GILBERTO GONCALVES PEREIRA JUNIOR</v>
      </c>
      <c r="D467" s="15" t="str">
        <f>'Base de dados'!H466</f>
        <v>CHA JOSE TOMAS BRUM, 194 - CHACARAS VITORIA - GUARATINGUETA</v>
      </c>
      <c r="E467" s="27" t="str">
        <f>'Base de dados'!I466</f>
        <v>(12) 992324711</v>
      </c>
      <c r="F467" s="6" t="str">
        <f>'Base de dados'!J466</f>
        <v>POPULAÇÃO GERAL</v>
      </c>
      <c r="G467" s="6" t="str">
        <f>'Base de dados'!L466</f>
        <v>BENEFICIÁRIO</v>
      </c>
      <c r="H467" s="6">
        <f>'Base de dados'!M466</f>
        <v>150</v>
      </c>
      <c r="I467" s="30"/>
      <c r="J467" s="6" t="str">
        <f>'Base de dados'!N466</f>
        <v/>
      </c>
    </row>
    <row r="468" spans="1:10" ht="24.95" customHeight="1" x14ac:dyDescent="0.25">
      <c r="A468" s="3">
        <f t="shared" si="7"/>
        <v>466</v>
      </c>
      <c r="B468" s="4" t="str">
        <f>'Base de dados'!A467</f>
        <v>5630016573</v>
      </c>
      <c r="C468" s="5" t="str">
        <f>IF('Base de dados'!E467&lt;&gt;"",'Base de dados'!B467&amp;CHAR(10)&amp;'Base de dados'!E467,'Base de dados'!B467)</f>
        <v>PAULO CEZAR MILAN PONHEIRO JUNIOR</v>
      </c>
      <c r="D468" s="15" t="str">
        <f>'Base de dados'!H467</f>
        <v>CHA MONTE ALTO, 0 - RURAL - CASA BRANCA</v>
      </c>
      <c r="E468" s="27" t="str">
        <f>'Base de dados'!I467</f>
        <v>(19) 995582053</v>
      </c>
      <c r="F468" s="6" t="str">
        <f>'Base de dados'!J467</f>
        <v>POPULAÇÃO GERAL</v>
      </c>
      <c r="G468" s="6" t="str">
        <f>'Base de dados'!L467</f>
        <v>BENEFICIÁRIO</v>
      </c>
      <c r="H468" s="6">
        <f>'Base de dados'!M467</f>
        <v>151</v>
      </c>
      <c r="I468" s="30"/>
      <c r="J468" s="6" t="str">
        <f>'Base de dados'!N467</f>
        <v/>
      </c>
    </row>
    <row r="469" spans="1:10" ht="24.95" customHeight="1" x14ac:dyDescent="0.25">
      <c r="A469" s="3">
        <f t="shared" si="7"/>
        <v>467</v>
      </c>
      <c r="B469" s="4" t="str">
        <f>'Base de dados'!A468</f>
        <v>5630015146</v>
      </c>
      <c r="C469" s="5" t="str">
        <f>IF('Base de dados'!E468&lt;&gt;"",'Base de dados'!B468&amp;CHAR(10)&amp;'Base de dados'!E468,'Base de dados'!B468)</f>
        <v>GUILHERME ANTONIO MARTINS</v>
      </c>
      <c r="D469" s="15" t="str">
        <f>'Base de dados'!H468</f>
        <v>RUA SAO PAULO, 229 - JD MARIA GORETE - CAJURU</v>
      </c>
      <c r="E469" s="27" t="str">
        <f>'Base de dados'!I468</f>
        <v>(16) 993739462</v>
      </c>
      <c r="F469" s="6" t="str">
        <f>'Base de dados'!J468</f>
        <v>POPULAÇÃO GERAL</v>
      </c>
      <c r="G469" s="6" t="str">
        <f>'Base de dados'!L468</f>
        <v>BENEFICIÁRIO</v>
      </c>
      <c r="H469" s="6">
        <f>'Base de dados'!M468</f>
        <v>152</v>
      </c>
      <c r="I469" s="30"/>
      <c r="J469" s="6" t="str">
        <f>'Base de dados'!N468</f>
        <v/>
      </c>
    </row>
    <row r="470" spans="1:10" ht="24.95" customHeight="1" x14ac:dyDescent="0.25">
      <c r="A470" s="3">
        <f t="shared" si="7"/>
        <v>468</v>
      </c>
      <c r="B470" s="4" t="str">
        <f>'Base de dados'!A469</f>
        <v>5630011806</v>
      </c>
      <c r="C470" s="5" t="str">
        <f>IF('Base de dados'!E469&lt;&gt;"",'Base de dados'!B469&amp;CHAR(10)&amp;'Base de dados'!E469,'Base de dados'!B469)</f>
        <v>ADALBERTO APARECIDO ALVES
ANDREIA DE CASSIA MARTINS FERREIRA</v>
      </c>
      <c r="D470" s="15" t="str">
        <f>'Base de dados'!H469</f>
        <v>RUA EVALTO SILVA LAVOURA, S/N - LAGOA BRANCA - CASA BRANCA</v>
      </c>
      <c r="E470" s="27" t="str">
        <f>'Base de dados'!I469</f>
        <v>(15) 997740696</v>
      </c>
      <c r="F470" s="6" t="str">
        <f>'Base de dados'!J469</f>
        <v>POPULAÇÃO GERAL</v>
      </c>
      <c r="G470" s="6" t="str">
        <f>'Base de dados'!L469</f>
        <v>BENEFICIÁRIO</v>
      </c>
      <c r="H470" s="6">
        <f>'Base de dados'!M469</f>
        <v>153</v>
      </c>
      <c r="I470" s="30"/>
      <c r="J470" s="6" t="str">
        <f>'Base de dados'!N469</f>
        <v/>
      </c>
    </row>
    <row r="471" spans="1:10" ht="24.95" customHeight="1" x14ac:dyDescent="0.25">
      <c r="A471" s="3">
        <f t="shared" si="7"/>
        <v>469</v>
      </c>
      <c r="B471" s="4" t="str">
        <f>'Base de dados'!A470</f>
        <v>5630008497</v>
      </c>
      <c r="C471" s="5" t="str">
        <f>IF('Base de dados'!E470&lt;&gt;"",'Base de dados'!B470&amp;CHAR(10)&amp;'Base de dados'!E470,'Base de dados'!B470)</f>
        <v>MARIA TERESA PASSOS RIBEIRO</v>
      </c>
      <c r="D471" s="15" t="str">
        <f>'Base de dados'!H470</f>
        <v>RUA MARIA HELENA MALAFATI LOPES DA CUNHA, 241 - CENTRO  - CASA BRANCA</v>
      </c>
      <c r="E471" s="27" t="str">
        <f>'Base de dados'!I470</f>
        <v>(19) 996821973</v>
      </c>
      <c r="F471" s="6" t="str">
        <f>'Base de dados'!J470</f>
        <v>POPULAÇÃO GERAL</v>
      </c>
      <c r="G471" s="6" t="str">
        <f>'Base de dados'!L470</f>
        <v>BENEFICIÁRIO</v>
      </c>
      <c r="H471" s="6">
        <f>'Base de dados'!M470</f>
        <v>154</v>
      </c>
      <c r="I471" s="30"/>
      <c r="J471" s="6" t="str">
        <f>'Base de dados'!N470</f>
        <v/>
      </c>
    </row>
    <row r="472" spans="1:10" ht="24.95" customHeight="1" x14ac:dyDescent="0.25">
      <c r="A472" s="3">
        <f t="shared" si="7"/>
        <v>470</v>
      </c>
      <c r="B472" s="4" t="str">
        <f>'Base de dados'!A471</f>
        <v>5630005550</v>
      </c>
      <c r="C472" s="5" t="str">
        <f>IF('Base de dados'!E471&lt;&gt;"",'Base de dados'!B471&amp;CHAR(10)&amp;'Base de dados'!E471,'Base de dados'!B471)</f>
        <v>JULIANA MARIA DA COSTA SCARABEL
RODRIGO OLIVEIRA DA SILVA SCARABEL</v>
      </c>
      <c r="D472" s="15" t="str">
        <f>'Base de dados'!H471</f>
        <v>RUA PEDRO PIMENTA, 14 - PARQUE SAO PAULO - CASA BRANCA</v>
      </c>
      <c r="E472" s="27" t="str">
        <f>'Base de dados'!I471</f>
        <v>(19) 989086602</v>
      </c>
      <c r="F472" s="6" t="str">
        <f>'Base de dados'!J471</f>
        <v>POPULAÇÃO GERAL</v>
      </c>
      <c r="G472" s="6" t="str">
        <f>'Base de dados'!L471</f>
        <v>BENEFICIÁRIO</v>
      </c>
      <c r="H472" s="6">
        <f>'Base de dados'!M471</f>
        <v>155</v>
      </c>
      <c r="I472" s="30"/>
      <c r="J472" s="6" t="str">
        <f>'Base de dados'!N471</f>
        <v/>
      </c>
    </row>
    <row r="473" spans="1:10" ht="24.95" customHeight="1" x14ac:dyDescent="0.25">
      <c r="A473" s="3">
        <f t="shared" si="7"/>
        <v>471</v>
      </c>
      <c r="B473" s="4" t="str">
        <f>'Base de dados'!A472</f>
        <v>5630013018</v>
      </c>
      <c r="C473" s="5" t="str">
        <f>IF('Base de dados'!E472&lt;&gt;"",'Base de dados'!B472&amp;CHAR(10)&amp;'Base de dados'!E472,'Base de dados'!B472)</f>
        <v>SIMONE DIVITO MARTINS GOMES
FERNANDO DONIZETE GOMES</v>
      </c>
      <c r="D473" s="15" t="str">
        <f>'Base de dados'!H472</f>
        <v>AV  JOSE BENI, 381 - NAZARE - CASA BRANCA</v>
      </c>
      <c r="E473" s="27" t="str">
        <f>'Base de dados'!I472</f>
        <v>(19) 989509036</v>
      </c>
      <c r="F473" s="6" t="str">
        <f>'Base de dados'!J472</f>
        <v>POPULAÇÃO GERAL</v>
      </c>
      <c r="G473" s="6" t="str">
        <f>'Base de dados'!L472</f>
        <v>BENEFICIÁRIO</v>
      </c>
      <c r="H473" s="6">
        <f>'Base de dados'!M472</f>
        <v>156</v>
      </c>
      <c r="I473" s="30"/>
      <c r="J473" s="6" t="str">
        <f>'Base de dados'!N472</f>
        <v/>
      </c>
    </row>
    <row r="474" spans="1:10" ht="24.95" customHeight="1" x14ac:dyDescent="0.25">
      <c r="A474" s="3">
        <f t="shared" si="7"/>
        <v>472</v>
      </c>
      <c r="B474" s="4" t="str">
        <f>'Base de dados'!A473</f>
        <v>5630000742</v>
      </c>
      <c r="C474" s="5" t="str">
        <f>IF('Base de dados'!E473&lt;&gt;"",'Base de dados'!B473&amp;CHAR(10)&amp;'Base de dados'!E473,'Base de dados'!B473)</f>
        <v>VANESSA DE REZENDE COSTELLA
FELIPE SAPUCAIA DE SOUZA</v>
      </c>
      <c r="D474" s="15" t="str">
        <f>'Base de dados'!H473</f>
        <v>RUA FAMILIA PAIVA, 195 - VENDA BRANCA - CASA BRANCA</v>
      </c>
      <c r="E474" s="27" t="str">
        <f>'Base de dados'!I473</f>
        <v>(19) 997182404</v>
      </c>
      <c r="F474" s="6" t="str">
        <f>'Base de dados'!J473</f>
        <v>POPULAÇÃO GERAL</v>
      </c>
      <c r="G474" s="6" t="str">
        <f>'Base de dados'!L473</f>
        <v>BENEFICIÁRIO</v>
      </c>
      <c r="H474" s="6">
        <f>'Base de dados'!M473</f>
        <v>157</v>
      </c>
      <c r="I474" s="30"/>
      <c r="J474" s="6" t="str">
        <f>'Base de dados'!N473</f>
        <v/>
      </c>
    </row>
    <row r="475" spans="1:10" ht="24.95" customHeight="1" x14ac:dyDescent="0.25">
      <c r="A475" s="3">
        <f t="shared" si="7"/>
        <v>473</v>
      </c>
      <c r="B475" s="4" t="str">
        <f>'Base de dados'!A474</f>
        <v>5630016532</v>
      </c>
      <c r="C475" s="5" t="str">
        <f>IF('Base de dados'!E474&lt;&gt;"",'Base de dados'!B474&amp;CHAR(10)&amp;'Base de dados'!E474,'Base de dados'!B474)</f>
        <v>ADRIANA DE JESUS MAXIMO</v>
      </c>
      <c r="D475" s="15" t="str">
        <f>'Base de dados'!H474</f>
        <v>RUA FAMILIA CASTOLDI, 168  - JARDIM MACAUBA - CASA BRANCA</v>
      </c>
      <c r="E475" s="27" t="str">
        <f>'Base de dados'!I474</f>
        <v>(19) 992014514</v>
      </c>
      <c r="F475" s="6" t="str">
        <f>'Base de dados'!J474</f>
        <v>POPULAÇÃO GERAL</v>
      </c>
      <c r="G475" s="6" t="str">
        <f>'Base de dados'!L474</f>
        <v>BENEFICIÁRIO</v>
      </c>
      <c r="H475" s="6">
        <f>'Base de dados'!M474</f>
        <v>158</v>
      </c>
      <c r="I475" s="30"/>
      <c r="J475" s="6" t="str">
        <f>'Base de dados'!N474</f>
        <v/>
      </c>
    </row>
    <row r="476" spans="1:10" ht="24.95" customHeight="1" x14ac:dyDescent="0.25">
      <c r="A476" s="3">
        <f t="shared" si="7"/>
        <v>474</v>
      </c>
      <c r="B476" s="4" t="str">
        <f>'Base de dados'!A475</f>
        <v>5630002581</v>
      </c>
      <c r="C476" s="5" t="str">
        <f>IF('Base de dados'!E475&lt;&gt;"",'Base de dados'!B475&amp;CHAR(10)&amp;'Base de dados'!E475,'Base de dados'!B475)</f>
        <v>EMILTON DE SOUZA EMIDIO
CRISTIANE CRISTINA DA SILVA ARRUDA DE SOUZA</v>
      </c>
      <c r="D476" s="15" t="str">
        <f>'Base de dados'!H475</f>
        <v>RUA 7, 305 - JARDIM BELA VISTA 2 - CASA BRANCA</v>
      </c>
      <c r="E476" s="27" t="str">
        <f>'Base de dados'!I475</f>
        <v>(19) 991863063</v>
      </c>
      <c r="F476" s="6" t="str">
        <f>'Base de dados'!J475</f>
        <v>POPULAÇÃO GERAL</v>
      </c>
      <c r="G476" s="6" t="str">
        <f>'Base de dados'!L475</f>
        <v>BENEFICIÁRIO</v>
      </c>
      <c r="H476" s="6">
        <f>'Base de dados'!M475</f>
        <v>159</v>
      </c>
      <c r="I476" s="30"/>
      <c r="J476" s="6" t="str">
        <f>'Base de dados'!N475</f>
        <v/>
      </c>
    </row>
    <row r="477" spans="1:10" ht="24.95" customHeight="1" x14ac:dyDescent="0.25">
      <c r="A477" s="3">
        <f t="shared" si="7"/>
        <v>475</v>
      </c>
      <c r="B477" s="4" t="str">
        <f>'Base de dados'!A476</f>
        <v>5630017357</v>
      </c>
      <c r="C477" s="5" t="str">
        <f>IF('Base de dados'!E476&lt;&gt;"",'Base de dados'!B476&amp;CHAR(10)&amp;'Base de dados'!E476,'Base de dados'!B476)</f>
        <v>JULIETE MAYARA LOPES DA COSTA RAPHAEL
THIAGO RAPHAEL</v>
      </c>
      <c r="D477" s="15" t="str">
        <f>'Base de dados'!H476</f>
        <v>AV  SAUDADE, 130 - NAZARE - CASA BRANCA</v>
      </c>
      <c r="E477" s="27" t="str">
        <f>'Base de dados'!I476</f>
        <v>(19) 993870150</v>
      </c>
      <c r="F477" s="6" t="str">
        <f>'Base de dados'!J476</f>
        <v>POPULAÇÃO GERAL</v>
      </c>
      <c r="G477" s="6" t="str">
        <f>'Base de dados'!L476</f>
        <v>BENEFICIÁRIO</v>
      </c>
      <c r="H477" s="6">
        <f>'Base de dados'!M476</f>
        <v>160</v>
      </c>
      <c r="I477" s="30"/>
      <c r="J477" s="6" t="str">
        <f>'Base de dados'!N476</f>
        <v/>
      </c>
    </row>
    <row r="478" spans="1:10" ht="24.95" customHeight="1" x14ac:dyDescent="0.25">
      <c r="A478" s="3">
        <f t="shared" si="7"/>
        <v>476</v>
      </c>
      <c r="B478" s="4" t="str">
        <f>'Base de dados'!A477</f>
        <v>5630015500</v>
      </c>
      <c r="C478" s="5" t="str">
        <f>IF('Base de dados'!E477&lt;&gt;"",'Base de dados'!B477&amp;CHAR(10)&amp;'Base de dados'!E477,'Base de dados'!B477)</f>
        <v>LUAN CARLOS PAIVA NOGUEIRA</v>
      </c>
      <c r="D478" s="15" t="str">
        <f>'Base de dados'!H477</f>
        <v>RUA PROF° MARIA TORRECILIA PERES, 52 - ARLINDO PERES - CASA BRANCA</v>
      </c>
      <c r="E478" s="27" t="str">
        <f>'Base de dados'!I477</f>
        <v>(19) 989464398</v>
      </c>
      <c r="F478" s="6" t="str">
        <f>'Base de dados'!J477</f>
        <v>POPULAÇÃO GERAL</v>
      </c>
      <c r="G478" s="6" t="str">
        <f>'Base de dados'!L477</f>
        <v>BENEFICIÁRIO</v>
      </c>
      <c r="H478" s="6">
        <f>'Base de dados'!M477</f>
        <v>161</v>
      </c>
      <c r="I478" s="30"/>
      <c r="J478" s="6" t="str">
        <f>'Base de dados'!N477</f>
        <v/>
      </c>
    </row>
    <row r="479" spans="1:10" ht="24.95" customHeight="1" x14ac:dyDescent="0.25">
      <c r="A479" s="3">
        <f t="shared" si="7"/>
        <v>477</v>
      </c>
      <c r="B479" s="4" t="str">
        <f>'Base de dados'!A478</f>
        <v>5630013349</v>
      </c>
      <c r="C479" s="5" t="str">
        <f>IF('Base de dados'!E478&lt;&gt;"",'Base de dados'!B478&amp;CHAR(10)&amp;'Base de dados'!E478,'Base de dados'!B478)</f>
        <v>JULIANA FATIMA</v>
      </c>
      <c r="D479" s="15" t="str">
        <f>'Base de dados'!H478</f>
        <v>RUA LEONIR DUTRA PEREIRA, 520 - PARQUE BANDEIRANTES I (NOVA VENEZA) - SUMARE</v>
      </c>
      <c r="E479" s="27" t="str">
        <f>'Base de dados'!I478</f>
        <v>(19) 989738892</v>
      </c>
      <c r="F479" s="6" t="str">
        <f>'Base de dados'!J478</f>
        <v>POPULAÇÃO GERAL</v>
      </c>
      <c r="G479" s="6" t="str">
        <f>'Base de dados'!L478</f>
        <v>SUPLENTE</v>
      </c>
      <c r="H479" s="6">
        <f>'Base de dados'!M478</f>
        <v>162</v>
      </c>
      <c r="I479" s="30"/>
      <c r="J479" s="6" t="str">
        <f>'Base de dados'!N478</f>
        <v/>
      </c>
    </row>
    <row r="480" spans="1:10" ht="24.95" customHeight="1" x14ac:dyDescent="0.25">
      <c r="A480" s="3">
        <f t="shared" si="7"/>
        <v>478</v>
      </c>
      <c r="B480" s="4" t="str">
        <f>'Base de dados'!A479</f>
        <v>5630005253</v>
      </c>
      <c r="C480" s="5" t="str">
        <f>IF('Base de dados'!E479&lt;&gt;"",'Base de dados'!B479&amp;CHAR(10)&amp;'Base de dados'!E479,'Base de dados'!B479)</f>
        <v>PALOMA RODRIGUES
IVANILDO COSTA SOUZA</v>
      </c>
      <c r="D480" s="15" t="str">
        <f>'Base de dados'!H479</f>
        <v>RUA EVANDRO SILVA, 119 - ODNIR BUZATTO - CASA BRANCA</v>
      </c>
      <c r="E480" s="27" t="str">
        <f>'Base de dados'!I479</f>
        <v>(19) 994860616</v>
      </c>
      <c r="F480" s="6" t="str">
        <f>'Base de dados'!J479</f>
        <v>POPULAÇÃO GERAL</v>
      </c>
      <c r="G480" s="6" t="str">
        <f>'Base de dados'!L479</f>
        <v>SUPLENTE</v>
      </c>
      <c r="H480" s="6">
        <f>'Base de dados'!M479</f>
        <v>163</v>
      </c>
      <c r="I480" s="30"/>
      <c r="J480" s="6" t="str">
        <f>'Base de dados'!N479</f>
        <v/>
      </c>
    </row>
    <row r="481" spans="1:10" ht="24.95" customHeight="1" x14ac:dyDescent="0.25">
      <c r="A481" s="3">
        <f t="shared" si="7"/>
        <v>479</v>
      </c>
      <c r="B481" s="4" t="str">
        <f>'Base de dados'!A480</f>
        <v>5630000288</v>
      </c>
      <c r="C481" s="5" t="str">
        <f>IF('Base de dados'!E480&lt;&gt;"",'Base de dados'!B480&amp;CHAR(10)&amp;'Base de dados'!E480,'Base de dados'!B480)</f>
        <v>EULER FELIX DE NORONHA</v>
      </c>
      <c r="D481" s="15" t="str">
        <f>'Base de dados'!H480</f>
        <v>RUA DOS GREGORINES, 120 - SANTA CECILIA  - CASA BRANCA</v>
      </c>
      <c r="E481" s="27" t="str">
        <f>'Base de dados'!I480</f>
        <v>(19) 992366470</v>
      </c>
      <c r="F481" s="6" t="str">
        <f>'Base de dados'!J480</f>
        <v>POPULAÇÃO GERAL</v>
      </c>
      <c r="G481" s="6" t="str">
        <f>'Base de dados'!L480</f>
        <v>SUPLENTE</v>
      </c>
      <c r="H481" s="6">
        <f>'Base de dados'!M480</f>
        <v>164</v>
      </c>
      <c r="I481" s="30"/>
      <c r="J481" s="6" t="str">
        <f>'Base de dados'!N480</f>
        <v/>
      </c>
    </row>
    <row r="482" spans="1:10" ht="24.95" customHeight="1" x14ac:dyDescent="0.25">
      <c r="A482" s="3">
        <f t="shared" si="7"/>
        <v>480</v>
      </c>
      <c r="B482" s="4" t="str">
        <f>'Base de dados'!A481</f>
        <v>5630011228</v>
      </c>
      <c r="C482" s="5" t="str">
        <f>IF('Base de dados'!E481&lt;&gt;"",'Base de dados'!B481&amp;CHAR(10)&amp;'Base de dados'!E481,'Base de dados'!B481)</f>
        <v>PATRICIA MENA PERES</v>
      </c>
      <c r="D482" s="15" t="str">
        <f>'Base de dados'!H481</f>
        <v>AV  LUIZ GAMA, 569 - CENTRO - CASA BRANCA</v>
      </c>
      <c r="E482" s="27" t="str">
        <f>'Base de dados'!I481</f>
        <v>(19) 992559776</v>
      </c>
      <c r="F482" s="6" t="str">
        <f>'Base de dados'!J481</f>
        <v>POPULAÇÃO GERAL</v>
      </c>
      <c r="G482" s="6" t="str">
        <f>'Base de dados'!L481</f>
        <v>SUPLENTE</v>
      </c>
      <c r="H482" s="6">
        <f>'Base de dados'!M481</f>
        <v>165</v>
      </c>
      <c r="I482" s="30"/>
      <c r="J482" s="6" t="str">
        <f>'Base de dados'!N481</f>
        <v/>
      </c>
    </row>
    <row r="483" spans="1:10" ht="24.95" customHeight="1" x14ac:dyDescent="0.25">
      <c r="A483" s="3">
        <f t="shared" si="7"/>
        <v>481</v>
      </c>
      <c r="B483" s="4" t="str">
        <f>'Base de dados'!A482</f>
        <v>5630015773</v>
      </c>
      <c r="C483" s="5" t="str">
        <f>IF('Base de dados'!E482&lt;&gt;"",'Base de dados'!B482&amp;CHAR(10)&amp;'Base de dados'!E482,'Base de dados'!B482)</f>
        <v>LUANA AGUIAR DOS REIS</v>
      </c>
      <c r="D483" s="15" t="str">
        <f>'Base de dados'!H482</f>
        <v>RUA FAMILIA SILVA, 21 - VENDA BRANCA - CASA BRANCA</v>
      </c>
      <c r="E483" s="27" t="str">
        <f>'Base de dados'!I482</f>
        <v>(19) 996540926</v>
      </c>
      <c r="F483" s="6" t="str">
        <f>'Base de dados'!J482</f>
        <v>POPULAÇÃO GERAL</v>
      </c>
      <c r="G483" s="6" t="str">
        <f>'Base de dados'!L482</f>
        <v>SUPLENTE</v>
      </c>
      <c r="H483" s="6">
        <f>'Base de dados'!M482</f>
        <v>166</v>
      </c>
      <c r="I483" s="30"/>
      <c r="J483" s="6" t="str">
        <f>'Base de dados'!N482</f>
        <v/>
      </c>
    </row>
    <row r="484" spans="1:10" ht="24.95" customHeight="1" x14ac:dyDescent="0.25">
      <c r="A484" s="3">
        <f t="shared" si="7"/>
        <v>482</v>
      </c>
      <c r="B484" s="4" t="str">
        <f>'Base de dados'!A483</f>
        <v>5630016987</v>
      </c>
      <c r="C484" s="5" t="str">
        <f>IF('Base de dados'!E483&lt;&gt;"",'Base de dados'!B483&amp;CHAR(10)&amp;'Base de dados'!E483,'Base de dados'!B483)</f>
        <v>JHULLY EVELIN FANTIN ROBERTO
ROGERIO PEREIRA DOS REIS</v>
      </c>
      <c r="D484" s="15" t="str">
        <f>'Base de dados'!H483</f>
        <v>RUA EU FAMILIA CASTRO, 67 - NAZARE - CASA BRANCA</v>
      </c>
      <c r="E484" s="27" t="str">
        <f>'Base de dados'!I483</f>
        <v>(19) 996601604</v>
      </c>
      <c r="F484" s="6" t="str">
        <f>'Base de dados'!J483</f>
        <v>POPULAÇÃO GERAL</v>
      </c>
      <c r="G484" s="6" t="str">
        <f>'Base de dados'!L483</f>
        <v>SUPLENTE</v>
      </c>
      <c r="H484" s="6">
        <f>'Base de dados'!M483</f>
        <v>167</v>
      </c>
      <c r="I484" s="30"/>
      <c r="J484" s="6" t="str">
        <f>'Base de dados'!N483</f>
        <v/>
      </c>
    </row>
    <row r="485" spans="1:10" ht="24.95" customHeight="1" x14ac:dyDescent="0.25">
      <c r="A485" s="3">
        <f t="shared" si="7"/>
        <v>483</v>
      </c>
      <c r="B485" s="4" t="str">
        <f>'Base de dados'!A484</f>
        <v>5630015302</v>
      </c>
      <c r="C485" s="5" t="str">
        <f>IF('Base de dados'!E484&lt;&gt;"",'Base de dados'!B484&amp;CHAR(10)&amp;'Base de dados'!E484,'Base de dados'!B484)</f>
        <v>LUCIMAR PETRANJA FERREIRA</v>
      </c>
      <c r="D485" s="15" t="str">
        <f>'Base de dados'!H484</f>
        <v>CHA SITIO ESTANCIA NOSSA SENHORA APARECIDA, Não tem  - BAIRRO DO DESTERRO  - CASA BRANCA</v>
      </c>
      <c r="E485" s="27" t="str">
        <f>'Base de dados'!I484</f>
        <v>(19) 995246352</v>
      </c>
      <c r="F485" s="6" t="str">
        <f>'Base de dados'!J484</f>
        <v>POPULAÇÃO GERAL</v>
      </c>
      <c r="G485" s="6" t="str">
        <f>'Base de dados'!L484</f>
        <v>SUPLENTE</v>
      </c>
      <c r="H485" s="6">
        <f>'Base de dados'!M484</f>
        <v>168</v>
      </c>
      <c r="I485" s="30"/>
      <c r="J485" s="6" t="str">
        <f>'Base de dados'!N484</f>
        <v/>
      </c>
    </row>
    <row r="486" spans="1:10" ht="24.95" customHeight="1" x14ac:dyDescent="0.25">
      <c r="A486" s="3">
        <f t="shared" si="7"/>
        <v>484</v>
      </c>
      <c r="B486" s="4" t="str">
        <f>'Base de dados'!A485</f>
        <v>5630008950</v>
      </c>
      <c r="C486" s="5" t="str">
        <f>IF('Base de dados'!E485&lt;&gt;"",'Base de dados'!B485&amp;CHAR(10)&amp;'Base de dados'!E485,'Base de dados'!B485)</f>
        <v>GESISLAINE APARECIDA DOS SANTOS</v>
      </c>
      <c r="D486" s="15" t="str">
        <f>'Base de dados'!H485</f>
        <v>RUA CELSO UMBERTO REGINATO, 35 - JARDIM TATIANA - VOTORANTIM</v>
      </c>
      <c r="E486" s="27" t="str">
        <f>'Base de dados'!I485</f>
        <v>(15) 991071945</v>
      </c>
      <c r="F486" s="6" t="str">
        <f>'Base de dados'!J485</f>
        <v>POPULAÇÃO GERAL</v>
      </c>
      <c r="G486" s="6" t="str">
        <f>'Base de dados'!L485</f>
        <v>SUPLENTE</v>
      </c>
      <c r="H486" s="6">
        <f>'Base de dados'!M485</f>
        <v>169</v>
      </c>
      <c r="I486" s="30"/>
      <c r="J486" s="6" t="str">
        <f>'Base de dados'!N485</f>
        <v/>
      </c>
    </row>
    <row r="487" spans="1:10" ht="24.95" customHeight="1" x14ac:dyDescent="0.25">
      <c r="A487" s="3">
        <f t="shared" si="7"/>
        <v>485</v>
      </c>
      <c r="B487" s="4" t="str">
        <f>'Base de dados'!A486</f>
        <v>5630009321</v>
      </c>
      <c r="C487" s="5" t="str">
        <f>IF('Base de dados'!E486&lt;&gt;"",'Base de dados'!B486&amp;CHAR(10)&amp;'Base de dados'!E486,'Base de dados'!B486)</f>
        <v>VALDEIR DE GOUVEIA</v>
      </c>
      <c r="D487" s="15" t="str">
        <f>'Base de dados'!H486</f>
        <v>AV  DOS BITENCURTTES, 07 - SANTA MARIA - CASA BRANCA</v>
      </c>
      <c r="E487" s="27" t="str">
        <f>'Base de dados'!I486</f>
        <v>(19) 992734736</v>
      </c>
      <c r="F487" s="6" t="str">
        <f>'Base de dados'!J486</f>
        <v>POPULAÇÃO GERAL</v>
      </c>
      <c r="G487" s="6" t="str">
        <f>'Base de dados'!L486</f>
        <v>SUPLENTE</v>
      </c>
      <c r="H487" s="6">
        <f>'Base de dados'!M486</f>
        <v>170</v>
      </c>
      <c r="I487" s="30"/>
      <c r="J487" s="6" t="str">
        <f>'Base de dados'!N486</f>
        <v/>
      </c>
    </row>
    <row r="488" spans="1:10" ht="24.95" customHeight="1" x14ac:dyDescent="0.25">
      <c r="A488" s="3">
        <f t="shared" si="7"/>
        <v>486</v>
      </c>
      <c r="B488" s="4" t="str">
        <f>'Base de dados'!A487</f>
        <v>5630004439</v>
      </c>
      <c r="C488" s="5" t="str">
        <f>IF('Base de dados'!E487&lt;&gt;"",'Base de dados'!B487&amp;CHAR(10)&amp;'Base de dados'!E487,'Base de dados'!B487)</f>
        <v>DAIANE APARECIDA DE PAULA AGUIAR OLIVEIRA</v>
      </c>
      <c r="D488" s="15" t="str">
        <f>'Base de dados'!H487</f>
        <v>CAL EVANDRO SILVA, 29 - ODENIR BUZZATO - CASA BRANCA</v>
      </c>
      <c r="E488" s="27" t="str">
        <f>'Base de dados'!I487</f>
        <v>(19) 992029596</v>
      </c>
      <c r="F488" s="6" t="str">
        <f>'Base de dados'!J487</f>
        <v>POPULAÇÃO GERAL</v>
      </c>
      <c r="G488" s="6" t="str">
        <f>'Base de dados'!L487</f>
        <v>SUPLENTE</v>
      </c>
      <c r="H488" s="6">
        <f>'Base de dados'!M487</f>
        <v>171</v>
      </c>
      <c r="I488" s="30"/>
      <c r="J488" s="6" t="str">
        <f>'Base de dados'!N487</f>
        <v/>
      </c>
    </row>
    <row r="489" spans="1:10" ht="24.95" customHeight="1" x14ac:dyDescent="0.25">
      <c r="A489" s="3">
        <f t="shared" si="7"/>
        <v>487</v>
      </c>
      <c r="B489" s="4" t="str">
        <f>'Base de dados'!A488</f>
        <v>5630012069</v>
      </c>
      <c r="C489" s="5" t="str">
        <f>IF('Base de dados'!E488&lt;&gt;"",'Base de dados'!B488&amp;CHAR(10)&amp;'Base de dados'!E488,'Base de dados'!B488)</f>
        <v>ANDRE ROBERTO DE OLIVEIRA</v>
      </c>
      <c r="D489" s="15" t="str">
        <f>'Base de dados'!H488</f>
        <v>RUA PROFESSORA  MARIA REGINA BRAGA DE CARVALHO, 95 - CONJUNTO HABITACIONAL WLADEMIR PEREIRA - CASA BRANCA</v>
      </c>
      <c r="E489" s="27" t="str">
        <f>'Base de dados'!I488</f>
        <v>(19) 992544166</v>
      </c>
      <c r="F489" s="6" t="str">
        <f>'Base de dados'!J488</f>
        <v>POPULAÇÃO GERAL</v>
      </c>
      <c r="G489" s="6" t="str">
        <f>'Base de dados'!L488</f>
        <v>SUPLENTE</v>
      </c>
      <c r="H489" s="6">
        <f>'Base de dados'!M488</f>
        <v>172</v>
      </c>
      <c r="I489" s="30"/>
      <c r="J489" s="6" t="str">
        <f>'Base de dados'!N488</f>
        <v/>
      </c>
    </row>
    <row r="490" spans="1:10" ht="24.95" customHeight="1" x14ac:dyDescent="0.25">
      <c r="A490" s="3">
        <f t="shared" si="7"/>
        <v>488</v>
      </c>
      <c r="B490" s="4" t="str">
        <f>'Base de dados'!A489</f>
        <v>5630014685</v>
      </c>
      <c r="C490" s="5" t="str">
        <f>IF('Base de dados'!E489&lt;&gt;"",'Base de dados'!B489&amp;CHAR(10)&amp;'Base de dados'!E489,'Base de dados'!B489)</f>
        <v>MAYCON STEFANI GUIMARAES</v>
      </c>
      <c r="D490" s="15" t="str">
        <f>'Base de dados'!H489</f>
        <v>RUA DOS GALAMBA, 188 - SANTA CECILIA - CASA BRANCA</v>
      </c>
      <c r="E490" s="27" t="str">
        <f>'Base de dados'!I489</f>
        <v>(19) 996866579</v>
      </c>
      <c r="F490" s="6" t="str">
        <f>'Base de dados'!J489</f>
        <v>POPULAÇÃO GERAL</v>
      </c>
      <c r="G490" s="6" t="str">
        <f>'Base de dados'!L489</f>
        <v>SUPLENTE</v>
      </c>
      <c r="H490" s="6">
        <f>'Base de dados'!M489</f>
        <v>173</v>
      </c>
      <c r="I490" s="30"/>
      <c r="J490" s="6" t="str">
        <f>'Base de dados'!N489</f>
        <v/>
      </c>
    </row>
    <row r="491" spans="1:10" ht="24.95" customHeight="1" x14ac:dyDescent="0.25">
      <c r="A491" s="3">
        <f t="shared" si="7"/>
        <v>489</v>
      </c>
      <c r="B491" s="4" t="str">
        <f>'Base de dados'!A490</f>
        <v>5630007028</v>
      </c>
      <c r="C491" s="5" t="str">
        <f>IF('Base de dados'!E490&lt;&gt;"",'Base de dados'!B490&amp;CHAR(10)&amp;'Base de dados'!E490,'Base de dados'!B490)</f>
        <v>LUCAS SILVA PASSOS</v>
      </c>
      <c r="D491" s="15" t="str">
        <f>'Base de dados'!H490</f>
        <v>AV  TRISTAO LOPES DA CUNHA FILHO, 164 - CHACARA BOA VISTA  - CASA BRANCA</v>
      </c>
      <c r="E491" s="27" t="str">
        <f>'Base de dados'!I490</f>
        <v>(19) 993112099</v>
      </c>
      <c r="F491" s="6" t="str">
        <f>'Base de dados'!J490</f>
        <v>POPULAÇÃO GERAL</v>
      </c>
      <c r="G491" s="6" t="str">
        <f>'Base de dados'!L490</f>
        <v>SUPLENTE</v>
      </c>
      <c r="H491" s="6">
        <f>'Base de dados'!M490</f>
        <v>174</v>
      </c>
      <c r="I491" s="30"/>
      <c r="J491" s="6" t="str">
        <f>'Base de dados'!N490</f>
        <v/>
      </c>
    </row>
    <row r="492" spans="1:10" ht="24.95" customHeight="1" x14ac:dyDescent="0.25">
      <c r="A492" s="3">
        <f t="shared" si="7"/>
        <v>490</v>
      </c>
      <c r="B492" s="4" t="str">
        <f>'Base de dados'!A491</f>
        <v>5630009073</v>
      </c>
      <c r="C492" s="5" t="str">
        <f>IF('Base de dados'!E491&lt;&gt;"",'Base de dados'!B491&amp;CHAR(10)&amp;'Base de dados'!E491,'Base de dados'!B491)</f>
        <v>RITA DE CASSIA JUVENCIO LEITE</v>
      </c>
      <c r="D492" s="15" t="str">
        <f>'Base de dados'!H491</f>
        <v>RUA FAMILIA DOMINGUES, 61 - VENDA BRANCA - CASA BRANCA</v>
      </c>
      <c r="E492" s="27" t="str">
        <f>'Base de dados'!I491</f>
        <v>(19) 998229247</v>
      </c>
      <c r="F492" s="6" t="str">
        <f>'Base de dados'!J491</f>
        <v>POPULAÇÃO GERAL</v>
      </c>
      <c r="G492" s="6" t="str">
        <f>'Base de dados'!L491</f>
        <v>SUPLENTE</v>
      </c>
      <c r="H492" s="6">
        <f>'Base de dados'!M491</f>
        <v>175</v>
      </c>
      <c r="I492" s="30"/>
      <c r="J492" s="6" t="str">
        <f>'Base de dados'!N491</f>
        <v/>
      </c>
    </row>
    <row r="493" spans="1:10" ht="24.95" customHeight="1" x14ac:dyDescent="0.25">
      <c r="A493" s="3">
        <f t="shared" si="7"/>
        <v>491</v>
      </c>
      <c r="B493" s="4" t="str">
        <f>'Base de dados'!A492</f>
        <v>5630000254</v>
      </c>
      <c r="C493" s="5" t="str">
        <f>IF('Base de dados'!E492&lt;&gt;"",'Base de dados'!B492&amp;CHAR(10)&amp;'Base de dados'!E492,'Base de dados'!B492)</f>
        <v>ANA LUCIA PINHEIRO VALIM BRITO
CLECIO VALLIM DE BRITO</v>
      </c>
      <c r="D493" s="15" t="str">
        <f>'Base de dados'!H492</f>
        <v>RUA IPIRANGA, 280 - CENTRO - CASA BRANCA</v>
      </c>
      <c r="E493" s="27" t="str">
        <f>'Base de dados'!I492</f>
        <v>(19) 992696330</v>
      </c>
      <c r="F493" s="6" t="str">
        <f>'Base de dados'!J492</f>
        <v>POPULAÇÃO GERAL</v>
      </c>
      <c r="G493" s="6" t="str">
        <f>'Base de dados'!L492</f>
        <v>SUPLENTE</v>
      </c>
      <c r="H493" s="6">
        <f>'Base de dados'!M492</f>
        <v>176</v>
      </c>
      <c r="I493" s="30"/>
      <c r="J493" s="6" t="str">
        <f>'Base de dados'!N492</f>
        <v/>
      </c>
    </row>
    <row r="494" spans="1:10" ht="24.95" customHeight="1" x14ac:dyDescent="0.25">
      <c r="A494" s="3">
        <f t="shared" si="7"/>
        <v>492</v>
      </c>
      <c r="B494" s="4" t="str">
        <f>'Base de dados'!A493</f>
        <v>5630013133</v>
      </c>
      <c r="C494" s="5" t="str">
        <f>IF('Base de dados'!E493&lt;&gt;"",'Base de dados'!B493&amp;CHAR(10)&amp;'Base de dados'!E493,'Base de dados'!B493)</f>
        <v>ANA LUIZA</v>
      </c>
      <c r="D494" s="15" t="str">
        <f>'Base de dados'!H493</f>
        <v>CAL RIACHUELO, 180 - NOVA GUARA - GUARATINGUETA</v>
      </c>
      <c r="E494" s="27" t="str">
        <f>'Base de dados'!I493</f>
        <v>(12) 996155261</v>
      </c>
      <c r="F494" s="6" t="str">
        <f>'Base de dados'!J493</f>
        <v>POPULAÇÃO GERAL</v>
      </c>
      <c r="G494" s="6" t="str">
        <f>'Base de dados'!L493</f>
        <v>SUPLENTE</v>
      </c>
      <c r="H494" s="6">
        <f>'Base de dados'!M493</f>
        <v>177</v>
      </c>
      <c r="I494" s="30"/>
      <c r="J494" s="6" t="str">
        <f>'Base de dados'!N493</f>
        <v/>
      </c>
    </row>
    <row r="495" spans="1:10" ht="24.95" customHeight="1" x14ac:dyDescent="0.25">
      <c r="A495" s="3">
        <f t="shared" si="7"/>
        <v>493</v>
      </c>
      <c r="B495" s="4" t="str">
        <f>'Base de dados'!A494</f>
        <v>5630014727</v>
      </c>
      <c r="C495" s="5" t="str">
        <f>IF('Base de dados'!E494&lt;&gt;"",'Base de dados'!B494&amp;CHAR(10)&amp;'Base de dados'!E494,'Base de dados'!B494)</f>
        <v>TAIANA ALELUIA DA ANUNCIACAO</v>
      </c>
      <c r="D495" s="15" t="str">
        <f>'Base de dados'!H494</f>
        <v>AV  SUECIA, Sn - JUNDIAPEBA - MOGI DAS CRUZES</v>
      </c>
      <c r="E495" s="27" t="str">
        <f>'Base de dados'!I494</f>
        <v>(11) 933966322</v>
      </c>
      <c r="F495" s="6" t="str">
        <f>'Base de dados'!J494</f>
        <v>POPULAÇÃO GERAL</v>
      </c>
      <c r="G495" s="6" t="str">
        <f>'Base de dados'!L494</f>
        <v>SUPLENTE</v>
      </c>
      <c r="H495" s="6">
        <f>'Base de dados'!M494</f>
        <v>178</v>
      </c>
      <c r="I495" s="30"/>
      <c r="J495" s="6" t="str">
        <f>'Base de dados'!N494</f>
        <v/>
      </c>
    </row>
    <row r="496" spans="1:10" ht="24.95" customHeight="1" x14ac:dyDescent="0.25">
      <c r="A496" s="3">
        <f t="shared" si="7"/>
        <v>494</v>
      </c>
      <c r="B496" s="4" t="str">
        <f>'Base de dados'!A495</f>
        <v>5630010592</v>
      </c>
      <c r="C496" s="5" t="str">
        <f>IF('Base de dados'!E495&lt;&gt;"",'Base de dados'!B495&amp;CHAR(10)&amp;'Base de dados'!E495,'Base de dados'!B495)</f>
        <v>WALISON GUSTAVO ALICIO PRIMO
JOYCE OLIVEIRA E SILVA</v>
      </c>
      <c r="D496" s="15" t="str">
        <f>'Base de dados'!H495</f>
        <v>RUA FAMILIA ORTIZ, 11 - VENDA BRANCA  - CASA BRANCA</v>
      </c>
      <c r="E496" s="27" t="str">
        <f>'Base de dados'!I495</f>
        <v>(19) 994331025</v>
      </c>
      <c r="F496" s="6" t="str">
        <f>'Base de dados'!J495</f>
        <v>POPULAÇÃO GERAL</v>
      </c>
      <c r="G496" s="6" t="str">
        <f>'Base de dados'!L495</f>
        <v>SUPLENTE</v>
      </c>
      <c r="H496" s="6">
        <f>'Base de dados'!M495</f>
        <v>179</v>
      </c>
      <c r="I496" s="30"/>
      <c r="J496" s="6" t="str">
        <f>'Base de dados'!N495</f>
        <v/>
      </c>
    </row>
    <row r="497" spans="1:10" ht="24.95" customHeight="1" x14ac:dyDescent="0.25">
      <c r="A497" s="3">
        <f t="shared" si="7"/>
        <v>495</v>
      </c>
      <c r="B497" s="4" t="str">
        <f>'Base de dados'!A496</f>
        <v>5630009008</v>
      </c>
      <c r="C497" s="5" t="str">
        <f>IF('Base de dados'!E496&lt;&gt;"",'Base de dados'!B496&amp;CHAR(10)&amp;'Base de dados'!E496,'Base de dados'!B496)</f>
        <v>THALIFE LORRANA PACANHELA
MARCO AURELIO SILVA DOS SANTOS</v>
      </c>
      <c r="D497" s="15" t="str">
        <f>'Base de dados'!H496</f>
        <v>RUA DOS VANUCCI, 27 - JARDIM AMERICA - CASA BRANCA</v>
      </c>
      <c r="E497" s="27" t="str">
        <f>'Base de dados'!I496</f>
        <v>(19) 989115299</v>
      </c>
      <c r="F497" s="6" t="str">
        <f>'Base de dados'!J496</f>
        <v>POPULAÇÃO GERAL</v>
      </c>
      <c r="G497" s="6" t="str">
        <f>'Base de dados'!L496</f>
        <v>SUPLENTE</v>
      </c>
      <c r="H497" s="6">
        <f>'Base de dados'!M496</f>
        <v>180</v>
      </c>
      <c r="I497" s="30"/>
      <c r="J497" s="6" t="str">
        <f>'Base de dados'!N496</f>
        <v/>
      </c>
    </row>
    <row r="498" spans="1:10" ht="24.95" customHeight="1" x14ac:dyDescent="0.25">
      <c r="A498" s="3">
        <f t="shared" si="7"/>
        <v>496</v>
      </c>
      <c r="B498" s="4" t="str">
        <f>'Base de dados'!A497</f>
        <v>5630017241</v>
      </c>
      <c r="C498" s="5" t="str">
        <f>IF('Base de dados'!E497&lt;&gt;"",'Base de dados'!B497&amp;CHAR(10)&amp;'Base de dados'!E497,'Base de dados'!B497)</f>
        <v>TATIANA PAULA ALEIXO
LAELSON ANDRE DA SILVA</v>
      </c>
      <c r="D498" s="15" t="str">
        <f>'Base de dados'!H497</f>
        <v>RUA 8, 275 - JD BELA VISTA 2 - CASA BRANCA</v>
      </c>
      <c r="E498" s="27" t="str">
        <f>'Base de dados'!I497</f>
        <v>(19) 994365117</v>
      </c>
      <c r="F498" s="6" t="str">
        <f>'Base de dados'!J497</f>
        <v>POPULAÇÃO GERAL</v>
      </c>
      <c r="G498" s="6" t="str">
        <f>'Base de dados'!L497</f>
        <v>SUPLENTE</v>
      </c>
      <c r="H498" s="6">
        <f>'Base de dados'!M497</f>
        <v>181</v>
      </c>
      <c r="I498" s="30"/>
      <c r="J498" s="6" t="str">
        <f>'Base de dados'!N497</f>
        <v/>
      </c>
    </row>
    <row r="499" spans="1:10" ht="24.95" customHeight="1" x14ac:dyDescent="0.25">
      <c r="A499" s="3">
        <f t="shared" si="7"/>
        <v>497</v>
      </c>
      <c r="B499" s="4" t="str">
        <f>'Base de dados'!A498</f>
        <v>5630014115</v>
      </c>
      <c r="C499" s="5" t="str">
        <f>IF('Base de dados'!E498&lt;&gt;"",'Base de dados'!B498&amp;CHAR(10)&amp;'Base de dados'!E498,'Base de dados'!B498)</f>
        <v>SANDRA VITORIA MORO</v>
      </c>
      <c r="D499" s="15" t="str">
        <f>'Base de dados'!H498</f>
        <v>RUA JOSE LIMA HORTA, 144 - SANTA MARIA - CASA BRANCA</v>
      </c>
      <c r="E499" s="27" t="str">
        <f>'Base de dados'!I498</f>
        <v>(19) 993469373</v>
      </c>
      <c r="F499" s="6" t="str">
        <f>'Base de dados'!J498</f>
        <v>POPULAÇÃO GERAL</v>
      </c>
      <c r="G499" s="6" t="str">
        <f>'Base de dados'!L498</f>
        <v>SUPLENTE</v>
      </c>
      <c r="H499" s="6">
        <f>'Base de dados'!M498</f>
        <v>182</v>
      </c>
      <c r="I499" s="30"/>
      <c r="J499" s="6" t="str">
        <f>'Base de dados'!N498</f>
        <v/>
      </c>
    </row>
    <row r="500" spans="1:10" ht="24.95" customHeight="1" x14ac:dyDescent="0.25">
      <c r="A500" s="3">
        <f t="shared" si="7"/>
        <v>498</v>
      </c>
      <c r="B500" s="4" t="str">
        <f>'Base de dados'!A499</f>
        <v>5630010865</v>
      </c>
      <c r="C500" s="5" t="str">
        <f>IF('Base de dados'!E499&lt;&gt;"",'Base de dados'!B499&amp;CHAR(10)&amp;'Base de dados'!E499,'Base de dados'!B499)</f>
        <v>EDERSON PEREIRA DA SILVA
EMANUELLE CRISTINA GABRIEL DA SILVA</v>
      </c>
      <c r="D500" s="15" t="str">
        <f>'Base de dados'!H499</f>
        <v>AV  DOS FRANCISCHETI, 215 - BAIRRO JARDIM AMERICA  - CASA BRANCA</v>
      </c>
      <c r="E500" s="27" t="str">
        <f>'Base de dados'!I499</f>
        <v>(19) 994409403</v>
      </c>
      <c r="F500" s="6" t="str">
        <f>'Base de dados'!J499</f>
        <v>POPULAÇÃO GERAL</v>
      </c>
      <c r="G500" s="6" t="str">
        <f>'Base de dados'!L499</f>
        <v>SUPLENTE</v>
      </c>
      <c r="H500" s="6">
        <f>'Base de dados'!M499</f>
        <v>183</v>
      </c>
      <c r="I500" s="30"/>
      <c r="J500" s="6" t="str">
        <f>'Base de dados'!N499</f>
        <v/>
      </c>
    </row>
    <row r="501" spans="1:10" ht="24.95" customHeight="1" x14ac:dyDescent="0.25">
      <c r="A501" s="3">
        <f t="shared" si="7"/>
        <v>499</v>
      </c>
      <c r="B501" s="4" t="str">
        <f>'Base de dados'!A500</f>
        <v>5630016854</v>
      </c>
      <c r="C501" s="5" t="str">
        <f>IF('Base de dados'!E500&lt;&gt;"",'Base de dados'!B500&amp;CHAR(10)&amp;'Base de dados'!E500,'Base de dados'!B500)</f>
        <v>ADALBERTO LOPES DA COSTA</v>
      </c>
      <c r="D501" s="15" t="str">
        <f>'Base de dados'!H500</f>
        <v>RUA FAMILIA BASILONE, 60 - JARDIM BOA ESPERANCA - CASA BRANCA</v>
      </c>
      <c r="E501" s="27" t="str">
        <f>'Base de dados'!I500</f>
        <v>(11) 966129989</v>
      </c>
      <c r="F501" s="6" t="str">
        <f>'Base de dados'!J500</f>
        <v>POPULAÇÃO GERAL</v>
      </c>
      <c r="G501" s="6" t="str">
        <f>'Base de dados'!L500</f>
        <v>SUPLENTE</v>
      </c>
      <c r="H501" s="6">
        <f>'Base de dados'!M500</f>
        <v>184</v>
      </c>
      <c r="I501" s="30"/>
      <c r="J501" s="6" t="str">
        <f>'Base de dados'!N500</f>
        <v/>
      </c>
    </row>
    <row r="502" spans="1:10" ht="24.95" customHeight="1" x14ac:dyDescent="0.25">
      <c r="A502" s="3">
        <f t="shared" si="7"/>
        <v>500</v>
      </c>
      <c r="B502" s="4" t="str">
        <f>'Base de dados'!A501</f>
        <v>5630016441</v>
      </c>
      <c r="C502" s="5" t="str">
        <f>IF('Base de dados'!E501&lt;&gt;"",'Base de dados'!B501&amp;CHAR(10)&amp;'Base de dados'!E501,'Base de dados'!B501)</f>
        <v>MARTA MARIA AGUILAR</v>
      </c>
      <c r="D502" s="15" t="str">
        <f>'Base de dados'!H501</f>
        <v>RUA DUQUE DE CAXIAS, 2115 - BAIRRO CHACARA  BOA VISTA  - CASA BRANCA</v>
      </c>
      <c r="E502" s="27" t="str">
        <f>'Base de dados'!I501</f>
        <v>(19) 991285316</v>
      </c>
      <c r="F502" s="6" t="str">
        <f>'Base de dados'!J501</f>
        <v>POPULAÇÃO GERAL</v>
      </c>
      <c r="G502" s="6" t="str">
        <f>'Base de dados'!L501</f>
        <v>SUPLENTE</v>
      </c>
      <c r="H502" s="6">
        <f>'Base de dados'!M501</f>
        <v>185</v>
      </c>
      <c r="I502" s="30"/>
      <c r="J502" s="6" t="str">
        <f>'Base de dados'!N501</f>
        <v/>
      </c>
    </row>
    <row r="503" spans="1:10" ht="24.95" customHeight="1" x14ac:dyDescent="0.25">
      <c r="A503" s="3">
        <f t="shared" si="7"/>
        <v>501</v>
      </c>
      <c r="B503" s="4" t="str">
        <f>'Base de dados'!A502</f>
        <v>5630017860</v>
      </c>
      <c r="C503" s="5" t="str">
        <f>IF('Base de dados'!E502&lt;&gt;"",'Base de dados'!B502&amp;CHAR(10)&amp;'Base de dados'!E502,'Base de dados'!B502)</f>
        <v>MARCELO FERREIRA DE SOUZA JUNIOR</v>
      </c>
      <c r="D503" s="15" t="str">
        <f>'Base de dados'!H502</f>
        <v>RUA 12 DE OUTUBRO, 52 - SAO JOAO - CASA BRANCA</v>
      </c>
      <c r="E503" s="27" t="str">
        <f>'Base de dados'!I502</f>
        <v>(19) 988536165</v>
      </c>
      <c r="F503" s="6" t="str">
        <f>'Base de dados'!J502</f>
        <v>POPULAÇÃO GERAL</v>
      </c>
      <c r="G503" s="6" t="str">
        <f>'Base de dados'!L502</f>
        <v>SUPLENTE</v>
      </c>
      <c r="H503" s="6">
        <f>'Base de dados'!M502</f>
        <v>186</v>
      </c>
      <c r="I503" s="30"/>
      <c r="J503" s="6" t="str">
        <f>'Base de dados'!N502</f>
        <v/>
      </c>
    </row>
    <row r="504" spans="1:10" ht="24.95" customHeight="1" x14ac:dyDescent="0.25">
      <c r="A504" s="3">
        <f t="shared" si="7"/>
        <v>502</v>
      </c>
      <c r="B504" s="4" t="str">
        <f>'Base de dados'!A503</f>
        <v>5630007382</v>
      </c>
      <c r="C504" s="5" t="str">
        <f>IF('Base de dados'!E503&lt;&gt;"",'Base de dados'!B503&amp;CHAR(10)&amp;'Base de dados'!E503,'Base de dados'!B503)</f>
        <v>LARISSA CRISTINA DA SILVA GOMES AMARO
RICHARD ALEXANDRE AMARO</v>
      </c>
      <c r="D504" s="15" t="str">
        <f>'Base de dados'!H503</f>
        <v>CHA CHACARA CASA BRANCA, Sem número  - CHACARA  - CASA BRANCA</v>
      </c>
      <c r="E504" s="27" t="str">
        <f>'Base de dados'!I503</f>
        <v>(19) 996709528</v>
      </c>
      <c r="F504" s="6" t="str">
        <f>'Base de dados'!J503</f>
        <v>POPULAÇÃO GERAL</v>
      </c>
      <c r="G504" s="6" t="str">
        <f>'Base de dados'!L503</f>
        <v>SUPLENTE</v>
      </c>
      <c r="H504" s="6">
        <f>'Base de dados'!M503</f>
        <v>187</v>
      </c>
      <c r="I504" s="30"/>
      <c r="J504" s="6" t="str">
        <f>'Base de dados'!N503</f>
        <v/>
      </c>
    </row>
    <row r="505" spans="1:10" ht="24.95" customHeight="1" x14ac:dyDescent="0.25">
      <c r="A505" s="3">
        <f t="shared" si="7"/>
        <v>503</v>
      </c>
      <c r="B505" s="4" t="str">
        <f>'Base de dados'!A504</f>
        <v>5630012101</v>
      </c>
      <c r="C505" s="5" t="str">
        <f>IF('Base de dados'!E504&lt;&gt;"",'Base de dados'!B504&amp;CHAR(10)&amp;'Base de dados'!E504,'Base de dados'!B504)</f>
        <v>BRUNA ELIZABETH MARTINS ALVES
WILSON EDUARDO DIAS BARBOSA</v>
      </c>
      <c r="D505" s="15" t="str">
        <f>'Base de dados'!H504</f>
        <v>RUA PROFESSORA LEONILDA HORTA DE MACEDO, 39 - MORADA DO SOL - CASA BRANCA</v>
      </c>
      <c r="E505" s="27" t="str">
        <f>'Base de dados'!I504</f>
        <v>(19) 989222753</v>
      </c>
      <c r="F505" s="6" t="str">
        <f>'Base de dados'!J504</f>
        <v>POPULAÇÃO GERAL</v>
      </c>
      <c r="G505" s="6" t="str">
        <f>'Base de dados'!L504</f>
        <v>SUPLENTE</v>
      </c>
      <c r="H505" s="6">
        <f>'Base de dados'!M504</f>
        <v>188</v>
      </c>
      <c r="I505" s="30"/>
      <c r="J505" s="6" t="str">
        <f>'Base de dados'!N504</f>
        <v/>
      </c>
    </row>
    <row r="506" spans="1:10" ht="24.95" customHeight="1" x14ac:dyDescent="0.25">
      <c r="A506" s="3">
        <f t="shared" si="7"/>
        <v>504</v>
      </c>
      <c r="B506" s="4" t="str">
        <f>'Base de dados'!A505</f>
        <v>5630007846</v>
      </c>
      <c r="C506" s="5" t="str">
        <f>IF('Base de dados'!E505&lt;&gt;"",'Base de dados'!B505&amp;CHAR(10)&amp;'Base de dados'!E505,'Base de dados'!B505)</f>
        <v>ELAINE CRISTINA GUERRA DE OLIVEIRA
CLODOALDO DE OLIVEIRA</v>
      </c>
      <c r="D506" s="15" t="str">
        <f>'Base de dados'!H505</f>
        <v>FAZ CAPIM FINO, Sn - RURAL - CASA BRANCA</v>
      </c>
      <c r="E506" s="27" t="str">
        <f>'Base de dados'!I505</f>
        <v>(19) 999886045</v>
      </c>
      <c r="F506" s="6" t="str">
        <f>'Base de dados'!J505</f>
        <v>POPULAÇÃO GERAL</v>
      </c>
      <c r="G506" s="6" t="str">
        <f>'Base de dados'!L505</f>
        <v>SUPLENTE</v>
      </c>
      <c r="H506" s="6">
        <f>'Base de dados'!M505</f>
        <v>189</v>
      </c>
      <c r="I506" s="30"/>
      <c r="J506" s="6" t="str">
        <f>'Base de dados'!N505</f>
        <v/>
      </c>
    </row>
    <row r="507" spans="1:10" ht="24.95" customHeight="1" x14ac:dyDescent="0.25">
      <c r="A507" s="3">
        <f t="shared" si="7"/>
        <v>505</v>
      </c>
      <c r="B507" s="4" t="str">
        <f>'Base de dados'!A506</f>
        <v>5630001435</v>
      </c>
      <c r="C507" s="5" t="str">
        <f>IF('Base de dados'!E506&lt;&gt;"",'Base de dados'!B506&amp;CHAR(10)&amp;'Base de dados'!E506,'Base de dados'!B506)</f>
        <v>THAIS REGINA VIEIRA MARQUI</v>
      </c>
      <c r="D507" s="15" t="str">
        <f>'Base de dados'!H506</f>
        <v>RUA PRESIDENTE VARGAS, 101 - INDUSTRIAL - CASA BRANCA</v>
      </c>
      <c r="E507" s="27" t="str">
        <f>'Base de dados'!I506</f>
        <v>(19) 992330017</v>
      </c>
      <c r="F507" s="6" t="str">
        <f>'Base de dados'!J506</f>
        <v>POPULAÇÃO GERAL</v>
      </c>
      <c r="G507" s="6" t="str">
        <f>'Base de dados'!L506</f>
        <v>SUPLENTE</v>
      </c>
      <c r="H507" s="6">
        <f>'Base de dados'!M506</f>
        <v>190</v>
      </c>
      <c r="I507" s="30"/>
      <c r="J507" s="6" t="str">
        <f>'Base de dados'!N506</f>
        <v/>
      </c>
    </row>
    <row r="508" spans="1:10" ht="24.95" customHeight="1" x14ac:dyDescent="0.25">
      <c r="A508" s="3">
        <f t="shared" si="7"/>
        <v>506</v>
      </c>
      <c r="B508" s="4" t="str">
        <f>'Base de dados'!A507</f>
        <v>5630010451</v>
      </c>
      <c r="C508" s="5" t="str">
        <f>IF('Base de dados'!E507&lt;&gt;"",'Base de dados'!B507&amp;CHAR(10)&amp;'Base de dados'!E507,'Base de dados'!B507)</f>
        <v>ROSELAINE AP DE OLIVEIRA ANDRADE
SANDRO AUGUSTO ROSA</v>
      </c>
      <c r="D508" s="15" t="str">
        <f>'Base de dados'!H507</f>
        <v>AV  SAUDADE, 68 - NAZARE - CASA BRANCA</v>
      </c>
      <c r="E508" s="27" t="str">
        <f>'Base de dados'!I507</f>
        <v>(19) 994702668</v>
      </c>
      <c r="F508" s="6" t="str">
        <f>'Base de dados'!J507</f>
        <v>POPULAÇÃO GERAL</v>
      </c>
      <c r="G508" s="6" t="str">
        <f>'Base de dados'!L507</f>
        <v>SUPLENTE</v>
      </c>
      <c r="H508" s="6">
        <f>'Base de dados'!M507</f>
        <v>191</v>
      </c>
      <c r="I508" s="30"/>
      <c r="J508" s="6" t="str">
        <f>'Base de dados'!N507</f>
        <v/>
      </c>
    </row>
    <row r="509" spans="1:10" ht="24.95" customHeight="1" x14ac:dyDescent="0.25">
      <c r="A509" s="3">
        <f t="shared" si="7"/>
        <v>507</v>
      </c>
      <c r="B509" s="4" t="str">
        <f>'Base de dados'!A508</f>
        <v>5630001229</v>
      </c>
      <c r="C509" s="5" t="str">
        <f>IF('Base de dados'!E508&lt;&gt;"",'Base de dados'!B508&amp;CHAR(10)&amp;'Base de dados'!E508,'Base de dados'!B508)</f>
        <v>MARCUS VINICIUS DIAS PEREIRA</v>
      </c>
      <c r="D509" s="15" t="str">
        <f>'Base de dados'!H508</f>
        <v>RUA MANOEL RODRIGUES PAULO, 111 - VILA SANTA MARIA - CASA BRANCA</v>
      </c>
      <c r="E509" s="27" t="str">
        <f>'Base de dados'!I508</f>
        <v>(19) 992409858</v>
      </c>
      <c r="F509" s="6" t="str">
        <f>'Base de dados'!J508</f>
        <v>POPULAÇÃO GERAL</v>
      </c>
      <c r="G509" s="6" t="str">
        <f>'Base de dados'!L508</f>
        <v>SUPLENTE</v>
      </c>
      <c r="H509" s="6">
        <f>'Base de dados'!M508</f>
        <v>192</v>
      </c>
      <c r="I509" s="30"/>
      <c r="J509" s="6" t="str">
        <f>'Base de dados'!N508</f>
        <v/>
      </c>
    </row>
    <row r="510" spans="1:10" ht="24.95" customHeight="1" x14ac:dyDescent="0.25">
      <c r="A510" s="3">
        <f t="shared" si="7"/>
        <v>508</v>
      </c>
      <c r="B510" s="4" t="str">
        <f>'Base de dados'!A509</f>
        <v>5630014479</v>
      </c>
      <c r="C510" s="5" t="str">
        <f>IF('Base de dados'!E509&lt;&gt;"",'Base de dados'!B509&amp;CHAR(10)&amp;'Base de dados'!E509,'Base de dados'!B509)</f>
        <v>LUIS FERNANDO ROSA BERTHOLUCCI
DAYANE GRAZIELA CANEDO DA SILVA</v>
      </c>
      <c r="D510" s="15" t="str">
        <f>'Base de dados'!H509</f>
        <v>ROD RODOVIA SP 340 KM 237, SEM NUMERO - INDUSTRIAL - CASA BRANCA</v>
      </c>
      <c r="E510" s="27" t="str">
        <f>'Base de dados'!I509</f>
        <v>(19) 991822203</v>
      </c>
      <c r="F510" s="6" t="str">
        <f>'Base de dados'!J509</f>
        <v>POPULAÇÃO GERAL</v>
      </c>
      <c r="G510" s="6" t="str">
        <f>'Base de dados'!L509</f>
        <v>SUPLENTE</v>
      </c>
      <c r="H510" s="6">
        <f>'Base de dados'!M509</f>
        <v>193</v>
      </c>
      <c r="I510" s="30"/>
      <c r="J510" s="6" t="str">
        <f>'Base de dados'!N509</f>
        <v/>
      </c>
    </row>
    <row r="511" spans="1:10" ht="24.95" customHeight="1" x14ac:dyDescent="0.25">
      <c r="A511" s="3">
        <f t="shared" si="7"/>
        <v>509</v>
      </c>
      <c r="B511" s="4" t="str">
        <f>'Base de dados'!A510</f>
        <v>5630008612</v>
      </c>
      <c r="C511" s="5" t="str">
        <f>IF('Base de dados'!E510&lt;&gt;"",'Base de dados'!B510&amp;CHAR(10)&amp;'Base de dados'!E510,'Base de dados'!B510)</f>
        <v>JERRI ADRIANE GOMES DO CARMO FRANCISCO</v>
      </c>
      <c r="D511" s="15" t="str">
        <f>'Base de dados'!H510</f>
        <v>RUA VINTE E UM DE ABRIL, 167 - SAO JOAO - CASA BRANCA</v>
      </c>
      <c r="E511" s="27" t="str">
        <f>'Base de dados'!I510</f>
        <v>(19) 995379818</v>
      </c>
      <c r="F511" s="6" t="str">
        <f>'Base de dados'!J510</f>
        <v>POPULAÇÃO GERAL</v>
      </c>
      <c r="G511" s="6" t="str">
        <f>'Base de dados'!L510</f>
        <v>SUPLENTE</v>
      </c>
      <c r="H511" s="6">
        <f>'Base de dados'!M510</f>
        <v>194</v>
      </c>
      <c r="I511" s="30"/>
      <c r="J511" s="6" t="str">
        <f>'Base de dados'!N510</f>
        <v/>
      </c>
    </row>
    <row r="512" spans="1:10" ht="24.95" customHeight="1" x14ac:dyDescent="0.25">
      <c r="A512" s="3">
        <f t="shared" si="7"/>
        <v>510</v>
      </c>
      <c r="B512" s="4" t="str">
        <f>'Base de dados'!A511</f>
        <v>5630012580</v>
      </c>
      <c r="C512" s="5" t="str">
        <f>IF('Base de dados'!E511&lt;&gt;"",'Base de dados'!B511&amp;CHAR(10)&amp;'Base de dados'!E511,'Base de dados'!B511)</f>
        <v>GRAZIELE CRISTINA CARDOSO AUGUSTO
PAULO ROBERTO AUGUSTO</v>
      </c>
      <c r="D512" s="15" t="str">
        <f>'Base de dados'!H511</f>
        <v>RUA WALTER PEREIRA, 14  - JARDIM BELA VISTA  - CASA BRANCA</v>
      </c>
      <c r="E512" s="27" t="str">
        <f>'Base de dados'!I511</f>
        <v>(19) 994619073</v>
      </c>
      <c r="F512" s="6" t="str">
        <f>'Base de dados'!J511</f>
        <v>POPULAÇÃO GERAL</v>
      </c>
      <c r="G512" s="6" t="str">
        <f>'Base de dados'!L511</f>
        <v>SUPLENTE</v>
      </c>
      <c r="H512" s="6">
        <f>'Base de dados'!M511</f>
        <v>195</v>
      </c>
      <c r="I512" s="30"/>
      <c r="J512" s="6" t="str">
        <f>'Base de dados'!N511</f>
        <v/>
      </c>
    </row>
    <row r="513" spans="1:10" ht="24.95" customHeight="1" x14ac:dyDescent="0.25">
      <c r="A513" s="3">
        <f t="shared" si="7"/>
        <v>511</v>
      </c>
      <c r="B513" s="4" t="str">
        <f>'Base de dados'!A512</f>
        <v>5630006830</v>
      </c>
      <c r="C513" s="5" t="str">
        <f>IF('Base de dados'!E512&lt;&gt;"",'Base de dados'!B512&amp;CHAR(10)&amp;'Base de dados'!E512,'Base de dados'!B512)</f>
        <v>ADRIANA DE PAULA COSTA
REINALDO COSTA</v>
      </c>
      <c r="D513" s="15" t="str">
        <f>'Base de dados'!H512</f>
        <v>CHA VICENTE DOMINGOS FRANCISCHET, 90 - CHACARA BOA VISTA - CASA BRANCA</v>
      </c>
      <c r="E513" s="27" t="str">
        <f>'Base de dados'!I512</f>
        <v>(19) 994252351</v>
      </c>
      <c r="F513" s="6" t="str">
        <f>'Base de dados'!J512</f>
        <v>POPULAÇÃO GERAL</v>
      </c>
      <c r="G513" s="6" t="str">
        <f>'Base de dados'!L512</f>
        <v>SUPLENTE</v>
      </c>
      <c r="H513" s="6">
        <f>'Base de dados'!M512</f>
        <v>196</v>
      </c>
      <c r="I513" s="30"/>
      <c r="J513" s="6" t="str">
        <f>'Base de dados'!N512</f>
        <v/>
      </c>
    </row>
    <row r="514" spans="1:10" ht="24.95" customHeight="1" x14ac:dyDescent="0.25">
      <c r="A514" s="3">
        <f t="shared" si="7"/>
        <v>512</v>
      </c>
      <c r="B514" s="4" t="str">
        <f>'Base de dados'!A513</f>
        <v>5630001146</v>
      </c>
      <c r="C514" s="5" t="str">
        <f>IF('Base de dados'!E513&lt;&gt;"",'Base de dados'!B513&amp;CHAR(10)&amp;'Base de dados'!E513,'Base de dados'!B513)</f>
        <v>LUIS ANTONIO SIMPLICIO DE MELO
FERNANDA JOSY SIMPLICIO DE MELO</v>
      </c>
      <c r="D514" s="15" t="str">
        <f>'Base de dados'!H513</f>
        <v>RUA OLIMPIO JOSE AUGUSTO, 280 f - PARQUE SAO PAULO - CASA BRANCA</v>
      </c>
      <c r="E514" s="27" t="str">
        <f>'Base de dados'!I513</f>
        <v>(19) 991732900</v>
      </c>
      <c r="F514" s="6" t="str">
        <f>'Base de dados'!J513</f>
        <v>POPULAÇÃO GERAL</v>
      </c>
      <c r="G514" s="6" t="str">
        <f>'Base de dados'!L513</f>
        <v>SUPLENTE</v>
      </c>
      <c r="H514" s="6">
        <f>'Base de dados'!M513</f>
        <v>197</v>
      </c>
      <c r="I514" s="30"/>
      <c r="J514" s="6" t="str">
        <f>'Base de dados'!N513</f>
        <v/>
      </c>
    </row>
    <row r="515" spans="1:10" ht="24.95" customHeight="1" x14ac:dyDescent="0.25">
      <c r="A515" s="3">
        <f t="shared" si="7"/>
        <v>513</v>
      </c>
      <c r="B515" s="4" t="str">
        <f>'Base de dados'!A514</f>
        <v>5630012341</v>
      </c>
      <c r="C515" s="5" t="str">
        <f>IF('Base de dados'!E514&lt;&gt;"",'Base de dados'!B514&amp;CHAR(10)&amp;'Base de dados'!E514,'Base de dados'!B514)</f>
        <v>ALESSANDRA GERMANO</v>
      </c>
      <c r="D515" s="15" t="str">
        <f>'Base de dados'!H514</f>
        <v>RUA ANTONIO RIBEIRO FIALHO, 189 - NAZARE - CASA BRANCA</v>
      </c>
      <c r="E515" s="27" t="str">
        <f>'Base de dados'!I514</f>
        <v>(19) 989243686</v>
      </c>
      <c r="F515" s="6" t="str">
        <f>'Base de dados'!J514</f>
        <v>POPULAÇÃO GERAL</v>
      </c>
      <c r="G515" s="6" t="str">
        <f>'Base de dados'!L514</f>
        <v>SUPLENTE</v>
      </c>
      <c r="H515" s="6">
        <f>'Base de dados'!M514</f>
        <v>198</v>
      </c>
      <c r="I515" s="30"/>
      <c r="J515" s="6" t="str">
        <f>'Base de dados'!N514</f>
        <v/>
      </c>
    </row>
    <row r="516" spans="1:10" ht="24.95" customHeight="1" x14ac:dyDescent="0.25">
      <c r="A516" s="3">
        <f t="shared" si="7"/>
        <v>514</v>
      </c>
      <c r="B516" s="4" t="str">
        <f>'Base de dados'!A515</f>
        <v>5630000015</v>
      </c>
      <c r="C516" s="5" t="str">
        <f>IF('Base de dados'!E515&lt;&gt;"",'Base de dados'!B515&amp;CHAR(10)&amp;'Base de dados'!E515,'Base de dados'!B515)</f>
        <v>WALTER BARIONE PERRONI</v>
      </c>
      <c r="D516" s="15" t="str">
        <f>'Base de dados'!H515</f>
        <v>RUA DOS PEZZUTOS, 27 - NAZARETH - CASA BRANCA</v>
      </c>
      <c r="E516" s="27" t="str">
        <f>'Base de dados'!I515</f>
        <v>(19) 991809765</v>
      </c>
      <c r="F516" s="6" t="str">
        <f>'Base de dados'!J515</f>
        <v>POPULAÇÃO GERAL</v>
      </c>
      <c r="G516" s="6" t="str">
        <f>'Base de dados'!L515</f>
        <v>SUPLENTE</v>
      </c>
      <c r="H516" s="6">
        <f>'Base de dados'!M515</f>
        <v>199</v>
      </c>
      <c r="I516" s="30"/>
      <c r="J516" s="6" t="str">
        <f>'Base de dados'!N515</f>
        <v/>
      </c>
    </row>
    <row r="517" spans="1:10" ht="24.95" customHeight="1" x14ac:dyDescent="0.25">
      <c r="A517" s="3">
        <f t="shared" ref="A517:A580" si="8">A516+1</f>
        <v>515</v>
      </c>
      <c r="B517" s="4" t="str">
        <f>'Base de dados'!A516</f>
        <v>5630016623</v>
      </c>
      <c r="C517" s="5" t="str">
        <f>IF('Base de dados'!E516&lt;&gt;"",'Base de dados'!B516&amp;CHAR(10)&amp;'Base de dados'!E516,'Base de dados'!B516)</f>
        <v>RICARDO FERNANDES DE SOUZA</v>
      </c>
      <c r="D517" s="15" t="str">
        <f>'Base de dados'!H516</f>
        <v>AV  ROMULO BORZANI, 187 - INDUSTRIAL - CASA BRANCA</v>
      </c>
      <c r="E517" s="27" t="str">
        <f>'Base de dados'!I516</f>
        <v>(19) 991518300</v>
      </c>
      <c r="F517" s="6" t="str">
        <f>'Base de dados'!J516</f>
        <v>POPULAÇÃO GERAL</v>
      </c>
      <c r="G517" s="6" t="str">
        <f>'Base de dados'!L516</f>
        <v>SUPLENTE</v>
      </c>
      <c r="H517" s="6">
        <f>'Base de dados'!M516</f>
        <v>200</v>
      </c>
      <c r="I517" s="30"/>
      <c r="J517" s="6" t="str">
        <f>'Base de dados'!N516</f>
        <v/>
      </c>
    </row>
    <row r="518" spans="1:10" ht="24.95" customHeight="1" x14ac:dyDescent="0.25">
      <c r="A518" s="3">
        <f t="shared" si="8"/>
        <v>516</v>
      </c>
      <c r="B518" s="4" t="str">
        <f>'Base de dados'!A517</f>
        <v>5630020013</v>
      </c>
      <c r="C518" s="5" t="str">
        <f>IF('Base de dados'!E517&lt;&gt;"",'Base de dados'!B517&amp;CHAR(10)&amp;'Base de dados'!E517,'Base de dados'!B517)</f>
        <v>ANTONIO CARLOS ROSATO JUNIOR</v>
      </c>
      <c r="D518" s="15" t="str">
        <f>'Base de dados'!H517</f>
        <v>RUA ANTONIO GABAN, 38 - ARLINDO PERES - CASA BRANCA</v>
      </c>
      <c r="E518" s="27" t="str">
        <f>'Base de dados'!I517</f>
        <v>(19) 992403499</v>
      </c>
      <c r="F518" s="6" t="str">
        <f>'Base de dados'!J517</f>
        <v>POPULAÇÃO GERAL</v>
      </c>
      <c r="G518" s="6" t="str">
        <f>'Base de dados'!L517</f>
        <v>SUPLENTE</v>
      </c>
      <c r="H518" s="6">
        <f>'Base de dados'!M517</f>
        <v>201</v>
      </c>
      <c r="I518" s="30"/>
      <c r="J518" s="6" t="str">
        <f>'Base de dados'!N517</f>
        <v/>
      </c>
    </row>
    <row r="519" spans="1:10" ht="24.95" customHeight="1" x14ac:dyDescent="0.25">
      <c r="A519" s="3">
        <f t="shared" si="8"/>
        <v>517</v>
      </c>
      <c r="B519" s="4" t="str">
        <f>'Base de dados'!A518</f>
        <v>5630019122</v>
      </c>
      <c r="C519" s="5" t="str">
        <f>IF('Base de dados'!E518&lt;&gt;"",'Base de dados'!B518&amp;CHAR(10)&amp;'Base de dados'!E518,'Base de dados'!B518)</f>
        <v>GIUCELE APARECIDA DA SILVA
FRANCISNEI LIMA NASCIMENTO</v>
      </c>
      <c r="D519" s="15" t="str">
        <f>'Base de dados'!H518</f>
        <v>RUA FRANCISCO ZAGUI, 62 - RESIDENCIAL BORDON - SUMARE</v>
      </c>
      <c r="E519" s="27" t="str">
        <f>'Base de dados'!I518</f>
        <v>(19) 999168761</v>
      </c>
      <c r="F519" s="6" t="str">
        <f>'Base de dados'!J518</f>
        <v>POPULAÇÃO GERAL</v>
      </c>
      <c r="G519" s="6" t="str">
        <f>'Base de dados'!L518</f>
        <v>SUPLENTE</v>
      </c>
      <c r="H519" s="6">
        <f>'Base de dados'!M518</f>
        <v>202</v>
      </c>
      <c r="I519" s="30"/>
      <c r="J519" s="6" t="str">
        <f>'Base de dados'!N518</f>
        <v/>
      </c>
    </row>
    <row r="520" spans="1:10" ht="24.95" customHeight="1" x14ac:dyDescent="0.25">
      <c r="A520" s="3">
        <f t="shared" si="8"/>
        <v>518</v>
      </c>
      <c r="B520" s="4" t="str">
        <f>'Base de dados'!A519</f>
        <v>5630002284</v>
      </c>
      <c r="C520" s="5" t="str">
        <f>IF('Base de dados'!E519&lt;&gt;"",'Base de dados'!B519&amp;CHAR(10)&amp;'Base de dados'!E519,'Base de dados'!B519)</f>
        <v>MILENE CRISTINA DA SILVA BERNARDES</v>
      </c>
      <c r="D520" s="15" t="str">
        <f>'Base de dados'!H519</f>
        <v>RUA FLORINDA DE SOUZA, 626 - CENTRO - CASA BRANCA</v>
      </c>
      <c r="E520" s="27" t="str">
        <f>'Base de dados'!I519</f>
        <v>(19) 991693941</v>
      </c>
      <c r="F520" s="6" t="str">
        <f>'Base de dados'!J519</f>
        <v>POPULAÇÃO GERAL</v>
      </c>
      <c r="G520" s="6" t="str">
        <f>'Base de dados'!L519</f>
        <v>SUPLENTE</v>
      </c>
      <c r="H520" s="6">
        <f>'Base de dados'!M519</f>
        <v>203</v>
      </c>
      <c r="I520" s="30"/>
      <c r="J520" s="6" t="str">
        <f>'Base de dados'!N519</f>
        <v/>
      </c>
    </row>
    <row r="521" spans="1:10" ht="24.95" customHeight="1" x14ac:dyDescent="0.25">
      <c r="A521" s="3">
        <f t="shared" si="8"/>
        <v>519</v>
      </c>
      <c r="B521" s="4" t="str">
        <f>'Base de dados'!A520</f>
        <v>5630015138</v>
      </c>
      <c r="C521" s="5" t="str">
        <f>IF('Base de dados'!E520&lt;&gt;"",'Base de dados'!B520&amp;CHAR(10)&amp;'Base de dados'!E520,'Base de dados'!B520)</f>
        <v>RAFAEL DONIZETE NICOLAU</v>
      </c>
      <c r="D521" s="15" t="str">
        <f>'Base de dados'!H520</f>
        <v>CAL OLIMPIO JOSE AUGUSTO, 425 - PARQUE SAO PAULO - CASA BRANCA</v>
      </c>
      <c r="E521" s="27" t="str">
        <f>'Base de dados'!I520</f>
        <v>(19) 991085666</v>
      </c>
      <c r="F521" s="6" t="str">
        <f>'Base de dados'!J520</f>
        <v>POPULAÇÃO GERAL</v>
      </c>
      <c r="G521" s="6" t="str">
        <f>'Base de dados'!L520</f>
        <v>SUPLENTE</v>
      </c>
      <c r="H521" s="6">
        <f>'Base de dados'!M520</f>
        <v>204</v>
      </c>
      <c r="I521" s="30"/>
      <c r="J521" s="6" t="str">
        <f>'Base de dados'!N520</f>
        <v/>
      </c>
    </row>
    <row r="522" spans="1:10" ht="24.95" customHeight="1" x14ac:dyDescent="0.25">
      <c r="A522" s="3">
        <f t="shared" si="8"/>
        <v>520</v>
      </c>
      <c r="B522" s="4" t="str">
        <f>'Base de dados'!A521</f>
        <v>5630013570</v>
      </c>
      <c r="C522" s="5" t="str">
        <f>IF('Base de dados'!E521&lt;&gt;"",'Base de dados'!B521&amp;CHAR(10)&amp;'Base de dados'!E521,'Base de dados'!B521)</f>
        <v>MAIARA CRISTINA GARCIA GOMES</v>
      </c>
      <c r="D522" s="15" t="str">
        <f>'Base de dados'!H521</f>
        <v>SIT SITIO SANTO ANTONIO, S/N - RURAL - CASA BRANCA</v>
      </c>
      <c r="E522" s="27" t="str">
        <f>'Base de dados'!I521</f>
        <v>(19) 992471101</v>
      </c>
      <c r="F522" s="6" t="str">
        <f>'Base de dados'!J521</f>
        <v>POPULAÇÃO GERAL</v>
      </c>
      <c r="G522" s="6" t="str">
        <f>'Base de dados'!L521</f>
        <v>SUPLENTE</v>
      </c>
      <c r="H522" s="6">
        <f>'Base de dados'!M521</f>
        <v>205</v>
      </c>
      <c r="I522" s="30"/>
      <c r="J522" s="6" t="str">
        <f>'Base de dados'!N521</f>
        <v/>
      </c>
    </row>
    <row r="523" spans="1:10" ht="24.95" customHeight="1" x14ac:dyDescent="0.25">
      <c r="A523" s="3">
        <f t="shared" si="8"/>
        <v>521</v>
      </c>
      <c r="B523" s="4" t="str">
        <f>'Base de dados'!A522</f>
        <v>5630002532</v>
      </c>
      <c r="C523" s="5" t="str">
        <f>IF('Base de dados'!E522&lt;&gt;"",'Base de dados'!B522&amp;CHAR(10)&amp;'Base de dados'!E522,'Base de dados'!B522)</f>
        <v>ELIANA COELHO DE BRITTO</v>
      </c>
      <c r="D523" s="15" t="str">
        <f>'Base de dados'!H522</f>
        <v>RUA DUQUE DE CAXIAS, 1004 - CENTRO - CASA BRANCA</v>
      </c>
      <c r="E523" s="27" t="str">
        <f>'Base de dados'!I522</f>
        <v>(19) 992776282</v>
      </c>
      <c r="F523" s="6" t="str">
        <f>'Base de dados'!J522</f>
        <v>POPULAÇÃO GERAL</v>
      </c>
      <c r="G523" s="6" t="str">
        <f>'Base de dados'!L522</f>
        <v>SUPLENTE</v>
      </c>
      <c r="H523" s="6">
        <f>'Base de dados'!M522</f>
        <v>206</v>
      </c>
      <c r="I523" s="30"/>
      <c r="J523" s="6" t="str">
        <f>'Base de dados'!N522</f>
        <v/>
      </c>
    </row>
    <row r="524" spans="1:10" ht="24.95" customHeight="1" x14ac:dyDescent="0.25">
      <c r="A524" s="3">
        <f t="shared" si="8"/>
        <v>522</v>
      </c>
      <c r="B524" s="4" t="str">
        <f>'Base de dados'!A523</f>
        <v>5630013265</v>
      </c>
      <c r="C524" s="5" t="str">
        <f>IF('Base de dados'!E523&lt;&gt;"",'Base de dados'!B523&amp;CHAR(10)&amp;'Base de dados'!E523,'Base de dados'!B523)</f>
        <v>WASHINGTON RICARDO CAETANO DS OLIVEIRA
THAIS CRISTINADEMELOOLIVEIRA</v>
      </c>
      <c r="D524" s="15" t="str">
        <f>'Base de dados'!H523</f>
        <v>RUA ANGELO JORGE, 16 - PARQUE SAO PAULO - CASA BRANCA</v>
      </c>
      <c r="E524" s="27" t="str">
        <f>'Base de dados'!I523</f>
        <v>(19) 989279141</v>
      </c>
      <c r="F524" s="6" t="str">
        <f>'Base de dados'!J523</f>
        <v>POPULAÇÃO GERAL</v>
      </c>
      <c r="G524" s="6" t="str">
        <f>'Base de dados'!L523</f>
        <v>SUPLENTE</v>
      </c>
      <c r="H524" s="6">
        <f>'Base de dados'!M523</f>
        <v>207</v>
      </c>
      <c r="I524" s="30"/>
      <c r="J524" s="6" t="str">
        <f>'Base de dados'!N523</f>
        <v/>
      </c>
    </row>
    <row r="525" spans="1:10" ht="24.95" customHeight="1" x14ac:dyDescent="0.25">
      <c r="A525" s="3">
        <f t="shared" si="8"/>
        <v>523</v>
      </c>
      <c r="B525" s="4" t="str">
        <f>'Base de dados'!A524</f>
        <v>5630002391</v>
      </c>
      <c r="C525" s="5" t="str">
        <f>IF('Base de dados'!E524&lt;&gt;"",'Base de dados'!B524&amp;CHAR(10)&amp;'Base de dados'!E524,'Base de dados'!B524)</f>
        <v>PRISCILA FERNANDA DA SILVA REZENDE</v>
      </c>
      <c r="D525" s="15" t="str">
        <f>'Base de dados'!H524</f>
        <v>CHA FAMILIA PALHAVAN, 91 - CHACARA BOA VISTA - CASA BRANCA</v>
      </c>
      <c r="E525" s="27" t="str">
        <f>'Base de dados'!I524</f>
        <v>(19) 993273409</v>
      </c>
      <c r="F525" s="6" t="str">
        <f>'Base de dados'!J524</f>
        <v>POPULAÇÃO GERAL</v>
      </c>
      <c r="G525" s="6" t="str">
        <f>'Base de dados'!L524</f>
        <v>SUPLENTE</v>
      </c>
      <c r="H525" s="6">
        <f>'Base de dados'!M524</f>
        <v>208</v>
      </c>
      <c r="I525" s="30"/>
      <c r="J525" s="6" t="str">
        <f>'Base de dados'!N524</f>
        <v/>
      </c>
    </row>
    <row r="526" spans="1:10" ht="24.95" customHeight="1" x14ac:dyDescent="0.25">
      <c r="A526" s="3">
        <f t="shared" si="8"/>
        <v>524</v>
      </c>
      <c r="B526" s="4" t="str">
        <f>'Base de dados'!A525</f>
        <v>5630019148</v>
      </c>
      <c r="C526" s="5" t="str">
        <f>IF('Base de dados'!E525&lt;&gt;"",'Base de dados'!B525&amp;CHAR(10)&amp;'Base de dados'!E525,'Base de dados'!B525)</f>
        <v>GUILHERME DOS SANTOS FORTES</v>
      </c>
      <c r="D526" s="15" t="str">
        <f>'Base de dados'!H525</f>
        <v>RUA FAMILIA CANDIDO FERNANDES, 148 - CIDADE JARDIM - CASA BRANCA</v>
      </c>
      <c r="E526" s="27" t="str">
        <f>'Base de dados'!I525</f>
        <v>(19) 994609916</v>
      </c>
      <c r="F526" s="6" t="str">
        <f>'Base de dados'!J525</f>
        <v>POPULAÇÃO GERAL</v>
      </c>
      <c r="G526" s="6" t="str">
        <f>'Base de dados'!L525</f>
        <v>SUPLENTE</v>
      </c>
      <c r="H526" s="6">
        <f>'Base de dados'!M525</f>
        <v>209</v>
      </c>
      <c r="I526" s="30"/>
      <c r="J526" s="6" t="str">
        <f>'Base de dados'!N525</f>
        <v/>
      </c>
    </row>
    <row r="527" spans="1:10" ht="24.95" customHeight="1" x14ac:dyDescent="0.25">
      <c r="A527" s="3">
        <f t="shared" si="8"/>
        <v>525</v>
      </c>
      <c r="B527" s="4" t="str">
        <f>'Base de dados'!A526</f>
        <v>5630019858</v>
      </c>
      <c r="C527" s="5" t="str">
        <f>IF('Base de dados'!E526&lt;&gt;"",'Base de dados'!B526&amp;CHAR(10)&amp;'Base de dados'!E526,'Base de dados'!B526)</f>
        <v>JESSICA GONCALVES WISNESCK</v>
      </c>
      <c r="D527" s="15" t="str">
        <f>'Base de dados'!H526</f>
        <v>RUA FRANCISCO CIAMPONE, 70 - GIORGINA SOUSA - ITOBI</v>
      </c>
      <c r="E527" s="27" t="str">
        <f>'Base de dados'!I526</f>
        <v>(19) 993656364</v>
      </c>
      <c r="F527" s="6" t="str">
        <f>'Base de dados'!J526</f>
        <v>POPULAÇÃO GERAL</v>
      </c>
      <c r="G527" s="6" t="str">
        <f>'Base de dados'!L526</f>
        <v>SUPLENTE</v>
      </c>
      <c r="H527" s="6">
        <f>'Base de dados'!M526</f>
        <v>210</v>
      </c>
      <c r="I527" s="30"/>
      <c r="J527" s="6" t="str">
        <f>'Base de dados'!N526</f>
        <v/>
      </c>
    </row>
    <row r="528" spans="1:10" ht="24.95" customHeight="1" x14ac:dyDescent="0.25">
      <c r="A528" s="3">
        <f t="shared" si="8"/>
        <v>526</v>
      </c>
      <c r="B528" s="4" t="str">
        <f>'Base de dados'!A527</f>
        <v>5630004249</v>
      </c>
      <c r="C528" s="5" t="str">
        <f>IF('Base de dados'!E527&lt;&gt;"",'Base de dados'!B527&amp;CHAR(10)&amp;'Base de dados'!E527,'Base de dados'!B527)</f>
        <v>MARIA DE LOURDES DOS SANTOS
APARECIDO CARLOS MORO</v>
      </c>
      <c r="D528" s="15" t="str">
        <f>'Base de dados'!H527</f>
        <v>RUA JOSE LIMA HORTA, 144 - SANTA MARIA - CASA BRANCA</v>
      </c>
      <c r="E528" s="27" t="str">
        <f>'Base de dados'!I527</f>
        <v>(19) 93287137</v>
      </c>
      <c r="F528" s="6" t="str">
        <f>'Base de dados'!J527</f>
        <v>POPULAÇÃO GERAL</v>
      </c>
      <c r="G528" s="6" t="str">
        <f>'Base de dados'!L527</f>
        <v>SUPLENTE</v>
      </c>
      <c r="H528" s="6">
        <f>'Base de dados'!M527</f>
        <v>211</v>
      </c>
      <c r="I528" s="30"/>
      <c r="J528" s="6" t="str">
        <f>'Base de dados'!N527</f>
        <v/>
      </c>
    </row>
    <row r="529" spans="1:10" ht="24.95" customHeight="1" x14ac:dyDescent="0.25">
      <c r="A529" s="3">
        <f t="shared" si="8"/>
        <v>527</v>
      </c>
      <c r="B529" s="4" t="str">
        <f>'Base de dados'!A528</f>
        <v>5630002516</v>
      </c>
      <c r="C529" s="5" t="str">
        <f>IF('Base de dados'!E528&lt;&gt;"",'Base de dados'!B528&amp;CHAR(10)&amp;'Base de dados'!E528,'Base de dados'!B528)</f>
        <v>THAIS FRANCIELE GIMENEZ
PAULO HENRIQUE DE PAIVA</v>
      </c>
      <c r="D529" s="15" t="str">
        <f>'Base de dados'!H528</f>
        <v>RUA CARLOTA LOPES DA CUNHA ANTONIALLI, 82 - CHACARA BOA VISTA  - CASA BRANCA</v>
      </c>
      <c r="E529" s="27" t="str">
        <f>'Base de dados'!I528</f>
        <v>(19) 95958268</v>
      </c>
      <c r="F529" s="6" t="str">
        <f>'Base de dados'!J528</f>
        <v>POPULAÇÃO GERAL</v>
      </c>
      <c r="G529" s="6" t="str">
        <f>'Base de dados'!L528</f>
        <v>SUPLENTE</v>
      </c>
      <c r="H529" s="6">
        <f>'Base de dados'!M528</f>
        <v>212</v>
      </c>
      <c r="I529" s="30"/>
      <c r="J529" s="6" t="str">
        <f>'Base de dados'!N528</f>
        <v/>
      </c>
    </row>
    <row r="530" spans="1:10" ht="24.95" customHeight="1" x14ac:dyDescent="0.25">
      <c r="A530" s="3">
        <f t="shared" si="8"/>
        <v>528</v>
      </c>
      <c r="B530" s="4" t="str">
        <f>'Base de dados'!A529</f>
        <v>5630012200</v>
      </c>
      <c r="C530" s="5" t="str">
        <f>IF('Base de dados'!E529&lt;&gt;"",'Base de dados'!B529&amp;CHAR(10)&amp;'Base de dados'!E529,'Base de dados'!B529)</f>
        <v>MARIA DE LOURDES MOTA CASTRO
NICOLAS ROBERTO DOMICIANO</v>
      </c>
      <c r="D530" s="15" t="str">
        <f>'Base de dados'!H529</f>
        <v>RUA MANOEL MORENO, 247 - SAO DIMAS - GUARATINGUETA</v>
      </c>
      <c r="E530" s="27" t="str">
        <f>'Base de dados'!I529</f>
        <v>(12) 981813907</v>
      </c>
      <c r="F530" s="6" t="str">
        <f>'Base de dados'!J529</f>
        <v>POPULAÇÃO GERAL</v>
      </c>
      <c r="G530" s="6" t="str">
        <f>'Base de dados'!L529</f>
        <v>SUPLENTE</v>
      </c>
      <c r="H530" s="6">
        <f>'Base de dados'!M529</f>
        <v>213</v>
      </c>
      <c r="I530" s="30"/>
      <c r="J530" s="6" t="str">
        <f>'Base de dados'!N529</f>
        <v/>
      </c>
    </row>
    <row r="531" spans="1:10" ht="24.95" customHeight="1" x14ac:dyDescent="0.25">
      <c r="A531" s="3">
        <f t="shared" si="8"/>
        <v>529</v>
      </c>
      <c r="B531" s="4" t="str">
        <f>'Base de dados'!A530</f>
        <v>5630002029</v>
      </c>
      <c r="C531" s="5" t="str">
        <f>IF('Base de dados'!E530&lt;&gt;"",'Base de dados'!B530&amp;CHAR(10)&amp;'Base de dados'!E530,'Base de dados'!B530)</f>
        <v>SILVIA HELENA LENCIONE DA SILVA DIONIZIO</v>
      </c>
      <c r="D531" s="15" t="str">
        <f>'Base de dados'!H530</f>
        <v>RUA HORTA DE MACEDO, 163 - JARDIM BOA ESPERANCA - CASA BRANCA</v>
      </c>
      <c r="E531" s="27" t="str">
        <f>'Base de dados'!I530</f>
        <v>(19) 992139523</v>
      </c>
      <c r="F531" s="6" t="str">
        <f>'Base de dados'!J530</f>
        <v>POPULAÇÃO GERAL</v>
      </c>
      <c r="G531" s="6" t="str">
        <f>'Base de dados'!L530</f>
        <v>SUPLENTE</v>
      </c>
      <c r="H531" s="6">
        <f>'Base de dados'!M530</f>
        <v>214</v>
      </c>
      <c r="I531" s="30"/>
      <c r="J531" s="6" t="str">
        <f>'Base de dados'!N530</f>
        <v/>
      </c>
    </row>
    <row r="532" spans="1:10" ht="24.95" customHeight="1" x14ac:dyDescent="0.25">
      <c r="A532" s="3">
        <f t="shared" si="8"/>
        <v>530</v>
      </c>
      <c r="B532" s="4" t="str">
        <f>'Base de dados'!A531</f>
        <v>5630016169</v>
      </c>
      <c r="C532" s="5" t="str">
        <f>IF('Base de dados'!E531&lt;&gt;"",'Base de dados'!B531&amp;CHAR(10)&amp;'Base de dados'!E531,'Base de dados'!B531)</f>
        <v>EDSON CARLOS NASCIMENTO</v>
      </c>
      <c r="D532" s="15" t="str">
        <f>'Base de dados'!H531</f>
        <v>BC  PATIO DA FEPASA, 145 - CENTRO - CASA BRANCA</v>
      </c>
      <c r="E532" s="27" t="str">
        <f>'Base de dados'!I531</f>
        <v>(19) 992098626</v>
      </c>
      <c r="F532" s="6" t="str">
        <f>'Base de dados'!J531</f>
        <v>POPULAÇÃO GERAL</v>
      </c>
      <c r="G532" s="6" t="str">
        <f>'Base de dados'!L531</f>
        <v>SUPLENTE</v>
      </c>
      <c r="H532" s="6">
        <f>'Base de dados'!M531</f>
        <v>215</v>
      </c>
      <c r="I532" s="30"/>
      <c r="J532" s="6" t="str">
        <f>'Base de dados'!N531</f>
        <v/>
      </c>
    </row>
    <row r="533" spans="1:10" ht="24.95" customHeight="1" x14ac:dyDescent="0.25">
      <c r="A533" s="3">
        <f t="shared" si="8"/>
        <v>531</v>
      </c>
      <c r="B533" s="4" t="str">
        <f>'Base de dados'!A532</f>
        <v>5630011400</v>
      </c>
      <c r="C533" s="5" t="str">
        <f>IF('Base de dados'!E532&lt;&gt;"",'Base de dados'!B532&amp;CHAR(10)&amp;'Base de dados'!E532,'Base de dados'!B532)</f>
        <v>JULIANA APARECIDA FONSECA</v>
      </c>
      <c r="D533" s="15" t="str">
        <f>'Base de dados'!H532</f>
        <v>RUA DOS ANTONIALLI, 55 - NAZARE - CASA BRANCA</v>
      </c>
      <c r="E533" s="27" t="str">
        <f>'Base de dados'!I532</f>
        <v>(19) 995689840</v>
      </c>
      <c r="F533" s="6" t="str">
        <f>'Base de dados'!J532</f>
        <v>POPULAÇÃO GERAL</v>
      </c>
      <c r="G533" s="6" t="str">
        <f>'Base de dados'!L532</f>
        <v>SUPLENTE</v>
      </c>
      <c r="H533" s="6">
        <f>'Base de dados'!M532</f>
        <v>216</v>
      </c>
      <c r="I533" s="30"/>
      <c r="J533" s="6" t="str">
        <f>'Base de dados'!N532</f>
        <v/>
      </c>
    </row>
    <row r="534" spans="1:10" ht="24.95" customHeight="1" x14ac:dyDescent="0.25">
      <c r="A534" s="3">
        <f t="shared" si="8"/>
        <v>532</v>
      </c>
      <c r="B534" s="4" t="str">
        <f>'Base de dados'!A533</f>
        <v>5630005345</v>
      </c>
      <c r="C534" s="5" t="str">
        <f>IF('Base de dados'!E533&lt;&gt;"",'Base de dados'!B533&amp;CHAR(10)&amp;'Base de dados'!E533,'Base de dados'!B533)</f>
        <v>MARISA DE ABREU URIAS CARVALHO
FRANCINALDO RODRIGUES DE CARVALHO</v>
      </c>
      <c r="D534" s="15" t="str">
        <f>'Base de dados'!H533</f>
        <v>RUA PROFA ODETE R C SANTANA, 181 - CJ H W PEREIRA  - CASA BRANCA</v>
      </c>
      <c r="E534" s="27" t="str">
        <f>'Base de dados'!I533</f>
        <v>(19) 991636051</v>
      </c>
      <c r="F534" s="6" t="str">
        <f>'Base de dados'!J533</f>
        <v>POPULAÇÃO GERAL</v>
      </c>
      <c r="G534" s="6" t="str">
        <f>'Base de dados'!L533</f>
        <v>SUPLENTE</v>
      </c>
      <c r="H534" s="6">
        <f>'Base de dados'!M533</f>
        <v>217</v>
      </c>
      <c r="I534" s="30"/>
      <c r="J534" s="6" t="str">
        <f>'Base de dados'!N533</f>
        <v/>
      </c>
    </row>
    <row r="535" spans="1:10" ht="24.95" customHeight="1" x14ac:dyDescent="0.25">
      <c r="A535" s="3">
        <f t="shared" si="8"/>
        <v>533</v>
      </c>
      <c r="B535" s="4" t="str">
        <f>'Base de dados'!A534</f>
        <v>5630006558</v>
      </c>
      <c r="C535" s="5" t="str">
        <f>IF('Base de dados'!E534&lt;&gt;"",'Base de dados'!B534&amp;CHAR(10)&amp;'Base de dados'!E534,'Base de dados'!B534)</f>
        <v>MARCELO ANGELONI
ELAINE DONIZETE ELIAS</v>
      </c>
      <c r="D535" s="15" t="str">
        <f>'Base de dados'!H534</f>
        <v>RUA ANGELO STEFANINI, 270 - CENTRO - CASA BRANCA</v>
      </c>
      <c r="E535" s="27" t="str">
        <f>'Base de dados'!I534</f>
        <v>(19) 994394939</v>
      </c>
      <c r="F535" s="6" t="str">
        <f>'Base de dados'!J534</f>
        <v>POPULAÇÃO GERAL</v>
      </c>
      <c r="G535" s="6" t="str">
        <f>'Base de dados'!L534</f>
        <v>SUPLENTE</v>
      </c>
      <c r="H535" s="6">
        <f>'Base de dados'!M534</f>
        <v>218</v>
      </c>
      <c r="I535" s="30"/>
      <c r="J535" s="6" t="str">
        <f>'Base de dados'!N534</f>
        <v/>
      </c>
    </row>
    <row r="536" spans="1:10" ht="24.95" customHeight="1" x14ac:dyDescent="0.25">
      <c r="A536" s="3">
        <f t="shared" si="8"/>
        <v>534</v>
      </c>
      <c r="B536" s="4" t="str">
        <f>'Base de dados'!A535</f>
        <v>5630017365</v>
      </c>
      <c r="C536" s="5" t="str">
        <f>IF('Base de dados'!E535&lt;&gt;"",'Base de dados'!B535&amp;CHAR(10)&amp;'Base de dados'!E535,'Base de dados'!B535)</f>
        <v>ANDERSON LUIS FREIRE</v>
      </c>
      <c r="D536" s="15" t="str">
        <f>'Base de dados'!H535</f>
        <v>AV  DR  FRANCISCO NOGUEIRA DE LIMA, 395 - CENTRO - CASA BRANCA</v>
      </c>
      <c r="E536" s="27" t="str">
        <f>'Base de dados'!I535</f>
        <v>(19) 991550373</v>
      </c>
      <c r="F536" s="6" t="str">
        <f>'Base de dados'!J535</f>
        <v>POPULAÇÃO GERAL</v>
      </c>
      <c r="G536" s="6" t="str">
        <f>'Base de dados'!L535</f>
        <v>SUPLENTE</v>
      </c>
      <c r="H536" s="6">
        <f>'Base de dados'!M535</f>
        <v>219</v>
      </c>
      <c r="I536" s="30"/>
      <c r="J536" s="6" t="str">
        <f>'Base de dados'!N535</f>
        <v/>
      </c>
    </row>
    <row r="537" spans="1:10" ht="24.95" customHeight="1" x14ac:dyDescent="0.25">
      <c r="A537" s="3">
        <f t="shared" si="8"/>
        <v>535</v>
      </c>
      <c r="B537" s="4" t="str">
        <f>'Base de dados'!A536</f>
        <v>5630007994</v>
      </c>
      <c r="C537" s="5" t="str">
        <f>IF('Base de dados'!E536&lt;&gt;"",'Base de dados'!B536&amp;CHAR(10)&amp;'Base de dados'!E536,'Base de dados'!B536)</f>
        <v>IGOR ROBERTO DA CUNHA LAECHI</v>
      </c>
      <c r="D537" s="15" t="str">
        <f>'Base de dados'!H536</f>
        <v>RUA DOS VILELLAS, 117 - NAZARETH  - CASA BRANCA</v>
      </c>
      <c r="E537" s="27" t="str">
        <f>'Base de dados'!I536</f>
        <v>(19) 993925482</v>
      </c>
      <c r="F537" s="6" t="str">
        <f>'Base de dados'!J536</f>
        <v>POPULAÇÃO GERAL</v>
      </c>
      <c r="G537" s="6" t="str">
        <f>'Base de dados'!L536</f>
        <v>SUPLENTE</v>
      </c>
      <c r="H537" s="6">
        <f>'Base de dados'!M536</f>
        <v>220</v>
      </c>
      <c r="I537" s="30"/>
      <c r="J537" s="6" t="str">
        <f>'Base de dados'!N536</f>
        <v/>
      </c>
    </row>
    <row r="538" spans="1:10" ht="24.95" customHeight="1" x14ac:dyDescent="0.25">
      <c r="A538" s="3">
        <f t="shared" si="8"/>
        <v>536</v>
      </c>
      <c r="B538" s="4" t="str">
        <f>'Base de dados'!A537</f>
        <v>5630008919</v>
      </c>
      <c r="C538" s="5" t="str">
        <f>IF('Base de dados'!E537&lt;&gt;"",'Base de dados'!B537&amp;CHAR(10)&amp;'Base de dados'!E537,'Base de dados'!B537)</f>
        <v>LEANDRO GONCALVES JUVENTINO</v>
      </c>
      <c r="D538" s="15" t="str">
        <f>'Base de dados'!H537</f>
        <v>RUA ELOY MONTEIRO, 440 - CENTRO - ITOBI</v>
      </c>
      <c r="E538" s="27" t="str">
        <f>'Base de dados'!I537</f>
        <v>(19) 992135203</v>
      </c>
      <c r="F538" s="6" t="str">
        <f>'Base de dados'!J537</f>
        <v>POPULAÇÃO GERAL</v>
      </c>
      <c r="G538" s="6" t="str">
        <f>'Base de dados'!L537</f>
        <v>SUPLENTE</v>
      </c>
      <c r="H538" s="6">
        <f>'Base de dados'!M537</f>
        <v>221</v>
      </c>
      <c r="I538" s="30"/>
      <c r="J538" s="6" t="str">
        <f>'Base de dados'!N537</f>
        <v/>
      </c>
    </row>
    <row r="539" spans="1:10" ht="24.95" customHeight="1" x14ac:dyDescent="0.25">
      <c r="A539" s="3">
        <f t="shared" si="8"/>
        <v>537</v>
      </c>
      <c r="B539" s="4" t="str">
        <f>'Base de dados'!A538</f>
        <v>5630009289</v>
      </c>
      <c r="C539" s="5" t="str">
        <f>IF('Base de dados'!E538&lt;&gt;"",'Base de dados'!B538&amp;CHAR(10)&amp;'Base de dados'!E538,'Base de dados'!B538)</f>
        <v>ANA LUCIA MACHADO DOS SANTOS
CLAUDEMIR DOS SANTOS</v>
      </c>
      <c r="D539" s="15" t="str">
        <f>'Base de dados'!H538</f>
        <v>RUA JUSTINO DE CASTRO, 162 - CENTRO - CASA BRANCA</v>
      </c>
      <c r="E539" s="27" t="str">
        <f>'Base de dados'!I538</f>
        <v>(19) 994111427</v>
      </c>
      <c r="F539" s="6" t="str">
        <f>'Base de dados'!J538</f>
        <v>POPULAÇÃO GERAL</v>
      </c>
      <c r="G539" s="6" t="str">
        <f>'Base de dados'!L538</f>
        <v>SUPLENTE</v>
      </c>
      <c r="H539" s="6">
        <f>'Base de dados'!M538</f>
        <v>222</v>
      </c>
      <c r="I539" s="30"/>
      <c r="J539" s="6" t="str">
        <f>'Base de dados'!N538</f>
        <v/>
      </c>
    </row>
    <row r="540" spans="1:10" ht="24.95" customHeight="1" x14ac:dyDescent="0.25">
      <c r="A540" s="3">
        <f t="shared" si="8"/>
        <v>538</v>
      </c>
      <c r="B540" s="4" t="str">
        <f>'Base de dados'!A539</f>
        <v>5630006038</v>
      </c>
      <c r="C540" s="5" t="str">
        <f>IF('Base de dados'!E539&lt;&gt;"",'Base de dados'!B539&amp;CHAR(10)&amp;'Base de dados'!E539,'Base de dados'!B539)</f>
        <v>DENISE CRISTINA DE MORAES BATISTA
JEFERSON EDUARDO BATISTA</v>
      </c>
      <c r="D540" s="15" t="str">
        <f>'Base de dados'!H539</f>
        <v>AV  FAMILIA MACHADO, 22 - JARDIM BELA VISTA - CASA BRANCA</v>
      </c>
      <c r="E540" s="27" t="str">
        <f>'Base de dados'!I539</f>
        <v>(19) 989399421</v>
      </c>
      <c r="F540" s="6" t="str">
        <f>'Base de dados'!J539</f>
        <v>POPULAÇÃO GERAL</v>
      </c>
      <c r="G540" s="6" t="str">
        <f>'Base de dados'!L539</f>
        <v>SUPLENTE</v>
      </c>
      <c r="H540" s="6">
        <f>'Base de dados'!M539</f>
        <v>223</v>
      </c>
      <c r="I540" s="30"/>
      <c r="J540" s="6" t="str">
        <f>'Base de dados'!N539</f>
        <v/>
      </c>
    </row>
    <row r="541" spans="1:10" ht="24.95" customHeight="1" x14ac:dyDescent="0.25">
      <c r="A541" s="3">
        <f t="shared" si="8"/>
        <v>539</v>
      </c>
      <c r="B541" s="4" t="str">
        <f>'Base de dados'!A540</f>
        <v>5630015740</v>
      </c>
      <c r="C541" s="5" t="str">
        <f>IF('Base de dados'!E540&lt;&gt;"",'Base de dados'!B540&amp;CHAR(10)&amp;'Base de dados'!E540,'Base de dados'!B540)</f>
        <v>MARCOS VINICIUS CAPECCI DA SILVA
BRUNA STEFANE DE OLIVEIRA BASILIO CAPECCI</v>
      </c>
      <c r="D541" s="15" t="str">
        <f>'Base de dados'!H540</f>
        <v>RUA LUIZ GAMA, 191 - CENTRO  - CASA BRANCA</v>
      </c>
      <c r="E541" s="27" t="str">
        <f>'Base de dados'!I540</f>
        <v>(19) 989135264</v>
      </c>
      <c r="F541" s="6" t="str">
        <f>'Base de dados'!J540</f>
        <v>POPULAÇÃO GERAL</v>
      </c>
      <c r="G541" s="6" t="str">
        <f>'Base de dados'!L540</f>
        <v>SUPLENTE</v>
      </c>
      <c r="H541" s="6">
        <f>'Base de dados'!M540</f>
        <v>224</v>
      </c>
      <c r="I541" s="30"/>
      <c r="J541" s="6" t="str">
        <f>'Base de dados'!N540</f>
        <v/>
      </c>
    </row>
    <row r="542" spans="1:10" ht="24.95" customHeight="1" x14ac:dyDescent="0.25">
      <c r="A542" s="3">
        <f t="shared" si="8"/>
        <v>540</v>
      </c>
      <c r="B542" s="4" t="str">
        <f>'Base de dados'!A541</f>
        <v>5630014701</v>
      </c>
      <c r="C542" s="5" t="str">
        <f>IF('Base de dados'!E541&lt;&gt;"",'Base de dados'!B541&amp;CHAR(10)&amp;'Base de dados'!E541,'Base de dados'!B541)</f>
        <v>BEATRIZ CORREA CASTRO PACHECO
FERNANDO DE ANDRADE PACHECO</v>
      </c>
      <c r="D542" s="15" t="str">
        <f>'Base de dados'!H541</f>
        <v>AV  DR FRANCISCO NOGUEIRA DE LIMA, 167 - CENTRO - CASA BRANCA</v>
      </c>
      <c r="E542" s="27" t="str">
        <f>'Base de dados'!I541</f>
        <v>(19) 989415475</v>
      </c>
      <c r="F542" s="6" t="str">
        <f>'Base de dados'!J541</f>
        <v>POPULAÇÃO GERAL</v>
      </c>
      <c r="G542" s="6" t="str">
        <f>'Base de dados'!L541</f>
        <v>SUPLENTE</v>
      </c>
      <c r="H542" s="6">
        <f>'Base de dados'!M541</f>
        <v>225</v>
      </c>
      <c r="I542" s="30"/>
      <c r="J542" s="6" t="str">
        <f>'Base de dados'!N541</f>
        <v/>
      </c>
    </row>
    <row r="543" spans="1:10" ht="24.95" customHeight="1" x14ac:dyDescent="0.25">
      <c r="A543" s="3">
        <f t="shared" si="8"/>
        <v>541</v>
      </c>
      <c r="B543" s="4" t="str">
        <f>'Base de dados'!A542</f>
        <v>5630017456</v>
      </c>
      <c r="C543" s="5" t="str">
        <f>IF('Base de dados'!E542&lt;&gt;"",'Base de dados'!B542&amp;CHAR(10)&amp;'Base de dados'!E542,'Base de dados'!B542)</f>
        <v>KELMA CRISTINA GONCALVES
TATIANE KELLY REZENDE</v>
      </c>
      <c r="D543" s="15" t="str">
        <f>'Base de dados'!H542</f>
        <v>RUA FAMILIA CARVALHO, 82 - NAZARETH - CASA BRANCA</v>
      </c>
      <c r="E543" s="27" t="str">
        <f>'Base de dados'!I542</f>
        <v>(19) 993311544</v>
      </c>
      <c r="F543" s="6" t="str">
        <f>'Base de dados'!J542</f>
        <v>POPULAÇÃO GERAL</v>
      </c>
      <c r="G543" s="6" t="str">
        <f>'Base de dados'!L542</f>
        <v>SUPLENTE</v>
      </c>
      <c r="H543" s="6">
        <f>'Base de dados'!M542</f>
        <v>226</v>
      </c>
      <c r="I543" s="30"/>
      <c r="J543" s="6" t="str">
        <f>'Base de dados'!N542</f>
        <v/>
      </c>
    </row>
    <row r="544" spans="1:10" ht="24.95" customHeight="1" x14ac:dyDescent="0.25">
      <c r="A544" s="3">
        <f t="shared" si="8"/>
        <v>542</v>
      </c>
      <c r="B544" s="4" t="str">
        <f>'Base de dados'!A543</f>
        <v>5630017852</v>
      </c>
      <c r="C544" s="5" t="str">
        <f>IF('Base de dados'!E543&lt;&gt;"",'Base de dados'!B543&amp;CHAR(10)&amp;'Base de dados'!E543,'Base de dados'!B543)</f>
        <v>DIEGO LOPES PERINETO
NATALIA MONIQUE DA SILVA</v>
      </c>
      <c r="D544" s="15" t="str">
        <f>'Base de dados'!H543</f>
        <v>RUA NAIR MONTEIRO PACHECO, 32 - SAO GERALDO - APARECIDA</v>
      </c>
      <c r="E544" s="27" t="str">
        <f>'Base de dados'!I543</f>
        <v>(12) 996318716</v>
      </c>
      <c r="F544" s="6" t="str">
        <f>'Base de dados'!J543</f>
        <v>POPULAÇÃO GERAL</v>
      </c>
      <c r="G544" s="6" t="str">
        <f>'Base de dados'!L543</f>
        <v>SUPLENTE</v>
      </c>
      <c r="H544" s="6">
        <f>'Base de dados'!M543</f>
        <v>227</v>
      </c>
      <c r="I544" s="30"/>
      <c r="J544" s="6" t="str">
        <f>'Base de dados'!N543</f>
        <v/>
      </c>
    </row>
    <row r="545" spans="1:10" ht="24.95" customHeight="1" x14ac:dyDescent="0.25">
      <c r="A545" s="3">
        <f t="shared" si="8"/>
        <v>543</v>
      </c>
      <c r="B545" s="4" t="str">
        <f>'Base de dados'!A544</f>
        <v>5630011483</v>
      </c>
      <c r="C545" s="5" t="str">
        <f>IF('Base de dados'!E544&lt;&gt;"",'Base de dados'!B544&amp;CHAR(10)&amp;'Base de dados'!E544,'Base de dados'!B544)</f>
        <v>PAULO HENRIQUE CAPUCINI
TAMIRIS DE SOUSA TELES CAPUCINI</v>
      </c>
      <c r="D545" s="15" t="str">
        <f>'Base de dados'!H544</f>
        <v>RUA FAMILIA MACHADO, 289 - JARDIM BELA VISTA - CASA BRANCA</v>
      </c>
      <c r="E545" s="27" t="str">
        <f>'Base de dados'!I544</f>
        <v>(19) 998052089</v>
      </c>
      <c r="F545" s="6" t="str">
        <f>'Base de dados'!J544</f>
        <v>POPULAÇÃO GERAL</v>
      </c>
      <c r="G545" s="6" t="str">
        <f>'Base de dados'!L544</f>
        <v>SUPLENTE</v>
      </c>
      <c r="H545" s="6">
        <f>'Base de dados'!M544</f>
        <v>228</v>
      </c>
      <c r="I545" s="30"/>
      <c r="J545" s="6" t="str">
        <f>'Base de dados'!N544</f>
        <v/>
      </c>
    </row>
    <row r="546" spans="1:10" ht="24.95" customHeight="1" x14ac:dyDescent="0.25">
      <c r="A546" s="3">
        <f t="shared" si="8"/>
        <v>544</v>
      </c>
      <c r="B546" s="4" t="str">
        <f>'Base de dados'!A545</f>
        <v>5630014917</v>
      </c>
      <c r="C546" s="5" t="str">
        <f>IF('Base de dados'!E545&lt;&gt;"",'Base de dados'!B545&amp;CHAR(10)&amp;'Base de dados'!E545,'Base de dados'!B545)</f>
        <v>GABRIEL HENRIQUE GASPARINO
LUANA DA SILVA SOUZA</v>
      </c>
      <c r="D546" s="15" t="str">
        <f>'Base de dados'!H545</f>
        <v>Q   FAMILIA BASILONE, 120 - JARDIM BOA ESPERANCA  - CASA BRANCA</v>
      </c>
      <c r="E546" s="27" t="str">
        <f>'Base de dados'!I545</f>
        <v>(19) 989855240</v>
      </c>
      <c r="F546" s="6" t="str">
        <f>'Base de dados'!J545</f>
        <v>POPULAÇÃO GERAL</v>
      </c>
      <c r="G546" s="6" t="str">
        <f>'Base de dados'!L545</f>
        <v>SUPLENTE</v>
      </c>
      <c r="H546" s="6">
        <f>'Base de dados'!M545</f>
        <v>229</v>
      </c>
      <c r="I546" s="30"/>
      <c r="J546" s="6" t="str">
        <f>'Base de dados'!N545</f>
        <v/>
      </c>
    </row>
    <row r="547" spans="1:10" ht="24.95" customHeight="1" x14ac:dyDescent="0.25">
      <c r="A547" s="3">
        <f t="shared" si="8"/>
        <v>545</v>
      </c>
      <c r="B547" s="4" t="str">
        <f>'Base de dados'!A546</f>
        <v>5630019932</v>
      </c>
      <c r="C547" s="5" t="str">
        <f>IF('Base de dados'!E546&lt;&gt;"",'Base de dados'!B546&amp;CHAR(10)&amp;'Base de dados'!E546,'Base de dados'!B546)</f>
        <v>LUANA CINTIA AUGUSTO RUIVO</v>
      </c>
      <c r="D547" s="15" t="str">
        <f>'Base de dados'!H546</f>
        <v>AV  R JUSTINO DE CASTRO, 777 - CENTRO  - CASA BRANCA</v>
      </c>
      <c r="E547" s="27" t="str">
        <f>'Base de dados'!I546</f>
        <v>(19) 989535505</v>
      </c>
      <c r="F547" s="6" t="str">
        <f>'Base de dados'!J546</f>
        <v>POPULAÇÃO GERAL</v>
      </c>
      <c r="G547" s="6" t="str">
        <f>'Base de dados'!L546</f>
        <v>SUPLENTE</v>
      </c>
      <c r="H547" s="6">
        <f>'Base de dados'!M546</f>
        <v>230</v>
      </c>
      <c r="I547" s="30"/>
      <c r="J547" s="6" t="str">
        <f>'Base de dados'!N546</f>
        <v/>
      </c>
    </row>
    <row r="548" spans="1:10" ht="24.95" customHeight="1" x14ac:dyDescent="0.25">
      <c r="A548" s="3">
        <f t="shared" si="8"/>
        <v>546</v>
      </c>
      <c r="B548" s="4" t="str">
        <f>'Base de dados'!A547</f>
        <v>5630021060</v>
      </c>
      <c r="C548" s="5" t="str">
        <f>IF('Base de dados'!E547&lt;&gt;"",'Base de dados'!B547&amp;CHAR(10)&amp;'Base de dados'!E547,'Base de dados'!B547)</f>
        <v>CARLA MONIZE CUNHA FRAMINI</v>
      </c>
      <c r="D548" s="15" t="str">
        <f>'Base de dados'!H547</f>
        <v>RUA JUSTINO DE CASTRO, 561 - CENTRO - CASA BRANCA</v>
      </c>
      <c r="E548" s="27" t="str">
        <f>'Base de dados'!I547</f>
        <v>(19) 992838281</v>
      </c>
      <c r="F548" s="6" t="str">
        <f>'Base de dados'!J547</f>
        <v>POPULAÇÃO GERAL</v>
      </c>
      <c r="G548" s="6" t="str">
        <f>'Base de dados'!L547</f>
        <v>SUPLENTE</v>
      </c>
      <c r="H548" s="6">
        <f>'Base de dados'!M547</f>
        <v>231</v>
      </c>
      <c r="I548" s="30"/>
      <c r="J548" s="6" t="str">
        <f>'Base de dados'!N547</f>
        <v/>
      </c>
    </row>
    <row r="549" spans="1:10" ht="24.95" customHeight="1" x14ac:dyDescent="0.25">
      <c r="A549" s="3">
        <f t="shared" si="8"/>
        <v>547</v>
      </c>
      <c r="B549" s="4" t="str">
        <f>'Base de dados'!A548</f>
        <v>5630016821</v>
      </c>
      <c r="C549" s="5" t="str">
        <f>IF('Base de dados'!E548&lt;&gt;"",'Base de dados'!B548&amp;CHAR(10)&amp;'Base de dados'!E548,'Base de dados'!B548)</f>
        <v>VINICIUS GILAVERTI DA SILVA</v>
      </c>
      <c r="D549" s="15" t="str">
        <f>'Base de dados'!H548</f>
        <v>AV  DOUTOR FRANCISCO NOGUEIRA DE LIMA, 1755 - DESTERRO - CASA BRANCA</v>
      </c>
      <c r="E549" s="27" t="str">
        <f>'Base de dados'!I548</f>
        <v>(19) 996062960</v>
      </c>
      <c r="F549" s="6" t="str">
        <f>'Base de dados'!J548</f>
        <v>POPULAÇÃO GERAL</v>
      </c>
      <c r="G549" s="6" t="str">
        <f>'Base de dados'!L548</f>
        <v>SUPLENTE</v>
      </c>
      <c r="H549" s="6">
        <f>'Base de dados'!M548</f>
        <v>232</v>
      </c>
      <c r="I549" s="30"/>
      <c r="J549" s="6" t="str">
        <f>'Base de dados'!N548</f>
        <v/>
      </c>
    </row>
    <row r="550" spans="1:10" ht="24.95" customHeight="1" x14ac:dyDescent="0.25">
      <c r="A550" s="3">
        <f t="shared" si="8"/>
        <v>548</v>
      </c>
      <c r="B550" s="4" t="str">
        <f>'Base de dados'!A549</f>
        <v>5630001138</v>
      </c>
      <c r="C550" s="5" t="str">
        <f>IF('Base de dados'!E549&lt;&gt;"",'Base de dados'!B549&amp;CHAR(10)&amp;'Base de dados'!E549,'Base de dados'!B549)</f>
        <v>ELIZABETE APARECIDA DIAS</v>
      </c>
      <c r="D550" s="15" t="str">
        <f>'Base de dados'!H549</f>
        <v>RUA PEDRO PIMENTA, 395 - PARQUE SAO PAULO - CASA BRANCA</v>
      </c>
      <c r="E550" s="27" t="str">
        <f>'Base de dados'!I549</f>
        <v>(19) 999281028</v>
      </c>
      <c r="F550" s="6" t="str">
        <f>'Base de dados'!J549</f>
        <v>POPULAÇÃO GERAL</v>
      </c>
      <c r="G550" s="6" t="str">
        <f>'Base de dados'!L549</f>
        <v>SUPLENTE</v>
      </c>
      <c r="H550" s="6">
        <f>'Base de dados'!M549</f>
        <v>233</v>
      </c>
      <c r="I550" s="30"/>
      <c r="J550" s="6" t="str">
        <f>'Base de dados'!N549</f>
        <v/>
      </c>
    </row>
    <row r="551" spans="1:10" ht="24.95" customHeight="1" x14ac:dyDescent="0.25">
      <c r="A551" s="3">
        <f t="shared" si="8"/>
        <v>549</v>
      </c>
      <c r="B551" s="4" t="str">
        <f>'Base de dados'!A550</f>
        <v>5630021417</v>
      </c>
      <c r="C551" s="5" t="str">
        <f>IF('Base de dados'!E550&lt;&gt;"",'Base de dados'!B550&amp;CHAR(10)&amp;'Base de dados'!E550,'Base de dados'!B550)</f>
        <v>FABIANA RODRIGUES DE LIMA</v>
      </c>
      <c r="D551" s="15" t="str">
        <f>'Base de dados'!H550</f>
        <v>RUA FAMILIA STEFANINI, 362 - DESTERRO - CASA BRANCA</v>
      </c>
      <c r="E551" s="27" t="str">
        <f>'Base de dados'!I550</f>
        <v>(19) 987555763</v>
      </c>
      <c r="F551" s="6" t="str">
        <f>'Base de dados'!J550</f>
        <v>POPULAÇÃO GERAL</v>
      </c>
      <c r="G551" s="6" t="str">
        <f>'Base de dados'!L550</f>
        <v>SUPLENTE</v>
      </c>
      <c r="H551" s="6">
        <f>'Base de dados'!M550</f>
        <v>234</v>
      </c>
      <c r="I551" s="30"/>
      <c r="J551" s="6" t="str">
        <f>'Base de dados'!N550</f>
        <v/>
      </c>
    </row>
    <row r="552" spans="1:10" ht="24.95" customHeight="1" x14ac:dyDescent="0.25">
      <c r="A552" s="3">
        <f t="shared" si="8"/>
        <v>550</v>
      </c>
      <c r="B552" s="4" t="str">
        <f>'Base de dados'!A551</f>
        <v>5630006491</v>
      </c>
      <c r="C552" s="5" t="str">
        <f>IF('Base de dados'!E551&lt;&gt;"",'Base de dados'!B551&amp;CHAR(10)&amp;'Base de dados'!E551,'Base de dados'!B551)</f>
        <v>DAVID FONSECA
KARINA MECHILAO FONSECA</v>
      </c>
      <c r="D552" s="15" t="str">
        <f>'Base de dados'!H551</f>
        <v>RUA FAMILIA SYLLOS, 96 - JARDIM AMERICA - CASA BRANCA</v>
      </c>
      <c r="E552" s="27" t="str">
        <f>'Base de dados'!I551</f>
        <v>(19) 995258517</v>
      </c>
      <c r="F552" s="6" t="str">
        <f>'Base de dados'!J551</f>
        <v>POPULAÇÃO GERAL</v>
      </c>
      <c r="G552" s="6" t="str">
        <f>'Base de dados'!L551</f>
        <v>SUPLENTE</v>
      </c>
      <c r="H552" s="6">
        <f>'Base de dados'!M551</f>
        <v>235</v>
      </c>
      <c r="I552" s="30"/>
      <c r="J552" s="6" t="str">
        <f>'Base de dados'!N551</f>
        <v/>
      </c>
    </row>
    <row r="553" spans="1:10" ht="24.95" customHeight="1" x14ac:dyDescent="0.25">
      <c r="A553" s="3">
        <f t="shared" si="8"/>
        <v>551</v>
      </c>
      <c r="B553" s="4" t="str">
        <f>'Base de dados'!A552</f>
        <v>5630014289</v>
      </c>
      <c r="C553" s="5" t="str">
        <f>IF('Base de dados'!E552&lt;&gt;"",'Base de dados'!B552&amp;CHAR(10)&amp;'Base de dados'!E552,'Base de dados'!B552)</f>
        <v>LUIZ ANTONIO MILITAO DA SILVA</v>
      </c>
      <c r="D553" s="15" t="str">
        <f>'Base de dados'!H552</f>
        <v>RUA FAMILIA DOURADOR, 187 - DESTERRO - CASA BRANCA</v>
      </c>
      <c r="E553" s="27" t="str">
        <f>'Base de dados'!I552</f>
        <v>(19) 994860326</v>
      </c>
      <c r="F553" s="6" t="str">
        <f>'Base de dados'!J552</f>
        <v>POPULAÇÃO GERAL</v>
      </c>
      <c r="G553" s="6" t="str">
        <f>'Base de dados'!L552</f>
        <v>SUPLENTE</v>
      </c>
      <c r="H553" s="6">
        <f>'Base de dados'!M552</f>
        <v>236</v>
      </c>
      <c r="I553" s="30"/>
      <c r="J553" s="6" t="str">
        <f>'Base de dados'!N552</f>
        <v/>
      </c>
    </row>
    <row r="554" spans="1:10" ht="24.95" customHeight="1" x14ac:dyDescent="0.25">
      <c r="A554" s="3">
        <f t="shared" si="8"/>
        <v>552</v>
      </c>
      <c r="B554" s="4" t="str">
        <f>'Base de dados'!A553</f>
        <v>5630001120</v>
      </c>
      <c r="C554" s="5" t="str">
        <f>IF('Base de dados'!E553&lt;&gt;"",'Base de dados'!B553&amp;CHAR(10)&amp;'Base de dados'!E553,'Base de dados'!B553)</f>
        <v>EDMAR HYPOLITO DA SILVA
ANA CLAUDIA SOUZA DA SILVA</v>
      </c>
      <c r="D554" s="15" t="str">
        <f>'Base de dados'!H553</f>
        <v>AV  LUPERCIO DA SILVA, 131 - JARDIM BELA VISTA  - CASA BRANCA</v>
      </c>
      <c r="E554" s="27" t="str">
        <f>'Base de dados'!I553</f>
        <v>(19) 991041060</v>
      </c>
      <c r="F554" s="6" t="str">
        <f>'Base de dados'!J553</f>
        <v>POPULAÇÃO GERAL</v>
      </c>
      <c r="G554" s="6" t="str">
        <f>'Base de dados'!L553</f>
        <v>SUPLENTE</v>
      </c>
      <c r="H554" s="6">
        <f>'Base de dados'!M553</f>
        <v>237</v>
      </c>
      <c r="I554" s="30"/>
      <c r="J554" s="6" t="str">
        <f>'Base de dados'!N553</f>
        <v/>
      </c>
    </row>
    <row r="555" spans="1:10" ht="24.95" customHeight="1" x14ac:dyDescent="0.25">
      <c r="A555" s="3">
        <f t="shared" si="8"/>
        <v>553</v>
      </c>
      <c r="B555" s="4" t="str">
        <f>'Base de dados'!A554</f>
        <v>5630012952</v>
      </c>
      <c r="C555" s="5" t="str">
        <f>IF('Base de dados'!E554&lt;&gt;"",'Base de dados'!B554&amp;CHAR(10)&amp;'Base de dados'!E554,'Base de dados'!B554)</f>
        <v>ELIANA SCHERMA RODRIGUES
ANTONIO CESAR RODRIGUES</v>
      </c>
      <c r="D555" s="15" t="str">
        <f>'Base de dados'!H554</f>
        <v>AV  DOLORES CARVALHO, 212 - ODENIR BUZATO - CASA BRANCA</v>
      </c>
      <c r="E555" s="27" t="str">
        <f>'Base de dados'!I554</f>
        <v>(19) 998950822</v>
      </c>
      <c r="F555" s="6" t="str">
        <f>'Base de dados'!J554</f>
        <v>POPULAÇÃO GERAL</v>
      </c>
      <c r="G555" s="6" t="str">
        <f>'Base de dados'!L554</f>
        <v>SUPLENTE</v>
      </c>
      <c r="H555" s="6">
        <f>'Base de dados'!M554</f>
        <v>238</v>
      </c>
      <c r="I555" s="30"/>
      <c r="J555" s="6" t="str">
        <f>'Base de dados'!N554</f>
        <v/>
      </c>
    </row>
    <row r="556" spans="1:10" ht="24.95" customHeight="1" x14ac:dyDescent="0.25">
      <c r="A556" s="3">
        <f t="shared" si="8"/>
        <v>554</v>
      </c>
      <c r="B556" s="4" t="str">
        <f>'Base de dados'!A555</f>
        <v>5630009545</v>
      </c>
      <c r="C556" s="5" t="str">
        <f>IF('Base de dados'!E555&lt;&gt;"",'Base de dados'!B555&amp;CHAR(10)&amp;'Base de dados'!E555,'Base de dados'!B555)</f>
        <v>HELENA BURGARELI CLARO</v>
      </c>
      <c r="D556" s="15" t="str">
        <f>'Base de dados'!H555</f>
        <v>RUA MARIO BENI, 7 - CENTRO - CASA BRANCA</v>
      </c>
      <c r="E556" s="27" t="str">
        <f>'Base de dados'!I555</f>
        <v>(19) 996423260</v>
      </c>
      <c r="F556" s="6" t="str">
        <f>'Base de dados'!J555</f>
        <v>POPULAÇÃO GERAL</v>
      </c>
      <c r="G556" s="6" t="str">
        <f>'Base de dados'!L555</f>
        <v>SUPLENTE</v>
      </c>
      <c r="H556" s="6">
        <f>'Base de dados'!M555</f>
        <v>239</v>
      </c>
      <c r="I556" s="30"/>
      <c r="J556" s="6" t="str">
        <f>'Base de dados'!N555</f>
        <v/>
      </c>
    </row>
    <row r="557" spans="1:10" ht="24.95" customHeight="1" x14ac:dyDescent="0.25">
      <c r="A557" s="3">
        <f t="shared" si="8"/>
        <v>555</v>
      </c>
      <c r="B557" s="4" t="str">
        <f>'Base de dados'!A556</f>
        <v>5630001955</v>
      </c>
      <c r="C557" s="5" t="str">
        <f>IF('Base de dados'!E556&lt;&gt;"",'Base de dados'!B556&amp;CHAR(10)&amp;'Base de dados'!E556,'Base de dados'!B556)</f>
        <v>ANA CAROLINA CORREIA DOS SANTOS
DIEGO BARBOSA Y</v>
      </c>
      <c r="D557" s="15" t="str">
        <f>'Base de dados'!H556</f>
        <v>RUA NICANOR FRANCISCO FERRAZ, 66 - JARDIM EUROPA - CASA BRANCA</v>
      </c>
      <c r="E557" s="27" t="str">
        <f>'Base de dados'!I556</f>
        <v>(19) 995569968</v>
      </c>
      <c r="F557" s="6" t="str">
        <f>'Base de dados'!J556</f>
        <v>POPULAÇÃO GERAL</v>
      </c>
      <c r="G557" s="6" t="str">
        <f>'Base de dados'!L556</f>
        <v>SUPLENTE</v>
      </c>
      <c r="H557" s="6">
        <f>'Base de dados'!M556</f>
        <v>240</v>
      </c>
      <c r="I557" s="30"/>
      <c r="J557" s="6" t="str">
        <f>'Base de dados'!N556</f>
        <v/>
      </c>
    </row>
    <row r="558" spans="1:10" ht="24.95" customHeight="1" x14ac:dyDescent="0.25">
      <c r="A558" s="3">
        <f t="shared" si="8"/>
        <v>556</v>
      </c>
      <c r="B558" s="4" t="str">
        <f>'Base de dados'!A557</f>
        <v>5630005915</v>
      </c>
      <c r="C558" s="5" t="str">
        <f>IF('Base de dados'!E557&lt;&gt;"",'Base de dados'!B557&amp;CHAR(10)&amp;'Base de dados'!E557,'Base de dados'!B557)</f>
        <v>MUNIQUE CRISTINA GONCALVES GOMES ROBERTO
MAICOLN TEIXEIRA ROBERTO</v>
      </c>
      <c r="D558" s="15" t="str">
        <f>'Base de dados'!H557</f>
        <v>RUA DAS ROSAS, 390 - SAO BERNARDO - CASA BRANCA</v>
      </c>
      <c r="E558" s="27" t="str">
        <f>'Base de dados'!I557</f>
        <v>(19) 994621841</v>
      </c>
      <c r="F558" s="6" t="str">
        <f>'Base de dados'!J557</f>
        <v>POPULAÇÃO GERAL</v>
      </c>
      <c r="G558" s="6" t="str">
        <f>'Base de dados'!L557</f>
        <v>SUPLENTE</v>
      </c>
      <c r="H558" s="6">
        <f>'Base de dados'!M557</f>
        <v>241</v>
      </c>
      <c r="I558" s="30"/>
      <c r="J558" s="6" t="str">
        <f>'Base de dados'!N557</f>
        <v/>
      </c>
    </row>
    <row r="559" spans="1:10" ht="24.95" customHeight="1" x14ac:dyDescent="0.25">
      <c r="A559" s="3">
        <f t="shared" si="8"/>
        <v>557</v>
      </c>
      <c r="B559" s="4" t="str">
        <f>'Base de dados'!A558</f>
        <v>5630013042</v>
      </c>
      <c r="C559" s="5" t="str">
        <f>IF('Base de dados'!E558&lt;&gt;"",'Base de dados'!B558&amp;CHAR(10)&amp;'Base de dados'!E558,'Base de dados'!B558)</f>
        <v>VANESSA FRANCIELE SILVA COSTA</v>
      </c>
      <c r="D559" s="15" t="str">
        <f>'Base de dados'!H558</f>
        <v>RUA MARINA MOURA, 345 - PARQUE SAO PAULO - CASA BRANCA</v>
      </c>
      <c r="E559" s="27" t="str">
        <f>'Base de dados'!I558</f>
        <v>(19) 994275835</v>
      </c>
      <c r="F559" s="6" t="str">
        <f>'Base de dados'!J558</f>
        <v>POPULAÇÃO GERAL</v>
      </c>
      <c r="G559" s="6" t="str">
        <f>'Base de dados'!L558</f>
        <v>SUPLENTE</v>
      </c>
      <c r="H559" s="6">
        <f>'Base de dados'!M558</f>
        <v>242</v>
      </c>
      <c r="I559" s="30"/>
      <c r="J559" s="6" t="str">
        <f>'Base de dados'!N558</f>
        <v/>
      </c>
    </row>
    <row r="560" spans="1:10" ht="24.95" customHeight="1" x14ac:dyDescent="0.25">
      <c r="A560" s="3">
        <f t="shared" si="8"/>
        <v>558</v>
      </c>
      <c r="B560" s="4" t="str">
        <f>'Base de dados'!A559</f>
        <v>5630020252</v>
      </c>
      <c r="C560" s="5" t="str">
        <f>IF('Base de dados'!E559&lt;&gt;"",'Base de dados'!B559&amp;CHAR(10)&amp;'Base de dados'!E559,'Base de dados'!B559)</f>
        <v>LUANA RAFAELA E SILVA</v>
      </c>
      <c r="D560" s="15" t="str">
        <f>'Base de dados'!H559</f>
        <v>RUA MARIA JOSE C  DE ALMEIDA, 263 - PARQUE SAO PAULO - CASA BRANCA</v>
      </c>
      <c r="E560" s="27" t="str">
        <f>'Base de dados'!I559</f>
        <v>(19) 989031207</v>
      </c>
      <c r="F560" s="6" t="str">
        <f>'Base de dados'!J559</f>
        <v>POPULAÇÃO GERAL</v>
      </c>
      <c r="G560" s="6" t="str">
        <f>'Base de dados'!L559</f>
        <v>SUPLENTE</v>
      </c>
      <c r="H560" s="6">
        <f>'Base de dados'!M559</f>
        <v>243</v>
      </c>
      <c r="I560" s="30"/>
      <c r="J560" s="6" t="str">
        <f>'Base de dados'!N559</f>
        <v/>
      </c>
    </row>
    <row r="561" spans="1:10" ht="24.95" customHeight="1" x14ac:dyDescent="0.25">
      <c r="A561" s="3">
        <f t="shared" si="8"/>
        <v>559</v>
      </c>
      <c r="B561" s="4" t="str">
        <f>'Base de dados'!A560</f>
        <v>5630001609</v>
      </c>
      <c r="C561" s="5" t="str">
        <f>IF('Base de dados'!E560&lt;&gt;"",'Base de dados'!B560&amp;CHAR(10)&amp;'Base de dados'!E560,'Base de dados'!B560)</f>
        <v>DANIEL FORTE GREGORIO</v>
      </c>
      <c r="D561" s="15" t="str">
        <f>'Base de dados'!H560</f>
        <v>RUA NICOLAU ANTONIO LOBO, 243 - JARDIM BELEM - DESCALVADO</v>
      </c>
      <c r="E561" s="27" t="str">
        <f>'Base de dados'!I560</f>
        <v>(19) 993414578</v>
      </c>
      <c r="F561" s="6" t="str">
        <f>'Base de dados'!J560</f>
        <v>POPULAÇÃO GERAL</v>
      </c>
      <c r="G561" s="6" t="str">
        <f>'Base de dados'!L560</f>
        <v>SUPLENTE</v>
      </c>
      <c r="H561" s="6">
        <f>'Base de dados'!M560</f>
        <v>244</v>
      </c>
      <c r="I561" s="30"/>
      <c r="J561" s="6" t="str">
        <f>'Base de dados'!N560</f>
        <v/>
      </c>
    </row>
    <row r="562" spans="1:10" ht="24.95" customHeight="1" x14ac:dyDescent="0.25">
      <c r="A562" s="3">
        <f t="shared" si="8"/>
        <v>560</v>
      </c>
      <c r="B562" s="4" t="str">
        <f>'Base de dados'!A561</f>
        <v>5630004546</v>
      </c>
      <c r="C562" s="5" t="str">
        <f>IF('Base de dados'!E561&lt;&gt;"",'Base de dados'!B561&amp;CHAR(10)&amp;'Base de dados'!E561,'Base de dados'!B561)</f>
        <v>LUCIENE AP SANTOS
CAIO HENRIQUE VIEIRA GILAVERTI</v>
      </c>
      <c r="D562" s="15" t="str">
        <f>'Base de dados'!H561</f>
        <v>AV  GETULIO VARGAS, 317 - JARDIM ALVORADA  - CASA BRANCA</v>
      </c>
      <c r="E562" s="27" t="str">
        <f>'Base de dados'!I561</f>
        <v>(19) 989223437</v>
      </c>
      <c r="F562" s="6" t="str">
        <f>'Base de dados'!J561</f>
        <v>POPULAÇÃO GERAL</v>
      </c>
      <c r="G562" s="6" t="str">
        <f>'Base de dados'!L561</f>
        <v>SUPLENTE</v>
      </c>
      <c r="H562" s="6">
        <f>'Base de dados'!M561</f>
        <v>245</v>
      </c>
      <c r="I562" s="30"/>
      <c r="J562" s="6" t="str">
        <f>'Base de dados'!N561</f>
        <v/>
      </c>
    </row>
    <row r="563" spans="1:10" ht="24.95" customHeight="1" x14ac:dyDescent="0.25">
      <c r="A563" s="3">
        <f t="shared" si="8"/>
        <v>561</v>
      </c>
      <c r="B563" s="4" t="str">
        <f>'Base de dados'!A562</f>
        <v>5630020526</v>
      </c>
      <c r="C563" s="5" t="str">
        <f>IF('Base de dados'!E562&lt;&gt;"",'Base de dados'!B562&amp;CHAR(10)&amp;'Base de dados'!E562,'Base de dados'!B562)</f>
        <v>DANIEL MONTEIRO GOMES
GABRIELA LOPES ZACARON</v>
      </c>
      <c r="D563" s="15" t="str">
        <f>'Base de dados'!H562</f>
        <v>AV  RICHARDSON T TEIXEIRA BRAZAO, 91 - ODENIR BUZZATO - CASA BRANCA</v>
      </c>
      <c r="E563" s="27" t="str">
        <f>'Base de dados'!I562</f>
        <v>(19) 993695085</v>
      </c>
      <c r="F563" s="6" t="str">
        <f>'Base de dados'!J562</f>
        <v>POPULAÇÃO GERAL</v>
      </c>
      <c r="G563" s="6" t="str">
        <f>'Base de dados'!L562</f>
        <v>SUPLENTE</v>
      </c>
      <c r="H563" s="6">
        <f>'Base de dados'!M562</f>
        <v>246</v>
      </c>
      <c r="I563" s="30"/>
      <c r="J563" s="6" t="str">
        <f>'Base de dados'!N562</f>
        <v/>
      </c>
    </row>
    <row r="564" spans="1:10" ht="24.95" customHeight="1" x14ac:dyDescent="0.25">
      <c r="A564" s="3">
        <f t="shared" si="8"/>
        <v>562</v>
      </c>
      <c r="B564" s="4" t="str">
        <f>'Base de dados'!A563</f>
        <v>5630010964</v>
      </c>
      <c r="C564" s="5" t="str">
        <f>IF('Base de dados'!E563&lt;&gt;"",'Base de dados'!B563&amp;CHAR(10)&amp;'Base de dados'!E563,'Base de dados'!B563)</f>
        <v>ROSANA APARECIDA DA SILVA
DEIVID CARLOS PEREIRA</v>
      </c>
      <c r="D564" s="15" t="str">
        <f>'Base de dados'!H563</f>
        <v>RUA MAQUINISTA ARTHUR URBANO SOBRINHO, 427 - BELA VISTA 2 - CASA BRANCA</v>
      </c>
      <c r="E564" s="27" t="str">
        <f>'Base de dados'!I563</f>
        <v>(19) 971715713</v>
      </c>
      <c r="F564" s="6" t="str">
        <f>'Base de dados'!J563</f>
        <v>POPULAÇÃO GERAL</v>
      </c>
      <c r="G564" s="6" t="str">
        <f>'Base de dados'!L563</f>
        <v>SUPLENTE</v>
      </c>
      <c r="H564" s="6">
        <f>'Base de dados'!M563</f>
        <v>247</v>
      </c>
      <c r="I564" s="30"/>
      <c r="J564" s="6" t="str">
        <f>'Base de dados'!N563</f>
        <v/>
      </c>
    </row>
    <row r="565" spans="1:10" ht="24.95" customHeight="1" x14ac:dyDescent="0.25">
      <c r="A565" s="3">
        <f t="shared" si="8"/>
        <v>563</v>
      </c>
      <c r="B565" s="4" t="str">
        <f>'Base de dados'!A564</f>
        <v>5630013992</v>
      </c>
      <c r="C565" s="5" t="str">
        <f>IF('Base de dados'!E564&lt;&gt;"",'Base de dados'!B564&amp;CHAR(10)&amp;'Base de dados'!E564,'Base de dados'!B564)</f>
        <v>FRANCIELI DOS SANTOS SILVA</v>
      </c>
      <c r="D565" s="15" t="str">
        <f>'Base de dados'!H564</f>
        <v>RUA PROFESSORA ODETE SANTANA, 96 - ANDORINHAS - CASA BRANCA</v>
      </c>
      <c r="E565" s="27" t="str">
        <f>'Base de dados'!I564</f>
        <v>(19) 986024770</v>
      </c>
      <c r="F565" s="6" t="str">
        <f>'Base de dados'!J564</f>
        <v>POPULAÇÃO GERAL</v>
      </c>
      <c r="G565" s="6" t="str">
        <f>'Base de dados'!L564</f>
        <v>SUPLENTE</v>
      </c>
      <c r="H565" s="6">
        <f>'Base de dados'!M564</f>
        <v>248</v>
      </c>
      <c r="I565" s="30"/>
      <c r="J565" s="6" t="str">
        <f>'Base de dados'!N564</f>
        <v/>
      </c>
    </row>
    <row r="566" spans="1:10" ht="24.95" customHeight="1" x14ac:dyDescent="0.25">
      <c r="A566" s="3">
        <f t="shared" si="8"/>
        <v>564</v>
      </c>
      <c r="B566" s="4" t="str">
        <f>'Base de dados'!A565</f>
        <v>5630013463</v>
      </c>
      <c r="C566" s="5" t="str">
        <f>IF('Base de dados'!E565&lt;&gt;"",'Base de dados'!B565&amp;CHAR(10)&amp;'Base de dados'!E565,'Base de dados'!B565)</f>
        <v>RAFAELA DE OLIVEIRA PASCHOAL</v>
      </c>
      <c r="D566" s="15" t="str">
        <f>'Base de dados'!H565</f>
        <v>AV  DR FRANCISCO NOGUEIRA DE LIMA, 77 - CENTRO  - CASA BRANCA</v>
      </c>
      <c r="E566" s="27" t="str">
        <f>'Base de dados'!I565</f>
        <v>(19) 995220976</v>
      </c>
      <c r="F566" s="6" t="str">
        <f>'Base de dados'!J565</f>
        <v>POPULAÇÃO GERAL</v>
      </c>
      <c r="G566" s="6" t="str">
        <f>'Base de dados'!L565</f>
        <v>SUPLENTE</v>
      </c>
      <c r="H566" s="6">
        <f>'Base de dados'!M565</f>
        <v>249</v>
      </c>
      <c r="I566" s="30"/>
      <c r="J566" s="6" t="str">
        <f>'Base de dados'!N565</f>
        <v/>
      </c>
    </row>
    <row r="567" spans="1:10" ht="24.95" customHeight="1" x14ac:dyDescent="0.25">
      <c r="A567" s="3">
        <f t="shared" si="8"/>
        <v>565</v>
      </c>
      <c r="B567" s="4" t="str">
        <f>'Base de dados'!A566</f>
        <v>5630001690</v>
      </c>
      <c r="C567" s="5" t="str">
        <f>IF('Base de dados'!E566&lt;&gt;"",'Base de dados'!B566&amp;CHAR(10)&amp;'Base de dados'!E566,'Base de dados'!B566)</f>
        <v>AGLINIS POLIANA CAETANO LEITE</v>
      </c>
      <c r="D567" s="15" t="str">
        <f>'Base de dados'!H566</f>
        <v>RUA MAQUINISTA ARTHUR URBANO SOBRINHO, 478 - BELA VISTA 2 - CASA BRANCA</v>
      </c>
      <c r="E567" s="27" t="str">
        <f>'Base de dados'!I566</f>
        <v>(19) 971715713</v>
      </c>
      <c r="F567" s="6" t="str">
        <f>'Base de dados'!J566</f>
        <v>POPULAÇÃO GERAL</v>
      </c>
      <c r="G567" s="6" t="str">
        <f>'Base de dados'!L566</f>
        <v>SUPLENTE</v>
      </c>
      <c r="H567" s="6">
        <f>'Base de dados'!M566</f>
        <v>250</v>
      </c>
      <c r="I567" s="30"/>
      <c r="J567" s="6" t="str">
        <f>'Base de dados'!N566</f>
        <v/>
      </c>
    </row>
    <row r="568" spans="1:10" ht="24.95" customHeight="1" x14ac:dyDescent="0.25">
      <c r="A568" s="3">
        <f t="shared" si="8"/>
        <v>566</v>
      </c>
      <c r="B568" s="4" t="str">
        <f>'Base de dados'!A567</f>
        <v>5630000569</v>
      </c>
      <c r="C568" s="5" t="str">
        <f>IF('Base de dados'!E567&lt;&gt;"",'Base de dados'!B567&amp;CHAR(10)&amp;'Base de dados'!E567,'Base de dados'!B567)</f>
        <v>PAULO CRISTIANO SILVA
GLEICE CAMILA MOREIRA SILVA</v>
      </c>
      <c r="D568" s="15" t="str">
        <f>'Base de dados'!H567</f>
        <v>AV  RADIO AMADOR NEVIO BENI, 01 - DISTRITO INDUSTRIAL - CASA BRANCA</v>
      </c>
      <c r="E568" s="27" t="str">
        <f>'Base de dados'!I567</f>
        <v>(19) 992123602</v>
      </c>
      <c r="F568" s="6" t="str">
        <f>'Base de dados'!J567</f>
        <v>POPULAÇÃO GERAL</v>
      </c>
      <c r="G568" s="6" t="str">
        <f>'Base de dados'!L567</f>
        <v>SUPLENTE</v>
      </c>
      <c r="H568" s="6">
        <f>'Base de dados'!M567</f>
        <v>251</v>
      </c>
      <c r="I568" s="30"/>
      <c r="J568" s="6" t="str">
        <f>'Base de dados'!N567</f>
        <v/>
      </c>
    </row>
    <row r="569" spans="1:10" ht="24.95" customHeight="1" x14ac:dyDescent="0.25">
      <c r="A569" s="3">
        <f t="shared" si="8"/>
        <v>567</v>
      </c>
      <c r="B569" s="4" t="str">
        <f>'Base de dados'!A568</f>
        <v>5630007473</v>
      </c>
      <c r="C569" s="5" t="str">
        <f>IF('Base de dados'!E568&lt;&gt;"",'Base de dados'!B568&amp;CHAR(10)&amp;'Base de dados'!E568,'Base de dados'!B568)</f>
        <v>REVERTON APARECIDO STRAZZA LOPES
ANA CARLA BRIGO ANDRE</v>
      </c>
      <c r="D569" s="15" t="str">
        <f>'Base de dados'!H568</f>
        <v>RUA PIAUI, 517 - LAGOA BRANCA - CASA BRANCA</v>
      </c>
      <c r="E569" s="27" t="str">
        <f>'Base de dados'!I568</f>
        <v>(19) 994802713</v>
      </c>
      <c r="F569" s="6" t="str">
        <f>'Base de dados'!J568</f>
        <v>POPULAÇÃO GERAL</v>
      </c>
      <c r="G569" s="6" t="str">
        <f>'Base de dados'!L568</f>
        <v>SUPLENTE</v>
      </c>
      <c r="H569" s="6">
        <f>'Base de dados'!M568</f>
        <v>252</v>
      </c>
      <c r="I569" s="30"/>
      <c r="J569" s="6" t="str">
        <f>'Base de dados'!N568</f>
        <v/>
      </c>
    </row>
    <row r="570" spans="1:10" ht="24.95" customHeight="1" x14ac:dyDescent="0.25">
      <c r="A570" s="3">
        <f t="shared" si="8"/>
        <v>568</v>
      </c>
      <c r="B570" s="4" t="str">
        <f>'Base de dados'!A569</f>
        <v>5630010287</v>
      </c>
      <c r="C570" s="5" t="str">
        <f>IF('Base de dados'!E569&lt;&gt;"",'Base de dados'!B569&amp;CHAR(10)&amp;'Base de dados'!E569,'Base de dados'!B569)</f>
        <v>ROGERIO DE OLIVEIRA JUNIOR</v>
      </c>
      <c r="D570" s="15" t="str">
        <f>'Base de dados'!H569</f>
        <v>RUA FAMILIA GALANTE, 168 - NAZARE  - CASA BRANCA</v>
      </c>
      <c r="E570" s="27" t="str">
        <f>'Base de dados'!I569</f>
        <v>(19) 992032913</v>
      </c>
      <c r="F570" s="6" t="str">
        <f>'Base de dados'!J569</f>
        <v>POPULAÇÃO GERAL</v>
      </c>
      <c r="G570" s="6" t="str">
        <f>'Base de dados'!L569</f>
        <v>SUPLENTE</v>
      </c>
      <c r="H570" s="6">
        <f>'Base de dados'!M569</f>
        <v>253</v>
      </c>
      <c r="I570" s="30"/>
      <c r="J570" s="6" t="str">
        <f>'Base de dados'!N569</f>
        <v/>
      </c>
    </row>
    <row r="571" spans="1:10" ht="24.95" customHeight="1" x14ac:dyDescent="0.25">
      <c r="A571" s="3">
        <f t="shared" si="8"/>
        <v>569</v>
      </c>
      <c r="B571" s="4" t="str">
        <f>'Base de dados'!A570</f>
        <v>5630006087</v>
      </c>
      <c r="C571" s="5" t="str">
        <f>IF('Base de dados'!E570&lt;&gt;"",'Base de dados'!B570&amp;CHAR(10)&amp;'Base de dados'!E570,'Base de dados'!B570)</f>
        <v>ERICA FERNANDES CARNEIRO DE OLIVEIRA</v>
      </c>
      <c r="D571" s="15" t="str">
        <f>'Base de dados'!H570</f>
        <v>RUA ALFREDO PINTO MENDONCA, 101 - SAO JOAO  - CASA BRANCA</v>
      </c>
      <c r="E571" s="27" t="str">
        <f>'Base de dados'!I570</f>
        <v>(19) 995267579</v>
      </c>
      <c r="F571" s="6" t="str">
        <f>'Base de dados'!J570</f>
        <v>POPULAÇÃO GERAL</v>
      </c>
      <c r="G571" s="6" t="str">
        <f>'Base de dados'!L570</f>
        <v>SUPLENTE</v>
      </c>
      <c r="H571" s="6">
        <f>'Base de dados'!M570</f>
        <v>254</v>
      </c>
      <c r="I571" s="30"/>
      <c r="J571" s="6" t="str">
        <f>'Base de dados'!N570</f>
        <v/>
      </c>
    </row>
    <row r="572" spans="1:10" ht="24.95" customHeight="1" x14ac:dyDescent="0.25">
      <c r="A572" s="3">
        <f t="shared" si="8"/>
        <v>570</v>
      </c>
      <c r="B572" s="4" t="str">
        <f>'Base de dados'!A571</f>
        <v>5630013521</v>
      </c>
      <c r="C572" s="5" t="str">
        <f>IF('Base de dados'!E571&lt;&gt;"",'Base de dados'!B571&amp;CHAR(10)&amp;'Base de dados'!E571,'Base de dados'!B571)</f>
        <v>THAYNA DOS SANTOS GIMENES</v>
      </c>
      <c r="D572" s="15" t="str">
        <f>'Base de dados'!H571</f>
        <v>RUA MARIA JOSE CAETANO DE ALMEIDA, 490 - PARQUE SAO PAULO  - CASA BRANCA</v>
      </c>
      <c r="E572" s="27" t="str">
        <f>'Base de dados'!I571</f>
        <v>(19) 992876932</v>
      </c>
      <c r="F572" s="6" t="str">
        <f>'Base de dados'!J571</f>
        <v>POPULAÇÃO GERAL</v>
      </c>
      <c r="G572" s="6" t="str">
        <f>'Base de dados'!L571</f>
        <v>SUPLENTE</v>
      </c>
      <c r="H572" s="6">
        <f>'Base de dados'!M571</f>
        <v>255</v>
      </c>
      <c r="I572" s="30"/>
      <c r="J572" s="6" t="str">
        <f>'Base de dados'!N571</f>
        <v/>
      </c>
    </row>
    <row r="573" spans="1:10" ht="24.95" customHeight="1" x14ac:dyDescent="0.25">
      <c r="A573" s="3">
        <f t="shared" si="8"/>
        <v>571</v>
      </c>
      <c r="B573" s="4" t="str">
        <f>'Base de dados'!A572</f>
        <v>5630013638</v>
      </c>
      <c r="C573" s="5" t="str">
        <f>IF('Base de dados'!E572&lt;&gt;"",'Base de dados'!B572&amp;CHAR(10)&amp;'Base de dados'!E572,'Base de dados'!B572)</f>
        <v>LUIS FERNANDO CARVALHO  MARTINS
MARIA TERESA  DA  SILVIA MARTINS</v>
      </c>
      <c r="D573" s="15" t="str">
        <f>'Base de dados'!H572</f>
        <v>RUA FAMILIA   SILVIA, 21 - VENDA.  BRANCA - CASA BRANCA</v>
      </c>
      <c r="E573" s="27" t="str">
        <f>'Base de dados'!I572</f>
        <v>(19) 971338935</v>
      </c>
      <c r="F573" s="6" t="str">
        <f>'Base de dados'!J572</f>
        <v>POPULAÇÃO GERAL</v>
      </c>
      <c r="G573" s="6" t="str">
        <f>'Base de dados'!L572</f>
        <v>SUPLENTE</v>
      </c>
      <c r="H573" s="6">
        <f>'Base de dados'!M572</f>
        <v>256</v>
      </c>
      <c r="I573" s="30"/>
      <c r="J573" s="6" t="str">
        <f>'Base de dados'!N572</f>
        <v/>
      </c>
    </row>
    <row r="574" spans="1:10" ht="24.95" customHeight="1" x14ac:dyDescent="0.25">
      <c r="A574" s="3">
        <f t="shared" si="8"/>
        <v>572</v>
      </c>
      <c r="B574" s="4" t="str">
        <f>'Base de dados'!A573</f>
        <v>5630013836</v>
      </c>
      <c r="C574" s="5" t="str">
        <f>IF('Base de dados'!E573&lt;&gt;"",'Base de dados'!B573&amp;CHAR(10)&amp;'Base de dados'!E573,'Base de dados'!B573)</f>
        <v>GISELE</v>
      </c>
      <c r="D574" s="15" t="str">
        <f>'Base de dados'!H573</f>
        <v>BC  MONSENHOR JERONIMO RODRIGUES, 300  - JARDIM CLIMAX - SAO PAULO</v>
      </c>
      <c r="E574" s="27" t="str">
        <f>'Base de dados'!I573</f>
        <v>(11) 982946401</v>
      </c>
      <c r="F574" s="6" t="str">
        <f>'Base de dados'!J573</f>
        <v>POPULAÇÃO GERAL</v>
      </c>
      <c r="G574" s="6" t="str">
        <f>'Base de dados'!L573</f>
        <v>SUPLENTE</v>
      </c>
      <c r="H574" s="6">
        <f>'Base de dados'!M573</f>
        <v>257</v>
      </c>
      <c r="I574" s="30"/>
      <c r="J574" s="6" t="str">
        <f>'Base de dados'!N573</f>
        <v/>
      </c>
    </row>
    <row r="575" spans="1:10" ht="24.95" customHeight="1" x14ac:dyDescent="0.25">
      <c r="A575" s="3">
        <f t="shared" si="8"/>
        <v>573</v>
      </c>
      <c r="B575" s="4" t="str">
        <f>'Base de dados'!A574</f>
        <v>5630017951</v>
      </c>
      <c r="C575" s="5" t="str">
        <f>IF('Base de dados'!E574&lt;&gt;"",'Base de dados'!B574&amp;CHAR(10)&amp;'Base de dados'!E574,'Base de dados'!B574)</f>
        <v>JOAO GABRIEL DOMINGOS</v>
      </c>
      <c r="D575" s="15" t="str">
        <f>'Base de dados'!H574</f>
        <v>PCA PRACA DA REPUBLICA, 43 - LAGOA BRANCA - CASA BRANCA</v>
      </c>
      <c r="E575" s="27" t="str">
        <f>'Base de dados'!I574</f>
        <v>(19) 999334504</v>
      </c>
      <c r="F575" s="6" t="str">
        <f>'Base de dados'!J574</f>
        <v>POPULAÇÃO GERAL</v>
      </c>
      <c r="G575" s="6" t="str">
        <f>'Base de dados'!L574</f>
        <v>SUPLENTE</v>
      </c>
      <c r="H575" s="6">
        <f>'Base de dados'!M574</f>
        <v>258</v>
      </c>
      <c r="I575" s="30"/>
      <c r="J575" s="6" t="str">
        <f>'Base de dados'!N574</f>
        <v/>
      </c>
    </row>
    <row r="576" spans="1:10" ht="24.95" customHeight="1" x14ac:dyDescent="0.25">
      <c r="A576" s="3">
        <f t="shared" si="8"/>
        <v>574</v>
      </c>
      <c r="B576" s="4" t="str">
        <f>'Base de dados'!A575</f>
        <v>5630014891</v>
      </c>
      <c r="C576" s="5" t="str">
        <f>IF('Base de dados'!E575&lt;&gt;"",'Base de dados'!B575&amp;CHAR(10)&amp;'Base de dados'!E575,'Base de dados'!B575)</f>
        <v>REGEANE RIBEIRO DE SOUZA</v>
      </c>
      <c r="D576" s="15" t="str">
        <f>'Base de dados'!H575</f>
        <v>RUA DOS VILELLAS, 157 - NAZARE - CASA BRANCA</v>
      </c>
      <c r="E576" s="27" t="str">
        <f>'Base de dados'!I575</f>
        <v>(19) 991686535</v>
      </c>
      <c r="F576" s="6" t="str">
        <f>'Base de dados'!J575</f>
        <v>POPULAÇÃO GERAL</v>
      </c>
      <c r="G576" s="6" t="str">
        <f>'Base de dados'!L575</f>
        <v>SUPLENTE</v>
      </c>
      <c r="H576" s="6">
        <f>'Base de dados'!M575</f>
        <v>259</v>
      </c>
      <c r="I576" s="30"/>
      <c r="J576" s="6" t="str">
        <f>'Base de dados'!N575</f>
        <v/>
      </c>
    </row>
    <row r="577" spans="1:10" ht="24.95" customHeight="1" x14ac:dyDescent="0.25">
      <c r="A577" s="3">
        <f t="shared" si="8"/>
        <v>575</v>
      </c>
      <c r="B577" s="4" t="str">
        <f>'Base de dados'!A576</f>
        <v>5630017969</v>
      </c>
      <c r="C577" s="5" t="str">
        <f>IF('Base de dados'!E576&lt;&gt;"",'Base de dados'!B576&amp;CHAR(10)&amp;'Base de dados'!E576,'Base de dados'!B576)</f>
        <v>DOUGLAS ALESSANDRO ALVES DOS SANTOS
MAIRA CANDIDO URBANO DOS SANTOS</v>
      </c>
      <c r="D577" s="15" t="str">
        <f>'Base de dados'!H576</f>
        <v>RUA JOSE LOPES DA PENHA, 35 - PARQUE SAO PAULO  - CASA BRANCA</v>
      </c>
      <c r="E577" s="27" t="str">
        <f>'Base de dados'!I576</f>
        <v>(19) 993496636</v>
      </c>
      <c r="F577" s="6" t="str">
        <f>'Base de dados'!J576</f>
        <v>POPULAÇÃO GERAL</v>
      </c>
      <c r="G577" s="6" t="str">
        <f>'Base de dados'!L576</f>
        <v>SUPLENTE</v>
      </c>
      <c r="H577" s="6">
        <f>'Base de dados'!M576</f>
        <v>260</v>
      </c>
      <c r="I577" s="30"/>
      <c r="J577" s="6" t="str">
        <f>'Base de dados'!N576</f>
        <v/>
      </c>
    </row>
    <row r="578" spans="1:10" ht="24.95" customHeight="1" x14ac:dyDescent="0.25">
      <c r="A578" s="3">
        <f t="shared" si="8"/>
        <v>576</v>
      </c>
      <c r="B578" s="4" t="str">
        <f>'Base de dados'!A577</f>
        <v>5630002482</v>
      </c>
      <c r="C578" s="5" t="str">
        <f>IF('Base de dados'!E577&lt;&gt;"",'Base de dados'!B577&amp;CHAR(10)&amp;'Base de dados'!E577,'Base de dados'!B577)</f>
        <v>ANA CLAUDIA DE MELO</v>
      </c>
      <c r="D578" s="15" t="str">
        <f>'Base de dados'!H577</f>
        <v>RUA MARINA MOURA, 305 - PARQUE SAO PAULO - CASA BRANCA</v>
      </c>
      <c r="E578" s="27" t="str">
        <f>'Base de dados'!I577</f>
        <v>(19) 94524585</v>
      </c>
      <c r="F578" s="6" t="str">
        <f>'Base de dados'!J577</f>
        <v>POPULAÇÃO GERAL</v>
      </c>
      <c r="G578" s="6" t="str">
        <f>'Base de dados'!L577</f>
        <v>SUPLENTE</v>
      </c>
      <c r="H578" s="6">
        <f>'Base de dados'!M577</f>
        <v>261</v>
      </c>
      <c r="I578" s="30"/>
      <c r="J578" s="6" t="str">
        <f>'Base de dados'!N577</f>
        <v/>
      </c>
    </row>
    <row r="579" spans="1:10" ht="24.95" customHeight="1" x14ac:dyDescent="0.25">
      <c r="A579" s="3">
        <f t="shared" si="8"/>
        <v>577</v>
      </c>
      <c r="B579" s="4" t="str">
        <f>'Base de dados'!A578</f>
        <v>5630012838</v>
      </c>
      <c r="C579" s="5" t="str">
        <f>IF('Base de dados'!E578&lt;&gt;"",'Base de dados'!B578&amp;CHAR(10)&amp;'Base de dados'!E578,'Base de dados'!B578)</f>
        <v>FABIANA CRISTINA SANCHES CRUZ
CESAR GUILHERME PERES</v>
      </c>
      <c r="D579" s="15" t="str">
        <f>'Base de dados'!H578</f>
        <v>RUA IPIRANGA, 473 - CENTRO - CASA BRANCA</v>
      </c>
      <c r="E579" s="27" t="str">
        <f>'Base de dados'!I578</f>
        <v>(19) 994494908</v>
      </c>
      <c r="F579" s="6" t="str">
        <f>'Base de dados'!J578</f>
        <v>POPULAÇÃO GERAL</v>
      </c>
      <c r="G579" s="6" t="str">
        <f>'Base de dados'!L578</f>
        <v>SUPLENTE</v>
      </c>
      <c r="H579" s="6">
        <f>'Base de dados'!M578</f>
        <v>262</v>
      </c>
      <c r="I579" s="30"/>
      <c r="J579" s="6" t="str">
        <f>'Base de dados'!N578</f>
        <v/>
      </c>
    </row>
    <row r="580" spans="1:10" ht="24.95" customHeight="1" x14ac:dyDescent="0.25">
      <c r="A580" s="3">
        <f t="shared" si="8"/>
        <v>578</v>
      </c>
      <c r="B580" s="4" t="str">
        <f>'Base de dados'!A579</f>
        <v>5630008042</v>
      </c>
      <c r="C580" s="5" t="str">
        <f>IF('Base de dados'!E579&lt;&gt;"",'Base de dados'!B579&amp;CHAR(10)&amp;'Base de dados'!E579,'Base de dados'!B579)</f>
        <v>LUCAS MARCIAL BERTOLUCI DE MORAES</v>
      </c>
      <c r="D580" s="15" t="str">
        <f>'Base de dados'!H579</f>
        <v>RUA TEODORO VOLPONI, 49 - SANTA MARIA - CASA BRANCA</v>
      </c>
      <c r="E580" s="27" t="str">
        <f>'Base de dados'!I579</f>
        <v>(19) 991915801</v>
      </c>
      <c r="F580" s="6" t="str">
        <f>'Base de dados'!J579</f>
        <v>POPULAÇÃO GERAL</v>
      </c>
      <c r="G580" s="6" t="str">
        <f>'Base de dados'!L579</f>
        <v>SUPLENTE</v>
      </c>
      <c r="H580" s="6">
        <f>'Base de dados'!M579</f>
        <v>263</v>
      </c>
      <c r="I580" s="30"/>
      <c r="J580" s="6" t="str">
        <f>'Base de dados'!N579</f>
        <v/>
      </c>
    </row>
    <row r="581" spans="1:10" ht="24.95" customHeight="1" x14ac:dyDescent="0.25">
      <c r="A581" s="3">
        <f t="shared" ref="A581:A644" si="9">A580+1</f>
        <v>579</v>
      </c>
      <c r="B581" s="4" t="str">
        <f>'Base de dados'!A580</f>
        <v>5630000239</v>
      </c>
      <c r="C581" s="5" t="str">
        <f>IF('Base de dados'!E580&lt;&gt;"",'Base de dados'!B580&amp;CHAR(10)&amp;'Base de dados'!E580,'Base de dados'!B580)</f>
        <v>ELISANGELA MAURA MARTINS</v>
      </c>
      <c r="D581" s="15" t="str">
        <f>'Base de dados'!H580</f>
        <v>RUA CARLOS KERBEG, 35 - ODENIR BUZZATO - CASA BRANCA</v>
      </c>
      <c r="E581" s="27" t="str">
        <f>'Base de dados'!I580</f>
        <v>(19) 997787694</v>
      </c>
      <c r="F581" s="6" t="str">
        <f>'Base de dados'!J580</f>
        <v>POPULAÇÃO GERAL</v>
      </c>
      <c r="G581" s="6" t="str">
        <f>'Base de dados'!L580</f>
        <v>SUPLENTE</v>
      </c>
      <c r="H581" s="6">
        <f>'Base de dados'!M580</f>
        <v>264</v>
      </c>
      <c r="I581" s="30"/>
      <c r="J581" s="6" t="str">
        <f>'Base de dados'!N580</f>
        <v>EXCLUÍDO - ATENDIDO CDHU</v>
      </c>
    </row>
    <row r="582" spans="1:10" ht="24.95" customHeight="1" x14ac:dyDescent="0.25">
      <c r="A582" s="3">
        <f t="shared" si="9"/>
        <v>580</v>
      </c>
      <c r="B582" s="4" t="str">
        <f>'Base de dados'!A581</f>
        <v>5630011319</v>
      </c>
      <c r="C582" s="5" t="str">
        <f>IF('Base de dados'!E581&lt;&gt;"",'Base de dados'!B581&amp;CHAR(10)&amp;'Base de dados'!E581,'Base de dados'!B581)</f>
        <v>LUCIANO DA SILVA PASSOS</v>
      </c>
      <c r="D582" s="15" t="str">
        <f>'Base de dados'!H581</f>
        <v>RUA FAMILIA CASTOLDI, 190 - JARDIM MACAUBA  - CASA BRANCA</v>
      </c>
      <c r="E582" s="27" t="str">
        <f>'Base de dados'!I581</f>
        <v>(15) 988246909</v>
      </c>
      <c r="F582" s="6" t="str">
        <f>'Base de dados'!J581</f>
        <v>POPULAÇÃO GERAL</v>
      </c>
      <c r="G582" s="6" t="str">
        <f>'Base de dados'!L581</f>
        <v>SUPLENTE</v>
      </c>
      <c r="H582" s="6">
        <f>'Base de dados'!M581</f>
        <v>265</v>
      </c>
      <c r="I582" s="30"/>
      <c r="J582" s="6" t="str">
        <f>'Base de dados'!N581</f>
        <v/>
      </c>
    </row>
    <row r="583" spans="1:10" ht="24.95" customHeight="1" x14ac:dyDescent="0.25">
      <c r="A583" s="3">
        <f t="shared" si="9"/>
        <v>581</v>
      </c>
      <c r="B583" s="4" t="str">
        <f>'Base de dados'!A582</f>
        <v>5630013505</v>
      </c>
      <c r="C583" s="5" t="str">
        <f>IF('Base de dados'!E582&lt;&gt;"",'Base de dados'!B582&amp;CHAR(10)&amp;'Base de dados'!E582,'Base de dados'!B582)</f>
        <v>BRUNA UVEDA DE AQUINO</v>
      </c>
      <c r="D583" s="15" t="str">
        <f>'Base de dados'!H582</f>
        <v>VLA FRANCISCO BUCARELLI, 5A - PARQUE GUAIANAZES - SAO PAULO</v>
      </c>
      <c r="E583" s="27" t="str">
        <f>'Base de dados'!I582</f>
        <v>(11) 961767392</v>
      </c>
      <c r="F583" s="6" t="str">
        <f>'Base de dados'!J582</f>
        <v>POPULAÇÃO GERAL</v>
      </c>
      <c r="G583" s="6" t="str">
        <f>'Base de dados'!L582</f>
        <v>SUPLENTE</v>
      </c>
      <c r="H583" s="6">
        <f>'Base de dados'!M582</f>
        <v>266</v>
      </c>
      <c r="I583" s="30"/>
      <c r="J583" s="6" t="str">
        <f>'Base de dados'!N582</f>
        <v/>
      </c>
    </row>
    <row r="584" spans="1:10" ht="24.95" customHeight="1" x14ac:dyDescent="0.25">
      <c r="A584" s="3">
        <f t="shared" si="9"/>
        <v>582</v>
      </c>
      <c r="B584" s="4" t="str">
        <f>'Base de dados'!A583</f>
        <v>5630003647</v>
      </c>
      <c r="C584" s="5" t="str">
        <f>IF('Base de dados'!E583&lt;&gt;"",'Base de dados'!B583&amp;CHAR(10)&amp;'Base de dados'!E583,'Base de dados'!B583)</f>
        <v>CAIO LOPES CARVALHO
RENATA RANGEL GERMANO</v>
      </c>
      <c r="D584" s="15" t="str">
        <f>'Base de dados'!H583</f>
        <v>FAZ CACHOERINHA, S/N - LAGOA BRANCA - CASA BRANCA</v>
      </c>
      <c r="E584" s="27" t="str">
        <f>'Base de dados'!I583</f>
        <v>(19) 995510393</v>
      </c>
      <c r="F584" s="6" t="str">
        <f>'Base de dados'!J583</f>
        <v>POPULAÇÃO GERAL</v>
      </c>
      <c r="G584" s="6" t="str">
        <f>'Base de dados'!L583</f>
        <v>SUPLENTE</v>
      </c>
      <c r="H584" s="6">
        <f>'Base de dados'!M583</f>
        <v>267</v>
      </c>
      <c r="I584" s="30"/>
      <c r="J584" s="6" t="str">
        <f>'Base de dados'!N583</f>
        <v/>
      </c>
    </row>
    <row r="585" spans="1:10" ht="24.95" customHeight="1" x14ac:dyDescent="0.25">
      <c r="A585" s="3">
        <f t="shared" si="9"/>
        <v>583</v>
      </c>
      <c r="B585" s="4" t="str">
        <f>'Base de dados'!A584</f>
        <v>5630005469</v>
      </c>
      <c r="C585" s="5" t="str">
        <f>IF('Base de dados'!E584&lt;&gt;"",'Base de dados'!B584&amp;CHAR(10)&amp;'Base de dados'!E584,'Base de dados'!B584)</f>
        <v>WAGNER RICHARDSON RODRIGUES</v>
      </c>
      <c r="D585" s="15" t="str">
        <f>'Base de dados'!H584</f>
        <v>RUA LUIZ GONZAGA DE SILLOS, 159 - NAZARETH  - CASA BRANCA</v>
      </c>
      <c r="E585" s="27" t="str">
        <f>'Base de dados'!I584</f>
        <v>(19) 995002332</v>
      </c>
      <c r="F585" s="6" t="str">
        <f>'Base de dados'!J584</f>
        <v>POPULAÇÃO GERAL</v>
      </c>
      <c r="G585" s="6" t="str">
        <f>'Base de dados'!L584</f>
        <v>SUPLENTE</v>
      </c>
      <c r="H585" s="6">
        <f>'Base de dados'!M584</f>
        <v>268</v>
      </c>
      <c r="I585" s="30"/>
      <c r="J585" s="6" t="str">
        <f>'Base de dados'!N584</f>
        <v/>
      </c>
    </row>
    <row r="586" spans="1:10" ht="24.95" customHeight="1" x14ac:dyDescent="0.25">
      <c r="A586" s="3">
        <f t="shared" si="9"/>
        <v>584</v>
      </c>
      <c r="B586" s="4" t="str">
        <f>'Base de dados'!A585</f>
        <v>5630000080</v>
      </c>
      <c r="C586" s="5" t="str">
        <f>IF('Base de dados'!E585&lt;&gt;"",'Base de dados'!B585&amp;CHAR(10)&amp;'Base de dados'!E585,'Base de dados'!B585)</f>
        <v>MARCELA EVARISTO LUCIO</v>
      </c>
      <c r="D586" s="15" t="str">
        <f>'Base de dados'!H585</f>
        <v>RUA DOM PEDRO II, 164 - INDUSTRIAL - CASA BRANCA</v>
      </c>
      <c r="E586" s="27" t="str">
        <f>'Base de dados'!I585</f>
        <v>(19) 991716067</v>
      </c>
      <c r="F586" s="6" t="str">
        <f>'Base de dados'!J585</f>
        <v>POPULAÇÃO GERAL</v>
      </c>
      <c r="G586" s="6" t="str">
        <f>'Base de dados'!L585</f>
        <v>SUPLENTE</v>
      </c>
      <c r="H586" s="6">
        <f>'Base de dados'!M585</f>
        <v>269</v>
      </c>
      <c r="I586" s="30"/>
      <c r="J586" s="6" t="str">
        <f>'Base de dados'!N585</f>
        <v/>
      </c>
    </row>
    <row r="587" spans="1:10" ht="24.95" customHeight="1" x14ac:dyDescent="0.25">
      <c r="A587" s="3">
        <f t="shared" si="9"/>
        <v>585</v>
      </c>
      <c r="B587" s="4" t="str">
        <f>'Base de dados'!A586</f>
        <v>5630018413</v>
      </c>
      <c r="C587" s="5" t="str">
        <f>IF('Base de dados'!E586&lt;&gt;"",'Base de dados'!B586&amp;CHAR(10)&amp;'Base de dados'!E586,'Base de dados'!B586)</f>
        <v>CARLOS EDUARDO DE LIMA</v>
      </c>
      <c r="D587" s="15" t="str">
        <f>'Base de dados'!H586</f>
        <v>RUA LACERDA FRANCO, 31 - CENTRO - CASA BRANCA</v>
      </c>
      <c r="E587" s="27" t="str">
        <f>'Base de dados'!I586</f>
        <v>(19) 992214978</v>
      </c>
      <c r="F587" s="6" t="str">
        <f>'Base de dados'!J586</f>
        <v>POPULAÇÃO GERAL</v>
      </c>
      <c r="G587" s="6" t="str">
        <f>'Base de dados'!L586</f>
        <v>SUPLENTE</v>
      </c>
      <c r="H587" s="6">
        <f>'Base de dados'!M586</f>
        <v>270</v>
      </c>
      <c r="I587" s="30"/>
      <c r="J587" s="6" t="str">
        <f>'Base de dados'!N586</f>
        <v/>
      </c>
    </row>
    <row r="588" spans="1:10" ht="24.95" customHeight="1" x14ac:dyDescent="0.25">
      <c r="A588" s="3">
        <f t="shared" si="9"/>
        <v>586</v>
      </c>
      <c r="B588" s="4" t="str">
        <f>'Base de dados'!A587</f>
        <v>5630017407</v>
      </c>
      <c r="C588" s="5" t="str">
        <f>IF('Base de dados'!E587&lt;&gt;"",'Base de dados'!B587&amp;CHAR(10)&amp;'Base de dados'!E587,'Base de dados'!B587)</f>
        <v>TATIANA MITIDIERI DE CARVALHO</v>
      </c>
      <c r="D588" s="15" t="str">
        <f>'Base de dados'!H587</f>
        <v>PCA PRACA ADELAIDE DOS REIS SASSO, 31 - CECAP - CASA BRANCA</v>
      </c>
      <c r="E588" s="27" t="str">
        <f>'Base de dados'!I587</f>
        <v>(19) 992904229</v>
      </c>
      <c r="F588" s="6" t="str">
        <f>'Base de dados'!J587</f>
        <v>POPULAÇÃO GERAL</v>
      </c>
      <c r="G588" s="6" t="str">
        <f>'Base de dados'!L587</f>
        <v>SUPLENTE</v>
      </c>
      <c r="H588" s="6">
        <f>'Base de dados'!M587</f>
        <v>271</v>
      </c>
      <c r="I588" s="30"/>
      <c r="J588" s="6" t="str">
        <f>'Base de dados'!N587</f>
        <v/>
      </c>
    </row>
    <row r="589" spans="1:10" ht="24.95" customHeight="1" x14ac:dyDescent="0.25">
      <c r="A589" s="3">
        <f t="shared" si="9"/>
        <v>587</v>
      </c>
      <c r="B589" s="4" t="str">
        <f>'Base de dados'!A588</f>
        <v>5630017431</v>
      </c>
      <c r="C589" s="5" t="str">
        <f>IF('Base de dados'!E588&lt;&gt;"",'Base de dados'!B588&amp;CHAR(10)&amp;'Base de dados'!E588,'Base de dados'!B588)</f>
        <v>NILSIANE DE ALMEIDA PEREIRA
EDSON LUIS GERMANO</v>
      </c>
      <c r="D589" s="15" t="str">
        <f>'Base de dados'!H588</f>
        <v>RUA LUIZ GONZAGA SILLOS, 126 - NAZARE  - CASA BRANCA</v>
      </c>
      <c r="E589" s="27" t="str">
        <f>'Base de dados'!I588</f>
        <v>(19) 995512482</v>
      </c>
      <c r="F589" s="6" t="str">
        <f>'Base de dados'!J588</f>
        <v>POPULAÇÃO GERAL</v>
      </c>
      <c r="G589" s="6" t="str">
        <f>'Base de dados'!L588</f>
        <v>SUPLENTE</v>
      </c>
      <c r="H589" s="6">
        <f>'Base de dados'!M588</f>
        <v>272</v>
      </c>
      <c r="I589" s="30"/>
      <c r="J589" s="6" t="str">
        <f>'Base de dados'!N588</f>
        <v/>
      </c>
    </row>
    <row r="590" spans="1:10" ht="24.95" customHeight="1" x14ac:dyDescent="0.25">
      <c r="A590" s="3">
        <f t="shared" si="9"/>
        <v>588</v>
      </c>
      <c r="B590" s="4" t="str">
        <f>'Base de dados'!A589</f>
        <v>5630006178</v>
      </c>
      <c r="C590" s="5" t="str">
        <f>IF('Base de dados'!E589&lt;&gt;"",'Base de dados'!B589&amp;CHAR(10)&amp;'Base de dados'!E589,'Base de dados'!B589)</f>
        <v>ANTONIO CARLOS BARBOZA</v>
      </c>
      <c r="D590" s="15" t="str">
        <f>'Base de dados'!H589</f>
        <v>RUA OLIMPIO JOSE AUGUSTO, 250, 250 - PARQUE SAO PAULO - CASA BRANCA</v>
      </c>
      <c r="E590" s="27" t="str">
        <f>'Base de dados'!I589</f>
        <v>(19) 992511375</v>
      </c>
      <c r="F590" s="6" t="str">
        <f>'Base de dados'!J589</f>
        <v>POPULAÇÃO GERAL</v>
      </c>
      <c r="G590" s="6" t="str">
        <f>'Base de dados'!L589</f>
        <v>SUPLENTE</v>
      </c>
      <c r="H590" s="6">
        <f>'Base de dados'!M589</f>
        <v>273</v>
      </c>
      <c r="I590" s="30"/>
      <c r="J590" s="6" t="str">
        <f>'Base de dados'!N589</f>
        <v/>
      </c>
    </row>
    <row r="591" spans="1:10" ht="24.95" customHeight="1" x14ac:dyDescent="0.25">
      <c r="A591" s="3">
        <f t="shared" si="9"/>
        <v>589</v>
      </c>
      <c r="B591" s="4" t="str">
        <f>'Base de dados'!A590</f>
        <v>5630014057</v>
      </c>
      <c r="C591" s="5" t="str">
        <f>IF('Base de dados'!E590&lt;&gt;"",'Base de dados'!B590&amp;CHAR(10)&amp;'Base de dados'!E590,'Base de dados'!B590)</f>
        <v>ESTELA CRISTINA ALVES</v>
      </c>
      <c r="D591" s="15" t="str">
        <f>'Base de dados'!H590</f>
        <v>RUA PROF MARIA REGINA BRAGA DE CARVALHO, 23 - ANDORINHAS - CASA BRANCA</v>
      </c>
      <c r="E591" s="27" t="str">
        <f>'Base de dados'!I590</f>
        <v>(19) 994717195</v>
      </c>
      <c r="F591" s="6" t="str">
        <f>'Base de dados'!J590</f>
        <v>POPULAÇÃO GERAL</v>
      </c>
      <c r="G591" s="6" t="str">
        <f>'Base de dados'!L590</f>
        <v>SUPLENTE</v>
      </c>
      <c r="H591" s="6">
        <f>'Base de dados'!M590</f>
        <v>274</v>
      </c>
      <c r="I591" s="30"/>
      <c r="J591" s="6" t="str">
        <f>'Base de dados'!N590</f>
        <v/>
      </c>
    </row>
    <row r="592" spans="1:10" ht="24.95" customHeight="1" x14ac:dyDescent="0.25">
      <c r="A592" s="3">
        <f t="shared" si="9"/>
        <v>590</v>
      </c>
      <c r="B592" s="4" t="str">
        <f>'Base de dados'!A591</f>
        <v>5630012689</v>
      </c>
      <c r="C592" s="5" t="str">
        <f>IF('Base de dados'!E591&lt;&gt;"",'Base de dados'!B591&amp;CHAR(10)&amp;'Base de dados'!E591,'Base de dados'!B591)</f>
        <v>LUCAS DE SOUZA ANDRE
TAILA CRISTINA RIBEIRO DE ARAUJO ANDRE</v>
      </c>
      <c r="D592" s="15" t="str">
        <f>'Base de dados'!H591</f>
        <v>RUA ADRIANO FRANCISCO PIRES, 225 - PARQUE SAO PAULO  - CASA BRANCA</v>
      </c>
      <c r="E592" s="27" t="str">
        <f>'Base de dados'!I591</f>
        <v>(19) 991214484</v>
      </c>
      <c r="F592" s="6" t="str">
        <f>'Base de dados'!J591</f>
        <v>POPULAÇÃO GERAL</v>
      </c>
      <c r="G592" s="6" t="str">
        <f>'Base de dados'!L591</f>
        <v>SUPLENTE</v>
      </c>
      <c r="H592" s="6">
        <f>'Base de dados'!M591</f>
        <v>275</v>
      </c>
      <c r="I592" s="30"/>
      <c r="J592" s="6" t="str">
        <f>'Base de dados'!N591</f>
        <v/>
      </c>
    </row>
    <row r="593" spans="1:10" ht="24.95" customHeight="1" x14ac:dyDescent="0.25">
      <c r="A593" s="3">
        <f t="shared" si="9"/>
        <v>591</v>
      </c>
      <c r="B593" s="4" t="str">
        <f>'Base de dados'!A592</f>
        <v>5630015310</v>
      </c>
      <c r="C593" s="5" t="str">
        <f>IF('Base de dados'!E592&lt;&gt;"",'Base de dados'!B592&amp;CHAR(10)&amp;'Base de dados'!E592,'Base de dados'!B592)</f>
        <v>GABRIELA DE CARVALHO
WILLIAN ALEXANDRE BORGES JUNIOR</v>
      </c>
      <c r="D593" s="15" t="str">
        <f>'Base de dados'!H592</f>
        <v>RUA CORONEL JOSE JULIO, 119  - CENTRO  - CASA BRANCA</v>
      </c>
      <c r="E593" s="27" t="str">
        <f>'Base de dados'!I592</f>
        <v>(19) 994408891</v>
      </c>
      <c r="F593" s="6" t="str">
        <f>'Base de dados'!J592</f>
        <v>POPULAÇÃO GERAL</v>
      </c>
      <c r="G593" s="6" t="str">
        <f>'Base de dados'!L592</f>
        <v>SUPLENTE</v>
      </c>
      <c r="H593" s="6">
        <f>'Base de dados'!M592</f>
        <v>276</v>
      </c>
      <c r="I593" s="30"/>
      <c r="J593" s="6" t="str">
        <f>'Base de dados'!N592</f>
        <v/>
      </c>
    </row>
    <row r="594" spans="1:10" ht="24.95" customHeight="1" x14ac:dyDescent="0.25">
      <c r="A594" s="3">
        <f t="shared" si="9"/>
        <v>592</v>
      </c>
      <c r="B594" s="4" t="str">
        <f>'Base de dados'!A593</f>
        <v>5630016011</v>
      </c>
      <c r="C594" s="5" t="str">
        <f>IF('Base de dados'!E593&lt;&gt;"",'Base de dados'!B593&amp;CHAR(10)&amp;'Base de dados'!E593,'Base de dados'!B593)</f>
        <v>KATIA DE SOUZA JORGE
RODOLFO DE JESUS MOKSINSKI</v>
      </c>
      <c r="D594" s="15" t="str">
        <f>'Base de dados'!H593</f>
        <v>RUA JOAO ZOPPEI, 46 - JARDIM MACAUBA  - CASA BRANCA</v>
      </c>
      <c r="E594" s="27" t="str">
        <f>'Base de dados'!I593</f>
        <v>(19) 989112723</v>
      </c>
      <c r="F594" s="6" t="str">
        <f>'Base de dados'!J593</f>
        <v>POPULAÇÃO GERAL</v>
      </c>
      <c r="G594" s="6" t="str">
        <f>'Base de dados'!L593</f>
        <v>SUPLENTE</v>
      </c>
      <c r="H594" s="6">
        <f>'Base de dados'!M593</f>
        <v>277</v>
      </c>
      <c r="I594" s="30"/>
      <c r="J594" s="6" t="str">
        <f>'Base de dados'!N593</f>
        <v/>
      </c>
    </row>
    <row r="595" spans="1:10" ht="24.95" customHeight="1" x14ac:dyDescent="0.25">
      <c r="A595" s="3">
        <f t="shared" si="9"/>
        <v>593</v>
      </c>
      <c r="B595" s="4" t="str">
        <f>'Base de dados'!A594</f>
        <v>5630013273</v>
      </c>
      <c r="C595" s="5" t="str">
        <f>IF('Base de dados'!E594&lt;&gt;"",'Base de dados'!B594&amp;CHAR(10)&amp;'Base de dados'!E594,'Base de dados'!B594)</f>
        <v>JOSE ALEXANDRE DO NASCIMENTO FRANCISCO
EMILLY VICTORIA MILLIANO RODRIGUES RAMOS</v>
      </c>
      <c r="D595" s="15" t="str">
        <f>'Base de dados'!H594</f>
        <v>RUA DAS ORQUIDEAS, 221 - VILA ROSA - GUARATINGUETA</v>
      </c>
      <c r="E595" s="27" t="str">
        <f>'Base de dados'!I594</f>
        <v>(12) 996796461</v>
      </c>
      <c r="F595" s="6" t="str">
        <f>'Base de dados'!J594</f>
        <v>POPULAÇÃO GERAL</v>
      </c>
      <c r="G595" s="6" t="str">
        <f>'Base de dados'!L594</f>
        <v>SUPLENTE</v>
      </c>
      <c r="H595" s="6">
        <f>'Base de dados'!M594</f>
        <v>278</v>
      </c>
      <c r="I595" s="30"/>
      <c r="J595" s="6" t="str">
        <f>'Base de dados'!N594</f>
        <v/>
      </c>
    </row>
    <row r="596" spans="1:10" ht="24.95" customHeight="1" x14ac:dyDescent="0.25">
      <c r="A596" s="3">
        <f t="shared" si="9"/>
        <v>594</v>
      </c>
      <c r="B596" s="4" t="str">
        <f>'Base de dados'!A595</f>
        <v>5630012358</v>
      </c>
      <c r="C596" s="5" t="str">
        <f>IF('Base de dados'!E595&lt;&gt;"",'Base de dados'!B595&amp;CHAR(10)&amp;'Base de dados'!E595,'Base de dados'!B595)</f>
        <v>CARLOS EDUARDO CAMARGO PEREIRA
FABIANA APARECIDA DA SILVA CAMARGO</v>
      </c>
      <c r="D596" s="15" t="str">
        <f>'Base de dados'!H595</f>
        <v>AV  ALEXANDRE CESAR GREGORIO, 51 - SANTA TEREZINHA - APARECIDA</v>
      </c>
      <c r="E596" s="27" t="str">
        <f>'Base de dados'!I595</f>
        <v>(12) 997654572</v>
      </c>
      <c r="F596" s="6" t="str">
        <f>'Base de dados'!J595</f>
        <v>POPULAÇÃO GERAL</v>
      </c>
      <c r="G596" s="6" t="str">
        <f>'Base de dados'!L595</f>
        <v>SUPLENTE</v>
      </c>
      <c r="H596" s="6">
        <f>'Base de dados'!M595</f>
        <v>279</v>
      </c>
      <c r="I596" s="30"/>
      <c r="J596" s="6" t="str">
        <f>'Base de dados'!N595</f>
        <v/>
      </c>
    </row>
    <row r="597" spans="1:10" ht="24.95" customHeight="1" x14ac:dyDescent="0.25">
      <c r="A597" s="3">
        <f t="shared" si="9"/>
        <v>595</v>
      </c>
      <c r="B597" s="4" t="str">
        <f>'Base de dados'!A596</f>
        <v>5630004579</v>
      </c>
      <c r="C597" s="5" t="str">
        <f>IF('Base de dados'!E596&lt;&gt;"",'Base de dados'!B596&amp;CHAR(10)&amp;'Base de dados'!E596,'Base de dados'!B596)</f>
        <v>ALINE CRISTINA REGINALDO</v>
      </c>
      <c r="D597" s="15" t="str">
        <f>'Base de dados'!H596</f>
        <v>RUA IPIRANGA,, 85C - CENTRO - CASA BRANCA</v>
      </c>
      <c r="E597" s="27" t="str">
        <f>'Base de dados'!I596</f>
        <v>(19) 994188971</v>
      </c>
      <c r="F597" s="6" t="str">
        <f>'Base de dados'!J596</f>
        <v>POPULAÇÃO GERAL</v>
      </c>
      <c r="G597" s="6" t="str">
        <f>'Base de dados'!L596</f>
        <v>SUPLENTE</v>
      </c>
      <c r="H597" s="6">
        <f>'Base de dados'!M596</f>
        <v>280</v>
      </c>
      <c r="I597" s="30"/>
      <c r="J597" s="6" t="str">
        <f>'Base de dados'!N596</f>
        <v/>
      </c>
    </row>
    <row r="598" spans="1:10" ht="24.95" customHeight="1" x14ac:dyDescent="0.25">
      <c r="A598" s="3">
        <f t="shared" si="9"/>
        <v>596</v>
      </c>
      <c r="B598" s="4" t="str">
        <f>'Base de dados'!A597</f>
        <v>5630012812</v>
      </c>
      <c r="C598" s="5" t="str">
        <f>IF('Base de dados'!E597&lt;&gt;"",'Base de dados'!B597&amp;CHAR(10)&amp;'Base de dados'!E597,'Base de dados'!B597)</f>
        <v>ANA CAROLIN NASCIMENTO DA SILVA
PEDRO JESUS DE SOUSA</v>
      </c>
      <c r="D598" s="15" t="str">
        <f>'Base de dados'!H597</f>
        <v>RUA BORORE, 74 - PARQUE UNIVERSITARIO DE VIRACOPOS - CAMPINAS</v>
      </c>
      <c r="E598" s="27" t="str">
        <f>'Base de dados'!I597</f>
        <v>(19) 993975381</v>
      </c>
      <c r="F598" s="6" t="str">
        <f>'Base de dados'!J597</f>
        <v>POPULAÇÃO GERAL</v>
      </c>
      <c r="G598" s="6" t="str">
        <f>'Base de dados'!L597</f>
        <v>SUPLENTE</v>
      </c>
      <c r="H598" s="6">
        <f>'Base de dados'!M597</f>
        <v>281</v>
      </c>
      <c r="I598" s="30"/>
      <c r="J598" s="6" t="str">
        <f>'Base de dados'!N597</f>
        <v/>
      </c>
    </row>
    <row r="599" spans="1:10" ht="24.95" customHeight="1" x14ac:dyDescent="0.25">
      <c r="A599" s="3">
        <f t="shared" si="9"/>
        <v>597</v>
      </c>
      <c r="B599" s="4" t="str">
        <f>'Base de dados'!A598</f>
        <v>5630004504</v>
      </c>
      <c r="C599" s="5" t="str">
        <f>IF('Base de dados'!E598&lt;&gt;"",'Base de dados'!B598&amp;CHAR(10)&amp;'Base de dados'!E598,'Base de dados'!B598)</f>
        <v>PAULO SERGIO DOS SANTOS SOUZA
JESSICA CRISTINE MULLER SOUZA</v>
      </c>
      <c r="D599" s="15" t="str">
        <f>'Base de dados'!H598</f>
        <v>RUA DUQUE DE CAXIAS, 1843 - SANTA CECILIA - CASA BRANCA</v>
      </c>
      <c r="E599" s="27" t="str">
        <f>'Base de dados'!I598</f>
        <v>(19) 994976991</v>
      </c>
      <c r="F599" s="6" t="str">
        <f>'Base de dados'!J598</f>
        <v>POPULAÇÃO GERAL</v>
      </c>
      <c r="G599" s="6" t="str">
        <f>'Base de dados'!L598</f>
        <v>SUPLENTE</v>
      </c>
      <c r="H599" s="6">
        <f>'Base de dados'!M598</f>
        <v>282</v>
      </c>
      <c r="I599" s="30"/>
      <c r="J599" s="6" t="str">
        <f>'Base de dados'!N598</f>
        <v/>
      </c>
    </row>
    <row r="600" spans="1:10" ht="24.95" customHeight="1" x14ac:dyDescent="0.25">
      <c r="A600" s="3">
        <f t="shared" si="9"/>
        <v>598</v>
      </c>
      <c r="B600" s="4" t="str">
        <f>'Base de dados'!A599</f>
        <v>5630013810</v>
      </c>
      <c r="C600" s="5" t="str">
        <f>IF('Base de dados'!E599&lt;&gt;"",'Base de dados'!B599&amp;CHAR(10)&amp;'Base de dados'!E599,'Base de dados'!B599)</f>
        <v>MARIA BEATRIZ DE SOUZA ALVES</v>
      </c>
      <c r="D600" s="15" t="str">
        <f>'Base de dados'!H599</f>
        <v>RUA OLIMPIO JOSE AUGUSTO, 271 - PARQUE SAO PAULO - CASA BRANCA</v>
      </c>
      <c r="E600" s="27" t="str">
        <f>'Base de dados'!I599</f>
        <v>(19) 991113822</v>
      </c>
      <c r="F600" s="6" t="str">
        <f>'Base de dados'!J599</f>
        <v>POPULAÇÃO GERAL</v>
      </c>
      <c r="G600" s="6" t="str">
        <f>'Base de dados'!L599</f>
        <v>SUPLENTE</v>
      </c>
      <c r="H600" s="6">
        <f>'Base de dados'!M599</f>
        <v>283</v>
      </c>
      <c r="I600" s="30"/>
      <c r="J600" s="6" t="str">
        <f>'Base de dados'!N599</f>
        <v/>
      </c>
    </row>
    <row r="601" spans="1:10" ht="24.95" customHeight="1" x14ac:dyDescent="0.25">
      <c r="A601" s="3">
        <f t="shared" si="9"/>
        <v>599</v>
      </c>
      <c r="B601" s="4" t="str">
        <f>'Base de dados'!A600</f>
        <v>5630009016</v>
      </c>
      <c r="C601" s="5" t="str">
        <f>IF('Base de dados'!E600&lt;&gt;"",'Base de dados'!B600&amp;CHAR(10)&amp;'Base de dados'!E600,'Base de dados'!B600)</f>
        <v>BENEDITA DONIZETE ARGENTINO NORONHA
PEDRO CESAR NORONHA</v>
      </c>
      <c r="D601" s="15" t="str">
        <f>'Base de dados'!H600</f>
        <v>RUA JOAO BATISTA SALLES CUNHA, 133 - PARQUE SAO PAULO - CASA BRANCA</v>
      </c>
      <c r="E601" s="27" t="str">
        <f>'Base de dados'!I600</f>
        <v>(19) 992510313</v>
      </c>
      <c r="F601" s="6" t="str">
        <f>'Base de dados'!J600</f>
        <v>POPULAÇÃO GERAL</v>
      </c>
      <c r="G601" s="6" t="str">
        <f>'Base de dados'!L600</f>
        <v>SUPLENTE</v>
      </c>
      <c r="H601" s="6">
        <f>'Base de dados'!M600</f>
        <v>284</v>
      </c>
      <c r="I601" s="30"/>
      <c r="J601" s="6" t="str">
        <f>'Base de dados'!N600</f>
        <v>EXCLUÍDO - ATENDIDO CDHU</v>
      </c>
    </row>
    <row r="602" spans="1:10" ht="24.95" customHeight="1" x14ac:dyDescent="0.25">
      <c r="A602" s="3">
        <f t="shared" si="9"/>
        <v>600</v>
      </c>
      <c r="B602" s="4" t="str">
        <f>'Base de dados'!A601</f>
        <v>5630005741</v>
      </c>
      <c r="C602" s="5" t="str">
        <f>IF('Base de dados'!E601&lt;&gt;"",'Base de dados'!B601&amp;CHAR(10)&amp;'Base de dados'!E601,'Base de dados'!B601)</f>
        <v>BRUNO EDUARDO MENGATTI
ELIANE MARIANO MENTTI</v>
      </c>
      <c r="D602" s="15" t="str">
        <f>'Base de dados'!H601</f>
        <v>FAZ RODOVIA SP 215 KM 62, 28 - FAZENDA  - CASA BRANCA</v>
      </c>
      <c r="E602" s="27" t="str">
        <f>'Base de dados'!I601</f>
        <v>(19) 998684453</v>
      </c>
      <c r="F602" s="6" t="str">
        <f>'Base de dados'!J601</f>
        <v>POPULAÇÃO GERAL</v>
      </c>
      <c r="G602" s="6" t="str">
        <f>'Base de dados'!L601</f>
        <v>SUPLENTE</v>
      </c>
      <c r="H602" s="6">
        <f>'Base de dados'!M601</f>
        <v>285</v>
      </c>
      <c r="I602" s="30"/>
      <c r="J602" s="6" t="str">
        <f>'Base de dados'!N601</f>
        <v/>
      </c>
    </row>
    <row r="603" spans="1:10" ht="24.95" customHeight="1" x14ac:dyDescent="0.25">
      <c r="A603" s="3">
        <f t="shared" si="9"/>
        <v>601</v>
      </c>
      <c r="B603" s="4" t="str">
        <f>'Base de dados'!A602</f>
        <v>5630018017</v>
      </c>
      <c r="C603" s="5" t="str">
        <f>IF('Base de dados'!E602&lt;&gt;"",'Base de dados'!B602&amp;CHAR(10)&amp;'Base de dados'!E602,'Base de dados'!B602)</f>
        <v>WILLIAN SILVA CARDOSO</v>
      </c>
      <c r="D603" s="15" t="str">
        <f>'Base de dados'!H602</f>
        <v>RUA ARAKEN RI EURO DE PAIVA, 113 - ODENIR BUZZATO 1 - CASA BRANCA</v>
      </c>
      <c r="E603" s="27" t="str">
        <f>'Base de dados'!I602</f>
        <v>(19) 998724733</v>
      </c>
      <c r="F603" s="6" t="str">
        <f>'Base de dados'!J602</f>
        <v>POPULAÇÃO GERAL</v>
      </c>
      <c r="G603" s="6" t="str">
        <f>'Base de dados'!L602</f>
        <v>SUPLENTE</v>
      </c>
      <c r="H603" s="6">
        <f>'Base de dados'!M602</f>
        <v>286</v>
      </c>
      <c r="I603" s="30"/>
      <c r="J603" s="6" t="str">
        <f>'Base de dados'!N602</f>
        <v/>
      </c>
    </row>
    <row r="604" spans="1:10" ht="24.95" customHeight="1" x14ac:dyDescent="0.25">
      <c r="A604" s="3">
        <f t="shared" si="9"/>
        <v>602</v>
      </c>
      <c r="B604" s="4" t="str">
        <f>'Base de dados'!A603</f>
        <v>5630002409</v>
      </c>
      <c r="C604" s="5" t="str">
        <f>IF('Base de dados'!E603&lt;&gt;"",'Base de dados'!B603&amp;CHAR(10)&amp;'Base de dados'!E603,'Base de dados'!B603)</f>
        <v>GEIZY KELLY DA SILVA
MAURO LUCIO DE OLIVEIRA</v>
      </c>
      <c r="D604" s="15" t="str">
        <f>'Base de dados'!H603</f>
        <v>PCA MOISES HORTA DE MACEDO, 30 - NAZARE - CASA BRANCA</v>
      </c>
      <c r="E604" s="27" t="str">
        <f>'Base de dados'!I603</f>
        <v>(19) 999447610</v>
      </c>
      <c r="F604" s="6" t="str">
        <f>'Base de dados'!J603</f>
        <v>POPULAÇÃO GERAL</v>
      </c>
      <c r="G604" s="6" t="str">
        <f>'Base de dados'!L603</f>
        <v>SUPLENTE</v>
      </c>
      <c r="H604" s="6">
        <f>'Base de dados'!M603</f>
        <v>287</v>
      </c>
      <c r="I604" s="30"/>
      <c r="J604" s="6" t="str">
        <f>'Base de dados'!N603</f>
        <v/>
      </c>
    </row>
    <row r="605" spans="1:10" ht="24.95" customHeight="1" x14ac:dyDescent="0.25">
      <c r="A605" s="3">
        <f t="shared" si="9"/>
        <v>603</v>
      </c>
      <c r="B605" s="4" t="str">
        <f>'Base de dados'!A604</f>
        <v>5630005592</v>
      </c>
      <c r="C605" s="5" t="str">
        <f>IF('Base de dados'!E604&lt;&gt;"",'Base de dados'!B604&amp;CHAR(10)&amp;'Base de dados'!E604,'Base de dados'!B604)</f>
        <v>JONAS BUENO RIBEIRO
LETICIA CONTINE RIBEIRO</v>
      </c>
      <c r="D605" s="15" t="str">
        <f>'Base de dados'!H604</f>
        <v>Q   PROFESSORA PALMIRO OLIVEIRA GUERREIRO, 60 - ANDORINHA - CASA BRANCA</v>
      </c>
      <c r="E605" s="27" t="str">
        <f>'Base de dados'!I604</f>
        <v>(19) 992038215</v>
      </c>
      <c r="F605" s="6" t="str">
        <f>'Base de dados'!J604</f>
        <v>POPULAÇÃO GERAL</v>
      </c>
      <c r="G605" s="6" t="str">
        <f>'Base de dados'!L604</f>
        <v>SUPLENTE</v>
      </c>
      <c r="H605" s="6">
        <f>'Base de dados'!M604</f>
        <v>288</v>
      </c>
      <c r="I605" s="30"/>
      <c r="J605" s="6" t="str">
        <f>'Base de dados'!N604</f>
        <v/>
      </c>
    </row>
    <row r="606" spans="1:10" ht="24.95" customHeight="1" x14ac:dyDescent="0.25">
      <c r="A606" s="3">
        <f t="shared" si="9"/>
        <v>604</v>
      </c>
      <c r="B606" s="4" t="str">
        <f>'Base de dados'!A605</f>
        <v>5630016946</v>
      </c>
      <c r="C606" s="5" t="str">
        <f>IF('Base de dados'!E605&lt;&gt;"",'Base de dados'!B605&amp;CHAR(10)&amp;'Base de dados'!E605,'Base de dados'!B605)</f>
        <v>ANDREY VINICIUS MORENO BARBOSA</v>
      </c>
      <c r="D606" s="15" t="str">
        <f>'Base de dados'!H605</f>
        <v>RUA MARCOS TEIXEIRA, 26 - SR MENINO - CASA BRANCA</v>
      </c>
      <c r="E606" s="27" t="str">
        <f>'Base de dados'!I605</f>
        <v>(19) 995109871</v>
      </c>
      <c r="F606" s="6" t="str">
        <f>'Base de dados'!J605</f>
        <v>POPULAÇÃO GERAL</v>
      </c>
      <c r="G606" s="6" t="str">
        <f>'Base de dados'!L605</f>
        <v>SUPLENTE</v>
      </c>
      <c r="H606" s="6">
        <f>'Base de dados'!M605</f>
        <v>289</v>
      </c>
      <c r="I606" s="30"/>
      <c r="J606" s="6" t="str">
        <f>'Base de dados'!N605</f>
        <v/>
      </c>
    </row>
    <row r="607" spans="1:10" ht="24.95" customHeight="1" x14ac:dyDescent="0.25">
      <c r="A607" s="3">
        <f t="shared" si="9"/>
        <v>605</v>
      </c>
      <c r="B607" s="4" t="str">
        <f>'Base de dados'!A606</f>
        <v>5630006269</v>
      </c>
      <c r="C607" s="5" t="str">
        <f>IF('Base de dados'!E606&lt;&gt;"",'Base de dados'!B606&amp;CHAR(10)&amp;'Base de dados'!E606,'Base de dados'!B606)</f>
        <v>MARLI THOME LUCIO
JONAS APARECIDO DONIZETE LUCIO</v>
      </c>
      <c r="D607" s="15" t="str">
        <f>'Base de dados'!H606</f>
        <v>RUA SETE DE SETEMBRO, 334 - CENTEO - CASA BRANCA</v>
      </c>
      <c r="E607" s="27" t="str">
        <f>'Base de dados'!I606</f>
        <v>(19) 992394281</v>
      </c>
      <c r="F607" s="6" t="str">
        <f>'Base de dados'!J606</f>
        <v>POPULAÇÃO GERAL</v>
      </c>
      <c r="G607" s="6" t="str">
        <f>'Base de dados'!L606</f>
        <v>SUPLENTE</v>
      </c>
      <c r="H607" s="6">
        <f>'Base de dados'!M606</f>
        <v>290</v>
      </c>
      <c r="I607" s="30"/>
      <c r="J607" s="6" t="str">
        <f>'Base de dados'!N606</f>
        <v/>
      </c>
    </row>
    <row r="608" spans="1:10" ht="24.95" customHeight="1" x14ac:dyDescent="0.25">
      <c r="A608" s="3">
        <f t="shared" si="9"/>
        <v>606</v>
      </c>
      <c r="B608" s="4" t="str">
        <f>'Base de dados'!A607</f>
        <v>5630021540</v>
      </c>
      <c r="C608" s="5" t="str">
        <f>IF('Base de dados'!E607&lt;&gt;"",'Base de dados'!B607&amp;CHAR(10)&amp;'Base de dados'!E607,'Base de dados'!B607)</f>
        <v>ADRIANA DA SILVA</v>
      </c>
      <c r="D608" s="15" t="str">
        <f>'Base de dados'!H607</f>
        <v>RUA NICANOR FRANCISCO FERRAZ, 387 - JARDIM EUROPA - CASA BRANCA</v>
      </c>
      <c r="E608" s="27" t="str">
        <f>'Base de dados'!I607</f>
        <v>(19) 993894911</v>
      </c>
      <c r="F608" s="6" t="str">
        <f>'Base de dados'!J607</f>
        <v>POPULAÇÃO GERAL</v>
      </c>
      <c r="G608" s="6" t="str">
        <f>'Base de dados'!L607</f>
        <v>SUPLENTE</v>
      </c>
      <c r="H608" s="6">
        <f>'Base de dados'!M607</f>
        <v>291</v>
      </c>
      <c r="I608" s="30"/>
      <c r="J608" s="6" t="str">
        <f>'Base de dados'!N607</f>
        <v/>
      </c>
    </row>
    <row r="609" spans="1:10" ht="24.95" customHeight="1" x14ac:dyDescent="0.25">
      <c r="A609" s="3">
        <f t="shared" si="9"/>
        <v>607</v>
      </c>
      <c r="B609" s="4" t="str">
        <f>'Base de dados'!A608</f>
        <v>5630008729</v>
      </c>
      <c r="C609" s="5" t="str">
        <f>IF('Base de dados'!E608&lt;&gt;"",'Base de dados'!B608&amp;CHAR(10)&amp;'Base de dados'!E608,'Base de dados'!B608)</f>
        <v>GUILHERME GARRONI SILVA</v>
      </c>
      <c r="D609" s="15" t="str">
        <f>'Base de dados'!H608</f>
        <v>AV  NOVE DE JULHO, 1194 - BELA VISTA - SALTO</v>
      </c>
      <c r="E609" s="27" t="str">
        <f>'Base de dados'!I608</f>
        <v>(19) 983297782</v>
      </c>
      <c r="F609" s="6" t="str">
        <f>'Base de dados'!J608</f>
        <v>POPULAÇÃO GERAL</v>
      </c>
      <c r="G609" s="6" t="str">
        <f>'Base de dados'!L608</f>
        <v>SUPLENTE</v>
      </c>
      <c r="H609" s="6">
        <f>'Base de dados'!M608</f>
        <v>292</v>
      </c>
      <c r="I609" s="30"/>
      <c r="J609" s="6" t="str">
        <f>'Base de dados'!N608</f>
        <v/>
      </c>
    </row>
    <row r="610" spans="1:10" ht="24.95" customHeight="1" x14ac:dyDescent="0.25">
      <c r="A610" s="3">
        <f t="shared" si="9"/>
        <v>608</v>
      </c>
      <c r="B610" s="4" t="str">
        <f>'Base de dados'!A609</f>
        <v>5630005006</v>
      </c>
      <c r="C610" s="5" t="str">
        <f>IF('Base de dados'!E609&lt;&gt;"",'Base de dados'!B609&amp;CHAR(10)&amp;'Base de dados'!E609,'Base de dados'!B609)</f>
        <v>ALAN GABRIEL CASALLI PIOVEZAN</v>
      </c>
      <c r="D610" s="15" t="str">
        <f>'Base de dados'!H609</f>
        <v>RUA DUQUE DE CAXIAS, 771 - CENTRO - CASA BRANCA</v>
      </c>
      <c r="E610" s="27" t="str">
        <f>'Base de dados'!I609</f>
        <v>(19) 991586883</v>
      </c>
      <c r="F610" s="6" t="str">
        <f>'Base de dados'!J609</f>
        <v>POPULAÇÃO GERAL</v>
      </c>
      <c r="G610" s="6" t="str">
        <f>'Base de dados'!L609</f>
        <v>SUPLENTE</v>
      </c>
      <c r="H610" s="6">
        <f>'Base de dados'!M609</f>
        <v>293</v>
      </c>
      <c r="I610" s="30"/>
      <c r="J610" s="6" t="str">
        <f>'Base de dados'!N609</f>
        <v/>
      </c>
    </row>
    <row r="611" spans="1:10" ht="24.95" customHeight="1" x14ac:dyDescent="0.25">
      <c r="A611" s="3">
        <f t="shared" si="9"/>
        <v>609</v>
      </c>
      <c r="B611" s="4" t="str">
        <f>'Base de dados'!A610</f>
        <v>5630020724</v>
      </c>
      <c r="C611" s="5" t="str">
        <f>IF('Base de dados'!E610&lt;&gt;"",'Base de dados'!B610&amp;CHAR(10)&amp;'Base de dados'!E610,'Base de dados'!B610)</f>
        <v>MARCIO BERNARDO DOS SANTOS
PATRICIA</v>
      </c>
      <c r="D611" s="15" t="str">
        <f>'Base de dados'!H610</f>
        <v>CHA DA ESTACAO, 50 - MUNICIPIO LAGOA BRANCA - CASA BRANCA</v>
      </c>
      <c r="E611" s="27" t="str">
        <f>'Base de dados'!I610</f>
        <v>(19) 992106781</v>
      </c>
      <c r="F611" s="6" t="str">
        <f>'Base de dados'!J610</f>
        <v>POPULAÇÃO GERAL</v>
      </c>
      <c r="G611" s="6" t="str">
        <f>'Base de dados'!L610</f>
        <v>SUPLENTE</v>
      </c>
      <c r="H611" s="6">
        <f>'Base de dados'!M610</f>
        <v>294</v>
      </c>
      <c r="I611" s="30"/>
      <c r="J611" s="6" t="str">
        <f>'Base de dados'!N610</f>
        <v/>
      </c>
    </row>
    <row r="612" spans="1:10" ht="24.95" customHeight="1" x14ac:dyDescent="0.25">
      <c r="A612" s="3">
        <f t="shared" si="9"/>
        <v>610</v>
      </c>
      <c r="B612" s="4" t="str">
        <f>'Base de dados'!A611</f>
        <v>5630021375</v>
      </c>
      <c r="C612" s="5" t="str">
        <f>IF('Base de dados'!E611&lt;&gt;"",'Base de dados'!B611&amp;CHAR(10)&amp;'Base de dados'!E611,'Base de dados'!B611)</f>
        <v>GRACE KELLY DUTRA</v>
      </c>
      <c r="D612" s="15" t="str">
        <f>'Base de dados'!H611</f>
        <v>RUA FAMILIA SYLLHOS, 38 - JARDIM AMERICA - CASA BRANCA</v>
      </c>
      <c r="E612" s="27" t="str">
        <f>'Base de dados'!I611</f>
        <v>(19) 992724591</v>
      </c>
      <c r="F612" s="6" t="str">
        <f>'Base de dados'!J611</f>
        <v>POPULAÇÃO GERAL</v>
      </c>
      <c r="G612" s="6" t="str">
        <f>'Base de dados'!L611</f>
        <v>SUPLENTE</v>
      </c>
      <c r="H612" s="6">
        <f>'Base de dados'!M611</f>
        <v>295</v>
      </c>
      <c r="I612" s="30"/>
      <c r="J612" s="6" t="str">
        <f>'Base de dados'!N611</f>
        <v/>
      </c>
    </row>
    <row r="613" spans="1:10" ht="24.95" customHeight="1" x14ac:dyDescent="0.25">
      <c r="A613" s="3">
        <f t="shared" si="9"/>
        <v>611</v>
      </c>
      <c r="B613" s="4" t="str">
        <f>'Base de dados'!A612</f>
        <v>5630014578</v>
      </c>
      <c r="C613" s="5" t="str">
        <f>IF('Base de dados'!E612&lt;&gt;"",'Base de dados'!B612&amp;CHAR(10)&amp;'Base de dados'!E612,'Base de dados'!B612)</f>
        <v>CARLOS FELIPE FERREIRA PIU</v>
      </c>
      <c r="D613" s="15" t="str">
        <f>'Base de dados'!H612</f>
        <v>RUA BELMIRO G DE O FILHO, 98 - TRES CRUZES - CASA BRANCA</v>
      </c>
      <c r="E613" s="27" t="str">
        <f>'Base de dados'!I612</f>
        <v>(19) 993402886</v>
      </c>
      <c r="F613" s="6" t="str">
        <f>'Base de dados'!J612</f>
        <v>POPULAÇÃO GERAL</v>
      </c>
      <c r="G613" s="6" t="str">
        <f>'Base de dados'!L612</f>
        <v>SUPLENTE</v>
      </c>
      <c r="H613" s="6">
        <f>'Base de dados'!M612</f>
        <v>296</v>
      </c>
      <c r="I613" s="30"/>
      <c r="J613" s="6" t="str">
        <f>'Base de dados'!N612</f>
        <v/>
      </c>
    </row>
    <row r="614" spans="1:10" ht="24.95" customHeight="1" x14ac:dyDescent="0.25">
      <c r="A614" s="3">
        <f t="shared" si="9"/>
        <v>612</v>
      </c>
      <c r="B614" s="4" t="str">
        <f>'Base de dados'!A613</f>
        <v>5630000957</v>
      </c>
      <c r="C614" s="5" t="str">
        <f>IF('Base de dados'!E613&lt;&gt;"",'Base de dados'!B613&amp;CHAR(10)&amp;'Base de dados'!E613,'Base de dados'!B613)</f>
        <v>LETICIA RAMOS DE OLIVEIRA</v>
      </c>
      <c r="D614" s="15" t="str">
        <f>'Base de dados'!H613</f>
        <v>RUA PROFESSORA CANDIDA MUSA, 30 - ANDORINHAS - CASA BRANCA</v>
      </c>
      <c r="E614" s="27" t="str">
        <f>'Base de dados'!I613</f>
        <v>(19) 989798393</v>
      </c>
      <c r="F614" s="6" t="str">
        <f>'Base de dados'!J613</f>
        <v>POPULAÇÃO GERAL</v>
      </c>
      <c r="G614" s="6" t="str">
        <f>'Base de dados'!L613</f>
        <v>SUPLENTE</v>
      </c>
      <c r="H614" s="6">
        <f>'Base de dados'!M613</f>
        <v>297</v>
      </c>
      <c r="I614" s="30"/>
      <c r="J614" s="6" t="str">
        <f>'Base de dados'!N613</f>
        <v/>
      </c>
    </row>
    <row r="615" spans="1:10" ht="24.95" customHeight="1" x14ac:dyDescent="0.25">
      <c r="A615" s="3">
        <f t="shared" si="9"/>
        <v>613</v>
      </c>
      <c r="B615" s="4" t="str">
        <f>'Base de dados'!A614</f>
        <v>5630013513</v>
      </c>
      <c r="C615" s="5" t="str">
        <f>IF('Base de dados'!E614&lt;&gt;"",'Base de dados'!B614&amp;CHAR(10)&amp;'Base de dados'!E614,'Base de dados'!B614)</f>
        <v>JULIANA FERREIRA MAGNABOSCO</v>
      </c>
      <c r="D615" s="15" t="str">
        <f>'Base de dados'!H614</f>
        <v>RUA FERNANDO MUSA, 344 - SAO JOAO  - CASA BRANCA</v>
      </c>
      <c r="E615" s="27" t="str">
        <f>'Base de dados'!I614</f>
        <v>(19) 991837781</v>
      </c>
      <c r="F615" s="6" t="str">
        <f>'Base de dados'!J614</f>
        <v>POPULAÇÃO GERAL</v>
      </c>
      <c r="G615" s="6" t="str">
        <f>'Base de dados'!L614</f>
        <v>SUPLENTE</v>
      </c>
      <c r="H615" s="6">
        <f>'Base de dados'!M614</f>
        <v>298</v>
      </c>
      <c r="I615" s="30"/>
      <c r="J615" s="6" t="str">
        <f>'Base de dados'!N614</f>
        <v/>
      </c>
    </row>
    <row r="616" spans="1:10" ht="24.95" customHeight="1" x14ac:dyDescent="0.25">
      <c r="A616" s="3">
        <f t="shared" si="9"/>
        <v>614</v>
      </c>
      <c r="B616" s="4" t="str">
        <f>'Base de dados'!A615</f>
        <v>5630010022</v>
      </c>
      <c r="C616" s="5" t="str">
        <f>IF('Base de dados'!E615&lt;&gt;"",'Base de dados'!B615&amp;CHAR(10)&amp;'Base de dados'!E615,'Base de dados'!B615)</f>
        <v>OSEIAS GIMENEZ</v>
      </c>
      <c r="D616" s="15" t="str">
        <f>'Base de dados'!H615</f>
        <v>RUA FAMILIA MAGDALENA, 327 - PARQUE SAO PAULO - CASA BRANCA</v>
      </c>
      <c r="E616" s="27" t="str">
        <f>'Base de dados'!I615</f>
        <v>(19) 991507523</v>
      </c>
      <c r="F616" s="6" t="str">
        <f>'Base de dados'!J615</f>
        <v>POPULAÇÃO GERAL</v>
      </c>
      <c r="G616" s="6" t="str">
        <f>'Base de dados'!L615</f>
        <v>SUPLENTE</v>
      </c>
      <c r="H616" s="6">
        <f>'Base de dados'!M615</f>
        <v>299</v>
      </c>
      <c r="I616" s="30"/>
      <c r="J616" s="6" t="str">
        <f>'Base de dados'!N615</f>
        <v/>
      </c>
    </row>
    <row r="617" spans="1:10" ht="24.95" customHeight="1" x14ac:dyDescent="0.25">
      <c r="A617" s="3">
        <f t="shared" si="9"/>
        <v>615</v>
      </c>
      <c r="B617" s="4" t="str">
        <f>'Base de dados'!A616</f>
        <v>5630006962</v>
      </c>
      <c r="C617" s="5" t="str">
        <f>IF('Base de dados'!E616&lt;&gt;"",'Base de dados'!B616&amp;CHAR(10)&amp;'Base de dados'!E616,'Base de dados'!B616)</f>
        <v>VANESSA PRISCILA GIMENEZ</v>
      </c>
      <c r="D617" s="15" t="str">
        <f>'Base de dados'!H616</f>
        <v>RUA MARINA MOURA, 51 - PARQUE SAO PAULO - CASA BRANCA</v>
      </c>
      <c r="E617" s="27" t="str">
        <f>'Base de dados'!I616</f>
        <v>(19) 999944687</v>
      </c>
      <c r="F617" s="6" t="str">
        <f>'Base de dados'!J616</f>
        <v>POPULAÇÃO GERAL</v>
      </c>
      <c r="G617" s="6" t="str">
        <f>'Base de dados'!L616</f>
        <v>SUPLENTE</v>
      </c>
      <c r="H617" s="6">
        <f>'Base de dados'!M616</f>
        <v>300</v>
      </c>
      <c r="I617" s="30"/>
      <c r="J617" s="6" t="str">
        <f>'Base de dados'!N616</f>
        <v/>
      </c>
    </row>
    <row r="618" spans="1:10" ht="24.95" customHeight="1" x14ac:dyDescent="0.25">
      <c r="A618" s="3">
        <f t="shared" si="9"/>
        <v>616</v>
      </c>
      <c r="B618" s="4" t="str">
        <f>'Base de dados'!A617</f>
        <v>5630000650</v>
      </c>
      <c r="C618" s="5" t="str">
        <f>IF('Base de dados'!E617&lt;&gt;"",'Base de dados'!B617&amp;CHAR(10)&amp;'Base de dados'!E617,'Base de dados'!B617)</f>
        <v>SILVIA MAFRA GRILLO</v>
      </c>
      <c r="D618" s="15" t="str">
        <f>'Base de dados'!H617</f>
        <v>RUA FAMILIA DOMINGUES, 12 - VENDA BRANCA - CASA BRANCA</v>
      </c>
      <c r="E618" s="27" t="str">
        <f>'Base de dados'!I617</f>
        <v>(19) 999569470</v>
      </c>
      <c r="F618" s="6" t="str">
        <f>'Base de dados'!J617</f>
        <v>POPULAÇÃO GERAL</v>
      </c>
      <c r="G618" s="6" t="str">
        <f>'Base de dados'!L617</f>
        <v>SUPLENTE</v>
      </c>
      <c r="H618" s="6">
        <f>'Base de dados'!M617</f>
        <v>301</v>
      </c>
      <c r="I618" s="30"/>
      <c r="J618" s="6" t="str">
        <f>'Base de dados'!N617</f>
        <v/>
      </c>
    </row>
    <row r="619" spans="1:10" ht="24.95" customHeight="1" x14ac:dyDescent="0.25">
      <c r="A619" s="3">
        <f t="shared" si="9"/>
        <v>617</v>
      </c>
      <c r="B619" s="4" t="str">
        <f>'Base de dados'!A618</f>
        <v>5630007408</v>
      </c>
      <c r="C619" s="5" t="str">
        <f>IF('Base de dados'!E618&lt;&gt;"",'Base de dados'!B618&amp;CHAR(10)&amp;'Base de dados'!E618,'Base de dados'!B618)</f>
        <v>DIEGO SOUZA DENARDI
JOICE MARA APARECIDA GENEROSO DENARDI</v>
      </c>
      <c r="D619" s="15" t="str">
        <f>'Base de dados'!H618</f>
        <v>RUA NAPOLEAO SASSO, 27 - CENTRO - CASA BRANCA</v>
      </c>
      <c r="E619" s="27" t="str">
        <f>'Base de dados'!I618</f>
        <v>(19) 994187901</v>
      </c>
      <c r="F619" s="6" t="str">
        <f>'Base de dados'!J618</f>
        <v>POPULAÇÃO GERAL</v>
      </c>
      <c r="G619" s="6" t="str">
        <f>'Base de dados'!L618</f>
        <v>SUPLENTE</v>
      </c>
      <c r="H619" s="6">
        <f>'Base de dados'!M618</f>
        <v>302</v>
      </c>
      <c r="I619" s="30"/>
      <c r="J619" s="6" t="str">
        <f>'Base de dados'!N618</f>
        <v/>
      </c>
    </row>
    <row r="620" spans="1:10" ht="24.95" customHeight="1" x14ac:dyDescent="0.25">
      <c r="A620" s="3">
        <f t="shared" si="9"/>
        <v>618</v>
      </c>
      <c r="B620" s="4" t="str">
        <f>'Base de dados'!A619</f>
        <v>5630008810</v>
      </c>
      <c r="C620" s="5" t="str">
        <f>IF('Base de dados'!E619&lt;&gt;"",'Base de dados'!B619&amp;CHAR(10)&amp;'Base de dados'!E619,'Base de dados'!B619)</f>
        <v>ALEXANDRE DO NASCIMENTO</v>
      </c>
      <c r="D620" s="15" t="str">
        <f>'Base de dados'!H619</f>
        <v>RUA INDEPENDENCIA, 283 - LAGOA BRANCA - CASA BRANCA</v>
      </c>
      <c r="E620" s="27" t="str">
        <f>'Base de dados'!I619</f>
        <v>(19) 996520428</v>
      </c>
      <c r="F620" s="6" t="str">
        <f>'Base de dados'!J619</f>
        <v>POPULAÇÃO GERAL</v>
      </c>
      <c r="G620" s="6" t="str">
        <f>'Base de dados'!L619</f>
        <v>SUPLENTE</v>
      </c>
      <c r="H620" s="6">
        <f>'Base de dados'!M619</f>
        <v>303</v>
      </c>
      <c r="I620" s="30"/>
      <c r="J620" s="6" t="str">
        <f>'Base de dados'!N619</f>
        <v/>
      </c>
    </row>
    <row r="621" spans="1:10" ht="24.95" customHeight="1" x14ac:dyDescent="0.25">
      <c r="A621" s="3">
        <f t="shared" si="9"/>
        <v>619</v>
      </c>
      <c r="B621" s="4" t="str">
        <f>'Base de dados'!A620</f>
        <v>5630012226</v>
      </c>
      <c r="C621" s="5" t="str">
        <f>IF('Base de dados'!E620&lt;&gt;"",'Base de dados'!B620&amp;CHAR(10)&amp;'Base de dados'!E620,'Base de dados'!B620)</f>
        <v>JOSIANE CRISTINA BALATORI</v>
      </c>
      <c r="D621" s="15" t="str">
        <f>'Base de dados'!H620</f>
        <v>RUA PROFESSORA MARIA REGINA BRAGA DE CARVALHO, 96 - ANDORINHA - CASA BRANCA</v>
      </c>
      <c r="E621" s="27" t="str">
        <f>'Base de dados'!I620</f>
        <v>(19) 993537869</v>
      </c>
      <c r="F621" s="6" t="str">
        <f>'Base de dados'!J620</f>
        <v>POPULAÇÃO GERAL</v>
      </c>
      <c r="G621" s="6" t="str">
        <f>'Base de dados'!L620</f>
        <v>SUPLENTE</v>
      </c>
      <c r="H621" s="6">
        <f>'Base de dados'!M620</f>
        <v>304</v>
      </c>
      <c r="I621" s="30"/>
      <c r="J621" s="6" t="str">
        <f>'Base de dados'!N620</f>
        <v/>
      </c>
    </row>
    <row r="622" spans="1:10" ht="24.95" customHeight="1" x14ac:dyDescent="0.25">
      <c r="A622" s="3">
        <f t="shared" si="9"/>
        <v>620</v>
      </c>
      <c r="B622" s="4" t="str">
        <f>'Base de dados'!A621</f>
        <v>5630009487</v>
      </c>
      <c r="C622" s="5" t="str">
        <f>IF('Base de dados'!E621&lt;&gt;"",'Base de dados'!B621&amp;CHAR(10)&amp;'Base de dados'!E621,'Base de dados'!B621)</f>
        <v>CRISTINA DOS SANTOS GOMES
ORLANDO CESAR VISCHI WINCK</v>
      </c>
      <c r="D622" s="15" t="str">
        <f>'Base de dados'!H621</f>
        <v>RUA NOVO HORIZONTE, 324 - CHACARA DA BARRA - CAMPINAS</v>
      </c>
      <c r="E622" s="27" t="str">
        <f>'Base de dados'!I621</f>
        <v>(19) 984050193</v>
      </c>
      <c r="F622" s="6" t="str">
        <f>'Base de dados'!J621</f>
        <v>POPULAÇÃO GERAL</v>
      </c>
      <c r="G622" s="6" t="str">
        <f>'Base de dados'!L621</f>
        <v>SUPLENTE</v>
      </c>
      <c r="H622" s="6">
        <f>'Base de dados'!M621</f>
        <v>305</v>
      </c>
      <c r="I622" s="30"/>
      <c r="J622" s="6" t="str">
        <f>'Base de dados'!N621</f>
        <v/>
      </c>
    </row>
    <row r="623" spans="1:10" ht="24.95" customHeight="1" x14ac:dyDescent="0.25">
      <c r="A623" s="3">
        <f t="shared" si="9"/>
        <v>621</v>
      </c>
      <c r="B623" s="4" t="str">
        <f>'Base de dados'!A622</f>
        <v>5630017001</v>
      </c>
      <c r="C623" s="5" t="str">
        <f>IF('Base de dados'!E622&lt;&gt;"",'Base de dados'!B622&amp;CHAR(10)&amp;'Base de dados'!E622,'Base de dados'!B622)</f>
        <v>RENATA GIMENEZ</v>
      </c>
      <c r="D623" s="15" t="str">
        <f>'Base de dados'!H622</f>
        <v>CAL SETE DE SETEMBRO, 931 - CENTRO - CASA BRANCA</v>
      </c>
      <c r="E623" s="27" t="str">
        <f>'Base de dados'!I622</f>
        <v>(19) 993373570</v>
      </c>
      <c r="F623" s="6" t="str">
        <f>'Base de dados'!J622</f>
        <v>POPULAÇÃO GERAL</v>
      </c>
      <c r="G623" s="6" t="str">
        <f>'Base de dados'!L622</f>
        <v>SUPLENTE</v>
      </c>
      <c r="H623" s="6">
        <f>'Base de dados'!M622</f>
        <v>306</v>
      </c>
      <c r="I623" s="30"/>
      <c r="J623" s="6" t="str">
        <f>'Base de dados'!N622</f>
        <v/>
      </c>
    </row>
    <row r="624" spans="1:10" ht="24.95" customHeight="1" x14ac:dyDescent="0.25">
      <c r="A624" s="3">
        <f t="shared" si="9"/>
        <v>622</v>
      </c>
      <c r="B624" s="4" t="str">
        <f>'Base de dados'!A623</f>
        <v>5630008331</v>
      </c>
      <c r="C624" s="5" t="str">
        <f>IF('Base de dados'!E623&lt;&gt;"",'Base de dados'!B623&amp;CHAR(10)&amp;'Base de dados'!E623,'Base de dados'!B623)</f>
        <v>ANA PAULA ESPINDOLA FALASCA</v>
      </c>
      <c r="D624" s="15" t="str">
        <f>'Base de dados'!H623</f>
        <v>CHA CHACARA RIBEIRAO, S/n1 - RURAL CHACARA RIBEIRAO - CASA BRANCA</v>
      </c>
      <c r="E624" s="27" t="str">
        <f>'Base de dados'!I623</f>
        <v>(19) 995900599</v>
      </c>
      <c r="F624" s="6" t="str">
        <f>'Base de dados'!J623</f>
        <v>POPULAÇÃO GERAL</v>
      </c>
      <c r="G624" s="6" t="str">
        <f>'Base de dados'!L623</f>
        <v>SUPLENTE</v>
      </c>
      <c r="H624" s="6">
        <f>'Base de dados'!M623</f>
        <v>307</v>
      </c>
      <c r="I624" s="30"/>
      <c r="J624" s="6" t="str">
        <f>'Base de dados'!N623</f>
        <v/>
      </c>
    </row>
    <row r="625" spans="1:10" ht="24.95" customHeight="1" x14ac:dyDescent="0.25">
      <c r="A625" s="3">
        <f t="shared" si="9"/>
        <v>623</v>
      </c>
      <c r="B625" s="4" t="str">
        <f>'Base de dados'!A624</f>
        <v>5630017506</v>
      </c>
      <c r="C625" s="5" t="str">
        <f>IF('Base de dados'!E624&lt;&gt;"",'Base de dados'!B624&amp;CHAR(10)&amp;'Base de dados'!E624,'Base de dados'!B624)</f>
        <v>MARLI EBADIA FRITOLI</v>
      </c>
      <c r="D625" s="15" t="str">
        <f>'Base de dados'!H624</f>
        <v>AV  DA SAUDADE, 26 - NAZARE - CASA BRANCA</v>
      </c>
      <c r="E625" s="27" t="str">
        <f>'Base de dados'!I624</f>
        <v>(19) 995373651</v>
      </c>
      <c r="F625" s="6" t="str">
        <f>'Base de dados'!J624</f>
        <v>POPULAÇÃO GERAL</v>
      </c>
      <c r="G625" s="6" t="str">
        <f>'Base de dados'!L624</f>
        <v>SUPLENTE</v>
      </c>
      <c r="H625" s="6">
        <f>'Base de dados'!M624</f>
        <v>308</v>
      </c>
      <c r="I625" s="30"/>
      <c r="J625" s="6" t="str">
        <f>'Base de dados'!N624</f>
        <v/>
      </c>
    </row>
    <row r="626" spans="1:10" ht="24.95" customHeight="1" x14ac:dyDescent="0.25">
      <c r="A626" s="3">
        <f t="shared" si="9"/>
        <v>624</v>
      </c>
      <c r="B626" s="4" t="str">
        <f>'Base de dados'!A625</f>
        <v>5630005618</v>
      </c>
      <c r="C626" s="5" t="str">
        <f>IF('Base de dados'!E625&lt;&gt;"",'Base de dados'!B625&amp;CHAR(10)&amp;'Base de dados'!E625,'Base de dados'!B625)</f>
        <v>LUIZ GUSTAVO DE SOUZA FAGAN FONSECA</v>
      </c>
      <c r="D626" s="15" t="str">
        <f>'Base de dados'!H625</f>
        <v>RUA MARIA A FRANCICHETTI LOPES, S/N  - CHACARA BOA VISTA - CASA BRANCA</v>
      </c>
      <c r="E626" s="27" t="str">
        <f>'Base de dados'!I625</f>
        <v>(19) 971431542</v>
      </c>
      <c r="F626" s="6" t="str">
        <f>'Base de dados'!J625</f>
        <v>POPULAÇÃO GERAL</v>
      </c>
      <c r="G626" s="6" t="str">
        <f>'Base de dados'!L625</f>
        <v>SUPLENTE</v>
      </c>
      <c r="H626" s="6">
        <f>'Base de dados'!M625</f>
        <v>309</v>
      </c>
      <c r="I626" s="30"/>
      <c r="J626" s="6" t="str">
        <f>'Base de dados'!N625</f>
        <v/>
      </c>
    </row>
    <row r="627" spans="1:10" ht="24.95" customHeight="1" x14ac:dyDescent="0.25">
      <c r="A627" s="3">
        <f t="shared" si="9"/>
        <v>625</v>
      </c>
      <c r="B627" s="4" t="str">
        <f>'Base de dados'!A626</f>
        <v>5630001641</v>
      </c>
      <c r="C627" s="5" t="str">
        <f>IF('Base de dados'!E626&lt;&gt;"",'Base de dados'!B626&amp;CHAR(10)&amp;'Base de dados'!E626,'Base de dados'!B626)</f>
        <v>CAMILA RODRIGUES PALAMEDI</v>
      </c>
      <c r="D627" s="15" t="str">
        <f>'Base de dados'!H626</f>
        <v>AV  JOSE BENI, 426 - NAZARE - CASA BRANCA</v>
      </c>
      <c r="E627" s="27" t="str">
        <f>'Base de dados'!I626</f>
        <v>(19) 995569780</v>
      </c>
      <c r="F627" s="6" t="str">
        <f>'Base de dados'!J626</f>
        <v>POPULAÇÃO GERAL</v>
      </c>
      <c r="G627" s="6" t="str">
        <f>'Base de dados'!L626</f>
        <v>SUPLENTE</v>
      </c>
      <c r="H627" s="6">
        <f>'Base de dados'!M626</f>
        <v>310</v>
      </c>
      <c r="I627" s="30"/>
      <c r="J627" s="6" t="str">
        <f>'Base de dados'!N626</f>
        <v/>
      </c>
    </row>
    <row r="628" spans="1:10" ht="24.95" customHeight="1" x14ac:dyDescent="0.25">
      <c r="A628" s="3">
        <f t="shared" si="9"/>
        <v>626</v>
      </c>
      <c r="B628" s="4" t="str">
        <f>'Base de dados'!A627</f>
        <v>5630005865</v>
      </c>
      <c r="C628" s="5" t="str">
        <f>IF('Base de dados'!E627&lt;&gt;"",'Base de dados'!B627&amp;CHAR(10)&amp;'Base de dados'!E627,'Base de dados'!B627)</f>
        <v>REGINA CELIA GIROTO LINDOLFO</v>
      </c>
      <c r="D628" s="15" t="str">
        <f>'Base de dados'!H627</f>
        <v>RUA FAMILIA NOGUEIRA DE LIMA, 344 - JARDIM BOA ESPERANCA - CASA BRANCA</v>
      </c>
      <c r="E628" s="27" t="str">
        <f>'Base de dados'!I627</f>
        <v>(19) 994882149</v>
      </c>
      <c r="F628" s="6" t="str">
        <f>'Base de dados'!J627</f>
        <v>POPULAÇÃO GERAL</v>
      </c>
      <c r="G628" s="6" t="str">
        <f>'Base de dados'!L627</f>
        <v>SUPLENTE</v>
      </c>
      <c r="H628" s="6">
        <f>'Base de dados'!M627</f>
        <v>311</v>
      </c>
      <c r="I628" s="30"/>
      <c r="J628" s="6" t="str">
        <f>'Base de dados'!N627</f>
        <v/>
      </c>
    </row>
    <row r="629" spans="1:10" ht="24.95" customHeight="1" x14ac:dyDescent="0.25">
      <c r="A629" s="3">
        <f t="shared" si="9"/>
        <v>627</v>
      </c>
      <c r="B629" s="4" t="str">
        <f>'Base de dados'!A628</f>
        <v>5630018470</v>
      </c>
      <c r="C629" s="5" t="str">
        <f>IF('Base de dados'!E628&lt;&gt;"",'Base de dados'!B628&amp;CHAR(10)&amp;'Base de dados'!E628,'Base de dados'!B628)</f>
        <v>LUIZ PAULO SOARES MARINGOLO
NATIENE DOS SANTOS PEREIRA</v>
      </c>
      <c r="D629" s="15" t="str">
        <f>'Base de dados'!H628</f>
        <v>RUA 21 DE ABRIL, 170 - SAO JOAO - CASA BRANCA</v>
      </c>
      <c r="E629" s="27" t="str">
        <f>'Base de dados'!I628</f>
        <v>(19) 997764774</v>
      </c>
      <c r="F629" s="6" t="str">
        <f>'Base de dados'!J628</f>
        <v>POPULAÇÃO GERAL</v>
      </c>
      <c r="G629" s="6" t="str">
        <f>'Base de dados'!L628</f>
        <v>SUPLENTE</v>
      </c>
      <c r="H629" s="6">
        <f>'Base de dados'!M628</f>
        <v>312</v>
      </c>
      <c r="I629" s="30"/>
      <c r="J629" s="6" t="str">
        <f>'Base de dados'!N628</f>
        <v/>
      </c>
    </row>
    <row r="630" spans="1:10" ht="24.95" customHeight="1" x14ac:dyDescent="0.25">
      <c r="A630" s="3">
        <f t="shared" si="9"/>
        <v>628</v>
      </c>
      <c r="B630" s="4" t="str">
        <f>'Base de dados'!A629</f>
        <v>5630018272</v>
      </c>
      <c r="C630" s="5" t="str">
        <f>IF('Base de dados'!E629&lt;&gt;"",'Base de dados'!B629&amp;CHAR(10)&amp;'Base de dados'!E629,'Base de dados'!B629)</f>
        <v>SAMUEL CRISTIANO DE OLIVEIRA
KEILA CHAVES SANTOS</v>
      </c>
      <c r="D630" s="15" t="str">
        <f>'Base de dados'!H629</f>
        <v>RUA CRISTOVAO BONINI, 828 - JARDIM PROENCA I - CAMPINAS</v>
      </c>
      <c r="E630" s="27" t="str">
        <f>'Base de dados'!I629</f>
        <v>(19) 992868673</v>
      </c>
      <c r="F630" s="6" t="str">
        <f>'Base de dados'!J629</f>
        <v>POPULAÇÃO GERAL</v>
      </c>
      <c r="G630" s="6" t="str">
        <f>'Base de dados'!L629</f>
        <v>SUPLENTE</v>
      </c>
      <c r="H630" s="6">
        <f>'Base de dados'!M629</f>
        <v>313</v>
      </c>
      <c r="I630" s="30"/>
      <c r="J630" s="6" t="str">
        <f>'Base de dados'!N629</f>
        <v/>
      </c>
    </row>
    <row r="631" spans="1:10" ht="24.95" customHeight="1" x14ac:dyDescent="0.25">
      <c r="A631" s="3">
        <f t="shared" si="9"/>
        <v>629</v>
      </c>
      <c r="B631" s="4" t="str">
        <f>'Base de dados'!A630</f>
        <v>5630002706</v>
      </c>
      <c r="C631" s="5" t="str">
        <f>IF('Base de dados'!E630&lt;&gt;"",'Base de dados'!B630&amp;CHAR(10)&amp;'Base de dados'!E630,'Base de dados'!B630)</f>
        <v>MARCO ANTONIO DE SOUZA ANDRE</v>
      </c>
      <c r="D631" s="15" t="str">
        <f>'Base de dados'!H630</f>
        <v>RUA JOAO BATISTA SALLES CUNHA, 517 - PORQUE SAO PAULO  - CASA BRANCA</v>
      </c>
      <c r="E631" s="27" t="str">
        <f>'Base de dados'!I630</f>
        <v>(19) 991464388</v>
      </c>
      <c r="F631" s="6" t="str">
        <f>'Base de dados'!J630</f>
        <v>POPULAÇÃO GERAL</v>
      </c>
      <c r="G631" s="6" t="str">
        <f>'Base de dados'!L630</f>
        <v>SUPLENTE</v>
      </c>
      <c r="H631" s="6">
        <f>'Base de dados'!M630</f>
        <v>314</v>
      </c>
      <c r="I631" s="30"/>
      <c r="J631" s="6" t="str">
        <f>'Base de dados'!N630</f>
        <v/>
      </c>
    </row>
    <row r="632" spans="1:10" ht="24.95" customHeight="1" x14ac:dyDescent="0.25">
      <c r="A632" s="3">
        <f t="shared" si="9"/>
        <v>630</v>
      </c>
      <c r="B632" s="4" t="str">
        <f>'Base de dados'!A631</f>
        <v>5630005485</v>
      </c>
      <c r="C632" s="5" t="str">
        <f>IF('Base de dados'!E631&lt;&gt;"",'Base de dados'!B631&amp;CHAR(10)&amp;'Base de dados'!E631,'Base de dados'!B631)</f>
        <v>KELLY CRISTINA CARDOSO TOMAZ</v>
      </c>
      <c r="D632" s="15" t="str">
        <f>'Base de dados'!H631</f>
        <v>RUA ELIZEU APARECIDO RAMOS FILHO, 163 - PORTAL CASA BRANCA  - CASA BRANCA</v>
      </c>
      <c r="E632" s="27" t="str">
        <f>'Base de dados'!I631</f>
        <v>(19) 991726865</v>
      </c>
      <c r="F632" s="6" t="str">
        <f>'Base de dados'!J631</f>
        <v>POPULAÇÃO GERAL</v>
      </c>
      <c r="G632" s="6" t="str">
        <f>'Base de dados'!L631</f>
        <v>SUPLENTE</v>
      </c>
      <c r="H632" s="6">
        <f>'Base de dados'!M631</f>
        <v>315</v>
      </c>
      <c r="I632" s="30"/>
      <c r="J632" s="6" t="str">
        <f>'Base de dados'!N631</f>
        <v/>
      </c>
    </row>
    <row r="633" spans="1:10" ht="24.95" customHeight="1" x14ac:dyDescent="0.25">
      <c r="A633" s="3">
        <f t="shared" si="9"/>
        <v>631</v>
      </c>
      <c r="B633" s="4" t="str">
        <f>'Base de dados'!A632</f>
        <v>5630002714</v>
      </c>
      <c r="C633" s="5" t="str">
        <f>IF('Base de dados'!E632&lt;&gt;"",'Base de dados'!B632&amp;CHAR(10)&amp;'Base de dados'!E632,'Base de dados'!B632)</f>
        <v>ADRIANA APARECIDA GARCIA</v>
      </c>
      <c r="D633" s="15" t="str">
        <f>'Base de dados'!H632</f>
        <v>RUA HORTA DE MACEDO, 153 - JARDIM BOA ESPERANCA - CASA BRANCA</v>
      </c>
      <c r="E633" s="27" t="str">
        <f>'Base de dados'!I632</f>
        <v>(19) 994906231</v>
      </c>
      <c r="F633" s="6" t="str">
        <f>'Base de dados'!J632</f>
        <v>POPULAÇÃO GERAL</v>
      </c>
      <c r="G633" s="6" t="str">
        <f>'Base de dados'!L632</f>
        <v>SUPLENTE</v>
      </c>
      <c r="H633" s="6">
        <f>'Base de dados'!M632</f>
        <v>316</v>
      </c>
      <c r="I633" s="30"/>
      <c r="J633" s="6" t="str">
        <f>'Base de dados'!N632</f>
        <v/>
      </c>
    </row>
    <row r="634" spans="1:10" ht="24.95" customHeight="1" x14ac:dyDescent="0.25">
      <c r="A634" s="3">
        <f t="shared" si="9"/>
        <v>632</v>
      </c>
      <c r="B634" s="4" t="str">
        <f>'Base de dados'!A633</f>
        <v>5630021078</v>
      </c>
      <c r="C634" s="5" t="str">
        <f>IF('Base de dados'!E633&lt;&gt;"",'Base de dados'!B633&amp;CHAR(10)&amp;'Base de dados'!E633,'Base de dados'!B633)</f>
        <v>SILVANA APARECIDA FRANCISCO DE PAULA SILVA
EDIVALDO RENATO DE PAULA SILVA</v>
      </c>
      <c r="D634" s="15" t="str">
        <f>'Base de dados'!H633</f>
        <v>RUA FLORINDA DE SOUZA, 285 - CENTRO - CASA BRANCA</v>
      </c>
      <c r="E634" s="27" t="str">
        <f>'Base de dados'!I633</f>
        <v>(19) 991618067</v>
      </c>
      <c r="F634" s="6" t="str">
        <f>'Base de dados'!J633</f>
        <v>POPULAÇÃO GERAL</v>
      </c>
      <c r="G634" s="6" t="str">
        <f>'Base de dados'!L633</f>
        <v>SUPLENTE</v>
      </c>
      <c r="H634" s="6">
        <f>'Base de dados'!M633</f>
        <v>317</v>
      </c>
      <c r="I634" s="30"/>
      <c r="J634" s="6" t="str">
        <f>'Base de dados'!N633</f>
        <v/>
      </c>
    </row>
    <row r="635" spans="1:10" ht="24.95" customHeight="1" x14ac:dyDescent="0.25">
      <c r="A635" s="3">
        <f t="shared" si="9"/>
        <v>633</v>
      </c>
      <c r="B635" s="4" t="str">
        <f>'Base de dados'!A634</f>
        <v>5630011988</v>
      </c>
      <c r="C635" s="5" t="str">
        <f>IF('Base de dados'!E634&lt;&gt;"",'Base de dados'!B634&amp;CHAR(10)&amp;'Base de dados'!E634,'Base de dados'!B634)</f>
        <v>JESSE DA SILVA
FERNANDA RODRIGUES PRADO DA SILVA</v>
      </c>
      <c r="D635" s="15" t="str">
        <f>'Base de dados'!H634</f>
        <v>RUA FAMILIA SILLOS, 169 - JARDIM AMERICA - CASA BRANCA</v>
      </c>
      <c r="E635" s="27" t="str">
        <f>'Base de dados'!I634</f>
        <v>(19) 992292718</v>
      </c>
      <c r="F635" s="6" t="str">
        <f>'Base de dados'!J634</f>
        <v>POPULAÇÃO GERAL</v>
      </c>
      <c r="G635" s="6" t="str">
        <f>'Base de dados'!L634</f>
        <v>SUPLENTE</v>
      </c>
      <c r="H635" s="6">
        <f>'Base de dados'!M634</f>
        <v>318</v>
      </c>
      <c r="I635" s="30"/>
      <c r="J635" s="6" t="str">
        <f>'Base de dados'!N634</f>
        <v/>
      </c>
    </row>
    <row r="636" spans="1:10" ht="24.95" customHeight="1" x14ac:dyDescent="0.25">
      <c r="A636" s="3">
        <f t="shared" si="9"/>
        <v>634</v>
      </c>
      <c r="B636" s="4" t="str">
        <f>'Base de dados'!A635</f>
        <v>5630008588</v>
      </c>
      <c r="C636" s="5" t="str">
        <f>IF('Base de dados'!E635&lt;&gt;"",'Base de dados'!B635&amp;CHAR(10)&amp;'Base de dados'!E635,'Base de dados'!B635)</f>
        <v>ELEN PALMIRA DA SILVA
JOAO EDUARDO PEREIRA DOS SANTOS</v>
      </c>
      <c r="D636" s="15" t="str">
        <f>'Base de dados'!H635</f>
        <v>RUA ANTONIO RIBEIRO FIALHO, 143 - NAZARETH - CASA BRANCA</v>
      </c>
      <c r="E636" s="27" t="str">
        <f>'Base de dados'!I635</f>
        <v>(19) 989958699</v>
      </c>
      <c r="F636" s="6" t="str">
        <f>'Base de dados'!J635</f>
        <v>POPULAÇÃO GERAL</v>
      </c>
      <c r="G636" s="6" t="str">
        <f>'Base de dados'!L635</f>
        <v>SUPLENTE</v>
      </c>
      <c r="H636" s="6">
        <f>'Base de dados'!M635</f>
        <v>319</v>
      </c>
      <c r="I636" s="30"/>
      <c r="J636" s="6" t="str">
        <f>'Base de dados'!N635</f>
        <v/>
      </c>
    </row>
    <row r="637" spans="1:10" ht="24.95" customHeight="1" x14ac:dyDescent="0.25">
      <c r="A637" s="3">
        <f t="shared" si="9"/>
        <v>635</v>
      </c>
      <c r="B637" s="4" t="str">
        <f>'Base de dados'!A636</f>
        <v>5630000072</v>
      </c>
      <c r="C637" s="5" t="str">
        <f>IF('Base de dados'!E636&lt;&gt;"",'Base de dados'!B636&amp;CHAR(10)&amp;'Base de dados'!E636,'Base de dados'!B636)</f>
        <v>AUGUSTO SERGIO DA SILVA SILVERIO
ANA FLAVIA GONCALVES DOS SANTOS</v>
      </c>
      <c r="D637" s="15" t="str">
        <f>'Base de dados'!H636</f>
        <v>RUA ITOBI, 42 - NAZARE  - CASA BRANCA</v>
      </c>
      <c r="E637" s="27" t="str">
        <f>'Base de dados'!I636</f>
        <v>(19) 993164001</v>
      </c>
      <c r="F637" s="6" t="str">
        <f>'Base de dados'!J636</f>
        <v>POPULAÇÃO GERAL</v>
      </c>
      <c r="G637" s="6" t="str">
        <f>'Base de dados'!L636</f>
        <v>SUPLENTE</v>
      </c>
      <c r="H637" s="6">
        <f>'Base de dados'!M636</f>
        <v>320</v>
      </c>
      <c r="I637" s="30"/>
      <c r="J637" s="6" t="str">
        <f>'Base de dados'!N636</f>
        <v/>
      </c>
    </row>
    <row r="638" spans="1:10" ht="24.95" customHeight="1" x14ac:dyDescent="0.25">
      <c r="A638" s="3">
        <f t="shared" si="9"/>
        <v>636</v>
      </c>
      <c r="B638" s="4" t="str">
        <f>'Base de dados'!A637</f>
        <v>5630008182</v>
      </c>
      <c r="C638" s="5" t="str">
        <f>IF('Base de dados'!E637&lt;&gt;"",'Base de dados'!B637&amp;CHAR(10)&amp;'Base de dados'!E637,'Base de dados'!B637)</f>
        <v>NIVALDO DA SILVA CARVALHO
PAULA ROBERTA DE SOUZA</v>
      </c>
      <c r="D638" s="15" t="str">
        <f>'Base de dados'!H637</f>
        <v>AV  DOROTHEO BARBOSA, 945 - JARDIM DO HORTO - CASA BRANCA</v>
      </c>
      <c r="E638" s="27" t="str">
        <f>'Base de dados'!I637</f>
        <v>(19) 994980169</v>
      </c>
      <c r="F638" s="6" t="str">
        <f>'Base de dados'!J637</f>
        <v>POPULAÇÃO GERAL</v>
      </c>
      <c r="G638" s="6" t="str">
        <f>'Base de dados'!L637</f>
        <v>SUPLENTE</v>
      </c>
      <c r="H638" s="6">
        <f>'Base de dados'!M637</f>
        <v>321</v>
      </c>
      <c r="I638" s="30"/>
      <c r="J638" s="6" t="str">
        <f>'Base de dados'!N637</f>
        <v/>
      </c>
    </row>
    <row r="639" spans="1:10" ht="24.95" customHeight="1" x14ac:dyDescent="0.25">
      <c r="A639" s="3">
        <f t="shared" si="9"/>
        <v>637</v>
      </c>
      <c r="B639" s="4" t="str">
        <f>'Base de dados'!A638</f>
        <v>5630001195</v>
      </c>
      <c r="C639" s="5" t="str">
        <f>IF('Base de dados'!E638&lt;&gt;"",'Base de dados'!B638&amp;CHAR(10)&amp;'Base de dados'!E638,'Base de dados'!B638)</f>
        <v>LEANDRO VAROLA</v>
      </c>
      <c r="D639" s="15" t="str">
        <f>'Base de dados'!H638</f>
        <v>RUA WAGNER LUIZ RODRIGUES, 88 - SANTA MARIA  - CASA BRANCA</v>
      </c>
      <c r="E639" s="27" t="str">
        <f>'Base de dados'!I638</f>
        <v>(19) 993266364</v>
      </c>
      <c r="F639" s="6" t="str">
        <f>'Base de dados'!J638</f>
        <v>POPULAÇÃO GERAL</v>
      </c>
      <c r="G639" s="6" t="str">
        <f>'Base de dados'!L638</f>
        <v>SUPLENTE</v>
      </c>
      <c r="H639" s="6">
        <f>'Base de dados'!M638</f>
        <v>322</v>
      </c>
      <c r="I639" s="30"/>
      <c r="J639" s="6" t="str">
        <f>'Base de dados'!N638</f>
        <v/>
      </c>
    </row>
    <row r="640" spans="1:10" ht="24.95" customHeight="1" x14ac:dyDescent="0.25">
      <c r="A640" s="3">
        <f t="shared" si="9"/>
        <v>638</v>
      </c>
      <c r="B640" s="4" t="str">
        <f>'Base de dados'!A639</f>
        <v>5630014628</v>
      </c>
      <c r="C640" s="5" t="str">
        <f>IF('Base de dados'!E639&lt;&gt;"",'Base de dados'!B639&amp;CHAR(10)&amp;'Base de dados'!E639,'Base de dados'!B639)</f>
        <v>MARCOS FRANCISCO MARTINS</v>
      </c>
      <c r="D640" s="15" t="str">
        <f>'Base de dados'!H639</f>
        <v>RUA FAMILIA ARMANI, 148 - JARDIM MACAUBA - CASA BRANCA</v>
      </c>
      <c r="E640" s="27" t="str">
        <f>'Base de dados'!I639</f>
        <v>(19) 995322162</v>
      </c>
      <c r="F640" s="6" t="str">
        <f>'Base de dados'!J639</f>
        <v>POPULAÇÃO GERAL</v>
      </c>
      <c r="G640" s="6" t="str">
        <f>'Base de dados'!L639</f>
        <v>SUPLENTE</v>
      </c>
      <c r="H640" s="6">
        <f>'Base de dados'!M639</f>
        <v>323</v>
      </c>
      <c r="I640" s="30"/>
      <c r="J640" s="6" t="str">
        <f>'Base de dados'!N639</f>
        <v/>
      </c>
    </row>
    <row r="641" spans="1:10" ht="24.95" customHeight="1" x14ac:dyDescent="0.25">
      <c r="A641" s="3">
        <f t="shared" si="9"/>
        <v>639</v>
      </c>
      <c r="B641" s="4" t="str">
        <f>'Base de dados'!A640</f>
        <v>5630016466</v>
      </c>
      <c r="C641" s="5" t="str">
        <f>IF('Base de dados'!E640&lt;&gt;"",'Base de dados'!B640&amp;CHAR(10)&amp;'Base de dados'!E640,'Base de dados'!B640)</f>
        <v>VITORIA RAIANE DA CONCEICAO SANTOS
HOMERO FARIA COUTO NETO</v>
      </c>
      <c r="D641" s="15" t="str">
        <f>'Base de dados'!H640</f>
        <v>RUA SAO ROQUE, 85 - SAO BENEDITO - GUARATINGUETA</v>
      </c>
      <c r="E641" s="27" t="str">
        <f>'Base de dados'!I640</f>
        <v>(12) 982348063</v>
      </c>
      <c r="F641" s="6" t="str">
        <f>'Base de dados'!J640</f>
        <v>POPULAÇÃO GERAL</v>
      </c>
      <c r="G641" s="6" t="str">
        <f>'Base de dados'!L640</f>
        <v>SUPLENTE</v>
      </c>
      <c r="H641" s="6">
        <f>'Base de dados'!M640</f>
        <v>324</v>
      </c>
      <c r="I641" s="30"/>
      <c r="J641" s="6" t="str">
        <f>'Base de dados'!N640</f>
        <v/>
      </c>
    </row>
    <row r="642" spans="1:10" ht="24.95" customHeight="1" x14ac:dyDescent="0.25">
      <c r="A642" s="3">
        <f t="shared" si="9"/>
        <v>640</v>
      </c>
      <c r="B642" s="4" t="str">
        <f>'Base de dados'!A641</f>
        <v>5630015955</v>
      </c>
      <c r="C642" s="5" t="str">
        <f>IF('Base de dados'!E641&lt;&gt;"",'Base de dados'!B641&amp;CHAR(10)&amp;'Base de dados'!E641,'Base de dados'!B641)</f>
        <v>ORIVALDO AGUILAR</v>
      </c>
      <c r="D642" s="15" t="str">
        <f>'Base de dados'!H641</f>
        <v>RUA ANTONIO COLOMBINI SOBRINHO, 95 - CHACARA BOA VISTA - CASA BRANCA</v>
      </c>
      <c r="E642" s="27" t="str">
        <f>'Base de dados'!I641</f>
        <v>(19) 992114186</v>
      </c>
      <c r="F642" s="6" t="str">
        <f>'Base de dados'!J641</f>
        <v>POPULAÇÃO GERAL</v>
      </c>
      <c r="G642" s="6" t="str">
        <f>'Base de dados'!L641</f>
        <v>SUPLENTE</v>
      </c>
      <c r="H642" s="6">
        <f>'Base de dados'!M641</f>
        <v>325</v>
      </c>
      <c r="I642" s="30"/>
      <c r="J642" s="6" t="str">
        <f>'Base de dados'!N641</f>
        <v/>
      </c>
    </row>
    <row r="643" spans="1:10" ht="24.95" customHeight="1" x14ac:dyDescent="0.25">
      <c r="A643" s="3">
        <f t="shared" si="9"/>
        <v>641</v>
      </c>
      <c r="B643" s="4" t="str">
        <f>'Base de dados'!A642</f>
        <v>5630006772</v>
      </c>
      <c r="C643" s="5" t="str">
        <f>IF('Base de dados'!E642&lt;&gt;"",'Base de dados'!B642&amp;CHAR(10)&amp;'Base de dados'!E642,'Base de dados'!B642)</f>
        <v>POLIANA APARECIDA LOPES DE ABREU</v>
      </c>
      <c r="D643" s="15" t="str">
        <f>'Base de dados'!H642</f>
        <v>RUA FAMILIA GALANTE, 168 - NAZARETH - CASA BRANCA</v>
      </c>
      <c r="E643" s="27" t="str">
        <f>'Base de dados'!I642</f>
        <v>(19) 992530052</v>
      </c>
      <c r="F643" s="6" t="str">
        <f>'Base de dados'!J642</f>
        <v>POPULAÇÃO GERAL</v>
      </c>
      <c r="G643" s="6" t="str">
        <f>'Base de dados'!L642</f>
        <v>SUPLENTE</v>
      </c>
      <c r="H643" s="6">
        <f>'Base de dados'!M642</f>
        <v>326</v>
      </c>
      <c r="I643" s="30"/>
      <c r="J643" s="6" t="str">
        <f>'Base de dados'!N642</f>
        <v/>
      </c>
    </row>
    <row r="644" spans="1:10" ht="24.95" customHeight="1" x14ac:dyDescent="0.25">
      <c r="A644" s="3">
        <f t="shared" si="9"/>
        <v>642</v>
      </c>
      <c r="B644" s="4" t="str">
        <f>'Base de dados'!A643</f>
        <v>5630000940</v>
      </c>
      <c r="C644" s="5" t="str">
        <f>IF('Base de dados'!E643&lt;&gt;"",'Base de dados'!B643&amp;CHAR(10)&amp;'Base de dados'!E643,'Base de dados'!B643)</f>
        <v>FABIANO FERREIRA LIMA
CLAUDIA FERREIRA LIMA</v>
      </c>
      <c r="D644" s="15" t="str">
        <f>'Base de dados'!H643</f>
        <v>RUA PADRE LINO JOSE CORRER, 78 - JARDIM SAO FRANCISCO  - CASA BRANCA</v>
      </c>
      <c r="E644" s="27" t="str">
        <f>'Base de dados'!I643</f>
        <v>(19) 992013494</v>
      </c>
      <c r="F644" s="6" t="str">
        <f>'Base de dados'!J643</f>
        <v>POPULAÇÃO GERAL</v>
      </c>
      <c r="G644" s="6" t="str">
        <f>'Base de dados'!L643</f>
        <v>SUPLENTE</v>
      </c>
      <c r="H644" s="6">
        <f>'Base de dados'!M643</f>
        <v>327</v>
      </c>
      <c r="I644" s="30"/>
      <c r="J644" s="6" t="str">
        <f>'Base de dados'!N643</f>
        <v/>
      </c>
    </row>
    <row r="645" spans="1:10" ht="24.95" customHeight="1" x14ac:dyDescent="0.25">
      <c r="A645" s="3">
        <f t="shared" ref="A645:A708" si="10">A644+1</f>
        <v>643</v>
      </c>
      <c r="B645" s="4" t="str">
        <f>'Base de dados'!A644</f>
        <v>5630016086</v>
      </c>
      <c r="C645" s="5" t="str">
        <f>IF('Base de dados'!E644&lt;&gt;"",'Base de dados'!B644&amp;CHAR(10)&amp;'Base de dados'!E644,'Base de dados'!B644)</f>
        <v>VANESSA GARCIA GREGORIO
DANILO DE SOUZA COELHO</v>
      </c>
      <c r="D645" s="15" t="str">
        <f>'Base de dados'!H644</f>
        <v>RUA DOS FURLANI, 136 - JARDIM BOA ESPERANCA - CASA BRANCA</v>
      </c>
      <c r="E645" s="27" t="str">
        <f>'Base de dados'!I644</f>
        <v>(19) 993993999</v>
      </c>
      <c r="F645" s="6" t="str">
        <f>'Base de dados'!J644</f>
        <v>POPULAÇÃO GERAL</v>
      </c>
      <c r="G645" s="6" t="str">
        <f>'Base de dados'!L644</f>
        <v>SUPLENTE</v>
      </c>
      <c r="H645" s="6">
        <f>'Base de dados'!M644</f>
        <v>328</v>
      </c>
      <c r="I645" s="30"/>
      <c r="J645" s="6" t="str">
        <f>'Base de dados'!N644</f>
        <v/>
      </c>
    </row>
    <row r="646" spans="1:10" ht="24.95" customHeight="1" x14ac:dyDescent="0.25">
      <c r="A646" s="3">
        <f t="shared" si="10"/>
        <v>644</v>
      </c>
      <c r="B646" s="4" t="str">
        <f>'Base de dados'!A645</f>
        <v>5630006335</v>
      </c>
      <c r="C646" s="5" t="str">
        <f>IF('Base de dados'!E645&lt;&gt;"",'Base de dados'!B645&amp;CHAR(10)&amp;'Base de dados'!E645,'Base de dados'!B645)</f>
        <v>MAYNARA SOARES BARIONI</v>
      </c>
      <c r="D646" s="15" t="str">
        <f>'Base de dados'!H645</f>
        <v>RUA WALDEMAR PANICO, 183 - JARDIM ESPERANCA  - CASA BRANCA</v>
      </c>
      <c r="E646" s="27" t="str">
        <f>'Base de dados'!I645</f>
        <v>(19) 994372536</v>
      </c>
      <c r="F646" s="6" t="str">
        <f>'Base de dados'!J645</f>
        <v>POPULAÇÃO GERAL</v>
      </c>
      <c r="G646" s="6" t="str">
        <f>'Base de dados'!L645</f>
        <v>SUPLENTE</v>
      </c>
      <c r="H646" s="6">
        <f>'Base de dados'!M645</f>
        <v>329</v>
      </c>
      <c r="I646" s="30"/>
      <c r="J646" s="6" t="str">
        <f>'Base de dados'!N645</f>
        <v/>
      </c>
    </row>
    <row r="647" spans="1:10" ht="24.95" customHeight="1" x14ac:dyDescent="0.25">
      <c r="A647" s="3">
        <f t="shared" si="10"/>
        <v>645</v>
      </c>
      <c r="B647" s="4" t="str">
        <f>'Base de dados'!A646</f>
        <v>5630005394</v>
      </c>
      <c r="C647" s="5" t="str">
        <f>IF('Base de dados'!E646&lt;&gt;"",'Base de dados'!B646&amp;CHAR(10)&amp;'Base de dados'!E646,'Base de dados'!B646)</f>
        <v>TIEGO HENRIQUE PEREIRA DE SOUZA</v>
      </c>
      <c r="D647" s="15" t="str">
        <f>'Base de dados'!H646</f>
        <v>RUA SANTO ANTONIO, 629 - CENTRO  - CASA BRANCA</v>
      </c>
      <c r="E647" s="27" t="str">
        <f>'Base de dados'!I646</f>
        <v>(19) 989716059</v>
      </c>
      <c r="F647" s="6" t="str">
        <f>'Base de dados'!J646</f>
        <v>POPULAÇÃO GERAL</v>
      </c>
      <c r="G647" s="6" t="str">
        <f>'Base de dados'!L646</f>
        <v>SUPLENTE</v>
      </c>
      <c r="H647" s="6">
        <f>'Base de dados'!M646</f>
        <v>330</v>
      </c>
      <c r="I647" s="30"/>
      <c r="J647" s="6" t="str">
        <f>'Base de dados'!N646</f>
        <v/>
      </c>
    </row>
    <row r="648" spans="1:10" ht="24.95" customHeight="1" x14ac:dyDescent="0.25">
      <c r="A648" s="3">
        <f t="shared" si="10"/>
        <v>646</v>
      </c>
      <c r="B648" s="4" t="str">
        <f>'Base de dados'!A647</f>
        <v>5630001047</v>
      </c>
      <c r="C648" s="5" t="str">
        <f>IF('Base de dados'!E647&lt;&gt;"",'Base de dados'!B647&amp;CHAR(10)&amp;'Base de dados'!E647,'Base de dados'!B647)</f>
        <v>MARCIANO SILVA FRANCISCO</v>
      </c>
      <c r="D648" s="15" t="str">
        <f>'Base de dados'!H647</f>
        <v>RUA PARA, 49 - BELA VISTA - CASA BRANCA</v>
      </c>
      <c r="E648" s="27" t="str">
        <f>'Base de dados'!I647</f>
        <v>(19) 991986733</v>
      </c>
      <c r="F648" s="6" t="str">
        <f>'Base de dados'!J647</f>
        <v>POPULAÇÃO GERAL</v>
      </c>
      <c r="G648" s="6" t="str">
        <f>'Base de dados'!L647</f>
        <v>SUPLENTE</v>
      </c>
      <c r="H648" s="6">
        <f>'Base de dados'!M647</f>
        <v>331</v>
      </c>
      <c r="I648" s="30"/>
      <c r="J648" s="6" t="str">
        <f>'Base de dados'!N647</f>
        <v/>
      </c>
    </row>
    <row r="649" spans="1:10" ht="24.95" customHeight="1" x14ac:dyDescent="0.25">
      <c r="A649" s="3">
        <f t="shared" si="10"/>
        <v>647</v>
      </c>
      <c r="B649" s="4" t="str">
        <f>'Base de dados'!A648</f>
        <v>5630009842</v>
      </c>
      <c r="C649" s="5" t="str">
        <f>IF('Base de dados'!E648&lt;&gt;"",'Base de dados'!B648&amp;CHAR(10)&amp;'Base de dados'!E648,'Base de dados'!B648)</f>
        <v>ANA CAROLINA OLIVEIRA PAULA</v>
      </c>
      <c r="D649" s="15" t="str">
        <f>'Base de dados'!H648</f>
        <v>AV  DR FRANCISCO NOGUEIRA LIMA, 365 - CENTRO - CASA BRANCA</v>
      </c>
      <c r="E649" s="27" t="str">
        <f>'Base de dados'!I648</f>
        <v>(19) 994521242</v>
      </c>
      <c r="F649" s="6" t="str">
        <f>'Base de dados'!J648</f>
        <v>POPULAÇÃO GERAL</v>
      </c>
      <c r="G649" s="6" t="str">
        <f>'Base de dados'!L648</f>
        <v>SUPLENTE</v>
      </c>
      <c r="H649" s="6">
        <f>'Base de dados'!M648</f>
        <v>332</v>
      </c>
      <c r="I649" s="30"/>
      <c r="J649" s="6" t="str">
        <f>'Base de dados'!N648</f>
        <v/>
      </c>
    </row>
    <row r="650" spans="1:10" ht="24.95" customHeight="1" x14ac:dyDescent="0.25">
      <c r="A650" s="3">
        <f t="shared" si="10"/>
        <v>648</v>
      </c>
      <c r="B650" s="4" t="str">
        <f>'Base de dados'!A649</f>
        <v>5630020930</v>
      </c>
      <c r="C650" s="5" t="str">
        <f>IF('Base de dados'!E649&lt;&gt;"",'Base de dados'!B649&amp;CHAR(10)&amp;'Base de dados'!E649,'Base de dados'!B649)</f>
        <v>DURVALINA MARIA VILAS BOAS</v>
      </c>
      <c r="D650" s="15" t="str">
        <f>'Base de dados'!H649</f>
        <v>RUA DUQUE DE CAXIAS, 1483 - SANTA CECILIA - CASA BRANCA</v>
      </c>
      <c r="E650" s="27" t="str">
        <f>'Base de dados'!I649</f>
        <v>(19) 999908569</v>
      </c>
      <c r="F650" s="6" t="str">
        <f>'Base de dados'!J649</f>
        <v>POPULAÇÃO GERAL</v>
      </c>
      <c r="G650" s="6" t="str">
        <f>'Base de dados'!L649</f>
        <v>SUPLENTE</v>
      </c>
      <c r="H650" s="6">
        <f>'Base de dados'!M649</f>
        <v>333</v>
      </c>
      <c r="I650" s="30"/>
      <c r="J650" s="6" t="str">
        <f>'Base de dados'!N649</f>
        <v>EXCLUÍDO - ATENDIDO CDHU</v>
      </c>
    </row>
    <row r="651" spans="1:10" ht="24.95" customHeight="1" x14ac:dyDescent="0.25">
      <c r="A651" s="3">
        <f t="shared" si="10"/>
        <v>649</v>
      </c>
      <c r="B651" s="4" t="str">
        <f>'Base de dados'!A650</f>
        <v>5630005287</v>
      </c>
      <c r="C651" s="5" t="str">
        <f>IF('Base de dados'!E650&lt;&gt;"",'Base de dados'!B650&amp;CHAR(10)&amp;'Base de dados'!E650,'Base de dados'!B650)</f>
        <v>ELISMARCIO JOSE DA SILVA</v>
      </c>
      <c r="D651" s="15" t="str">
        <f>'Base de dados'!H650</f>
        <v>V   CORONEL JOSE JULHO, 166 - CENTRO - CASA BRANCA</v>
      </c>
      <c r="E651" s="27" t="str">
        <f>'Base de dados'!I650</f>
        <v>(19) 994027705</v>
      </c>
      <c r="F651" s="6" t="str">
        <f>'Base de dados'!J650</f>
        <v>POPULAÇÃO GERAL</v>
      </c>
      <c r="G651" s="6" t="str">
        <f>'Base de dados'!L650</f>
        <v>SUPLENTE</v>
      </c>
      <c r="H651" s="6">
        <f>'Base de dados'!M650</f>
        <v>334</v>
      </c>
      <c r="I651" s="30"/>
      <c r="J651" s="6" t="str">
        <f>'Base de dados'!N650</f>
        <v/>
      </c>
    </row>
    <row r="652" spans="1:10" ht="24.95" customHeight="1" x14ac:dyDescent="0.25">
      <c r="A652" s="3">
        <f t="shared" si="10"/>
        <v>650</v>
      </c>
      <c r="B652" s="4" t="str">
        <f>'Base de dados'!A651</f>
        <v>5630001930</v>
      </c>
      <c r="C652" s="5" t="str">
        <f>IF('Base de dados'!E651&lt;&gt;"",'Base de dados'!B651&amp;CHAR(10)&amp;'Base de dados'!E651,'Base de dados'!B651)</f>
        <v>MARINA GONCALVES ADOLFO
GERALDO LUIZ ADOLFO</v>
      </c>
      <c r="D652" s="15" t="str">
        <f>'Base de dados'!H651</f>
        <v>RUA DOS ROSSI, 43 - NAZARE  - CASA BRANCA</v>
      </c>
      <c r="E652" s="27" t="str">
        <f>'Base de dados'!I651</f>
        <v>(19) 991316202</v>
      </c>
      <c r="F652" s="6" t="str">
        <f>'Base de dados'!J651</f>
        <v>POPULAÇÃO GERAL</v>
      </c>
      <c r="G652" s="6" t="str">
        <f>'Base de dados'!L651</f>
        <v>SUPLENTE</v>
      </c>
      <c r="H652" s="6">
        <f>'Base de dados'!M651</f>
        <v>335</v>
      </c>
      <c r="I652" s="30"/>
      <c r="J652" s="6" t="str">
        <f>'Base de dados'!N651</f>
        <v/>
      </c>
    </row>
    <row r="653" spans="1:10" ht="24.95" customHeight="1" x14ac:dyDescent="0.25">
      <c r="A653" s="3">
        <f t="shared" si="10"/>
        <v>651</v>
      </c>
      <c r="B653" s="4" t="str">
        <f>'Base de dados'!A652</f>
        <v>5630019718</v>
      </c>
      <c r="C653" s="5" t="str">
        <f>IF('Base de dados'!E652&lt;&gt;"",'Base de dados'!B652&amp;CHAR(10)&amp;'Base de dados'!E652,'Base de dados'!B652)</f>
        <v>WILLIAM DE ASSIS</v>
      </c>
      <c r="D653" s="15" t="str">
        <f>'Base de dados'!H652</f>
        <v>RUA ADRIANO FRANCISCO PIRES, 131 - PARQUE SAO PAULO - CASA BRANCA</v>
      </c>
      <c r="E653" s="27" t="str">
        <f>'Base de dados'!I652</f>
        <v>(19) 994010515</v>
      </c>
      <c r="F653" s="6" t="str">
        <f>'Base de dados'!J652</f>
        <v>POPULAÇÃO GERAL</v>
      </c>
      <c r="G653" s="6" t="str">
        <f>'Base de dados'!L652</f>
        <v>SUPLENTE</v>
      </c>
      <c r="H653" s="6">
        <f>'Base de dados'!M652</f>
        <v>336</v>
      </c>
      <c r="I653" s="30"/>
      <c r="J653" s="6" t="str">
        <f>'Base de dados'!N652</f>
        <v/>
      </c>
    </row>
    <row r="654" spans="1:10" ht="24.95" customHeight="1" x14ac:dyDescent="0.25">
      <c r="A654" s="3">
        <f t="shared" si="10"/>
        <v>652</v>
      </c>
      <c r="B654" s="4" t="str">
        <f>'Base de dados'!A653</f>
        <v>5630007796</v>
      </c>
      <c r="C654" s="5" t="str">
        <f>IF('Base de dados'!E653&lt;&gt;"",'Base de dados'!B653&amp;CHAR(10)&amp;'Base de dados'!E653,'Base de dados'!B653)</f>
        <v>TAIS GODINHO GRILLO</v>
      </c>
      <c r="D654" s="15" t="str">
        <f>'Base de dados'!H653</f>
        <v>RUA ADRIANO FRANCISCO PIRES, 141 - PARQUE SAO PAULO - CASA BRANCA</v>
      </c>
      <c r="E654" s="27" t="str">
        <f>'Base de dados'!I653</f>
        <v>(19) 989449400</v>
      </c>
      <c r="F654" s="6" t="str">
        <f>'Base de dados'!J653</f>
        <v>POPULAÇÃO GERAL</v>
      </c>
      <c r="G654" s="6" t="str">
        <f>'Base de dados'!L653</f>
        <v>SUPLENTE</v>
      </c>
      <c r="H654" s="6">
        <f>'Base de dados'!M653</f>
        <v>337</v>
      </c>
      <c r="I654" s="30"/>
      <c r="J654" s="6" t="str">
        <f>'Base de dados'!N653</f>
        <v/>
      </c>
    </row>
    <row r="655" spans="1:10" ht="24.95" customHeight="1" x14ac:dyDescent="0.25">
      <c r="A655" s="3">
        <f t="shared" si="10"/>
        <v>653</v>
      </c>
      <c r="B655" s="4" t="str">
        <f>'Base de dados'!A654</f>
        <v>5630019460</v>
      </c>
      <c r="C655" s="5" t="str">
        <f>IF('Base de dados'!E654&lt;&gt;"",'Base de dados'!B654&amp;CHAR(10)&amp;'Base de dados'!E654,'Base de dados'!B654)</f>
        <v>NATAN CESAR VENTAVOLLI</v>
      </c>
      <c r="D655" s="15" t="str">
        <f>'Base de dados'!H654</f>
        <v>RUA ALVARO GAMA PANTOJA, 16 - CENTRO - CASA BRANCA</v>
      </c>
      <c r="E655" s="27" t="str">
        <f>'Base de dados'!I654</f>
        <v>(19) 994816538</v>
      </c>
      <c r="F655" s="6" t="str">
        <f>'Base de dados'!J654</f>
        <v>POPULAÇÃO GERAL</v>
      </c>
      <c r="G655" s="6" t="str">
        <f>'Base de dados'!L654</f>
        <v>SUPLENTE</v>
      </c>
      <c r="H655" s="6">
        <f>'Base de dados'!M654</f>
        <v>338</v>
      </c>
      <c r="I655" s="30"/>
      <c r="J655" s="6" t="str">
        <f>'Base de dados'!N654</f>
        <v/>
      </c>
    </row>
    <row r="656" spans="1:10" ht="24.95" customHeight="1" x14ac:dyDescent="0.25">
      <c r="A656" s="3">
        <f t="shared" si="10"/>
        <v>654</v>
      </c>
      <c r="B656" s="4" t="str">
        <f>'Base de dados'!A655</f>
        <v>5630000155</v>
      </c>
      <c r="C656" s="5" t="str">
        <f>IF('Base de dados'!E655&lt;&gt;"",'Base de dados'!B655&amp;CHAR(10)&amp;'Base de dados'!E655,'Base de dados'!B655)</f>
        <v>MICHELE ANDRADE</v>
      </c>
      <c r="D656" s="15" t="str">
        <f>'Base de dados'!H655</f>
        <v>RUA PEDRO VILLAS BOAS, 86 - JARDIM MACAUBA - CASA BRANCA</v>
      </c>
      <c r="E656" s="27" t="str">
        <f>'Base de dados'!I655</f>
        <v>(19) 992963824</v>
      </c>
      <c r="F656" s="6" t="str">
        <f>'Base de dados'!J655</f>
        <v>POPULAÇÃO GERAL</v>
      </c>
      <c r="G656" s="6" t="str">
        <f>'Base de dados'!L655</f>
        <v>SUPLENTE</v>
      </c>
      <c r="H656" s="6">
        <f>'Base de dados'!M655</f>
        <v>339</v>
      </c>
      <c r="I656" s="30"/>
      <c r="J656" s="6" t="str">
        <f>'Base de dados'!N655</f>
        <v/>
      </c>
    </row>
    <row r="657" spans="1:10" ht="24.95" customHeight="1" x14ac:dyDescent="0.25">
      <c r="A657" s="3">
        <f t="shared" si="10"/>
        <v>655</v>
      </c>
      <c r="B657" s="4" t="str">
        <f>'Base de dados'!A656</f>
        <v>5630017217</v>
      </c>
      <c r="C657" s="5" t="str">
        <f>IF('Base de dados'!E656&lt;&gt;"",'Base de dados'!B656&amp;CHAR(10)&amp;'Base de dados'!E656,'Base de dados'!B656)</f>
        <v>CATIA MARTINS VICENTE
JEFERSON INACIO VICENTE</v>
      </c>
      <c r="D657" s="15" t="str">
        <f>'Base de dados'!H656</f>
        <v>RUA LUPERCIO DA SILVA, 51 - JARDIM BELA VISTA LL - CASA BRANCA</v>
      </c>
      <c r="E657" s="27" t="str">
        <f>'Base de dados'!I656</f>
        <v>(19) 987739918</v>
      </c>
      <c r="F657" s="6" t="str">
        <f>'Base de dados'!J656</f>
        <v>POPULAÇÃO GERAL</v>
      </c>
      <c r="G657" s="6" t="str">
        <f>'Base de dados'!L656</f>
        <v>SUPLENTE</v>
      </c>
      <c r="H657" s="6">
        <f>'Base de dados'!M656</f>
        <v>340</v>
      </c>
      <c r="I657" s="30"/>
      <c r="J657" s="6" t="str">
        <f>'Base de dados'!N656</f>
        <v/>
      </c>
    </row>
    <row r="658" spans="1:10" ht="24.95" customHeight="1" x14ac:dyDescent="0.25">
      <c r="A658" s="3">
        <f t="shared" si="10"/>
        <v>656</v>
      </c>
      <c r="B658" s="4" t="str">
        <f>'Base de dados'!A657</f>
        <v>5630011533</v>
      </c>
      <c r="C658" s="5" t="str">
        <f>IF('Base de dados'!E657&lt;&gt;"",'Base de dados'!B657&amp;CHAR(10)&amp;'Base de dados'!E657,'Base de dados'!B657)</f>
        <v>ALINE DONIZETE CAMILO
JOAO PAULO SEREZINO</v>
      </c>
      <c r="D658" s="15" t="str">
        <f>'Base de dados'!H657</f>
        <v>RUA JOAO BATISTA SALLES CUNHA, 284 - PARQUE SAO PAULO - CASA BRANCA</v>
      </c>
      <c r="E658" s="27" t="str">
        <f>'Base de dados'!I657</f>
        <v>(19) 974234092</v>
      </c>
      <c r="F658" s="6" t="str">
        <f>'Base de dados'!J657</f>
        <v>POPULAÇÃO GERAL</v>
      </c>
      <c r="G658" s="6" t="str">
        <f>'Base de dados'!L657</f>
        <v>SUPLENTE</v>
      </c>
      <c r="H658" s="6">
        <f>'Base de dados'!M657</f>
        <v>341</v>
      </c>
      <c r="I658" s="30"/>
      <c r="J658" s="6" t="str">
        <f>'Base de dados'!N657</f>
        <v/>
      </c>
    </row>
    <row r="659" spans="1:10" ht="24.95" customHeight="1" x14ac:dyDescent="0.25">
      <c r="A659" s="3">
        <f t="shared" si="10"/>
        <v>657</v>
      </c>
      <c r="B659" s="4" t="str">
        <f>'Base de dados'!A658</f>
        <v>5630021334</v>
      </c>
      <c r="C659" s="5" t="str">
        <f>IF('Base de dados'!E658&lt;&gt;"",'Base de dados'!B658&amp;CHAR(10)&amp;'Base de dados'!E658,'Base de dados'!B658)</f>
        <v>FERNANDA APARECIDA MENDES
ELVIS APARECIDO DOS SANTOS</v>
      </c>
      <c r="D659" s="15" t="str">
        <f>'Base de dados'!H658</f>
        <v>RUA SAO BENTO, 611 - JARDIM MACAUBA - CASA BRANCA</v>
      </c>
      <c r="E659" s="27" t="str">
        <f>'Base de dados'!I658</f>
        <v>(19) 999943825</v>
      </c>
      <c r="F659" s="6" t="str">
        <f>'Base de dados'!J658</f>
        <v>POPULAÇÃO GERAL</v>
      </c>
      <c r="G659" s="6" t="str">
        <f>'Base de dados'!L658</f>
        <v>SUPLENTE</v>
      </c>
      <c r="H659" s="6">
        <f>'Base de dados'!M658</f>
        <v>342</v>
      </c>
      <c r="I659" s="30"/>
      <c r="J659" s="6" t="str">
        <f>'Base de dados'!N658</f>
        <v/>
      </c>
    </row>
    <row r="660" spans="1:10" ht="24.95" customHeight="1" x14ac:dyDescent="0.25">
      <c r="A660" s="3">
        <f t="shared" si="10"/>
        <v>658</v>
      </c>
      <c r="B660" s="4" t="str">
        <f>'Base de dados'!A659</f>
        <v>5630005725</v>
      </c>
      <c r="C660" s="5" t="str">
        <f>IF('Base de dados'!E659&lt;&gt;"",'Base de dados'!B659&amp;CHAR(10)&amp;'Base de dados'!E659,'Base de dados'!B659)</f>
        <v>CLAUDIA PERINE</v>
      </c>
      <c r="D660" s="15" t="str">
        <f>'Base de dados'!H659</f>
        <v>RUA ANTONIO GABAN, 50 - ARLINDO PERES - CASA BRANCA</v>
      </c>
      <c r="E660" s="27" t="str">
        <f>'Base de dados'!I659</f>
        <v>(19) 991863160</v>
      </c>
      <c r="F660" s="6" t="str">
        <f>'Base de dados'!J659</f>
        <v>POPULAÇÃO GERAL</v>
      </c>
      <c r="G660" s="6" t="str">
        <f>'Base de dados'!L659</f>
        <v>SUPLENTE</v>
      </c>
      <c r="H660" s="6">
        <f>'Base de dados'!M659</f>
        <v>343</v>
      </c>
      <c r="I660" s="30"/>
      <c r="J660" s="6" t="str">
        <f>'Base de dados'!N659</f>
        <v/>
      </c>
    </row>
    <row r="661" spans="1:10" ht="24.95" customHeight="1" x14ac:dyDescent="0.25">
      <c r="A661" s="3">
        <f t="shared" si="10"/>
        <v>659</v>
      </c>
      <c r="B661" s="4" t="str">
        <f>'Base de dados'!A660</f>
        <v>5630019411</v>
      </c>
      <c r="C661" s="5" t="str">
        <f>IF('Base de dados'!E660&lt;&gt;"",'Base de dados'!B660&amp;CHAR(10)&amp;'Base de dados'!E660,'Base de dados'!B660)</f>
        <v>PAULO EDUARDO ALONSO BORGES23</v>
      </c>
      <c r="D661" s="15" t="str">
        <f>'Base de dados'!H660</f>
        <v>RUA MARCOS TEIXEIRA, 221 - SR.MENINO - CASA BRANCA</v>
      </c>
      <c r="E661" s="27" t="str">
        <f>'Base de dados'!I660</f>
        <v>(19) 993772949</v>
      </c>
      <c r="F661" s="6" t="str">
        <f>'Base de dados'!J660</f>
        <v>POPULAÇÃO GERAL</v>
      </c>
      <c r="G661" s="6" t="str">
        <f>'Base de dados'!L660</f>
        <v>SUPLENTE</v>
      </c>
      <c r="H661" s="6">
        <f>'Base de dados'!M660</f>
        <v>344</v>
      </c>
      <c r="I661" s="30"/>
      <c r="J661" s="6" t="str">
        <f>'Base de dados'!N660</f>
        <v/>
      </c>
    </row>
    <row r="662" spans="1:10" ht="24.95" customHeight="1" x14ac:dyDescent="0.25">
      <c r="A662" s="3">
        <f t="shared" si="10"/>
        <v>660</v>
      </c>
      <c r="B662" s="4" t="str">
        <f>'Base de dados'!A661</f>
        <v>5630006806</v>
      </c>
      <c r="C662" s="5" t="str">
        <f>IF('Base de dados'!E661&lt;&gt;"",'Base de dados'!B661&amp;CHAR(10)&amp;'Base de dados'!E661,'Base de dados'!B661)</f>
        <v>WESLEI ACACIO PROCOPIO MACHADO</v>
      </c>
      <c r="D662" s="15" t="str">
        <f>'Base de dados'!H661</f>
        <v>RUA MARIANA ZANCHETTA ALVES, 230 - JARDIM MACAUBA - CASA BRANCA</v>
      </c>
      <c r="E662" s="27" t="str">
        <f>'Base de dados'!I661</f>
        <v>(19) 993739514</v>
      </c>
      <c r="F662" s="6" t="str">
        <f>'Base de dados'!J661</f>
        <v>POPULAÇÃO GERAL</v>
      </c>
      <c r="G662" s="6" t="str">
        <f>'Base de dados'!L661</f>
        <v>SUPLENTE</v>
      </c>
      <c r="H662" s="6">
        <f>'Base de dados'!M661</f>
        <v>345</v>
      </c>
      <c r="I662" s="30"/>
      <c r="J662" s="6" t="str">
        <f>'Base de dados'!N661</f>
        <v/>
      </c>
    </row>
    <row r="663" spans="1:10" ht="24.95" customHeight="1" x14ac:dyDescent="0.25">
      <c r="A663" s="3">
        <f t="shared" si="10"/>
        <v>661</v>
      </c>
      <c r="B663" s="4" t="str">
        <f>'Base de dados'!A662</f>
        <v>5630005170</v>
      </c>
      <c r="C663" s="5" t="str">
        <f>IF('Base de dados'!E662&lt;&gt;"",'Base de dados'!B662&amp;CHAR(10)&amp;'Base de dados'!E662,'Base de dados'!B662)</f>
        <v>PAULO ROBERTO FONSECA DA SILVA</v>
      </c>
      <c r="D663" s="15" t="str">
        <f>'Base de dados'!H662</f>
        <v>RUA DOS FACHINI, 25 - JARDIM AMERICA - CASA BRANCA</v>
      </c>
      <c r="E663" s="27" t="str">
        <f>'Base de dados'!I662</f>
        <v>(19) 995805129</v>
      </c>
      <c r="F663" s="6" t="str">
        <f>'Base de dados'!J662</f>
        <v>POPULAÇÃO GERAL</v>
      </c>
      <c r="G663" s="6" t="str">
        <f>'Base de dados'!L662</f>
        <v>SUPLENTE</v>
      </c>
      <c r="H663" s="6">
        <f>'Base de dados'!M662</f>
        <v>346</v>
      </c>
      <c r="I663" s="30"/>
      <c r="J663" s="6" t="str">
        <f>'Base de dados'!N662</f>
        <v/>
      </c>
    </row>
    <row r="664" spans="1:10" ht="24.95" customHeight="1" x14ac:dyDescent="0.25">
      <c r="A664" s="3">
        <f t="shared" si="10"/>
        <v>662</v>
      </c>
      <c r="B664" s="4" t="str">
        <f>'Base de dados'!A663</f>
        <v>5630008646</v>
      </c>
      <c r="C664" s="5" t="str">
        <f>IF('Base de dados'!E663&lt;&gt;"",'Base de dados'!B663&amp;CHAR(10)&amp;'Base de dados'!E663,'Base de dados'!B663)</f>
        <v>JOSE ANTONIO TRINDADE DA SILVA</v>
      </c>
      <c r="D664" s="15" t="str">
        <f>'Base de dados'!H663</f>
        <v>AV  FAMILIA MACHADO, 533 - JARDIM BELA VISTA - CASA BRANCA</v>
      </c>
      <c r="E664" s="27" t="str">
        <f>'Base de dados'!I663</f>
        <v>(19) 989221992</v>
      </c>
      <c r="F664" s="6" t="str">
        <f>'Base de dados'!J663</f>
        <v>POPULAÇÃO GERAL</v>
      </c>
      <c r="G664" s="6" t="str">
        <f>'Base de dados'!L663</f>
        <v>SUPLENTE</v>
      </c>
      <c r="H664" s="6">
        <f>'Base de dados'!M663</f>
        <v>347</v>
      </c>
      <c r="I664" s="30"/>
      <c r="J664" s="6" t="str">
        <f>'Base de dados'!N663</f>
        <v/>
      </c>
    </row>
    <row r="665" spans="1:10" ht="24.95" customHeight="1" x14ac:dyDescent="0.25">
      <c r="A665" s="3">
        <f t="shared" si="10"/>
        <v>663</v>
      </c>
      <c r="B665" s="4" t="str">
        <f>'Base de dados'!A664</f>
        <v>5630007440</v>
      </c>
      <c r="C665" s="5" t="str">
        <f>IF('Base de dados'!E664&lt;&gt;"",'Base de dados'!B664&amp;CHAR(10)&amp;'Base de dados'!E664,'Base de dados'!B664)</f>
        <v>LUNA</v>
      </c>
      <c r="D665" s="15" t="str">
        <f>'Base de dados'!H664</f>
        <v>AV  GANYMEDES JOSE DE OLIVEIRA, 1883 - CENTRO - CASA BRANCA</v>
      </c>
      <c r="E665" s="27" t="str">
        <f>'Base de dados'!I664</f>
        <v>(19) 994853848</v>
      </c>
      <c r="F665" s="6" t="str">
        <f>'Base de dados'!J664</f>
        <v>POPULAÇÃO GERAL</v>
      </c>
      <c r="G665" s="6" t="str">
        <f>'Base de dados'!L664</f>
        <v>SUPLENTE</v>
      </c>
      <c r="H665" s="6">
        <f>'Base de dados'!M664</f>
        <v>348</v>
      </c>
      <c r="I665" s="30"/>
      <c r="J665" s="6" t="str">
        <f>'Base de dados'!N664</f>
        <v/>
      </c>
    </row>
    <row r="666" spans="1:10" ht="24.95" customHeight="1" x14ac:dyDescent="0.25">
      <c r="A666" s="3">
        <f t="shared" si="10"/>
        <v>664</v>
      </c>
      <c r="B666" s="4" t="str">
        <f>'Base de dados'!A665</f>
        <v>5630008786</v>
      </c>
      <c r="C666" s="5" t="str">
        <f>IF('Base de dados'!E665&lt;&gt;"",'Base de dados'!B665&amp;CHAR(10)&amp;'Base de dados'!E665,'Base de dados'!B665)</f>
        <v>RAVANA CAROLINE GERMANO</v>
      </c>
      <c r="D666" s="15" t="str">
        <f>'Base de dados'!H665</f>
        <v>RUA FAMILIA CARVALHO, 34 - NAZARETH - CASA BRANCA</v>
      </c>
      <c r="E666" s="27" t="str">
        <f>'Base de dados'!I665</f>
        <v>(19) 992933961</v>
      </c>
      <c r="F666" s="6" t="str">
        <f>'Base de dados'!J665</f>
        <v>POPULAÇÃO GERAL</v>
      </c>
      <c r="G666" s="6" t="str">
        <f>'Base de dados'!L665</f>
        <v>SUPLENTE</v>
      </c>
      <c r="H666" s="6">
        <f>'Base de dados'!M665</f>
        <v>349</v>
      </c>
      <c r="I666" s="30"/>
      <c r="J666" s="6" t="str">
        <f>'Base de dados'!N665</f>
        <v/>
      </c>
    </row>
    <row r="667" spans="1:10" ht="24.95" customHeight="1" x14ac:dyDescent="0.25">
      <c r="A667" s="3">
        <f t="shared" si="10"/>
        <v>665</v>
      </c>
      <c r="B667" s="4" t="str">
        <f>'Base de dados'!A666</f>
        <v>5630004264</v>
      </c>
      <c r="C667" s="5" t="str">
        <f>IF('Base de dados'!E666&lt;&gt;"",'Base de dados'!B666&amp;CHAR(10)&amp;'Base de dados'!E666,'Base de dados'!B666)</f>
        <v>ANA PAULA DOS REIS</v>
      </c>
      <c r="D667" s="15" t="str">
        <f>'Base de dados'!H666</f>
        <v>AV  SANTOS DUMONT, 418 - BAIRRO INDUSTRIAL - CASA BRANCA</v>
      </c>
      <c r="E667" s="27" t="str">
        <f>'Base de dados'!I666</f>
        <v>(19) 991507354</v>
      </c>
      <c r="F667" s="6" t="str">
        <f>'Base de dados'!J666</f>
        <v>POPULAÇÃO GERAL</v>
      </c>
      <c r="G667" s="6" t="str">
        <f>'Base de dados'!L666</f>
        <v>SUPLENTE</v>
      </c>
      <c r="H667" s="6">
        <f>'Base de dados'!M666</f>
        <v>350</v>
      </c>
      <c r="I667" s="30"/>
      <c r="J667" s="6" t="str">
        <f>'Base de dados'!N666</f>
        <v/>
      </c>
    </row>
    <row r="668" spans="1:10" ht="24.95" customHeight="1" x14ac:dyDescent="0.25">
      <c r="A668" s="3">
        <f t="shared" si="10"/>
        <v>666</v>
      </c>
      <c r="B668" s="4" t="str">
        <f>'Base de dados'!A667</f>
        <v>5630014693</v>
      </c>
      <c r="C668" s="5" t="str">
        <f>IF('Base de dados'!E667&lt;&gt;"",'Base de dados'!B667&amp;CHAR(10)&amp;'Base de dados'!E667,'Base de dados'!B667)</f>
        <v>MICHELE MARTINATTI DOS SANTOS</v>
      </c>
      <c r="D668" s="15" t="str">
        <f>'Base de dados'!H667</f>
        <v>RUA MANUEL RODRIGUES DE PAULA, 87 - VILA SANTA MARIA - CASA BRANCA</v>
      </c>
      <c r="E668" s="27" t="str">
        <f>'Base de dados'!I667</f>
        <v>(19) 996684512</v>
      </c>
      <c r="F668" s="6" t="str">
        <f>'Base de dados'!J667</f>
        <v>POPULAÇÃO GERAL</v>
      </c>
      <c r="G668" s="6" t="str">
        <f>'Base de dados'!L667</f>
        <v>SUPLENTE</v>
      </c>
      <c r="H668" s="6">
        <f>'Base de dados'!M667</f>
        <v>351</v>
      </c>
      <c r="I668" s="30"/>
      <c r="J668" s="6" t="str">
        <f>'Base de dados'!N667</f>
        <v/>
      </c>
    </row>
    <row r="669" spans="1:10" ht="24.95" customHeight="1" x14ac:dyDescent="0.25">
      <c r="A669" s="3">
        <f t="shared" si="10"/>
        <v>667</v>
      </c>
      <c r="B669" s="4" t="str">
        <f>'Base de dados'!A668</f>
        <v>5630013760</v>
      </c>
      <c r="C669" s="5" t="str">
        <f>IF('Base de dados'!E668&lt;&gt;"",'Base de dados'!B668&amp;CHAR(10)&amp;'Base de dados'!E668,'Base de dados'!B668)</f>
        <v>LEONOR DO CARMO BATISTA</v>
      </c>
      <c r="D669" s="15" t="str">
        <f>'Base de dados'!H668</f>
        <v>RUA JOSE ANTONIO DA ROCHA, 130 - PARQUE SAO PAULO  - CASA BRANCA</v>
      </c>
      <c r="E669" s="27" t="str">
        <f>'Base de dados'!I668</f>
        <v>(19) 992663342</v>
      </c>
      <c r="F669" s="6" t="str">
        <f>'Base de dados'!J668</f>
        <v>POPULAÇÃO GERAL</v>
      </c>
      <c r="G669" s="6" t="str">
        <f>'Base de dados'!L668</f>
        <v>SUPLENTE</v>
      </c>
      <c r="H669" s="6">
        <f>'Base de dados'!M668</f>
        <v>352</v>
      </c>
      <c r="I669" s="30"/>
      <c r="J669" s="6" t="str">
        <f>'Base de dados'!N668</f>
        <v>EXCLUÍDO - ATENDIDO CDHU</v>
      </c>
    </row>
    <row r="670" spans="1:10" ht="24.95" customHeight="1" x14ac:dyDescent="0.25">
      <c r="A670" s="3">
        <f t="shared" si="10"/>
        <v>668</v>
      </c>
      <c r="B670" s="4" t="str">
        <f>'Base de dados'!A669</f>
        <v>5630010089</v>
      </c>
      <c r="C670" s="5" t="str">
        <f>IF('Base de dados'!E669&lt;&gt;"",'Base de dados'!B669&amp;CHAR(10)&amp;'Base de dados'!E669,'Base de dados'!B669)</f>
        <v>MARLENE MARQUES MAXIMO</v>
      </c>
      <c r="D670" s="15" t="str">
        <f>'Base de dados'!H669</f>
        <v>RUA SANTO ANTONIO, 148 - CENTRO - CASA BRANCA</v>
      </c>
      <c r="E670" s="27" t="str">
        <f>'Base de dados'!I669</f>
        <v>(19) 991278605</v>
      </c>
      <c r="F670" s="6" t="str">
        <f>'Base de dados'!J669</f>
        <v>POPULAÇÃO GERAL</v>
      </c>
      <c r="G670" s="6" t="str">
        <f>'Base de dados'!L669</f>
        <v>SUPLENTE</v>
      </c>
      <c r="H670" s="6">
        <f>'Base de dados'!M669</f>
        <v>353</v>
      </c>
      <c r="I670" s="30"/>
      <c r="J670" s="6" t="str">
        <f>'Base de dados'!N669</f>
        <v/>
      </c>
    </row>
    <row r="671" spans="1:10" ht="24.95" customHeight="1" x14ac:dyDescent="0.25">
      <c r="A671" s="3">
        <f t="shared" si="10"/>
        <v>669</v>
      </c>
      <c r="B671" s="4" t="str">
        <f>'Base de dados'!A670</f>
        <v>5630000320</v>
      </c>
      <c r="C671" s="5" t="str">
        <f>IF('Base de dados'!E670&lt;&gt;"",'Base de dados'!B670&amp;CHAR(10)&amp;'Base de dados'!E670,'Base de dados'!B670)</f>
        <v>JESSICA CRISTINA DE ASSIS OLIVEIRA
DIEGO DA SILVA OLIVEIRA</v>
      </c>
      <c r="D671" s="15" t="str">
        <f>'Base de dados'!H670</f>
        <v>RUA ANTONIO FLORES PANICO, 206 - CIDADE JARDIM - CASA BRANCA</v>
      </c>
      <c r="E671" s="27" t="str">
        <f>'Base de dados'!I670</f>
        <v>(19) 991584365</v>
      </c>
      <c r="F671" s="6" t="str">
        <f>'Base de dados'!J670</f>
        <v>POPULAÇÃO GERAL</v>
      </c>
      <c r="G671" s="6" t="str">
        <f>'Base de dados'!L670</f>
        <v>SUPLENTE</v>
      </c>
      <c r="H671" s="6">
        <f>'Base de dados'!M670</f>
        <v>354</v>
      </c>
      <c r="I671" s="30"/>
      <c r="J671" s="6" t="str">
        <f>'Base de dados'!N670</f>
        <v/>
      </c>
    </row>
    <row r="672" spans="1:10" ht="24.95" customHeight="1" x14ac:dyDescent="0.25">
      <c r="A672" s="3">
        <f t="shared" si="10"/>
        <v>670</v>
      </c>
      <c r="B672" s="4" t="str">
        <f>'Base de dados'!A671</f>
        <v>5630010956</v>
      </c>
      <c r="C672" s="5" t="str">
        <f>IF('Base de dados'!E671&lt;&gt;"",'Base de dados'!B671&amp;CHAR(10)&amp;'Base de dados'!E671,'Base de dados'!B671)</f>
        <v>EIMAR VERISSIMO DOS SANTOS
ELISANGELA APARECIDA NAVARRO</v>
      </c>
      <c r="D672" s="15" t="str">
        <f>'Base de dados'!H671</f>
        <v>FAZ NOVA ESPERANCA, Nenhum - VENDA BRANCA  - CASA BRANCA</v>
      </c>
      <c r="E672" s="27" t="str">
        <f>'Base de dados'!I671</f>
        <v>(19) 971504818</v>
      </c>
      <c r="F672" s="6" t="str">
        <f>'Base de dados'!J671</f>
        <v>POPULAÇÃO GERAL</v>
      </c>
      <c r="G672" s="6" t="str">
        <f>'Base de dados'!L671</f>
        <v>SUPLENTE</v>
      </c>
      <c r="H672" s="6">
        <f>'Base de dados'!M671</f>
        <v>355</v>
      </c>
      <c r="I672" s="30"/>
      <c r="J672" s="6" t="str">
        <f>'Base de dados'!N671</f>
        <v/>
      </c>
    </row>
    <row r="673" spans="1:10" ht="24.95" customHeight="1" x14ac:dyDescent="0.25">
      <c r="A673" s="3">
        <f t="shared" si="10"/>
        <v>671</v>
      </c>
      <c r="B673" s="4" t="str">
        <f>'Base de dados'!A672</f>
        <v>5630002771</v>
      </c>
      <c r="C673" s="5" t="str">
        <f>IF('Base de dados'!E672&lt;&gt;"",'Base de dados'!B672&amp;CHAR(10)&amp;'Base de dados'!E672,'Base de dados'!B672)</f>
        <v>FERNANDA SANTOS DE JESUS</v>
      </c>
      <c r="D673" s="15" t="str">
        <f>'Base de dados'!H672</f>
        <v>RUA DEZ, 05 - JARDIM C DO SOL  - CASA BRANCA</v>
      </c>
      <c r="E673" s="27" t="str">
        <f>'Base de dados'!I672</f>
        <v>(19) 982036436</v>
      </c>
      <c r="F673" s="6" t="str">
        <f>'Base de dados'!J672</f>
        <v>POPULAÇÃO GERAL</v>
      </c>
      <c r="G673" s="6" t="str">
        <f>'Base de dados'!L672</f>
        <v>SUPLENTE</v>
      </c>
      <c r="H673" s="6">
        <f>'Base de dados'!M672</f>
        <v>356</v>
      </c>
      <c r="I673" s="30"/>
      <c r="J673" s="6" t="str">
        <f>'Base de dados'!N672</f>
        <v/>
      </c>
    </row>
    <row r="674" spans="1:10" ht="24.95" customHeight="1" x14ac:dyDescent="0.25">
      <c r="A674" s="3">
        <f t="shared" si="10"/>
        <v>672</v>
      </c>
      <c r="B674" s="4" t="str">
        <f>'Base de dados'!A673</f>
        <v>5630008190</v>
      </c>
      <c r="C674" s="5" t="str">
        <f>IF('Base de dados'!E673&lt;&gt;"",'Base de dados'!B673&amp;CHAR(10)&amp;'Base de dados'!E673,'Base de dados'!B673)</f>
        <v>THAIS LUIZA ARANTES</v>
      </c>
      <c r="D674" s="15" t="str">
        <f>'Base de dados'!H673</f>
        <v>RUA JOAO SAID ZOGBI, 121 - LAGOA BRANCA  - CASA BRANCA</v>
      </c>
      <c r="E674" s="27" t="str">
        <f>'Base de dados'!I673</f>
        <v>(19) 998797808</v>
      </c>
      <c r="F674" s="6" t="str">
        <f>'Base de dados'!J673</f>
        <v>POPULAÇÃO GERAL</v>
      </c>
      <c r="G674" s="6" t="str">
        <f>'Base de dados'!L673</f>
        <v>SUPLENTE</v>
      </c>
      <c r="H674" s="6">
        <f>'Base de dados'!M673</f>
        <v>357</v>
      </c>
      <c r="I674" s="30"/>
      <c r="J674" s="6" t="str">
        <f>'Base de dados'!N673</f>
        <v/>
      </c>
    </row>
    <row r="675" spans="1:10" ht="24.95" customHeight="1" x14ac:dyDescent="0.25">
      <c r="A675" s="3">
        <f t="shared" si="10"/>
        <v>673</v>
      </c>
      <c r="B675" s="4" t="str">
        <f>'Base de dados'!A674</f>
        <v>5630003134</v>
      </c>
      <c r="C675" s="5" t="str">
        <f>IF('Base de dados'!E674&lt;&gt;"",'Base de dados'!B674&amp;CHAR(10)&amp;'Base de dados'!E674,'Base de dados'!B674)</f>
        <v>RAFAEL RODRIGUES SABINO
DANIELA CRISTINA VIEIRA DAMASCENO</v>
      </c>
      <c r="D675" s="15" t="str">
        <f>'Base de dados'!H674</f>
        <v>AV  AV DR FRANCISCO NOGUEIRA DE LIMA, 1916 - DESTERRO - CASA BRANCA</v>
      </c>
      <c r="E675" s="27" t="str">
        <f>'Base de dados'!I674</f>
        <v>(19) 994400664</v>
      </c>
      <c r="F675" s="6" t="str">
        <f>'Base de dados'!J674</f>
        <v>POPULAÇÃO GERAL</v>
      </c>
      <c r="G675" s="6" t="str">
        <f>'Base de dados'!L674</f>
        <v>SUPLENTE</v>
      </c>
      <c r="H675" s="6">
        <f>'Base de dados'!M674</f>
        <v>358</v>
      </c>
      <c r="I675" s="30"/>
      <c r="J675" s="6" t="str">
        <f>'Base de dados'!N674</f>
        <v/>
      </c>
    </row>
    <row r="676" spans="1:10" ht="24.95" customHeight="1" x14ac:dyDescent="0.25">
      <c r="A676" s="3">
        <f t="shared" si="10"/>
        <v>674</v>
      </c>
      <c r="B676" s="4" t="str">
        <f>'Base de dados'!A675</f>
        <v>5630012168</v>
      </c>
      <c r="C676" s="5" t="str">
        <f>IF('Base de dados'!E675&lt;&gt;"",'Base de dados'!B675&amp;CHAR(10)&amp;'Base de dados'!E675,'Base de dados'!B675)</f>
        <v>AMANDA LOPES AMARO</v>
      </c>
      <c r="D676" s="15" t="str">
        <f>'Base de dados'!H675</f>
        <v>RUA FAMILIA ROMANO, 219 - JARDIM AMERICA - CASA BRANCA</v>
      </c>
      <c r="E676" s="27" t="str">
        <f>'Base de dados'!I675</f>
        <v>(19) 995810019</v>
      </c>
      <c r="F676" s="6" t="str">
        <f>'Base de dados'!J675</f>
        <v>POPULAÇÃO GERAL</v>
      </c>
      <c r="G676" s="6" t="str">
        <f>'Base de dados'!L675</f>
        <v>SUPLENTE</v>
      </c>
      <c r="H676" s="6">
        <f>'Base de dados'!M675</f>
        <v>359</v>
      </c>
      <c r="I676" s="30"/>
      <c r="J676" s="6" t="str">
        <f>'Base de dados'!N675</f>
        <v/>
      </c>
    </row>
    <row r="677" spans="1:10" ht="24.95" customHeight="1" x14ac:dyDescent="0.25">
      <c r="A677" s="3">
        <f t="shared" si="10"/>
        <v>675</v>
      </c>
      <c r="B677" s="4" t="str">
        <f>'Base de dados'!A676</f>
        <v>5630001286</v>
      </c>
      <c r="C677" s="5" t="str">
        <f>IF('Base de dados'!E676&lt;&gt;"",'Base de dados'!B676&amp;CHAR(10)&amp;'Base de dados'!E676,'Base de dados'!B676)</f>
        <v>BEATRIZ AUGUSTO SILVA</v>
      </c>
      <c r="D677" s="15" t="str">
        <f>'Base de dados'!H676</f>
        <v>RUA MARIANA ZANCHETA ALVES, 378 - JARDIM MACAUBA  - CASA BRANCA</v>
      </c>
      <c r="E677" s="27" t="str">
        <f>'Base de dados'!I676</f>
        <v>(19) 994678357</v>
      </c>
      <c r="F677" s="6" t="str">
        <f>'Base de dados'!J676</f>
        <v>POPULAÇÃO GERAL</v>
      </c>
      <c r="G677" s="6" t="str">
        <f>'Base de dados'!L676</f>
        <v>SUPLENTE</v>
      </c>
      <c r="H677" s="6">
        <f>'Base de dados'!M676</f>
        <v>360</v>
      </c>
      <c r="I677" s="30"/>
      <c r="J677" s="6" t="str">
        <f>'Base de dados'!N676</f>
        <v/>
      </c>
    </row>
    <row r="678" spans="1:10" ht="24.95" customHeight="1" x14ac:dyDescent="0.25">
      <c r="A678" s="3">
        <f t="shared" si="10"/>
        <v>676</v>
      </c>
      <c r="B678" s="4" t="str">
        <f>'Base de dados'!A677</f>
        <v>5630010014</v>
      </c>
      <c r="C678" s="5" t="str">
        <f>IF('Base de dados'!E677&lt;&gt;"",'Base de dados'!B677&amp;CHAR(10)&amp;'Base de dados'!E677,'Base de dados'!B677)</f>
        <v>LEANDRO HENRIQUE GOMES CELIOTO</v>
      </c>
      <c r="D678" s="15" t="str">
        <f>'Base de dados'!H677</f>
        <v>RUA FAMILIA CARVALHO, 44 - NAZARETH - CASA BRANCA</v>
      </c>
      <c r="E678" s="27" t="str">
        <f>'Base de dados'!I677</f>
        <v>(19) 983266853</v>
      </c>
      <c r="F678" s="6" t="str">
        <f>'Base de dados'!J677</f>
        <v>POPULAÇÃO GERAL</v>
      </c>
      <c r="G678" s="6" t="str">
        <f>'Base de dados'!L677</f>
        <v>SUPLENTE</v>
      </c>
      <c r="H678" s="6">
        <f>'Base de dados'!M677</f>
        <v>361</v>
      </c>
      <c r="I678" s="30"/>
      <c r="J678" s="6" t="str">
        <f>'Base de dados'!N677</f>
        <v/>
      </c>
    </row>
    <row r="679" spans="1:10" ht="24.95" customHeight="1" x14ac:dyDescent="0.25">
      <c r="A679" s="3">
        <f t="shared" si="10"/>
        <v>677</v>
      </c>
      <c r="B679" s="4" t="str">
        <f>'Base de dados'!A678</f>
        <v>5630021441</v>
      </c>
      <c r="C679" s="5" t="str">
        <f>IF('Base de dados'!E678&lt;&gt;"",'Base de dados'!B678&amp;CHAR(10)&amp;'Base de dados'!E678,'Base de dados'!B678)</f>
        <v>JOSE SEBASTIAO NOGUEIRA</v>
      </c>
      <c r="D679" s="15" t="str">
        <f>'Base de dados'!H678</f>
        <v>RUA MAKINISTASRTUR URBANO SOBRINHO, 334 - JARDIM BELA VISTA - CASA BRANCA</v>
      </c>
      <c r="E679" s="27" t="str">
        <f>'Base de dados'!I678</f>
        <v>(19) 994009950</v>
      </c>
      <c r="F679" s="6" t="str">
        <f>'Base de dados'!J678</f>
        <v>POPULAÇÃO GERAL</v>
      </c>
      <c r="G679" s="6" t="str">
        <f>'Base de dados'!L678</f>
        <v>SUPLENTE</v>
      </c>
      <c r="H679" s="6">
        <f>'Base de dados'!M678</f>
        <v>362</v>
      </c>
      <c r="I679" s="30"/>
      <c r="J679" s="6" t="str">
        <f>'Base de dados'!N678</f>
        <v/>
      </c>
    </row>
    <row r="680" spans="1:10" ht="24.95" customHeight="1" x14ac:dyDescent="0.25">
      <c r="A680" s="3">
        <f t="shared" si="10"/>
        <v>678</v>
      </c>
      <c r="B680" s="4" t="str">
        <f>'Base de dados'!A679</f>
        <v>5630000122</v>
      </c>
      <c r="C680" s="5" t="str">
        <f>IF('Base de dados'!E679&lt;&gt;"",'Base de dados'!B679&amp;CHAR(10)&amp;'Base de dados'!E679,'Base de dados'!B679)</f>
        <v>MARCIA CRISTINA DE SOUZA MARIANO
VALDINEI ARTUR MARIANO</v>
      </c>
      <c r="D680" s="15" t="str">
        <f>'Base de dados'!H679</f>
        <v>RUA FAMILIA VENTURA, 12 - JARDIM MACAUBA  - CASA BRANCA</v>
      </c>
      <c r="E680" s="27" t="str">
        <f>'Base de dados'!I679</f>
        <v>(19) 994090737</v>
      </c>
      <c r="F680" s="6" t="str">
        <f>'Base de dados'!J679</f>
        <v>POPULAÇÃO GERAL</v>
      </c>
      <c r="G680" s="6" t="str">
        <f>'Base de dados'!L679</f>
        <v>SUPLENTE</v>
      </c>
      <c r="H680" s="6">
        <f>'Base de dados'!M679</f>
        <v>363</v>
      </c>
      <c r="I680" s="30"/>
      <c r="J680" s="6" t="str">
        <f>'Base de dados'!N679</f>
        <v/>
      </c>
    </row>
    <row r="681" spans="1:10" ht="24.95" customHeight="1" x14ac:dyDescent="0.25">
      <c r="A681" s="3">
        <f t="shared" si="10"/>
        <v>679</v>
      </c>
      <c r="B681" s="4" t="str">
        <f>'Base de dados'!A680</f>
        <v>5630018538</v>
      </c>
      <c r="C681" s="5" t="str">
        <f>IF('Base de dados'!E680&lt;&gt;"",'Base de dados'!B680&amp;CHAR(10)&amp;'Base de dados'!E680,'Base de dados'!B680)</f>
        <v>ROSANGELA MARIA DOMINGOS MARTINS
GILBERTO DONIZETTI MARTINS</v>
      </c>
      <c r="D681" s="15" t="str">
        <f>'Base de dados'!H680</f>
        <v>RUA DOS MARSONS, 219 - CENTRO - CASA BRANCA</v>
      </c>
      <c r="E681" s="27" t="str">
        <f>'Base de dados'!I680</f>
        <v>(19) 992329391</v>
      </c>
      <c r="F681" s="6" t="str">
        <f>'Base de dados'!J680</f>
        <v>POPULAÇÃO GERAL</v>
      </c>
      <c r="G681" s="6" t="str">
        <f>'Base de dados'!L680</f>
        <v>SUPLENTE</v>
      </c>
      <c r="H681" s="6">
        <f>'Base de dados'!M680</f>
        <v>364</v>
      </c>
      <c r="I681" s="30"/>
      <c r="J681" s="6" t="str">
        <f>'Base de dados'!N680</f>
        <v/>
      </c>
    </row>
    <row r="682" spans="1:10" ht="24.95" customHeight="1" x14ac:dyDescent="0.25">
      <c r="A682" s="3">
        <f t="shared" si="10"/>
        <v>680</v>
      </c>
      <c r="B682" s="4" t="str">
        <f>'Base de dados'!A681</f>
        <v>5630008372</v>
      </c>
      <c r="C682" s="5" t="str">
        <f>IF('Base de dados'!E681&lt;&gt;"",'Base de dados'!B681&amp;CHAR(10)&amp;'Base de dados'!E681,'Base de dados'!B681)</f>
        <v>CLAUDINEI PASCHOALINOTO</v>
      </c>
      <c r="D682" s="15" t="str">
        <f>'Base de dados'!H681</f>
        <v>RUA FAMILIA MAGDALENA, 287 - PARQUE SAO PAULO - CASA BRANCA</v>
      </c>
      <c r="E682" s="27" t="str">
        <f>'Base de dados'!I681</f>
        <v>(19) 993385256</v>
      </c>
      <c r="F682" s="6" t="str">
        <f>'Base de dados'!J681</f>
        <v>POPULAÇÃO GERAL</v>
      </c>
      <c r="G682" s="6" t="str">
        <f>'Base de dados'!L681</f>
        <v>SUPLENTE</v>
      </c>
      <c r="H682" s="6">
        <f>'Base de dados'!M681</f>
        <v>365</v>
      </c>
      <c r="I682" s="30"/>
      <c r="J682" s="6" t="str">
        <f>'Base de dados'!N681</f>
        <v/>
      </c>
    </row>
    <row r="683" spans="1:10" ht="24.95" customHeight="1" x14ac:dyDescent="0.25">
      <c r="A683" s="3">
        <f t="shared" si="10"/>
        <v>681</v>
      </c>
      <c r="B683" s="4" t="str">
        <f>'Base de dados'!A682</f>
        <v>5630011178</v>
      </c>
      <c r="C683" s="5" t="str">
        <f>IF('Base de dados'!E682&lt;&gt;"",'Base de dados'!B682&amp;CHAR(10)&amp;'Base de dados'!E682,'Base de dados'!B682)</f>
        <v>MARIA DE FATIMA SOUZA</v>
      </c>
      <c r="D683" s="15" t="str">
        <f>'Base de dados'!H682</f>
        <v>RUA LUIZ SASSO FRANCISQUETE, 186 - CHACARA BOA VISTA - CASA BRANCA</v>
      </c>
      <c r="E683" s="27" t="str">
        <f>'Base de dados'!I682</f>
        <v>(19) 994768437</v>
      </c>
      <c r="F683" s="6" t="str">
        <f>'Base de dados'!J682</f>
        <v>POPULAÇÃO GERAL</v>
      </c>
      <c r="G683" s="6" t="str">
        <f>'Base de dados'!L682</f>
        <v>SUPLENTE</v>
      </c>
      <c r="H683" s="6">
        <f>'Base de dados'!M682</f>
        <v>366</v>
      </c>
      <c r="I683" s="30"/>
      <c r="J683" s="6" t="str">
        <f>'Base de dados'!N682</f>
        <v/>
      </c>
    </row>
    <row r="684" spans="1:10" ht="24.95" customHeight="1" x14ac:dyDescent="0.25">
      <c r="A684" s="3">
        <f t="shared" si="10"/>
        <v>682</v>
      </c>
      <c r="B684" s="4" t="str">
        <f>'Base de dados'!A683</f>
        <v>5630003399</v>
      </c>
      <c r="C684" s="5" t="str">
        <f>IF('Base de dados'!E683&lt;&gt;"",'Base de dados'!B683&amp;CHAR(10)&amp;'Base de dados'!E683,'Base de dados'!B683)</f>
        <v>RILDO PIRES ARANTES</v>
      </c>
      <c r="D684" s="15" t="str">
        <f>'Base de dados'!H683</f>
        <v>AV  FAMILIA LOPES DA CUNHA, 212 - CHACARA BOA VISTA - CASA BRANCA</v>
      </c>
      <c r="E684" s="27" t="str">
        <f>'Base de dados'!I683</f>
        <v>(11) 993220922</v>
      </c>
      <c r="F684" s="6" t="str">
        <f>'Base de dados'!J683</f>
        <v>POPULAÇÃO GERAL</v>
      </c>
      <c r="G684" s="6" t="str">
        <f>'Base de dados'!L683</f>
        <v>SUPLENTE</v>
      </c>
      <c r="H684" s="6">
        <f>'Base de dados'!M683</f>
        <v>367</v>
      </c>
      <c r="I684" s="30"/>
      <c r="J684" s="6" t="str">
        <f>'Base de dados'!N683</f>
        <v/>
      </c>
    </row>
    <row r="685" spans="1:10" ht="24.95" customHeight="1" x14ac:dyDescent="0.25">
      <c r="A685" s="3">
        <f t="shared" si="10"/>
        <v>683</v>
      </c>
      <c r="B685" s="4" t="str">
        <f>'Base de dados'!A684</f>
        <v>5630007135</v>
      </c>
      <c r="C685" s="5" t="str">
        <f>IF('Base de dados'!E684&lt;&gt;"",'Base de dados'!B684&amp;CHAR(10)&amp;'Base de dados'!E684,'Base de dados'!B684)</f>
        <v>SANDRA MARA NOGUEIRA
JEAN MARCEL DE SOUZA LIMA</v>
      </c>
      <c r="D685" s="15" t="str">
        <f>'Base de dados'!H684</f>
        <v>RUA PROFESSOR LEONIDAS HORTA MACEDO, 190 - JARDIM MACAUBA - CASA BRANCA</v>
      </c>
      <c r="E685" s="27" t="str">
        <f>'Base de dados'!I684</f>
        <v>(19) 994061127</v>
      </c>
      <c r="F685" s="6" t="str">
        <f>'Base de dados'!J684</f>
        <v>POPULAÇÃO GERAL</v>
      </c>
      <c r="G685" s="6" t="str">
        <f>'Base de dados'!L684</f>
        <v>SUPLENTE</v>
      </c>
      <c r="H685" s="6">
        <f>'Base de dados'!M684</f>
        <v>368</v>
      </c>
      <c r="I685" s="30"/>
      <c r="J685" s="6" t="str">
        <f>'Base de dados'!N684</f>
        <v/>
      </c>
    </row>
    <row r="686" spans="1:10" ht="24.95" customHeight="1" x14ac:dyDescent="0.25">
      <c r="A686" s="3">
        <f t="shared" si="10"/>
        <v>684</v>
      </c>
      <c r="B686" s="4" t="str">
        <f>'Base de dados'!A685</f>
        <v>5630014313</v>
      </c>
      <c r="C686" s="5" t="str">
        <f>IF('Base de dados'!E685&lt;&gt;"",'Base de dados'!B685&amp;CHAR(10)&amp;'Base de dados'!E685,'Base de dados'!B685)</f>
        <v>ALESSANDRO JOSE DA SILVA</v>
      </c>
      <c r="D686" s="15" t="str">
        <f>'Base de dados'!H685</f>
        <v>RUA MARIA JOSE CAETANO DE ALMEIDA, 454 - PARQUE SAO PAULO - CASA BRANCA</v>
      </c>
      <c r="E686" s="27" t="str">
        <f>'Base de dados'!I685</f>
        <v>(11) 983911023</v>
      </c>
      <c r="F686" s="6" t="str">
        <f>'Base de dados'!J685</f>
        <v>POPULAÇÃO GERAL</v>
      </c>
      <c r="G686" s="6" t="str">
        <f>'Base de dados'!L685</f>
        <v>SUPLENTE</v>
      </c>
      <c r="H686" s="6">
        <f>'Base de dados'!M685</f>
        <v>369</v>
      </c>
      <c r="I686" s="30"/>
      <c r="J686" s="6" t="str">
        <f>'Base de dados'!N685</f>
        <v/>
      </c>
    </row>
    <row r="687" spans="1:10" ht="24.95" customHeight="1" x14ac:dyDescent="0.25">
      <c r="A687" s="3">
        <f t="shared" si="10"/>
        <v>685</v>
      </c>
      <c r="B687" s="4" t="str">
        <f>'Base de dados'!A686</f>
        <v>5630019551</v>
      </c>
      <c r="C687" s="5" t="str">
        <f>IF('Base de dados'!E686&lt;&gt;"",'Base de dados'!B686&amp;CHAR(10)&amp;'Base de dados'!E686,'Base de dados'!B686)</f>
        <v>ROMILDO SOUSA CUNHA</v>
      </c>
      <c r="D687" s="15" t="str">
        <f>'Base de dados'!H686</f>
        <v>RUA MAQUINISTA ARTHUR URBANO SOBRINHO, 11 - JD BELA VISTA - CASA BRANCA</v>
      </c>
      <c r="E687" s="27" t="str">
        <f>'Base de dados'!I686</f>
        <v>(11) 964411273</v>
      </c>
      <c r="F687" s="6" t="str">
        <f>'Base de dados'!J686</f>
        <v>POPULAÇÃO GERAL</v>
      </c>
      <c r="G687" s="6" t="str">
        <f>'Base de dados'!L686</f>
        <v>SUPLENTE</v>
      </c>
      <c r="H687" s="6">
        <f>'Base de dados'!M686</f>
        <v>370</v>
      </c>
      <c r="I687" s="30"/>
      <c r="J687" s="6" t="str">
        <f>'Base de dados'!N686</f>
        <v/>
      </c>
    </row>
    <row r="688" spans="1:10" ht="24.95" customHeight="1" x14ac:dyDescent="0.25">
      <c r="A688" s="3">
        <f t="shared" si="10"/>
        <v>686</v>
      </c>
      <c r="B688" s="4" t="str">
        <f>'Base de dados'!A687</f>
        <v>5630006400</v>
      </c>
      <c r="C688" s="5" t="str">
        <f>IF('Base de dados'!E687&lt;&gt;"",'Base de dados'!B687&amp;CHAR(10)&amp;'Base de dados'!E687,'Base de dados'!B687)</f>
        <v>GISELLE DOS SANTOS RIBEIRO</v>
      </c>
      <c r="D688" s="15" t="str">
        <f>'Base de dados'!H687</f>
        <v>AV  TRISTAO LOPES DA CUNHA FILHO, 124 - CHACARA BOA VISTA - CASA BRANCA</v>
      </c>
      <c r="E688" s="27" t="str">
        <f>'Base de dados'!I687</f>
        <v>(19) 991078523</v>
      </c>
      <c r="F688" s="6" t="str">
        <f>'Base de dados'!J687</f>
        <v>POPULAÇÃO GERAL</v>
      </c>
      <c r="G688" s="6" t="str">
        <f>'Base de dados'!L687</f>
        <v>SUPLENTE</v>
      </c>
      <c r="H688" s="6">
        <f>'Base de dados'!M687</f>
        <v>371</v>
      </c>
      <c r="I688" s="30"/>
      <c r="J688" s="6" t="str">
        <f>'Base de dados'!N687</f>
        <v/>
      </c>
    </row>
    <row r="689" spans="1:10" ht="24.95" customHeight="1" x14ac:dyDescent="0.25">
      <c r="A689" s="3">
        <f t="shared" si="10"/>
        <v>687</v>
      </c>
      <c r="B689" s="4" t="str">
        <f>'Base de dados'!A688</f>
        <v>5630006749</v>
      </c>
      <c r="C689" s="5" t="str">
        <f>IF('Base de dados'!E688&lt;&gt;"",'Base de dados'!B688&amp;CHAR(10)&amp;'Base de dados'!E688,'Base de dados'!B688)</f>
        <v>ELISANGELA VIEIRA BATISTA</v>
      </c>
      <c r="D689" s="15" t="str">
        <f>'Base de dados'!H688</f>
        <v>RUA LUIZ GONZAGA DE SILLOS, 270 fundo - NAZARETH - CASA BRANCA</v>
      </c>
      <c r="E689" s="27" t="str">
        <f>'Base de dados'!I688</f>
        <v>(19) 991457468</v>
      </c>
      <c r="F689" s="6" t="str">
        <f>'Base de dados'!J688</f>
        <v>POPULAÇÃO GERAL</v>
      </c>
      <c r="G689" s="6" t="str">
        <f>'Base de dados'!L688</f>
        <v>SUPLENTE</v>
      </c>
      <c r="H689" s="6">
        <f>'Base de dados'!M688</f>
        <v>372</v>
      </c>
      <c r="I689" s="30"/>
      <c r="J689" s="6" t="str">
        <f>'Base de dados'!N688</f>
        <v/>
      </c>
    </row>
    <row r="690" spans="1:10" ht="24.95" customHeight="1" x14ac:dyDescent="0.25">
      <c r="A690" s="3">
        <f t="shared" si="10"/>
        <v>688</v>
      </c>
      <c r="B690" s="4" t="str">
        <f>'Base de dados'!A689</f>
        <v>5630006194</v>
      </c>
      <c r="C690" s="5" t="str">
        <f>IF('Base de dados'!E689&lt;&gt;"",'Base de dados'!B689&amp;CHAR(10)&amp;'Base de dados'!E689,'Base de dados'!B689)</f>
        <v>MARCOS PAULO MARCOLA
SILVIA HELENA DUARTE FERREIRA</v>
      </c>
      <c r="D690" s="15" t="str">
        <f>'Base de dados'!H689</f>
        <v>RUA ESMERIA DE ARAUJO, 164 - NAZARE - CASA BRANCA</v>
      </c>
      <c r="E690" s="27" t="str">
        <f>'Base de dados'!I689</f>
        <v>(19) 995224007</v>
      </c>
      <c r="F690" s="6" t="str">
        <f>'Base de dados'!J689</f>
        <v>POPULAÇÃO GERAL</v>
      </c>
      <c r="G690" s="6" t="str">
        <f>'Base de dados'!L689</f>
        <v>SUPLENTE</v>
      </c>
      <c r="H690" s="6">
        <f>'Base de dados'!M689</f>
        <v>373</v>
      </c>
      <c r="I690" s="30"/>
      <c r="J690" s="6" t="str">
        <f>'Base de dados'!N689</f>
        <v/>
      </c>
    </row>
    <row r="691" spans="1:10" ht="24.95" customHeight="1" x14ac:dyDescent="0.25">
      <c r="A691" s="3">
        <f t="shared" si="10"/>
        <v>689</v>
      </c>
      <c r="B691" s="4" t="str">
        <f>'Base de dados'!A690</f>
        <v>5630010832</v>
      </c>
      <c r="C691" s="5" t="str">
        <f>IF('Base de dados'!E690&lt;&gt;"",'Base de dados'!B690&amp;CHAR(10)&amp;'Base de dados'!E690,'Base de dados'!B690)</f>
        <v>ANDREZA HONORATO</v>
      </c>
      <c r="D691" s="15" t="str">
        <f>'Base de dados'!H690</f>
        <v>RUA MIRO VETORAZZO, 1197 - DEMARCHI - SAO BERNARDO DO CAMPO</v>
      </c>
      <c r="E691" s="27" t="str">
        <f>'Base de dados'!I690</f>
        <v>(11) 982317636</v>
      </c>
      <c r="F691" s="6" t="str">
        <f>'Base de dados'!J690</f>
        <v>POPULAÇÃO GERAL</v>
      </c>
      <c r="G691" s="6" t="str">
        <f>'Base de dados'!L690</f>
        <v>SUPLENTE</v>
      </c>
      <c r="H691" s="6">
        <f>'Base de dados'!M690</f>
        <v>374</v>
      </c>
      <c r="I691" s="30"/>
      <c r="J691" s="6" t="str">
        <f>'Base de dados'!N690</f>
        <v/>
      </c>
    </row>
    <row r="692" spans="1:10" ht="24.95" customHeight="1" x14ac:dyDescent="0.25">
      <c r="A692" s="3">
        <f t="shared" si="10"/>
        <v>690</v>
      </c>
      <c r="B692" s="4" t="str">
        <f>'Base de dados'!A691</f>
        <v>5630018314</v>
      </c>
      <c r="C692" s="5" t="str">
        <f>IF('Base de dados'!E691&lt;&gt;"",'Base de dados'!B691&amp;CHAR(10)&amp;'Base de dados'!E691,'Base de dados'!B691)</f>
        <v>BEATRIZ LUCENA GUIMARAES</v>
      </c>
      <c r="D692" s="15" t="str">
        <f>'Base de dados'!H691</f>
        <v>RUA PEDRO DUTRA, 507 - DESTERRO - CASA BRANCA</v>
      </c>
      <c r="E692" s="27" t="str">
        <f>'Base de dados'!I691</f>
        <v>(19) 994203054</v>
      </c>
      <c r="F692" s="6" t="str">
        <f>'Base de dados'!J691</f>
        <v>POPULAÇÃO GERAL</v>
      </c>
      <c r="G692" s="6" t="str">
        <f>'Base de dados'!L691</f>
        <v>SUPLENTE</v>
      </c>
      <c r="H692" s="6">
        <f>'Base de dados'!M691</f>
        <v>375</v>
      </c>
      <c r="I692" s="30"/>
      <c r="J692" s="6" t="str">
        <f>'Base de dados'!N691</f>
        <v/>
      </c>
    </row>
    <row r="693" spans="1:10" ht="24.95" customHeight="1" x14ac:dyDescent="0.25">
      <c r="A693" s="3">
        <f t="shared" si="10"/>
        <v>691</v>
      </c>
      <c r="B693" s="4" t="str">
        <f>'Base de dados'!A692</f>
        <v>5630013695</v>
      </c>
      <c r="C693" s="5" t="str">
        <f>IF('Base de dados'!E692&lt;&gt;"",'Base de dados'!B692&amp;CHAR(10)&amp;'Base de dados'!E692,'Base de dados'!B692)</f>
        <v>RAIZA NATALIA FERREIRA MARIANO</v>
      </c>
      <c r="D693" s="15" t="str">
        <f>'Base de dados'!H692</f>
        <v>AV  FRANCISCO NOGUEIRA DE LIMA, 285 fundos - CH BOA VISTA - CASA BRANCA</v>
      </c>
      <c r="E693" s="27" t="str">
        <f>'Base de dados'!I692</f>
        <v>(19) 991516859</v>
      </c>
      <c r="F693" s="6" t="str">
        <f>'Base de dados'!J692</f>
        <v>POPULAÇÃO GERAL</v>
      </c>
      <c r="G693" s="6" t="str">
        <f>'Base de dados'!L692</f>
        <v>SUPLENTE</v>
      </c>
      <c r="H693" s="6">
        <f>'Base de dados'!M692</f>
        <v>376</v>
      </c>
      <c r="I693" s="30"/>
      <c r="J693" s="6" t="str">
        <f>'Base de dados'!N692</f>
        <v/>
      </c>
    </row>
    <row r="694" spans="1:10" ht="24.95" customHeight="1" x14ac:dyDescent="0.25">
      <c r="A694" s="3">
        <f t="shared" si="10"/>
        <v>692</v>
      </c>
      <c r="B694" s="4" t="str">
        <f>'Base de dados'!A693</f>
        <v>5630000031</v>
      </c>
      <c r="C694" s="5" t="str">
        <f>IF('Base de dados'!E693&lt;&gt;"",'Base de dados'!B693&amp;CHAR(10)&amp;'Base de dados'!E693,'Base de dados'!B693)</f>
        <v>LUCIANO DE FIGUEIREDO</v>
      </c>
      <c r="D694" s="15" t="str">
        <f>'Base de dados'!H693</f>
        <v>AV  SAUDADE, 19 - NAZARE - CASA BRANCA</v>
      </c>
      <c r="E694" s="27" t="str">
        <f>'Base de dados'!I693</f>
        <v>(19) 974076343</v>
      </c>
      <c r="F694" s="6" t="str">
        <f>'Base de dados'!J693</f>
        <v>POPULAÇÃO GERAL</v>
      </c>
      <c r="G694" s="6" t="str">
        <f>'Base de dados'!L693</f>
        <v>SUPLENTE</v>
      </c>
      <c r="H694" s="6">
        <f>'Base de dados'!M693</f>
        <v>377</v>
      </c>
      <c r="I694" s="30"/>
      <c r="J694" s="6" t="str">
        <f>'Base de dados'!N693</f>
        <v/>
      </c>
    </row>
    <row r="695" spans="1:10" ht="24.95" customHeight="1" x14ac:dyDescent="0.25">
      <c r="A695" s="3">
        <f t="shared" si="10"/>
        <v>693</v>
      </c>
      <c r="B695" s="4" t="str">
        <f>'Base de dados'!A694</f>
        <v>5630000676</v>
      </c>
      <c r="C695" s="5" t="str">
        <f>IF('Base de dados'!E694&lt;&gt;"",'Base de dados'!B694&amp;CHAR(10)&amp;'Base de dados'!E694,'Base de dados'!B694)</f>
        <v>CARLOS CESAR SABAINI
ROSANGELA DE FATIMA MARTINATTI SABAINI</v>
      </c>
      <c r="D695" s="15" t="str">
        <f>'Base de dados'!H694</f>
        <v>RUA FAMILIA THOME, 349 - CIDADE JARDIM  - CASA BRANCA</v>
      </c>
      <c r="E695" s="27" t="str">
        <f>'Base de dados'!I694</f>
        <v>(19) 991954605</v>
      </c>
      <c r="F695" s="6" t="str">
        <f>'Base de dados'!J694</f>
        <v>POPULAÇÃO GERAL</v>
      </c>
      <c r="G695" s="6" t="str">
        <f>'Base de dados'!L694</f>
        <v>SUPLENTE</v>
      </c>
      <c r="H695" s="6">
        <f>'Base de dados'!M694</f>
        <v>378</v>
      </c>
      <c r="I695" s="30"/>
      <c r="J695" s="6" t="str">
        <f>'Base de dados'!N694</f>
        <v/>
      </c>
    </row>
    <row r="696" spans="1:10" ht="24.95" customHeight="1" x14ac:dyDescent="0.25">
      <c r="A696" s="3">
        <f t="shared" si="10"/>
        <v>694</v>
      </c>
      <c r="B696" s="4" t="str">
        <f>'Base de dados'!A695</f>
        <v>5630003928</v>
      </c>
      <c r="C696" s="5" t="str">
        <f>IF('Base de dados'!E695&lt;&gt;"",'Base de dados'!B695&amp;CHAR(10)&amp;'Base de dados'!E695,'Base de dados'!B695)</f>
        <v>ANA BEATRIZ DE CARVALHO NOGUEIRA</v>
      </c>
      <c r="D696" s="15" t="str">
        <f>'Base de dados'!H695</f>
        <v>RUA FERNANDO MUSA FD, 372  - JARDIM STEFANINI - CASA BRANCA</v>
      </c>
      <c r="E696" s="27" t="str">
        <f>'Base de dados'!I695</f>
        <v>(19) 993688674</v>
      </c>
      <c r="F696" s="6" t="str">
        <f>'Base de dados'!J695</f>
        <v>POPULAÇÃO GERAL</v>
      </c>
      <c r="G696" s="6" t="str">
        <f>'Base de dados'!L695</f>
        <v>SUPLENTE</v>
      </c>
      <c r="H696" s="6">
        <f>'Base de dados'!M695</f>
        <v>379</v>
      </c>
      <c r="I696" s="30"/>
      <c r="J696" s="6" t="str">
        <f>'Base de dados'!N695</f>
        <v/>
      </c>
    </row>
    <row r="697" spans="1:10" ht="24.95" customHeight="1" x14ac:dyDescent="0.25">
      <c r="A697" s="3">
        <f t="shared" si="10"/>
        <v>695</v>
      </c>
      <c r="B697" s="4" t="str">
        <f>'Base de dados'!A696</f>
        <v>5630014776</v>
      </c>
      <c r="C697" s="5" t="str">
        <f>IF('Base de dados'!E696&lt;&gt;"",'Base de dados'!B696&amp;CHAR(10)&amp;'Base de dados'!E696,'Base de dados'!B696)</f>
        <v>REBECA MARTINES CAMARA
ADRIEL FELYPE BERTOLA PERES</v>
      </c>
      <c r="D697" s="15" t="str">
        <f>'Base de dados'!H696</f>
        <v>RUA JOSE PRIMO, 170 - MORROS - SOROCABA</v>
      </c>
      <c r="E697" s="27" t="str">
        <f>'Base de dados'!I696</f>
        <v>(15) 981466280</v>
      </c>
      <c r="F697" s="6" t="str">
        <f>'Base de dados'!J696</f>
        <v>POPULAÇÃO GERAL</v>
      </c>
      <c r="G697" s="6" t="str">
        <f>'Base de dados'!L696</f>
        <v>SUPLENTE</v>
      </c>
      <c r="H697" s="6">
        <f>'Base de dados'!M696</f>
        <v>380</v>
      </c>
      <c r="I697" s="30"/>
      <c r="J697" s="6" t="str">
        <f>'Base de dados'!N696</f>
        <v/>
      </c>
    </row>
    <row r="698" spans="1:10" ht="24.95" customHeight="1" x14ac:dyDescent="0.25">
      <c r="A698" s="3">
        <f t="shared" si="10"/>
        <v>696</v>
      </c>
      <c r="B698" s="4" t="str">
        <f>'Base de dados'!A697</f>
        <v>5630014016</v>
      </c>
      <c r="C698" s="5" t="str">
        <f>IF('Base de dados'!E697&lt;&gt;"",'Base de dados'!B697&amp;CHAR(10)&amp;'Base de dados'!E697,'Base de dados'!B697)</f>
        <v>LIDIANE ROBERTA MATIELLO</v>
      </c>
      <c r="D698" s="15" t="str">
        <f>'Base de dados'!H697</f>
        <v>RUA MARANHAO, 199 - LAGOA BRANCA - CASA BRANCA</v>
      </c>
      <c r="E698" s="27" t="str">
        <f>'Base de dados'!I697</f>
        <v>(19) 971679188</v>
      </c>
      <c r="F698" s="6" t="str">
        <f>'Base de dados'!J697</f>
        <v>POPULAÇÃO GERAL</v>
      </c>
      <c r="G698" s="6" t="str">
        <f>'Base de dados'!L697</f>
        <v>SUPLENTE</v>
      </c>
      <c r="H698" s="6">
        <f>'Base de dados'!M697</f>
        <v>381</v>
      </c>
      <c r="I698" s="30"/>
      <c r="J698" s="6" t="str">
        <f>'Base de dados'!N697</f>
        <v/>
      </c>
    </row>
    <row r="699" spans="1:10" ht="24.95" customHeight="1" x14ac:dyDescent="0.25">
      <c r="A699" s="3">
        <f t="shared" si="10"/>
        <v>697</v>
      </c>
      <c r="B699" s="4" t="str">
        <f>'Base de dados'!A698</f>
        <v>5630021607</v>
      </c>
      <c r="C699" s="5" t="str">
        <f>IF('Base de dados'!E698&lt;&gt;"",'Base de dados'!B698&amp;CHAR(10)&amp;'Base de dados'!E698,'Base de dados'!B698)</f>
        <v>JULIANE DE LIMA DO ROSARIO</v>
      </c>
      <c r="D699" s="15" t="str">
        <f>'Base de dados'!H698</f>
        <v>RUA JOSE BENEDITO QUIRINO, 897 - CAMPINAS - PINDAMONHANGABA</v>
      </c>
      <c r="E699" s="27" t="str">
        <f>'Base de dados'!I698</f>
        <v>(29) 7595836</v>
      </c>
      <c r="F699" s="6" t="str">
        <f>'Base de dados'!J698</f>
        <v>POPULAÇÃO GERAL</v>
      </c>
      <c r="G699" s="6" t="str">
        <f>'Base de dados'!L698</f>
        <v>SUPLENTE</v>
      </c>
      <c r="H699" s="6">
        <f>'Base de dados'!M698</f>
        <v>382</v>
      </c>
      <c r="I699" s="30"/>
      <c r="J699" s="6" t="str">
        <f>'Base de dados'!N698</f>
        <v/>
      </c>
    </row>
    <row r="700" spans="1:10" ht="24.95" customHeight="1" x14ac:dyDescent="0.25">
      <c r="A700" s="3">
        <f t="shared" si="10"/>
        <v>698</v>
      </c>
      <c r="B700" s="4" t="str">
        <f>'Base de dados'!A699</f>
        <v>5630000510</v>
      </c>
      <c r="C700" s="5" t="str">
        <f>IF('Base de dados'!E699&lt;&gt;"",'Base de dados'!B699&amp;CHAR(10)&amp;'Base de dados'!E699,'Base de dados'!B699)</f>
        <v>WANDERLEY INACIO
FABIANA GOMES INACIO</v>
      </c>
      <c r="D700" s="15" t="str">
        <f>'Base de dados'!H699</f>
        <v>RUA ROMULO BORZANI, 45 - INDUSTRIAL  - CASA BRANCA</v>
      </c>
      <c r="E700" s="27" t="str">
        <f>'Base de dados'!I699</f>
        <v>(19) 996537104</v>
      </c>
      <c r="F700" s="6" t="str">
        <f>'Base de dados'!J699</f>
        <v>POPULAÇÃO GERAL</v>
      </c>
      <c r="G700" s="6" t="str">
        <f>'Base de dados'!L699</f>
        <v>SUPLENTE</v>
      </c>
      <c r="H700" s="6">
        <f>'Base de dados'!M699</f>
        <v>383</v>
      </c>
      <c r="I700" s="30"/>
      <c r="J700" s="6" t="str">
        <f>'Base de dados'!N699</f>
        <v/>
      </c>
    </row>
    <row r="701" spans="1:10" ht="24.95" customHeight="1" x14ac:dyDescent="0.25">
      <c r="A701" s="3">
        <f t="shared" si="10"/>
        <v>699</v>
      </c>
      <c r="B701" s="4" t="str">
        <f>'Base de dados'!A700</f>
        <v>5630001203</v>
      </c>
      <c r="C701" s="5" t="str">
        <f>IF('Base de dados'!E700&lt;&gt;"",'Base de dados'!B700&amp;CHAR(10)&amp;'Base de dados'!E700,'Base de dados'!B700)</f>
        <v>JOICE PRISCILA DONIZETE JESUS CAETANO</v>
      </c>
      <c r="D701" s="15" t="str">
        <f>'Base de dados'!H700</f>
        <v>RUA PROF MARIA REGINA BRAGA DE CARVALHO, 71 - ANDORINHAS - CASA BRANCA</v>
      </c>
      <c r="E701" s="27" t="str">
        <f>'Base de dados'!I700</f>
        <v>(19) 999304416</v>
      </c>
      <c r="F701" s="6" t="str">
        <f>'Base de dados'!J700</f>
        <v>POPULAÇÃO GERAL</v>
      </c>
      <c r="G701" s="6" t="str">
        <f>'Base de dados'!L700</f>
        <v>SUPLENTE</v>
      </c>
      <c r="H701" s="6">
        <f>'Base de dados'!M700</f>
        <v>384</v>
      </c>
      <c r="I701" s="30"/>
      <c r="J701" s="6" t="str">
        <f>'Base de dados'!N700</f>
        <v/>
      </c>
    </row>
    <row r="702" spans="1:10" ht="24.95" customHeight="1" x14ac:dyDescent="0.25">
      <c r="A702" s="3">
        <f t="shared" si="10"/>
        <v>700</v>
      </c>
      <c r="B702" s="4" t="str">
        <f>'Base de dados'!A701</f>
        <v>5630004462</v>
      </c>
      <c r="C702" s="5" t="str">
        <f>IF('Base de dados'!E701&lt;&gt;"",'Base de dados'!B701&amp;CHAR(10)&amp;'Base de dados'!E701,'Base de dados'!B701)</f>
        <v>MARCELINI GABRIEL RODRIGUES MARINGOLO
ANDERSON RODRIGO MARINGOLO</v>
      </c>
      <c r="D702" s="15" t="str">
        <f>'Base de dados'!H701</f>
        <v>RUA MARINA MOURA, 209 - PARQUE SAO PAULO - CASA BRANCA</v>
      </c>
      <c r="E702" s="27" t="str">
        <f>'Base de dados'!I701</f>
        <v>(19) 993054361</v>
      </c>
      <c r="F702" s="6" t="str">
        <f>'Base de dados'!J701</f>
        <v>POPULAÇÃO GERAL</v>
      </c>
      <c r="G702" s="6" t="str">
        <f>'Base de dados'!L701</f>
        <v>SUPLENTE</v>
      </c>
      <c r="H702" s="6">
        <f>'Base de dados'!M701</f>
        <v>385</v>
      </c>
      <c r="I702" s="30"/>
      <c r="J702" s="6" t="str">
        <f>'Base de dados'!N701</f>
        <v/>
      </c>
    </row>
    <row r="703" spans="1:10" ht="24.95" customHeight="1" x14ac:dyDescent="0.25">
      <c r="A703" s="3">
        <f t="shared" si="10"/>
        <v>701</v>
      </c>
      <c r="B703" s="4" t="str">
        <f>'Base de dados'!A702</f>
        <v>5630014305</v>
      </c>
      <c r="C703" s="5" t="str">
        <f>IF('Base de dados'!E702&lt;&gt;"",'Base de dados'!B702&amp;CHAR(10)&amp;'Base de dados'!E702,'Base de dados'!B702)</f>
        <v>VIVIANE FONSECA LOREDO</v>
      </c>
      <c r="D703" s="15" t="str">
        <f>'Base de dados'!H702</f>
        <v>RUA BENTOMCINI, 171 - JARDIM BOA ESPERANCA  - CASA BRANCA</v>
      </c>
      <c r="E703" s="27" t="str">
        <f>'Base de dados'!I702</f>
        <v>(19) 993876862</v>
      </c>
      <c r="F703" s="6" t="str">
        <f>'Base de dados'!J702</f>
        <v>POPULAÇÃO GERAL</v>
      </c>
      <c r="G703" s="6" t="str">
        <f>'Base de dados'!L702</f>
        <v>SUPLENTE</v>
      </c>
      <c r="H703" s="6">
        <f>'Base de dados'!M702</f>
        <v>386</v>
      </c>
      <c r="I703" s="30"/>
      <c r="J703" s="6" t="str">
        <f>'Base de dados'!N702</f>
        <v/>
      </c>
    </row>
    <row r="704" spans="1:10" ht="24.95" customHeight="1" x14ac:dyDescent="0.25">
      <c r="A704" s="3">
        <f t="shared" si="10"/>
        <v>702</v>
      </c>
      <c r="B704" s="4" t="str">
        <f>'Base de dados'!A703</f>
        <v>5630006277</v>
      </c>
      <c r="C704" s="5" t="str">
        <f>IF('Base de dados'!E703&lt;&gt;"",'Base de dados'!B703&amp;CHAR(10)&amp;'Base de dados'!E703,'Base de dados'!B703)</f>
        <v>ROBSON LUIZ SEGA</v>
      </c>
      <c r="D704" s="15" t="str">
        <f>'Base de dados'!H703</f>
        <v>RUA ARAKEM RIBEIRO DE PAIVA, 122 - HODENIR BUZATO - CASA BRANCA</v>
      </c>
      <c r="E704" s="27" t="str">
        <f>'Base de dados'!I703</f>
        <v>(19) 992852907</v>
      </c>
      <c r="F704" s="6" t="str">
        <f>'Base de dados'!J703</f>
        <v>POPULAÇÃO GERAL</v>
      </c>
      <c r="G704" s="6" t="str">
        <f>'Base de dados'!L703</f>
        <v>SUPLENTE</v>
      </c>
      <c r="H704" s="6">
        <f>'Base de dados'!M703</f>
        <v>387</v>
      </c>
      <c r="I704" s="30"/>
      <c r="J704" s="6" t="str">
        <f>'Base de dados'!N703</f>
        <v/>
      </c>
    </row>
    <row r="705" spans="1:10" ht="24.95" customHeight="1" x14ac:dyDescent="0.25">
      <c r="A705" s="3">
        <f t="shared" si="10"/>
        <v>703</v>
      </c>
      <c r="B705" s="4" t="str">
        <f>'Base de dados'!A704</f>
        <v>5630011459</v>
      </c>
      <c r="C705" s="5" t="str">
        <f>IF('Base de dados'!E704&lt;&gt;"",'Base de dados'!B704&amp;CHAR(10)&amp;'Base de dados'!E704,'Base de dados'!B704)</f>
        <v>RAFAELA DAMASIA CIRINO</v>
      </c>
      <c r="D705" s="15" t="str">
        <f>'Base de dados'!H704</f>
        <v>RUA FAMILIA ORTIZ, 304 - VENDA BRANCA - CASA BRANCA</v>
      </c>
      <c r="E705" s="27" t="str">
        <f>'Base de dados'!I704</f>
        <v>(19) 986115312</v>
      </c>
      <c r="F705" s="6" t="str">
        <f>'Base de dados'!J704</f>
        <v>POPULAÇÃO GERAL</v>
      </c>
      <c r="G705" s="6" t="str">
        <f>'Base de dados'!L704</f>
        <v>SUPLENTE</v>
      </c>
      <c r="H705" s="6">
        <f>'Base de dados'!M704</f>
        <v>388</v>
      </c>
      <c r="I705" s="30"/>
      <c r="J705" s="6" t="str">
        <f>'Base de dados'!N704</f>
        <v/>
      </c>
    </row>
    <row r="706" spans="1:10" ht="24.95" customHeight="1" x14ac:dyDescent="0.25">
      <c r="A706" s="3">
        <f t="shared" si="10"/>
        <v>704</v>
      </c>
      <c r="B706" s="4" t="str">
        <f>'Base de dados'!A705</f>
        <v>5630005501</v>
      </c>
      <c r="C706" s="5" t="str">
        <f>IF('Base de dados'!E705&lt;&gt;"",'Base de dados'!B705&amp;CHAR(10)&amp;'Base de dados'!E705,'Base de dados'!B705)</f>
        <v>ANTONIO CARLOS MENES
TANIA REGINA BELIZARIO MENES</v>
      </c>
      <c r="D706" s="15" t="str">
        <f>'Base de dados'!H705</f>
        <v>RUA FAMILIA MAGDALENA, 92 - PQ SAO PAULO - CASA BRANCA</v>
      </c>
      <c r="E706" s="27" t="str">
        <f>'Base de dados'!I705</f>
        <v>(19) 993319033</v>
      </c>
      <c r="F706" s="6" t="str">
        <f>'Base de dados'!J705</f>
        <v>POPULAÇÃO GERAL</v>
      </c>
      <c r="G706" s="6" t="str">
        <f>'Base de dados'!L705</f>
        <v>SUPLENTE</v>
      </c>
      <c r="H706" s="6">
        <f>'Base de dados'!M705</f>
        <v>389</v>
      </c>
      <c r="I706" s="30"/>
      <c r="J706" s="6" t="str">
        <f>'Base de dados'!N705</f>
        <v/>
      </c>
    </row>
    <row r="707" spans="1:10" ht="24.95" customHeight="1" x14ac:dyDescent="0.25">
      <c r="A707" s="3">
        <f t="shared" si="10"/>
        <v>705</v>
      </c>
      <c r="B707" s="4" t="str">
        <f>'Base de dados'!A706</f>
        <v>5630011780</v>
      </c>
      <c r="C707" s="5" t="str">
        <f>IF('Base de dados'!E706&lt;&gt;"",'Base de dados'!B706&amp;CHAR(10)&amp;'Base de dados'!E706,'Base de dados'!B706)</f>
        <v>FLAVIANA CRISTINA ALVES FERREIRA</v>
      </c>
      <c r="D707" s="15" t="str">
        <f>'Base de dados'!H706</f>
        <v>RUA LUIZ GONZAGA DE SILLOS, 115 - NAZARETH - CASA BRANCA</v>
      </c>
      <c r="E707" s="27" t="str">
        <f>'Base de dados'!I706</f>
        <v>(19) 989702385</v>
      </c>
      <c r="F707" s="6" t="str">
        <f>'Base de dados'!J706</f>
        <v>POPULAÇÃO GERAL</v>
      </c>
      <c r="G707" s="6" t="str">
        <f>'Base de dados'!L706</f>
        <v>SUPLENTE</v>
      </c>
      <c r="H707" s="6">
        <f>'Base de dados'!M706</f>
        <v>390</v>
      </c>
      <c r="I707" s="30"/>
      <c r="J707" s="6" t="str">
        <f>'Base de dados'!N706</f>
        <v/>
      </c>
    </row>
    <row r="708" spans="1:10" ht="24.95" customHeight="1" x14ac:dyDescent="0.25">
      <c r="A708" s="3">
        <f t="shared" si="10"/>
        <v>706</v>
      </c>
      <c r="B708" s="4" t="str">
        <f>'Base de dados'!A707</f>
        <v>5630016037</v>
      </c>
      <c r="C708" s="5" t="str">
        <f>IF('Base de dados'!E707&lt;&gt;"",'Base de dados'!B707&amp;CHAR(10)&amp;'Base de dados'!E707,'Base de dados'!B707)</f>
        <v>SILMARA FORTUNATO DA SILVA</v>
      </c>
      <c r="D708" s="15" t="str">
        <f>'Base de dados'!H707</f>
        <v>RUA JOSE RODRIGUES CAVALHEIRO JUNIOR, 09 - JARDIM BELA VISTA2 - CASA BRANCA</v>
      </c>
      <c r="E708" s="27" t="str">
        <f>'Base de dados'!I707</f>
        <v>(19) 994548238</v>
      </c>
      <c r="F708" s="6" t="str">
        <f>'Base de dados'!J707</f>
        <v>POPULAÇÃO GERAL</v>
      </c>
      <c r="G708" s="6" t="str">
        <f>'Base de dados'!L707</f>
        <v>SUPLENTE</v>
      </c>
      <c r="H708" s="6">
        <f>'Base de dados'!M707</f>
        <v>391</v>
      </c>
      <c r="I708" s="30"/>
      <c r="J708" s="6" t="str">
        <f>'Base de dados'!N707</f>
        <v/>
      </c>
    </row>
    <row r="709" spans="1:10" ht="24.95" customHeight="1" x14ac:dyDescent="0.25">
      <c r="A709" s="3">
        <f t="shared" ref="A709:A772" si="11">A708+1</f>
        <v>707</v>
      </c>
      <c r="B709" s="4" t="str">
        <f>'Base de dados'!A708</f>
        <v>5630015179</v>
      </c>
      <c r="C709" s="5" t="str">
        <f>IF('Base de dados'!E708&lt;&gt;"",'Base de dados'!B708&amp;CHAR(10)&amp;'Base de dados'!E708,'Base de dados'!B708)</f>
        <v>ROSEMEIRE FERNANDES</v>
      </c>
      <c r="D709" s="15" t="str">
        <f>'Base de dados'!H708</f>
        <v>RUA FAMILIA CARVALHO, 63 - NAZARE - CASA BRANCA</v>
      </c>
      <c r="E709" s="27" t="str">
        <f>'Base de dados'!I708</f>
        <v>(19) 992550503</v>
      </c>
      <c r="F709" s="6" t="str">
        <f>'Base de dados'!J708</f>
        <v>POPULAÇÃO GERAL</v>
      </c>
      <c r="G709" s="6" t="str">
        <f>'Base de dados'!L708</f>
        <v>SUPLENTE</v>
      </c>
      <c r="H709" s="6">
        <f>'Base de dados'!M708</f>
        <v>392</v>
      </c>
      <c r="I709" s="30"/>
      <c r="J709" s="6" t="str">
        <f>'Base de dados'!N708</f>
        <v/>
      </c>
    </row>
    <row r="710" spans="1:10" ht="24.95" customHeight="1" x14ac:dyDescent="0.25">
      <c r="A710" s="3">
        <f t="shared" si="11"/>
        <v>708</v>
      </c>
      <c r="B710" s="4" t="str">
        <f>'Base de dados'!A709</f>
        <v>5630012960</v>
      </c>
      <c r="C710" s="5" t="str">
        <f>IF('Base de dados'!E709&lt;&gt;"",'Base de dados'!B709&amp;CHAR(10)&amp;'Base de dados'!E709,'Base de dados'!B709)</f>
        <v>BRUNA GERMANO SARAIVA</v>
      </c>
      <c r="D710" s="15" t="str">
        <f>'Base de dados'!H709</f>
        <v>AV  AV DOS BONVINI, 400 - NAZARETH - CASA BRANCA</v>
      </c>
      <c r="E710" s="27" t="str">
        <f>'Base de dados'!I709</f>
        <v>(19) 989739107</v>
      </c>
      <c r="F710" s="6" t="str">
        <f>'Base de dados'!J709</f>
        <v>POPULAÇÃO GERAL</v>
      </c>
      <c r="G710" s="6" t="str">
        <f>'Base de dados'!L709</f>
        <v>SUPLENTE</v>
      </c>
      <c r="H710" s="6">
        <f>'Base de dados'!M709</f>
        <v>393</v>
      </c>
      <c r="I710" s="30"/>
      <c r="J710" s="6" t="str">
        <f>'Base de dados'!N709</f>
        <v/>
      </c>
    </row>
    <row r="711" spans="1:10" ht="24.95" customHeight="1" x14ac:dyDescent="0.25">
      <c r="A711" s="3">
        <f t="shared" si="11"/>
        <v>709</v>
      </c>
      <c r="B711" s="4" t="str">
        <f>'Base de dados'!A710</f>
        <v>5630012614</v>
      </c>
      <c r="C711" s="5" t="str">
        <f>IF('Base de dados'!E710&lt;&gt;"",'Base de dados'!B710&amp;CHAR(10)&amp;'Base de dados'!E710,'Base de dados'!B710)</f>
        <v>ANA CRISTINA ALVES RIBEIRO
FLAVIO NUNES ALVES</v>
      </c>
      <c r="D711" s="15" t="str">
        <f>'Base de dados'!H710</f>
        <v>RUA ADELAIDE LIMA MARCELLO, 62 - JARDIM SOL NASCENTE - SOROCABA</v>
      </c>
      <c r="E711" s="27" t="str">
        <f>'Base de dados'!I710</f>
        <v>(15) 981754202</v>
      </c>
      <c r="F711" s="6" t="str">
        <f>'Base de dados'!J710</f>
        <v>POPULAÇÃO GERAL</v>
      </c>
      <c r="G711" s="6" t="str">
        <f>'Base de dados'!L710</f>
        <v>SUPLENTE</v>
      </c>
      <c r="H711" s="6">
        <f>'Base de dados'!M710</f>
        <v>394</v>
      </c>
      <c r="I711" s="30"/>
      <c r="J711" s="6" t="str">
        <f>'Base de dados'!N710</f>
        <v/>
      </c>
    </row>
    <row r="712" spans="1:10" ht="24.95" customHeight="1" x14ac:dyDescent="0.25">
      <c r="A712" s="3">
        <f t="shared" si="11"/>
        <v>710</v>
      </c>
      <c r="B712" s="4" t="str">
        <f>'Base de dados'!A711</f>
        <v>5630021474</v>
      </c>
      <c r="C712" s="5" t="str">
        <f>IF('Base de dados'!E711&lt;&gt;"",'Base de dados'!B711&amp;CHAR(10)&amp;'Base de dados'!E711,'Base de dados'!B711)</f>
        <v>THAIS SOUZA RODRIGUES</v>
      </c>
      <c r="D712" s="15" t="str">
        <f>'Base de dados'!H711</f>
        <v>RUA FAMILIA ORTIZ, 108 - VENDA BRANCA - CASA BRANCA</v>
      </c>
      <c r="E712" s="27" t="str">
        <f>'Base de dados'!I711</f>
        <v>(19) 992418903</v>
      </c>
      <c r="F712" s="6" t="str">
        <f>'Base de dados'!J711</f>
        <v>POPULAÇÃO GERAL</v>
      </c>
      <c r="G712" s="6" t="str">
        <f>'Base de dados'!L711</f>
        <v>SUPLENTE</v>
      </c>
      <c r="H712" s="6">
        <f>'Base de dados'!M711</f>
        <v>395</v>
      </c>
      <c r="I712" s="30"/>
      <c r="J712" s="6" t="str">
        <f>'Base de dados'!N711</f>
        <v/>
      </c>
    </row>
    <row r="713" spans="1:10" ht="24.95" customHeight="1" x14ac:dyDescent="0.25">
      <c r="A713" s="3">
        <f t="shared" si="11"/>
        <v>711</v>
      </c>
      <c r="B713" s="4" t="str">
        <f>'Base de dados'!A712</f>
        <v>5630014537</v>
      </c>
      <c r="C713" s="5" t="str">
        <f>IF('Base de dados'!E712&lt;&gt;"",'Base de dados'!B712&amp;CHAR(10)&amp;'Base de dados'!E712,'Base de dados'!B712)</f>
        <v>ELAINE GABRIELI CORNELIO</v>
      </c>
      <c r="D713" s="15" t="str">
        <f>'Base de dados'!H712</f>
        <v>RUA JOAO BATISTA SALLES CUNHA, 676 - PARQUE SAO PAULO - CASA BRANCA</v>
      </c>
      <c r="E713" s="27" t="str">
        <f>'Base de dados'!I712</f>
        <v>(19) 993125544</v>
      </c>
      <c r="F713" s="6" t="str">
        <f>'Base de dados'!J712</f>
        <v>POPULAÇÃO GERAL</v>
      </c>
      <c r="G713" s="6" t="str">
        <f>'Base de dados'!L712</f>
        <v>SUPLENTE</v>
      </c>
      <c r="H713" s="6">
        <f>'Base de dados'!M712</f>
        <v>396</v>
      </c>
      <c r="I713" s="30"/>
      <c r="J713" s="6" t="str">
        <f>'Base de dados'!N712</f>
        <v/>
      </c>
    </row>
    <row r="714" spans="1:10" ht="24.95" customHeight="1" x14ac:dyDescent="0.25">
      <c r="A714" s="3">
        <f t="shared" si="11"/>
        <v>712</v>
      </c>
      <c r="B714" s="4" t="str">
        <f>'Base de dados'!A713</f>
        <v>5630017787</v>
      </c>
      <c r="C714" s="5" t="str">
        <f>IF('Base de dados'!E713&lt;&gt;"",'Base de dados'!B713&amp;CHAR(10)&amp;'Base de dados'!E713,'Base de dados'!B713)</f>
        <v>JOELMA DA PENHA JORGE DE LIMA
DENILSON RICARDO LIMA</v>
      </c>
      <c r="D714" s="15" t="str">
        <f>'Base de dados'!H713</f>
        <v>RUA JOSE RODRIGUES PEGOS SOBRINHO, 353 - SAO BERNARDO - CASA BRANCA</v>
      </c>
      <c r="E714" s="27" t="str">
        <f>'Base de dados'!I713</f>
        <v>(19) 991060457</v>
      </c>
      <c r="F714" s="6" t="str">
        <f>'Base de dados'!J713</f>
        <v>POPULAÇÃO GERAL</v>
      </c>
      <c r="G714" s="6" t="str">
        <f>'Base de dados'!L713</f>
        <v>SUPLENTE</v>
      </c>
      <c r="H714" s="6">
        <f>'Base de dados'!M713</f>
        <v>397</v>
      </c>
      <c r="I714" s="30"/>
      <c r="J714" s="6" t="str">
        <f>'Base de dados'!N713</f>
        <v/>
      </c>
    </row>
    <row r="715" spans="1:10" ht="24.95" customHeight="1" x14ac:dyDescent="0.25">
      <c r="A715" s="3">
        <f t="shared" si="11"/>
        <v>713</v>
      </c>
      <c r="B715" s="4" t="str">
        <f>'Base de dados'!A714</f>
        <v>5630007002</v>
      </c>
      <c r="C715" s="5" t="str">
        <f>IF('Base de dados'!E714&lt;&gt;"",'Base de dados'!B714&amp;CHAR(10)&amp;'Base de dados'!E714,'Base de dados'!B714)</f>
        <v>FERNANDA SILVA SARAGOSSA</v>
      </c>
      <c r="D715" s="15" t="str">
        <f>'Base de dados'!H714</f>
        <v>RUA IPIRANGA, 130 - CENTRO - CASA BRANCA</v>
      </c>
      <c r="E715" s="27" t="str">
        <f>'Base de dados'!I714</f>
        <v>(19) 991172738</v>
      </c>
      <c r="F715" s="6" t="str">
        <f>'Base de dados'!J714</f>
        <v>POPULAÇÃO GERAL</v>
      </c>
      <c r="G715" s="6" t="str">
        <f>'Base de dados'!L714</f>
        <v>SUPLENTE</v>
      </c>
      <c r="H715" s="6">
        <f>'Base de dados'!M714</f>
        <v>398</v>
      </c>
      <c r="I715" s="30"/>
      <c r="J715" s="6" t="str">
        <f>'Base de dados'!N714</f>
        <v/>
      </c>
    </row>
    <row r="716" spans="1:10" ht="24.95" customHeight="1" x14ac:dyDescent="0.25">
      <c r="A716" s="3">
        <f t="shared" si="11"/>
        <v>714</v>
      </c>
      <c r="B716" s="4" t="str">
        <f>'Base de dados'!A715</f>
        <v>5630008273</v>
      </c>
      <c r="C716" s="5" t="str">
        <f>IF('Base de dados'!E715&lt;&gt;"",'Base de dados'!B715&amp;CHAR(10)&amp;'Base de dados'!E715,'Base de dados'!B715)</f>
        <v>FERNANDA CANDIDA LEAL</v>
      </c>
      <c r="D716" s="15" t="str">
        <f>'Base de dados'!H715</f>
        <v>RUA FAMILIA BASILONE, 41 - JARDIM BOA ESPERANCA  - CASA BRANCA</v>
      </c>
      <c r="E716" s="27" t="str">
        <f>'Base de dados'!I715</f>
        <v>(19) 992901241</v>
      </c>
      <c r="F716" s="6" t="str">
        <f>'Base de dados'!J715</f>
        <v>POPULAÇÃO GERAL</v>
      </c>
      <c r="G716" s="6" t="str">
        <f>'Base de dados'!L715</f>
        <v>SUPLENTE</v>
      </c>
      <c r="H716" s="6">
        <f>'Base de dados'!M715</f>
        <v>399</v>
      </c>
      <c r="I716" s="30"/>
      <c r="J716" s="6" t="str">
        <f>'Base de dados'!N715</f>
        <v/>
      </c>
    </row>
    <row r="717" spans="1:10" ht="24.95" customHeight="1" x14ac:dyDescent="0.25">
      <c r="A717" s="3">
        <f t="shared" si="11"/>
        <v>715</v>
      </c>
      <c r="B717" s="4" t="str">
        <f>'Base de dados'!A716</f>
        <v>5630013190</v>
      </c>
      <c r="C717" s="5" t="str">
        <f>IF('Base de dados'!E716&lt;&gt;"",'Base de dados'!B716&amp;CHAR(10)&amp;'Base de dados'!E716,'Base de dados'!B716)</f>
        <v>CLEBER APARECIDO FERREIRA
PATRICIA RAMOS PAIVA FERREIRA</v>
      </c>
      <c r="D717" s="15" t="str">
        <f>'Base de dados'!H716</f>
        <v>RUA FAMILIA SARTORI, 20 - JARDIM SAO FRANCISCO - CASA BRANCA</v>
      </c>
      <c r="E717" s="27" t="str">
        <f>'Base de dados'!I716</f>
        <v>(19) 995686415</v>
      </c>
      <c r="F717" s="6" t="str">
        <f>'Base de dados'!J716</f>
        <v>POPULAÇÃO GERAL</v>
      </c>
      <c r="G717" s="6" t="str">
        <f>'Base de dados'!L716</f>
        <v>SUPLENTE</v>
      </c>
      <c r="H717" s="6">
        <f>'Base de dados'!M716</f>
        <v>400</v>
      </c>
      <c r="I717" s="30"/>
      <c r="J717" s="6" t="str">
        <f>'Base de dados'!N716</f>
        <v/>
      </c>
    </row>
    <row r="718" spans="1:10" ht="24.95" customHeight="1" x14ac:dyDescent="0.25">
      <c r="A718" s="3">
        <f t="shared" si="11"/>
        <v>716</v>
      </c>
      <c r="B718" s="4" t="str">
        <f>'Base de dados'!A717</f>
        <v>5630011673</v>
      </c>
      <c r="C718" s="5" t="str">
        <f>IF('Base de dados'!E717&lt;&gt;"",'Base de dados'!B717&amp;CHAR(10)&amp;'Base de dados'!E717,'Base de dados'!B717)</f>
        <v>ADRIANO CARLOS CULPANI</v>
      </c>
      <c r="D718" s="15" t="str">
        <f>'Base de dados'!H717</f>
        <v>AV  CAPACETE DE ACO, 508 - VILA NAZARE - CASA BRANCA</v>
      </c>
      <c r="E718" s="27" t="str">
        <f>'Base de dados'!I717</f>
        <v>(19) 992476913</v>
      </c>
      <c r="F718" s="6" t="str">
        <f>'Base de dados'!J717</f>
        <v>POPULAÇÃO GERAL</v>
      </c>
      <c r="G718" s="6" t="str">
        <f>'Base de dados'!L717</f>
        <v>SUPLENTE</v>
      </c>
      <c r="H718" s="6">
        <f>'Base de dados'!M717</f>
        <v>401</v>
      </c>
      <c r="I718" s="30"/>
      <c r="J718" s="6" t="str">
        <f>'Base de dados'!N717</f>
        <v/>
      </c>
    </row>
    <row r="719" spans="1:10" ht="24.95" customHeight="1" x14ac:dyDescent="0.25">
      <c r="A719" s="3">
        <f t="shared" si="11"/>
        <v>717</v>
      </c>
      <c r="B719" s="4" t="str">
        <f>'Base de dados'!A718</f>
        <v>5630020955</v>
      </c>
      <c r="C719" s="5" t="str">
        <f>IF('Base de dados'!E718&lt;&gt;"",'Base de dados'!B718&amp;CHAR(10)&amp;'Base de dados'!E718,'Base de dados'!B718)</f>
        <v>NYCOLLAS RAFAEL DA SILVA</v>
      </c>
      <c r="D719" s="15" t="str">
        <f>'Base de dados'!H718</f>
        <v>RUA MARIA JOSE CAETANO DE ALMEIDA, 253 - PARQUE SAO PAULO - CASA BRANCA</v>
      </c>
      <c r="E719" s="27" t="str">
        <f>'Base de dados'!I718</f>
        <v>(19) 993100051</v>
      </c>
      <c r="F719" s="6" t="str">
        <f>'Base de dados'!J718</f>
        <v>POPULAÇÃO GERAL</v>
      </c>
      <c r="G719" s="6" t="str">
        <f>'Base de dados'!L718</f>
        <v>SUPLENTE</v>
      </c>
      <c r="H719" s="6">
        <f>'Base de dados'!M718</f>
        <v>402</v>
      </c>
      <c r="I719" s="30"/>
      <c r="J719" s="6" t="str">
        <f>'Base de dados'!N718</f>
        <v/>
      </c>
    </row>
    <row r="720" spans="1:10" ht="24.95" customHeight="1" x14ac:dyDescent="0.25">
      <c r="A720" s="3">
        <f t="shared" si="11"/>
        <v>718</v>
      </c>
      <c r="B720" s="4" t="str">
        <f>'Base de dados'!A719</f>
        <v>5630021235</v>
      </c>
      <c r="C720" s="5" t="str">
        <f>IF('Base de dados'!E719&lt;&gt;"",'Base de dados'!B719&amp;CHAR(10)&amp;'Base de dados'!E719,'Base de dados'!B719)</f>
        <v>BRENER ANDRE DO NASCIMENTO</v>
      </c>
      <c r="D720" s="15" t="str">
        <f>'Base de dados'!H719</f>
        <v>RUA PROFESSORA ODETE SANTANA, 169 - CONJUNTO HABITACIONAL PEREIRA - CASA BRANCA</v>
      </c>
      <c r="E720" s="27" t="str">
        <f>'Base de dados'!I719</f>
        <v>(19) 994633884</v>
      </c>
      <c r="F720" s="6" t="str">
        <f>'Base de dados'!J719</f>
        <v>POPULAÇÃO GERAL</v>
      </c>
      <c r="G720" s="6" t="str">
        <f>'Base de dados'!L719</f>
        <v>SUPLENTE</v>
      </c>
      <c r="H720" s="6">
        <f>'Base de dados'!M719</f>
        <v>403</v>
      </c>
      <c r="I720" s="30"/>
      <c r="J720" s="6" t="str">
        <f>'Base de dados'!N719</f>
        <v/>
      </c>
    </row>
    <row r="721" spans="1:10" ht="24.95" customHeight="1" x14ac:dyDescent="0.25">
      <c r="A721" s="3">
        <f t="shared" si="11"/>
        <v>719</v>
      </c>
      <c r="B721" s="4" t="str">
        <f>'Base de dados'!A720</f>
        <v>5630000478</v>
      </c>
      <c r="C721" s="5" t="str">
        <f>IF('Base de dados'!E720&lt;&gt;"",'Base de dados'!B720&amp;CHAR(10)&amp;'Base de dados'!E720,'Base de dados'!B720)</f>
        <v>MARIA EDUARDA LEITE ALEXANDRE</v>
      </c>
      <c r="D721" s="15" t="str">
        <f>'Base de dados'!H720</f>
        <v>RUA ANTONIO RIBEIRO FIALHO, 26 - NAZARE  - CASA BRANCA</v>
      </c>
      <c r="E721" s="27" t="str">
        <f>'Base de dados'!I720</f>
        <v>(16) 993935040</v>
      </c>
      <c r="F721" s="6" t="str">
        <f>'Base de dados'!J720</f>
        <v>POPULAÇÃO GERAL</v>
      </c>
      <c r="G721" s="6" t="str">
        <f>'Base de dados'!L720</f>
        <v>SUPLENTE</v>
      </c>
      <c r="H721" s="6">
        <f>'Base de dados'!M720</f>
        <v>404</v>
      </c>
      <c r="I721" s="30"/>
      <c r="J721" s="6" t="str">
        <f>'Base de dados'!N720</f>
        <v/>
      </c>
    </row>
    <row r="722" spans="1:10" ht="24.95" customHeight="1" x14ac:dyDescent="0.25">
      <c r="A722" s="3">
        <f t="shared" si="11"/>
        <v>720</v>
      </c>
      <c r="B722" s="4" t="str">
        <f>'Base de dados'!A721</f>
        <v>5630002011</v>
      </c>
      <c r="C722" s="5" t="str">
        <f>IF('Base de dados'!E721&lt;&gt;"",'Base de dados'!B721&amp;CHAR(10)&amp;'Base de dados'!E721,'Base de dados'!B721)</f>
        <v>DANIELE CRISTINA SILVA BARBOZA
FELIPE DE MENEZES BRANDO BARBOZA</v>
      </c>
      <c r="D722" s="15" t="str">
        <f>'Base de dados'!H721</f>
        <v>RUA LUIZ SASSO FRANCISCHET, 191 - CHACARA BOA VISTA  - CASA BRANCA</v>
      </c>
      <c r="E722" s="27" t="str">
        <f>'Base de dados'!I721</f>
        <v>(19) 992230946</v>
      </c>
      <c r="F722" s="6" t="str">
        <f>'Base de dados'!J721</f>
        <v>POPULAÇÃO GERAL</v>
      </c>
      <c r="G722" s="6" t="str">
        <f>'Base de dados'!L721</f>
        <v>SUPLENTE</v>
      </c>
      <c r="H722" s="6">
        <f>'Base de dados'!M721</f>
        <v>405</v>
      </c>
      <c r="I722" s="30"/>
      <c r="J722" s="6" t="str">
        <f>'Base de dados'!N721</f>
        <v/>
      </c>
    </row>
    <row r="723" spans="1:10" ht="24.95" customHeight="1" x14ac:dyDescent="0.25">
      <c r="A723" s="3">
        <f t="shared" si="11"/>
        <v>721</v>
      </c>
      <c r="B723" s="4" t="str">
        <f>'Base de dados'!A722</f>
        <v>5630015013</v>
      </c>
      <c r="C723" s="5" t="str">
        <f>IF('Base de dados'!E722&lt;&gt;"",'Base de dados'!B722&amp;CHAR(10)&amp;'Base de dados'!E722,'Base de dados'!B722)</f>
        <v>JEANE FERREIRA DA SILVA</v>
      </c>
      <c r="D723" s="15" t="str">
        <f>'Base de dados'!H722</f>
        <v>RUA LYCIA BARROS XAVIER DE SOUZA, 442 - JARDIM MONTE CRISTO/PARQUE OZIEL - CAMPINAS</v>
      </c>
      <c r="E723" s="27" t="str">
        <f>'Base de dados'!I722</f>
        <v>(19) 992081365</v>
      </c>
      <c r="F723" s="6" t="str">
        <f>'Base de dados'!J722</f>
        <v>POPULAÇÃO GERAL</v>
      </c>
      <c r="G723" s="6" t="str">
        <f>'Base de dados'!L722</f>
        <v>SUPLENTE</v>
      </c>
      <c r="H723" s="6">
        <f>'Base de dados'!M722</f>
        <v>406</v>
      </c>
      <c r="I723" s="30"/>
      <c r="J723" s="6" t="str">
        <f>'Base de dados'!N722</f>
        <v/>
      </c>
    </row>
    <row r="724" spans="1:10" ht="24.95" customHeight="1" x14ac:dyDescent="0.25">
      <c r="A724" s="3">
        <f t="shared" si="11"/>
        <v>722</v>
      </c>
      <c r="B724" s="4" t="str">
        <f>'Base de dados'!A723</f>
        <v>5630011137</v>
      </c>
      <c r="C724" s="5" t="str">
        <f>IF('Base de dados'!E723&lt;&gt;"",'Base de dados'!B723&amp;CHAR(10)&amp;'Base de dados'!E723,'Base de dados'!B723)</f>
        <v>FERNANDA DA CUNHA</v>
      </c>
      <c r="D724" s="15" t="str">
        <f>'Base de dados'!H723</f>
        <v>PCA PRACA VINTE CINCO DE OUTUBRO, 162 - SAO JOAO - CASA BRANCA</v>
      </c>
      <c r="E724" s="27" t="str">
        <f>'Base de dados'!I723</f>
        <v>(01) 995446689</v>
      </c>
      <c r="F724" s="6" t="str">
        <f>'Base de dados'!J723</f>
        <v>POPULAÇÃO GERAL</v>
      </c>
      <c r="G724" s="6" t="str">
        <f>'Base de dados'!L723</f>
        <v>SUPLENTE</v>
      </c>
      <c r="H724" s="6">
        <f>'Base de dados'!M723</f>
        <v>407</v>
      </c>
      <c r="I724" s="30"/>
      <c r="J724" s="6" t="str">
        <f>'Base de dados'!N723</f>
        <v/>
      </c>
    </row>
    <row r="725" spans="1:10" ht="24.95" customHeight="1" x14ac:dyDescent="0.25">
      <c r="A725" s="3">
        <f t="shared" si="11"/>
        <v>723</v>
      </c>
      <c r="B725" s="4" t="str">
        <f>'Base de dados'!A724</f>
        <v>5630006434</v>
      </c>
      <c r="C725" s="5" t="str">
        <f>IF('Base de dados'!E724&lt;&gt;"",'Base de dados'!B724&amp;CHAR(10)&amp;'Base de dados'!E724,'Base de dados'!B724)</f>
        <v>MARINA FERNANDA DE OLIVEIRA
RODRIGO CESAR MADALENA BAPTISTA</v>
      </c>
      <c r="D725" s="15" t="str">
        <f>'Base de dados'!H724</f>
        <v>RUA DAS ROSAS, 63 - JARDIM RAFAELA  - CASA BRANCA</v>
      </c>
      <c r="E725" s="27" t="str">
        <f>'Base de dados'!I724</f>
        <v>(19) 992662378</v>
      </c>
      <c r="F725" s="6" t="str">
        <f>'Base de dados'!J724</f>
        <v>POPULAÇÃO GERAL</v>
      </c>
      <c r="G725" s="6" t="str">
        <f>'Base de dados'!L724</f>
        <v>SUPLENTE</v>
      </c>
      <c r="H725" s="6">
        <f>'Base de dados'!M724</f>
        <v>408</v>
      </c>
      <c r="I725" s="30"/>
      <c r="J725" s="6" t="str">
        <f>'Base de dados'!N724</f>
        <v/>
      </c>
    </row>
    <row r="726" spans="1:10" ht="24.95" customHeight="1" x14ac:dyDescent="0.25">
      <c r="A726" s="3">
        <f t="shared" si="11"/>
        <v>724</v>
      </c>
      <c r="B726" s="4" t="str">
        <f>'Base de dados'!A725</f>
        <v>5630012895</v>
      </c>
      <c r="C726" s="5" t="str">
        <f>IF('Base de dados'!E725&lt;&gt;"",'Base de dados'!B725&amp;CHAR(10)&amp;'Base de dados'!E725,'Base de dados'!B725)</f>
        <v>ISSINEIDE MARIA DE SOUZA</v>
      </c>
      <c r="D726" s="15" t="str">
        <f>'Base de dados'!H725</f>
        <v>RUA DOUTOR MAMED HUSSEIN, 1026 - CIDADE SATELITE IRIS - CAMPINAS</v>
      </c>
      <c r="E726" s="27" t="str">
        <f>'Base de dados'!I725</f>
        <v>(19) 982317739</v>
      </c>
      <c r="F726" s="6" t="str">
        <f>'Base de dados'!J725</f>
        <v>POPULAÇÃO GERAL</v>
      </c>
      <c r="G726" s="6" t="str">
        <f>'Base de dados'!L725</f>
        <v>SUPLENTE</v>
      </c>
      <c r="H726" s="6">
        <f>'Base de dados'!M725</f>
        <v>409</v>
      </c>
      <c r="I726" s="30"/>
      <c r="J726" s="6" t="str">
        <f>'Base de dados'!N725</f>
        <v/>
      </c>
    </row>
    <row r="727" spans="1:10" ht="24.95" customHeight="1" x14ac:dyDescent="0.25">
      <c r="A727" s="3">
        <f t="shared" si="11"/>
        <v>725</v>
      </c>
      <c r="B727" s="4" t="str">
        <f>'Base de dados'!A726</f>
        <v>5630007663</v>
      </c>
      <c r="C727" s="5" t="str">
        <f>IF('Base de dados'!E726&lt;&gt;"",'Base de dados'!B726&amp;CHAR(10)&amp;'Base de dados'!E726,'Base de dados'!B726)</f>
        <v>LUANA CRISTINA DOS SANTOS CARVALHO
RONILTON ALEXANDRE DE SOUZA</v>
      </c>
      <c r="D727" s="15" t="str">
        <f>'Base de dados'!H726</f>
        <v>RUA DR ROBERTO BITTENCOURT, 254 - JARDIM EUROPA - CASA BRANCA</v>
      </c>
      <c r="E727" s="27" t="str">
        <f>'Base de dados'!I726</f>
        <v>(19) 993190332</v>
      </c>
      <c r="F727" s="6" t="str">
        <f>'Base de dados'!J726</f>
        <v>POPULAÇÃO GERAL</v>
      </c>
      <c r="G727" s="6" t="str">
        <f>'Base de dados'!L726</f>
        <v>SUPLENTE</v>
      </c>
      <c r="H727" s="6">
        <f>'Base de dados'!M726</f>
        <v>410</v>
      </c>
      <c r="I727" s="30"/>
      <c r="J727" s="6" t="str">
        <f>'Base de dados'!N726</f>
        <v/>
      </c>
    </row>
    <row r="728" spans="1:10" ht="24.95" customHeight="1" x14ac:dyDescent="0.25">
      <c r="A728" s="3">
        <f t="shared" si="11"/>
        <v>726</v>
      </c>
      <c r="B728" s="4" t="str">
        <f>'Base de dados'!A727</f>
        <v>5630008364</v>
      </c>
      <c r="C728" s="5" t="str">
        <f>IF('Base de dados'!E727&lt;&gt;"",'Base de dados'!B727&amp;CHAR(10)&amp;'Base de dados'!E727,'Base de dados'!B727)</f>
        <v>ANA CLARA PIRES VIEIRA</v>
      </c>
      <c r="D728" s="15" t="str">
        <f>'Base de dados'!H727</f>
        <v>RUA SANTO ANTONIO, 1128 - CENTRO - CASA BRANCA</v>
      </c>
      <c r="E728" s="27" t="str">
        <f>'Base de dados'!I727</f>
        <v>(19) 994574484</v>
      </c>
      <c r="F728" s="6" t="str">
        <f>'Base de dados'!J727</f>
        <v>POPULAÇÃO GERAL</v>
      </c>
      <c r="G728" s="6" t="str">
        <f>'Base de dados'!L727</f>
        <v>SUPLENTE</v>
      </c>
      <c r="H728" s="6">
        <f>'Base de dados'!M727</f>
        <v>411</v>
      </c>
      <c r="I728" s="30"/>
      <c r="J728" s="6" t="str">
        <f>'Base de dados'!N727</f>
        <v/>
      </c>
    </row>
    <row r="729" spans="1:10" ht="24.95" customHeight="1" x14ac:dyDescent="0.25">
      <c r="A729" s="3">
        <f t="shared" si="11"/>
        <v>727</v>
      </c>
      <c r="B729" s="4" t="str">
        <f>'Base de dados'!A728</f>
        <v>5630020658</v>
      </c>
      <c r="C729" s="5" t="str">
        <f>IF('Base de dados'!E728&lt;&gt;"",'Base de dados'!B728&amp;CHAR(10)&amp;'Base de dados'!E728,'Base de dados'!B728)</f>
        <v>LAIANE PEREIRA OLIVEIRA</v>
      </c>
      <c r="D729" s="15" t="str">
        <f>'Base de dados'!H728</f>
        <v>RUA DO PAVAO, 19 - ALVARENGA - SAO BERNARDO DO CAMPO</v>
      </c>
      <c r="E729" s="27" t="str">
        <f>'Base de dados'!I728</f>
        <v>(11) 49912586</v>
      </c>
      <c r="F729" s="6" t="str">
        <f>'Base de dados'!J728</f>
        <v>POPULAÇÃO GERAL</v>
      </c>
      <c r="G729" s="6" t="str">
        <f>'Base de dados'!L728</f>
        <v>SUPLENTE</v>
      </c>
      <c r="H729" s="6">
        <f>'Base de dados'!M728</f>
        <v>412</v>
      </c>
      <c r="I729" s="30"/>
      <c r="J729" s="6" t="str">
        <f>'Base de dados'!N728</f>
        <v/>
      </c>
    </row>
    <row r="730" spans="1:10" ht="24.95" customHeight="1" x14ac:dyDescent="0.25">
      <c r="A730" s="3">
        <f t="shared" si="11"/>
        <v>728</v>
      </c>
      <c r="B730" s="4" t="str">
        <f>'Base de dados'!A729</f>
        <v>5630019908</v>
      </c>
      <c r="C730" s="5" t="str">
        <f>IF('Base de dados'!E729&lt;&gt;"",'Base de dados'!B729&amp;CHAR(10)&amp;'Base de dados'!E729,'Base de dados'!B729)</f>
        <v>SERGIO DE OLIVEIRA MAIA
CLAUDILENE DA COSTA NASCIMENTO</v>
      </c>
      <c r="D730" s="15" t="str">
        <f>'Base de dados'!H729</f>
        <v>RUA ANTONIO RIBEIRO DA SILVA, 39 - COHAB 2 - VARGEM GRANDE DO SUL</v>
      </c>
      <c r="E730" s="27" t="str">
        <f>'Base de dados'!I729</f>
        <v>(19) 986077596</v>
      </c>
      <c r="F730" s="6" t="str">
        <f>'Base de dados'!J729</f>
        <v>POPULAÇÃO GERAL</v>
      </c>
      <c r="G730" s="6" t="str">
        <f>'Base de dados'!L729</f>
        <v>SUPLENTE</v>
      </c>
      <c r="H730" s="6">
        <f>'Base de dados'!M729</f>
        <v>413</v>
      </c>
      <c r="I730" s="30"/>
      <c r="J730" s="6" t="str">
        <f>'Base de dados'!N729</f>
        <v/>
      </c>
    </row>
    <row r="731" spans="1:10" ht="24.95" customHeight="1" x14ac:dyDescent="0.25">
      <c r="A731" s="3">
        <f t="shared" si="11"/>
        <v>729</v>
      </c>
      <c r="B731" s="4" t="str">
        <f>'Base de dados'!A730</f>
        <v>5630013109</v>
      </c>
      <c r="C731" s="5" t="str">
        <f>IF('Base de dados'!E730&lt;&gt;"",'Base de dados'!B730&amp;CHAR(10)&amp;'Base de dados'!E730,'Base de dados'!B730)</f>
        <v>SONIA REGINA GOMES DA SILVA</v>
      </c>
      <c r="D731" s="15" t="str">
        <f>'Base de dados'!H730</f>
        <v>AV  ANGELO STEFANINI, 450 - CENTRO - CASA BRANCA</v>
      </c>
      <c r="E731" s="27" t="str">
        <f>'Base de dados'!I730</f>
        <v>(19) 991531981</v>
      </c>
      <c r="F731" s="6" t="str">
        <f>'Base de dados'!J730</f>
        <v>POPULAÇÃO GERAL</v>
      </c>
      <c r="G731" s="6" t="str">
        <f>'Base de dados'!L730</f>
        <v>SUPLENTE</v>
      </c>
      <c r="H731" s="6">
        <f>'Base de dados'!M730</f>
        <v>414</v>
      </c>
      <c r="I731" s="30"/>
      <c r="J731" s="6" t="str">
        <f>'Base de dados'!N730</f>
        <v/>
      </c>
    </row>
    <row r="732" spans="1:10" ht="24.95" customHeight="1" x14ac:dyDescent="0.25">
      <c r="A732" s="3">
        <f t="shared" si="11"/>
        <v>730</v>
      </c>
      <c r="B732" s="4" t="str">
        <f>'Base de dados'!A731</f>
        <v>5630015351</v>
      </c>
      <c r="C732" s="5" t="str">
        <f>IF('Base de dados'!E731&lt;&gt;"",'Base de dados'!B731&amp;CHAR(10)&amp;'Base de dados'!E731,'Base de dados'!B731)</f>
        <v>ALINE FERNANDA DE FREITAS</v>
      </c>
      <c r="D732" s="15" t="str">
        <f>'Base de dados'!H731</f>
        <v>RUA ALFREDO PEREIRA DE CASTRO, 181 - JARDIM URUGUAI - CAMPINAS</v>
      </c>
      <c r="E732" s="27" t="str">
        <f>'Base de dados'!I731</f>
        <v>(19) 982047713</v>
      </c>
      <c r="F732" s="6" t="str">
        <f>'Base de dados'!J731</f>
        <v>POPULAÇÃO GERAL</v>
      </c>
      <c r="G732" s="6" t="str">
        <f>'Base de dados'!L731</f>
        <v>SUPLENTE</v>
      </c>
      <c r="H732" s="6">
        <f>'Base de dados'!M731</f>
        <v>415</v>
      </c>
      <c r="I732" s="30"/>
      <c r="J732" s="6" t="str">
        <f>'Base de dados'!N731</f>
        <v/>
      </c>
    </row>
    <row r="733" spans="1:10" ht="24.95" customHeight="1" x14ac:dyDescent="0.25">
      <c r="A733" s="3">
        <f t="shared" si="11"/>
        <v>731</v>
      </c>
      <c r="B733" s="4" t="str">
        <f>'Base de dados'!A732</f>
        <v>5630007762</v>
      </c>
      <c r="C733" s="5" t="str">
        <f>IF('Base de dados'!E732&lt;&gt;"",'Base de dados'!B732&amp;CHAR(10)&amp;'Base de dados'!E732,'Base de dados'!B732)</f>
        <v>ANA MARIA MOREIRA RAMIRO
FERNANDO BENEDITO DOS SANTOS</v>
      </c>
      <c r="D733" s="15" t="str">
        <f>'Base de dados'!H732</f>
        <v>RUA MARIA JOSE LOMONACO FERREIRA DA SILVA, 57 - JARDIM JOAO STEFANINI  - CASA BRANCA</v>
      </c>
      <c r="E733" s="27" t="str">
        <f>'Base de dados'!I732</f>
        <v>(19) 992109461</v>
      </c>
      <c r="F733" s="6" t="str">
        <f>'Base de dados'!J732</f>
        <v>POPULAÇÃO GERAL</v>
      </c>
      <c r="G733" s="6" t="str">
        <f>'Base de dados'!L732</f>
        <v>SUPLENTE</v>
      </c>
      <c r="H733" s="6">
        <f>'Base de dados'!M732</f>
        <v>416</v>
      </c>
      <c r="I733" s="30"/>
      <c r="J733" s="6" t="str">
        <f>'Base de dados'!N732</f>
        <v/>
      </c>
    </row>
    <row r="734" spans="1:10" ht="24.95" customHeight="1" x14ac:dyDescent="0.25">
      <c r="A734" s="3">
        <f t="shared" si="11"/>
        <v>732</v>
      </c>
      <c r="B734" s="4" t="str">
        <f>'Base de dados'!A733</f>
        <v>5630004678</v>
      </c>
      <c r="C734" s="5" t="str">
        <f>IF('Base de dados'!E733&lt;&gt;"",'Base de dados'!B733&amp;CHAR(10)&amp;'Base de dados'!E733,'Base de dados'!B733)</f>
        <v>MICHELE MARCAL FERREIRA GOMES
JEFERSON WILLIAM GOMES</v>
      </c>
      <c r="D734" s="15" t="str">
        <f>'Base de dados'!H733</f>
        <v>RUA 5, 206 - JARDIM COLINA DO SOL - CASA BRANCA</v>
      </c>
      <c r="E734" s="27" t="str">
        <f>'Base de dados'!I733</f>
        <v>(19) 992642092</v>
      </c>
      <c r="F734" s="6" t="str">
        <f>'Base de dados'!J733</f>
        <v>POPULAÇÃO GERAL</v>
      </c>
      <c r="G734" s="6" t="str">
        <f>'Base de dados'!L733</f>
        <v>SUPLENTE</v>
      </c>
      <c r="H734" s="6">
        <f>'Base de dados'!M733</f>
        <v>417</v>
      </c>
      <c r="I734" s="30"/>
      <c r="J734" s="6" t="str">
        <f>'Base de dados'!N733</f>
        <v/>
      </c>
    </row>
    <row r="735" spans="1:10" ht="24.95" customHeight="1" x14ac:dyDescent="0.25">
      <c r="A735" s="3">
        <f t="shared" si="11"/>
        <v>733</v>
      </c>
      <c r="B735" s="4" t="str">
        <f>'Base de dados'!A734</f>
        <v>5630010899</v>
      </c>
      <c r="C735" s="5" t="str">
        <f>IF('Base de dados'!E734&lt;&gt;"",'Base de dados'!B734&amp;CHAR(10)&amp;'Base de dados'!E734,'Base de dados'!B734)</f>
        <v>ELIANA FLORENTINO DA SILVA</v>
      </c>
      <c r="D735" s="15" t="str">
        <f>'Base de dados'!H734</f>
        <v>RUA ADRIANO F PIRES, 141 - PARQUE SAO PAULO - CASA BRANCA</v>
      </c>
      <c r="E735" s="27" t="str">
        <f>'Base de dados'!I734</f>
        <v>(19) 993024649</v>
      </c>
      <c r="F735" s="6" t="str">
        <f>'Base de dados'!J734</f>
        <v>POPULAÇÃO GERAL</v>
      </c>
      <c r="G735" s="6" t="str">
        <f>'Base de dados'!L734</f>
        <v>SUPLENTE</v>
      </c>
      <c r="H735" s="6">
        <f>'Base de dados'!M734</f>
        <v>418</v>
      </c>
      <c r="I735" s="30"/>
      <c r="J735" s="6" t="str">
        <f>'Base de dados'!N734</f>
        <v/>
      </c>
    </row>
    <row r="736" spans="1:10" ht="24.95" customHeight="1" x14ac:dyDescent="0.25">
      <c r="A736" s="3">
        <f t="shared" si="11"/>
        <v>734</v>
      </c>
      <c r="B736" s="4" t="str">
        <f>'Base de dados'!A735</f>
        <v>5630003365</v>
      </c>
      <c r="C736" s="5" t="str">
        <f>IF('Base de dados'!E735&lt;&gt;"",'Base de dados'!B735&amp;CHAR(10)&amp;'Base de dados'!E735,'Base de dados'!B735)</f>
        <v>GEOVANA APARECIDA DE ARAUJO</v>
      </c>
      <c r="D736" s="15" t="str">
        <f>'Base de dados'!H735</f>
        <v>FAZ MOMBUCA, 00 - S/N - CASA BRANCA</v>
      </c>
      <c r="E736" s="27" t="str">
        <f>'Base de dados'!I735</f>
        <v>(19) 993991375</v>
      </c>
      <c r="F736" s="6" t="str">
        <f>'Base de dados'!J735</f>
        <v>POPULAÇÃO GERAL</v>
      </c>
      <c r="G736" s="6" t="str">
        <f>'Base de dados'!L735</f>
        <v>SUPLENTE</v>
      </c>
      <c r="H736" s="6">
        <f>'Base de dados'!M735</f>
        <v>419</v>
      </c>
      <c r="I736" s="30"/>
      <c r="J736" s="6" t="str">
        <f>'Base de dados'!N735</f>
        <v/>
      </c>
    </row>
    <row r="737" spans="1:10" ht="24.95" customHeight="1" x14ac:dyDescent="0.25">
      <c r="A737" s="3">
        <f t="shared" si="11"/>
        <v>735</v>
      </c>
      <c r="B737" s="4" t="str">
        <f>'Base de dados'!A736</f>
        <v>5630007432</v>
      </c>
      <c r="C737" s="5" t="str">
        <f>IF('Base de dados'!E736&lt;&gt;"",'Base de dados'!B736&amp;CHAR(10)&amp;'Base de dados'!E736,'Base de dados'!B736)</f>
        <v>RENATO APARECIDO FERNANDES LOPES</v>
      </c>
      <c r="D737" s="15" t="str">
        <f>'Base de dados'!H736</f>
        <v>RUA JOSE DOS SANTOS BASTOS, 48 - JARDIM MACAUBA - CASA BRANCA</v>
      </c>
      <c r="E737" s="27" t="str">
        <f>'Base de dados'!I736</f>
        <v>(19) 989390924</v>
      </c>
      <c r="F737" s="6" t="str">
        <f>'Base de dados'!J736</f>
        <v>POPULAÇÃO GERAL</v>
      </c>
      <c r="G737" s="6" t="str">
        <f>'Base de dados'!L736</f>
        <v>SUPLENTE</v>
      </c>
      <c r="H737" s="6">
        <f>'Base de dados'!M736</f>
        <v>420</v>
      </c>
      <c r="I737" s="30"/>
      <c r="J737" s="6" t="str">
        <f>'Base de dados'!N736</f>
        <v/>
      </c>
    </row>
    <row r="738" spans="1:10" ht="24.95" customHeight="1" x14ac:dyDescent="0.25">
      <c r="A738" s="3">
        <f t="shared" si="11"/>
        <v>736</v>
      </c>
      <c r="B738" s="4" t="str">
        <f>'Base de dados'!A737</f>
        <v>5630001237</v>
      </c>
      <c r="C738" s="5" t="str">
        <f>IF('Base de dados'!E737&lt;&gt;"",'Base de dados'!B737&amp;CHAR(10)&amp;'Base de dados'!E737,'Base de dados'!B737)</f>
        <v>SILZA GENAINA DA SILVA BERNARDES
RODNEY MARCOS BERNARDES</v>
      </c>
      <c r="D738" s="15" t="str">
        <f>'Base de dados'!H737</f>
        <v>RUA DR ROBERTO BITTENCOURT, 88 - JD EUROPA - CASA BRANCA</v>
      </c>
      <c r="E738" s="27" t="str">
        <f>'Base de dados'!I737</f>
        <v>(19) 994909129</v>
      </c>
      <c r="F738" s="6" t="str">
        <f>'Base de dados'!J737</f>
        <v>POPULAÇÃO GERAL</v>
      </c>
      <c r="G738" s="6" t="str">
        <f>'Base de dados'!L737</f>
        <v>SUPLENTE</v>
      </c>
      <c r="H738" s="6">
        <f>'Base de dados'!M737</f>
        <v>421</v>
      </c>
      <c r="I738" s="30"/>
      <c r="J738" s="6" t="str">
        <f>'Base de dados'!N737</f>
        <v/>
      </c>
    </row>
    <row r="739" spans="1:10" ht="24.95" customHeight="1" x14ac:dyDescent="0.25">
      <c r="A739" s="3">
        <f t="shared" si="11"/>
        <v>737</v>
      </c>
      <c r="B739" s="4" t="str">
        <f>'Base de dados'!A738</f>
        <v>5630009396</v>
      </c>
      <c r="C739" s="5" t="str">
        <f>IF('Base de dados'!E738&lt;&gt;"",'Base de dados'!B738&amp;CHAR(10)&amp;'Base de dados'!E738,'Base de dados'!B738)</f>
        <v>AMAURI
ROSIANI</v>
      </c>
      <c r="D739" s="15" t="str">
        <f>'Base de dados'!H738</f>
        <v>TR  SANTOS DUMONT, 108 - BAIRRO INDUSTRIAL - CASA BRANCA</v>
      </c>
      <c r="E739" s="27" t="str">
        <f>'Base de dados'!I738</f>
        <v>(19) 971022085</v>
      </c>
      <c r="F739" s="6" t="str">
        <f>'Base de dados'!J738</f>
        <v>POPULAÇÃO GERAL</v>
      </c>
      <c r="G739" s="6" t="str">
        <f>'Base de dados'!L738</f>
        <v>SUPLENTE</v>
      </c>
      <c r="H739" s="6">
        <f>'Base de dados'!M738</f>
        <v>422</v>
      </c>
      <c r="I739" s="30"/>
      <c r="J739" s="6" t="str">
        <f>'Base de dados'!N738</f>
        <v/>
      </c>
    </row>
    <row r="740" spans="1:10" ht="24.95" customHeight="1" x14ac:dyDescent="0.25">
      <c r="A740" s="3">
        <f t="shared" si="11"/>
        <v>738</v>
      </c>
      <c r="B740" s="4" t="str">
        <f>'Base de dados'!A739</f>
        <v>5630002730</v>
      </c>
      <c r="C740" s="5" t="str">
        <f>IF('Base de dados'!E739&lt;&gt;"",'Base de dados'!B739&amp;CHAR(10)&amp;'Base de dados'!E739,'Base de dados'!B739)</f>
        <v>JOSE VICTOR NEVES GOMES
PATRICIA VIANNA GOMES</v>
      </c>
      <c r="D740" s="15" t="str">
        <f>'Base de dados'!H739</f>
        <v>RUA FAMILIA ZANCHETA, 25 - JARDIM AMERICA - CASA BRANCA</v>
      </c>
      <c r="E740" s="27" t="str">
        <f>'Base de dados'!I739</f>
        <v>(19) 992126334</v>
      </c>
      <c r="F740" s="6" t="str">
        <f>'Base de dados'!J739</f>
        <v>POPULAÇÃO GERAL</v>
      </c>
      <c r="G740" s="6" t="str">
        <f>'Base de dados'!L739</f>
        <v>SUPLENTE</v>
      </c>
      <c r="H740" s="6">
        <f>'Base de dados'!M739</f>
        <v>423</v>
      </c>
      <c r="I740" s="30"/>
      <c r="J740" s="6" t="str">
        <f>'Base de dados'!N739</f>
        <v/>
      </c>
    </row>
    <row r="741" spans="1:10" ht="24.95" customHeight="1" x14ac:dyDescent="0.25">
      <c r="A741" s="3">
        <f t="shared" si="11"/>
        <v>739</v>
      </c>
      <c r="B741" s="4" t="str">
        <f>'Base de dados'!A740</f>
        <v>5630015336</v>
      </c>
      <c r="C741" s="5" t="str">
        <f>IF('Base de dados'!E740&lt;&gt;"",'Base de dados'!B740&amp;CHAR(10)&amp;'Base de dados'!E740,'Base de dados'!B740)</f>
        <v>CARINA</v>
      </c>
      <c r="D741" s="15" t="str">
        <f>'Base de dados'!H740</f>
        <v>RUA FAMILIA MAFRA, 44 - VENDA BRANCA - CASA BRANCA</v>
      </c>
      <c r="E741" s="27" t="str">
        <f>'Base de dados'!I740</f>
        <v>(19) 997749173</v>
      </c>
      <c r="F741" s="6" t="str">
        <f>'Base de dados'!J740</f>
        <v>POPULAÇÃO GERAL</v>
      </c>
      <c r="G741" s="6" t="str">
        <f>'Base de dados'!L740</f>
        <v>SUPLENTE</v>
      </c>
      <c r="H741" s="6">
        <f>'Base de dados'!M740</f>
        <v>424</v>
      </c>
      <c r="I741" s="30"/>
      <c r="J741" s="6" t="str">
        <f>'Base de dados'!N740</f>
        <v/>
      </c>
    </row>
    <row r="742" spans="1:10" ht="24.95" customHeight="1" x14ac:dyDescent="0.25">
      <c r="A742" s="3">
        <f t="shared" si="11"/>
        <v>740</v>
      </c>
      <c r="B742" s="4" t="str">
        <f>'Base de dados'!A741</f>
        <v>5630012267</v>
      </c>
      <c r="C742" s="5" t="str">
        <f>IF('Base de dados'!E741&lt;&gt;"",'Base de dados'!B741&amp;CHAR(10)&amp;'Base de dados'!E741,'Base de dados'!B741)</f>
        <v>JACQUELINE FERNANDA</v>
      </c>
      <c r="D742" s="15" t="str">
        <f>'Base de dados'!H741</f>
        <v>RUA DOS PEZZUTOS, 211 - NAZARE - CASA BRANCA</v>
      </c>
      <c r="E742" s="27" t="str">
        <f>'Base de dados'!I741</f>
        <v>(19) 994662599</v>
      </c>
      <c r="F742" s="6" t="str">
        <f>'Base de dados'!J741</f>
        <v>POPULAÇÃO GERAL</v>
      </c>
      <c r="G742" s="6" t="str">
        <f>'Base de dados'!L741</f>
        <v>SUPLENTE</v>
      </c>
      <c r="H742" s="6">
        <f>'Base de dados'!M741</f>
        <v>425</v>
      </c>
      <c r="I742" s="30"/>
      <c r="J742" s="6" t="str">
        <f>'Base de dados'!N741</f>
        <v/>
      </c>
    </row>
    <row r="743" spans="1:10" ht="24.95" customHeight="1" x14ac:dyDescent="0.25">
      <c r="A743" s="3">
        <f t="shared" si="11"/>
        <v>741</v>
      </c>
      <c r="B743" s="4" t="str">
        <f>'Base de dados'!A742</f>
        <v>5630010154</v>
      </c>
      <c r="C743" s="5" t="str">
        <f>IF('Base de dados'!E742&lt;&gt;"",'Base de dados'!B742&amp;CHAR(10)&amp;'Base de dados'!E742,'Base de dados'!B742)</f>
        <v>MONIQUE CAROLINE LOPES SAPUCAIA</v>
      </c>
      <c r="D743" s="15" t="str">
        <f>'Base de dados'!H742</f>
        <v>RUA ROMULO BORZANI, 280 - INDUSTRIAL - CASA BRANCA</v>
      </c>
      <c r="E743" s="27" t="str">
        <f>'Base de dados'!I742</f>
        <v>(19) 996229492</v>
      </c>
      <c r="F743" s="6" t="str">
        <f>'Base de dados'!J742</f>
        <v>POPULAÇÃO GERAL</v>
      </c>
      <c r="G743" s="6" t="str">
        <f>'Base de dados'!L742</f>
        <v>SUPLENTE</v>
      </c>
      <c r="H743" s="6">
        <f>'Base de dados'!M742</f>
        <v>426</v>
      </c>
      <c r="I743" s="30"/>
      <c r="J743" s="6" t="str">
        <f>'Base de dados'!N742</f>
        <v/>
      </c>
    </row>
    <row r="744" spans="1:10" ht="24.95" customHeight="1" x14ac:dyDescent="0.25">
      <c r="A744" s="3">
        <f t="shared" si="11"/>
        <v>742</v>
      </c>
      <c r="B744" s="4" t="str">
        <f>'Base de dados'!A743</f>
        <v>5630020880</v>
      </c>
      <c r="C744" s="5" t="str">
        <f>IF('Base de dados'!E743&lt;&gt;"",'Base de dados'!B743&amp;CHAR(10)&amp;'Base de dados'!E743,'Base de dados'!B743)</f>
        <v>LEONOR PALHETA RODRIGUES</v>
      </c>
      <c r="D744" s="15" t="str">
        <f>'Base de dados'!H743</f>
        <v>RUA MARINA MOURA, 254 - PARQUE SAO PAULO - CASA BRANCA</v>
      </c>
      <c r="E744" s="27" t="str">
        <f>'Base de dados'!I743</f>
        <v>(91) 993035914</v>
      </c>
      <c r="F744" s="6" t="str">
        <f>'Base de dados'!J743</f>
        <v>POPULAÇÃO GERAL</v>
      </c>
      <c r="G744" s="6" t="str">
        <f>'Base de dados'!L743</f>
        <v>SUPLENTE</v>
      </c>
      <c r="H744" s="6">
        <f>'Base de dados'!M743</f>
        <v>427</v>
      </c>
      <c r="I744" s="30"/>
      <c r="J744" s="6" t="str">
        <f>'Base de dados'!N743</f>
        <v/>
      </c>
    </row>
    <row r="745" spans="1:10" ht="24.95" customHeight="1" x14ac:dyDescent="0.25">
      <c r="A745" s="3">
        <f t="shared" si="11"/>
        <v>743</v>
      </c>
      <c r="B745" s="4" t="str">
        <f>'Base de dados'!A744</f>
        <v>5630008471</v>
      </c>
      <c r="C745" s="5" t="str">
        <f>IF('Base de dados'!E744&lt;&gt;"",'Base de dados'!B744&amp;CHAR(10)&amp;'Base de dados'!E744,'Base de dados'!B744)</f>
        <v>RAFAELA VENTALI LOPES DE FARIA</v>
      </c>
      <c r="D745" s="15" t="str">
        <f>'Base de dados'!H744</f>
        <v>RUA ANTONIO FLORES PANICO, 547 - CIDADE JARDIM - CASA BRANCA</v>
      </c>
      <c r="E745" s="27" t="str">
        <f>'Base de dados'!I744</f>
        <v>(19) 991454394</v>
      </c>
      <c r="F745" s="6" t="str">
        <f>'Base de dados'!J744</f>
        <v>POPULAÇÃO GERAL</v>
      </c>
      <c r="G745" s="6" t="str">
        <f>'Base de dados'!L744</f>
        <v>SUPLENTE</v>
      </c>
      <c r="H745" s="6">
        <f>'Base de dados'!M744</f>
        <v>428</v>
      </c>
      <c r="I745" s="30"/>
      <c r="J745" s="6" t="str">
        <f>'Base de dados'!N744</f>
        <v/>
      </c>
    </row>
    <row r="746" spans="1:10" ht="24.95" customHeight="1" x14ac:dyDescent="0.25">
      <c r="A746" s="3">
        <f t="shared" si="11"/>
        <v>744</v>
      </c>
      <c r="B746" s="4" t="str">
        <f>'Base de dados'!A745</f>
        <v>5630013976</v>
      </c>
      <c r="C746" s="5" t="str">
        <f>IF('Base de dados'!E745&lt;&gt;"",'Base de dados'!B745&amp;CHAR(10)&amp;'Base de dados'!E745,'Base de dados'!B745)</f>
        <v>NATANAEL  CALEBE  DE SOUZA
SAMARA AP  DA SILVA SOUZA</v>
      </c>
      <c r="D746" s="15" t="str">
        <f>'Base de dados'!H745</f>
        <v>RUA IPIRANGA, 83 - CENTRO - CASA BRANCA</v>
      </c>
      <c r="E746" s="27" t="str">
        <f>'Base de dados'!I745</f>
        <v>(19) 989378183</v>
      </c>
      <c r="F746" s="6" t="str">
        <f>'Base de dados'!J745</f>
        <v>POPULAÇÃO GERAL</v>
      </c>
      <c r="G746" s="6" t="str">
        <f>'Base de dados'!L745</f>
        <v>SUPLENTE</v>
      </c>
      <c r="H746" s="6">
        <f>'Base de dados'!M745</f>
        <v>429</v>
      </c>
      <c r="I746" s="30"/>
      <c r="J746" s="6" t="str">
        <f>'Base de dados'!N745</f>
        <v/>
      </c>
    </row>
    <row r="747" spans="1:10" ht="24.95" customHeight="1" x14ac:dyDescent="0.25">
      <c r="A747" s="3">
        <f t="shared" si="11"/>
        <v>745</v>
      </c>
      <c r="B747" s="4" t="str">
        <f>'Base de dados'!A746</f>
        <v>5630018165</v>
      </c>
      <c r="C747" s="5" t="str">
        <f>IF('Base de dados'!E746&lt;&gt;"",'Base de dados'!B746&amp;CHAR(10)&amp;'Base de dados'!E746,'Base de dados'!B746)</f>
        <v>TIAGO CESAR DE ASSIS DA SILVA
DAIANE KELLY BALDOINO DA SILVA</v>
      </c>
      <c r="D747" s="15" t="str">
        <f>'Base de dados'!H746</f>
        <v>RUA NICANOR FRANCISCO FERRAZ, 229 - JARDIM EUROPA - CASA BRANCA</v>
      </c>
      <c r="E747" s="27" t="str">
        <f>'Base de dados'!I746</f>
        <v>(19) 995445008</v>
      </c>
      <c r="F747" s="6" t="str">
        <f>'Base de dados'!J746</f>
        <v>POPULAÇÃO GERAL</v>
      </c>
      <c r="G747" s="6" t="str">
        <f>'Base de dados'!L746</f>
        <v>SUPLENTE</v>
      </c>
      <c r="H747" s="6">
        <f>'Base de dados'!M746</f>
        <v>430</v>
      </c>
      <c r="I747" s="30"/>
      <c r="J747" s="6" t="str">
        <f>'Base de dados'!N746</f>
        <v/>
      </c>
    </row>
    <row r="748" spans="1:10" ht="24.95" customHeight="1" x14ac:dyDescent="0.25">
      <c r="A748" s="3">
        <f t="shared" si="11"/>
        <v>746</v>
      </c>
      <c r="B748" s="4" t="str">
        <f>'Base de dados'!A747</f>
        <v>5630003506</v>
      </c>
      <c r="C748" s="5" t="str">
        <f>IF('Base de dados'!E747&lt;&gt;"",'Base de dados'!B747&amp;CHAR(10)&amp;'Base de dados'!E747,'Base de dados'!B747)</f>
        <v>MAICON DE OLIVEIRA VIEIRA</v>
      </c>
      <c r="D748" s="15" t="str">
        <f>'Base de dados'!H747</f>
        <v>RUA FAMILIA CASTOLDI, 125 - JARDIM MACAUBA - CASA BRANCA</v>
      </c>
      <c r="E748" s="27" t="str">
        <f>'Base de dados'!I747</f>
        <v>(19) 994991721</v>
      </c>
      <c r="F748" s="6" t="str">
        <f>'Base de dados'!J747</f>
        <v>POPULAÇÃO GERAL</v>
      </c>
      <c r="G748" s="6" t="str">
        <f>'Base de dados'!L747</f>
        <v>SUPLENTE</v>
      </c>
      <c r="H748" s="6">
        <f>'Base de dados'!M747</f>
        <v>431</v>
      </c>
      <c r="I748" s="30"/>
      <c r="J748" s="6" t="str">
        <f>'Base de dados'!N747</f>
        <v/>
      </c>
    </row>
    <row r="749" spans="1:10" ht="24.95" customHeight="1" x14ac:dyDescent="0.25">
      <c r="A749" s="3">
        <f t="shared" si="11"/>
        <v>747</v>
      </c>
      <c r="B749" s="4" t="str">
        <f>'Base de dados'!A748</f>
        <v>5630011475</v>
      </c>
      <c r="C749" s="5" t="str">
        <f>IF('Base de dados'!E748&lt;&gt;"",'Base de dados'!B748&amp;CHAR(10)&amp;'Base de dados'!E748,'Base de dados'!B748)</f>
        <v>MARILSA DE FATIMA KETENER DE JESUS
EDIVON DE JESUS</v>
      </c>
      <c r="D749" s="15" t="str">
        <f>'Base de dados'!H748</f>
        <v>RUA FAMILIA BASILONE, 20 - JARDIM BOA ESPERANCA - CASA BRANCA</v>
      </c>
      <c r="E749" s="27" t="str">
        <f>'Base de dados'!I748</f>
        <v>(19) 998420996</v>
      </c>
      <c r="F749" s="6" t="str">
        <f>'Base de dados'!J748</f>
        <v>POPULAÇÃO GERAL</v>
      </c>
      <c r="G749" s="6" t="str">
        <f>'Base de dados'!L748</f>
        <v>SUPLENTE</v>
      </c>
      <c r="H749" s="6">
        <f>'Base de dados'!M748</f>
        <v>432</v>
      </c>
      <c r="I749" s="30"/>
      <c r="J749" s="6" t="str">
        <f>'Base de dados'!N748</f>
        <v/>
      </c>
    </row>
    <row r="750" spans="1:10" ht="24.95" customHeight="1" x14ac:dyDescent="0.25">
      <c r="A750" s="3">
        <f t="shared" si="11"/>
        <v>748</v>
      </c>
      <c r="B750" s="4" t="str">
        <f>'Base de dados'!A749</f>
        <v>5630017027</v>
      </c>
      <c r="C750" s="5" t="str">
        <f>IF('Base de dados'!E749&lt;&gt;"",'Base de dados'!B749&amp;CHAR(10)&amp;'Base de dados'!E749,'Base de dados'!B749)</f>
        <v>WESLEN AUGUSTO ALEXANDRE</v>
      </c>
      <c r="D750" s="15" t="str">
        <f>'Base de dados'!H749</f>
        <v>RUA FAMILIA VENTURA, 90 - JARDIM MACAUBA  - CASA BRANCA</v>
      </c>
      <c r="E750" s="27" t="str">
        <f>'Base de dados'!I749</f>
        <v>(19) 989812535</v>
      </c>
      <c r="F750" s="6" t="str">
        <f>'Base de dados'!J749</f>
        <v>POPULAÇÃO GERAL</v>
      </c>
      <c r="G750" s="6" t="str">
        <f>'Base de dados'!L749</f>
        <v>SUPLENTE</v>
      </c>
      <c r="H750" s="6">
        <f>'Base de dados'!M749</f>
        <v>433</v>
      </c>
      <c r="I750" s="30"/>
      <c r="J750" s="6" t="str">
        <f>'Base de dados'!N749</f>
        <v/>
      </c>
    </row>
    <row r="751" spans="1:10" ht="24.95" customHeight="1" x14ac:dyDescent="0.25">
      <c r="A751" s="3">
        <f t="shared" si="11"/>
        <v>749</v>
      </c>
      <c r="B751" s="4" t="str">
        <f>'Base de dados'!A750</f>
        <v>5630009479</v>
      </c>
      <c r="C751" s="5" t="str">
        <f>IF('Base de dados'!E750&lt;&gt;"",'Base de dados'!B750&amp;CHAR(10)&amp;'Base de dados'!E750,'Base de dados'!B750)</f>
        <v>VALTER BATISTA SILVERIO PERINI
MARIANE DOS SANTOS PERINI</v>
      </c>
      <c r="D751" s="15" t="str">
        <f>'Base de dados'!H750</f>
        <v>FAZ NOVA ESPERANCA, Sem número - VENDA BRANCA - CASA BRANCA</v>
      </c>
      <c r="E751" s="27" t="str">
        <f>'Base de dados'!I750</f>
        <v>(19) 971431488</v>
      </c>
      <c r="F751" s="6" t="str">
        <f>'Base de dados'!J750</f>
        <v>POPULAÇÃO GERAL</v>
      </c>
      <c r="G751" s="6" t="str">
        <f>'Base de dados'!L750</f>
        <v>SUPLENTE</v>
      </c>
      <c r="H751" s="6">
        <f>'Base de dados'!M750</f>
        <v>434</v>
      </c>
      <c r="I751" s="30"/>
      <c r="J751" s="6" t="str">
        <f>'Base de dados'!N750</f>
        <v/>
      </c>
    </row>
    <row r="752" spans="1:10" ht="24.95" customHeight="1" x14ac:dyDescent="0.25">
      <c r="A752" s="3">
        <f t="shared" si="11"/>
        <v>750</v>
      </c>
      <c r="B752" s="4" t="str">
        <f>'Base de dados'!A751</f>
        <v>5630001914</v>
      </c>
      <c r="C752" s="5" t="str">
        <f>IF('Base de dados'!E751&lt;&gt;"",'Base de dados'!B751&amp;CHAR(10)&amp;'Base de dados'!E751,'Base de dados'!B751)</f>
        <v>MAIARA RIBEIRO DA SILVA</v>
      </c>
      <c r="D752" s="15" t="str">
        <f>'Base de dados'!H751</f>
        <v>RUA SEBASTIAO WALTER LOPES DA CUNHA, 536 - CHACARA BOA VISTA  - CASA BRANCA</v>
      </c>
      <c r="E752" s="27" t="str">
        <f>'Base de dados'!I751</f>
        <v>(19) 991135677</v>
      </c>
      <c r="F752" s="6" t="str">
        <f>'Base de dados'!J751</f>
        <v>POPULAÇÃO GERAL</v>
      </c>
      <c r="G752" s="6" t="str">
        <f>'Base de dados'!L751</f>
        <v>SUPLENTE</v>
      </c>
      <c r="H752" s="6">
        <f>'Base de dados'!M751</f>
        <v>435</v>
      </c>
      <c r="I752" s="30"/>
      <c r="J752" s="6" t="str">
        <f>'Base de dados'!N751</f>
        <v/>
      </c>
    </row>
    <row r="753" spans="1:10" ht="24.95" customHeight="1" x14ac:dyDescent="0.25">
      <c r="A753" s="3">
        <f t="shared" si="11"/>
        <v>751</v>
      </c>
      <c r="B753" s="4" t="str">
        <f>'Base de dados'!A752</f>
        <v>5630006350</v>
      </c>
      <c r="C753" s="5" t="str">
        <f>IF('Base de dados'!E752&lt;&gt;"",'Base de dados'!B752&amp;CHAR(10)&amp;'Base de dados'!E752,'Base de dados'!B752)</f>
        <v>MARCIA ENGLE
CLAUDIOVALDO ENGLE</v>
      </c>
      <c r="D753" s="15" t="str">
        <f>'Base de dados'!H752</f>
        <v>RUA FAMILIA ANACLETO, 65 - VENDA BRANCA - CASA BRANCA</v>
      </c>
      <c r="E753" s="27" t="str">
        <f>'Base de dados'!I752</f>
        <v>(19) 997118051</v>
      </c>
      <c r="F753" s="6" t="str">
        <f>'Base de dados'!J752</f>
        <v>POPULAÇÃO GERAL</v>
      </c>
      <c r="G753" s="6" t="str">
        <f>'Base de dados'!L752</f>
        <v>SUPLENTE</v>
      </c>
      <c r="H753" s="6">
        <f>'Base de dados'!M752</f>
        <v>436</v>
      </c>
      <c r="I753" s="30"/>
      <c r="J753" s="6" t="str">
        <f>'Base de dados'!N752</f>
        <v/>
      </c>
    </row>
    <row r="754" spans="1:10" ht="24.95" customHeight="1" x14ac:dyDescent="0.25">
      <c r="A754" s="3">
        <f t="shared" si="11"/>
        <v>752</v>
      </c>
      <c r="B754" s="4" t="str">
        <f>'Base de dados'!A753</f>
        <v>5630021557</v>
      </c>
      <c r="C754" s="5" t="str">
        <f>IF('Base de dados'!E753&lt;&gt;"",'Base de dados'!B753&amp;CHAR(10)&amp;'Base de dados'!E753,'Base de dados'!B753)</f>
        <v>GEICELENE DUTRA VILAS BOAS</v>
      </c>
      <c r="D754" s="15" t="str">
        <f>'Base de dados'!H753</f>
        <v>RUA PORTUGAL, 340 - ODEMIR BUZATO - CASA BRANCA</v>
      </c>
      <c r="E754" s="27" t="str">
        <f>'Base de dados'!I753</f>
        <v>(19) 992724591</v>
      </c>
      <c r="F754" s="6" t="str">
        <f>'Base de dados'!J753</f>
        <v>POPULAÇÃO GERAL</v>
      </c>
      <c r="G754" s="6" t="str">
        <f>'Base de dados'!L753</f>
        <v>SUPLENTE</v>
      </c>
      <c r="H754" s="6">
        <f>'Base de dados'!M753</f>
        <v>437</v>
      </c>
      <c r="I754" s="30"/>
      <c r="J754" s="6" t="str">
        <f>'Base de dados'!N753</f>
        <v/>
      </c>
    </row>
    <row r="755" spans="1:10" ht="24.95" customHeight="1" x14ac:dyDescent="0.25">
      <c r="A755" s="3">
        <f t="shared" si="11"/>
        <v>753</v>
      </c>
      <c r="B755" s="4" t="str">
        <f>'Base de dados'!A754</f>
        <v>5630014933</v>
      </c>
      <c r="C755" s="5" t="str">
        <f>IF('Base de dados'!E754&lt;&gt;"",'Base de dados'!B754&amp;CHAR(10)&amp;'Base de dados'!E754,'Base de dados'!B754)</f>
        <v>LUCAS</v>
      </c>
      <c r="D755" s="15" t="str">
        <f>'Base de dados'!H754</f>
        <v>RUA FAMILIA CARVALHO, 63 - NAZARE - CASA BRANCA</v>
      </c>
      <c r="E755" s="27" t="str">
        <f>'Base de dados'!I754</f>
        <v>(19) 994863464</v>
      </c>
      <c r="F755" s="6" t="str">
        <f>'Base de dados'!J754</f>
        <v>POPULAÇÃO GERAL</v>
      </c>
      <c r="G755" s="6" t="str">
        <f>'Base de dados'!L754</f>
        <v>SUPLENTE</v>
      </c>
      <c r="H755" s="6">
        <f>'Base de dados'!M754</f>
        <v>438</v>
      </c>
      <c r="I755" s="30"/>
      <c r="J755" s="6" t="str">
        <f>'Base de dados'!N754</f>
        <v/>
      </c>
    </row>
    <row r="756" spans="1:10" ht="24.95" customHeight="1" x14ac:dyDescent="0.25">
      <c r="A756" s="3">
        <f t="shared" si="11"/>
        <v>754</v>
      </c>
      <c r="B756" s="4" t="str">
        <f>'Base de dados'!A755</f>
        <v>5630017811</v>
      </c>
      <c r="C756" s="5" t="str">
        <f>IF('Base de dados'!E755&lt;&gt;"",'Base de dados'!B755&amp;CHAR(10)&amp;'Base de dados'!E755,'Base de dados'!B755)</f>
        <v>FLAVIA NASCIMENTO DA CONCEICAO
MARCELO ALVES DOS SANTOS</v>
      </c>
      <c r="D756" s="15" t="str">
        <f>'Base de dados'!H755</f>
        <v>TR  TRAVESSA JAN BELLA, 5 - VILA DOM PEDRO II - SAO PAULO</v>
      </c>
      <c r="E756" s="27" t="str">
        <f>'Base de dados'!I755</f>
        <v>(11) 983685759</v>
      </c>
      <c r="F756" s="6" t="str">
        <f>'Base de dados'!J755</f>
        <v>POPULAÇÃO GERAL</v>
      </c>
      <c r="G756" s="6" t="str">
        <f>'Base de dados'!L755</f>
        <v>SUPLENTE</v>
      </c>
      <c r="H756" s="6">
        <f>'Base de dados'!M755</f>
        <v>439</v>
      </c>
      <c r="I756" s="30"/>
      <c r="J756" s="6" t="str">
        <f>'Base de dados'!N755</f>
        <v/>
      </c>
    </row>
    <row r="757" spans="1:10" ht="24.95" customHeight="1" x14ac:dyDescent="0.25">
      <c r="A757" s="3">
        <f t="shared" si="11"/>
        <v>755</v>
      </c>
      <c r="B757" s="4" t="str">
        <f>'Base de dados'!A756</f>
        <v>5630020674</v>
      </c>
      <c r="C757" s="5" t="str">
        <f>IF('Base de dados'!E756&lt;&gt;"",'Base de dados'!B756&amp;CHAR(10)&amp;'Base de dados'!E756,'Base de dados'!B756)</f>
        <v>CARLOS JOSE PUELCHER</v>
      </c>
      <c r="D757" s="15" t="str">
        <f>'Base de dados'!H756</f>
        <v>RUA IPIRANGA, 97 - CENTRO - CASA BRANCA</v>
      </c>
      <c r="E757" s="27" t="str">
        <f>'Base de dados'!I756</f>
        <v>(19) 996880872</v>
      </c>
      <c r="F757" s="6" t="str">
        <f>'Base de dados'!J756</f>
        <v>POPULAÇÃO GERAL</v>
      </c>
      <c r="G757" s="6" t="str">
        <f>'Base de dados'!L756</f>
        <v>SUPLENTE</v>
      </c>
      <c r="H757" s="6">
        <f>'Base de dados'!M756</f>
        <v>440</v>
      </c>
      <c r="I757" s="30"/>
      <c r="J757" s="6" t="str">
        <f>'Base de dados'!N756</f>
        <v/>
      </c>
    </row>
    <row r="758" spans="1:10" ht="24.95" customHeight="1" x14ac:dyDescent="0.25">
      <c r="A758" s="3">
        <f t="shared" si="11"/>
        <v>756</v>
      </c>
      <c r="B758" s="4" t="str">
        <f>'Base de dados'!A757</f>
        <v>5630019692</v>
      </c>
      <c r="C758" s="5" t="str">
        <f>IF('Base de dados'!E757&lt;&gt;"",'Base de dados'!B757&amp;CHAR(10)&amp;'Base de dados'!E757,'Base de dados'!B757)</f>
        <v>TAIN JULIANE COSTA</v>
      </c>
      <c r="D758" s="15" t="str">
        <f>'Base de dados'!H757</f>
        <v>RUA 24 DE FEVEREIRO, 124 - SAO JOAO  - CASA BRANCA</v>
      </c>
      <c r="E758" s="27" t="str">
        <f>'Base de dados'!I757</f>
        <v>(19) 995243550</v>
      </c>
      <c r="F758" s="6" t="str">
        <f>'Base de dados'!J757</f>
        <v>POPULAÇÃO GERAL</v>
      </c>
      <c r="G758" s="6" t="str">
        <f>'Base de dados'!L757</f>
        <v>SUPLENTE</v>
      </c>
      <c r="H758" s="6">
        <f>'Base de dados'!M757</f>
        <v>441</v>
      </c>
      <c r="I758" s="30"/>
      <c r="J758" s="6" t="str">
        <f>'Base de dados'!N757</f>
        <v/>
      </c>
    </row>
    <row r="759" spans="1:10" ht="24.95" customHeight="1" x14ac:dyDescent="0.25">
      <c r="A759" s="3">
        <f t="shared" si="11"/>
        <v>757</v>
      </c>
      <c r="B759" s="4" t="str">
        <f>'Base de dados'!A758</f>
        <v>5630003555</v>
      </c>
      <c r="C759" s="5" t="str">
        <f>IF('Base de dados'!E758&lt;&gt;"",'Base de dados'!B758&amp;CHAR(10)&amp;'Base de dados'!E758,'Base de dados'!B758)</f>
        <v>DENER PEREIRA DA COSTA
SARA LOPES DA SILVA</v>
      </c>
      <c r="D759" s="15" t="str">
        <f>'Base de dados'!H758</f>
        <v>RUA AGUAI, 130 - DESTERRO - CASA BRANCA</v>
      </c>
      <c r="E759" s="27" t="str">
        <f>'Base de dados'!I758</f>
        <v>(19) 993103333</v>
      </c>
      <c r="F759" s="6" t="str">
        <f>'Base de dados'!J758</f>
        <v>POPULAÇÃO GERAL</v>
      </c>
      <c r="G759" s="6" t="str">
        <f>'Base de dados'!L758</f>
        <v>SUPLENTE</v>
      </c>
      <c r="H759" s="6">
        <f>'Base de dados'!M758</f>
        <v>442</v>
      </c>
      <c r="I759" s="30"/>
      <c r="J759" s="6" t="str">
        <f>'Base de dados'!N758</f>
        <v/>
      </c>
    </row>
    <row r="760" spans="1:10" ht="24.95" customHeight="1" x14ac:dyDescent="0.25">
      <c r="A760" s="3">
        <f t="shared" si="11"/>
        <v>758</v>
      </c>
      <c r="B760" s="4" t="str">
        <f>'Base de dados'!A759</f>
        <v>5630019890</v>
      </c>
      <c r="C760" s="5" t="str">
        <f>IF('Base de dados'!E759&lt;&gt;"",'Base de dados'!B759&amp;CHAR(10)&amp;'Base de dados'!E759,'Base de dados'!B759)</f>
        <v>CAROLINE PERINI DE SOUZA
GUSTAVO APRECIDO DOS SANTOS</v>
      </c>
      <c r="D760" s="15" t="str">
        <f>'Base de dados'!H759</f>
        <v>RUA AV FAMILIA ANACLETO, 13 - DISTRITO VENDA BRANCA  - CASA BRANCA</v>
      </c>
      <c r="E760" s="27" t="str">
        <f>'Base de dados'!I759</f>
        <v>(19) 989960020</v>
      </c>
      <c r="F760" s="6" t="str">
        <f>'Base de dados'!J759</f>
        <v>POPULAÇÃO GERAL</v>
      </c>
      <c r="G760" s="6" t="str">
        <f>'Base de dados'!L759</f>
        <v>SUPLENTE</v>
      </c>
      <c r="H760" s="6">
        <f>'Base de dados'!M759</f>
        <v>443</v>
      </c>
      <c r="I760" s="30"/>
      <c r="J760" s="6" t="str">
        <f>'Base de dados'!N759</f>
        <v/>
      </c>
    </row>
    <row r="761" spans="1:10" ht="24.95" customHeight="1" x14ac:dyDescent="0.25">
      <c r="A761" s="3">
        <f t="shared" si="11"/>
        <v>759</v>
      </c>
      <c r="B761" s="4" t="str">
        <f>'Base de dados'!A760</f>
        <v>5630005659</v>
      </c>
      <c r="C761" s="5" t="str">
        <f>IF('Base de dados'!E760&lt;&gt;"",'Base de dados'!B760&amp;CHAR(10)&amp;'Base de dados'!E760,'Base de dados'!B760)</f>
        <v>ANA MARCIA NASCIMENTO AGUIA</v>
      </c>
      <c r="D761" s="15" t="str">
        <f>'Base de dados'!H760</f>
        <v>RUA FAMILIA MAFRA, 174 - VENDA BRANCA - CASA BRANCA</v>
      </c>
      <c r="E761" s="27" t="str">
        <f>'Base de dados'!I760</f>
        <v>(19) 997755018</v>
      </c>
      <c r="F761" s="6" t="str">
        <f>'Base de dados'!J760</f>
        <v>POPULAÇÃO GERAL</v>
      </c>
      <c r="G761" s="6" t="str">
        <f>'Base de dados'!L760</f>
        <v>SUPLENTE</v>
      </c>
      <c r="H761" s="6">
        <f>'Base de dados'!M760</f>
        <v>444</v>
      </c>
      <c r="I761" s="30"/>
      <c r="J761" s="6" t="str">
        <f>'Base de dados'!N760</f>
        <v/>
      </c>
    </row>
    <row r="762" spans="1:10" ht="24.95" customHeight="1" x14ac:dyDescent="0.25">
      <c r="A762" s="3">
        <f t="shared" si="11"/>
        <v>760</v>
      </c>
      <c r="B762" s="4" t="str">
        <f>'Base de dados'!A761</f>
        <v>5630005626</v>
      </c>
      <c r="C762" s="5" t="str">
        <f>IF('Base de dados'!E761&lt;&gt;"",'Base de dados'!B761&amp;CHAR(10)&amp;'Base de dados'!E761,'Base de dados'!B761)</f>
        <v>DAFNER MILANEZ PEREIRA</v>
      </c>
      <c r="D762" s="15" t="str">
        <f>'Base de dados'!H761</f>
        <v>RUA DOIS, 130 - COLINA DO SOL - CASA BRANCA</v>
      </c>
      <c r="E762" s="27" t="str">
        <f>'Base de dados'!I761</f>
        <v>(19) 986001226</v>
      </c>
      <c r="F762" s="6" t="str">
        <f>'Base de dados'!J761</f>
        <v>POPULAÇÃO GERAL</v>
      </c>
      <c r="G762" s="6" t="str">
        <f>'Base de dados'!L761</f>
        <v>SUPLENTE</v>
      </c>
      <c r="H762" s="6">
        <f>'Base de dados'!M761</f>
        <v>445</v>
      </c>
      <c r="I762" s="30"/>
      <c r="J762" s="6" t="str">
        <f>'Base de dados'!N761</f>
        <v/>
      </c>
    </row>
    <row r="763" spans="1:10" ht="24.95" customHeight="1" x14ac:dyDescent="0.25">
      <c r="A763" s="3">
        <f t="shared" si="11"/>
        <v>761</v>
      </c>
      <c r="B763" s="4" t="str">
        <f>'Base de dados'!A762</f>
        <v>5630015641</v>
      </c>
      <c r="C763" s="5" t="str">
        <f>IF('Base de dados'!E762&lt;&gt;"",'Base de dados'!B762&amp;CHAR(10)&amp;'Base de dados'!E762,'Base de dados'!B762)</f>
        <v>NELSON LUIS DOS SANTOS JUNIOR</v>
      </c>
      <c r="D763" s="15" t="str">
        <f>'Base de dados'!H762</f>
        <v>RUA FAMILIA ROMANO, 75 - JARDIM AMERICA  - CASA BRANCA</v>
      </c>
      <c r="E763" s="27" t="str">
        <f>'Base de dados'!I762</f>
        <v>(19) 989095196</v>
      </c>
      <c r="F763" s="6" t="str">
        <f>'Base de dados'!J762</f>
        <v>POPULAÇÃO GERAL</v>
      </c>
      <c r="G763" s="6" t="str">
        <f>'Base de dados'!L762</f>
        <v>SUPLENTE</v>
      </c>
      <c r="H763" s="6">
        <f>'Base de dados'!M762</f>
        <v>446</v>
      </c>
      <c r="I763" s="30"/>
      <c r="J763" s="6" t="str">
        <f>'Base de dados'!N762</f>
        <v/>
      </c>
    </row>
    <row r="764" spans="1:10" ht="24.95" customHeight="1" x14ac:dyDescent="0.25">
      <c r="A764" s="3">
        <f t="shared" si="11"/>
        <v>762</v>
      </c>
      <c r="B764" s="4" t="str">
        <f>'Base de dados'!A763</f>
        <v>5630005204</v>
      </c>
      <c r="C764" s="5" t="str">
        <f>IF('Base de dados'!E763&lt;&gt;"",'Base de dados'!B763&amp;CHAR(10)&amp;'Base de dados'!E763,'Base de dados'!B763)</f>
        <v>VIVIANE DA SILVA SANTOS
JANILDO SOUZA SANTOS</v>
      </c>
      <c r="D764" s="15" t="str">
        <f>'Base de dados'!H763</f>
        <v>RUA PATIO DA ESTACAO VELHA, 175 - VILA MARIA - CASA BRANCA</v>
      </c>
      <c r="E764" s="27" t="str">
        <f>'Base de dados'!I763</f>
        <v>(19) 997523831</v>
      </c>
      <c r="F764" s="6" t="str">
        <f>'Base de dados'!J763</f>
        <v>POPULAÇÃO GERAL</v>
      </c>
      <c r="G764" s="6" t="str">
        <f>'Base de dados'!L763</f>
        <v>SUPLENTE</v>
      </c>
      <c r="H764" s="6">
        <f>'Base de dados'!M763</f>
        <v>447</v>
      </c>
      <c r="I764" s="30"/>
      <c r="J764" s="6" t="str">
        <f>'Base de dados'!N763</f>
        <v/>
      </c>
    </row>
    <row r="765" spans="1:10" ht="24.95" customHeight="1" x14ac:dyDescent="0.25">
      <c r="A765" s="3">
        <f t="shared" si="11"/>
        <v>763</v>
      </c>
      <c r="B765" s="4" t="str">
        <f>'Base de dados'!A764</f>
        <v>5630016417</v>
      </c>
      <c r="C765" s="5" t="str">
        <f>IF('Base de dados'!E764&lt;&gt;"",'Base de dados'!B764&amp;CHAR(10)&amp;'Base de dados'!E764,'Base de dados'!B764)</f>
        <v>ADRIANA CRISTINA RIBEIRO QUEIROZ
JADER PINTO DE QUEIROZ</v>
      </c>
      <c r="D765" s="15" t="str">
        <f>'Base de dados'!H764</f>
        <v>RUA OPHEKIA NUNES DE CARVALHO, 84 - JARDIM SAO FRANSCICO  - CASA BRANCA</v>
      </c>
      <c r="E765" s="27" t="str">
        <f>'Base de dados'!I764</f>
        <v>(19) 982428125</v>
      </c>
      <c r="F765" s="6" t="str">
        <f>'Base de dados'!J764</f>
        <v>POPULAÇÃO GERAL</v>
      </c>
      <c r="G765" s="6" t="str">
        <f>'Base de dados'!L764</f>
        <v>SUPLENTE</v>
      </c>
      <c r="H765" s="6">
        <f>'Base de dados'!M764</f>
        <v>448</v>
      </c>
      <c r="I765" s="30"/>
      <c r="J765" s="6" t="str">
        <f>'Base de dados'!N764</f>
        <v/>
      </c>
    </row>
    <row r="766" spans="1:10" ht="24.95" customHeight="1" x14ac:dyDescent="0.25">
      <c r="A766" s="3">
        <f t="shared" si="11"/>
        <v>764</v>
      </c>
      <c r="B766" s="4" t="str">
        <f>'Base de dados'!A765</f>
        <v>5630020351</v>
      </c>
      <c r="C766" s="5" t="str">
        <f>IF('Base de dados'!E765&lt;&gt;"",'Base de dados'!B765&amp;CHAR(10)&amp;'Base de dados'!E765,'Base de dados'!B765)</f>
        <v>ELIVELTON JUNIO ROSA</v>
      </c>
      <c r="D766" s="15" t="str">
        <f>'Base de dados'!H765</f>
        <v>RUA OLIMPIO JOSE ALGUSTO, 64 - PARQUE SAO PAULO - CASA BRANCA</v>
      </c>
      <c r="E766" s="27" t="str">
        <f>'Base de dados'!I765</f>
        <v>(19) 993236608</v>
      </c>
      <c r="F766" s="6" t="str">
        <f>'Base de dados'!J765</f>
        <v>POPULAÇÃO GERAL</v>
      </c>
      <c r="G766" s="6" t="str">
        <f>'Base de dados'!L765</f>
        <v>SUPLENTE</v>
      </c>
      <c r="H766" s="6">
        <f>'Base de dados'!M765</f>
        <v>449</v>
      </c>
      <c r="I766" s="30"/>
      <c r="J766" s="6" t="str">
        <f>'Base de dados'!N765</f>
        <v/>
      </c>
    </row>
    <row r="767" spans="1:10" ht="24.95" customHeight="1" x14ac:dyDescent="0.25">
      <c r="A767" s="3">
        <f t="shared" si="11"/>
        <v>765</v>
      </c>
      <c r="B767" s="4" t="str">
        <f>'Base de dados'!A766</f>
        <v>5630006145</v>
      </c>
      <c r="C767" s="5" t="str">
        <f>IF('Base de dados'!E766&lt;&gt;"",'Base de dados'!B766&amp;CHAR(10)&amp;'Base de dados'!E766,'Base de dados'!B766)</f>
        <v>JOSE MARCIO VIEIRA THOME
JOELMA ALVES AMANCIO THOME</v>
      </c>
      <c r="D767" s="15" t="str">
        <f>'Base de dados'!H766</f>
        <v>FAZ SANTO ANTONIO, S/n - RURAL - CASA BRANCA</v>
      </c>
      <c r="E767" s="27" t="str">
        <f>'Base de dados'!I766</f>
        <v>(19) 998672335</v>
      </c>
      <c r="F767" s="6" t="str">
        <f>'Base de dados'!J766</f>
        <v>POPULAÇÃO GERAL</v>
      </c>
      <c r="G767" s="6" t="str">
        <f>'Base de dados'!L766</f>
        <v>SUPLENTE</v>
      </c>
      <c r="H767" s="6">
        <f>'Base de dados'!M766</f>
        <v>450</v>
      </c>
      <c r="I767" s="30"/>
      <c r="J767" s="6" t="str">
        <f>'Base de dados'!N766</f>
        <v/>
      </c>
    </row>
    <row r="768" spans="1:10" ht="24.95" customHeight="1" x14ac:dyDescent="0.25">
      <c r="A768" s="3">
        <f t="shared" si="11"/>
        <v>766</v>
      </c>
      <c r="B768" s="4" t="str">
        <f>'Base de dados'!A767</f>
        <v>5630009891</v>
      </c>
      <c r="C768" s="5" t="str">
        <f>IF('Base de dados'!E767&lt;&gt;"",'Base de dados'!B767&amp;CHAR(10)&amp;'Base de dados'!E767,'Base de dados'!B767)</f>
        <v>FERNANDA ROCHA FERRAZ</v>
      </c>
      <c r="D768" s="15" t="str">
        <f>'Base de dados'!H767</f>
        <v>AV  FRANCISCO NOGUEIRA DE LIMA, 1699 fundos - DESTERRO - CASA BRANCA</v>
      </c>
      <c r="E768" s="27" t="str">
        <f>'Base de dados'!I767</f>
        <v>(19) 989359176</v>
      </c>
      <c r="F768" s="6" t="str">
        <f>'Base de dados'!J767</f>
        <v>POPULAÇÃO GERAL</v>
      </c>
      <c r="G768" s="6" t="str">
        <f>'Base de dados'!L767</f>
        <v>SUPLENTE</v>
      </c>
      <c r="H768" s="6">
        <f>'Base de dados'!M767</f>
        <v>451</v>
      </c>
      <c r="I768" s="30"/>
      <c r="J768" s="6" t="str">
        <f>'Base de dados'!N767</f>
        <v/>
      </c>
    </row>
    <row r="769" spans="1:10" ht="24.95" customHeight="1" x14ac:dyDescent="0.25">
      <c r="A769" s="3">
        <f t="shared" si="11"/>
        <v>767</v>
      </c>
      <c r="B769" s="4" t="str">
        <f>'Base de dados'!A768</f>
        <v>5630017092</v>
      </c>
      <c r="C769" s="5" t="str">
        <f>IF('Base de dados'!E768&lt;&gt;"",'Base de dados'!B768&amp;CHAR(10)&amp;'Base de dados'!E768,'Base de dados'!B768)</f>
        <v>PAULO RENAN PIMENTA</v>
      </c>
      <c r="D769" s="15" t="str">
        <f>'Base de dados'!H768</f>
        <v>RUA LUIZ PIZA, 342 - CENTRO - CASA BRANCA</v>
      </c>
      <c r="E769" s="27" t="str">
        <f>'Base de dados'!I768</f>
        <v>(19) 991588625</v>
      </c>
      <c r="F769" s="6" t="str">
        <f>'Base de dados'!J768</f>
        <v>POPULAÇÃO GERAL</v>
      </c>
      <c r="G769" s="6" t="str">
        <f>'Base de dados'!L768</f>
        <v>SUPLENTE</v>
      </c>
      <c r="H769" s="6">
        <f>'Base de dados'!M768</f>
        <v>452</v>
      </c>
      <c r="I769" s="30"/>
      <c r="J769" s="6" t="str">
        <f>'Base de dados'!N768</f>
        <v/>
      </c>
    </row>
    <row r="770" spans="1:10" ht="24.95" customHeight="1" x14ac:dyDescent="0.25">
      <c r="A770" s="3">
        <f t="shared" si="11"/>
        <v>768</v>
      </c>
      <c r="B770" s="4" t="str">
        <f>'Base de dados'!A769</f>
        <v>5630008414</v>
      </c>
      <c r="C770" s="5" t="str">
        <f>IF('Base de dados'!E769&lt;&gt;"",'Base de dados'!B769&amp;CHAR(10)&amp;'Base de dados'!E769,'Base de dados'!B769)</f>
        <v>JOAO BATISTA HELENA
ANA PAULA CARNEIRO PACHECO</v>
      </c>
      <c r="D770" s="15" t="str">
        <f>'Base de dados'!H769</f>
        <v>RUA ELZIRA THIENGO MONTEIRO, 22 - CECAP - CASA BRANCA</v>
      </c>
      <c r="E770" s="27" t="str">
        <f>'Base de dados'!I769</f>
        <v>(19) 994078041</v>
      </c>
      <c r="F770" s="6" t="str">
        <f>'Base de dados'!J769</f>
        <v>POPULAÇÃO GERAL</v>
      </c>
      <c r="G770" s="6" t="str">
        <f>'Base de dados'!L769</f>
        <v>SUPLENTE</v>
      </c>
      <c r="H770" s="6">
        <f>'Base de dados'!M769</f>
        <v>453</v>
      </c>
      <c r="I770" s="30"/>
      <c r="J770" s="6" t="str">
        <f>'Base de dados'!N769</f>
        <v/>
      </c>
    </row>
    <row r="771" spans="1:10" ht="24.95" customHeight="1" x14ac:dyDescent="0.25">
      <c r="A771" s="3">
        <f t="shared" si="11"/>
        <v>769</v>
      </c>
      <c r="B771" s="4" t="str">
        <f>'Base de dados'!A770</f>
        <v>5630000858</v>
      </c>
      <c r="C771" s="5" t="str">
        <f>IF('Base de dados'!E770&lt;&gt;"",'Base de dados'!B770&amp;CHAR(10)&amp;'Base de dados'!E770,'Base de dados'!B770)</f>
        <v>JOAO CARLOS DE CASTRO
SOLANGE APARECIDA GOMES VIEIRA DE CASTRO</v>
      </c>
      <c r="D771" s="15" t="str">
        <f>'Base de dados'!H770</f>
        <v>SIT ROD PREF JOSE ANDRE DE LIMA SP340, Sem número - ZONA RURAL - CASA BRANCA</v>
      </c>
      <c r="E771" s="27" t="str">
        <f>'Base de dados'!I770</f>
        <v>(16) 991900808</v>
      </c>
      <c r="F771" s="6" t="str">
        <f>'Base de dados'!J770</f>
        <v>POPULAÇÃO GERAL</v>
      </c>
      <c r="G771" s="6" t="str">
        <f>'Base de dados'!L770</f>
        <v>SUPLENTE</v>
      </c>
      <c r="H771" s="6">
        <f>'Base de dados'!M770</f>
        <v>454</v>
      </c>
      <c r="I771" s="30"/>
      <c r="J771" s="6" t="str">
        <f>'Base de dados'!N770</f>
        <v/>
      </c>
    </row>
    <row r="772" spans="1:10" ht="24.95" customHeight="1" x14ac:dyDescent="0.25">
      <c r="A772" s="3">
        <f t="shared" si="11"/>
        <v>770</v>
      </c>
      <c r="B772" s="4" t="str">
        <f>'Base de dados'!A771</f>
        <v>5630009776</v>
      </c>
      <c r="C772" s="5" t="str">
        <f>IF('Base de dados'!E771&lt;&gt;"",'Base de dados'!B771&amp;CHAR(10)&amp;'Base de dados'!E771,'Base de dados'!B771)</f>
        <v>ROI  LEE SANTOS PEREIRA
SANDRA RIBEIRO DA CRUZ SANTOS</v>
      </c>
      <c r="D772" s="15" t="str">
        <f>'Base de dados'!H771</f>
        <v>RUA CASTILHO, 326 - LAGOA BRANCA - CASA BRANCA</v>
      </c>
      <c r="E772" s="27" t="str">
        <f>'Base de dados'!I771</f>
        <v>(19) 997180548</v>
      </c>
      <c r="F772" s="6" t="str">
        <f>'Base de dados'!J771</f>
        <v>POPULAÇÃO GERAL</v>
      </c>
      <c r="G772" s="6" t="str">
        <f>'Base de dados'!L771</f>
        <v>SUPLENTE</v>
      </c>
      <c r="H772" s="6">
        <f>'Base de dados'!M771</f>
        <v>455</v>
      </c>
      <c r="I772" s="30"/>
      <c r="J772" s="6" t="str">
        <f>'Base de dados'!N771</f>
        <v/>
      </c>
    </row>
    <row r="773" spans="1:10" ht="24.95" customHeight="1" x14ac:dyDescent="0.25">
      <c r="A773" s="3">
        <f t="shared" ref="A773:A836" si="12">A772+1</f>
        <v>771</v>
      </c>
      <c r="B773" s="4" t="str">
        <f>'Base de dados'!A772</f>
        <v>5630021045</v>
      </c>
      <c r="C773" s="5" t="str">
        <f>IF('Base de dados'!E772&lt;&gt;"",'Base de dados'!B772&amp;CHAR(10)&amp;'Base de dados'!E772,'Base de dados'!B772)</f>
        <v>VERAILZA DE JESUS SANTOS</v>
      </c>
      <c r="D773" s="15" t="str">
        <f>'Base de dados'!H772</f>
        <v>RUA PROFESSOR ALBERTO KRUM, 313 - PARQUE DAS ACACIAS  - CASA BRANCA</v>
      </c>
      <c r="E773" s="27" t="str">
        <f>'Base de dados'!I772</f>
        <v>(19) 982472425</v>
      </c>
      <c r="F773" s="6" t="str">
        <f>'Base de dados'!J772</f>
        <v>POPULAÇÃO GERAL</v>
      </c>
      <c r="G773" s="6" t="str">
        <f>'Base de dados'!L772</f>
        <v>SUPLENTE</v>
      </c>
      <c r="H773" s="6">
        <f>'Base de dados'!M772</f>
        <v>456</v>
      </c>
      <c r="I773" s="30"/>
      <c r="J773" s="6" t="str">
        <f>'Base de dados'!N772</f>
        <v/>
      </c>
    </row>
    <row r="774" spans="1:10" ht="24.95" customHeight="1" x14ac:dyDescent="0.25">
      <c r="A774" s="3">
        <f t="shared" si="12"/>
        <v>772</v>
      </c>
      <c r="B774" s="4" t="str">
        <f>'Base de dados'!A773</f>
        <v>5630005105</v>
      </c>
      <c r="C774" s="5" t="str">
        <f>IF('Base de dados'!E773&lt;&gt;"",'Base de dados'!B773&amp;CHAR(10)&amp;'Base de dados'!E773,'Base de dados'!B773)</f>
        <v>CATHARINA VALENTE DA SILVA</v>
      </c>
      <c r="D774" s="15" t="str">
        <f>'Base de dados'!H773</f>
        <v>RUA MONSENHOR FELIX BRANDI, 102 - SANTA CECILIA  - CASA BRANCA</v>
      </c>
      <c r="E774" s="27" t="str">
        <f>'Base de dados'!I773</f>
        <v>(19) 995478908</v>
      </c>
      <c r="F774" s="6" t="str">
        <f>'Base de dados'!J773</f>
        <v>POPULAÇÃO GERAL</v>
      </c>
      <c r="G774" s="6" t="str">
        <f>'Base de dados'!L773</f>
        <v>SUPLENTE</v>
      </c>
      <c r="H774" s="6">
        <f>'Base de dados'!M773</f>
        <v>457</v>
      </c>
      <c r="I774" s="30"/>
      <c r="J774" s="6" t="str">
        <f>'Base de dados'!N773</f>
        <v/>
      </c>
    </row>
    <row r="775" spans="1:10" ht="24.95" customHeight="1" x14ac:dyDescent="0.25">
      <c r="A775" s="3">
        <f t="shared" si="12"/>
        <v>773</v>
      </c>
      <c r="B775" s="4" t="str">
        <f>'Base de dados'!A774</f>
        <v>5630011418</v>
      </c>
      <c r="C775" s="5" t="str">
        <f>IF('Base de dados'!E774&lt;&gt;"",'Base de dados'!B774&amp;CHAR(10)&amp;'Base de dados'!E774,'Base de dados'!B774)</f>
        <v>MARIA ISABEL DOS SANTOS</v>
      </c>
      <c r="D775" s="15" t="str">
        <f>'Base de dados'!H774</f>
        <v>RUA FAMILIA VENTURA, 176 - JARDIM MACAUBA - CASA BRANCA</v>
      </c>
      <c r="E775" s="27" t="str">
        <f>'Base de dados'!I774</f>
        <v>(19) 995234973</v>
      </c>
      <c r="F775" s="6" t="str">
        <f>'Base de dados'!J774</f>
        <v>POPULAÇÃO GERAL</v>
      </c>
      <c r="G775" s="6" t="str">
        <f>'Base de dados'!L774</f>
        <v>SUPLENTE</v>
      </c>
      <c r="H775" s="6">
        <f>'Base de dados'!M774</f>
        <v>458</v>
      </c>
      <c r="I775" s="30"/>
      <c r="J775" s="6" t="str">
        <f>'Base de dados'!N774</f>
        <v/>
      </c>
    </row>
    <row r="776" spans="1:10" ht="24.95" customHeight="1" x14ac:dyDescent="0.25">
      <c r="A776" s="3">
        <f t="shared" si="12"/>
        <v>774</v>
      </c>
      <c r="B776" s="4" t="str">
        <f>'Base de dados'!A775</f>
        <v>5630019619</v>
      </c>
      <c r="C776" s="5" t="str">
        <f>IF('Base de dados'!E775&lt;&gt;"",'Base de dados'!B775&amp;CHAR(10)&amp;'Base de dados'!E775,'Base de dados'!B775)</f>
        <v>JOSIANE CORDEIRO</v>
      </c>
      <c r="D776" s="15" t="str">
        <f>'Base de dados'!H775</f>
        <v>RUA DOUTOR JOSE DE PORCIUNCULA, 783 - PARQUE PAULISTANO - SAO PAULO</v>
      </c>
      <c r="E776" s="27" t="str">
        <f>'Base de dados'!I775</f>
        <v>(11) 985198260</v>
      </c>
      <c r="F776" s="6" t="str">
        <f>'Base de dados'!J775</f>
        <v>POPULAÇÃO GERAL</v>
      </c>
      <c r="G776" s="6" t="str">
        <f>'Base de dados'!L775</f>
        <v>SUPLENTE</v>
      </c>
      <c r="H776" s="6">
        <f>'Base de dados'!M775</f>
        <v>459</v>
      </c>
      <c r="I776" s="30"/>
      <c r="J776" s="6" t="str">
        <f>'Base de dados'!N775</f>
        <v/>
      </c>
    </row>
    <row r="777" spans="1:10" ht="24.95" customHeight="1" x14ac:dyDescent="0.25">
      <c r="A777" s="3">
        <f t="shared" si="12"/>
        <v>775</v>
      </c>
      <c r="B777" s="4" t="str">
        <f>'Base de dados'!A776</f>
        <v>5630008398</v>
      </c>
      <c r="C777" s="5" t="str">
        <f>IF('Base de dados'!E776&lt;&gt;"",'Base de dados'!B776&amp;CHAR(10)&amp;'Base de dados'!E776,'Base de dados'!B776)</f>
        <v>JULIANO MEDEIROS DOS SANTOS</v>
      </c>
      <c r="D777" s="15" t="str">
        <f>'Base de dados'!H776</f>
        <v>RUA TIAGO DE CASTRO FERREIRA, 295 - JARDIM FANTINATTI (NOVA VENEZA) - SUMARE</v>
      </c>
      <c r="E777" s="27" t="str">
        <f>'Base de dados'!I776</f>
        <v>(19) 994602235</v>
      </c>
      <c r="F777" s="6" t="str">
        <f>'Base de dados'!J776</f>
        <v>POPULAÇÃO GERAL</v>
      </c>
      <c r="G777" s="6" t="str">
        <f>'Base de dados'!L776</f>
        <v>SUPLENTE</v>
      </c>
      <c r="H777" s="6">
        <f>'Base de dados'!M776</f>
        <v>460</v>
      </c>
      <c r="I777" s="30"/>
      <c r="J777" s="6" t="str">
        <f>'Base de dados'!N776</f>
        <v/>
      </c>
    </row>
    <row r="778" spans="1:10" ht="24.95" customHeight="1" x14ac:dyDescent="0.25">
      <c r="A778" s="3">
        <f t="shared" si="12"/>
        <v>776</v>
      </c>
      <c r="B778" s="4" t="str">
        <f>'Base de dados'!A777</f>
        <v>5630000890</v>
      </c>
      <c r="C778" s="5" t="str">
        <f>IF('Base de dados'!E777&lt;&gt;"",'Base de dados'!B777&amp;CHAR(10)&amp;'Base de dados'!E777,'Base de dados'!B777)</f>
        <v>HERIKA CANDIDO DO NASCIMENTO
RODRIGO TAVARES VIDOLIN</v>
      </c>
      <c r="D778" s="15" t="str">
        <f>'Base de dados'!H777</f>
        <v>AV  FAMILIA BORZANI, 247 - INDUSTRIAL - CASA BRANCA</v>
      </c>
      <c r="E778" s="27" t="str">
        <f>'Base de dados'!I777</f>
        <v>(19) 991364260</v>
      </c>
      <c r="F778" s="6" t="str">
        <f>'Base de dados'!J777</f>
        <v>POPULAÇÃO GERAL</v>
      </c>
      <c r="G778" s="6" t="str">
        <f>'Base de dados'!L777</f>
        <v>SUPLENTE</v>
      </c>
      <c r="H778" s="6">
        <f>'Base de dados'!M777</f>
        <v>461</v>
      </c>
      <c r="I778" s="30"/>
      <c r="J778" s="6" t="str">
        <f>'Base de dados'!N777</f>
        <v/>
      </c>
    </row>
    <row r="779" spans="1:10" ht="24.95" customHeight="1" x14ac:dyDescent="0.25">
      <c r="A779" s="3">
        <f t="shared" si="12"/>
        <v>777</v>
      </c>
      <c r="B779" s="4" t="str">
        <f>'Base de dados'!A778</f>
        <v>5630004884</v>
      </c>
      <c r="C779" s="5" t="str">
        <f>IF('Base de dados'!E778&lt;&gt;"",'Base de dados'!B778&amp;CHAR(10)&amp;'Base de dados'!E778,'Base de dados'!B778)</f>
        <v>GERALDO ANEILSON LOPES SILVA</v>
      </c>
      <c r="D779" s="15" t="str">
        <f>'Base de dados'!H778</f>
        <v>RUA FAMILIA LAVOURA, 207 - VENDA BRANCA - CASA BRANCA</v>
      </c>
      <c r="E779" s="27" t="str">
        <f>'Base de dados'!I778</f>
        <v>(19) 971097020</v>
      </c>
      <c r="F779" s="6" t="str">
        <f>'Base de dados'!J778</f>
        <v>POPULAÇÃO GERAL</v>
      </c>
      <c r="G779" s="6" t="str">
        <f>'Base de dados'!L778</f>
        <v>SUPLENTE</v>
      </c>
      <c r="H779" s="6">
        <f>'Base de dados'!M778</f>
        <v>462</v>
      </c>
      <c r="I779" s="30"/>
      <c r="J779" s="6" t="str">
        <f>'Base de dados'!N778</f>
        <v/>
      </c>
    </row>
    <row r="780" spans="1:10" ht="24.95" customHeight="1" x14ac:dyDescent="0.25">
      <c r="A780" s="3">
        <f t="shared" si="12"/>
        <v>778</v>
      </c>
      <c r="B780" s="4" t="str">
        <f>'Base de dados'!A779</f>
        <v>5630002508</v>
      </c>
      <c r="C780" s="5" t="str">
        <f>IF('Base de dados'!E779&lt;&gt;"",'Base de dados'!B779&amp;CHAR(10)&amp;'Base de dados'!E779,'Base de dados'!B779)</f>
        <v>CELSO RICARDO GERMANO
IDAIANA DE SOUSA BIAVATE</v>
      </c>
      <c r="D780" s="15" t="str">
        <f>'Base de dados'!H779</f>
        <v>FAZ NOVA ESPERANCA, Sn - VENDA BRANCA  - CASA BRANCA</v>
      </c>
      <c r="E780" s="27" t="str">
        <f>'Base de dados'!I779</f>
        <v>(19) 998014818</v>
      </c>
      <c r="F780" s="6" t="str">
        <f>'Base de dados'!J779</f>
        <v>POPULAÇÃO GERAL</v>
      </c>
      <c r="G780" s="6" t="str">
        <f>'Base de dados'!L779</f>
        <v>SUPLENTE</v>
      </c>
      <c r="H780" s="6">
        <f>'Base de dados'!M779</f>
        <v>463</v>
      </c>
      <c r="I780" s="30"/>
      <c r="J780" s="6" t="str">
        <f>'Base de dados'!N779</f>
        <v/>
      </c>
    </row>
    <row r="781" spans="1:10" ht="24.95" customHeight="1" x14ac:dyDescent="0.25">
      <c r="A781" s="3">
        <f t="shared" si="12"/>
        <v>779</v>
      </c>
      <c r="B781" s="4" t="str">
        <f>'Base de dados'!A780</f>
        <v>5630018348</v>
      </c>
      <c r="C781" s="5" t="str">
        <f>IF('Base de dados'!E780&lt;&gt;"",'Base de dados'!B780&amp;CHAR(10)&amp;'Base de dados'!E780,'Base de dados'!B780)</f>
        <v>DANIELE SANTANA DE OLIVEIRA</v>
      </c>
      <c r="D781" s="15" t="str">
        <f>'Base de dados'!H780</f>
        <v>AV  AV DIRCE, 26 - GUARAIUVA  - PACAEMBU</v>
      </c>
      <c r="E781" s="27" t="str">
        <f>'Base de dados'!I780</f>
        <v>(18) 997589913</v>
      </c>
      <c r="F781" s="6" t="str">
        <f>'Base de dados'!J780</f>
        <v>POPULAÇÃO GERAL</v>
      </c>
      <c r="G781" s="6" t="str">
        <f>'Base de dados'!L780</f>
        <v>SUPLENTE</v>
      </c>
      <c r="H781" s="6">
        <f>'Base de dados'!M780</f>
        <v>464</v>
      </c>
      <c r="I781" s="30"/>
      <c r="J781" s="6" t="str">
        <f>'Base de dados'!N780</f>
        <v/>
      </c>
    </row>
    <row r="782" spans="1:10" ht="24.95" customHeight="1" x14ac:dyDescent="0.25">
      <c r="A782" s="3">
        <f t="shared" si="12"/>
        <v>780</v>
      </c>
      <c r="B782" s="4" t="str">
        <f>'Base de dados'!A781</f>
        <v>5630014735</v>
      </c>
      <c r="C782" s="5" t="str">
        <f>IF('Base de dados'!E781&lt;&gt;"",'Base de dados'!B781&amp;CHAR(10)&amp;'Base de dados'!E781,'Base de dados'!B781)</f>
        <v>BIANCA ALELUIA DA ANUNCIACAO</v>
      </c>
      <c r="D782" s="15" t="str">
        <f>'Base de dados'!H781</f>
        <v>AL  SUECIA, Sn - JUNDIAPEBA - MOGI DAS CRUZES</v>
      </c>
      <c r="E782" s="27" t="str">
        <f>'Base de dados'!I781</f>
        <v>(11) 942260909</v>
      </c>
      <c r="F782" s="6" t="str">
        <f>'Base de dados'!J781</f>
        <v>POPULAÇÃO GERAL</v>
      </c>
      <c r="G782" s="6" t="str">
        <f>'Base de dados'!L781</f>
        <v>SUPLENTE</v>
      </c>
      <c r="H782" s="6">
        <f>'Base de dados'!M781</f>
        <v>465</v>
      </c>
      <c r="I782" s="30"/>
      <c r="J782" s="6" t="str">
        <f>'Base de dados'!N781</f>
        <v/>
      </c>
    </row>
    <row r="783" spans="1:10" ht="24.95" customHeight="1" x14ac:dyDescent="0.25">
      <c r="A783" s="3">
        <f t="shared" si="12"/>
        <v>781</v>
      </c>
      <c r="B783" s="4" t="str">
        <f>'Base de dados'!A782</f>
        <v>5630014529</v>
      </c>
      <c r="C783" s="5" t="str">
        <f>IF('Base de dados'!E782&lt;&gt;"",'Base de dados'!B782&amp;CHAR(10)&amp;'Base de dados'!E782,'Base de dados'!B782)</f>
        <v>COSMO FRANCISCO APARECIDO BRUNER</v>
      </c>
      <c r="D783" s="15" t="str">
        <f>'Base de dados'!H782</f>
        <v>RUA JOAO BATISTA SALES CUNHA, 203 - PARQUE SAO PAULO  - CASA BRANCA</v>
      </c>
      <c r="E783" s="27" t="str">
        <f>'Base de dados'!I782</f>
        <v>(19) 987380522</v>
      </c>
      <c r="F783" s="6" t="str">
        <f>'Base de dados'!J782</f>
        <v>POPULAÇÃO GERAL</v>
      </c>
      <c r="G783" s="6" t="str">
        <f>'Base de dados'!L782</f>
        <v>SUPLENTE</v>
      </c>
      <c r="H783" s="6">
        <f>'Base de dados'!M782</f>
        <v>466</v>
      </c>
      <c r="I783" s="30"/>
      <c r="J783" s="6" t="str">
        <f>'Base de dados'!N782</f>
        <v/>
      </c>
    </row>
    <row r="784" spans="1:10" ht="24.95" customHeight="1" x14ac:dyDescent="0.25">
      <c r="A784" s="3">
        <f t="shared" si="12"/>
        <v>782</v>
      </c>
      <c r="B784" s="4" t="str">
        <f>'Base de dados'!A783</f>
        <v>5630002912</v>
      </c>
      <c r="C784" s="5" t="str">
        <f>IF('Base de dados'!E783&lt;&gt;"",'Base de dados'!B783&amp;CHAR(10)&amp;'Base de dados'!E783,'Base de dados'!B783)</f>
        <v>JOSE MARCOS AMORIM DE LIMA</v>
      </c>
      <c r="D784" s="15" t="str">
        <f>'Base de dados'!H783</f>
        <v>RUA PROF  ODETE SANTANA, 187 - ANDORINHAS - CASA BRANCA</v>
      </c>
      <c r="E784" s="27" t="str">
        <f>'Base de dados'!I783</f>
        <v>(19) 993527177</v>
      </c>
      <c r="F784" s="6" t="str">
        <f>'Base de dados'!J783</f>
        <v>POPULAÇÃO GERAL</v>
      </c>
      <c r="G784" s="6" t="str">
        <f>'Base de dados'!L783</f>
        <v>SUPLENTE</v>
      </c>
      <c r="H784" s="6">
        <f>'Base de dados'!M783</f>
        <v>467</v>
      </c>
      <c r="I784" s="30"/>
      <c r="J784" s="6" t="str">
        <f>'Base de dados'!N783</f>
        <v/>
      </c>
    </row>
    <row r="785" spans="1:10" ht="24.95" customHeight="1" x14ac:dyDescent="0.25">
      <c r="A785" s="3">
        <f t="shared" si="12"/>
        <v>783</v>
      </c>
      <c r="B785" s="4" t="str">
        <f>'Base de dados'!A784</f>
        <v>5630001724</v>
      </c>
      <c r="C785" s="5" t="str">
        <f>IF('Base de dados'!E784&lt;&gt;"",'Base de dados'!B784&amp;CHAR(10)&amp;'Base de dados'!E784,'Base de dados'!B784)</f>
        <v>REJEANE RODRIGUES DE OLIVEIRA
LUIS SERGIO FERREIRA STURARO</v>
      </c>
      <c r="D785" s="15" t="str">
        <f>'Base de dados'!H784</f>
        <v>RUA DUQUE DE CAXIAS, 1627 - SANTA CECILIA - CASA BRANCA</v>
      </c>
      <c r="E785" s="27" t="str">
        <f>'Base de dados'!I784</f>
        <v>(19) 992876592</v>
      </c>
      <c r="F785" s="6" t="str">
        <f>'Base de dados'!J784</f>
        <v>POPULAÇÃO GERAL</v>
      </c>
      <c r="G785" s="6" t="str">
        <f>'Base de dados'!L784</f>
        <v>SUPLENTE</v>
      </c>
      <c r="H785" s="6">
        <f>'Base de dados'!M784</f>
        <v>468</v>
      </c>
      <c r="I785" s="30"/>
      <c r="J785" s="6" t="str">
        <f>'Base de dados'!N784</f>
        <v/>
      </c>
    </row>
    <row r="786" spans="1:10" ht="24.95" customHeight="1" x14ac:dyDescent="0.25">
      <c r="A786" s="3">
        <f t="shared" si="12"/>
        <v>784</v>
      </c>
      <c r="B786" s="4" t="str">
        <f>'Base de dados'!A785</f>
        <v>5630002987</v>
      </c>
      <c r="C786" s="5" t="str">
        <f>IF('Base de dados'!E785&lt;&gt;"",'Base de dados'!B785&amp;CHAR(10)&amp;'Base de dados'!E785,'Base de dados'!B785)</f>
        <v>ADRIANA ANGELA DA SILVA BATISTA
ADRIANO SILVA PEREIRA</v>
      </c>
      <c r="D786" s="15" t="str">
        <f>'Base de dados'!H785</f>
        <v>RUA BENEDITO HENRIQUE PEDREIRA, 227 - PARQUE MARABA - TABOAO DA SERRA</v>
      </c>
      <c r="E786" s="27" t="str">
        <f>'Base de dados'!I785</f>
        <v>(11) 978066927</v>
      </c>
      <c r="F786" s="6" t="str">
        <f>'Base de dados'!J785</f>
        <v>POPULAÇÃO GERAL</v>
      </c>
      <c r="G786" s="6" t="str">
        <f>'Base de dados'!L785</f>
        <v>SUPLENTE</v>
      </c>
      <c r="H786" s="6">
        <f>'Base de dados'!M785</f>
        <v>469</v>
      </c>
      <c r="I786" s="30"/>
      <c r="J786" s="6" t="str">
        <f>'Base de dados'!N785</f>
        <v/>
      </c>
    </row>
    <row r="787" spans="1:10" ht="24.95" customHeight="1" x14ac:dyDescent="0.25">
      <c r="A787" s="3">
        <f t="shared" si="12"/>
        <v>785</v>
      </c>
      <c r="B787" s="4" t="str">
        <f>'Base de dados'!A786</f>
        <v>5630008299</v>
      </c>
      <c r="C787" s="5" t="str">
        <f>IF('Base de dados'!E786&lt;&gt;"",'Base de dados'!B786&amp;CHAR(10)&amp;'Base de dados'!E786,'Base de dados'!B786)</f>
        <v>EMERSON LUIS DA SILVA RODRIGUES
JANICE WAINE BORGES SANTOS</v>
      </c>
      <c r="D787" s="15" t="str">
        <f>'Base de dados'!H786</f>
        <v>RUA SILVESTRE FRANCISCO PUGLIA, 28 - ODENIR BUZATTO - CASA BRANCA</v>
      </c>
      <c r="E787" s="27" t="str">
        <f>'Base de dados'!I786</f>
        <v>(19) 991644918</v>
      </c>
      <c r="F787" s="6" t="str">
        <f>'Base de dados'!J786</f>
        <v>POPULAÇÃO GERAL</v>
      </c>
      <c r="G787" s="6" t="str">
        <f>'Base de dados'!L786</f>
        <v>SUPLENTE</v>
      </c>
      <c r="H787" s="6">
        <f>'Base de dados'!M786</f>
        <v>470</v>
      </c>
      <c r="I787" s="30"/>
      <c r="J787" s="6" t="str">
        <f>'Base de dados'!N786</f>
        <v/>
      </c>
    </row>
    <row r="788" spans="1:10" ht="24.95" customHeight="1" x14ac:dyDescent="0.25">
      <c r="A788" s="3">
        <f t="shared" si="12"/>
        <v>786</v>
      </c>
      <c r="B788" s="4" t="str">
        <f>'Base de dados'!A787</f>
        <v>5630021003</v>
      </c>
      <c r="C788" s="5" t="str">
        <f>IF('Base de dados'!E787&lt;&gt;"",'Base de dados'!B787&amp;CHAR(10)&amp;'Base de dados'!E787,'Base de dados'!B787)</f>
        <v>DANIEL RUBENS MANRIQUE</v>
      </c>
      <c r="D788" s="15" t="str">
        <f>'Base de dados'!H787</f>
        <v>RUA MARCOS TEIXEIRA, 26 - SR MENINO - CASA BRANCA</v>
      </c>
      <c r="E788" s="27" t="str">
        <f>'Base de dados'!I787</f>
        <v>(19) 995109871</v>
      </c>
      <c r="F788" s="6" t="str">
        <f>'Base de dados'!J787</f>
        <v>POPULAÇÃO GERAL</v>
      </c>
      <c r="G788" s="6" t="str">
        <f>'Base de dados'!L787</f>
        <v>SUPLENTE</v>
      </c>
      <c r="H788" s="6">
        <f>'Base de dados'!M787</f>
        <v>471</v>
      </c>
      <c r="I788" s="30"/>
      <c r="J788" s="6" t="str">
        <f>'Base de dados'!N787</f>
        <v/>
      </c>
    </row>
    <row r="789" spans="1:10" ht="24.95" customHeight="1" x14ac:dyDescent="0.25">
      <c r="A789" s="3">
        <f t="shared" si="12"/>
        <v>787</v>
      </c>
      <c r="B789" s="4" t="str">
        <f>'Base de dados'!A788</f>
        <v>5630000999</v>
      </c>
      <c r="C789" s="5" t="str">
        <f>IF('Base de dados'!E788&lt;&gt;"",'Base de dados'!B788&amp;CHAR(10)&amp;'Base de dados'!E788,'Base de dados'!B788)</f>
        <v>CRISLAINE LOURENCO PEREIRA
JOAO PAULO DE SOUZA</v>
      </c>
      <c r="D789" s="15" t="str">
        <f>'Base de dados'!H788</f>
        <v>RUA PROFESSORA MARIA REGINA BRAGA DE CARVALHO, 182 - ANDORINHAS - CASA BRANCA</v>
      </c>
      <c r="E789" s="27" t="str">
        <f>'Base de dados'!I788</f>
        <v>(19) 993005488</v>
      </c>
      <c r="F789" s="6" t="str">
        <f>'Base de dados'!J788</f>
        <v>POPULAÇÃO GERAL</v>
      </c>
      <c r="G789" s="6" t="str">
        <f>'Base de dados'!L788</f>
        <v>SUPLENTE</v>
      </c>
      <c r="H789" s="6">
        <f>'Base de dados'!M788</f>
        <v>472</v>
      </c>
      <c r="I789" s="30"/>
      <c r="J789" s="6" t="str">
        <f>'Base de dados'!N788</f>
        <v/>
      </c>
    </row>
    <row r="790" spans="1:10" ht="24.95" customHeight="1" x14ac:dyDescent="0.25">
      <c r="A790" s="3">
        <f t="shared" si="12"/>
        <v>788</v>
      </c>
      <c r="B790" s="4" t="str">
        <f>'Base de dados'!A789</f>
        <v>5630021573</v>
      </c>
      <c r="C790" s="5" t="str">
        <f>IF('Base de dados'!E789&lt;&gt;"",'Base de dados'!B789&amp;CHAR(10)&amp;'Base de dados'!E789,'Base de dados'!B789)</f>
        <v>ANA LARISSA DA SILVA VIEIRA</v>
      </c>
      <c r="D790" s="15" t="str">
        <f>'Base de dados'!H789</f>
        <v>RUA JOSE CASALI JUNIOR, 70 - JARDIM STEFANINI - CASA BRANCA</v>
      </c>
      <c r="E790" s="27" t="str">
        <f>'Base de dados'!I789</f>
        <v>(19) 994177156</v>
      </c>
      <c r="F790" s="6" t="str">
        <f>'Base de dados'!J789</f>
        <v>POPULAÇÃO GERAL</v>
      </c>
      <c r="G790" s="6" t="str">
        <f>'Base de dados'!L789</f>
        <v>SUPLENTE</v>
      </c>
      <c r="H790" s="6">
        <f>'Base de dados'!M789</f>
        <v>473</v>
      </c>
      <c r="I790" s="30"/>
      <c r="J790" s="6" t="str">
        <f>'Base de dados'!N789</f>
        <v/>
      </c>
    </row>
    <row r="791" spans="1:10" ht="24.95" customHeight="1" x14ac:dyDescent="0.25">
      <c r="A791" s="3">
        <f t="shared" si="12"/>
        <v>789</v>
      </c>
      <c r="B791" s="4" t="str">
        <f>'Base de dados'!A790</f>
        <v>5630017662</v>
      </c>
      <c r="C791" s="5" t="str">
        <f>IF('Base de dados'!E790&lt;&gt;"",'Base de dados'!B790&amp;CHAR(10)&amp;'Base de dados'!E790,'Base de dados'!B790)</f>
        <v>MARCELO APARECIDO DE SOUZA
LETICIA ANDRADE DA SILVA ADAO</v>
      </c>
      <c r="D791" s="15" t="str">
        <f>'Base de dados'!H790</f>
        <v>FAZ PLANALTO, S/N - RURAL - CASA BRANCA</v>
      </c>
      <c r="E791" s="27" t="str">
        <f>'Base de dados'!I790</f>
        <v>(19) 995568528</v>
      </c>
      <c r="F791" s="6" t="str">
        <f>'Base de dados'!J790</f>
        <v>POPULAÇÃO GERAL</v>
      </c>
      <c r="G791" s="6" t="str">
        <f>'Base de dados'!L790</f>
        <v>SUPLENTE</v>
      </c>
      <c r="H791" s="6">
        <f>'Base de dados'!M790</f>
        <v>474</v>
      </c>
      <c r="I791" s="30"/>
      <c r="J791" s="6" t="str">
        <f>'Base de dados'!N790</f>
        <v/>
      </c>
    </row>
    <row r="792" spans="1:10" ht="24.95" customHeight="1" x14ac:dyDescent="0.25">
      <c r="A792" s="3">
        <f t="shared" si="12"/>
        <v>790</v>
      </c>
      <c r="B792" s="4" t="str">
        <f>'Base de dados'!A791</f>
        <v>5630006509</v>
      </c>
      <c r="C792" s="5" t="str">
        <f>IF('Base de dados'!E791&lt;&gt;"",'Base de dados'!B791&amp;CHAR(10)&amp;'Base de dados'!E791,'Base de dados'!B791)</f>
        <v>GREICE KELLY JORGE
FERNANDO MARCOS SOARES</v>
      </c>
      <c r="D792" s="15" t="str">
        <f>'Base de dados'!H791</f>
        <v>RUA FAMILIA STEFANINI, 436 - DESTERRO - CASA BRANCA</v>
      </c>
      <c r="E792" s="27" t="str">
        <f>'Base de dados'!I791</f>
        <v>(19) 989953211</v>
      </c>
      <c r="F792" s="6" t="str">
        <f>'Base de dados'!J791</f>
        <v>POPULAÇÃO GERAL</v>
      </c>
      <c r="G792" s="6" t="str">
        <f>'Base de dados'!L791</f>
        <v>SUPLENTE</v>
      </c>
      <c r="H792" s="6">
        <f>'Base de dados'!M791</f>
        <v>475</v>
      </c>
      <c r="I792" s="30"/>
      <c r="J792" s="6" t="str">
        <f>'Base de dados'!N791</f>
        <v/>
      </c>
    </row>
    <row r="793" spans="1:10" ht="24.95" customHeight="1" x14ac:dyDescent="0.25">
      <c r="A793" s="3">
        <f t="shared" si="12"/>
        <v>791</v>
      </c>
      <c r="B793" s="4" t="str">
        <f>'Base de dados'!A792</f>
        <v>5630013778</v>
      </c>
      <c r="C793" s="5" t="str">
        <f>IF('Base de dados'!E792&lt;&gt;"",'Base de dados'!B792&amp;CHAR(10)&amp;'Base de dados'!E792,'Base de dados'!B792)</f>
        <v>DANILO WELLINGTON GENEROSO RODRIGUES</v>
      </c>
      <c r="D793" s="15" t="str">
        <f>'Base de dados'!H792</f>
        <v>RUA CARLOS KEBERG, 60 - ODENIR BUZATTO - CASA BRANCA</v>
      </c>
      <c r="E793" s="27" t="str">
        <f>'Base de dados'!I792</f>
        <v>(19) 981968487</v>
      </c>
      <c r="F793" s="6" t="str">
        <f>'Base de dados'!J792</f>
        <v>POPULAÇÃO GERAL</v>
      </c>
      <c r="G793" s="6" t="str">
        <f>'Base de dados'!L792</f>
        <v>SUPLENTE</v>
      </c>
      <c r="H793" s="6">
        <f>'Base de dados'!M792</f>
        <v>476</v>
      </c>
      <c r="I793" s="30"/>
      <c r="J793" s="6" t="str">
        <f>'Base de dados'!N792</f>
        <v/>
      </c>
    </row>
    <row r="794" spans="1:10" ht="24.95" customHeight="1" x14ac:dyDescent="0.25">
      <c r="A794" s="3">
        <f t="shared" si="12"/>
        <v>792</v>
      </c>
      <c r="B794" s="4" t="str">
        <f>'Base de dados'!A793</f>
        <v>5630015377</v>
      </c>
      <c r="C794" s="5" t="str">
        <f>IF('Base de dados'!E793&lt;&gt;"",'Base de dados'!B793&amp;CHAR(10)&amp;'Base de dados'!E793,'Base de dados'!B793)</f>
        <v>BRUNA VENTALI LOPES DE FARIA</v>
      </c>
      <c r="D794" s="15" t="str">
        <f>'Base de dados'!H793</f>
        <v>RUA LUCIO LEONEL, 338 - CECAP - CASA BRANCA</v>
      </c>
      <c r="E794" s="27" t="str">
        <f>'Base de dados'!I793</f>
        <v>(19) 993117107</v>
      </c>
      <c r="F794" s="6" t="str">
        <f>'Base de dados'!J793</f>
        <v>POPULAÇÃO GERAL</v>
      </c>
      <c r="G794" s="6" t="str">
        <f>'Base de dados'!L793</f>
        <v>SUPLENTE</v>
      </c>
      <c r="H794" s="6">
        <f>'Base de dados'!M793</f>
        <v>477</v>
      </c>
      <c r="I794" s="30"/>
      <c r="J794" s="6" t="str">
        <f>'Base de dados'!N793</f>
        <v/>
      </c>
    </row>
    <row r="795" spans="1:10" ht="24.95" customHeight="1" x14ac:dyDescent="0.25">
      <c r="A795" s="3">
        <f t="shared" si="12"/>
        <v>793</v>
      </c>
      <c r="B795" s="4" t="str">
        <f>'Base de dados'!A794</f>
        <v>5630002946</v>
      </c>
      <c r="C795" s="5" t="str">
        <f>IF('Base de dados'!E794&lt;&gt;"",'Base de dados'!B794&amp;CHAR(10)&amp;'Base de dados'!E794,'Base de dados'!B794)</f>
        <v>CLAUDIO MANOEL AUGUSTO DE REZENDE JUNIOR</v>
      </c>
      <c r="D795" s="15" t="str">
        <f>'Base de dados'!H794</f>
        <v>AL  GANYMEDES JOSE SANTOS DE OLIVEIRA, 1893 - CENTRO - CASA BRANCA</v>
      </c>
      <c r="E795" s="27" t="str">
        <f>'Base de dados'!I794</f>
        <v>(19) 991209141</v>
      </c>
      <c r="F795" s="6" t="str">
        <f>'Base de dados'!J794</f>
        <v>POPULAÇÃO GERAL</v>
      </c>
      <c r="G795" s="6" t="str">
        <f>'Base de dados'!L794</f>
        <v>SUPLENTE</v>
      </c>
      <c r="H795" s="6">
        <f>'Base de dados'!M794</f>
        <v>478</v>
      </c>
      <c r="I795" s="30"/>
      <c r="J795" s="6" t="str">
        <f>'Base de dados'!N794</f>
        <v/>
      </c>
    </row>
    <row r="796" spans="1:10" ht="24.95" customHeight="1" x14ac:dyDescent="0.25">
      <c r="A796" s="3">
        <f t="shared" si="12"/>
        <v>794</v>
      </c>
      <c r="B796" s="4" t="str">
        <f>'Base de dados'!A795</f>
        <v>5630018090</v>
      </c>
      <c r="C796" s="5" t="str">
        <f>IF('Base de dados'!E795&lt;&gt;"",'Base de dados'!B795&amp;CHAR(10)&amp;'Base de dados'!E795,'Base de dados'!B795)</f>
        <v>RICHARD PROCOPIO MACHADO
RENATA CRISTINA DA SILVA PROCOPIO</v>
      </c>
      <c r="D796" s="15" t="str">
        <f>'Base de dados'!H795</f>
        <v>PCA DOUTOR CARVALHO, 60 - CENTRO - CASA BRANCA</v>
      </c>
      <c r="E796" s="27" t="str">
        <f>'Base de dados'!I795</f>
        <v>(19) 992106751</v>
      </c>
      <c r="F796" s="6" t="str">
        <f>'Base de dados'!J795</f>
        <v>POPULAÇÃO GERAL</v>
      </c>
      <c r="G796" s="6" t="str">
        <f>'Base de dados'!L795</f>
        <v>SUPLENTE</v>
      </c>
      <c r="H796" s="6">
        <f>'Base de dados'!M795</f>
        <v>479</v>
      </c>
      <c r="I796" s="30"/>
      <c r="J796" s="6" t="str">
        <f>'Base de dados'!N795</f>
        <v/>
      </c>
    </row>
    <row r="797" spans="1:10" ht="24.95" customHeight="1" x14ac:dyDescent="0.25">
      <c r="A797" s="3">
        <f t="shared" si="12"/>
        <v>795</v>
      </c>
      <c r="B797" s="4" t="str">
        <f>'Base de dados'!A796</f>
        <v>5630021326</v>
      </c>
      <c r="C797" s="5" t="str">
        <f>IF('Base de dados'!E796&lt;&gt;"",'Base de dados'!B796&amp;CHAR(10)&amp;'Base de dados'!E796,'Base de dados'!B796)</f>
        <v>BRUNO ELIAS MACHADO</v>
      </c>
      <c r="D797" s="15" t="str">
        <f>'Base de dados'!H796</f>
        <v>RUA DOS BERTONCINI, 59 - JARDIM BOA ESPERANCA - CASA BRANCA</v>
      </c>
      <c r="E797" s="27" t="str">
        <f>'Base de dados'!I796</f>
        <v>(19) 994649577</v>
      </c>
      <c r="F797" s="6" t="str">
        <f>'Base de dados'!J796</f>
        <v>POPULAÇÃO GERAL</v>
      </c>
      <c r="G797" s="6" t="str">
        <f>'Base de dados'!L796</f>
        <v>SUPLENTE</v>
      </c>
      <c r="H797" s="6">
        <f>'Base de dados'!M796</f>
        <v>480</v>
      </c>
      <c r="I797" s="30"/>
      <c r="J797" s="6" t="str">
        <f>'Base de dados'!N796</f>
        <v/>
      </c>
    </row>
    <row r="798" spans="1:10" ht="24.95" customHeight="1" x14ac:dyDescent="0.25">
      <c r="A798" s="3">
        <f t="shared" si="12"/>
        <v>796</v>
      </c>
      <c r="B798" s="4" t="str">
        <f>'Base de dados'!A797</f>
        <v>5630000247</v>
      </c>
      <c r="C798" s="5" t="str">
        <f>IF('Base de dados'!E797&lt;&gt;"",'Base de dados'!B797&amp;CHAR(10)&amp;'Base de dados'!E797,'Base de dados'!B797)</f>
        <v>ANDRE LUIZ BAIO
KAREN GIAO BAIO</v>
      </c>
      <c r="D798" s="15" t="str">
        <f>'Base de dados'!H797</f>
        <v>AL  GANYMEDES JOSE DOS SANTOS OLIVEIRA, 1997 - CENTRO - CASA BRANCA</v>
      </c>
      <c r="E798" s="27" t="str">
        <f>'Base de dados'!I797</f>
        <v>(19) 998980336</v>
      </c>
      <c r="F798" s="6" t="str">
        <f>'Base de dados'!J797</f>
        <v>POPULAÇÃO GERAL</v>
      </c>
      <c r="G798" s="6" t="str">
        <f>'Base de dados'!L797</f>
        <v>SUPLENTE</v>
      </c>
      <c r="H798" s="6">
        <f>'Base de dados'!M797</f>
        <v>481</v>
      </c>
      <c r="I798" s="30"/>
      <c r="J798" s="6" t="str">
        <f>'Base de dados'!N797</f>
        <v/>
      </c>
    </row>
    <row r="799" spans="1:10" ht="24.95" customHeight="1" x14ac:dyDescent="0.25">
      <c r="A799" s="3">
        <f t="shared" si="12"/>
        <v>797</v>
      </c>
      <c r="B799" s="4" t="str">
        <f>'Base de dados'!A798</f>
        <v>5630003985</v>
      </c>
      <c r="C799" s="5" t="str">
        <f>IF('Base de dados'!E798&lt;&gt;"",'Base de dados'!B798&amp;CHAR(10)&amp;'Base de dados'!E798,'Base de dados'!B798)</f>
        <v>GABRIEL OLIVEIRA E SILVA</v>
      </c>
      <c r="D799" s="15" t="str">
        <f>'Base de dados'!H798</f>
        <v>RUA ANGELO FRANCISCHETT, 306 - CENTRO - CASA BRANCA</v>
      </c>
      <c r="E799" s="27" t="str">
        <f>'Base de dados'!I798</f>
        <v>(19) 995619516</v>
      </c>
      <c r="F799" s="6" t="str">
        <f>'Base de dados'!J798</f>
        <v>POPULAÇÃO GERAL</v>
      </c>
      <c r="G799" s="6" t="str">
        <f>'Base de dados'!L798</f>
        <v>SUPLENTE</v>
      </c>
      <c r="H799" s="6">
        <f>'Base de dados'!M798</f>
        <v>482</v>
      </c>
      <c r="I799" s="30"/>
      <c r="J799" s="6" t="str">
        <f>'Base de dados'!N798</f>
        <v/>
      </c>
    </row>
    <row r="800" spans="1:10" ht="24.95" customHeight="1" x14ac:dyDescent="0.25">
      <c r="A800" s="3">
        <f t="shared" si="12"/>
        <v>798</v>
      </c>
      <c r="B800" s="4" t="str">
        <f>'Base de dados'!A799</f>
        <v>5630003753</v>
      </c>
      <c r="C800" s="5" t="str">
        <f>IF('Base de dados'!E799&lt;&gt;"",'Base de dados'!B799&amp;CHAR(10)&amp;'Base de dados'!E799,'Base de dados'!B799)</f>
        <v>AMANDA YANCA DOS SANTOS</v>
      </c>
      <c r="D800" s="15" t="str">
        <f>'Base de dados'!H799</f>
        <v>RUA ANTONIO LEITE RIBEIRO, 61 - JARDIM MACAUBA - CASA BRANCA</v>
      </c>
      <c r="E800" s="27" t="str">
        <f>'Base de dados'!I799</f>
        <v>(19) 989832166</v>
      </c>
      <c r="F800" s="6" t="str">
        <f>'Base de dados'!J799</f>
        <v>POPULAÇÃO GERAL</v>
      </c>
      <c r="G800" s="6" t="str">
        <f>'Base de dados'!L799</f>
        <v>SUPLENTE</v>
      </c>
      <c r="H800" s="6">
        <f>'Base de dados'!M799</f>
        <v>483</v>
      </c>
      <c r="I800" s="30"/>
      <c r="J800" s="6" t="str">
        <f>'Base de dados'!N799</f>
        <v/>
      </c>
    </row>
    <row r="801" spans="1:10" ht="24.95" customHeight="1" x14ac:dyDescent="0.25">
      <c r="A801" s="3">
        <f t="shared" si="12"/>
        <v>799</v>
      </c>
      <c r="B801" s="4" t="str">
        <f>'Base de dados'!A800</f>
        <v>5630020823</v>
      </c>
      <c r="C801" s="5" t="str">
        <f>IF('Base de dados'!E800&lt;&gt;"",'Base de dados'!B800&amp;CHAR(10)&amp;'Base de dados'!E800,'Base de dados'!B800)</f>
        <v>RENATA PRATES SOARES DE SOUZA
ARIEL DE SOUZA</v>
      </c>
      <c r="D801" s="15" t="str">
        <f>'Base de dados'!H800</f>
        <v>RUA ANTONIO MARQUES DA  LUZ, 83 - BAIRRO SAO JOAO - CASA BRANCA</v>
      </c>
      <c r="E801" s="27" t="str">
        <f>'Base de dados'!I800</f>
        <v>(19) 989208683</v>
      </c>
      <c r="F801" s="6" t="str">
        <f>'Base de dados'!J800</f>
        <v>POPULAÇÃO GERAL</v>
      </c>
      <c r="G801" s="6" t="str">
        <f>'Base de dados'!L800</f>
        <v>SUPLENTE</v>
      </c>
      <c r="H801" s="6">
        <f>'Base de dados'!M800</f>
        <v>484</v>
      </c>
      <c r="I801" s="30"/>
      <c r="J801" s="6" t="str">
        <f>'Base de dados'!N800</f>
        <v/>
      </c>
    </row>
    <row r="802" spans="1:10" ht="24.95" customHeight="1" x14ac:dyDescent="0.25">
      <c r="A802" s="3">
        <f t="shared" si="12"/>
        <v>800</v>
      </c>
      <c r="B802" s="4" t="str">
        <f>'Base de dados'!A801</f>
        <v>5630018850</v>
      </c>
      <c r="C802" s="5" t="str">
        <f>IF('Base de dados'!E801&lt;&gt;"",'Base de dados'!B801&amp;CHAR(10)&amp;'Base de dados'!E801,'Base de dados'!B801)</f>
        <v>JOSE APARECIDO LEITE DA SILVA
SSANDRA APARECIDA POCAIA DA SILVA</v>
      </c>
      <c r="D802" s="15" t="str">
        <f>'Base de dados'!H801</f>
        <v>RUA DOS ANTONIALLI, 84 - BAIRRO NAZARE - CASA BRANCA</v>
      </c>
      <c r="E802" s="27" t="str">
        <f>'Base de dados'!I801</f>
        <v>(19) 989091504</v>
      </c>
      <c r="F802" s="6" t="str">
        <f>'Base de dados'!J801</f>
        <v>POPULAÇÃO GERAL</v>
      </c>
      <c r="G802" s="6" t="str">
        <f>'Base de dados'!L801</f>
        <v>SUPLENTE</v>
      </c>
      <c r="H802" s="6">
        <f>'Base de dados'!M801</f>
        <v>485</v>
      </c>
      <c r="I802" s="30"/>
      <c r="J802" s="6" t="str">
        <f>'Base de dados'!N801</f>
        <v/>
      </c>
    </row>
    <row r="803" spans="1:10" ht="24.95" customHeight="1" x14ac:dyDescent="0.25">
      <c r="A803" s="3">
        <f t="shared" si="12"/>
        <v>801</v>
      </c>
      <c r="B803" s="4" t="str">
        <f>'Base de dados'!A802</f>
        <v>5630011608</v>
      </c>
      <c r="C803" s="5" t="str">
        <f>IF('Base de dados'!E802&lt;&gt;"",'Base de dados'!B802&amp;CHAR(10)&amp;'Base de dados'!E802,'Base de dados'!B802)</f>
        <v>PATRICIA CRISTINA DE OLIVEIRA</v>
      </c>
      <c r="D803" s="15" t="str">
        <f>'Base de dados'!H802</f>
        <v>RUA FAMILIA MICHELAO, 321 - CIDADE JARDIM - CASA BRANCA</v>
      </c>
      <c r="E803" s="27" t="str">
        <f>'Base de dados'!I802</f>
        <v>(19) 991070369</v>
      </c>
      <c r="F803" s="6" t="str">
        <f>'Base de dados'!J802</f>
        <v>POPULAÇÃO GERAL</v>
      </c>
      <c r="G803" s="6" t="str">
        <f>'Base de dados'!L802</f>
        <v>SUPLENTE</v>
      </c>
      <c r="H803" s="6">
        <f>'Base de dados'!M802</f>
        <v>486</v>
      </c>
      <c r="I803" s="30"/>
      <c r="J803" s="6" t="str">
        <f>'Base de dados'!N802</f>
        <v/>
      </c>
    </row>
    <row r="804" spans="1:10" ht="24.95" customHeight="1" x14ac:dyDescent="0.25">
      <c r="A804" s="3">
        <f t="shared" si="12"/>
        <v>802</v>
      </c>
      <c r="B804" s="4" t="str">
        <f>'Base de dados'!A803</f>
        <v>5630001807</v>
      </c>
      <c r="C804" s="5" t="str">
        <f>IF('Base de dados'!E803&lt;&gt;"",'Base de dados'!B803&amp;CHAR(10)&amp;'Base de dados'!E803,'Base de dados'!B803)</f>
        <v>ELIANE SOUSA DA CUNHA</v>
      </c>
      <c r="D804" s="15" t="str">
        <f>'Base de dados'!H803</f>
        <v>RUA SAO VICENTE DO ARAGUAIA, 148 - VILA BEATRIZ - SAO PAULO</v>
      </c>
      <c r="E804" s="27" t="str">
        <f>'Base de dados'!I803</f>
        <v>(11) 987246469</v>
      </c>
      <c r="F804" s="6" t="str">
        <f>'Base de dados'!J803</f>
        <v>POPULAÇÃO GERAL</v>
      </c>
      <c r="G804" s="6" t="str">
        <f>'Base de dados'!L803</f>
        <v>SUPLENTE</v>
      </c>
      <c r="H804" s="6">
        <f>'Base de dados'!M803</f>
        <v>487</v>
      </c>
      <c r="I804" s="30"/>
      <c r="J804" s="6" t="str">
        <f>'Base de dados'!N803</f>
        <v/>
      </c>
    </row>
    <row r="805" spans="1:10" ht="24.95" customHeight="1" x14ac:dyDescent="0.25">
      <c r="A805" s="3">
        <f t="shared" si="12"/>
        <v>803</v>
      </c>
      <c r="B805" s="4" t="str">
        <f>'Base de dados'!A804</f>
        <v>5630008422</v>
      </c>
      <c r="C805" s="5" t="str">
        <f>IF('Base de dados'!E804&lt;&gt;"",'Base de dados'!B804&amp;CHAR(10)&amp;'Base de dados'!E804,'Base de dados'!B804)</f>
        <v>FRANCINE KELLY JUVENCIO DOS SANTOS</v>
      </c>
      <c r="D805" s="15" t="str">
        <f>'Base de dados'!H804</f>
        <v>RUA ANTONIO PIANTORE, 1022 - JARDIM SAO GUILHERME - SOROCABA</v>
      </c>
      <c r="E805" s="27" t="str">
        <f>'Base de dados'!I804</f>
        <v>(15) 997486621</v>
      </c>
      <c r="F805" s="6" t="str">
        <f>'Base de dados'!J804</f>
        <v>POPULAÇÃO GERAL</v>
      </c>
      <c r="G805" s="6" t="str">
        <f>'Base de dados'!L804</f>
        <v>SUPLENTE</v>
      </c>
      <c r="H805" s="6">
        <f>'Base de dados'!M804</f>
        <v>488</v>
      </c>
      <c r="I805" s="30"/>
      <c r="J805" s="6" t="str">
        <f>'Base de dados'!N804</f>
        <v/>
      </c>
    </row>
    <row r="806" spans="1:10" ht="24.95" customHeight="1" x14ac:dyDescent="0.25">
      <c r="A806" s="3">
        <f t="shared" si="12"/>
        <v>804</v>
      </c>
      <c r="B806" s="4" t="str">
        <f>'Base de dados'!A805</f>
        <v>5630003373</v>
      </c>
      <c r="C806" s="5" t="str">
        <f>IF('Base de dados'!E805&lt;&gt;"",'Base de dados'!B805&amp;CHAR(10)&amp;'Base de dados'!E805,'Base de dados'!B805)</f>
        <v>DAIANE  DE OLIVEIRA</v>
      </c>
      <c r="D806" s="15" t="str">
        <f>'Base de dados'!H805</f>
        <v>RUA ARNALDO CINTRA RODRIGUES, 589 - DESTERRO - CASA BRANCA</v>
      </c>
      <c r="E806" s="27" t="str">
        <f>'Base de dados'!I805</f>
        <v>(19) 989221972</v>
      </c>
      <c r="F806" s="6" t="str">
        <f>'Base de dados'!J805</f>
        <v>POPULAÇÃO GERAL</v>
      </c>
      <c r="G806" s="6" t="str">
        <f>'Base de dados'!L805</f>
        <v>SUPLENTE</v>
      </c>
      <c r="H806" s="6">
        <f>'Base de dados'!M805</f>
        <v>489</v>
      </c>
      <c r="I806" s="30"/>
      <c r="J806" s="6" t="str">
        <f>'Base de dados'!N805</f>
        <v/>
      </c>
    </row>
    <row r="807" spans="1:10" ht="24.95" customHeight="1" x14ac:dyDescent="0.25">
      <c r="A807" s="3">
        <f t="shared" si="12"/>
        <v>805</v>
      </c>
      <c r="B807" s="4" t="str">
        <f>'Base de dados'!A806</f>
        <v>5630005337</v>
      </c>
      <c r="C807" s="5" t="str">
        <f>IF('Base de dados'!E806&lt;&gt;"",'Base de dados'!B806&amp;CHAR(10)&amp;'Base de dados'!E806,'Base de dados'!B806)</f>
        <v>DENNIS ALBERTO DE SOUZA
FERNANDA CRISTINA ALVES DA SILVA</v>
      </c>
      <c r="D807" s="15" t="str">
        <f>'Base de dados'!H806</f>
        <v>RUA FAMILIA MAGUIDALENA, 464 - PARQUE SAO PAULO - CASA BRANCA</v>
      </c>
      <c r="E807" s="27" t="str">
        <f>'Base de dados'!I806</f>
        <v>(19) 993866283</v>
      </c>
      <c r="F807" s="6" t="str">
        <f>'Base de dados'!J806</f>
        <v>POPULAÇÃO GERAL</v>
      </c>
      <c r="G807" s="6" t="str">
        <f>'Base de dados'!L806</f>
        <v>SUPLENTE</v>
      </c>
      <c r="H807" s="6">
        <f>'Base de dados'!M806</f>
        <v>490</v>
      </c>
      <c r="I807" s="30"/>
      <c r="J807" s="6" t="str">
        <f>'Base de dados'!N806</f>
        <v/>
      </c>
    </row>
    <row r="808" spans="1:10" ht="24.95" customHeight="1" x14ac:dyDescent="0.25">
      <c r="A808" s="3">
        <f t="shared" si="12"/>
        <v>806</v>
      </c>
      <c r="B808" s="4" t="str">
        <f>'Base de dados'!A807</f>
        <v>5630021565</v>
      </c>
      <c r="C808" s="5" t="str">
        <f>IF('Base de dados'!E807&lt;&gt;"",'Base de dados'!B807&amp;CHAR(10)&amp;'Base de dados'!E807,'Base de dados'!B807)</f>
        <v>JHONATAN HENRIQUE PERICO
JESSICA CRISTINA TELLES</v>
      </c>
      <c r="D808" s="15" t="str">
        <f>'Base de dados'!H807</f>
        <v>RUA FAMILIA LIMA, 126 - VENDA BRANCA - CASA BRANCA</v>
      </c>
      <c r="E808" s="27" t="str">
        <f>'Base de dados'!I807</f>
        <v>(19) 998866465</v>
      </c>
      <c r="F808" s="6" t="str">
        <f>'Base de dados'!J807</f>
        <v>POPULAÇÃO GERAL</v>
      </c>
      <c r="G808" s="6" t="str">
        <f>'Base de dados'!L807</f>
        <v>SUPLENTE</v>
      </c>
      <c r="H808" s="6">
        <f>'Base de dados'!M807</f>
        <v>491</v>
      </c>
      <c r="I808" s="30"/>
      <c r="J808" s="6" t="str">
        <f>'Base de dados'!N807</f>
        <v/>
      </c>
    </row>
    <row r="809" spans="1:10" ht="24.95" customHeight="1" x14ac:dyDescent="0.25">
      <c r="A809" s="3">
        <f t="shared" si="12"/>
        <v>807</v>
      </c>
      <c r="B809" s="4" t="str">
        <f>'Base de dados'!A808</f>
        <v>5630009248</v>
      </c>
      <c r="C809" s="5" t="str">
        <f>IF('Base de dados'!E808&lt;&gt;"",'Base de dados'!B808&amp;CHAR(10)&amp;'Base de dados'!E808,'Base de dados'!B808)</f>
        <v>LUCAS ANDRE CANDIDO</v>
      </c>
      <c r="D809" s="15" t="str">
        <f>'Base de dados'!H808</f>
        <v>RUA JOSE RAUL PIOLTINI, 1150 - JARDIM NOVA ITOBI - ITOBI</v>
      </c>
      <c r="E809" s="27" t="str">
        <f>'Base de dados'!I808</f>
        <v>(19) 989221140</v>
      </c>
      <c r="F809" s="6" t="str">
        <f>'Base de dados'!J808</f>
        <v>POPULAÇÃO GERAL</v>
      </c>
      <c r="G809" s="6" t="str">
        <f>'Base de dados'!L808</f>
        <v>SUPLENTE</v>
      </c>
      <c r="H809" s="6">
        <f>'Base de dados'!M808</f>
        <v>492</v>
      </c>
      <c r="I809" s="30"/>
      <c r="J809" s="6" t="str">
        <f>'Base de dados'!N808</f>
        <v/>
      </c>
    </row>
    <row r="810" spans="1:10" ht="24.95" customHeight="1" x14ac:dyDescent="0.25">
      <c r="A810" s="3">
        <f t="shared" si="12"/>
        <v>808</v>
      </c>
      <c r="B810" s="4" t="str">
        <f>'Base de dados'!A809</f>
        <v>5630018645</v>
      </c>
      <c r="C810" s="5" t="str">
        <f>IF('Base de dados'!E809&lt;&gt;"",'Base de dados'!B809&amp;CHAR(10)&amp;'Base de dados'!E809,'Base de dados'!B809)</f>
        <v>ELIANE CRISTINA DE LIMA</v>
      </c>
      <c r="D810" s="15" t="str">
        <f>'Base de dados'!H809</f>
        <v>RUA FAMILIA FERREIRA, 76 - DESTERRO - CASA BRANCA</v>
      </c>
      <c r="E810" s="27" t="str">
        <f>'Base de dados'!I809</f>
        <v>(19) 992328525</v>
      </c>
      <c r="F810" s="6" t="str">
        <f>'Base de dados'!J809</f>
        <v>POPULAÇÃO GERAL</v>
      </c>
      <c r="G810" s="6" t="str">
        <f>'Base de dados'!L809</f>
        <v>SUPLENTE</v>
      </c>
      <c r="H810" s="6">
        <f>'Base de dados'!M809</f>
        <v>493</v>
      </c>
      <c r="I810" s="30"/>
      <c r="J810" s="6" t="str">
        <f>'Base de dados'!N809</f>
        <v/>
      </c>
    </row>
    <row r="811" spans="1:10" ht="24.95" customHeight="1" x14ac:dyDescent="0.25">
      <c r="A811" s="3">
        <f t="shared" si="12"/>
        <v>809</v>
      </c>
      <c r="B811" s="4" t="str">
        <f>'Base de dados'!A810</f>
        <v>5630009453</v>
      </c>
      <c r="C811" s="5" t="str">
        <f>IF('Base de dados'!E810&lt;&gt;"",'Base de dados'!B810&amp;CHAR(10)&amp;'Base de dados'!E810,'Base de dados'!B810)</f>
        <v>ARIANA BATISTA ELIZIO PENA</v>
      </c>
      <c r="D811" s="15" t="str">
        <f>'Base de dados'!H810</f>
        <v>RUA JOAO SAID ZOGB, 33 - LAGOA BRANCA - CASA BRANCA</v>
      </c>
      <c r="E811" s="27" t="str">
        <f>'Base de dados'!I810</f>
        <v>(19) 971460820</v>
      </c>
      <c r="F811" s="6" t="str">
        <f>'Base de dados'!J810</f>
        <v>POPULAÇÃO GERAL</v>
      </c>
      <c r="G811" s="6" t="str">
        <f>'Base de dados'!L810</f>
        <v>SUPLENTE</v>
      </c>
      <c r="H811" s="6">
        <f>'Base de dados'!M810</f>
        <v>494</v>
      </c>
      <c r="I811" s="30"/>
      <c r="J811" s="6" t="str">
        <f>'Base de dados'!N810</f>
        <v/>
      </c>
    </row>
    <row r="812" spans="1:10" ht="24.95" customHeight="1" x14ac:dyDescent="0.25">
      <c r="A812" s="3">
        <f t="shared" si="12"/>
        <v>810</v>
      </c>
      <c r="B812" s="4" t="str">
        <f>'Base de dados'!A811</f>
        <v>5630008794</v>
      </c>
      <c r="C812" s="5" t="str">
        <f>IF('Base de dados'!E811&lt;&gt;"",'Base de dados'!B811&amp;CHAR(10)&amp;'Base de dados'!E811,'Base de dados'!B811)</f>
        <v>AMANDA REGINA SANTOS
ALAN ERICO GREGORIO</v>
      </c>
      <c r="D812" s="15" t="str">
        <f>'Base de dados'!H811</f>
        <v>RUA FAMILIA CARVALHO, 93 - NAZARE - CASA BRANCA</v>
      </c>
      <c r="E812" s="27" t="str">
        <f>'Base de dados'!I811</f>
        <v>(19) 992540073</v>
      </c>
      <c r="F812" s="6" t="str">
        <f>'Base de dados'!J811</f>
        <v>POPULAÇÃO GERAL</v>
      </c>
      <c r="G812" s="6" t="str">
        <f>'Base de dados'!L811</f>
        <v>SUPLENTE</v>
      </c>
      <c r="H812" s="6">
        <f>'Base de dados'!M811</f>
        <v>495</v>
      </c>
      <c r="I812" s="30"/>
      <c r="J812" s="6" t="str">
        <f>'Base de dados'!N811</f>
        <v/>
      </c>
    </row>
    <row r="813" spans="1:10" ht="24.95" customHeight="1" x14ac:dyDescent="0.25">
      <c r="A813" s="3">
        <f t="shared" si="12"/>
        <v>811</v>
      </c>
      <c r="B813" s="4" t="str">
        <f>'Base de dados'!A812</f>
        <v>5630006624</v>
      </c>
      <c r="C813" s="5" t="str">
        <f>IF('Base de dados'!E812&lt;&gt;"",'Base de dados'!B812&amp;CHAR(10)&amp;'Base de dados'!E812,'Base de dados'!B812)</f>
        <v>JONATAS BARBOSA ECCHER</v>
      </c>
      <c r="D813" s="15" t="str">
        <f>'Base de dados'!H812</f>
        <v>RUA JORGE BONETTI, 395 - SENHOR MENINO - CASA BRANCA</v>
      </c>
      <c r="E813" s="27" t="str">
        <f>'Base de dados'!I812</f>
        <v>(19) 992372545</v>
      </c>
      <c r="F813" s="6" t="str">
        <f>'Base de dados'!J812</f>
        <v>POPULAÇÃO GERAL</v>
      </c>
      <c r="G813" s="6" t="str">
        <f>'Base de dados'!L812</f>
        <v>SUPLENTE</v>
      </c>
      <c r="H813" s="6">
        <f>'Base de dados'!M812</f>
        <v>496</v>
      </c>
      <c r="I813" s="30"/>
      <c r="J813" s="6" t="str">
        <f>'Base de dados'!N812</f>
        <v/>
      </c>
    </row>
    <row r="814" spans="1:10" ht="24.95" customHeight="1" x14ac:dyDescent="0.25">
      <c r="A814" s="3">
        <f t="shared" si="12"/>
        <v>812</v>
      </c>
      <c r="B814" s="4" t="str">
        <f>'Base de dados'!A813</f>
        <v>5630010469</v>
      </c>
      <c r="C814" s="5" t="str">
        <f>IF('Base de dados'!E813&lt;&gt;"",'Base de dados'!B813&amp;CHAR(10)&amp;'Base de dados'!E813,'Base de dados'!B813)</f>
        <v>LOURDES DE FATIMA RODRIGUES MARTINS
CARLOS EDUARDO MANOEL</v>
      </c>
      <c r="D814" s="15" t="str">
        <f>'Base de dados'!H813</f>
        <v>RUA MIGUEL OLMEDO, 38 - SAO BERNARDO - CASA BRANCA</v>
      </c>
      <c r="E814" s="27" t="str">
        <f>'Base de dados'!I813</f>
        <v>(19) 995876485</v>
      </c>
      <c r="F814" s="6" t="str">
        <f>'Base de dados'!J813</f>
        <v>POPULAÇÃO GERAL</v>
      </c>
      <c r="G814" s="6" t="str">
        <f>'Base de dados'!L813</f>
        <v>SUPLENTE</v>
      </c>
      <c r="H814" s="6">
        <f>'Base de dados'!M813</f>
        <v>497</v>
      </c>
      <c r="I814" s="30"/>
      <c r="J814" s="6" t="str">
        <f>'Base de dados'!N813</f>
        <v/>
      </c>
    </row>
    <row r="815" spans="1:10" ht="24.95" customHeight="1" x14ac:dyDescent="0.25">
      <c r="A815" s="3">
        <f t="shared" si="12"/>
        <v>813</v>
      </c>
      <c r="B815" s="4" t="str">
        <f>'Base de dados'!A814</f>
        <v>5630003357</v>
      </c>
      <c r="C815" s="5" t="str">
        <f>IF('Base de dados'!E814&lt;&gt;"",'Base de dados'!B814&amp;CHAR(10)&amp;'Base de dados'!E814,'Base de dados'!B814)</f>
        <v>DENISE APARECIDA BORRI</v>
      </c>
      <c r="D815" s="15" t="str">
        <f>'Base de dados'!H814</f>
        <v>RUA RUA, JOSE SORIANO, 278 - INDUSTRIAL - CASA BRANCA</v>
      </c>
      <c r="E815" s="27" t="str">
        <f>'Base de dados'!I814</f>
        <v>(19) 989629897</v>
      </c>
      <c r="F815" s="6" t="str">
        <f>'Base de dados'!J814</f>
        <v>POPULAÇÃO GERAL</v>
      </c>
      <c r="G815" s="6" t="str">
        <f>'Base de dados'!L814</f>
        <v>SUPLENTE</v>
      </c>
      <c r="H815" s="6">
        <f>'Base de dados'!M814</f>
        <v>498</v>
      </c>
      <c r="I815" s="30"/>
      <c r="J815" s="6" t="str">
        <f>'Base de dados'!N814</f>
        <v/>
      </c>
    </row>
    <row r="816" spans="1:10" ht="24.95" customHeight="1" x14ac:dyDescent="0.25">
      <c r="A816" s="3">
        <f t="shared" si="12"/>
        <v>814</v>
      </c>
      <c r="B816" s="4" t="str">
        <f>'Base de dados'!A815</f>
        <v>5630000965</v>
      </c>
      <c r="C816" s="5" t="str">
        <f>IF('Base de dados'!E815&lt;&gt;"",'Base de dados'!B815&amp;CHAR(10)&amp;'Base de dados'!E815,'Base de dados'!B815)</f>
        <v>VANESSA HELENA DE ASSIS</v>
      </c>
      <c r="D816" s="15" t="str">
        <f>'Base de dados'!H815</f>
        <v>RUA ADRIANO FRANCISCO PIRES, 131 - PARQUE SAO PAULO - CASA BRANCA</v>
      </c>
      <c r="E816" s="27" t="str">
        <f>'Base de dados'!I815</f>
        <v>(19) 993164330</v>
      </c>
      <c r="F816" s="6" t="str">
        <f>'Base de dados'!J815</f>
        <v>POPULAÇÃO GERAL</v>
      </c>
      <c r="G816" s="6" t="str">
        <f>'Base de dados'!L815</f>
        <v>SUPLENTE</v>
      </c>
      <c r="H816" s="6">
        <f>'Base de dados'!M815</f>
        <v>499</v>
      </c>
      <c r="I816" s="30"/>
      <c r="J816" s="6" t="str">
        <f>'Base de dados'!N815</f>
        <v/>
      </c>
    </row>
    <row r="817" spans="1:10" ht="24.95" customHeight="1" x14ac:dyDescent="0.25">
      <c r="A817" s="3">
        <f t="shared" si="12"/>
        <v>815</v>
      </c>
      <c r="B817" s="4" t="str">
        <f>'Base de dados'!A816</f>
        <v>5630006764</v>
      </c>
      <c r="C817" s="5" t="str">
        <f>IF('Base de dados'!E816&lt;&gt;"",'Base de dados'!B816&amp;CHAR(10)&amp;'Base de dados'!E816,'Base de dados'!B816)</f>
        <v>VITORIA HELENA DOS SANTOS LOPES</v>
      </c>
      <c r="D817" s="15" t="str">
        <f>'Base de dados'!H816</f>
        <v>RUA JOAO BATISTA SALLES CUNHA, 356 - PARQUE SAO PAULO  - CASA BRANCA</v>
      </c>
      <c r="E817" s="27" t="str">
        <f>'Base de dados'!I816</f>
        <v>(19) 995635584</v>
      </c>
      <c r="F817" s="6" t="str">
        <f>'Base de dados'!J816</f>
        <v>POPULAÇÃO GERAL</v>
      </c>
      <c r="G817" s="6" t="str">
        <f>'Base de dados'!L816</f>
        <v>SUPLENTE</v>
      </c>
      <c r="H817" s="6">
        <f>'Base de dados'!M816</f>
        <v>500</v>
      </c>
      <c r="I817" s="30"/>
      <c r="J817" s="6" t="str">
        <f>'Base de dados'!N816</f>
        <v/>
      </c>
    </row>
    <row r="818" spans="1:10" ht="24.95" customHeight="1" x14ac:dyDescent="0.25">
      <c r="A818" s="3">
        <f t="shared" si="12"/>
        <v>816</v>
      </c>
      <c r="B818" s="4" t="str">
        <f>'Base de dados'!A817</f>
        <v>5630006731</v>
      </c>
      <c r="C818" s="5" t="str">
        <f>IF('Base de dados'!E817&lt;&gt;"",'Base de dados'!B817&amp;CHAR(10)&amp;'Base de dados'!E817,'Base de dados'!B817)</f>
        <v>ROSELI DA SILVA GOMES
VLADIMIR CESAR GOMES</v>
      </c>
      <c r="D818" s="15" t="str">
        <f>'Base de dados'!H817</f>
        <v>RUA SETE SETEMBRO, 380 - CENTRO - CASA BRANCA</v>
      </c>
      <c r="E818" s="27" t="str">
        <f>'Base de dados'!I817</f>
        <v>(19) 992620024</v>
      </c>
      <c r="F818" s="6" t="str">
        <f>'Base de dados'!J817</f>
        <v>POPULAÇÃO GERAL</v>
      </c>
      <c r="G818" s="6" t="str">
        <f>'Base de dados'!L817</f>
        <v>SUPLENTE</v>
      </c>
      <c r="H818" s="6">
        <f>'Base de dados'!M817</f>
        <v>501</v>
      </c>
      <c r="I818" s="30"/>
      <c r="J818" s="6" t="str">
        <f>'Base de dados'!N817</f>
        <v/>
      </c>
    </row>
    <row r="819" spans="1:10" ht="24.95" customHeight="1" x14ac:dyDescent="0.25">
      <c r="A819" s="3">
        <f t="shared" si="12"/>
        <v>817</v>
      </c>
      <c r="B819" s="4" t="str">
        <f>'Base de dados'!A818</f>
        <v>5630006988</v>
      </c>
      <c r="C819" s="5" t="str">
        <f>IF('Base de dados'!E818&lt;&gt;"",'Base de dados'!B818&amp;CHAR(10)&amp;'Base de dados'!E818,'Base de dados'!B818)</f>
        <v>RUTE DE SOUZA CAMPOS</v>
      </c>
      <c r="D819" s="15" t="str">
        <f>'Base de dados'!H818</f>
        <v>RUA LUCILIA DA COSTA THIENGO, 126 - CHACARA BOA VISTA - CASA BRANCA</v>
      </c>
      <c r="E819" s="27" t="str">
        <f>'Base de dados'!I818</f>
        <v>(19) 995854397</v>
      </c>
      <c r="F819" s="6" t="str">
        <f>'Base de dados'!J818</f>
        <v>POPULAÇÃO GERAL</v>
      </c>
      <c r="G819" s="6" t="str">
        <f>'Base de dados'!L818</f>
        <v>SUPLENTE</v>
      </c>
      <c r="H819" s="6">
        <f>'Base de dados'!M818</f>
        <v>502</v>
      </c>
      <c r="I819" s="30"/>
      <c r="J819" s="6" t="str">
        <f>'Base de dados'!N818</f>
        <v/>
      </c>
    </row>
    <row r="820" spans="1:10" ht="24.95" customHeight="1" x14ac:dyDescent="0.25">
      <c r="A820" s="3">
        <f t="shared" si="12"/>
        <v>818</v>
      </c>
      <c r="B820" s="4" t="str">
        <f>'Base de dados'!A819</f>
        <v>5630008133</v>
      </c>
      <c r="C820" s="5" t="str">
        <f>IF('Base de dados'!E819&lt;&gt;"",'Base de dados'!B819&amp;CHAR(10)&amp;'Base de dados'!E819,'Base de dados'!B819)</f>
        <v>JUNIO CESAR BALATORI</v>
      </c>
      <c r="D820" s="15" t="str">
        <f>'Base de dados'!H819</f>
        <v>RUA DOLORES CARVALHO SANTOS, 132 - ODENIR BUZATTO  - CASA BRANCA</v>
      </c>
      <c r="E820" s="27" t="str">
        <f>'Base de dados'!I819</f>
        <v>(19) 995115850</v>
      </c>
      <c r="F820" s="6" t="str">
        <f>'Base de dados'!J819</f>
        <v>POPULAÇÃO GERAL</v>
      </c>
      <c r="G820" s="6" t="str">
        <f>'Base de dados'!L819</f>
        <v>SUPLENTE</v>
      </c>
      <c r="H820" s="6">
        <f>'Base de dados'!M819</f>
        <v>503</v>
      </c>
      <c r="I820" s="30"/>
      <c r="J820" s="6" t="str">
        <f>'Base de dados'!N819</f>
        <v/>
      </c>
    </row>
    <row r="821" spans="1:10" ht="24.95" customHeight="1" x14ac:dyDescent="0.25">
      <c r="A821" s="3">
        <f t="shared" si="12"/>
        <v>819</v>
      </c>
      <c r="B821" s="4" t="str">
        <f>'Base de dados'!A820</f>
        <v>5630018843</v>
      </c>
      <c r="C821" s="5" t="str">
        <f>IF('Base de dados'!E820&lt;&gt;"",'Base de dados'!B820&amp;CHAR(10)&amp;'Base de dados'!E820,'Base de dados'!B820)</f>
        <v>ALINE APARECIDA PERINI DE SOUZA</v>
      </c>
      <c r="D821" s="15" t="str">
        <f>'Base de dados'!H820</f>
        <v>RUA AV  FAMILIA ANACLETO, 13 - DISTRITO DE CASA BRANCA  - VENDA BRANCA</v>
      </c>
      <c r="E821" s="27" t="str">
        <f>'Base de dados'!I820</f>
        <v>(19) 9982464</v>
      </c>
      <c r="F821" s="6" t="str">
        <f>'Base de dados'!J820</f>
        <v>POPULAÇÃO GERAL</v>
      </c>
      <c r="G821" s="6" t="str">
        <f>'Base de dados'!L820</f>
        <v>SUPLENTE</v>
      </c>
      <c r="H821" s="6">
        <f>'Base de dados'!M820</f>
        <v>504</v>
      </c>
      <c r="I821" s="30"/>
      <c r="J821" s="6" t="str">
        <f>'Base de dados'!N820</f>
        <v/>
      </c>
    </row>
    <row r="822" spans="1:10" ht="24.95" customHeight="1" x14ac:dyDescent="0.25">
      <c r="A822" s="3">
        <f t="shared" si="12"/>
        <v>820</v>
      </c>
      <c r="B822" s="4" t="str">
        <f>'Base de dados'!A821</f>
        <v>5630014859</v>
      </c>
      <c r="C822" s="5" t="str">
        <f>IF('Base de dados'!E821&lt;&gt;"",'Base de dados'!B821&amp;CHAR(10)&amp;'Base de dados'!E821,'Base de dados'!B821)</f>
        <v>DENIS DOS SANTOS PACAGNELA</v>
      </c>
      <c r="D822" s="15" t="str">
        <f>'Base de dados'!H821</f>
        <v>RUA FAMILIA CASTOLDE, 214 - JARDIM MACAUBA - CASA BRANCA</v>
      </c>
      <c r="E822" s="27" t="str">
        <f>'Base de dados'!I821</f>
        <v>(19) 992734239</v>
      </c>
      <c r="F822" s="6" t="str">
        <f>'Base de dados'!J821</f>
        <v>POPULAÇÃO GERAL</v>
      </c>
      <c r="G822" s="6" t="str">
        <f>'Base de dados'!L821</f>
        <v>SUPLENTE</v>
      </c>
      <c r="H822" s="6">
        <f>'Base de dados'!M821</f>
        <v>505</v>
      </c>
      <c r="I822" s="30"/>
      <c r="J822" s="6" t="str">
        <f>'Base de dados'!N821</f>
        <v/>
      </c>
    </row>
    <row r="823" spans="1:10" ht="24.95" customHeight="1" x14ac:dyDescent="0.25">
      <c r="A823" s="3">
        <f t="shared" si="12"/>
        <v>821</v>
      </c>
      <c r="B823" s="4" t="str">
        <f>'Base de dados'!A822</f>
        <v>5630011509</v>
      </c>
      <c r="C823" s="5" t="str">
        <f>IF('Base de dados'!E822&lt;&gt;"",'Base de dados'!B822&amp;CHAR(10)&amp;'Base de dados'!E822,'Base de dados'!B822)</f>
        <v>MAINARA CRISTINA SILVA SANTOS</v>
      </c>
      <c r="D823" s="15" t="str">
        <f>'Base de dados'!H822</f>
        <v>RUA CRISTIANO OSORIO, 72 - LAGOA BRANCA - CASA BRANCA</v>
      </c>
      <c r="E823" s="27" t="str">
        <f>'Base de dados'!I822</f>
        <v>(19) 971481537</v>
      </c>
      <c r="F823" s="6" t="str">
        <f>'Base de dados'!J822</f>
        <v>POPULAÇÃO GERAL</v>
      </c>
      <c r="G823" s="6" t="str">
        <f>'Base de dados'!L822</f>
        <v>SUPLENTE</v>
      </c>
      <c r="H823" s="6">
        <f>'Base de dados'!M822</f>
        <v>506</v>
      </c>
      <c r="I823" s="30"/>
      <c r="J823" s="6" t="str">
        <f>'Base de dados'!N822</f>
        <v/>
      </c>
    </row>
    <row r="824" spans="1:10" ht="24.95" customHeight="1" x14ac:dyDescent="0.25">
      <c r="A824" s="3">
        <f t="shared" si="12"/>
        <v>822</v>
      </c>
      <c r="B824" s="4" t="str">
        <f>'Base de dados'!A823</f>
        <v>5630004470</v>
      </c>
      <c r="C824" s="5" t="str">
        <f>IF('Base de dados'!E823&lt;&gt;"",'Base de dados'!B823&amp;CHAR(10)&amp;'Base de dados'!E823,'Base de dados'!B823)</f>
        <v>JOSIANE ADAIL PIRES PALMIRO</v>
      </c>
      <c r="D824" s="15" t="str">
        <f>'Base de dados'!H823</f>
        <v>RUA CEL  JOSE JULIO, 546 - CENTRO - CASA BRANCA</v>
      </c>
      <c r="E824" s="27" t="str">
        <f>'Base de dados'!I823</f>
        <v>(19) 981809268</v>
      </c>
      <c r="F824" s="6" t="str">
        <f>'Base de dados'!J823</f>
        <v>POPULAÇÃO GERAL</v>
      </c>
      <c r="G824" s="6" t="str">
        <f>'Base de dados'!L823</f>
        <v>SUPLENTE</v>
      </c>
      <c r="H824" s="6">
        <f>'Base de dados'!M823</f>
        <v>507</v>
      </c>
      <c r="I824" s="30"/>
      <c r="J824" s="6" t="str">
        <f>'Base de dados'!N823</f>
        <v/>
      </c>
    </row>
    <row r="825" spans="1:10" ht="24.95" customHeight="1" x14ac:dyDescent="0.25">
      <c r="A825" s="3">
        <f t="shared" si="12"/>
        <v>823</v>
      </c>
      <c r="B825" s="4" t="str">
        <f>'Base de dados'!A824</f>
        <v>5630014768</v>
      </c>
      <c r="C825" s="5" t="str">
        <f>IF('Base de dados'!E824&lt;&gt;"",'Base de dados'!B824&amp;CHAR(10)&amp;'Base de dados'!E824,'Base de dados'!B824)</f>
        <v>NILZA ALELUIA DA ANUNCIACAO</v>
      </c>
      <c r="D825" s="15" t="str">
        <f>'Base de dados'!H824</f>
        <v>AL  SUECIA, Sn - JUNDIAPEBA - MOGI DAS CRUZES</v>
      </c>
      <c r="E825" s="27" t="str">
        <f>'Base de dados'!I824</f>
        <v>(11) 934069381</v>
      </c>
      <c r="F825" s="6" t="str">
        <f>'Base de dados'!J824</f>
        <v>POPULAÇÃO GERAL</v>
      </c>
      <c r="G825" s="6" t="str">
        <f>'Base de dados'!L824</f>
        <v>SUPLENTE</v>
      </c>
      <c r="H825" s="6">
        <f>'Base de dados'!M824</f>
        <v>508</v>
      </c>
      <c r="I825" s="30"/>
      <c r="J825" s="6" t="str">
        <f>'Base de dados'!N824</f>
        <v/>
      </c>
    </row>
    <row r="826" spans="1:10" ht="24.95" customHeight="1" x14ac:dyDescent="0.25">
      <c r="A826" s="3">
        <f t="shared" si="12"/>
        <v>824</v>
      </c>
      <c r="B826" s="4" t="str">
        <f>'Base de dados'!A825</f>
        <v>5630010931</v>
      </c>
      <c r="C826" s="5" t="str">
        <f>IF('Base de dados'!E825&lt;&gt;"",'Base de dados'!B825&amp;CHAR(10)&amp;'Base de dados'!E825,'Base de dados'!B825)</f>
        <v>CLEBERSON MORENO MOTA</v>
      </c>
      <c r="D826" s="15" t="str">
        <f>'Base de dados'!H825</f>
        <v>RUA MARCELINO DE CASTRO, 15 - PARADA XV DE NOVEMBRO - SAO PAULO</v>
      </c>
      <c r="E826" s="27" t="str">
        <f>'Base de dados'!I825</f>
        <v>(11) 991919389</v>
      </c>
      <c r="F826" s="6" t="str">
        <f>'Base de dados'!J825</f>
        <v>POPULAÇÃO GERAL</v>
      </c>
      <c r="G826" s="6" t="str">
        <f>'Base de dados'!L825</f>
        <v>SUPLENTE</v>
      </c>
      <c r="H826" s="6">
        <f>'Base de dados'!M825</f>
        <v>509</v>
      </c>
      <c r="I826" s="30"/>
      <c r="J826" s="6" t="str">
        <f>'Base de dados'!N825</f>
        <v/>
      </c>
    </row>
    <row r="827" spans="1:10" ht="24.95" customHeight="1" x14ac:dyDescent="0.25">
      <c r="A827" s="3">
        <f t="shared" si="12"/>
        <v>825</v>
      </c>
      <c r="B827" s="4" t="str">
        <f>'Base de dados'!A826</f>
        <v>5630003100</v>
      </c>
      <c r="C827" s="5" t="str">
        <f>IF('Base de dados'!E826&lt;&gt;"",'Base de dados'!B826&amp;CHAR(10)&amp;'Base de dados'!E826,'Base de dados'!B826)</f>
        <v>SHEILA ALEXANDRA DA SILVA</v>
      </c>
      <c r="D827" s="15" t="str">
        <f>'Base de dados'!H826</f>
        <v>RUA DOS FRANCISCHETT, 286 - AMERICA - CASA BRANCA</v>
      </c>
      <c r="E827" s="27" t="str">
        <f>'Base de dados'!I826</f>
        <v>(19) 992455687</v>
      </c>
      <c r="F827" s="6" t="str">
        <f>'Base de dados'!J826</f>
        <v>POPULAÇÃO GERAL</v>
      </c>
      <c r="G827" s="6" t="str">
        <f>'Base de dados'!L826</f>
        <v>SUPLENTE</v>
      </c>
      <c r="H827" s="6">
        <f>'Base de dados'!M826</f>
        <v>510</v>
      </c>
      <c r="I827" s="30"/>
      <c r="J827" s="6" t="str">
        <f>'Base de dados'!N826</f>
        <v/>
      </c>
    </row>
    <row r="828" spans="1:10" ht="24.95" customHeight="1" x14ac:dyDescent="0.25">
      <c r="A828" s="3">
        <f t="shared" si="12"/>
        <v>826</v>
      </c>
      <c r="B828" s="4" t="str">
        <f>'Base de dados'!A827</f>
        <v>5630014636</v>
      </c>
      <c r="C828" s="5" t="str">
        <f>IF('Base de dados'!E827&lt;&gt;"",'Base de dados'!B827&amp;CHAR(10)&amp;'Base de dados'!E827,'Base de dados'!B827)</f>
        <v>MARIA EDUARDA NOGUEIRA DA SILVA ALVES</v>
      </c>
      <c r="D828" s="15" t="str">
        <f>'Base de dados'!H827</f>
        <v>RUA JUSTINO DE CASTRO, 1277 - CENTRO  - CASA BRANCA</v>
      </c>
      <c r="E828" s="27" t="str">
        <f>'Base de dados'!I827</f>
        <v>(19) 995781161</v>
      </c>
      <c r="F828" s="6" t="str">
        <f>'Base de dados'!J827</f>
        <v>POPULAÇÃO GERAL</v>
      </c>
      <c r="G828" s="6" t="str">
        <f>'Base de dados'!L827</f>
        <v>SUPLENTE</v>
      </c>
      <c r="H828" s="6">
        <f>'Base de dados'!M827</f>
        <v>511</v>
      </c>
      <c r="I828" s="30"/>
      <c r="J828" s="6" t="str">
        <f>'Base de dados'!N827</f>
        <v/>
      </c>
    </row>
    <row r="829" spans="1:10" ht="24.95" customHeight="1" x14ac:dyDescent="0.25">
      <c r="A829" s="3">
        <f t="shared" si="12"/>
        <v>827</v>
      </c>
      <c r="B829" s="4" t="str">
        <f>'Base de dados'!A828</f>
        <v>5630021284</v>
      </c>
      <c r="C829" s="5" t="str">
        <f>IF('Base de dados'!E828&lt;&gt;"",'Base de dados'!B828&amp;CHAR(10)&amp;'Base de dados'!E828,'Base de dados'!B828)</f>
        <v>TIAGO LEITE BORRI</v>
      </c>
      <c r="D829" s="15" t="str">
        <f>'Base de dados'!H828</f>
        <v>AV  JOSE CARLOS ROSA, 281 - VENDA BRANCA - CASA BRANCA</v>
      </c>
      <c r="E829" s="27" t="str">
        <f>'Base de dados'!I828</f>
        <v>(19) 999792570</v>
      </c>
      <c r="F829" s="6" t="str">
        <f>'Base de dados'!J828</f>
        <v>POPULAÇÃO GERAL</v>
      </c>
      <c r="G829" s="6" t="str">
        <f>'Base de dados'!L828</f>
        <v>SUPLENTE</v>
      </c>
      <c r="H829" s="6">
        <f>'Base de dados'!M828</f>
        <v>512</v>
      </c>
      <c r="I829" s="30"/>
      <c r="J829" s="6" t="str">
        <f>'Base de dados'!N828</f>
        <v/>
      </c>
    </row>
    <row r="830" spans="1:10" ht="24.95" customHeight="1" x14ac:dyDescent="0.25">
      <c r="A830" s="3">
        <f t="shared" si="12"/>
        <v>828</v>
      </c>
      <c r="B830" s="4" t="str">
        <f>'Base de dados'!A829</f>
        <v>5630001070</v>
      </c>
      <c r="C830" s="5" t="str">
        <f>IF('Base de dados'!E829&lt;&gt;"",'Base de dados'!B829&amp;CHAR(10)&amp;'Base de dados'!E829,'Base de dados'!B829)</f>
        <v>CARLA MONI NOGUEIRA RODRIGUES
DENIS DE SOUZA RODRIGUES</v>
      </c>
      <c r="D830" s="15" t="str">
        <f>'Base de dados'!H829</f>
        <v>RUA PROFESSOR MIDOM, 243 - DESTERRO 15 - CASA BRANCA</v>
      </c>
      <c r="E830" s="27" t="str">
        <f>'Base de dados'!I829</f>
        <v>(19) 991463741</v>
      </c>
      <c r="F830" s="6" t="str">
        <f>'Base de dados'!J829</f>
        <v>POPULAÇÃO GERAL</v>
      </c>
      <c r="G830" s="6" t="str">
        <f>'Base de dados'!L829</f>
        <v>SUPLENTE</v>
      </c>
      <c r="H830" s="6">
        <f>'Base de dados'!M829</f>
        <v>513</v>
      </c>
      <c r="I830" s="30"/>
      <c r="J830" s="6" t="str">
        <f>'Base de dados'!N829</f>
        <v/>
      </c>
    </row>
    <row r="831" spans="1:10" ht="24.95" customHeight="1" x14ac:dyDescent="0.25">
      <c r="A831" s="3">
        <f t="shared" si="12"/>
        <v>829</v>
      </c>
      <c r="B831" s="4" t="str">
        <f>'Base de dados'!A830</f>
        <v>5630002904</v>
      </c>
      <c r="C831" s="5" t="str">
        <f>IF('Base de dados'!E830&lt;&gt;"",'Base de dados'!B830&amp;CHAR(10)&amp;'Base de dados'!E830,'Base de dados'!B830)</f>
        <v>ALTAIR LUIZ REZENDE</v>
      </c>
      <c r="D831" s="15" t="str">
        <f>'Base de dados'!H830</f>
        <v>RUA FAMILIA CARVALHO, 82 - NAZARETH - CASA BRANCA</v>
      </c>
      <c r="E831" s="27" t="str">
        <f>'Base de dados'!I830</f>
        <v>(19) 994493626</v>
      </c>
      <c r="F831" s="6" t="str">
        <f>'Base de dados'!J830</f>
        <v>POPULAÇÃO GERAL</v>
      </c>
      <c r="G831" s="6" t="str">
        <f>'Base de dados'!L830</f>
        <v>SUPLENTE</v>
      </c>
      <c r="H831" s="6">
        <f>'Base de dados'!M830</f>
        <v>514</v>
      </c>
      <c r="I831" s="30"/>
      <c r="J831" s="6" t="str">
        <f>'Base de dados'!N830</f>
        <v/>
      </c>
    </row>
    <row r="832" spans="1:10" ht="24.95" customHeight="1" x14ac:dyDescent="0.25">
      <c r="A832" s="3">
        <f t="shared" si="12"/>
        <v>830</v>
      </c>
      <c r="B832" s="4" t="str">
        <f>'Base de dados'!A831</f>
        <v>5630012036</v>
      </c>
      <c r="C832" s="5" t="str">
        <f>IF('Base de dados'!E831&lt;&gt;"",'Base de dados'!B831&amp;CHAR(10)&amp;'Base de dados'!E831,'Base de dados'!B831)</f>
        <v>BEATRIZ SARAIVA</v>
      </c>
      <c r="D832" s="15" t="str">
        <f>'Base de dados'!H831</f>
        <v>RUA ROMULO BORZANI, 85 - INDUSTRIAL - CASA BRANCA</v>
      </c>
      <c r="E832" s="27" t="str">
        <f>'Base de dados'!I831</f>
        <v>(19) 994980977</v>
      </c>
      <c r="F832" s="6" t="str">
        <f>'Base de dados'!J831</f>
        <v>POPULAÇÃO GERAL</v>
      </c>
      <c r="G832" s="6" t="str">
        <f>'Base de dados'!L831</f>
        <v>SUPLENTE</v>
      </c>
      <c r="H832" s="6">
        <f>'Base de dados'!M831</f>
        <v>515</v>
      </c>
      <c r="I832" s="30"/>
      <c r="J832" s="6" t="str">
        <f>'Base de dados'!N831</f>
        <v/>
      </c>
    </row>
    <row r="833" spans="1:10" ht="24.95" customHeight="1" x14ac:dyDescent="0.25">
      <c r="A833" s="3">
        <f t="shared" si="12"/>
        <v>831</v>
      </c>
      <c r="B833" s="4" t="str">
        <f>'Base de dados'!A832</f>
        <v>5630020179</v>
      </c>
      <c r="C833" s="5" t="str">
        <f>IF('Base de dados'!E832&lt;&gt;"",'Base de dados'!B832&amp;CHAR(10)&amp;'Base de dados'!E832,'Base de dados'!B832)</f>
        <v>GABRIELE JANINE DOS SANTOS COSTA</v>
      </c>
      <c r="D833" s="15" t="str">
        <f>'Base de dados'!H832</f>
        <v>RUA MARINA MOURA, 131 - PARQUE SAO PAULO - CASA BRANCA</v>
      </c>
      <c r="E833" s="27" t="str">
        <f>'Base de dados'!I832</f>
        <v>(19) 994376979</v>
      </c>
      <c r="F833" s="6" t="str">
        <f>'Base de dados'!J832</f>
        <v>POPULAÇÃO GERAL</v>
      </c>
      <c r="G833" s="6" t="str">
        <f>'Base de dados'!L832</f>
        <v>SUPLENTE</v>
      </c>
      <c r="H833" s="6">
        <f>'Base de dados'!M832</f>
        <v>516</v>
      </c>
      <c r="I833" s="30"/>
      <c r="J833" s="6" t="str">
        <f>'Base de dados'!N832</f>
        <v/>
      </c>
    </row>
    <row r="834" spans="1:10" ht="24.95" customHeight="1" x14ac:dyDescent="0.25">
      <c r="A834" s="3">
        <f t="shared" si="12"/>
        <v>832</v>
      </c>
      <c r="B834" s="4" t="str">
        <f>'Base de dados'!A833</f>
        <v>5630020310</v>
      </c>
      <c r="C834" s="5" t="str">
        <f>IF('Base de dados'!E833&lt;&gt;"",'Base de dados'!B833&amp;CHAR(10)&amp;'Base de dados'!E833,'Base de dados'!B833)</f>
        <v>ROSANGELA PEDRO</v>
      </c>
      <c r="D834" s="15" t="str">
        <f>'Base de dados'!H833</f>
        <v>RUA MARIA JOSE CONCEICAO DE ALMEIDA, 253 - PARQUE SAO PAULO - CASA BRANCA</v>
      </c>
      <c r="E834" s="27" t="str">
        <f>'Base de dados'!I833</f>
        <v>(19) 995569839</v>
      </c>
      <c r="F834" s="6" t="str">
        <f>'Base de dados'!J833</f>
        <v>POPULAÇÃO GERAL</v>
      </c>
      <c r="G834" s="6" t="str">
        <f>'Base de dados'!L833</f>
        <v>SUPLENTE</v>
      </c>
      <c r="H834" s="6">
        <f>'Base de dados'!M833</f>
        <v>517</v>
      </c>
      <c r="I834" s="30"/>
      <c r="J834" s="6" t="str">
        <f>'Base de dados'!N833</f>
        <v/>
      </c>
    </row>
    <row r="835" spans="1:10" ht="24.95" customHeight="1" x14ac:dyDescent="0.25">
      <c r="A835" s="3">
        <f t="shared" si="12"/>
        <v>833</v>
      </c>
      <c r="B835" s="4" t="str">
        <f>'Base de dados'!A834</f>
        <v>5630008356</v>
      </c>
      <c r="C835" s="5" t="str">
        <f>IF('Base de dados'!E834&lt;&gt;"",'Base de dados'!B834&amp;CHAR(10)&amp;'Base de dados'!E834,'Base de dados'!B834)</f>
        <v>JOAO VITOR PADILHA</v>
      </c>
      <c r="D835" s="15" t="str">
        <f>'Base de dados'!H834</f>
        <v>RUA DOM JOSE MELHADO CAMPOS, 190 - JARDIM JOSANE - SOROCABA</v>
      </c>
      <c r="E835" s="27" t="str">
        <f>'Base de dados'!I834</f>
        <v>(15) 998216930</v>
      </c>
      <c r="F835" s="6" t="str">
        <f>'Base de dados'!J834</f>
        <v>POPULAÇÃO GERAL</v>
      </c>
      <c r="G835" s="6" t="str">
        <f>'Base de dados'!L834</f>
        <v>SUPLENTE</v>
      </c>
      <c r="H835" s="6">
        <f>'Base de dados'!M834</f>
        <v>518</v>
      </c>
      <c r="I835" s="30"/>
      <c r="J835" s="6" t="str">
        <f>'Base de dados'!N834</f>
        <v/>
      </c>
    </row>
    <row r="836" spans="1:10" ht="24.95" customHeight="1" x14ac:dyDescent="0.25">
      <c r="A836" s="3">
        <f t="shared" si="12"/>
        <v>834</v>
      </c>
      <c r="B836" s="4" t="str">
        <f>'Base de dados'!A835</f>
        <v>5630004348</v>
      </c>
      <c r="C836" s="5" t="str">
        <f>IF('Base de dados'!E835&lt;&gt;"",'Base de dados'!B835&amp;CHAR(10)&amp;'Base de dados'!E835,'Base de dados'!B835)</f>
        <v>CLAUDIO DA SILVA SANTOS
GISELE MARA DA COSTA OLIVEIRA SANTOS</v>
      </c>
      <c r="D836" s="15" t="str">
        <f>'Base de dados'!H835</f>
        <v>RUA PROFESSORA GUNAR MORAIS DE ARAUJO, 181 - ANDORINHA S - CASA BRANCA</v>
      </c>
      <c r="E836" s="27" t="str">
        <f>'Base de dados'!I835</f>
        <v>(19) 993963451</v>
      </c>
      <c r="F836" s="6" t="str">
        <f>'Base de dados'!J835</f>
        <v>POPULAÇÃO GERAL</v>
      </c>
      <c r="G836" s="6" t="str">
        <f>'Base de dados'!L835</f>
        <v>SUPLENTE</v>
      </c>
      <c r="H836" s="6">
        <f>'Base de dados'!M835</f>
        <v>519</v>
      </c>
      <c r="I836" s="30"/>
      <c r="J836" s="6" t="str">
        <f>'Base de dados'!N835</f>
        <v/>
      </c>
    </row>
    <row r="837" spans="1:10" ht="24.95" customHeight="1" x14ac:dyDescent="0.25">
      <c r="A837" s="3">
        <f t="shared" ref="A837:A900" si="13">A836+1</f>
        <v>835</v>
      </c>
      <c r="B837" s="4" t="str">
        <f>'Base de dados'!A836</f>
        <v>5630006525</v>
      </c>
      <c r="C837" s="5" t="str">
        <f>IF('Base de dados'!E836&lt;&gt;"",'Base de dados'!B836&amp;CHAR(10)&amp;'Base de dados'!E836,'Base de dados'!B836)</f>
        <v>MARILZA APARECIDA FREITAS COSTA</v>
      </c>
      <c r="D837" s="15" t="str">
        <f>'Base de dados'!H836</f>
        <v>CHA FAMILIA CURI, 75 - JARDIM BOA ESPERANCA - CASA BRANCA</v>
      </c>
      <c r="E837" s="27" t="str">
        <f>'Base de dados'!I836</f>
        <v>(19) 995666091</v>
      </c>
      <c r="F837" s="6" t="str">
        <f>'Base de dados'!J836</f>
        <v>POPULAÇÃO GERAL</v>
      </c>
      <c r="G837" s="6" t="str">
        <f>'Base de dados'!L836</f>
        <v>SUPLENTE</v>
      </c>
      <c r="H837" s="6">
        <f>'Base de dados'!M836</f>
        <v>520</v>
      </c>
      <c r="I837" s="30"/>
      <c r="J837" s="6" t="str">
        <f>'Base de dados'!N836</f>
        <v/>
      </c>
    </row>
    <row r="838" spans="1:10" ht="24.95" customHeight="1" x14ac:dyDescent="0.25">
      <c r="A838" s="3">
        <f t="shared" si="13"/>
        <v>836</v>
      </c>
      <c r="B838" s="4" t="str">
        <f>'Base de dados'!A837</f>
        <v>5630011103</v>
      </c>
      <c r="C838" s="5" t="str">
        <f>IF('Base de dados'!E837&lt;&gt;"",'Base de dados'!B837&amp;CHAR(10)&amp;'Base de dados'!E837,'Base de dados'!B837)</f>
        <v>CINTIA DE FATIMA SILVEIRA LOPES
CRISTIANO JOSE DA SILVA</v>
      </c>
      <c r="D838" s="15" t="str">
        <f>'Base de dados'!H837</f>
        <v>RUA FAMILIA VASCONCELLOS, 25 - DESTERRO - CASA BRANCA</v>
      </c>
      <c r="E838" s="27" t="str">
        <f>'Base de dados'!I837</f>
        <v>(19) 994420850</v>
      </c>
      <c r="F838" s="6" t="str">
        <f>'Base de dados'!J837</f>
        <v>POPULAÇÃO GERAL</v>
      </c>
      <c r="G838" s="6" t="str">
        <f>'Base de dados'!L837</f>
        <v>SUPLENTE</v>
      </c>
      <c r="H838" s="6">
        <f>'Base de dados'!M837</f>
        <v>521</v>
      </c>
      <c r="I838" s="30"/>
      <c r="J838" s="6" t="str">
        <f>'Base de dados'!N837</f>
        <v/>
      </c>
    </row>
    <row r="839" spans="1:10" ht="24.95" customHeight="1" x14ac:dyDescent="0.25">
      <c r="A839" s="3">
        <f t="shared" si="13"/>
        <v>837</v>
      </c>
      <c r="B839" s="4" t="str">
        <f>'Base de dados'!A838</f>
        <v>5630005451</v>
      </c>
      <c r="C839" s="5" t="str">
        <f>IF('Base de dados'!E838&lt;&gt;"",'Base de dados'!B838&amp;CHAR(10)&amp;'Base de dados'!E838,'Base de dados'!B838)</f>
        <v>LETICIA DOS SANTOS HENGLEN</v>
      </c>
      <c r="D839" s="15" t="str">
        <f>'Base de dados'!H838</f>
        <v>AV  AV  PORTUGAL, 342 - ODENIR BUZATO - CASA BRANCA</v>
      </c>
      <c r="E839" s="27" t="str">
        <f>'Base de dados'!I838</f>
        <v>(19) 992445537</v>
      </c>
      <c r="F839" s="6" t="str">
        <f>'Base de dados'!J838</f>
        <v>POPULAÇÃO GERAL</v>
      </c>
      <c r="G839" s="6" t="str">
        <f>'Base de dados'!L838</f>
        <v>SUPLENTE</v>
      </c>
      <c r="H839" s="6">
        <f>'Base de dados'!M838</f>
        <v>522</v>
      </c>
      <c r="I839" s="30"/>
      <c r="J839" s="6" t="str">
        <f>'Base de dados'!N838</f>
        <v/>
      </c>
    </row>
    <row r="840" spans="1:10" ht="24.95" customHeight="1" x14ac:dyDescent="0.25">
      <c r="A840" s="3">
        <f t="shared" si="13"/>
        <v>838</v>
      </c>
      <c r="B840" s="4" t="str">
        <f>'Base de dados'!A839</f>
        <v>5630016755</v>
      </c>
      <c r="C840" s="5" t="str">
        <f>IF('Base de dados'!E839&lt;&gt;"",'Base de dados'!B839&amp;CHAR(10)&amp;'Base de dados'!E839,'Base de dados'!B839)</f>
        <v>TAIS MARCOLINO DE SOUZA</v>
      </c>
      <c r="D840" s="15" t="str">
        <f>'Base de dados'!H839</f>
        <v>RUA OSWALDO PEDRO VERCELINO, 214 - CHACARA BOA VISTA - CASA BRANCA</v>
      </c>
      <c r="E840" s="27" t="str">
        <f>'Base de dados'!I839</f>
        <v>(19) 991763422</v>
      </c>
      <c r="F840" s="6" t="str">
        <f>'Base de dados'!J839</f>
        <v>POPULAÇÃO GERAL</v>
      </c>
      <c r="G840" s="6" t="str">
        <f>'Base de dados'!L839</f>
        <v>SUPLENTE</v>
      </c>
      <c r="H840" s="6">
        <f>'Base de dados'!M839</f>
        <v>523</v>
      </c>
      <c r="I840" s="30"/>
      <c r="J840" s="6" t="str">
        <f>'Base de dados'!N839</f>
        <v/>
      </c>
    </row>
    <row r="841" spans="1:10" ht="24.95" customHeight="1" x14ac:dyDescent="0.25">
      <c r="A841" s="3">
        <f t="shared" si="13"/>
        <v>839</v>
      </c>
      <c r="B841" s="4" t="str">
        <f>'Base de dados'!A840</f>
        <v>5630019379</v>
      </c>
      <c r="C841" s="5" t="str">
        <f>IF('Base de dados'!E840&lt;&gt;"",'Base de dados'!B840&amp;CHAR(10)&amp;'Base de dados'!E840,'Base de dados'!B840)</f>
        <v>MARIA ISLEIDE DA SILVA TAVARES
HUGO LEONARDO CANDIDO TAVARES SILVA</v>
      </c>
      <c r="D841" s="15" t="str">
        <f>'Base de dados'!H840</f>
        <v>RUA ISIDE BETRO LUPO ISSA, 37 - JARDIM SAO JUDAS TADEU - TABOAO DA SERRA</v>
      </c>
      <c r="E841" s="27" t="str">
        <f>'Base de dados'!I840</f>
        <v>(11) 949890534</v>
      </c>
      <c r="F841" s="6" t="str">
        <f>'Base de dados'!J840</f>
        <v>POPULAÇÃO GERAL</v>
      </c>
      <c r="G841" s="6" t="str">
        <f>'Base de dados'!L840</f>
        <v>SUPLENTE</v>
      </c>
      <c r="H841" s="6">
        <f>'Base de dados'!M840</f>
        <v>524</v>
      </c>
      <c r="I841" s="30"/>
      <c r="J841" s="6" t="str">
        <f>'Base de dados'!N840</f>
        <v/>
      </c>
    </row>
    <row r="842" spans="1:10" ht="24.95" customHeight="1" x14ac:dyDescent="0.25">
      <c r="A842" s="3">
        <f t="shared" si="13"/>
        <v>840</v>
      </c>
      <c r="B842" s="4" t="str">
        <f>'Base de dados'!A841</f>
        <v>5630001971</v>
      </c>
      <c r="C842" s="5" t="str">
        <f>IF('Base de dados'!E841&lt;&gt;"",'Base de dados'!B841&amp;CHAR(10)&amp;'Base de dados'!E841,'Base de dados'!B841)</f>
        <v>SOLANGE ISABEL DA SILVA</v>
      </c>
      <c r="D842" s="15" t="str">
        <f>'Base de dados'!H841</f>
        <v>RUA JOSE DOS SANTOS BASTOS, 88 - JARDIM MACAUBA - CASA BRANCA</v>
      </c>
      <c r="E842" s="27" t="str">
        <f>'Base de dados'!I841</f>
        <v>(19) 994396496</v>
      </c>
      <c r="F842" s="6" t="str">
        <f>'Base de dados'!J841</f>
        <v>POPULAÇÃO GERAL</v>
      </c>
      <c r="G842" s="6" t="str">
        <f>'Base de dados'!L841</f>
        <v>SUPLENTE</v>
      </c>
      <c r="H842" s="6">
        <f>'Base de dados'!M841</f>
        <v>525</v>
      </c>
      <c r="I842" s="30"/>
      <c r="J842" s="6" t="str">
        <f>'Base de dados'!N841</f>
        <v/>
      </c>
    </row>
    <row r="843" spans="1:10" ht="24.95" customHeight="1" x14ac:dyDescent="0.25">
      <c r="A843" s="3">
        <f t="shared" si="13"/>
        <v>841</v>
      </c>
      <c r="B843" s="4" t="str">
        <f>'Base de dados'!A842</f>
        <v>5630004751</v>
      </c>
      <c r="C843" s="5" t="str">
        <f>IF('Base de dados'!E842&lt;&gt;"",'Base de dados'!B842&amp;CHAR(10)&amp;'Base de dados'!E842,'Base de dados'!B842)</f>
        <v>EDGAR FONSECA
ADREILCE MARIA FIDENCIO DE PAULA</v>
      </c>
      <c r="D843" s="15" t="str">
        <f>'Base de dados'!H842</f>
        <v>RUA PROFESSORA ODETE SANTANA, 151 - ANDORINHAS - CASA BRANCA</v>
      </c>
      <c r="E843" s="27" t="str">
        <f>'Base de dados'!I842</f>
        <v>(19) 992037050</v>
      </c>
      <c r="F843" s="6" t="str">
        <f>'Base de dados'!J842</f>
        <v>POPULAÇÃO GERAL</v>
      </c>
      <c r="G843" s="6" t="str">
        <f>'Base de dados'!L842</f>
        <v>SUPLENTE</v>
      </c>
      <c r="H843" s="6">
        <f>'Base de dados'!M842</f>
        <v>526</v>
      </c>
      <c r="I843" s="30"/>
      <c r="J843" s="6" t="str">
        <f>'Base de dados'!N842</f>
        <v/>
      </c>
    </row>
    <row r="844" spans="1:10" ht="24.95" customHeight="1" x14ac:dyDescent="0.25">
      <c r="A844" s="3">
        <f t="shared" si="13"/>
        <v>842</v>
      </c>
      <c r="B844" s="4" t="str">
        <f>'Base de dados'!A843</f>
        <v>5630016433</v>
      </c>
      <c r="C844" s="5" t="str">
        <f>IF('Base de dados'!E843&lt;&gt;"",'Base de dados'!B843&amp;CHAR(10)&amp;'Base de dados'!E843,'Base de dados'!B843)</f>
        <v>PAULO CESAR CANELLA JUNIOR</v>
      </c>
      <c r="D844" s="15" t="str">
        <f>'Base de dados'!H843</f>
        <v>RUA FAMILIA BASILONE, 09 - JARDIM BOA ESPERANCA  - CASA BRANCA</v>
      </c>
      <c r="E844" s="27" t="str">
        <f>'Base de dados'!I843</f>
        <v>(19) 995699547</v>
      </c>
      <c r="F844" s="6" t="str">
        <f>'Base de dados'!J843</f>
        <v>POPULAÇÃO GERAL</v>
      </c>
      <c r="G844" s="6" t="str">
        <f>'Base de dados'!L843</f>
        <v>SUPLENTE</v>
      </c>
      <c r="H844" s="6">
        <f>'Base de dados'!M843</f>
        <v>527</v>
      </c>
      <c r="I844" s="30"/>
      <c r="J844" s="6" t="str">
        <f>'Base de dados'!N843</f>
        <v/>
      </c>
    </row>
    <row r="845" spans="1:10" ht="24.95" customHeight="1" x14ac:dyDescent="0.25">
      <c r="A845" s="3">
        <f t="shared" si="13"/>
        <v>843</v>
      </c>
      <c r="B845" s="4" t="str">
        <f>'Base de dados'!A844</f>
        <v>5630002615</v>
      </c>
      <c r="C845" s="5" t="str">
        <f>IF('Base de dados'!E844&lt;&gt;"",'Base de dados'!B844&amp;CHAR(10)&amp;'Base de dados'!E844,'Base de dados'!B844)</f>
        <v>MAURICIO GONGORA GRILLO</v>
      </c>
      <c r="D845" s="15" t="str">
        <f>'Base de dados'!H844</f>
        <v>AV  DR FRANCISCO NOGUEIRA DE LIMA, 602 - DESTERRO  - CASA BRANCA</v>
      </c>
      <c r="E845" s="27" t="str">
        <f>'Base de dados'!I844</f>
        <v>(19) 989277389</v>
      </c>
      <c r="F845" s="6" t="str">
        <f>'Base de dados'!J844</f>
        <v>POPULAÇÃO GERAL</v>
      </c>
      <c r="G845" s="6" t="str">
        <f>'Base de dados'!L844</f>
        <v>SUPLENTE</v>
      </c>
      <c r="H845" s="6">
        <f>'Base de dados'!M844</f>
        <v>528</v>
      </c>
      <c r="I845" s="30"/>
      <c r="J845" s="6" t="str">
        <f>'Base de dados'!N844</f>
        <v/>
      </c>
    </row>
    <row r="846" spans="1:10" ht="24.95" customHeight="1" x14ac:dyDescent="0.25">
      <c r="A846" s="3">
        <f t="shared" si="13"/>
        <v>844</v>
      </c>
      <c r="B846" s="4" t="str">
        <f>'Base de dados'!A845</f>
        <v>5630003225</v>
      </c>
      <c r="C846" s="5" t="str">
        <f>IF('Base de dados'!E845&lt;&gt;"",'Base de dados'!B845&amp;CHAR(10)&amp;'Base de dados'!E845,'Base de dados'!B845)</f>
        <v>REGIS APARECIDO PEREIRA DOS SANTOS</v>
      </c>
      <c r="D846" s="15" t="str">
        <f>'Base de dados'!H845</f>
        <v>RUA DOLORES CARVALHO SANTOS, 202 - ODENIR BUZATO - CASA BRANCA</v>
      </c>
      <c r="E846" s="27" t="str">
        <f>'Base de dados'!I845</f>
        <v>(19) 987305340</v>
      </c>
      <c r="F846" s="6" t="str">
        <f>'Base de dados'!J845</f>
        <v>POPULAÇÃO GERAL</v>
      </c>
      <c r="G846" s="6" t="str">
        <f>'Base de dados'!L845</f>
        <v>SUPLENTE</v>
      </c>
      <c r="H846" s="6">
        <f>'Base de dados'!M845</f>
        <v>529</v>
      </c>
      <c r="I846" s="30"/>
      <c r="J846" s="6" t="str">
        <f>'Base de dados'!N845</f>
        <v/>
      </c>
    </row>
    <row r="847" spans="1:10" ht="24.95" customHeight="1" x14ac:dyDescent="0.25">
      <c r="A847" s="3">
        <f t="shared" si="13"/>
        <v>845</v>
      </c>
      <c r="B847" s="4" t="str">
        <f>'Base de dados'!A846</f>
        <v>5630018306</v>
      </c>
      <c r="C847" s="5" t="str">
        <f>IF('Base de dados'!E846&lt;&gt;"",'Base de dados'!B846&amp;CHAR(10)&amp;'Base de dados'!E846,'Base de dados'!B846)</f>
        <v>SIDINEIA DOS SANTOS
TIAGO AUGUSTO DE ALVARENGA FARIA</v>
      </c>
      <c r="D847" s="15" t="str">
        <f>'Base de dados'!H846</f>
        <v>RUA MANOEL FRANCISCO DE CASTRO, 617 - CENTRO - POTIM</v>
      </c>
      <c r="E847" s="27" t="str">
        <f>'Base de dados'!I846</f>
        <v>(12) 997507774</v>
      </c>
      <c r="F847" s="6" t="str">
        <f>'Base de dados'!J846</f>
        <v>POPULAÇÃO GERAL</v>
      </c>
      <c r="G847" s="6" t="str">
        <f>'Base de dados'!L846</f>
        <v>SUPLENTE</v>
      </c>
      <c r="H847" s="6">
        <f>'Base de dados'!M846</f>
        <v>530</v>
      </c>
      <c r="I847" s="30"/>
      <c r="J847" s="6" t="str">
        <f>'Base de dados'!N846</f>
        <v/>
      </c>
    </row>
    <row r="848" spans="1:10" ht="24.95" customHeight="1" x14ac:dyDescent="0.25">
      <c r="A848" s="3">
        <f t="shared" si="13"/>
        <v>846</v>
      </c>
      <c r="B848" s="4" t="str">
        <f>'Base de dados'!A847</f>
        <v>5630004355</v>
      </c>
      <c r="C848" s="5" t="str">
        <f>IF('Base de dados'!E847&lt;&gt;"",'Base de dados'!B847&amp;CHAR(10)&amp;'Base de dados'!E847,'Base de dados'!B847)</f>
        <v>FELIPE</v>
      </c>
      <c r="D848" s="15" t="str">
        <f>'Base de dados'!H847</f>
        <v>AV  ALFREDO PINTO MENDONCA, 139 - SAO JOAO  - CASA BRANCA</v>
      </c>
      <c r="E848" s="27" t="str">
        <f>'Base de dados'!I847</f>
        <v>(19) 989777239</v>
      </c>
      <c r="F848" s="6" t="str">
        <f>'Base de dados'!J847</f>
        <v>POPULAÇÃO GERAL</v>
      </c>
      <c r="G848" s="6" t="str">
        <f>'Base de dados'!L847</f>
        <v>SUPLENTE</v>
      </c>
      <c r="H848" s="6">
        <f>'Base de dados'!M847</f>
        <v>531</v>
      </c>
      <c r="I848" s="30"/>
      <c r="J848" s="6" t="str">
        <f>'Base de dados'!N847</f>
        <v/>
      </c>
    </row>
    <row r="849" spans="1:10" ht="24.95" customHeight="1" x14ac:dyDescent="0.25">
      <c r="A849" s="3">
        <f t="shared" si="13"/>
        <v>847</v>
      </c>
      <c r="B849" s="4" t="str">
        <f>'Base de dados'!A848</f>
        <v>5630000460</v>
      </c>
      <c r="C849" s="5" t="str">
        <f>IF('Base de dados'!E848&lt;&gt;"",'Base de dados'!B848&amp;CHAR(10)&amp;'Base de dados'!E848,'Base de dados'!B848)</f>
        <v>JANAINA APARECIDA DOS SANTOS SILVA
ANDERSON DONIZETE DA SILVA</v>
      </c>
      <c r="D849" s="15" t="str">
        <f>'Base de dados'!H848</f>
        <v>RUA MAQUINISTA ARTHUR URBANO SOBRINHO, 67 - JARDIM BELA VISTA - CASA BRANCA</v>
      </c>
      <c r="E849" s="27" t="str">
        <f>'Base de dados'!I848</f>
        <v>(19) 992155747</v>
      </c>
      <c r="F849" s="6" t="str">
        <f>'Base de dados'!J848</f>
        <v>POPULAÇÃO GERAL</v>
      </c>
      <c r="G849" s="6" t="str">
        <f>'Base de dados'!L848</f>
        <v>SUPLENTE</v>
      </c>
      <c r="H849" s="6">
        <f>'Base de dados'!M848</f>
        <v>532</v>
      </c>
      <c r="I849" s="30"/>
      <c r="J849" s="6" t="str">
        <f>'Base de dados'!N848</f>
        <v/>
      </c>
    </row>
    <row r="850" spans="1:10" ht="24.95" customHeight="1" x14ac:dyDescent="0.25">
      <c r="A850" s="3">
        <f t="shared" si="13"/>
        <v>848</v>
      </c>
      <c r="B850" s="4" t="str">
        <f>'Base de dados'!A849</f>
        <v>5630001567</v>
      </c>
      <c r="C850" s="5" t="str">
        <f>IF('Base de dados'!E849&lt;&gt;"",'Base de dados'!B849&amp;CHAR(10)&amp;'Base de dados'!E849,'Base de dados'!B849)</f>
        <v>LUIZ PAULO DA SILVA</v>
      </c>
      <c r="D850" s="15" t="str">
        <f>'Base de dados'!H849</f>
        <v>RUA RAUL PALMA DO NASCIMENTO, 211 - COND. RES. PARQUE DAS ACACIAS - CASA BRANCA</v>
      </c>
      <c r="E850" s="27" t="str">
        <f>'Base de dados'!I849</f>
        <v>(19) 993433374</v>
      </c>
      <c r="F850" s="6" t="str">
        <f>'Base de dados'!J849</f>
        <v>POPULAÇÃO GERAL</v>
      </c>
      <c r="G850" s="6" t="str">
        <f>'Base de dados'!L849</f>
        <v>SUPLENTE</v>
      </c>
      <c r="H850" s="6">
        <f>'Base de dados'!M849</f>
        <v>533</v>
      </c>
      <c r="I850" s="30"/>
      <c r="J850" s="6" t="str">
        <f>'Base de dados'!N849</f>
        <v/>
      </c>
    </row>
    <row r="851" spans="1:10" ht="24.95" customHeight="1" x14ac:dyDescent="0.25">
      <c r="A851" s="3">
        <f t="shared" si="13"/>
        <v>849</v>
      </c>
      <c r="B851" s="4" t="str">
        <f>'Base de dados'!A850</f>
        <v>5630018058</v>
      </c>
      <c r="C851" s="5" t="str">
        <f>IF('Base de dados'!E850&lt;&gt;"",'Base de dados'!B850&amp;CHAR(10)&amp;'Base de dados'!E850,'Base de dados'!B850)</f>
        <v>ADRIANO DA SILVA</v>
      </c>
      <c r="D851" s="15" t="str">
        <f>'Base de dados'!H850</f>
        <v>RUA AGUAI, 392 - DESTERRO - CASA BRANCA</v>
      </c>
      <c r="E851" s="27" t="str">
        <f>'Base de dados'!I850</f>
        <v>(19) 991131636</v>
      </c>
      <c r="F851" s="6" t="str">
        <f>'Base de dados'!J850</f>
        <v>POPULAÇÃO GERAL</v>
      </c>
      <c r="G851" s="6" t="str">
        <f>'Base de dados'!L850</f>
        <v>SUPLENTE</v>
      </c>
      <c r="H851" s="6">
        <f>'Base de dados'!M850</f>
        <v>534</v>
      </c>
      <c r="I851" s="30"/>
      <c r="J851" s="6" t="str">
        <f>'Base de dados'!N850</f>
        <v/>
      </c>
    </row>
    <row r="852" spans="1:10" ht="24.95" customHeight="1" x14ac:dyDescent="0.25">
      <c r="A852" s="3">
        <f t="shared" si="13"/>
        <v>850</v>
      </c>
      <c r="B852" s="4" t="str">
        <f>'Base de dados'!A851</f>
        <v>5630016425</v>
      </c>
      <c r="C852" s="5" t="str">
        <f>IF('Base de dados'!E851&lt;&gt;"",'Base de dados'!B851&amp;CHAR(10)&amp;'Base de dados'!E851,'Base de dados'!B851)</f>
        <v>ANA LAURA DONTAL BERTOCHI</v>
      </c>
      <c r="D852" s="15" t="str">
        <f>'Base de dados'!H851</f>
        <v>RUA FAMILIA SILLOS, 28 - JARDIM AMERICA  - CASA BRANCA</v>
      </c>
      <c r="E852" s="27" t="str">
        <f>'Base de dados'!I851</f>
        <v>(19) 994527610</v>
      </c>
      <c r="F852" s="6" t="str">
        <f>'Base de dados'!J851</f>
        <v>POPULAÇÃO GERAL</v>
      </c>
      <c r="G852" s="6" t="str">
        <f>'Base de dados'!L851</f>
        <v>SUPLENTE</v>
      </c>
      <c r="H852" s="6">
        <f>'Base de dados'!M851</f>
        <v>535</v>
      </c>
      <c r="I852" s="30"/>
      <c r="J852" s="6" t="str">
        <f>'Base de dados'!N851</f>
        <v/>
      </c>
    </row>
    <row r="853" spans="1:10" ht="24.95" customHeight="1" x14ac:dyDescent="0.25">
      <c r="A853" s="3">
        <f t="shared" si="13"/>
        <v>851</v>
      </c>
      <c r="B853" s="4" t="str">
        <f>'Base de dados'!A852</f>
        <v>5630003779</v>
      </c>
      <c r="C853" s="5" t="str">
        <f>IF('Base de dados'!E852&lt;&gt;"",'Base de dados'!B852&amp;CHAR(10)&amp;'Base de dados'!E852,'Base de dados'!B852)</f>
        <v>ANDRESSA DA SILVA MARSOLA ALVES
JOSUE ALVES</v>
      </c>
      <c r="D853" s="15" t="str">
        <f>'Base de dados'!H852</f>
        <v>RUA DOS MENEZELLOS, 123 - JARDIM BOA ESPERANCA - CASA BRANCA</v>
      </c>
      <c r="E853" s="27" t="str">
        <f>'Base de dados'!I852</f>
        <v>(19) 989322297</v>
      </c>
      <c r="F853" s="6" t="str">
        <f>'Base de dados'!J852</f>
        <v>POPULAÇÃO GERAL</v>
      </c>
      <c r="G853" s="6" t="str">
        <f>'Base de dados'!L852</f>
        <v>SUPLENTE</v>
      </c>
      <c r="H853" s="6">
        <f>'Base de dados'!M852</f>
        <v>536</v>
      </c>
      <c r="I853" s="30"/>
      <c r="J853" s="6" t="str">
        <f>'Base de dados'!N852</f>
        <v/>
      </c>
    </row>
    <row r="854" spans="1:10" ht="24.95" customHeight="1" x14ac:dyDescent="0.25">
      <c r="A854" s="3">
        <f t="shared" si="13"/>
        <v>852</v>
      </c>
      <c r="B854" s="4" t="str">
        <f>'Base de dados'!A853</f>
        <v>5630017696</v>
      </c>
      <c r="C854" s="5" t="str">
        <f>IF('Base de dados'!E853&lt;&gt;"",'Base de dados'!B853&amp;CHAR(10)&amp;'Base de dados'!E853,'Base de dados'!B853)</f>
        <v>INDIANARA FERNANDA SCHERMA</v>
      </c>
      <c r="D854" s="15" t="str">
        <f>'Base de dados'!H853</f>
        <v>RUA JUSTINO DE CASTRO, 273 - CENTRO - CASA BRANCA</v>
      </c>
      <c r="E854" s="27" t="str">
        <f>'Base de dados'!I853</f>
        <v>(19) 991441088</v>
      </c>
      <c r="F854" s="6" t="str">
        <f>'Base de dados'!J853</f>
        <v>POPULAÇÃO GERAL</v>
      </c>
      <c r="G854" s="6" t="str">
        <f>'Base de dados'!L853</f>
        <v>SUPLENTE</v>
      </c>
      <c r="H854" s="6">
        <f>'Base de dados'!M853</f>
        <v>537</v>
      </c>
      <c r="I854" s="30"/>
      <c r="J854" s="6" t="str">
        <f>'Base de dados'!N853</f>
        <v/>
      </c>
    </row>
    <row r="855" spans="1:10" ht="24.95" customHeight="1" x14ac:dyDescent="0.25">
      <c r="A855" s="3">
        <f t="shared" si="13"/>
        <v>853</v>
      </c>
      <c r="B855" s="4" t="str">
        <f>'Base de dados'!A854</f>
        <v>5630010642</v>
      </c>
      <c r="C855" s="5" t="str">
        <f>IF('Base de dados'!E854&lt;&gt;"",'Base de dados'!B854&amp;CHAR(10)&amp;'Base de dados'!E854,'Base de dados'!B854)</f>
        <v>JESSICA TAVARES
MARCIO APARECIDO ROBERTO</v>
      </c>
      <c r="D855" s="15" t="str">
        <f>'Base de dados'!H854</f>
        <v>FAZ CHACARA SAO SEBASTIAO, 0000 - 0 - CASA BRANCA</v>
      </c>
      <c r="E855" s="27" t="str">
        <f>'Base de dados'!I854</f>
        <v>(19) 996626751</v>
      </c>
      <c r="F855" s="6" t="str">
        <f>'Base de dados'!J854</f>
        <v>POPULAÇÃO GERAL</v>
      </c>
      <c r="G855" s="6" t="str">
        <f>'Base de dados'!L854</f>
        <v>SUPLENTE</v>
      </c>
      <c r="H855" s="6">
        <f>'Base de dados'!M854</f>
        <v>538</v>
      </c>
      <c r="I855" s="30"/>
      <c r="J855" s="6" t="str">
        <f>'Base de dados'!N854</f>
        <v/>
      </c>
    </row>
    <row r="856" spans="1:10" ht="24.95" customHeight="1" x14ac:dyDescent="0.25">
      <c r="A856" s="3">
        <f t="shared" si="13"/>
        <v>854</v>
      </c>
      <c r="B856" s="4" t="str">
        <f>'Base de dados'!A855</f>
        <v>5630020401</v>
      </c>
      <c r="C856" s="5" t="str">
        <f>IF('Base de dados'!E855&lt;&gt;"",'Base de dados'!B855&amp;CHAR(10)&amp;'Base de dados'!E855,'Base de dados'!B855)</f>
        <v>FABIANA APARECIDA DE SOUZA</v>
      </c>
      <c r="D856" s="15" t="str">
        <f>'Base de dados'!H855</f>
        <v>RUA DOZE DE OUTUBRO, 294 - SAO JOAO  - CASA BRANCA</v>
      </c>
      <c r="E856" s="27" t="str">
        <f>'Base de dados'!I855</f>
        <v>(19) 993592528</v>
      </c>
      <c r="F856" s="6" t="str">
        <f>'Base de dados'!J855</f>
        <v>POPULAÇÃO GERAL</v>
      </c>
      <c r="G856" s="6" t="str">
        <f>'Base de dados'!L855</f>
        <v>SUPLENTE</v>
      </c>
      <c r="H856" s="6">
        <f>'Base de dados'!M855</f>
        <v>539</v>
      </c>
      <c r="I856" s="30"/>
      <c r="J856" s="6" t="str">
        <f>'Base de dados'!N855</f>
        <v/>
      </c>
    </row>
    <row r="857" spans="1:10" ht="24.95" customHeight="1" x14ac:dyDescent="0.25">
      <c r="A857" s="3">
        <f t="shared" si="13"/>
        <v>855</v>
      </c>
      <c r="B857" s="4" t="str">
        <f>'Base de dados'!A856</f>
        <v>5630019262</v>
      </c>
      <c r="C857" s="5" t="str">
        <f>IF('Base de dados'!E856&lt;&gt;"",'Base de dados'!B856&amp;CHAR(10)&amp;'Base de dados'!E856,'Base de dados'!B856)</f>
        <v>ANA LUCIA BORDALO ROSA
LUIS ANTONIO ROSA</v>
      </c>
      <c r="D857" s="15" t="str">
        <f>'Base de dados'!H856</f>
        <v>RUA PROFESSORA ODETE SANTANA, 12 - ANDORINHA  - CASA BRANCA</v>
      </c>
      <c r="E857" s="27" t="str">
        <f>'Base de dados'!I856</f>
        <v>(19) 992876230</v>
      </c>
      <c r="F857" s="6" t="str">
        <f>'Base de dados'!J856</f>
        <v>POPULAÇÃO GERAL</v>
      </c>
      <c r="G857" s="6" t="str">
        <f>'Base de dados'!L856</f>
        <v>SUPLENTE</v>
      </c>
      <c r="H857" s="6">
        <f>'Base de dados'!M856</f>
        <v>540</v>
      </c>
      <c r="I857" s="30"/>
      <c r="J857" s="6" t="str">
        <f>'Base de dados'!N856</f>
        <v/>
      </c>
    </row>
    <row r="858" spans="1:10" ht="24.95" customHeight="1" x14ac:dyDescent="0.25">
      <c r="A858" s="3">
        <f t="shared" si="13"/>
        <v>856</v>
      </c>
      <c r="B858" s="4" t="str">
        <f>'Base de dados'!A857</f>
        <v>5630004009</v>
      </c>
      <c r="C858" s="5" t="str">
        <f>IF('Base de dados'!E857&lt;&gt;"",'Base de dados'!B857&amp;CHAR(10)&amp;'Base de dados'!E857,'Base de dados'!B857)</f>
        <v>APARECIDADOSSANTISVARISE
JOSE ANTONIO VARISE</v>
      </c>
      <c r="D858" s="15" t="str">
        <f>'Base de dados'!H857</f>
        <v>Q   R ADRIANO F PIRES, 36 - PQ SAO PAULO - CASA BRANCA</v>
      </c>
      <c r="E858" s="27" t="str">
        <f>'Base de dados'!I857</f>
        <v>(19) 199949232</v>
      </c>
      <c r="F858" s="6" t="str">
        <f>'Base de dados'!J857</f>
        <v>POPULAÇÃO GERAL</v>
      </c>
      <c r="G858" s="6" t="str">
        <f>'Base de dados'!L857</f>
        <v>SUPLENTE</v>
      </c>
      <c r="H858" s="6">
        <f>'Base de dados'!M857</f>
        <v>541</v>
      </c>
      <c r="I858" s="30"/>
      <c r="J858" s="6" t="str">
        <f>'Base de dados'!N857</f>
        <v/>
      </c>
    </row>
    <row r="859" spans="1:10" ht="24.95" customHeight="1" x14ac:dyDescent="0.25">
      <c r="A859" s="3">
        <f t="shared" si="13"/>
        <v>857</v>
      </c>
      <c r="B859" s="4" t="str">
        <f>'Base de dados'!A858</f>
        <v>5630008083</v>
      </c>
      <c r="C859" s="5" t="str">
        <f>IF('Base de dados'!E858&lt;&gt;"",'Base de dados'!B858&amp;CHAR(10)&amp;'Base de dados'!E858,'Base de dados'!B858)</f>
        <v>RODRIGO FUMERO GARCIA
CARLA REGINA CONTINI GARCIA</v>
      </c>
      <c r="D859" s="15" t="str">
        <f>'Base de dados'!H858</f>
        <v>AL  GANYMEDES JOSE SANTOS OLIVEIRA, 1463 - CENTRO - CASA BRANCA</v>
      </c>
      <c r="E859" s="27" t="str">
        <f>'Base de dados'!I858</f>
        <v>(19) 998908372</v>
      </c>
      <c r="F859" s="6" t="str">
        <f>'Base de dados'!J858</f>
        <v>POPULAÇÃO GERAL</v>
      </c>
      <c r="G859" s="6" t="str">
        <f>'Base de dados'!L858</f>
        <v>SUPLENTE</v>
      </c>
      <c r="H859" s="6">
        <f>'Base de dados'!M858</f>
        <v>542</v>
      </c>
      <c r="I859" s="30"/>
      <c r="J859" s="6" t="str">
        <f>'Base de dados'!N858</f>
        <v/>
      </c>
    </row>
    <row r="860" spans="1:10" ht="24.95" customHeight="1" x14ac:dyDescent="0.25">
      <c r="A860" s="3">
        <f t="shared" si="13"/>
        <v>858</v>
      </c>
      <c r="B860" s="4" t="str">
        <f>'Base de dados'!A859</f>
        <v>5630005600</v>
      </c>
      <c r="C860" s="5" t="str">
        <f>IF('Base de dados'!E859&lt;&gt;"",'Base de dados'!B859&amp;CHAR(10)&amp;'Base de dados'!E859,'Base de dados'!B859)</f>
        <v>DAVID SANTOS MAXIMO</v>
      </c>
      <c r="D860" s="15" t="str">
        <f>'Base de dados'!H859</f>
        <v>RUA FAMILIA FEIJAO, 80 - JARDIM BOA ESPERANCA - CASA BRANCA</v>
      </c>
      <c r="E860" s="27" t="str">
        <f>'Base de dados'!I859</f>
        <v>(19) 989174792</v>
      </c>
      <c r="F860" s="6" t="str">
        <f>'Base de dados'!J859</f>
        <v>POPULAÇÃO GERAL</v>
      </c>
      <c r="G860" s="6" t="str">
        <f>'Base de dados'!L859</f>
        <v>SUPLENTE</v>
      </c>
      <c r="H860" s="6">
        <f>'Base de dados'!M859</f>
        <v>543</v>
      </c>
      <c r="I860" s="30"/>
      <c r="J860" s="6" t="str">
        <f>'Base de dados'!N859</f>
        <v/>
      </c>
    </row>
    <row r="861" spans="1:10" ht="24.95" customHeight="1" x14ac:dyDescent="0.25">
      <c r="A861" s="3">
        <f t="shared" si="13"/>
        <v>859</v>
      </c>
      <c r="B861" s="4" t="str">
        <f>'Base de dados'!A860</f>
        <v>5630017886</v>
      </c>
      <c r="C861" s="5" t="str">
        <f>IF('Base de dados'!E860&lt;&gt;"",'Base de dados'!B860&amp;CHAR(10)&amp;'Base de dados'!E860,'Base de dados'!B860)</f>
        <v>JOAO FRANCISCO MONDADORI SANTANA</v>
      </c>
      <c r="D861" s="15" t="str">
        <f>'Base de dados'!H860</f>
        <v>TR  JOSE DOS SANTOS BASTOS, 279 - JD MACAUBA - CASA BRANCA</v>
      </c>
      <c r="E861" s="27" t="str">
        <f>'Base de dados'!I860</f>
        <v>(19) 991956486</v>
      </c>
      <c r="F861" s="6" t="str">
        <f>'Base de dados'!J860</f>
        <v>POPULAÇÃO GERAL</v>
      </c>
      <c r="G861" s="6" t="str">
        <f>'Base de dados'!L860</f>
        <v>SUPLENTE</v>
      </c>
      <c r="H861" s="6">
        <f>'Base de dados'!M860</f>
        <v>544</v>
      </c>
      <c r="I861" s="30"/>
      <c r="J861" s="6" t="str">
        <f>'Base de dados'!N860</f>
        <v/>
      </c>
    </row>
    <row r="862" spans="1:10" ht="24.95" customHeight="1" x14ac:dyDescent="0.25">
      <c r="A862" s="3">
        <f t="shared" si="13"/>
        <v>860</v>
      </c>
      <c r="B862" s="4" t="str">
        <f>'Base de dados'!A861</f>
        <v>5630012994</v>
      </c>
      <c r="C862" s="5" t="str">
        <f>IF('Base de dados'!E861&lt;&gt;"",'Base de dados'!B861&amp;CHAR(10)&amp;'Base de dados'!E861,'Base de dados'!B861)</f>
        <v>RANIELLE DA SILVA DIAS
THIAGO VINICIUS DA SILVA</v>
      </c>
      <c r="D862" s="15" t="str">
        <f>'Base de dados'!H861</f>
        <v>RUA DOS FURLANI, 74 - JARDIN BOA ESPERANCA  - CASA BRANCA</v>
      </c>
      <c r="E862" s="27" t="str">
        <f>'Base de dados'!I861</f>
        <v>(19) 994979812</v>
      </c>
      <c r="F862" s="6" t="str">
        <f>'Base de dados'!J861</f>
        <v>POPULAÇÃO GERAL</v>
      </c>
      <c r="G862" s="6" t="str">
        <f>'Base de dados'!L861</f>
        <v>SUPLENTE</v>
      </c>
      <c r="H862" s="6">
        <f>'Base de dados'!M861</f>
        <v>545</v>
      </c>
      <c r="I862" s="30"/>
      <c r="J862" s="6" t="str">
        <f>'Base de dados'!N861</f>
        <v/>
      </c>
    </row>
    <row r="863" spans="1:10" ht="24.95" customHeight="1" x14ac:dyDescent="0.25">
      <c r="A863" s="3">
        <f t="shared" si="13"/>
        <v>861</v>
      </c>
      <c r="B863" s="4" t="str">
        <f>'Base de dados'!A862</f>
        <v>5630000411</v>
      </c>
      <c r="C863" s="5" t="str">
        <f>IF('Base de dados'!E862&lt;&gt;"",'Base de dados'!B862&amp;CHAR(10)&amp;'Base de dados'!E862,'Base de dados'!B862)</f>
        <v>VALERIA MAURA MARTINS GOMES</v>
      </c>
      <c r="D863" s="15" t="str">
        <f>'Base de dados'!H862</f>
        <v>RUA EVANDRO SILVA, 69 - ODENIR BUZZATO - CASA BRANCA</v>
      </c>
      <c r="E863" s="27" t="str">
        <f>'Base de dados'!I862</f>
        <v>(19) 997206405</v>
      </c>
      <c r="F863" s="6" t="str">
        <f>'Base de dados'!J862</f>
        <v>POPULAÇÃO GERAL</v>
      </c>
      <c r="G863" s="6" t="str">
        <f>'Base de dados'!L862</f>
        <v>SUPLENTE</v>
      </c>
      <c r="H863" s="6">
        <f>'Base de dados'!M862</f>
        <v>546</v>
      </c>
      <c r="I863" s="30"/>
      <c r="J863" s="6" t="str">
        <f>'Base de dados'!N862</f>
        <v/>
      </c>
    </row>
    <row r="864" spans="1:10" ht="24.95" customHeight="1" x14ac:dyDescent="0.25">
      <c r="A864" s="3">
        <f t="shared" si="13"/>
        <v>862</v>
      </c>
      <c r="B864" s="4" t="str">
        <f>'Base de dados'!A863</f>
        <v>5630010824</v>
      </c>
      <c r="C864" s="5" t="str">
        <f>IF('Base de dados'!E863&lt;&gt;"",'Base de dados'!B863&amp;CHAR(10)&amp;'Base de dados'!E863,'Base de dados'!B863)</f>
        <v>TARINE AMANDA RODRIGUES ALVES
JEFERSON EDUARDO ALVES</v>
      </c>
      <c r="D864" s="15" t="str">
        <f>'Base de dados'!H863</f>
        <v>RUA BAHIA, 137A - JARDIM BELA BISTA - CASA BRANCA</v>
      </c>
      <c r="E864" s="27" t="str">
        <f>'Base de dados'!I863</f>
        <v>(19) 995463061</v>
      </c>
      <c r="F864" s="6" t="str">
        <f>'Base de dados'!J863</f>
        <v>POPULAÇÃO GERAL</v>
      </c>
      <c r="G864" s="6" t="str">
        <f>'Base de dados'!L863</f>
        <v>SUPLENTE</v>
      </c>
      <c r="H864" s="6">
        <f>'Base de dados'!M863</f>
        <v>547</v>
      </c>
      <c r="I864" s="30"/>
      <c r="J864" s="6" t="str">
        <f>'Base de dados'!N863</f>
        <v/>
      </c>
    </row>
    <row r="865" spans="1:10" ht="24.95" customHeight="1" x14ac:dyDescent="0.25">
      <c r="A865" s="3">
        <f t="shared" si="13"/>
        <v>863</v>
      </c>
      <c r="B865" s="4" t="str">
        <f>'Base de dados'!A864</f>
        <v>5630014743</v>
      </c>
      <c r="C865" s="5" t="str">
        <f>IF('Base de dados'!E864&lt;&gt;"",'Base de dados'!B864&amp;CHAR(10)&amp;'Base de dados'!E864,'Base de dados'!B864)</f>
        <v>ROSALINA TAVARES</v>
      </c>
      <c r="D865" s="15" t="str">
        <f>'Base de dados'!H864</f>
        <v>RUA LUIZ SASSO FRANCISCHETTI, 111 - CHACARA BOA VISTA - CASA BRANCA</v>
      </c>
      <c r="E865" s="27" t="str">
        <f>'Base de dados'!I864</f>
        <v>(19) 992520738</v>
      </c>
      <c r="F865" s="6" t="str">
        <f>'Base de dados'!J864</f>
        <v>POPULAÇÃO GERAL</v>
      </c>
      <c r="G865" s="6" t="str">
        <f>'Base de dados'!L864</f>
        <v>SUPLENTE</v>
      </c>
      <c r="H865" s="6">
        <f>'Base de dados'!M864</f>
        <v>548</v>
      </c>
      <c r="I865" s="30"/>
      <c r="J865" s="6" t="str">
        <f>'Base de dados'!N864</f>
        <v/>
      </c>
    </row>
    <row r="866" spans="1:10" ht="24.95" customHeight="1" x14ac:dyDescent="0.25">
      <c r="A866" s="3">
        <f t="shared" si="13"/>
        <v>864</v>
      </c>
      <c r="B866" s="4" t="str">
        <f>'Base de dados'!A865</f>
        <v>5630018363</v>
      </c>
      <c r="C866" s="5" t="str">
        <f>IF('Base de dados'!E865&lt;&gt;"",'Base de dados'!B865&amp;CHAR(10)&amp;'Base de dados'!E865,'Base de dados'!B865)</f>
        <v>MATEUS MILANEZ BRAMBILLA</v>
      </c>
      <c r="D866" s="15" t="str">
        <f>'Base de dados'!H865</f>
        <v>RUA RICHARSON TEXEIRA T BRAZAO, 81 - CONJUNTO HABITACIONAL ODENIR BUZATO - CASA BRANCA</v>
      </c>
      <c r="E866" s="27" t="str">
        <f>'Base de dados'!I865</f>
        <v>(19) 995195857</v>
      </c>
      <c r="F866" s="6" t="str">
        <f>'Base de dados'!J865</f>
        <v>POPULAÇÃO GERAL</v>
      </c>
      <c r="G866" s="6" t="str">
        <f>'Base de dados'!L865</f>
        <v>SUPLENTE</v>
      </c>
      <c r="H866" s="6">
        <f>'Base de dados'!M865</f>
        <v>549</v>
      </c>
      <c r="I866" s="30"/>
      <c r="J866" s="6" t="str">
        <f>'Base de dados'!N865</f>
        <v/>
      </c>
    </row>
    <row r="867" spans="1:10" ht="24.95" customHeight="1" x14ac:dyDescent="0.25">
      <c r="A867" s="3">
        <f t="shared" si="13"/>
        <v>865</v>
      </c>
      <c r="B867" s="4" t="str">
        <f>'Base de dados'!A866</f>
        <v>5630011764</v>
      </c>
      <c r="C867" s="5" t="str">
        <f>IF('Base de dados'!E866&lt;&gt;"",'Base de dados'!B866&amp;CHAR(10)&amp;'Base de dados'!E866,'Base de dados'!B866)</f>
        <v>DAIANE LAIS NORONHA</v>
      </c>
      <c r="D867" s="15" t="str">
        <f>'Base de dados'!H866</f>
        <v>RUA MARIO MULLER, 38 - CENTRO - CASA BRANCA</v>
      </c>
      <c r="E867" s="27" t="str">
        <f>'Base de dados'!I866</f>
        <v>(19) 991004438</v>
      </c>
      <c r="F867" s="6" t="str">
        <f>'Base de dados'!J866</f>
        <v>POPULAÇÃO GERAL</v>
      </c>
      <c r="G867" s="6" t="str">
        <f>'Base de dados'!L866</f>
        <v>SUPLENTE</v>
      </c>
      <c r="H867" s="6">
        <f>'Base de dados'!M866</f>
        <v>550</v>
      </c>
      <c r="I867" s="30"/>
      <c r="J867" s="6" t="str">
        <f>'Base de dados'!N866</f>
        <v/>
      </c>
    </row>
    <row r="868" spans="1:10" ht="24.95" customHeight="1" x14ac:dyDescent="0.25">
      <c r="A868" s="3">
        <f t="shared" si="13"/>
        <v>866</v>
      </c>
      <c r="B868" s="4" t="str">
        <f>'Base de dados'!A867</f>
        <v>5630020922</v>
      </c>
      <c r="C868" s="5" t="str">
        <f>IF('Base de dados'!E867&lt;&gt;"",'Base de dados'!B867&amp;CHAR(10)&amp;'Base de dados'!E867,'Base de dados'!B867)</f>
        <v>EDUARDO CRISTIANO BERDUM</v>
      </c>
      <c r="D868" s="15" t="str">
        <f>'Base de dados'!H867</f>
        <v>RUA PIAUI, 189 - LAGOA BRANCA  - CASA BRANCA</v>
      </c>
      <c r="E868" s="27" t="str">
        <f>'Base de dados'!I867</f>
        <v>(19) 999592434</v>
      </c>
      <c r="F868" s="6" t="str">
        <f>'Base de dados'!J867</f>
        <v>POPULAÇÃO GERAL</v>
      </c>
      <c r="G868" s="6" t="str">
        <f>'Base de dados'!L867</f>
        <v>SUPLENTE</v>
      </c>
      <c r="H868" s="6">
        <f>'Base de dados'!M867</f>
        <v>551</v>
      </c>
      <c r="I868" s="30"/>
      <c r="J868" s="6" t="str">
        <f>'Base de dados'!N867</f>
        <v/>
      </c>
    </row>
    <row r="869" spans="1:10" ht="24.95" customHeight="1" x14ac:dyDescent="0.25">
      <c r="A869" s="3">
        <f t="shared" si="13"/>
        <v>867</v>
      </c>
      <c r="B869" s="4" t="str">
        <f>'Base de dados'!A868</f>
        <v>5630003910</v>
      </c>
      <c r="C869" s="5" t="str">
        <f>IF('Base de dados'!E868&lt;&gt;"",'Base de dados'!B868&amp;CHAR(10)&amp;'Base de dados'!E868,'Base de dados'!B868)</f>
        <v>MARINA ELIDIANE DA SILVA FERREIRA</v>
      </c>
      <c r="D869" s="15" t="str">
        <f>'Base de dados'!H868</f>
        <v>SIT ASSENTAMENTO DO COCAIS, Caixa postal 24 - ZONA RURAL - CASA BRANCA</v>
      </c>
      <c r="E869" s="27" t="str">
        <f>'Base de dados'!I868</f>
        <v>(19) 992514505</v>
      </c>
      <c r="F869" s="6" t="str">
        <f>'Base de dados'!J868</f>
        <v>POPULAÇÃO GERAL</v>
      </c>
      <c r="G869" s="6" t="str">
        <f>'Base de dados'!L868</f>
        <v>SUPLENTE</v>
      </c>
      <c r="H869" s="6">
        <f>'Base de dados'!M868</f>
        <v>552</v>
      </c>
      <c r="I869" s="30"/>
      <c r="J869" s="6" t="str">
        <f>'Base de dados'!N868</f>
        <v/>
      </c>
    </row>
    <row r="870" spans="1:10" ht="24.95" customHeight="1" x14ac:dyDescent="0.25">
      <c r="A870" s="3">
        <f t="shared" si="13"/>
        <v>868</v>
      </c>
      <c r="B870" s="4" t="str">
        <f>'Base de dados'!A869</f>
        <v>5630010915</v>
      </c>
      <c r="C870" s="5" t="str">
        <f>IF('Base de dados'!E869&lt;&gt;"",'Base de dados'!B869&amp;CHAR(10)&amp;'Base de dados'!E869,'Base de dados'!B869)</f>
        <v>FABIANA JORGE ANTONIO</v>
      </c>
      <c r="D870" s="15" t="str">
        <f>'Base de dados'!H869</f>
        <v>AV  DR FRANCISCO NOGUEIRA DE LIMA, 62 - CENTRO - CASA BRANCA</v>
      </c>
      <c r="E870" s="27" t="str">
        <f>'Base de dados'!I869</f>
        <v>(19) 993128213</v>
      </c>
      <c r="F870" s="6" t="str">
        <f>'Base de dados'!J869</f>
        <v>POPULAÇÃO GERAL</v>
      </c>
      <c r="G870" s="6" t="str">
        <f>'Base de dados'!L869</f>
        <v>SUPLENTE</v>
      </c>
      <c r="H870" s="6">
        <f>'Base de dados'!M869</f>
        <v>553</v>
      </c>
      <c r="I870" s="30"/>
      <c r="J870" s="6" t="str">
        <f>'Base de dados'!N869</f>
        <v/>
      </c>
    </row>
    <row r="871" spans="1:10" ht="24.95" customHeight="1" x14ac:dyDescent="0.25">
      <c r="A871" s="3">
        <f t="shared" si="13"/>
        <v>869</v>
      </c>
      <c r="B871" s="4" t="str">
        <f>'Base de dados'!A870</f>
        <v>5630009263</v>
      </c>
      <c r="C871" s="5" t="str">
        <f>IF('Base de dados'!E870&lt;&gt;"",'Base de dados'!B870&amp;CHAR(10)&amp;'Base de dados'!E870,'Base de dados'!B870)</f>
        <v>ANDRE ALVES PEREIRA</v>
      </c>
      <c r="D871" s="15" t="str">
        <f>'Base de dados'!H870</f>
        <v>RUA DAS MARGARIDAS, 14 - VILA SAO BERNARDO - CASA BRANCA</v>
      </c>
      <c r="E871" s="27" t="str">
        <f>'Base de dados'!I870</f>
        <v>(19) 993017494</v>
      </c>
      <c r="F871" s="6" t="str">
        <f>'Base de dados'!J870</f>
        <v>POPULAÇÃO GERAL</v>
      </c>
      <c r="G871" s="6" t="str">
        <f>'Base de dados'!L870</f>
        <v>SUPLENTE</v>
      </c>
      <c r="H871" s="6">
        <f>'Base de dados'!M870</f>
        <v>554</v>
      </c>
      <c r="I871" s="30"/>
      <c r="J871" s="6" t="str">
        <f>'Base de dados'!N870</f>
        <v/>
      </c>
    </row>
    <row r="872" spans="1:10" ht="24.95" customHeight="1" x14ac:dyDescent="0.25">
      <c r="A872" s="3">
        <f t="shared" si="13"/>
        <v>870</v>
      </c>
      <c r="B872" s="4" t="str">
        <f>'Base de dados'!A871</f>
        <v>5630020872</v>
      </c>
      <c r="C872" s="5" t="str">
        <f>IF('Base de dados'!E871&lt;&gt;"",'Base de dados'!B871&amp;CHAR(10)&amp;'Base de dados'!E871,'Base de dados'!B871)</f>
        <v>RAQUEL MARIANA DOS SANTOS LUZ
FLAVIANO JOSE DE LIMA</v>
      </c>
      <c r="D872" s="15" t="str">
        <f>'Base de dados'!H871</f>
        <v>RUA MAQUINISTA ARTHUR URBANO SOBRINHO, 136 - JARDIM BELA VISTA II - CASA BRANCA</v>
      </c>
      <c r="E872" s="27" t="str">
        <f>'Base de dados'!I871</f>
        <v>(19) 992151352</v>
      </c>
      <c r="F872" s="6" t="str">
        <f>'Base de dados'!J871</f>
        <v>POPULAÇÃO GERAL</v>
      </c>
      <c r="G872" s="6" t="str">
        <f>'Base de dados'!L871</f>
        <v>SUPLENTE</v>
      </c>
      <c r="H872" s="6">
        <f>'Base de dados'!M871</f>
        <v>555</v>
      </c>
      <c r="I872" s="30"/>
      <c r="J872" s="6" t="str">
        <f>'Base de dados'!N871</f>
        <v/>
      </c>
    </row>
    <row r="873" spans="1:10" ht="24.95" customHeight="1" x14ac:dyDescent="0.25">
      <c r="A873" s="3">
        <f t="shared" si="13"/>
        <v>871</v>
      </c>
      <c r="B873" s="4" t="str">
        <f>'Base de dados'!A872</f>
        <v>5630012150</v>
      </c>
      <c r="C873" s="5" t="str">
        <f>IF('Base de dados'!E872&lt;&gt;"",'Base de dados'!B872&amp;CHAR(10)&amp;'Base de dados'!E872,'Base de dados'!B872)</f>
        <v>PATRICIA BEZERRA BARBOSA</v>
      </c>
      <c r="D873" s="15" t="str">
        <f>'Base de dados'!H872</f>
        <v>RUA JOAO BATISTA SALES CUNHA, 480 b - PARQUE SAO PAULO  - CASA BRANCA</v>
      </c>
      <c r="E873" s="27" t="str">
        <f>'Base de dados'!I872</f>
        <v>(19) 982095418</v>
      </c>
      <c r="F873" s="6" t="str">
        <f>'Base de dados'!J872</f>
        <v>POPULAÇÃO GERAL</v>
      </c>
      <c r="G873" s="6" t="str">
        <f>'Base de dados'!L872</f>
        <v>SUPLENTE</v>
      </c>
      <c r="H873" s="6">
        <f>'Base de dados'!M872</f>
        <v>556</v>
      </c>
      <c r="I873" s="30"/>
      <c r="J873" s="6" t="str">
        <f>'Base de dados'!N872</f>
        <v/>
      </c>
    </row>
    <row r="874" spans="1:10" ht="24.95" customHeight="1" x14ac:dyDescent="0.25">
      <c r="A874" s="3">
        <f t="shared" si="13"/>
        <v>872</v>
      </c>
      <c r="B874" s="4" t="str">
        <f>'Base de dados'!A873</f>
        <v>5630006442</v>
      </c>
      <c r="C874" s="5" t="str">
        <f>IF('Base de dados'!E873&lt;&gt;"",'Base de dados'!B873&amp;CHAR(10)&amp;'Base de dados'!E873,'Base de dados'!B873)</f>
        <v>ERITON CHRISTIAN DE OLIVEIRA CARVALHO</v>
      </c>
      <c r="D874" s="15" t="str">
        <f>'Base de dados'!H873</f>
        <v>RUA PEDRO PIMENTA, 64 - PARQUE SAO PAULO  - CASA BRANCA</v>
      </c>
      <c r="E874" s="27" t="str">
        <f>'Base de dados'!I873</f>
        <v>(19) 992511720</v>
      </c>
      <c r="F874" s="6" t="str">
        <f>'Base de dados'!J873</f>
        <v>POPULAÇÃO GERAL</v>
      </c>
      <c r="G874" s="6" t="str">
        <f>'Base de dados'!L873</f>
        <v>SUPLENTE</v>
      </c>
      <c r="H874" s="6">
        <f>'Base de dados'!M873</f>
        <v>557</v>
      </c>
      <c r="I874" s="30"/>
      <c r="J874" s="6" t="str">
        <f>'Base de dados'!N873</f>
        <v/>
      </c>
    </row>
    <row r="875" spans="1:10" ht="24.95" customHeight="1" x14ac:dyDescent="0.25">
      <c r="A875" s="3">
        <f t="shared" si="13"/>
        <v>873</v>
      </c>
      <c r="B875" s="4" t="str">
        <f>'Base de dados'!A874</f>
        <v>5630011640</v>
      </c>
      <c r="C875" s="5" t="str">
        <f>IF('Base de dados'!E874&lt;&gt;"",'Base de dados'!B874&amp;CHAR(10)&amp;'Base de dados'!E874,'Base de dados'!B874)</f>
        <v>ALESSANDRA ROCHA</v>
      </c>
      <c r="D875" s="15" t="str">
        <f>'Base de dados'!H874</f>
        <v>RUA THEODOMIRO EMERIQUE, 31 - JARDIM ALVORADA - CASA BRANCA</v>
      </c>
      <c r="E875" s="27" t="str">
        <f>'Base de dados'!I874</f>
        <v>(19) 995001331</v>
      </c>
      <c r="F875" s="6" t="str">
        <f>'Base de dados'!J874</f>
        <v>POPULAÇÃO GERAL</v>
      </c>
      <c r="G875" s="6" t="str">
        <f>'Base de dados'!L874</f>
        <v>SUPLENTE</v>
      </c>
      <c r="H875" s="6">
        <f>'Base de dados'!M874</f>
        <v>558</v>
      </c>
      <c r="I875" s="30"/>
      <c r="J875" s="6" t="str">
        <f>'Base de dados'!N874</f>
        <v/>
      </c>
    </row>
    <row r="876" spans="1:10" ht="24.95" customHeight="1" x14ac:dyDescent="0.25">
      <c r="A876" s="3">
        <f t="shared" si="13"/>
        <v>874</v>
      </c>
      <c r="B876" s="4" t="str">
        <f>'Base de dados'!A875</f>
        <v>5630016839</v>
      </c>
      <c r="C876" s="5" t="str">
        <f>IF('Base de dados'!E875&lt;&gt;"",'Base de dados'!B875&amp;CHAR(10)&amp;'Base de dados'!E875,'Base de dados'!B875)</f>
        <v>ANDRELINA TRISTAO BORGES
ACRISIO SANTANA</v>
      </c>
      <c r="D876" s="15" t="str">
        <f>'Base de dados'!H875</f>
        <v>SIT CAMA DE PEDRA, S/N - VARGEM GRANDE DO SUL  - VARGEM GRANDE DO SUL</v>
      </c>
      <c r="E876" s="27" t="str">
        <f>'Base de dados'!I875</f>
        <v>(19) 983699489</v>
      </c>
      <c r="F876" s="6" t="str">
        <f>'Base de dados'!J875</f>
        <v>POPULAÇÃO GERAL</v>
      </c>
      <c r="G876" s="6" t="str">
        <f>'Base de dados'!L875</f>
        <v>SUPLENTE</v>
      </c>
      <c r="H876" s="6">
        <f>'Base de dados'!M875</f>
        <v>559</v>
      </c>
      <c r="I876" s="30"/>
      <c r="J876" s="6" t="str">
        <f>'Base de dados'!N875</f>
        <v/>
      </c>
    </row>
    <row r="877" spans="1:10" ht="24.95" customHeight="1" x14ac:dyDescent="0.25">
      <c r="A877" s="3">
        <f t="shared" si="13"/>
        <v>875</v>
      </c>
      <c r="B877" s="4" t="str">
        <f>'Base de dados'!A876</f>
        <v>5630003480</v>
      </c>
      <c r="C877" s="5" t="str">
        <f>IF('Base de dados'!E876&lt;&gt;"",'Base de dados'!B876&amp;CHAR(10)&amp;'Base de dados'!E876,'Base de dados'!B876)</f>
        <v>DAVID GASPAR MARCAL</v>
      </c>
      <c r="D877" s="15" t="str">
        <f>'Base de dados'!H876</f>
        <v>RUA SANTO ANTONIO, 582 - CENTRO  - CASA BRANCA</v>
      </c>
      <c r="E877" s="27" t="str">
        <f>'Base de dados'!I876</f>
        <v>(19) 999648896</v>
      </c>
      <c r="F877" s="6" t="str">
        <f>'Base de dados'!J876</f>
        <v>POPULAÇÃO GERAL</v>
      </c>
      <c r="G877" s="6" t="str">
        <f>'Base de dados'!L876</f>
        <v>SUPLENTE</v>
      </c>
      <c r="H877" s="6">
        <f>'Base de dados'!M876</f>
        <v>560</v>
      </c>
      <c r="I877" s="30"/>
      <c r="J877" s="6" t="str">
        <f>'Base de dados'!N876</f>
        <v/>
      </c>
    </row>
    <row r="878" spans="1:10" ht="24.95" customHeight="1" x14ac:dyDescent="0.25">
      <c r="A878" s="3">
        <f t="shared" si="13"/>
        <v>876</v>
      </c>
      <c r="B878" s="4" t="str">
        <f>'Base de dados'!A877</f>
        <v>5630008117</v>
      </c>
      <c r="C878" s="5" t="str">
        <f>IF('Base de dados'!E877&lt;&gt;"",'Base de dados'!B877&amp;CHAR(10)&amp;'Base de dados'!E877,'Base de dados'!B877)</f>
        <v>GABRIELA FERREIRA MARTINS</v>
      </c>
      <c r="D878" s="15" t="str">
        <f>'Base de dados'!H877</f>
        <v>RUA FAMILIA GONCALVES DOS SANTOS N, 82 - JARDIM BOA ESPERANCA  - CASA BRANCA</v>
      </c>
      <c r="E878" s="27" t="str">
        <f>'Base de dados'!I877</f>
        <v>(19) 993354936</v>
      </c>
      <c r="F878" s="6" t="str">
        <f>'Base de dados'!J877</f>
        <v>POPULAÇÃO GERAL</v>
      </c>
      <c r="G878" s="6" t="str">
        <f>'Base de dados'!L877</f>
        <v>SUPLENTE</v>
      </c>
      <c r="H878" s="6">
        <f>'Base de dados'!M877</f>
        <v>561</v>
      </c>
      <c r="I878" s="30"/>
      <c r="J878" s="6" t="str">
        <f>'Base de dados'!N877</f>
        <v/>
      </c>
    </row>
    <row r="879" spans="1:10" ht="24.95" customHeight="1" x14ac:dyDescent="0.25">
      <c r="A879" s="3">
        <f t="shared" si="13"/>
        <v>877</v>
      </c>
      <c r="B879" s="4" t="str">
        <f>'Base de dados'!A878</f>
        <v>5630017332</v>
      </c>
      <c r="C879" s="5" t="str">
        <f>IF('Base de dados'!E878&lt;&gt;"",'Base de dados'!B878&amp;CHAR(10)&amp;'Base de dados'!E878,'Base de dados'!B878)</f>
        <v>LEONARDO PEREIRA ROMANO</v>
      </c>
      <c r="D879" s="15" t="str">
        <f>'Base de dados'!H878</f>
        <v>RUA RUAS DOS ANTONIALLI, 110 - NAZARETH - CASA BRANCA</v>
      </c>
      <c r="E879" s="27" t="str">
        <f>'Base de dados'!I878</f>
        <v>(19) 996461340</v>
      </c>
      <c r="F879" s="6" t="str">
        <f>'Base de dados'!J878</f>
        <v>POPULAÇÃO GERAL</v>
      </c>
      <c r="G879" s="6" t="str">
        <f>'Base de dados'!L878</f>
        <v>SUPLENTE</v>
      </c>
      <c r="H879" s="6">
        <f>'Base de dados'!M878</f>
        <v>562</v>
      </c>
      <c r="I879" s="30"/>
      <c r="J879" s="6" t="str">
        <f>'Base de dados'!N878</f>
        <v/>
      </c>
    </row>
    <row r="880" spans="1:10" ht="24.95" customHeight="1" x14ac:dyDescent="0.25">
      <c r="A880" s="3">
        <f t="shared" si="13"/>
        <v>878</v>
      </c>
      <c r="B880" s="4" t="str">
        <f>'Base de dados'!A879</f>
        <v>5630013877</v>
      </c>
      <c r="C880" s="5" t="str">
        <f>IF('Base de dados'!E879&lt;&gt;"",'Base de dados'!B879&amp;CHAR(10)&amp;'Base de dados'!E879,'Base de dados'!B879)</f>
        <v>JONES FERNANDO TAVARES</v>
      </c>
      <c r="D880" s="15" t="str">
        <f>'Base de dados'!H879</f>
        <v>AV  ROMULO BORZANI, 85 - INDUSTRIAL - CASA BRANCA</v>
      </c>
      <c r="E880" s="27" t="str">
        <f>'Base de dados'!I879</f>
        <v>(19) 996779832</v>
      </c>
      <c r="F880" s="6" t="str">
        <f>'Base de dados'!J879</f>
        <v>POPULAÇÃO GERAL</v>
      </c>
      <c r="G880" s="6" t="str">
        <f>'Base de dados'!L879</f>
        <v>SUPLENTE</v>
      </c>
      <c r="H880" s="6">
        <f>'Base de dados'!M879</f>
        <v>563</v>
      </c>
      <c r="I880" s="30"/>
      <c r="J880" s="6" t="str">
        <f>'Base de dados'!N879</f>
        <v/>
      </c>
    </row>
    <row r="881" spans="1:10" ht="24.95" customHeight="1" x14ac:dyDescent="0.25">
      <c r="A881" s="3">
        <f t="shared" si="13"/>
        <v>879</v>
      </c>
      <c r="B881" s="4" t="str">
        <f>'Base de dados'!A880</f>
        <v>5630016920</v>
      </c>
      <c r="C881" s="5" t="str">
        <f>IF('Base de dados'!E880&lt;&gt;"",'Base de dados'!B880&amp;CHAR(10)&amp;'Base de dados'!E880,'Base de dados'!B880)</f>
        <v>LILIAN MARTINS DOS SANTOS</v>
      </c>
      <c r="D881" s="15" t="str">
        <f>'Base de dados'!H880</f>
        <v>RUA FLORINDA DE SOUZA, 510 - CENTRO - CASA BRANCA</v>
      </c>
      <c r="E881" s="27" t="str">
        <f>'Base de dados'!I880</f>
        <v>(65) 999874790</v>
      </c>
      <c r="F881" s="6" t="str">
        <f>'Base de dados'!J880</f>
        <v>POPULAÇÃO GERAL</v>
      </c>
      <c r="G881" s="6" t="str">
        <f>'Base de dados'!L880</f>
        <v>SUPLENTE</v>
      </c>
      <c r="H881" s="6">
        <f>'Base de dados'!M880</f>
        <v>564</v>
      </c>
      <c r="I881" s="30"/>
      <c r="J881" s="6" t="str">
        <f>'Base de dados'!N880</f>
        <v/>
      </c>
    </row>
    <row r="882" spans="1:10" ht="24.95" customHeight="1" x14ac:dyDescent="0.25">
      <c r="A882" s="3">
        <f t="shared" si="13"/>
        <v>880</v>
      </c>
      <c r="B882" s="4" t="str">
        <f>'Base de dados'!A881</f>
        <v>5630009925</v>
      </c>
      <c r="C882" s="5" t="str">
        <f>IF('Base de dados'!E881&lt;&gt;"",'Base de dados'!B881&amp;CHAR(10)&amp;'Base de dados'!E881,'Base de dados'!B881)</f>
        <v>ANTONIO ADRIANO RAMOS DA SILVA
VANIA CORREIA RANGEL</v>
      </c>
      <c r="D882" s="15" t="str">
        <f>'Base de dados'!H881</f>
        <v>AV  MARANHAO, 81 - LAGOA BRANCA - CASA BRANCA</v>
      </c>
      <c r="E882" s="27" t="str">
        <f>'Base de dados'!I881</f>
        <v>(19) 997141040</v>
      </c>
      <c r="F882" s="6" t="str">
        <f>'Base de dados'!J881</f>
        <v>POPULAÇÃO GERAL</v>
      </c>
      <c r="G882" s="6" t="str">
        <f>'Base de dados'!L881</f>
        <v>SUPLENTE</v>
      </c>
      <c r="H882" s="6">
        <f>'Base de dados'!M881</f>
        <v>565</v>
      </c>
      <c r="I882" s="30"/>
      <c r="J882" s="6" t="str">
        <f>'Base de dados'!N881</f>
        <v/>
      </c>
    </row>
    <row r="883" spans="1:10" ht="24.95" customHeight="1" x14ac:dyDescent="0.25">
      <c r="A883" s="3">
        <f t="shared" si="13"/>
        <v>881</v>
      </c>
      <c r="B883" s="4" t="str">
        <f>'Base de dados'!A882</f>
        <v>5630010543</v>
      </c>
      <c r="C883" s="5" t="str">
        <f>IF('Base de dados'!E882&lt;&gt;"",'Base de dados'!B882&amp;CHAR(10)&amp;'Base de dados'!E882,'Base de dados'!B882)</f>
        <v>ALCIDES IGNACIO</v>
      </c>
      <c r="D883" s="15" t="str">
        <f>'Base de dados'!H882</f>
        <v>RUA DAS ACACIAS, 61 - JARDIM RAFAELA - CASA BRANCA</v>
      </c>
      <c r="E883" s="27" t="str">
        <f>'Base de dados'!I882</f>
        <v>(19) 992175291</v>
      </c>
      <c r="F883" s="6" t="str">
        <f>'Base de dados'!J882</f>
        <v>POPULAÇÃO GERAL</v>
      </c>
      <c r="G883" s="6" t="str">
        <f>'Base de dados'!L882</f>
        <v>SUPLENTE</v>
      </c>
      <c r="H883" s="6">
        <f>'Base de dados'!M882</f>
        <v>566</v>
      </c>
      <c r="I883" s="30"/>
      <c r="J883" s="6" t="str">
        <f>'Base de dados'!N882</f>
        <v/>
      </c>
    </row>
    <row r="884" spans="1:10" ht="24.95" customHeight="1" x14ac:dyDescent="0.25">
      <c r="A884" s="3">
        <f t="shared" si="13"/>
        <v>882</v>
      </c>
      <c r="B884" s="4" t="str">
        <f>'Base de dados'!A883</f>
        <v>5630019940</v>
      </c>
      <c r="C884" s="5" t="str">
        <f>IF('Base de dados'!E883&lt;&gt;"",'Base de dados'!B883&amp;CHAR(10)&amp;'Base de dados'!E883,'Base de dados'!B883)</f>
        <v>ELENIR MENDES DE ALMEIDA
JOSE VIEIRA QUEROI</v>
      </c>
      <c r="D884" s="15" t="str">
        <f>'Base de dados'!H883</f>
        <v>RUA ANGOLA, 06 - NUCLEO RESIDENCIAL VILA VITORIA - CAMPINAS</v>
      </c>
      <c r="E884" s="27" t="str">
        <f>'Base de dados'!I883</f>
        <v>(19) 988290924</v>
      </c>
      <c r="F884" s="6" t="str">
        <f>'Base de dados'!J883</f>
        <v>POPULAÇÃO GERAL</v>
      </c>
      <c r="G884" s="6" t="str">
        <f>'Base de dados'!L883</f>
        <v>SUPLENTE</v>
      </c>
      <c r="H884" s="6">
        <f>'Base de dados'!M883</f>
        <v>567</v>
      </c>
      <c r="I884" s="30"/>
      <c r="J884" s="6" t="str">
        <f>'Base de dados'!N883</f>
        <v/>
      </c>
    </row>
    <row r="885" spans="1:10" ht="24.95" customHeight="1" x14ac:dyDescent="0.25">
      <c r="A885" s="3">
        <f t="shared" si="13"/>
        <v>883</v>
      </c>
      <c r="B885" s="4" t="str">
        <f>'Base de dados'!A884</f>
        <v>5630011434</v>
      </c>
      <c r="C885" s="5" t="str">
        <f>IF('Base de dados'!E884&lt;&gt;"",'Base de dados'!B884&amp;CHAR(10)&amp;'Base de dados'!E884,'Base de dados'!B884)</f>
        <v>LUCIENEAPARECIDASANTOS</v>
      </c>
      <c r="D885" s="15" t="str">
        <f>'Base de dados'!H884</f>
        <v>RUA FAMILIA VENTURA, 90 - JARDIM MACAUBA - CASA BRANCA</v>
      </c>
      <c r="E885" s="27" t="str">
        <f>'Base de dados'!I884</f>
        <v>(19) 993447890</v>
      </c>
      <c r="F885" s="6" t="str">
        <f>'Base de dados'!J884</f>
        <v>POPULAÇÃO GERAL</v>
      </c>
      <c r="G885" s="6" t="str">
        <f>'Base de dados'!L884</f>
        <v>SUPLENTE</v>
      </c>
      <c r="H885" s="6">
        <f>'Base de dados'!M884</f>
        <v>568</v>
      </c>
      <c r="I885" s="30"/>
      <c r="J885" s="6" t="str">
        <f>'Base de dados'!N884</f>
        <v/>
      </c>
    </row>
    <row r="886" spans="1:10" ht="24.95" customHeight="1" x14ac:dyDescent="0.25">
      <c r="A886" s="3">
        <f t="shared" si="13"/>
        <v>884</v>
      </c>
      <c r="B886" s="4" t="str">
        <f>'Base de dados'!A885</f>
        <v>5630020559</v>
      </c>
      <c r="C886" s="5" t="str">
        <f>IF('Base de dados'!E885&lt;&gt;"",'Base de dados'!B885&amp;CHAR(10)&amp;'Base de dados'!E885,'Base de dados'!B885)</f>
        <v>LEANDRO EVERTON LUCIO</v>
      </c>
      <c r="D886" s="15" t="str">
        <f>'Base de dados'!H885</f>
        <v>RUA NAPOLIAO SASSO 163, CASA, 163 - CENTRO - CASA BRANCA</v>
      </c>
      <c r="E886" s="27" t="str">
        <f>'Base de dados'!I885</f>
        <v>(99) 9589079</v>
      </c>
      <c r="F886" s="6" t="str">
        <f>'Base de dados'!J885</f>
        <v>POPULAÇÃO GERAL</v>
      </c>
      <c r="G886" s="6" t="str">
        <f>'Base de dados'!L885</f>
        <v>SUPLENTE</v>
      </c>
      <c r="H886" s="6">
        <f>'Base de dados'!M885</f>
        <v>569</v>
      </c>
      <c r="I886" s="30"/>
      <c r="J886" s="6" t="str">
        <f>'Base de dados'!N885</f>
        <v/>
      </c>
    </row>
    <row r="887" spans="1:10" ht="24.95" customHeight="1" x14ac:dyDescent="0.25">
      <c r="A887" s="3">
        <f t="shared" si="13"/>
        <v>885</v>
      </c>
      <c r="B887" s="4" t="str">
        <f>'Base de dados'!A886</f>
        <v>5630006129</v>
      </c>
      <c r="C887" s="5" t="str">
        <f>IF('Base de dados'!E886&lt;&gt;"",'Base de dados'!B886&amp;CHAR(10)&amp;'Base de dados'!E886,'Base de dados'!B886)</f>
        <v>ROMARIO SANTOS BATISTA
LUCIMARA CELESTINO LUIZ</v>
      </c>
      <c r="D887" s="15" t="str">
        <f>'Base de dados'!H886</f>
        <v>RUA CORONEL CASTRO, 101 - CENTRO - CASA BRANCA</v>
      </c>
      <c r="E887" s="27" t="str">
        <f>'Base de dados'!I886</f>
        <v>(19) 994412643</v>
      </c>
      <c r="F887" s="6" t="str">
        <f>'Base de dados'!J886</f>
        <v>POPULAÇÃO GERAL</v>
      </c>
      <c r="G887" s="6" t="str">
        <f>'Base de dados'!L886</f>
        <v>SUPLENTE</v>
      </c>
      <c r="H887" s="6">
        <f>'Base de dados'!M886</f>
        <v>570</v>
      </c>
      <c r="I887" s="30"/>
      <c r="J887" s="6" t="str">
        <f>'Base de dados'!N886</f>
        <v/>
      </c>
    </row>
    <row r="888" spans="1:10" ht="24.95" customHeight="1" x14ac:dyDescent="0.25">
      <c r="A888" s="3">
        <f t="shared" si="13"/>
        <v>886</v>
      </c>
      <c r="B888" s="4" t="str">
        <f>'Base de dados'!A887</f>
        <v>5630010659</v>
      </c>
      <c r="C888" s="5" t="str">
        <f>IF('Base de dados'!E887&lt;&gt;"",'Base de dados'!B887&amp;CHAR(10)&amp;'Base de dados'!E887,'Base de dados'!B887)</f>
        <v>JOAO PAULO COSTA ARAUJO
VIVIANE ESTEVO FIGUEIREDO</v>
      </c>
      <c r="D888" s="15" t="str">
        <f>'Base de dados'!H887</f>
        <v>FAZ CACHIMBAO, 000 - ZONA RURAL - CASA BRANCA</v>
      </c>
      <c r="E888" s="27" t="str">
        <f>'Base de dados'!I887</f>
        <v>(19) 991699542</v>
      </c>
      <c r="F888" s="6" t="str">
        <f>'Base de dados'!J887</f>
        <v>POPULAÇÃO GERAL</v>
      </c>
      <c r="G888" s="6" t="str">
        <f>'Base de dados'!L887</f>
        <v>SUPLENTE</v>
      </c>
      <c r="H888" s="6">
        <f>'Base de dados'!M887</f>
        <v>571</v>
      </c>
      <c r="I888" s="30"/>
      <c r="J888" s="6" t="str">
        <f>'Base de dados'!N887</f>
        <v/>
      </c>
    </row>
    <row r="889" spans="1:10" ht="24.95" customHeight="1" x14ac:dyDescent="0.25">
      <c r="A889" s="3">
        <f t="shared" si="13"/>
        <v>887</v>
      </c>
      <c r="B889" s="4" t="str">
        <f>'Base de dados'!A888</f>
        <v>5630006418</v>
      </c>
      <c r="C889" s="5" t="str">
        <f>IF('Base de dados'!E888&lt;&gt;"",'Base de dados'!B888&amp;CHAR(10)&amp;'Base de dados'!E888,'Base de dados'!B888)</f>
        <v>LUCIO MARCOS CANDIDO</v>
      </c>
      <c r="D889" s="15" t="str">
        <f>'Base de dados'!H888</f>
        <v>RUA FAMILIA ROMANO, 152 - JARDIM AMERICA - CASA BRANCA</v>
      </c>
      <c r="E889" s="27" t="str">
        <f>'Base de dados'!I888</f>
        <v>(19) 992363233</v>
      </c>
      <c r="F889" s="6" t="str">
        <f>'Base de dados'!J888</f>
        <v>POPULAÇÃO GERAL</v>
      </c>
      <c r="G889" s="6" t="str">
        <f>'Base de dados'!L888</f>
        <v>SUPLENTE</v>
      </c>
      <c r="H889" s="6">
        <f>'Base de dados'!M888</f>
        <v>572</v>
      </c>
      <c r="I889" s="30"/>
      <c r="J889" s="6" t="str">
        <f>'Base de dados'!N888</f>
        <v/>
      </c>
    </row>
    <row r="890" spans="1:10" ht="24.95" customHeight="1" x14ac:dyDescent="0.25">
      <c r="A890" s="3">
        <f t="shared" si="13"/>
        <v>888</v>
      </c>
      <c r="B890" s="4" t="str">
        <f>'Base de dados'!A889</f>
        <v>5630016276</v>
      </c>
      <c r="C890" s="5" t="str">
        <f>IF('Base de dados'!E889&lt;&gt;"",'Base de dados'!B889&amp;CHAR(10)&amp;'Base de dados'!E889,'Base de dados'!B889)</f>
        <v>JOTA ANDERSON PEREIRA DOS SANTOS</v>
      </c>
      <c r="D890" s="15" t="str">
        <f>'Base de dados'!H889</f>
        <v>RUA FAMILIA BASILONI, 63 - JARDIM BOA ESPERANCA - CASA BRANCA</v>
      </c>
      <c r="E890" s="27" t="str">
        <f>'Base de dados'!I889</f>
        <v>(19) 993782820</v>
      </c>
      <c r="F890" s="6" t="str">
        <f>'Base de dados'!J889</f>
        <v>POPULAÇÃO GERAL</v>
      </c>
      <c r="G890" s="6" t="str">
        <f>'Base de dados'!L889</f>
        <v>SUPLENTE</v>
      </c>
      <c r="H890" s="6">
        <f>'Base de dados'!M889</f>
        <v>573</v>
      </c>
      <c r="I890" s="30"/>
      <c r="J890" s="6" t="str">
        <f>'Base de dados'!N889</f>
        <v/>
      </c>
    </row>
    <row r="891" spans="1:10" ht="24.95" customHeight="1" x14ac:dyDescent="0.25">
      <c r="A891" s="3">
        <f t="shared" si="13"/>
        <v>889</v>
      </c>
      <c r="B891" s="4" t="str">
        <f>'Base de dados'!A890</f>
        <v>5630009313</v>
      </c>
      <c r="C891" s="5" t="str">
        <f>IF('Base de dados'!E890&lt;&gt;"",'Base de dados'!B890&amp;CHAR(10)&amp;'Base de dados'!E890,'Base de dados'!B890)</f>
        <v>RONALDO DONIZETE FERREIRA
LUCIMARA KITZMAN DA SILVA</v>
      </c>
      <c r="D891" s="15" t="str">
        <f>'Base de dados'!H890</f>
        <v>AV  JOSE BENI, 406 - NAZARETH - CASA BRANCA</v>
      </c>
      <c r="E891" s="27" t="str">
        <f>'Base de dados'!I890</f>
        <v>(19) 993189591</v>
      </c>
      <c r="F891" s="6" t="str">
        <f>'Base de dados'!J890</f>
        <v>POPULAÇÃO GERAL</v>
      </c>
      <c r="G891" s="6" t="str">
        <f>'Base de dados'!L890</f>
        <v>SUPLENTE</v>
      </c>
      <c r="H891" s="6">
        <f>'Base de dados'!M890</f>
        <v>574</v>
      </c>
      <c r="I891" s="30"/>
      <c r="J891" s="6" t="str">
        <f>'Base de dados'!N890</f>
        <v/>
      </c>
    </row>
    <row r="892" spans="1:10" ht="24.95" customHeight="1" x14ac:dyDescent="0.25">
      <c r="A892" s="3">
        <f t="shared" si="13"/>
        <v>890</v>
      </c>
      <c r="B892" s="4" t="str">
        <f>'Base de dados'!A891</f>
        <v>5630009230</v>
      </c>
      <c r="C892" s="5" t="str">
        <f>IF('Base de dados'!E891&lt;&gt;"",'Base de dados'!B891&amp;CHAR(10)&amp;'Base de dados'!E891,'Base de dados'!B891)</f>
        <v>CARLOS ALBERTO</v>
      </c>
      <c r="D892" s="15" t="str">
        <f>'Base de dados'!H891</f>
        <v>RUA AV DOUTOR FRANCISCO NOGUEIRA DE LIMA, 764 - DESTERRO - CASA BRANCA</v>
      </c>
      <c r="E892" s="27" t="str">
        <f>'Base de dados'!I891</f>
        <v>(19) 992111880</v>
      </c>
      <c r="F892" s="6" t="str">
        <f>'Base de dados'!J891</f>
        <v>POPULAÇÃO GERAL</v>
      </c>
      <c r="G892" s="6" t="str">
        <f>'Base de dados'!L891</f>
        <v>SUPLENTE</v>
      </c>
      <c r="H892" s="6">
        <f>'Base de dados'!M891</f>
        <v>575</v>
      </c>
      <c r="I892" s="30"/>
      <c r="J892" s="6" t="str">
        <f>'Base de dados'!N891</f>
        <v/>
      </c>
    </row>
    <row r="893" spans="1:10" ht="24.95" customHeight="1" x14ac:dyDescent="0.25">
      <c r="A893" s="3">
        <f t="shared" si="13"/>
        <v>891</v>
      </c>
      <c r="B893" s="4" t="str">
        <f>'Base de dados'!A892</f>
        <v>5630007598</v>
      </c>
      <c r="C893" s="5" t="str">
        <f>IF('Base de dados'!E892&lt;&gt;"",'Base de dados'!B892&amp;CHAR(10)&amp;'Base de dados'!E892,'Base de dados'!B892)</f>
        <v>DUGRACIANE DONIZETE XAVIER
KATYUSA DA SILVA XAVIER</v>
      </c>
      <c r="D893" s="15" t="str">
        <f>'Base de dados'!H892</f>
        <v>RUA ROMULO BORZANI, 132 - INDUSTRIAL - CASA BRANCA</v>
      </c>
      <c r="E893" s="27" t="str">
        <f>'Base de dados'!I892</f>
        <v>(19) 999262359</v>
      </c>
      <c r="F893" s="6" t="str">
        <f>'Base de dados'!J892</f>
        <v>POPULAÇÃO GERAL</v>
      </c>
      <c r="G893" s="6" t="str">
        <f>'Base de dados'!L892</f>
        <v>SUPLENTE</v>
      </c>
      <c r="H893" s="6">
        <f>'Base de dados'!M892</f>
        <v>576</v>
      </c>
      <c r="I893" s="30"/>
      <c r="J893" s="6" t="str">
        <f>'Base de dados'!N892</f>
        <v/>
      </c>
    </row>
    <row r="894" spans="1:10" ht="24.95" customHeight="1" x14ac:dyDescent="0.25">
      <c r="A894" s="3">
        <f t="shared" si="13"/>
        <v>892</v>
      </c>
      <c r="B894" s="4" t="str">
        <f>'Base de dados'!A893</f>
        <v>5630015286</v>
      </c>
      <c r="C894" s="5" t="str">
        <f>IF('Base de dados'!E893&lt;&gt;"",'Base de dados'!B893&amp;CHAR(10)&amp;'Base de dados'!E893,'Base de dados'!B893)</f>
        <v>TATIANA CELINA MARTINS
MARCUS VINICIUS ROBERTO</v>
      </c>
      <c r="D894" s="15" t="str">
        <f>'Base de dados'!H893</f>
        <v>RUA PEDRO PIMENTA, 158 - PARQUE SAO PAULO - CASA BRANCA</v>
      </c>
      <c r="E894" s="27" t="str">
        <f>'Base de dados'!I893</f>
        <v>(19) 992067807</v>
      </c>
      <c r="F894" s="6" t="str">
        <f>'Base de dados'!J893</f>
        <v>POPULAÇÃO GERAL</v>
      </c>
      <c r="G894" s="6" t="str">
        <f>'Base de dados'!L893</f>
        <v>SUPLENTE</v>
      </c>
      <c r="H894" s="6">
        <f>'Base de dados'!M893</f>
        <v>577</v>
      </c>
      <c r="I894" s="30"/>
      <c r="J894" s="6" t="str">
        <f>'Base de dados'!N893</f>
        <v/>
      </c>
    </row>
    <row r="895" spans="1:10" ht="24.95" customHeight="1" x14ac:dyDescent="0.25">
      <c r="A895" s="3">
        <f t="shared" si="13"/>
        <v>893</v>
      </c>
      <c r="B895" s="4" t="str">
        <f>'Base de dados'!A894</f>
        <v>5630006186</v>
      </c>
      <c r="C895" s="5" t="str">
        <f>IF('Base de dados'!E894&lt;&gt;"",'Base de dados'!B894&amp;CHAR(10)&amp;'Base de dados'!E894,'Base de dados'!B894)</f>
        <v>JOSE AUGUSTO PEREIRA DE CAMPOS
EVELIN CRISTINA DE CAMPOS BERNARDO PEREIRA</v>
      </c>
      <c r="D895" s="15" t="str">
        <f>'Base de dados'!H894</f>
        <v>RUA WAGNER LUIZ RODRIGUES, 68 - SANTA MARIA - CASA BRANCA</v>
      </c>
      <c r="E895" s="27" t="str">
        <f>'Base de dados'!I894</f>
        <v>(19) 999589921</v>
      </c>
      <c r="F895" s="6" t="str">
        <f>'Base de dados'!J894</f>
        <v>POPULAÇÃO GERAL</v>
      </c>
      <c r="G895" s="6" t="str">
        <f>'Base de dados'!L894</f>
        <v>SUPLENTE</v>
      </c>
      <c r="H895" s="6">
        <f>'Base de dados'!M894</f>
        <v>578</v>
      </c>
      <c r="I895" s="30"/>
      <c r="J895" s="6" t="str">
        <f>'Base de dados'!N894</f>
        <v/>
      </c>
    </row>
    <row r="896" spans="1:10" ht="24.95" customHeight="1" x14ac:dyDescent="0.25">
      <c r="A896" s="3">
        <f t="shared" si="13"/>
        <v>894</v>
      </c>
      <c r="B896" s="4" t="str">
        <f>'Base de dados'!A895</f>
        <v>5630013752</v>
      </c>
      <c r="C896" s="5" t="str">
        <f>IF('Base de dados'!E895&lt;&gt;"",'Base de dados'!B895&amp;CHAR(10)&amp;'Base de dados'!E895,'Base de dados'!B895)</f>
        <v>JOSIMAR DA SILVA
THAILA CAROLINA LABESTEM DOS SANTOS SILVA</v>
      </c>
      <c r="D896" s="15" t="str">
        <f>'Base de dados'!H895</f>
        <v>RUA FAMILIA ORTA, 125 - SANTA MARIA - CASA BRANCA</v>
      </c>
      <c r="E896" s="27" t="str">
        <f>'Base de dados'!I895</f>
        <v>(19) 992225865</v>
      </c>
      <c r="F896" s="6" t="str">
        <f>'Base de dados'!J895</f>
        <v>POPULAÇÃO GERAL</v>
      </c>
      <c r="G896" s="6" t="str">
        <f>'Base de dados'!L895</f>
        <v>SUPLENTE</v>
      </c>
      <c r="H896" s="6">
        <f>'Base de dados'!M895</f>
        <v>579</v>
      </c>
      <c r="I896" s="30"/>
      <c r="J896" s="6" t="str">
        <f>'Base de dados'!N895</f>
        <v/>
      </c>
    </row>
    <row r="897" spans="1:10" ht="24.95" customHeight="1" x14ac:dyDescent="0.25">
      <c r="A897" s="3">
        <f t="shared" si="13"/>
        <v>895</v>
      </c>
      <c r="B897" s="4" t="str">
        <f>'Base de dados'!A896</f>
        <v>5630010121</v>
      </c>
      <c r="C897" s="5" t="str">
        <f>IF('Base de dados'!E896&lt;&gt;"",'Base de dados'!B896&amp;CHAR(10)&amp;'Base de dados'!E896,'Base de dados'!B896)</f>
        <v>RACHEL COSTA ARAUJO</v>
      </c>
      <c r="D897" s="15" t="str">
        <f>'Base de dados'!H896</f>
        <v>RUA LACERDA FRANCO, 190 - CENTRO - CASA BRANCA</v>
      </c>
      <c r="E897" s="27" t="str">
        <f>'Base de dados'!I896</f>
        <v>(19) 991554061</v>
      </c>
      <c r="F897" s="6" t="str">
        <f>'Base de dados'!J896</f>
        <v>POPULAÇÃO GERAL</v>
      </c>
      <c r="G897" s="6" t="str">
        <f>'Base de dados'!L896</f>
        <v>SUPLENTE</v>
      </c>
      <c r="H897" s="6">
        <f>'Base de dados'!M896</f>
        <v>580</v>
      </c>
      <c r="I897" s="30"/>
      <c r="J897" s="6" t="str">
        <f>'Base de dados'!N896</f>
        <v/>
      </c>
    </row>
    <row r="898" spans="1:10" ht="24.95" customHeight="1" x14ac:dyDescent="0.25">
      <c r="A898" s="3">
        <f t="shared" si="13"/>
        <v>896</v>
      </c>
      <c r="B898" s="4" t="str">
        <f>'Base de dados'!A897</f>
        <v>5630009578</v>
      </c>
      <c r="C898" s="5" t="str">
        <f>IF('Base de dados'!E897&lt;&gt;"",'Base de dados'!B897&amp;CHAR(10)&amp;'Base de dados'!E897,'Base de dados'!B897)</f>
        <v>LUIZ PABLO SILVA SANTOS
JANAINA APARECIDA FRANCO</v>
      </c>
      <c r="D898" s="15" t="str">
        <f>'Base de dados'!H897</f>
        <v>CAL PADRE LUIZ SCROSSOPPI, 184 - JARDIM NOVO MUNDO - VOTORANTIM</v>
      </c>
      <c r="E898" s="27" t="str">
        <f>'Base de dados'!I897</f>
        <v>(15) 998474888</v>
      </c>
      <c r="F898" s="6" t="str">
        <f>'Base de dados'!J897</f>
        <v>POPULAÇÃO GERAL</v>
      </c>
      <c r="G898" s="6" t="str">
        <f>'Base de dados'!L897</f>
        <v>SUPLENTE</v>
      </c>
      <c r="H898" s="6">
        <f>'Base de dados'!M897</f>
        <v>581</v>
      </c>
      <c r="I898" s="30"/>
      <c r="J898" s="6" t="str">
        <f>'Base de dados'!N897</f>
        <v/>
      </c>
    </row>
    <row r="899" spans="1:10" ht="24.95" customHeight="1" x14ac:dyDescent="0.25">
      <c r="A899" s="3">
        <f t="shared" si="13"/>
        <v>897</v>
      </c>
      <c r="B899" s="4" t="str">
        <f>'Base de dados'!A898</f>
        <v>5630002128</v>
      </c>
      <c r="C899" s="5" t="str">
        <f>IF('Base de dados'!E898&lt;&gt;"",'Base de dados'!B898&amp;CHAR(10)&amp;'Base de dados'!E898,'Base de dados'!B898)</f>
        <v>MARGARETE APARECIDA DE PAULA SOUZA</v>
      </c>
      <c r="D899" s="15" t="str">
        <f>'Base de dados'!H898</f>
        <v>RUA FAMILIA STEFANINI, 394 - DESTERRO - CASA BRANCA</v>
      </c>
      <c r="E899" s="27" t="str">
        <f>'Base de dados'!I898</f>
        <v>(19) 995472898</v>
      </c>
      <c r="F899" s="6" t="str">
        <f>'Base de dados'!J898</f>
        <v>POPULAÇÃO GERAL</v>
      </c>
      <c r="G899" s="6" t="str">
        <f>'Base de dados'!L898</f>
        <v>SUPLENTE</v>
      </c>
      <c r="H899" s="6">
        <f>'Base de dados'!M898</f>
        <v>582</v>
      </c>
      <c r="I899" s="30"/>
      <c r="J899" s="6" t="str">
        <f>'Base de dados'!N898</f>
        <v/>
      </c>
    </row>
    <row r="900" spans="1:10" ht="24.95" customHeight="1" x14ac:dyDescent="0.25">
      <c r="A900" s="3">
        <f t="shared" si="13"/>
        <v>898</v>
      </c>
      <c r="B900" s="4" t="str">
        <f>'Base de dados'!A899</f>
        <v>5630005832</v>
      </c>
      <c r="C900" s="5" t="str">
        <f>IF('Base de dados'!E899&lt;&gt;"",'Base de dados'!B899&amp;CHAR(10)&amp;'Base de dados'!E899,'Base de dados'!B899)</f>
        <v>ANA RAQUEL DONTALE</v>
      </c>
      <c r="D900" s="15" t="str">
        <f>'Base de dados'!H899</f>
        <v>RUA FAMILIA STEFANINI, 426 - DESTERRO - CASA BRANCA</v>
      </c>
      <c r="E900" s="27" t="str">
        <f>'Base de dados'!I899</f>
        <v>(19) 995163953</v>
      </c>
      <c r="F900" s="6" t="str">
        <f>'Base de dados'!J899</f>
        <v>POPULAÇÃO GERAL</v>
      </c>
      <c r="G900" s="6" t="str">
        <f>'Base de dados'!L899</f>
        <v>SUPLENTE</v>
      </c>
      <c r="H900" s="6">
        <f>'Base de dados'!M899</f>
        <v>583</v>
      </c>
      <c r="I900" s="30"/>
      <c r="J900" s="6" t="str">
        <f>'Base de dados'!N899</f>
        <v/>
      </c>
    </row>
    <row r="901" spans="1:10" ht="24.95" customHeight="1" x14ac:dyDescent="0.25">
      <c r="A901" s="3">
        <f t="shared" ref="A901:A964" si="14">A900+1</f>
        <v>899</v>
      </c>
      <c r="B901" s="4" t="str">
        <f>'Base de dados'!A900</f>
        <v>5630008026</v>
      </c>
      <c r="C901" s="5" t="str">
        <f>IF('Base de dados'!E900&lt;&gt;"",'Base de dados'!B900&amp;CHAR(10)&amp;'Base de dados'!E900,'Base de dados'!B900)</f>
        <v>RAFAEL GONCALVES PEREIRA</v>
      </c>
      <c r="D901" s="15" t="str">
        <f>'Base de dados'!H900</f>
        <v>RUA FIDELIS LUIZ ROMANO LOPES, 1036 - JARDIM NOVA ITOBI - ITOBI</v>
      </c>
      <c r="E901" s="27" t="str">
        <f>'Base de dados'!I900</f>
        <v>(19) 989480660</v>
      </c>
      <c r="F901" s="6" t="str">
        <f>'Base de dados'!J900</f>
        <v>POPULAÇÃO GERAL</v>
      </c>
      <c r="G901" s="6" t="str">
        <f>'Base de dados'!L900</f>
        <v>SUPLENTE</v>
      </c>
      <c r="H901" s="6">
        <f>'Base de dados'!M900</f>
        <v>584</v>
      </c>
      <c r="I901" s="30"/>
      <c r="J901" s="6" t="str">
        <f>'Base de dados'!N900</f>
        <v/>
      </c>
    </row>
    <row r="902" spans="1:10" ht="24.95" customHeight="1" x14ac:dyDescent="0.25">
      <c r="A902" s="3">
        <f t="shared" si="14"/>
        <v>900</v>
      </c>
      <c r="B902" s="4" t="str">
        <f>'Base de dados'!A901</f>
        <v>5630011095</v>
      </c>
      <c r="C902" s="5" t="str">
        <f>IF('Base de dados'!E901&lt;&gt;"",'Base de dados'!B901&amp;CHAR(10)&amp;'Base de dados'!E901,'Base de dados'!B901)</f>
        <v>FRANCISMARA PAIVA</v>
      </c>
      <c r="D902" s="15" t="str">
        <f>'Base de dados'!H901</f>
        <v>RUA ANTONIO COLOMBINI SOBRINHO, 74 - CHACARA BOA VISTA - CASA BRANCA</v>
      </c>
      <c r="E902" s="27" t="str">
        <f>'Base de dados'!I901</f>
        <v>(19) 994198072</v>
      </c>
      <c r="F902" s="6" t="str">
        <f>'Base de dados'!J901</f>
        <v>POPULAÇÃO GERAL</v>
      </c>
      <c r="G902" s="6" t="str">
        <f>'Base de dados'!L901</f>
        <v>SUPLENTE</v>
      </c>
      <c r="H902" s="6">
        <f>'Base de dados'!M901</f>
        <v>585</v>
      </c>
      <c r="I902" s="30"/>
      <c r="J902" s="6" t="str">
        <f>'Base de dados'!N901</f>
        <v/>
      </c>
    </row>
    <row r="903" spans="1:10" ht="24.95" customHeight="1" x14ac:dyDescent="0.25">
      <c r="A903" s="3">
        <f t="shared" si="14"/>
        <v>901</v>
      </c>
      <c r="B903" s="4" t="str">
        <f>'Base de dados'!A902</f>
        <v>5630018694</v>
      </c>
      <c r="C903" s="5" t="str">
        <f>IF('Base de dados'!E902&lt;&gt;"",'Base de dados'!B902&amp;CHAR(10)&amp;'Base de dados'!E902,'Base de dados'!B902)</f>
        <v>TATIANE APARECIDA JUSTINO</v>
      </c>
      <c r="D903" s="15" t="str">
        <f>'Base de dados'!H902</f>
        <v>RUA RUA13, 22 - BELA VISTA 2 - CASA BRANCA</v>
      </c>
      <c r="E903" s="27" t="str">
        <f>'Base de dados'!I902</f>
        <v>(19) 991436923</v>
      </c>
      <c r="F903" s="6" t="str">
        <f>'Base de dados'!J902</f>
        <v>POPULAÇÃO GERAL</v>
      </c>
      <c r="G903" s="6" t="str">
        <f>'Base de dados'!L902</f>
        <v>SUPLENTE</v>
      </c>
      <c r="H903" s="6">
        <f>'Base de dados'!M902</f>
        <v>586</v>
      </c>
      <c r="I903" s="30"/>
      <c r="J903" s="6" t="str">
        <f>'Base de dados'!N902</f>
        <v/>
      </c>
    </row>
    <row r="904" spans="1:10" ht="24.95" customHeight="1" x14ac:dyDescent="0.25">
      <c r="A904" s="3">
        <f t="shared" si="14"/>
        <v>902</v>
      </c>
      <c r="B904" s="4" t="str">
        <f>'Base de dados'!A903</f>
        <v>5630010097</v>
      </c>
      <c r="C904" s="5" t="str">
        <f>IF('Base de dados'!E903&lt;&gt;"",'Base de dados'!B903&amp;CHAR(10)&amp;'Base de dados'!E903,'Base de dados'!B903)</f>
        <v>JONATA DANIEL ROMUALDO
DAIANE DE JESUS MIGUEL</v>
      </c>
      <c r="D904" s="15" t="str">
        <f>'Base de dados'!H903</f>
        <v>RUA JORGE BONETTI, 210 - SENHOR MENINO - CASA BRANCA</v>
      </c>
      <c r="E904" s="27" t="str">
        <f>'Base de dados'!I903</f>
        <v>(19) 989350425</v>
      </c>
      <c r="F904" s="6" t="str">
        <f>'Base de dados'!J903</f>
        <v>POPULAÇÃO GERAL</v>
      </c>
      <c r="G904" s="6" t="str">
        <f>'Base de dados'!L903</f>
        <v>SUPLENTE</v>
      </c>
      <c r="H904" s="6">
        <f>'Base de dados'!M903</f>
        <v>587</v>
      </c>
      <c r="I904" s="30"/>
      <c r="J904" s="6" t="str">
        <f>'Base de dados'!N903</f>
        <v/>
      </c>
    </row>
    <row r="905" spans="1:10" ht="24.95" customHeight="1" x14ac:dyDescent="0.25">
      <c r="A905" s="3">
        <f t="shared" si="14"/>
        <v>903</v>
      </c>
      <c r="B905" s="4" t="str">
        <f>'Base de dados'!A904</f>
        <v>5630000197</v>
      </c>
      <c r="C905" s="5" t="str">
        <f>IF('Base de dados'!E904&lt;&gt;"",'Base de dados'!B904&amp;CHAR(10)&amp;'Base de dados'!E904,'Base de dados'!B904)</f>
        <v>WELTON ANTONIO DA SILVA SANTOS</v>
      </c>
      <c r="D905" s="15" t="str">
        <f>'Base de dados'!H904</f>
        <v>RUA JOAO BATISTA SALLES CUNHA, 470 - PARQUE SAO PAULO - CASA BRANCA</v>
      </c>
      <c r="E905" s="27" t="str">
        <f>'Base de dados'!I904</f>
        <v>(19) 992257280</v>
      </c>
      <c r="F905" s="6" t="str">
        <f>'Base de dados'!J904</f>
        <v>POPULAÇÃO GERAL</v>
      </c>
      <c r="G905" s="6" t="str">
        <f>'Base de dados'!L904</f>
        <v>SUPLENTE</v>
      </c>
      <c r="H905" s="6">
        <f>'Base de dados'!M904</f>
        <v>588</v>
      </c>
      <c r="I905" s="30"/>
      <c r="J905" s="6" t="str">
        <f>'Base de dados'!N904</f>
        <v/>
      </c>
    </row>
    <row r="906" spans="1:10" ht="24.95" customHeight="1" x14ac:dyDescent="0.25">
      <c r="A906" s="3">
        <f t="shared" si="14"/>
        <v>904</v>
      </c>
      <c r="B906" s="4" t="str">
        <f>'Base de dados'!A905</f>
        <v>5630001658</v>
      </c>
      <c r="C906" s="5" t="str">
        <f>IF('Base de dados'!E905&lt;&gt;"",'Base de dados'!B905&amp;CHAR(10)&amp;'Base de dados'!E905,'Base de dados'!B905)</f>
        <v>RODRIGO BERNARDO RIBEIRO</v>
      </c>
      <c r="D906" s="15" t="str">
        <f>'Base de dados'!H905</f>
        <v>RUA PALMIRA DE OLIVEIRA GUERREIRA, 90 - WLADIMIR PEREIRA - CASA BRANCA</v>
      </c>
      <c r="E906" s="27" t="str">
        <f>'Base de dados'!I905</f>
        <v>(19) 995109871</v>
      </c>
      <c r="F906" s="6" t="str">
        <f>'Base de dados'!J905</f>
        <v>POPULAÇÃO GERAL</v>
      </c>
      <c r="G906" s="6" t="str">
        <f>'Base de dados'!L905</f>
        <v>SUPLENTE</v>
      </c>
      <c r="H906" s="6">
        <f>'Base de dados'!M905</f>
        <v>589</v>
      </c>
      <c r="I906" s="30"/>
      <c r="J906" s="6" t="str">
        <f>'Base de dados'!N905</f>
        <v/>
      </c>
    </row>
    <row r="907" spans="1:10" ht="24.95" customHeight="1" x14ac:dyDescent="0.25">
      <c r="A907" s="3">
        <f t="shared" si="14"/>
        <v>905</v>
      </c>
      <c r="B907" s="4" t="str">
        <f>'Base de dados'!A906</f>
        <v>5630000619</v>
      </c>
      <c r="C907" s="5" t="str">
        <f>IF('Base de dados'!E906&lt;&gt;"",'Base de dados'!B906&amp;CHAR(10)&amp;'Base de dados'!E906,'Base de dados'!B906)</f>
        <v>ALARICO CARVALHO ANDRE NETO</v>
      </c>
      <c r="D907" s="15" t="str">
        <f>'Base de dados'!H906</f>
        <v>RUA LUCIO LEONEL, 649 - CENTRO - CASA BRANCA</v>
      </c>
      <c r="E907" s="27" t="str">
        <f>'Base de dados'!I906</f>
        <v>(19) 994128512</v>
      </c>
      <c r="F907" s="6" t="str">
        <f>'Base de dados'!J906</f>
        <v>POPULAÇÃO GERAL</v>
      </c>
      <c r="G907" s="6" t="str">
        <f>'Base de dados'!L906</f>
        <v>SUPLENTE</v>
      </c>
      <c r="H907" s="6">
        <f>'Base de dados'!M906</f>
        <v>590</v>
      </c>
      <c r="I907" s="30"/>
      <c r="J907" s="6" t="str">
        <f>'Base de dados'!N906</f>
        <v/>
      </c>
    </row>
    <row r="908" spans="1:10" ht="24.95" customHeight="1" x14ac:dyDescent="0.25">
      <c r="A908" s="3">
        <f t="shared" si="14"/>
        <v>906</v>
      </c>
      <c r="B908" s="4" t="str">
        <f>'Base de dados'!A907</f>
        <v>5630003696</v>
      </c>
      <c r="C908" s="5" t="str">
        <f>IF('Base de dados'!E907&lt;&gt;"",'Base de dados'!B907&amp;CHAR(10)&amp;'Base de dados'!E907,'Base de dados'!B907)</f>
        <v>LETICIA MACHADO DAVID</v>
      </c>
      <c r="D908" s="15" t="str">
        <f>'Base de dados'!H907</f>
        <v>RUA JOAO ROBERTO ALVES, 55 - NOSSO TETO - CASA BRANCA</v>
      </c>
      <c r="E908" s="27" t="str">
        <f>'Base de dados'!I907</f>
        <v>(19) 999004225</v>
      </c>
      <c r="F908" s="6" t="str">
        <f>'Base de dados'!J907</f>
        <v>POPULAÇÃO GERAL</v>
      </c>
      <c r="G908" s="6" t="str">
        <f>'Base de dados'!L907</f>
        <v>SUPLENTE</v>
      </c>
      <c r="H908" s="6">
        <f>'Base de dados'!M907</f>
        <v>591</v>
      </c>
      <c r="I908" s="30"/>
      <c r="J908" s="6" t="str">
        <f>'Base de dados'!N907</f>
        <v/>
      </c>
    </row>
    <row r="909" spans="1:10" ht="24.95" customHeight="1" x14ac:dyDescent="0.25">
      <c r="A909" s="3">
        <f t="shared" si="14"/>
        <v>907</v>
      </c>
      <c r="B909" s="4" t="str">
        <f>'Base de dados'!A908</f>
        <v>5630017233</v>
      </c>
      <c r="C909" s="5" t="str">
        <f>IF('Base de dados'!E908&lt;&gt;"",'Base de dados'!B908&amp;CHAR(10)&amp;'Base de dados'!E908,'Base de dados'!B908)</f>
        <v>MARY ELLEN GALLES</v>
      </c>
      <c r="D909" s="15" t="str">
        <f>'Base de dados'!H908</f>
        <v>AV  MOACYR DE AGUIAR, 01 - DESTERRO  - CASA BRANCA</v>
      </c>
      <c r="E909" s="27" t="str">
        <f>'Base de dados'!I908</f>
        <v>(19) 991978186</v>
      </c>
      <c r="F909" s="6" t="str">
        <f>'Base de dados'!J908</f>
        <v>POPULAÇÃO GERAL</v>
      </c>
      <c r="G909" s="6" t="str">
        <f>'Base de dados'!L908</f>
        <v>SUPLENTE</v>
      </c>
      <c r="H909" s="6">
        <f>'Base de dados'!M908</f>
        <v>592</v>
      </c>
      <c r="I909" s="30"/>
      <c r="J909" s="6" t="str">
        <f>'Base de dados'!N908</f>
        <v/>
      </c>
    </row>
    <row r="910" spans="1:10" ht="24.95" customHeight="1" x14ac:dyDescent="0.25">
      <c r="A910" s="3">
        <f t="shared" si="14"/>
        <v>908</v>
      </c>
      <c r="B910" s="4" t="str">
        <f>'Base de dados'!A909</f>
        <v>5630003936</v>
      </c>
      <c r="C910" s="5" t="str">
        <f>IF('Base de dados'!E909&lt;&gt;"",'Base de dados'!B909&amp;CHAR(10)&amp;'Base de dados'!E909,'Base de dados'!B909)</f>
        <v>CAROLINE MARCELE FERNANDES MARES
OSIAS KLEBER MARES JUNIOR</v>
      </c>
      <c r="D910" s="15" t="str">
        <f>'Base de dados'!H909</f>
        <v>RUA PEDRO DUTRA, 104 - CIDADE JARDIM - CASA BRANCA</v>
      </c>
      <c r="E910" s="27" t="str">
        <f>'Base de dados'!I909</f>
        <v>(19) 971523590</v>
      </c>
      <c r="F910" s="6" t="str">
        <f>'Base de dados'!J909</f>
        <v>POPULAÇÃO GERAL</v>
      </c>
      <c r="G910" s="6" t="str">
        <f>'Base de dados'!L909</f>
        <v>SUPLENTE</v>
      </c>
      <c r="H910" s="6">
        <f>'Base de dados'!M909</f>
        <v>593</v>
      </c>
      <c r="I910" s="30"/>
      <c r="J910" s="6" t="str">
        <f>'Base de dados'!N909</f>
        <v/>
      </c>
    </row>
    <row r="911" spans="1:10" ht="24.95" customHeight="1" x14ac:dyDescent="0.25">
      <c r="A911" s="3">
        <f t="shared" si="14"/>
        <v>909</v>
      </c>
      <c r="B911" s="4" t="str">
        <f>'Base de dados'!A910</f>
        <v>5630013471</v>
      </c>
      <c r="C911" s="5" t="str">
        <f>IF('Base de dados'!E910&lt;&gt;"",'Base de dados'!B910&amp;CHAR(10)&amp;'Base de dados'!E910,'Base de dados'!B910)</f>
        <v>ANA CLARA DOS SANTOS ROSARIO</v>
      </c>
      <c r="D911" s="15" t="str">
        <f>'Base de dados'!H910</f>
        <v>RUA MANOEL HENRIQUE FIGUEIREDO, 29 - JARDIM SANTA LUZIA - GUARATINGUETA</v>
      </c>
      <c r="E911" s="27" t="str">
        <f>'Base de dados'!I910</f>
        <v>(12) 996545640</v>
      </c>
      <c r="F911" s="6" t="str">
        <f>'Base de dados'!J910</f>
        <v>POPULAÇÃO GERAL</v>
      </c>
      <c r="G911" s="6" t="str">
        <f>'Base de dados'!L910</f>
        <v>SUPLENTE</v>
      </c>
      <c r="H911" s="6">
        <f>'Base de dados'!M910</f>
        <v>594</v>
      </c>
      <c r="I911" s="30"/>
      <c r="J911" s="6" t="str">
        <f>'Base de dados'!N910</f>
        <v/>
      </c>
    </row>
    <row r="912" spans="1:10" ht="24.95" customHeight="1" x14ac:dyDescent="0.25">
      <c r="A912" s="3">
        <f t="shared" si="14"/>
        <v>910</v>
      </c>
      <c r="B912" s="4" t="str">
        <f>'Base de dados'!A911</f>
        <v>5630019742</v>
      </c>
      <c r="C912" s="5" t="str">
        <f>IF('Base de dados'!E911&lt;&gt;"",'Base de dados'!B911&amp;CHAR(10)&amp;'Base de dados'!E911,'Base de dados'!B911)</f>
        <v>DENISE CRISTINA ELIAS RODRIGUES
ROMUALDO  RODRIGUES JUNIOR</v>
      </c>
      <c r="D912" s="15" t="str">
        <f>'Base de dados'!H911</f>
        <v>AV  LUIZ GAMA, 253 - CENTRO  - CASA BRANCA</v>
      </c>
      <c r="E912" s="27" t="str">
        <f>'Base de dados'!I911</f>
        <v>(19) 992230983</v>
      </c>
      <c r="F912" s="6" t="str">
        <f>'Base de dados'!J911</f>
        <v>POPULAÇÃO GERAL</v>
      </c>
      <c r="G912" s="6" t="str">
        <f>'Base de dados'!L911</f>
        <v>SUPLENTE</v>
      </c>
      <c r="H912" s="6">
        <f>'Base de dados'!M911</f>
        <v>595</v>
      </c>
      <c r="I912" s="30"/>
      <c r="J912" s="6" t="str">
        <f>'Base de dados'!N911</f>
        <v/>
      </c>
    </row>
    <row r="913" spans="1:10" ht="24.95" customHeight="1" x14ac:dyDescent="0.25">
      <c r="A913" s="3">
        <f t="shared" si="14"/>
        <v>911</v>
      </c>
      <c r="B913" s="4" t="str">
        <f>'Base de dados'!A912</f>
        <v>5630004181</v>
      </c>
      <c r="C913" s="5" t="str">
        <f>IF('Base de dados'!E912&lt;&gt;"",'Base de dados'!B912&amp;CHAR(10)&amp;'Base de dados'!E912,'Base de dados'!B912)</f>
        <v>FERNANDA PELOZO</v>
      </c>
      <c r="D913" s="15" t="str">
        <f>'Base de dados'!H912</f>
        <v>RUA IZIDORO SAPIM, 40 - LAGOA BRANCA - CASA BRANCA</v>
      </c>
      <c r="E913" s="27" t="str">
        <f>'Base de dados'!I912</f>
        <v>(19) 991370485</v>
      </c>
      <c r="F913" s="6" t="str">
        <f>'Base de dados'!J912</f>
        <v>POPULAÇÃO GERAL</v>
      </c>
      <c r="G913" s="6" t="str">
        <f>'Base de dados'!L912</f>
        <v>SUPLENTE</v>
      </c>
      <c r="H913" s="6">
        <f>'Base de dados'!M912</f>
        <v>596</v>
      </c>
      <c r="I913" s="30"/>
      <c r="J913" s="6" t="str">
        <f>'Base de dados'!N912</f>
        <v/>
      </c>
    </row>
    <row r="914" spans="1:10" ht="24.95" customHeight="1" x14ac:dyDescent="0.25">
      <c r="A914" s="3">
        <f t="shared" si="14"/>
        <v>912</v>
      </c>
      <c r="B914" s="4" t="str">
        <f>'Base de dados'!A913</f>
        <v>5630020047</v>
      </c>
      <c r="C914" s="5" t="str">
        <f>IF('Base de dados'!E913&lt;&gt;"",'Base de dados'!B913&amp;CHAR(10)&amp;'Base de dados'!E913,'Base de dados'!B913)</f>
        <v>ROGER JOSE SOARES
SARA ALICE DA SILVA SANTOS</v>
      </c>
      <c r="D914" s="15" t="str">
        <f>'Base de dados'!H913</f>
        <v>RUA MARIA EVA RAMOS ALEIXO, 135 - SAO JOAO  - CASA BRANCA</v>
      </c>
      <c r="E914" s="27" t="str">
        <f>'Base de dados'!I913</f>
        <v>(19) 991313282</v>
      </c>
      <c r="F914" s="6" t="str">
        <f>'Base de dados'!J913</f>
        <v>POPULAÇÃO GERAL</v>
      </c>
      <c r="G914" s="6" t="str">
        <f>'Base de dados'!L913</f>
        <v>SUPLENTE</v>
      </c>
      <c r="H914" s="6">
        <f>'Base de dados'!M913</f>
        <v>597</v>
      </c>
      <c r="I914" s="30"/>
      <c r="J914" s="6" t="str">
        <f>'Base de dados'!N913</f>
        <v/>
      </c>
    </row>
    <row r="915" spans="1:10" ht="24.95" customHeight="1" x14ac:dyDescent="0.25">
      <c r="A915" s="3">
        <f t="shared" si="14"/>
        <v>913</v>
      </c>
      <c r="B915" s="4" t="str">
        <f>'Base de dados'!A914</f>
        <v>5630019346</v>
      </c>
      <c r="C915" s="5" t="str">
        <f>IF('Base de dados'!E914&lt;&gt;"",'Base de dados'!B914&amp;CHAR(10)&amp;'Base de dados'!E914,'Base de dados'!B914)</f>
        <v>JENIFFER GABRIELY PEREIRA NOVES DE LIMA</v>
      </c>
      <c r="D915" s="15" t="str">
        <f>'Base de dados'!H914</f>
        <v>RUA CONDOMINIO HABITACIONAL CARLOS DOS S BASTO, 426 - NAZARE  - CASA BRANCA</v>
      </c>
      <c r="E915" s="27" t="str">
        <f>'Base de dados'!I914</f>
        <v>(19) 993859547</v>
      </c>
      <c r="F915" s="6" t="str">
        <f>'Base de dados'!J914</f>
        <v>POPULAÇÃO GERAL</v>
      </c>
      <c r="G915" s="6" t="str">
        <f>'Base de dados'!L914</f>
        <v>SUPLENTE</v>
      </c>
      <c r="H915" s="6">
        <f>'Base de dados'!M914</f>
        <v>598</v>
      </c>
      <c r="I915" s="30"/>
      <c r="J915" s="6" t="str">
        <f>'Base de dados'!N914</f>
        <v/>
      </c>
    </row>
    <row r="916" spans="1:10" ht="24.95" customHeight="1" x14ac:dyDescent="0.25">
      <c r="A916" s="3">
        <f t="shared" si="14"/>
        <v>914</v>
      </c>
      <c r="B916" s="4" t="str">
        <f>'Base de dados'!A915</f>
        <v>5630005824</v>
      </c>
      <c r="C916" s="5" t="str">
        <f>IF('Base de dados'!E915&lt;&gt;"",'Base de dados'!B915&amp;CHAR(10)&amp;'Base de dados'!E915,'Base de dados'!B915)</f>
        <v>MICHELE CRISTINA DE OLIVEIRA</v>
      </c>
      <c r="D916" s="15" t="str">
        <f>'Base de dados'!H915</f>
        <v>RUA FAMILIA THOME,  113 - CIDADE JARDIM 1 - CASA BRANCA</v>
      </c>
      <c r="E916" s="27" t="str">
        <f>'Base de dados'!I915</f>
        <v>(19) 991298408</v>
      </c>
      <c r="F916" s="6" t="str">
        <f>'Base de dados'!J915</f>
        <v>POPULAÇÃO GERAL</v>
      </c>
      <c r="G916" s="6" t="str">
        <f>'Base de dados'!L915</f>
        <v>SUPLENTE</v>
      </c>
      <c r="H916" s="6">
        <f>'Base de dados'!M915</f>
        <v>599</v>
      </c>
      <c r="I916" s="30"/>
      <c r="J916" s="6" t="str">
        <f>'Base de dados'!N915</f>
        <v/>
      </c>
    </row>
    <row r="917" spans="1:10" ht="24.95" customHeight="1" x14ac:dyDescent="0.25">
      <c r="A917" s="3">
        <f t="shared" si="14"/>
        <v>915</v>
      </c>
      <c r="B917" s="4" t="str">
        <f>'Base de dados'!A916</f>
        <v>5630018462</v>
      </c>
      <c r="C917" s="5" t="str">
        <f>IF('Base de dados'!E916&lt;&gt;"",'Base de dados'!B916&amp;CHAR(10)&amp;'Base de dados'!E916,'Base de dados'!B916)</f>
        <v>ROSANGELA CAMPOS DE SOUZA
FABIO DA SILVA MELO</v>
      </c>
      <c r="D917" s="15" t="str">
        <f>'Base de dados'!H916</f>
        <v>RUA PRACA DA REPUBLICA, 55 - LAGOA BRANCA - CASA BRANCA</v>
      </c>
      <c r="E917" s="27" t="str">
        <f>'Base de dados'!I916</f>
        <v>(19) 998987741</v>
      </c>
      <c r="F917" s="6" t="str">
        <f>'Base de dados'!J916</f>
        <v>POPULAÇÃO GERAL</v>
      </c>
      <c r="G917" s="6" t="str">
        <f>'Base de dados'!L916</f>
        <v>SUPLENTE</v>
      </c>
      <c r="H917" s="6">
        <f>'Base de dados'!M916</f>
        <v>600</v>
      </c>
      <c r="I917" s="30"/>
      <c r="J917" s="6" t="str">
        <f>'Base de dados'!N916</f>
        <v/>
      </c>
    </row>
    <row r="918" spans="1:10" ht="24.95" customHeight="1" x14ac:dyDescent="0.25">
      <c r="A918" s="3">
        <f t="shared" si="14"/>
        <v>916</v>
      </c>
      <c r="B918" s="4" t="str">
        <f>'Base de dados'!A917</f>
        <v>5630002664</v>
      </c>
      <c r="C918" s="5" t="str">
        <f>IF('Base de dados'!E917&lt;&gt;"",'Base de dados'!B917&amp;CHAR(10)&amp;'Base de dados'!E917,'Base de dados'!B917)</f>
        <v>CLAUDINEI PEREIRA DA SILVA</v>
      </c>
      <c r="D918" s="15" t="str">
        <f>'Base de dados'!H917</f>
        <v>AV  DOROTHEA BARBOSA, 589 - SAO JOAO  - CASA BRANCA</v>
      </c>
      <c r="E918" s="27" t="str">
        <f>'Base de dados'!I917</f>
        <v>(19) 989500698</v>
      </c>
      <c r="F918" s="6" t="str">
        <f>'Base de dados'!J917</f>
        <v>POPULAÇÃO GERAL</v>
      </c>
      <c r="G918" s="6" t="str">
        <f>'Base de dados'!L917</f>
        <v>SUPLENTE</v>
      </c>
      <c r="H918" s="6">
        <f>'Base de dados'!M917</f>
        <v>601</v>
      </c>
      <c r="I918" s="30"/>
      <c r="J918" s="6" t="str">
        <f>'Base de dados'!N917</f>
        <v/>
      </c>
    </row>
    <row r="919" spans="1:10" ht="24.95" customHeight="1" x14ac:dyDescent="0.25">
      <c r="A919" s="3">
        <f t="shared" si="14"/>
        <v>917</v>
      </c>
      <c r="B919" s="4" t="str">
        <f>'Base de dados'!A918</f>
        <v>5630004868</v>
      </c>
      <c r="C919" s="5" t="str">
        <f>IF('Base de dados'!E918&lt;&gt;"",'Base de dados'!B918&amp;CHAR(10)&amp;'Base de dados'!E918,'Base de dados'!B918)</f>
        <v>FABRICIO HENRIQUE TERLONE DA SILVA</v>
      </c>
      <c r="D919" s="15" t="str">
        <f>'Base de dados'!H918</f>
        <v>RUA JOAO BARBOSA DE CASTRO, 28 - JARDIM BELA VISTA - CASA BRANCA</v>
      </c>
      <c r="E919" s="27" t="str">
        <f>'Base de dados'!I918</f>
        <v>(19) 993925460</v>
      </c>
      <c r="F919" s="6" t="str">
        <f>'Base de dados'!J918</f>
        <v>POPULAÇÃO GERAL</v>
      </c>
      <c r="G919" s="6" t="str">
        <f>'Base de dados'!L918</f>
        <v>SUPLENTE</v>
      </c>
      <c r="H919" s="6">
        <f>'Base de dados'!M918</f>
        <v>602</v>
      </c>
      <c r="I919" s="30"/>
      <c r="J919" s="6" t="str">
        <f>'Base de dados'!N918</f>
        <v/>
      </c>
    </row>
    <row r="920" spans="1:10" ht="24.95" customHeight="1" x14ac:dyDescent="0.25">
      <c r="A920" s="3">
        <f t="shared" si="14"/>
        <v>918</v>
      </c>
      <c r="B920" s="4" t="str">
        <f>'Base de dados'!A919</f>
        <v>5630014586</v>
      </c>
      <c r="C920" s="5" t="str">
        <f>IF('Base de dados'!E919&lt;&gt;"",'Base de dados'!B919&amp;CHAR(10)&amp;'Base de dados'!E919,'Base de dados'!B919)</f>
        <v>ALINE TEREZA GASPAR RAMOS ROVANI
VAGNER ROVANI</v>
      </c>
      <c r="D920" s="15" t="str">
        <f>'Base de dados'!H919</f>
        <v>RUA PROFESSORA GUNAR MORAES DE ARAUJO, 17 - ANDORINHAS - CASA BRANCA</v>
      </c>
      <c r="E920" s="27" t="str">
        <f>'Base de dados'!I919</f>
        <v>(19) 992726645</v>
      </c>
      <c r="F920" s="6" t="str">
        <f>'Base de dados'!J919</f>
        <v>POPULAÇÃO GERAL</v>
      </c>
      <c r="G920" s="6" t="str">
        <f>'Base de dados'!L919</f>
        <v>SUPLENTE</v>
      </c>
      <c r="H920" s="6">
        <f>'Base de dados'!M919</f>
        <v>603</v>
      </c>
      <c r="I920" s="30"/>
      <c r="J920" s="6" t="str">
        <f>'Base de dados'!N919</f>
        <v/>
      </c>
    </row>
    <row r="921" spans="1:10" ht="24.95" customHeight="1" x14ac:dyDescent="0.25">
      <c r="A921" s="3">
        <f t="shared" si="14"/>
        <v>919</v>
      </c>
      <c r="B921" s="4" t="str">
        <f>'Base de dados'!A920</f>
        <v>5630001484</v>
      </c>
      <c r="C921" s="5" t="str">
        <f>IF('Base de dados'!E920&lt;&gt;"",'Base de dados'!B920&amp;CHAR(10)&amp;'Base de dados'!E920,'Base de dados'!B920)</f>
        <v>RICARDO DONIZETI DIAS
BEATRIZ APARECIDA DIAS</v>
      </c>
      <c r="D921" s="15" t="str">
        <f>'Base de dados'!H920</f>
        <v>RUA LUIZ GONZAGA DE SYLLOS, 160 - NAZARETH - CASA BRANCA</v>
      </c>
      <c r="E921" s="27" t="str">
        <f>'Base de dados'!I920</f>
        <v>(19) 991380433</v>
      </c>
      <c r="F921" s="6" t="str">
        <f>'Base de dados'!J920</f>
        <v>POPULAÇÃO GERAL</v>
      </c>
      <c r="G921" s="6" t="str">
        <f>'Base de dados'!L920</f>
        <v>SUPLENTE</v>
      </c>
      <c r="H921" s="6">
        <f>'Base de dados'!M920</f>
        <v>604</v>
      </c>
      <c r="I921" s="30"/>
      <c r="J921" s="6" t="str">
        <f>'Base de dados'!N920</f>
        <v/>
      </c>
    </row>
    <row r="922" spans="1:10" ht="24.95" customHeight="1" x14ac:dyDescent="0.25">
      <c r="A922" s="3">
        <f t="shared" si="14"/>
        <v>920</v>
      </c>
      <c r="B922" s="4" t="str">
        <f>'Base de dados'!A921</f>
        <v>5630004363</v>
      </c>
      <c r="C922" s="5" t="str">
        <f>IF('Base de dados'!E921&lt;&gt;"",'Base de dados'!B921&amp;CHAR(10)&amp;'Base de dados'!E921,'Base de dados'!B921)</f>
        <v>PAULO HENRIQUE MANOEL SANTANA
GRAZIELLE FERREIRA</v>
      </c>
      <c r="D922" s="15" t="str">
        <f>'Base de dados'!H921</f>
        <v>RUA MARINA MOURA, 275 - PARQUE SAO PAULO - CASA BRANCA</v>
      </c>
      <c r="E922" s="27" t="str">
        <f>'Base de dados'!I921</f>
        <v>(19) 989918241</v>
      </c>
      <c r="F922" s="6" t="str">
        <f>'Base de dados'!J921</f>
        <v>POPULAÇÃO GERAL</v>
      </c>
      <c r="G922" s="6" t="str">
        <f>'Base de dados'!L921</f>
        <v>SUPLENTE</v>
      </c>
      <c r="H922" s="6">
        <f>'Base de dados'!M921</f>
        <v>605</v>
      </c>
      <c r="I922" s="30"/>
      <c r="J922" s="6" t="str">
        <f>'Base de dados'!N921</f>
        <v/>
      </c>
    </row>
    <row r="923" spans="1:10" ht="24.95" customHeight="1" x14ac:dyDescent="0.25">
      <c r="A923" s="3">
        <f t="shared" si="14"/>
        <v>921</v>
      </c>
      <c r="B923" s="4" t="str">
        <f>'Base de dados'!A922</f>
        <v>5630007176</v>
      </c>
      <c r="C923" s="5" t="str">
        <f>IF('Base de dados'!E922&lt;&gt;"",'Base de dados'!B922&amp;CHAR(10)&amp;'Base de dados'!E922,'Base de dados'!B922)</f>
        <v>HEMILLIY FARISCO PINHO CASALLI
LUIZ IAGO GABRIEL CASALLI</v>
      </c>
      <c r="D923" s="15" t="str">
        <f>'Base de dados'!H922</f>
        <v>RUA LUCIO LEONEL, 665 - CENTRO - CASA BRANCA</v>
      </c>
      <c r="E923" s="27" t="str">
        <f>'Base de dados'!I922</f>
        <v>(19) 992161040</v>
      </c>
      <c r="F923" s="6" t="str">
        <f>'Base de dados'!J922</f>
        <v>POPULAÇÃO GERAL</v>
      </c>
      <c r="G923" s="6" t="str">
        <f>'Base de dados'!L922</f>
        <v>SUPLENTE</v>
      </c>
      <c r="H923" s="6">
        <f>'Base de dados'!M922</f>
        <v>606</v>
      </c>
      <c r="I923" s="30"/>
      <c r="J923" s="6" t="str">
        <f>'Base de dados'!N922</f>
        <v/>
      </c>
    </row>
    <row r="924" spans="1:10" ht="24.95" customHeight="1" x14ac:dyDescent="0.25">
      <c r="A924" s="3">
        <f t="shared" si="14"/>
        <v>922</v>
      </c>
      <c r="B924" s="4" t="str">
        <f>'Base de dados'!A923</f>
        <v>5630005709</v>
      </c>
      <c r="C924" s="5" t="str">
        <f>IF('Base de dados'!E923&lt;&gt;"",'Base de dados'!B923&amp;CHAR(10)&amp;'Base de dados'!E923,'Base de dados'!B923)</f>
        <v>JESSICA CAROLINA NARDOS BUENO DE MATTOS</v>
      </c>
      <c r="D924" s="15" t="str">
        <f>'Base de dados'!H923</f>
        <v>RUA JOSE LOPES DA CUNHA, 30 - CHACARA BOA VISTA  - CASA BRANCA</v>
      </c>
      <c r="E924" s="27" t="str">
        <f>'Base de dados'!I923</f>
        <v>(19) 989264701</v>
      </c>
      <c r="F924" s="6" t="str">
        <f>'Base de dados'!J923</f>
        <v>POPULAÇÃO GERAL</v>
      </c>
      <c r="G924" s="6" t="str">
        <f>'Base de dados'!L923</f>
        <v>SUPLENTE</v>
      </c>
      <c r="H924" s="6">
        <f>'Base de dados'!M923</f>
        <v>607</v>
      </c>
      <c r="I924" s="30"/>
      <c r="J924" s="6" t="str">
        <f>'Base de dados'!N923</f>
        <v/>
      </c>
    </row>
    <row r="925" spans="1:10" ht="24.95" customHeight="1" x14ac:dyDescent="0.25">
      <c r="A925" s="3">
        <f t="shared" si="14"/>
        <v>923</v>
      </c>
      <c r="B925" s="4" t="str">
        <f>'Base de dados'!A924</f>
        <v>5630018785</v>
      </c>
      <c r="C925" s="5" t="str">
        <f>IF('Base de dados'!E924&lt;&gt;"",'Base de dados'!B924&amp;CHAR(10)&amp;'Base de dados'!E924,'Base de dados'!B924)</f>
        <v>NATANAELE PEREIRA DOS SANTOS</v>
      </c>
      <c r="D925" s="15" t="str">
        <f>'Base de dados'!H924</f>
        <v>RUA AV DOLORES CARVALHO SANTOS, 202 - ODENIR BUZATTO - CASA BRANCA</v>
      </c>
      <c r="E925" s="27" t="str">
        <f>'Base de dados'!I924</f>
        <v>(19) 987020429</v>
      </c>
      <c r="F925" s="6" t="str">
        <f>'Base de dados'!J924</f>
        <v>POPULAÇÃO GERAL</v>
      </c>
      <c r="G925" s="6" t="str">
        <f>'Base de dados'!L924</f>
        <v>SUPLENTE</v>
      </c>
      <c r="H925" s="6">
        <f>'Base de dados'!M924</f>
        <v>608</v>
      </c>
      <c r="I925" s="30"/>
      <c r="J925" s="6" t="str">
        <f>'Base de dados'!N924</f>
        <v/>
      </c>
    </row>
    <row r="926" spans="1:10" ht="24.95" customHeight="1" x14ac:dyDescent="0.25">
      <c r="A926" s="3">
        <f t="shared" si="14"/>
        <v>924</v>
      </c>
      <c r="B926" s="4" t="str">
        <f>'Base de dados'!A925</f>
        <v>5630007366</v>
      </c>
      <c r="C926" s="5" t="str">
        <f>IF('Base de dados'!E925&lt;&gt;"",'Base de dados'!B925&amp;CHAR(10)&amp;'Base de dados'!E925,'Base de dados'!B925)</f>
        <v>DOUGLAS ROSA DE MELO
ELAINE APARECIDA LAZARINE DE MELO</v>
      </c>
      <c r="D926" s="15" t="str">
        <f>'Base de dados'!H925</f>
        <v>RUA FAMILIA FEIJAO, 28 - JARDIM BOA ESPERANCA - CASA BRANCA</v>
      </c>
      <c r="E926" s="27" t="str">
        <f>'Base de dados'!I925</f>
        <v>(19) 992890309</v>
      </c>
      <c r="F926" s="6" t="str">
        <f>'Base de dados'!J925</f>
        <v>POPULAÇÃO GERAL</v>
      </c>
      <c r="G926" s="6" t="str">
        <f>'Base de dados'!L925</f>
        <v>SUPLENTE</v>
      </c>
      <c r="H926" s="6">
        <f>'Base de dados'!M925</f>
        <v>609</v>
      </c>
      <c r="I926" s="30"/>
      <c r="J926" s="6" t="str">
        <f>'Base de dados'!N925</f>
        <v/>
      </c>
    </row>
    <row r="927" spans="1:10" ht="24.95" customHeight="1" x14ac:dyDescent="0.25">
      <c r="A927" s="3">
        <f t="shared" si="14"/>
        <v>925</v>
      </c>
      <c r="B927" s="4" t="str">
        <f>'Base de dados'!A926</f>
        <v>5630000395</v>
      </c>
      <c r="C927" s="5" t="str">
        <f>IF('Base de dados'!E926&lt;&gt;"",'Base de dados'!B926&amp;CHAR(10)&amp;'Base de dados'!E926,'Base de dados'!B926)</f>
        <v>FABIANA CONSOLIN GALANTE</v>
      </c>
      <c r="D927" s="15" t="str">
        <f>'Base de dados'!H926</f>
        <v>RUA CAPITAO HORTA, 650 - CENTRO - CASA BRANCA</v>
      </c>
      <c r="E927" s="27" t="str">
        <f>'Base de dados'!I926</f>
        <v>(19) 991676999</v>
      </c>
      <c r="F927" s="6" t="str">
        <f>'Base de dados'!J926</f>
        <v>POPULAÇÃO GERAL</v>
      </c>
      <c r="G927" s="6" t="str">
        <f>'Base de dados'!L926</f>
        <v>SUPLENTE</v>
      </c>
      <c r="H927" s="6">
        <f>'Base de dados'!M926</f>
        <v>610</v>
      </c>
      <c r="I927" s="30"/>
      <c r="J927" s="6" t="str">
        <f>'Base de dados'!N926</f>
        <v/>
      </c>
    </row>
    <row r="928" spans="1:10" ht="24.95" customHeight="1" x14ac:dyDescent="0.25">
      <c r="A928" s="3">
        <f t="shared" si="14"/>
        <v>926</v>
      </c>
      <c r="B928" s="4" t="str">
        <f>'Base de dados'!A927</f>
        <v>5630013687</v>
      </c>
      <c r="C928" s="5" t="str">
        <f>IF('Base de dados'!E927&lt;&gt;"",'Base de dados'!B927&amp;CHAR(10)&amp;'Base de dados'!E927,'Base de dados'!B927)</f>
        <v>WESLEY GOMES DA SILVA
ELISANDRA BENTO</v>
      </c>
      <c r="D928" s="15" t="str">
        <f>'Base de dados'!H927</f>
        <v>Q   JORGE BONETTI, 375 - SENHOR MENINO - CASA BRANCA</v>
      </c>
      <c r="E928" s="27" t="str">
        <f>'Base de dados'!I927</f>
        <v>(19) 992672024</v>
      </c>
      <c r="F928" s="6" t="str">
        <f>'Base de dados'!J927</f>
        <v>POPULAÇÃO GERAL</v>
      </c>
      <c r="G928" s="6" t="str">
        <f>'Base de dados'!L927</f>
        <v>SUPLENTE</v>
      </c>
      <c r="H928" s="6">
        <f>'Base de dados'!M927</f>
        <v>611</v>
      </c>
      <c r="I928" s="30"/>
      <c r="J928" s="6" t="str">
        <f>'Base de dados'!N927</f>
        <v/>
      </c>
    </row>
    <row r="929" spans="1:10" ht="24.95" customHeight="1" x14ac:dyDescent="0.25">
      <c r="A929" s="3">
        <f t="shared" si="14"/>
        <v>927</v>
      </c>
      <c r="B929" s="4" t="str">
        <f>'Base de dados'!A928</f>
        <v>5630012416</v>
      </c>
      <c r="C929" s="5" t="str">
        <f>IF('Base de dados'!E928&lt;&gt;"",'Base de dados'!B928&amp;CHAR(10)&amp;'Base de dados'!E928,'Base de dados'!B928)</f>
        <v>SANDRA MARIA DOS SANTOS</v>
      </c>
      <c r="D929" s="15" t="str">
        <f>'Base de dados'!H928</f>
        <v>FAZ OURO VERDE, 2 - RURAL - CASA BRANCA</v>
      </c>
      <c r="E929" s="27" t="str">
        <f>'Base de dados'!I928</f>
        <v>(19) 998963962</v>
      </c>
      <c r="F929" s="6" t="str">
        <f>'Base de dados'!J928</f>
        <v>POPULAÇÃO GERAL</v>
      </c>
      <c r="G929" s="6" t="str">
        <f>'Base de dados'!L928</f>
        <v>SUPLENTE</v>
      </c>
      <c r="H929" s="6">
        <f>'Base de dados'!M928</f>
        <v>612</v>
      </c>
      <c r="I929" s="30"/>
      <c r="J929" s="6" t="str">
        <f>'Base de dados'!N928</f>
        <v/>
      </c>
    </row>
    <row r="930" spans="1:10" ht="24.95" customHeight="1" x14ac:dyDescent="0.25">
      <c r="A930" s="3">
        <f t="shared" si="14"/>
        <v>928</v>
      </c>
      <c r="B930" s="4" t="str">
        <f>'Base de dados'!A929</f>
        <v>5630014545</v>
      </c>
      <c r="C930" s="5" t="str">
        <f>IF('Base de dados'!E929&lt;&gt;"",'Base de dados'!B929&amp;CHAR(10)&amp;'Base de dados'!E929,'Base de dados'!B929)</f>
        <v>ANA CRISTINA DE SOUSA PATRICIO</v>
      </c>
      <c r="D930" s="15" t="str">
        <f>'Base de dados'!H929</f>
        <v>RUA MARIA J C ALMEIDA, 410 - PARQUE SAO PAULO - CASA BRANCA</v>
      </c>
      <c r="E930" s="27" t="str">
        <f>'Base de dados'!I929</f>
        <v>(19) 995016581</v>
      </c>
      <c r="F930" s="6" t="str">
        <f>'Base de dados'!J929</f>
        <v>POPULAÇÃO GERAL</v>
      </c>
      <c r="G930" s="6" t="str">
        <f>'Base de dados'!L929</f>
        <v>SUPLENTE</v>
      </c>
      <c r="H930" s="6">
        <f>'Base de dados'!M929</f>
        <v>613</v>
      </c>
      <c r="I930" s="30"/>
      <c r="J930" s="6" t="str">
        <f>'Base de dados'!N929</f>
        <v/>
      </c>
    </row>
    <row r="931" spans="1:10" ht="24.95" customHeight="1" x14ac:dyDescent="0.25">
      <c r="A931" s="3">
        <f t="shared" si="14"/>
        <v>929</v>
      </c>
      <c r="B931" s="4" t="str">
        <f>'Base de dados'!A930</f>
        <v>5630004090</v>
      </c>
      <c r="C931" s="5" t="str">
        <f>IF('Base de dados'!E930&lt;&gt;"",'Base de dados'!B930&amp;CHAR(10)&amp;'Base de dados'!E930,'Base de dados'!B930)</f>
        <v>CARMEN IRENE DA SILVA</v>
      </c>
      <c r="D931" s="15" t="str">
        <f>'Base de dados'!H930</f>
        <v>RUA SANTO ANTONIO, 217, 217 - CENTRO - CASA BRANCA</v>
      </c>
      <c r="E931" s="27" t="str">
        <f>'Base de dados'!I930</f>
        <v>(99) 2098695</v>
      </c>
      <c r="F931" s="6" t="str">
        <f>'Base de dados'!J930</f>
        <v>POPULAÇÃO GERAL</v>
      </c>
      <c r="G931" s="6" t="str">
        <f>'Base de dados'!L930</f>
        <v>SUPLENTE</v>
      </c>
      <c r="H931" s="6">
        <f>'Base de dados'!M930</f>
        <v>614</v>
      </c>
      <c r="I931" s="30"/>
      <c r="J931" s="6" t="str">
        <f>'Base de dados'!N930</f>
        <v/>
      </c>
    </row>
    <row r="932" spans="1:10" ht="24.95" customHeight="1" x14ac:dyDescent="0.25">
      <c r="A932" s="3">
        <f t="shared" si="14"/>
        <v>930</v>
      </c>
      <c r="B932" s="4" t="str">
        <f>'Base de dados'!A931</f>
        <v>5630017084</v>
      </c>
      <c r="C932" s="5" t="str">
        <f>IF('Base de dados'!E931&lt;&gt;"",'Base de dados'!B931&amp;CHAR(10)&amp;'Base de dados'!E931,'Base de dados'!B931)</f>
        <v>MARIA HELENA DE SALES VICENTE DA SILVA
MARCO ANTONIO DA SILVA</v>
      </c>
      <c r="D932" s="15" t="str">
        <f>'Base de dados'!H931</f>
        <v>RUA SAO BENTO, 248 - CENTRO - CASA BRANCA</v>
      </c>
      <c r="E932" s="27" t="str">
        <f>'Base de dados'!I931</f>
        <v>(19) 995981738</v>
      </c>
      <c r="F932" s="6" t="str">
        <f>'Base de dados'!J931</f>
        <v>POPULAÇÃO GERAL</v>
      </c>
      <c r="G932" s="6" t="str">
        <f>'Base de dados'!L931</f>
        <v>SUPLENTE</v>
      </c>
      <c r="H932" s="6">
        <f>'Base de dados'!M931</f>
        <v>615</v>
      </c>
      <c r="I932" s="30"/>
      <c r="J932" s="6" t="str">
        <f>'Base de dados'!N931</f>
        <v/>
      </c>
    </row>
    <row r="933" spans="1:10" ht="24.95" customHeight="1" x14ac:dyDescent="0.25">
      <c r="A933" s="3">
        <f t="shared" si="14"/>
        <v>931</v>
      </c>
      <c r="B933" s="4" t="str">
        <f>'Base de dados'!A932</f>
        <v>5630007788</v>
      </c>
      <c r="C933" s="5" t="str">
        <f>IF('Base de dados'!E932&lt;&gt;"",'Base de dados'!B932&amp;CHAR(10)&amp;'Base de dados'!E932,'Base de dados'!B932)</f>
        <v>MICHAELLA JUSTINO MOSCARDI</v>
      </c>
      <c r="D933" s="15" t="str">
        <f>'Base de dados'!H932</f>
        <v>RUA LUIS GONZAGA DE SILLOS, 173 - NAZARETH - CASA BRANCA</v>
      </c>
      <c r="E933" s="27" t="str">
        <f>'Base de dados'!I932</f>
        <v>(19) 993663669</v>
      </c>
      <c r="F933" s="6" t="str">
        <f>'Base de dados'!J932</f>
        <v>POPULAÇÃO GERAL</v>
      </c>
      <c r="G933" s="6" t="str">
        <f>'Base de dados'!L932</f>
        <v>SUPLENTE</v>
      </c>
      <c r="H933" s="6">
        <f>'Base de dados'!M932</f>
        <v>616</v>
      </c>
      <c r="I933" s="30"/>
      <c r="J933" s="6" t="str">
        <f>'Base de dados'!N932</f>
        <v/>
      </c>
    </row>
    <row r="934" spans="1:10" ht="24.95" customHeight="1" x14ac:dyDescent="0.25">
      <c r="A934" s="3">
        <f t="shared" si="14"/>
        <v>932</v>
      </c>
      <c r="B934" s="4" t="str">
        <f>'Base de dados'!A933</f>
        <v>5630000437</v>
      </c>
      <c r="C934" s="5" t="str">
        <f>IF('Base de dados'!E933&lt;&gt;"",'Base de dados'!B933&amp;CHAR(10)&amp;'Base de dados'!E933,'Base de dados'!B933)</f>
        <v>RICARDO PIOVESAN PAIVA</v>
      </c>
      <c r="D934" s="15" t="str">
        <f>'Base de dados'!H933</f>
        <v>RUA JOAO BATISTA SALES CUNHA, 487 - PARQUE SAO PAULO - CASA BRANCA</v>
      </c>
      <c r="E934" s="27" t="str">
        <f>'Base de dados'!I933</f>
        <v>(19) 989731840</v>
      </c>
      <c r="F934" s="6" t="str">
        <f>'Base de dados'!J933</f>
        <v>POPULAÇÃO GERAL</v>
      </c>
      <c r="G934" s="6" t="str">
        <f>'Base de dados'!L933</f>
        <v>SUPLENTE</v>
      </c>
      <c r="H934" s="6">
        <f>'Base de dados'!M933</f>
        <v>617</v>
      </c>
      <c r="I934" s="30"/>
      <c r="J934" s="6" t="str">
        <f>'Base de dados'!N933</f>
        <v/>
      </c>
    </row>
    <row r="935" spans="1:10" ht="24.95" customHeight="1" x14ac:dyDescent="0.25">
      <c r="A935" s="3">
        <f t="shared" si="14"/>
        <v>933</v>
      </c>
      <c r="B935" s="4" t="str">
        <f>'Base de dados'!A934</f>
        <v>5630001344</v>
      </c>
      <c r="C935" s="5" t="str">
        <f>IF('Base de dados'!E934&lt;&gt;"",'Base de dados'!B934&amp;CHAR(10)&amp;'Base de dados'!E934,'Base de dados'!B934)</f>
        <v>MARLI CRISTINA VALENTE</v>
      </c>
      <c r="D935" s="15" t="str">
        <f>'Base de dados'!H934</f>
        <v>RUA FELICIO PAGANINI, 176 - CIDADE JARDIM - CASA BRANCA</v>
      </c>
      <c r="E935" s="27" t="str">
        <f>'Base de dados'!I934</f>
        <v>(19) 991445684</v>
      </c>
      <c r="F935" s="6" t="str">
        <f>'Base de dados'!J934</f>
        <v>POPULAÇÃO GERAL</v>
      </c>
      <c r="G935" s="6" t="str">
        <f>'Base de dados'!L934</f>
        <v>SUPLENTE</v>
      </c>
      <c r="H935" s="6">
        <f>'Base de dados'!M934</f>
        <v>618</v>
      </c>
      <c r="I935" s="30"/>
      <c r="J935" s="6" t="str">
        <f>'Base de dados'!N934</f>
        <v/>
      </c>
    </row>
    <row r="936" spans="1:10" ht="24.95" customHeight="1" x14ac:dyDescent="0.25">
      <c r="A936" s="3">
        <f t="shared" si="14"/>
        <v>934</v>
      </c>
      <c r="B936" s="4" t="str">
        <f>'Base de dados'!A935</f>
        <v>5630015039</v>
      </c>
      <c r="C936" s="5" t="str">
        <f>IF('Base de dados'!E935&lt;&gt;"",'Base de dados'!B935&amp;CHAR(10)&amp;'Base de dados'!E935,'Base de dados'!B935)</f>
        <v>DIANA CONCEICAO PEREIRA DOS SANTOS NOGUEIRA
KAIO DE OLIVEIRA NOGUEIRA</v>
      </c>
      <c r="D936" s="15" t="str">
        <f>'Base de dados'!H935</f>
        <v>RUA ANGELO MONICE, 77 - JARDIM ALTO DA BOA VISTA - SANTA ROSA DE VITERBO</v>
      </c>
      <c r="E936" s="27" t="str">
        <f>'Base de dados'!I935</f>
        <v>(16) 994048024</v>
      </c>
      <c r="F936" s="6" t="str">
        <f>'Base de dados'!J935</f>
        <v>POPULAÇÃO GERAL</v>
      </c>
      <c r="G936" s="6" t="str">
        <f>'Base de dados'!L935</f>
        <v>SUPLENTE</v>
      </c>
      <c r="H936" s="6">
        <f>'Base de dados'!M935</f>
        <v>619</v>
      </c>
      <c r="I936" s="30"/>
      <c r="J936" s="6" t="str">
        <f>'Base de dados'!N935</f>
        <v/>
      </c>
    </row>
    <row r="937" spans="1:10" ht="24.95" customHeight="1" x14ac:dyDescent="0.25">
      <c r="A937" s="3">
        <f t="shared" si="14"/>
        <v>935</v>
      </c>
      <c r="B937" s="4" t="str">
        <f>'Base de dados'!A936</f>
        <v>5630002185</v>
      </c>
      <c r="C937" s="5" t="str">
        <f>IF('Base de dados'!E936&lt;&gt;"",'Base de dados'!B936&amp;CHAR(10)&amp;'Base de dados'!E936,'Base de dados'!B936)</f>
        <v>ROGERIO PAULO VIANA GRILO
TAMARA GOULART</v>
      </c>
      <c r="D937" s="15" t="str">
        <f>'Base de dados'!H936</f>
        <v>RUA SANTO ANTONIO, 744 - CENTRO - CASA BRANCA</v>
      </c>
      <c r="E937" s="27" t="str">
        <f>'Base de dados'!I936</f>
        <v>(19) 991867784</v>
      </c>
      <c r="F937" s="6" t="str">
        <f>'Base de dados'!J936</f>
        <v>POPULAÇÃO GERAL</v>
      </c>
      <c r="G937" s="6" t="str">
        <f>'Base de dados'!L936</f>
        <v>SUPLENTE</v>
      </c>
      <c r="H937" s="6">
        <f>'Base de dados'!M936</f>
        <v>620</v>
      </c>
      <c r="I937" s="30"/>
      <c r="J937" s="6" t="str">
        <f>'Base de dados'!N936</f>
        <v/>
      </c>
    </row>
    <row r="938" spans="1:10" ht="24.95" customHeight="1" x14ac:dyDescent="0.25">
      <c r="A938" s="3">
        <f t="shared" si="14"/>
        <v>936</v>
      </c>
      <c r="B938" s="4" t="str">
        <f>'Base de dados'!A937</f>
        <v>5630014677</v>
      </c>
      <c r="C938" s="5" t="str">
        <f>IF('Base de dados'!E937&lt;&gt;"",'Base de dados'!B937&amp;CHAR(10)&amp;'Base de dados'!E937,'Base de dados'!B937)</f>
        <v>TAILMA ALELUIA DA ANUNCIACAO</v>
      </c>
      <c r="D938" s="15" t="str">
        <f>'Base de dados'!H937</f>
        <v>CHA SUECIA, Sn - JUNDIAPEBA - MOGI DAS CRUZES</v>
      </c>
      <c r="E938" s="27" t="str">
        <f>'Base de dados'!I937</f>
        <v>(11) 945667036</v>
      </c>
      <c r="F938" s="6" t="str">
        <f>'Base de dados'!J937</f>
        <v>POPULAÇÃO GERAL</v>
      </c>
      <c r="G938" s="6" t="str">
        <f>'Base de dados'!L937</f>
        <v>SUPLENTE</v>
      </c>
      <c r="H938" s="6">
        <f>'Base de dados'!M937</f>
        <v>621</v>
      </c>
      <c r="I938" s="30"/>
      <c r="J938" s="6" t="str">
        <f>'Base de dados'!N937</f>
        <v/>
      </c>
    </row>
    <row r="939" spans="1:10" ht="24.95" customHeight="1" x14ac:dyDescent="0.25">
      <c r="A939" s="3">
        <f t="shared" si="14"/>
        <v>937</v>
      </c>
      <c r="B939" s="4" t="str">
        <f>'Base de dados'!A938</f>
        <v>5630020302</v>
      </c>
      <c r="C939" s="5" t="str">
        <f>IF('Base de dados'!E938&lt;&gt;"",'Base de dados'!B938&amp;CHAR(10)&amp;'Base de dados'!E938,'Base de dados'!B938)</f>
        <v>ANACAROLINEDEOLIVEIRANADRADE</v>
      </c>
      <c r="D939" s="15" t="str">
        <f>'Base de dados'!H938</f>
        <v>PCA PRACA ADELAIDE DOS REIS SASSO, 21 - CECAP - CASA BRANCA</v>
      </c>
      <c r="E939" s="27" t="str">
        <f>'Base de dados'!I938</f>
        <v>(19) 974049204</v>
      </c>
      <c r="F939" s="6" t="str">
        <f>'Base de dados'!J938</f>
        <v>POPULAÇÃO GERAL</v>
      </c>
      <c r="G939" s="6" t="str">
        <f>'Base de dados'!L938</f>
        <v>SUPLENTE</v>
      </c>
      <c r="H939" s="6">
        <f>'Base de dados'!M938</f>
        <v>622</v>
      </c>
      <c r="I939" s="30"/>
      <c r="J939" s="6" t="str">
        <f>'Base de dados'!N938</f>
        <v/>
      </c>
    </row>
    <row r="940" spans="1:10" ht="24.95" customHeight="1" x14ac:dyDescent="0.25">
      <c r="A940" s="3">
        <f t="shared" si="14"/>
        <v>938</v>
      </c>
      <c r="B940" s="4" t="str">
        <f>'Base de dados'!A939</f>
        <v>5630011970</v>
      </c>
      <c r="C940" s="5" t="str">
        <f>IF('Base de dados'!E939&lt;&gt;"",'Base de dados'!B939&amp;CHAR(10)&amp;'Base de dados'!E939,'Base de dados'!B939)</f>
        <v>JENIFFER DA SILVA SANTOS</v>
      </c>
      <c r="D940" s="15" t="str">
        <f>'Base de dados'!H939</f>
        <v>AV  AV 13, 072 - CENTRO - GUAIRA</v>
      </c>
      <c r="E940" s="27" t="str">
        <f>'Base de dados'!I939</f>
        <v>(17) 999715151</v>
      </c>
      <c r="F940" s="6" t="str">
        <f>'Base de dados'!J939</f>
        <v>POPULAÇÃO GERAL</v>
      </c>
      <c r="G940" s="6" t="str">
        <f>'Base de dados'!L939</f>
        <v>SUPLENTE</v>
      </c>
      <c r="H940" s="6">
        <f>'Base de dados'!M939</f>
        <v>623</v>
      </c>
      <c r="I940" s="30"/>
      <c r="J940" s="6" t="str">
        <f>'Base de dados'!N939</f>
        <v/>
      </c>
    </row>
    <row r="941" spans="1:10" ht="24.95" customHeight="1" x14ac:dyDescent="0.25">
      <c r="A941" s="3">
        <f t="shared" si="14"/>
        <v>939</v>
      </c>
      <c r="B941" s="4" t="str">
        <f>'Base de dados'!A940</f>
        <v>5630005949</v>
      </c>
      <c r="C941" s="5" t="str">
        <f>IF('Base de dados'!E940&lt;&gt;"",'Base de dados'!B940&amp;CHAR(10)&amp;'Base de dados'!E940,'Base de dados'!B940)</f>
        <v>DANIELE CRISTINA CAITANO</v>
      </c>
      <c r="D941" s="15" t="str">
        <f>'Base de dados'!H940</f>
        <v>AV  DR FRANCISCO NOGUEIRA DE LIMA, 1069 - DESTERRO - CASA BRANCA</v>
      </c>
      <c r="E941" s="27" t="str">
        <f>'Base de dados'!I940</f>
        <v>(19) 992347831</v>
      </c>
      <c r="F941" s="6" t="str">
        <f>'Base de dados'!J940</f>
        <v>POPULAÇÃO GERAL</v>
      </c>
      <c r="G941" s="6" t="str">
        <f>'Base de dados'!L940</f>
        <v>SUPLENTE</v>
      </c>
      <c r="H941" s="6">
        <f>'Base de dados'!M940</f>
        <v>624</v>
      </c>
      <c r="I941" s="30"/>
      <c r="J941" s="6" t="str">
        <f>'Base de dados'!N940</f>
        <v/>
      </c>
    </row>
    <row r="942" spans="1:10" ht="24.95" customHeight="1" x14ac:dyDescent="0.25">
      <c r="A942" s="3">
        <f t="shared" si="14"/>
        <v>940</v>
      </c>
      <c r="B942" s="4" t="str">
        <f>'Base de dados'!A941</f>
        <v>5630001005</v>
      </c>
      <c r="C942" s="5" t="str">
        <f>IF('Base de dados'!E941&lt;&gt;"",'Base de dados'!B941&amp;CHAR(10)&amp;'Base de dados'!E941,'Base de dados'!B941)</f>
        <v>RAQUEL APARECIDA DIAS
RICARDO DONIZETE DIAS</v>
      </c>
      <c r="D942" s="15" t="str">
        <f>'Base de dados'!H941</f>
        <v>RUA NICANOR FRANCISCO FERRAZ, 350 - JARDIM EUROPA - CASA BRANCA</v>
      </c>
      <c r="E942" s="27" t="str">
        <f>'Base de dados'!I941</f>
        <v>(19) 991219034</v>
      </c>
      <c r="F942" s="6" t="str">
        <f>'Base de dados'!J941</f>
        <v>POPULAÇÃO GERAL</v>
      </c>
      <c r="G942" s="6" t="str">
        <f>'Base de dados'!L941</f>
        <v>SUPLENTE</v>
      </c>
      <c r="H942" s="6">
        <f>'Base de dados'!M941</f>
        <v>625</v>
      </c>
      <c r="I942" s="30"/>
      <c r="J942" s="6" t="str">
        <f>'Base de dados'!N941</f>
        <v/>
      </c>
    </row>
    <row r="943" spans="1:10" ht="24.95" customHeight="1" x14ac:dyDescent="0.25">
      <c r="A943" s="3">
        <f t="shared" si="14"/>
        <v>941</v>
      </c>
      <c r="B943" s="4" t="str">
        <f>'Base de dados'!A942</f>
        <v>5630003977</v>
      </c>
      <c r="C943" s="5" t="str">
        <f>IF('Base de dados'!E942&lt;&gt;"",'Base de dados'!B942&amp;CHAR(10)&amp;'Base de dados'!E942,'Base de dados'!B942)</f>
        <v>ISABELA DOURADOR DE SALLES VENCESLAU
LUCAS GRABRIEL VENCESLAU</v>
      </c>
      <c r="D943" s="15" t="str">
        <f>'Base de dados'!H942</f>
        <v>RUA PADRE SANTANA PAULISTA, 15 - CENTRO  - CASA BRANCA</v>
      </c>
      <c r="E943" s="27" t="str">
        <f>'Base de dados'!I942</f>
        <v>(19) 995732225</v>
      </c>
      <c r="F943" s="6" t="str">
        <f>'Base de dados'!J942</f>
        <v>POPULAÇÃO GERAL</v>
      </c>
      <c r="G943" s="6" t="str">
        <f>'Base de dados'!L942</f>
        <v>SUPLENTE</v>
      </c>
      <c r="H943" s="6">
        <f>'Base de dados'!M942</f>
        <v>626</v>
      </c>
      <c r="I943" s="30"/>
      <c r="J943" s="6" t="str">
        <f>'Base de dados'!N942</f>
        <v/>
      </c>
    </row>
    <row r="944" spans="1:10" ht="24.95" customHeight="1" x14ac:dyDescent="0.25">
      <c r="A944" s="3">
        <f t="shared" si="14"/>
        <v>942</v>
      </c>
      <c r="B944" s="4" t="str">
        <f>'Base de dados'!A943</f>
        <v>5630015617</v>
      </c>
      <c r="C944" s="5" t="str">
        <f>IF('Base de dados'!E943&lt;&gt;"",'Base de dados'!B943&amp;CHAR(10)&amp;'Base de dados'!E943,'Base de dados'!B943)</f>
        <v>SHEILA DA SILVA SOUZA
DIOGO REIS DE OLIVEIRA</v>
      </c>
      <c r="D944" s="15" t="str">
        <f>'Base de dados'!H943</f>
        <v>RUA JACATUPE, 107 - JARDIM SAO CARLOS (ZONA LESTE) - SAO PAULO</v>
      </c>
      <c r="E944" s="27" t="str">
        <f>'Base de dados'!I943</f>
        <v>(11) 947038956</v>
      </c>
      <c r="F944" s="6" t="str">
        <f>'Base de dados'!J943</f>
        <v>POPULAÇÃO GERAL</v>
      </c>
      <c r="G944" s="6" t="str">
        <f>'Base de dados'!L943</f>
        <v>SUPLENTE</v>
      </c>
      <c r="H944" s="6">
        <f>'Base de dados'!M943</f>
        <v>627</v>
      </c>
      <c r="I944" s="30"/>
      <c r="J944" s="6" t="str">
        <f>'Base de dados'!N943</f>
        <v/>
      </c>
    </row>
    <row r="945" spans="1:10" ht="24.95" customHeight="1" x14ac:dyDescent="0.25">
      <c r="A945" s="3">
        <f t="shared" si="14"/>
        <v>943</v>
      </c>
      <c r="B945" s="4" t="str">
        <f>'Base de dados'!A944</f>
        <v>5630011822</v>
      </c>
      <c r="C945" s="5" t="str">
        <f>IF('Base de dados'!E944&lt;&gt;"",'Base de dados'!B944&amp;CHAR(10)&amp;'Base de dados'!E944,'Base de dados'!B944)</f>
        <v>BERNADETE FERREIRA</v>
      </c>
      <c r="D945" s="15" t="str">
        <f>'Base de dados'!H944</f>
        <v>RUA BENEDITO PRATO (8), 86 - JARDIM BELA VISTA II - CASA BRANCA</v>
      </c>
      <c r="E945" s="27" t="str">
        <f>'Base de dados'!I944</f>
        <v>(19) 987062669</v>
      </c>
      <c r="F945" s="6" t="str">
        <f>'Base de dados'!J944</f>
        <v>POPULAÇÃO GERAL</v>
      </c>
      <c r="G945" s="6" t="str">
        <f>'Base de dados'!L944</f>
        <v>SUPLENTE</v>
      </c>
      <c r="H945" s="6">
        <f>'Base de dados'!M944</f>
        <v>628</v>
      </c>
      <c r="I945" s="30"/>
      <c r="J945" s="6" t="str">
        <f>'Base de dados'!N944</f>
        <v/>
      </c>
    </row>
    <row r="946" spans="1:10" ht="24.95" customHeight="1" x14ac:dyDescent="0.25">
      <c r="A946" s="3">
        <f t="shared" si="14"/>
        <v>944</v>
      </c>
      <c r="B946" s="4" t="str">
        <f>'Base de dados'!A945</f>
        <v>5630015203</v>
      </c>
      <c r="C946" s="5" t="str">
        <f>IF('Base de dados'!E945&lt;&gt;"",'Base de dados'!B945&amp;CHAR(10)&amp;'Base de dados'!E945,'Base de dados'!B945)</f>
        <v>SERGIO RODRIGUES DE OLIVEIRA
NATANY STEFANY CARDOSO PEREIRA</v>
      </c>
      <c r="D946" s="15" t="str">
        <f>'Base de dados'!H945</f>
        <v>SIT TIATAN, 247 - PARASULNUNGA - REGISTRO</v>
      </c>
      <c r="E946" s="27" t="str">
        <f>'Base de dados'!I945</f>
        <v>(13) 996246071</v>
      </c>
      <c r="F946" s="6" t="str">
        <f>'Base de dados'!J945</f>
        <v>POPULAÇÃO GERAL</v>
      </c>
      <c r="G946" s="6" t="str">
        <f>'Base de dados'!L945</f>
        <v>SUPLENTE</v>
      </c>
      <c r="H946" s="6">
        <f>'Base de dados'!M945</f>
        <v>629</v>
      </c>
      <c r="I946" s="30"/>
      <c r="J946" s="6" t="str">
        <f>'Base de dados'!N945</f>
        <v/>
      </c>
    </row>
    <row r="947" spans="1:10" ht="24.95" customHeight="1" x14ac:dyDescent="0.25">
      <c r="A947" s="3">
        <f t="shared" si="14"/>
        <v>945</v>
      </c>
      <c r="B947" s="4" t="str">
        <f>'Base de dados'!A946</f>
        <v>5630016979</v>
      </c>
      <c r="C947" s="5" t="str">
        <f>IF('Base de dados'!E946&lt;&gt;"",'Base de dados'!B946&amp;CHAR(10)&amp;'Base de dados'!E946,'Base de dados'!B946)</f>
        <v>FRANCIELE CRISTINA SANTANA ARAUJO
BRUNO COSTA VIEIRA</v>
      </c>
      <c r="D947" s="15" t="str">
        <f>'Base de dados'!H946</f>
        <v>FAZ SAO JUDAS TADEU, S/N - RODOVIA DE CASA BRANCA, SENTIDO MOCOCA  - CASA BRANCA</v>
      </c>
      <c r="E947" s="27" t="str">
        <f>'Base de dados'!I946</f>
        <v>(19) 982120647</v>
      </c>
      <c r="F947" s="6" t="str">
        <f>'Base de dados'!J946</f>
        <v>POPULAÇÃO GERAL</v>
      </c>
      <c r="G947" s="6" t="str">
        <f>'Base de dados'!L946</f>
        <v>SUPLENTE</v>
      </c>
      <c r="H947" s="6">
        <f>'Base de dados'!M946</f>
        <v>630</v>
      </c>
      <c r="I947" s="30"/>
      <c r="J947" s="6" t="str">
        <f>'Base de dados'!N946</f>
        <v/>
      </c>
    </row>
    <row r="948" spans="1:10" ht="24.95" customHeight="1" x14ac:dyDescent="0.25">
      <c r="A948" s="3">
        <f t="shared" si="14"/>
        <v>946</v>
      </c>
      <c r="B948" s="4" t="str">
        <f>'Base de dados'!A947</f>
        <v>5630006608</v>
      </c>
      <c r="C948" s="5" t="str">
        <f>IF('Base de dados'!E947&lt;&gt;"",'Base de dados'!B947&amp;CHAR(10)&amp;'Base de dados'!E947,'Base de dados'!B947)</f>
        <v>TATIANA CRISTINA SOARES
PAULO SERGIO SANTIAGO</v>
      </c>
      <c r="D948" s="15" t="str">
        <f>'Base de dados'!H947</f>
        <v>RUA ANTONIO COLOMBINE SOBRINHO, 227 - CHACARA BOA VISTA - CASA BRANCA</v>
      </c>
      <c r="E948" s="27" t="str">
        <f>'Base de dados'!I947</f>
        <v>(19) 992779853</v>
      </c>
      <c r="F948" s="6" t="str">
        <f>'Base de dados'!J947</f>
        <v>POPULAÇÃO GERAL</v>
      </c>
      <c r="G948" s="6" t="str">
        <f>'Base de dados'!L947</f>
        <v>SUPLENTE</v>
      </c>
      <c r="H948" s="6">
        <f>'Base de dados'!M947</f>
        <v>631</v>
      </c>
      <c r="I948" s="30"/>
      <c r="J948" s="6" t="str">
        <f>'Base de dados'!N947</f>
        <v/>
      </c>
    </row>
    <row r="949" spans="1:10" ht="24.95" customHeight="1" x14ac:dyDescent="0.25">
      <c r="A949" s="3">
        <f t="shared" si="14"/>
        <v>947</v>
      </c>
      <c r="B949" s="4" t="str">
        <f>'Base de dados'!A948</f>
        <v>5630019767</v>
      </c>
      <c r="C949" s="5" t="str">
        <f>IF('Base de dados'!E948&lt;&gt;"",'Base de dados'!B948&amp;CHAR(10)&amp;'Base de dados'!E948,'Base de dados'!B948)</f>
        <v>PAMELA STEPHANIE FERNANDES</v>
      </c>
      <c r="D949" s="15" t="str">
        <f>'Base de dados'!H948</f>
        <v>AV  AV DUQUE DE CAXIAS, 1570 - CHACARA BOA VISTA - CASA BRANCA</v>
      </c>
      <c r="E949" s="27" t="str">
        <f>'Base de dados'!I948</f>
        <v>(19) 991108548</v>
      </c>
      <c r="F949" s="6" t="str">
        <f>'Base de dados'!J948</f>
        <v>POPULAÇÃO GERAL</v>
      </c>
      <c r="G949" s="6" t="str">
        <f>'Base de dados'!L948</f>
        <v>SUPLENTE</v>
      </c>
      <c r="H949" s="6">
        <f>'Base de dados'!M948</f>
        <v>632</v>
      </c>
      <c r="I949" s="30"/>
      <c r="J949" s="6" t="str">
        <f>'Base de dados'!N948</f>
        <v/>
      </c>
    </row>
    <row r="950" spans="1:10" ht="24.95" customHeight="1" x14ac:dyDescent="0.25">
      <c r="A950" s="3">
        <f t="shared" si="14"/>
        <v>948</v>
      </c>
      <c r="B950" s="4" t="str">
        <f>'Base de dados'!A949</f>
        <v>5630000700</v>
      </c>
      <c r="C950" s="5" t="str">
        <f>IF('Base de dados'!E949&lt;&gt;"",'Base de dados'!B949&amp;CHAR(10)&amp;'Base de dados'!E949,'Base de dados'!B949)</f>
        <v>EDIVALDO SOUZA DOS SANTOS
ELENIR DOMINGUES SOARES</v>
      </c>
      <c r="D950" s="15" t="str">
        <f>'Base de dados'!H949</f>
        <v>AV  AV  DA SALDADE, 98 - NAZARETH - CASA BRANCA</v>
      </c>
      <c r="E950" s="27" t="str">
        <f>'Base de dados'!I949</f>
        <v>(19) 994045821</v>
      </c>
      <c r="F950" s="6" t="str">
        <f>'Base de dados'!J949</f>
        <v>POPULAÇÃO GERAL</v>
      </c>
      <c r="G950" s="6" t="str">
        <f>'Base de dados'!L949</f>
        <v>SUPLENTE</v>
      </c>
      <c r="H950" s="6">
        <f>'Base de dados'!M949</f>
        <v>633</v>
      </c>
      <c r="I950" s="30"/>
      <c r="J950" s="6" t="str">
        <f>'Base de dados'!N949</f>
        <v/>
      </c>
    </row>
    <row r="951" spans="1:10" ht="24.95" customHeight="1" x14ac:dyDescent="0.25">
      <c r="A951" s="3">
        <f t="shared" si="14"/>
        <v>949</v>
      </c>
      <c r="B951" s="4" t="str">
        <f>'Base de dados'!A950</f>
        <v>5630010006</v>
      </c>
      <c r="C951" s="5" t="str">
        <f>IF('Base de dados'!E950&lt;&gt;"",'Base de dados'!B950&amp;CHAR(10)&amp;'Base de dados'!E950,'Base de dados'!B950)</f>
        <v>JORGELINA CONCEPCION LOPEZ CARVALHO</v>
      </c>
      <c r="D951" s="15" t="str">
        <f>'Base de dados'!H950</f>
        <v>RUA PROFA ODETE SANTANA, 65 - ANDORINHAS  - CASA BRANCA</v>
      </c>
      <c r="E951" s="27" t="str">
        <f>'Base de dados'!I950</f>
        <v>(19) 993797959</v>
      </c>
      <c r="F951" s="6" t="str">
        <f>'Base de dados'!J950</f>
        <v>POPULAÇÃO GERAL</v>
      </c>
      <c r="G951" s="6" t="str">
        <f>'Base de dados'!L950</f>
        <v>SUPLENTE</v>
      </c>
      <c r="H951" s="6">
        <f>'Base de dados'!M950</f>
        <v>634</v>
      </c>
      <c r="I951" s="30"/>
      <c r="J951" s="6" t="str">
        <f>'Base de dados'!N950</f>
        <v/>
      </c>
    </row>
    <row r="952" spans="1:10" ht="24.95" customHeight="1" x14ac:dyDescent="0.25">
      <c r="A952" s="3">
        <f t="shared" si="14"/>
        <v>950</v>
      </c>
      <c r="B952" s="4" t="str">
        <f>'Base de dados'!A951</f>
        <v>5630012606</v>
      </c>
      <c r="C952" s="5" t="str">
        <f>IF('Base de dados'!E951&lt;&gt;"",'Base de dados'!B951&amp;CHAR(10)&amp;'Base de dados'!E951,'Base de dados'!B951)</f>
        <v>GABRIELLE GREVETT DOS SANTOS</v>
      </c>
      <c r="D952" s="15" t="str">
        <f>'Base de dados'!H951</f>
        <v>RUA JOSE BENEDITO GIANICO, 16 - SANTA LUZIA - GUARATINGUETA</v>
      </c>
      <c r="E952" s="27" t="str">
        <f>'Base de dados'!I951</f>
        <v>(12) 992449755</v>
      </c>
      <c r="F952" s="6" t="str">
        <f>'Base de dados'!J951</f>
        <v>POPULAÇÃO GERAL</v>
      </c>
      <c r="G952" s="6" t="str">
        <f>'Base de dados'!L951</f>
        <v>SUPLENTE</v>
      </c>
      <c r="H952" s="6">
        <f>'Base de dados'!M951</f>
        <v>635</v>
      </c>
      <c r="I952" s="30"/>
      <c r="J952" s="6" t="str">
        <f>'Base de dados'!N951</f>
        <v/>
      </c>
    </row>
    <row r="953" spans="1:10" ht="24.95" customHeight="1" x14ac:dyDescent="0.25">
      <c r="A953" s="3">
        <f t="shared" si="14"/>
        <v>951</v>
      </c>
      <c r="B953" s="4" t="str">
        <f>'Base de dados'!A952</f>
        <v>5630011889</v>
      </c>
      <c r="C953" s="5" t="str">
        <f>IF('Base de dados'!E952&lt;&gt;"",'Base de dados'!B952&amp;CHAR(10)&amp;'Base de dados'!E952,'Base de dados'!B952)</f>
        <v>FABIOLA FELIX NORONHA</v>
      </c>
      <c r="D953" s="15" t="str">
        <f>'Base de dados'!H952</f>
        <v>AV  PRACA JOAO COELHO DE SOUZA, 268 - CENTRO  - CASA BRANCA</v>
      </c>
      <c r="E953" s="27" t="str">
        <f>'Base de dados'!I952</f>
        <v>(19) 989400292</v>
      </c>
      <c r="F953" s="6" t="str">
        <f>'Base de dados'!J952</f>
        <v>POPULAÇÃO GERAL</v>
      </c>
      <c r="G953" s="6" t="str">
        <f>'Base de dados'!L952</f>
        <v>SUPLENTE</v>
      </c>
      <c r="H953" s="6">
        <f>'Base de dados'!M952</f>
        <v>636</v>
      </c>
      <c r="I953" s="30"/>
      <c r="J953" s="6" t="str">
        <f>'Base de dados'!N952</f>
        <v/>
      </c>
    </row>
    <row r="954" spans="1:10" ht="24.95" customHeight="1" x14ac:dyDescent="0.25">
      <c r="A954" s="3">
        <f t="shared" si="14"/>
        <v>952</v>
      </c>
      <c r="B954" s="4" t="str">
        <f>'Base de dados'!A953</f>
        <v>5630020260</v>
      </c>
      <c r="C954" s="5" t="str">
        <f>IF('Base de dados'!E953&lt;&gt;"",'Base de dados'!B953&amp;CHAR(10)&amp;'Base de dados'!E953,'Base de dados'!B953)</f>
        <v>NELCIANE APARECIDA ALVES</v>
      </c>
      <c r="D954" s="15" t="str">
        <f>'Base de dados'!H953</f>
        <v>RUA ROQUE BATISTA DO NASCIMENTO, 26 - VILA SANTA MARIA - CASA BRANCA</v>
      </c>
      <c r="E954" s="27" t="str">
        <f>'Base de dados'!I953</f>
        <v>(19) 995127746</v>
      </c>
      <c r="F954" s="6" t="str">
        <f>'Base de dados'!J953</f>
        <v>POPULAÇÃO GERAL</v>
      </c>
      <c r="G954" s="6" t="str">
        <f>'Base de dados'!L953</f>
        <v>SUPLENTE</v>
      </c>
      <c r="H954" s="6">
        <f>'Base de dados'!M953</f>
        <v>637</v>
      </c>
      <c r="I954" s="30"/>
      <c r="J954" s="6" t="str">
        <f>'Base de dados'!N953</f>
        <v/>
      </c>
    </row>
    <row r="955" spans="1:10" ht="24.95" customHeight="1" x14ac:dyDescent="0.25">
      <c r="A955" s="3">
        <f t="shared" si="14"/>
        <v>953</v>
      </c>
      <c r="B955" s="4" t="str">
        <f>'Base de dados'!A954</f>
        <v>5630011442</v>
      </c>
      <c r="C955" s="5" t="str">
        <f>IF('Base de dados'!E954&lt;&gt;"",'Base de dados'!B954&amp;CHAR(10)&amp;'Base de dados'!E954,'Base de dados'!B954)</f>
        <v>IZAMARA CRISTINA DA SILVA E SILVA</v>
      </c>
      <c r="D955" s="15" t="str">
        <f>'Base de dados'!H954</f>
        <v>RUA MARIA A A A VIEIRA, 11 - JARDIM STEFANINI - CASA BRANCA</v>
      </c>
      <c r="E955" s="27" t="str">
        <f>'Base de dados'!I954</f>
        <v>(19) 989953032</v>
      </c>
      <c r="F955" s="6" t="str">
        <f>'Base de dados'!J954</f>
        <v>POPULAÇÃO GERAL</v>
      </c>
      <c r="G955" s="6" t="str">
        <f>'Base de dados'!L954</f>
        <v>SUPLENTE</v>
      </c>
      <c r="H955" s="6">
        <f>'Base de dados'!M954</f>
        <v>638</v>
      </c>
      <c r="I955" s="30"/>
      <c r="J955" s="6" t="str">
        <f>'Base de dados'!N954</f>
        <v/>
      </c>
    </row>
    <row r="956" spans="1:10" ht="24.95" customHeight="1" x14ac:dyDescent="0.25">
      <c r="A956" s="3">
        <f t="shared" si="14"/>
        <v>954</v>
      </c>
      <c r="B956" s="4" t="str">
        <f>'Base de dados'!A955</f>
        <v>5630009560</v>
      </c>
      <c r="C956" s="5" t="str">
        <f>IF('Base de dados'!E955&lt;&gt;"",'Base de dados'!B955&amp;CHAR(10)&amp;'Base de dados'!E955,'Base de dados'!B955)</f>
        <v>REGINA APARECIDA ALFREDO BARBOSA
JOAO BATISTA BARBOSA</v>
      </c>
      <c r="D956" s="15" t="str">
        <f>'Base de dados'!H955</f>
        <v>RUA DOIS, 75 - PARQUE SAO PAULO - CASA BRANCA</v>
      </c>
      <c r="E956" s="27" t="str">
        <f>'Base de dados'!I955</f>
        <v>(19) 971608731</v>
      </c>
      <c r="F956" s="6" t="str">
        <f>'Base de dados'!J955</f>
        <v>POPULAÇÃO GERAL</v>
      </c>
      <c r="G956" s="6" t="str">
        <f>'Base de dados'!L955</f>
        <v>SUPLENTE</v>
      </c>
      <c r="H956" s="6">
        <f>'Base de dados'!M955</f>
        <v>639</v>
      </c>
      <c r="I956" s="30"/>
      <c r="J956" s="6" t="str">
        <f>'Base de dados'!N955</f>
        <v/>
      </c>
    </row>
    <row r="957" spans="1:10" ht="24.95" customHeight="1" x14ac:dyDescent="0.25">
      <c r="A957" s="3">
        <f t="shared" si="14"/>
        <v>955</v>
      </c>
      <c r="B957" s="4" t="str">
        <f>'Base de dados'!A956</f>
        <v>5630006665</v>
      </c>
      <c r="C957" s="5" t="str">
        <f>IF('Base de dados'!E956&lt;&gt;"",'Base de dados'!B956&amp;CHAR(10)&amp;'Base de dados'!E956,'Base de dados'!B956)</f>
        <v>JOSE PAULO APARECIDO DE OLIVEIRA
JENIFER NATALI DA OLIVEIRA</v>
      </c>
      <c r="D957" s="15" t="str">
        <f>'Base de dados'!H956</f>
        <v>FAZ SITIO CASCALHO 1, zona rural - ZONA RURAL  - CASA BRANCA</v>
      </c>
      <c r="E957" s="27" t="str">
        <f>'Base de dados'!I956</f>
        <v>(19) 995230482</v>
      </c>
      <c r="F957" s="6" t="str">
        <f>'Base de dados'!J956</f>
        <v>POPULAÇÃO GERAL</v>
      </c>
      <c r="G957" s="6" t="str">
        <f>'Base de dados'!L956</f>
        <v>SUPLENTE</v>
      </c>
      <c r="H957" s="6">
        <f>'Base de dados'!M956</f>
        <v>640</v>
      </c>
      <c r="I957" s="30"/>
      <c r="J957" s="6" t="str">
        <f>'Base de dados'!N956</f>
        <v/>
      </c>
    </row>
    <row r="958" spans="1:10" ht="24.95" customHeight="1" x14ac:dyDescent="0.25">
      <c r="A958" s="3">
        <f t="shared" si="14"/>
        <v>956</v>
      </c>
      <c r="B958" s="4" t="str">
        <f>'Base de dados'!A957</f>
        <v>5630003605</v>
      </c>
      <c r="C958" s="5" t="str">
        <f>IF('Base de dados'!E957&lt;&gt;"",'Base de dados'!B957&amp;CHAR(10)&amp;'Base de dados'!E957,'Base de dados'!B957)</f>
        <v>GLAUCIA RIBEIRO MARTINS</v>
      </c>
      <c r="D958" s="15" t="str">
        <f>'Base de dados'!H957</f>
        <v>AV  DOROTHEU BARBOSA, 518 - SAO JOAO - CASA BRANCA</v>
      </c>
      <c r="E958" s="27" t="str">
        <f>'Base de dados'!I957</f>
        <v>(19) 995545289</v>
      </c>
      <c r="F958" s="6" t="str">
        <f>'Base de dados'!J957</f>
        <v>POPULAÇÃO GERAL</v>
      </c>
      <c r="G958" s="6" t="str">
        <f>'Base de dados'!L957</f>
        <v>SUPLENTE</v>
      </c>
      <c r="H958" s="6">
        <f>'Base de dados'!M957</f>
        <v>641</v>
      </c>
      <c r="I958" s="30"/>
      <c r="J958" s="6" t="str">
        <f>'Base de dados'!N957</f>
        <v/>
      </c>
    </row>
    <row r="959" spans="1:10" ht="24.95" customHeight="1" x14ac:dyDescent="0.25">
      <c r="A959" s="3">
        <f t="shared" si="14"/>
        <v>957</v>
      </c>
      <c r="B959" s="4" t="str">
        <f>'Base de dados'!A958</f>
        <v>5630017159</v>
      </c>
      <c r="C959" s="5" t="str">
        <f>IF('Base de dados'!E958&lt;&gt;"",'Base de dados'!B958&amp;CHAR(10)&amp;'Base de dados'!E958,'Base de dados'!B958)</f>
        <v>ALAN HENRIQUE DA SILVA</v>
      </c>
      <c r="D959" s="15" t="str">
        <f>'Base de dados'!H958</f>
        <v>RUA PROFESSOR ADEMAR FIGUEREDO, 181 - ANDORINHA - CASA BRANCA</v>
      </c>
      <c r="E959" s="27" t="str">
        <f>'Base de dados'!I958</f>
        <v>(19) 36717141</v>
      </c>
      <c r="F959" s="6" t="str">
        <f>'Base de dados'!J958</f>
        <v>POPULAÇÃO GERAL</v>
      </c>
      <c r="G959" s="6" t="str">
        <f>'Base de dados'!L958</f>
        <v>SUPLENTE</v>
      </c>
      <c r="H959" s="6">
        <f>'Base de dados'!M958</f>
        <v>642</v>
      </c>
      <c r="I959" s="30"/>
      <c r="J959" s="6" t="str">
        <f>'Base de dados'!N958</f>
        <v/>
      </c>
    </row>
    <row r="960" spans="1:10" ht="24.95" customHeight="1" x14ac:dyDescent="0.25">
      <c r="A960" s="3">
        <f t="shared" si="14"/>
        <v>958</v>
      </c>
      <c r="B960" s="4" t="str">
        <f>'Base de dados'!A959</f>
        <v>5630016110</v>
      </c>
      <c r="C960" s="5" t="str">
        <f>IF('Base de dados'!E959&lt;&gt;"",'Base de dados'!B959&amp;CHAR(10)&amp;'Base de dados'!E959,'Base de dados'!B959)</f>
        <v>ANA PAULA PERUSSI GARCIA BORRI
ALEXANDRE APARECIDO BORRI</v>
      </c>
      <c r="D960" s="15" t="str">
        <f>'Base de dados'!H959</f>
        <v>CAL FAMILIA BASILONE, 148 - JARDIM BOA ESPERANCA  - CASA BRANCA</v>
      </c>
      <c r="E960" s="27" t="str">
        <f>'Base de dados'!I959</f>
        <v>(19) 991839354</v>
      </c>
      <c r="F960" s="6" t="str">
        <f>'Base de dados'!J959</f>
        <v>POPULAÇÃO GERAL</v>
      </c>
      <c r="G960" s="6" t="str">
        <f>'Base de dados'!L959</f>
        <v>SUPLENTE</v>
      </c>
      <c r="H960" s="6">
        <f>'Base de dados'!M959</f>
        <v>643</v>
      </c>
      <c r="I960" s="30"/>
      <c r="J960" s="6" t="str">
        <f>'Base de dados'!N959</f>
        <v/>
      </c>
    </row>
    <row r="961" spans="1:10" ht="24.95" customHeight="1" x14ac:dyDescent="0.25">
      <c r="A961" s="3">
        <f t="shared" si="14"/>
        <v>959</v>
      </c>
      <c r="B961" s="4" t="str">
        <f>'Base de dados'!A960</f>
        <v>5630003597</v>
      </c>
      <c r="C961" s="5" t="str">
        <f>IF('Base de dados'!E960&lt;&gt;"",'Base de dados'!B960&amp;CHAR(10)&amp;'Base de dados'!E960,'Base de dados'!B960)</f>
        <v>SIMONE SOUZA CANATO</v>
      </c>
      <c r="D961" s="15" t="str">
        <f>'Base de dados'!H960</f>
        <v>RUA DOMINGOS VILELA DE ANDRADE, 78 - INDUSTRIAL - CASA BRANCA</v>
      </c>
      <c r="E961" s="27" t="str">
        <f>'Base de dados'!I960</f>
        <v>(19) 994548191</v>
      </c>
      <c r="F961" s="6" t="str">
        <f>'Base de dados'!J960</f>
        <v>POPULAÇÃO GERAL</v>
      </c>
      <c r="G961" s="6" t="str">
        <f>'Base de dados'!L960</f>
        <v>SUPLENTE</v>
      </c>
      <c r="H961" s="6">
        <f>'Base de dados'!M960</f>
        <v>644</v>
      </c>
      <c r="I961" s="30"/>
      <c r="J961" s="6" t="str">
        <f>'Base de dados'!N960</f>
        <v/>
      </c>
    </row>
    <row r="962" spans="1:10" ht="24.95" customHeight="1" x14ac:dyDescent="0.25">
      <c r="A962" s="3">
        <f t="shared" si="14"/>
        <v>960</v>
      </c>
      <c r="B962" s="4" t="str">
        <f>'Base de dados'!A961</f>
        <v>5630006756</v>
      </c>
      <c r="C962" s="5" t="str">
        <f>IF('Base de dados'!E961&lt;&gt;"",'Base de dados'!B961&amp;CHAR(10)&amp;'Base de dados'!E961,'Base de dados'!B961)</f>
        <v>ELAINE CRISTINA CONCEICAO  CELIOTO
ADIERSON KELLER CELIOTO</v>
      </c>
      <c r="D962" s="15" t="str">
        <f>'Base de dados'!H961</f>
        <v>RUA ROQUE BATISTA DO NASCIMENTO DO NASCIMENTO DO, 35 - SANTA MARIA  - CASA BRANCA</v>
      </c>
      <c r="E962" s="27" t="str">
        <f>'Base de dados'!I961</f>
        <v>(19) 991326592</v>
      </c>
      <c r="F962" s="6" t="str">
        <f>'Base de dados'!J961</f>
        <v>POPULAÇÃO GERAL</v>
      </c>
      <c r="G962" s="6" t="str">
        <f>'Base de dados'!L961</f>
        <v>SUPLENTE</v>
      </c>
      <c r="H962" s="6">
        <f>'Base de dados'!M961</f>
        <v>645</v>
      </c>
      <c r="I962" s="30"/>
      <c r="J962" s="6" t="str">
        <f>'Base de dados'!N961</f>
        <v/>
      </c>
    </row>
    <row r="963" spans="1:10" ht="24.95" customHeight="1" x14ac:dyDescent="0.25">
      <c r="A963" s="3">
        <f t="shared" si="14"/>
        <v>961</v>
      </c>
      <c r="B963" s="4" t="str">
        <f>'Base de dados'!A962</f>
        <v>5630013885</v>
      </c>
      <c r="C963" s="5" t="str">
        <f>IF('Base de dados'!E962&lt;&gt;"",'Base de dados'!B962&amp;CHAR(10)&amp;'Base de dados'!E962,'Base de dados'!B962)</f>
        <v>JOSEFA MARIA DA SILVA SANTOS</v>
      </c>
      <c r="D963" s="15" t="str">
        <f>'Base de dados'!H962</f>
        <v>AV  LUIZ GAMA, 245 - CENTRO - CASA BRANCA</v>
      </c>
      <c r="E963" s="27" t="str">
        <f>'Base de dados'!I962</f>
        <v>(19) 992426900</v>
      </c>
      <c r="F963" s="6" t="str">
        <f>'Base de dados'!J962</f>
        <v>POPULAÇÃO GERAL</v>
      </c>
      <c r="G963" s="6" t="str">
        <f>'Base de dados'!L962</f>
        <v>SUPLENTE</v>
      </c>
      <c r="H963" s="6">
        <f>'Base de dados'!M962</f>
        <v>646</v>
      </c>
      <c r="I963" s="30"/>
      <c r="J963" s="6" t="str">
        <f>'Base de dados'!N962</f>
        <v/>
      </c>
    </row>
    <row r="964" spans="1:10" ht="24.95" customHeight="1" x14ac:dyDescent="0.25">
      <c r="A964" s="3">
        <f t="shared" si="14"/>
        <v>962</v>
      </c>
      <c r="B964" s="4" t="str">
        <f>'Base de dados'!A963</f>
        <v>5630010410</v>
      </c>
      <c r="C964" s="5" t="str">
        <f>IF('Base de dados'!E963&lt;&gt;"",'Base de dados'!B963&amp;CHAR(10)&amp;'Base de dados'!E963,'Base de dados'!B963)</f>
        <v>PATRICIA ANJO FERREIRA</v>
      </c>
      <c r="D964" s="15" t="str">
        <f>'Base de dados'!H963</f>
        <v>RUA ANTONIO  FLORES PANICO, 301 - CIDADE JARDIM - CASA BRANCA</v>
      </c>
      <c r="E964" s="27" t="str">
        <f>'Base de dados'!I963</f>
        <v>(19) 989565845</v>
      </c>
      <c r="F964" s="6" t="str">
        <f>'Base de dados'!J963</f>
        <v>POPULAÇÃO GERAL</v>
      </c>
      <c r="G964" s="6" t="str">
        <f>'Base de dados'!L963</f>
        <v>SUPLENTE</v>
      </c>
      <c r="H964" s="6">
        <f>'Base de dados'!M963</f>
        <v>647</v>
      </c>
      <c r="I964" s="30"/>
      <c r="J964" s="6" t="str">
        <f>'Base de dados'!N963</f>
        <v/>
      </c>
    </row>
    <row r="965" spans="1:10" ht="24.95" customHeight="1" x14ac:dyDescent="0.25">
      <c r="A965" s="3">
        <f t="shared" ref="A965:A1028" si="15">A964+1</f>
        <v>963</v>
      </c>
      <c r="B965" s="4" t="str">
        <f>'Base de dados'!A964</f>
        <v>5630020732</v>
      </c>
      <c r="C965" s="5" t="str">
        <f>IF('Base de dados'!E964&lt;&gt;"",'Base de dados'!B964&amp;CHAR(10)&amp;'Base de dados'!E964,'Base de dados'!B964)</f>
        <v>ELAINE AREGINA ROCHA</v>
      </c>
      <c r="D965" s="15" t="str">
        <f>'Base de dados'!H964</f>
        <v>RUA PROFESSOR CANDIDO MUSA, 158 - ANDORINHA - CASA BRANCA</v>
      </c>
      <c r="E965" s="27" t="str">
        <f>'Base de dados'!I964</f>
        <v>(19) 199912184</v>
      </c>
      <c r="F965" s="6" t="str">
        <f>'Base de dados'!J964</f>
        <v>POPULAÇÃO GERAL</v>
      </c>
      <c r="G965" s="6" t="str">
        <f>'Base de dados'!L964</f>
        <v>SUPLENTE</v>
      </c>
      <c r="H965" s="6">
        <f>'Base de dados'!M964</f>
        <v>648</v>
      </c>
      <c r="I965" s="30"/>
      <c r="J965" s="6" t="str">
        <f>'Base de dados'!N964</f>
        <v/>
      </c>
    </row>
    <row r="966" spans="1:10" ht="24.95" customHeight="1" x14ac:dyDescent="0.25">
      <c r="A966" s="3">
        <f t="shared" si="15"/>
        <v>964</v>
      </c>
      <c r="B966" s="4" t="str">
        <f>'Base de dados'!A965</f>
        <v>5630001765</v>
      </c>
      <c r="C966" s="5" t="str">
        <f>IF('Base de dados'!E965&lt;&gt;"",'Base de dados'!B965&amp;CHAR(10)&amp;'Base de dados'!E965,'Base de dados'!B965)</f>
        <v>SERGIO MORAES DE LIMA JUNIOR
TAYANNE DAMARES BERNARDES LIMA</v>
      </c>
      <c r="D966" s="15" t="str">
        <f>'Base de dados'!H965</f>
        <v>AV  JOSE MARIA DE FARIA, 301 - POMPEIA - SOCORRO</v>
      </c>
      <c r="E966" s="27" t="str">
        <f>'Base de dados'!I965</f>
        <v>(19) 992400840</v>
      </c>
      <c r="F966" s="6" t="str">
        <f>'Base de dados'!J965</f>
        <v>POPULAÇÃO GERAL</v>
      </c>
      <c r="G966" s="6" t="str">
        <f>'Base de dados'!L965</f>
        <v>SUPLENTE</v>
      </c>
      <c r="H966" s="6">
        <f>'Base de dados'!M965</f>
        <v>649</v>
      </c>
      <c r="I966" s="30"/>
      <c r="J966" s="6" t="str">
        <f>'Base de dados'!N965</f>
        <v/>
      </c>
    </row>
    <row r="967" spans="1:10" ht="24.95" customHeight="1" x14ac:dyDescent="0.25">
      <c r="A967" s="3">
        <f t="shared" si="15"/>
        <v>965</v>
      </c>
      <c r="B967" s="4" t="str">
        <f>'Base de dados'!A966</f>
        <v>5630006590</v>
      </c>
      <c r="C967" s="5" t="str">
        <f>IF('Base de dados'!E966&lt;&gt;"",'Base de dados'!B966&amp;CHAR(10)&amp;'Base de dados'!E966,'Base de dados'!B966)</f>
        <v>JULIANA DA SILVA MENDES</v>
      </c>
      <c r="D967" s="15" t="str">
        <f>'Base de dados'!H966</f>
        <v>RUA LORES WALCYR CARDIM, 198 - JARDIM ALTO CAFEZAL - GARCA</v>
      </c>
      <c r="E967" s="27" t="str">
        <f>'Base de dados'!I966</f>
        <v>(14) 997305512</v>
      </c>
      <c r="F967" s="6" t="str">
        <f>'Base de dados'!J966</f>
        <v>POPULAÇÃO GERAL</v>
      </c>
      <c r="G967" s="6" t="str">
        <f>'Base de dados'!L966</f>
        <v>SUPLENTE</v>
      </c>
      <c r="H967" s="6">
        <f>'Base de dados'!M966</f>
        <v>650</v>
      </c>
      <c r="I967" s="30"/>
      <c r="J967" s="6" t="str">
        <f>'Base de dados'!N966</f>
        <v/>
      </c>
    </row>
    <row r="968" spans="1:10" ht="24.95" customHeight="1" x14ac:dyDescent="0.25">
      <c r="A968" s="3">
        <f t="shared" si="15"/>
        <v>966</v>
      </c>
      <c r="B968" s="4" t="str">
        <f>'Base de dados'!A967</f>
        <v>5630015112</v>
      </c>
      <c r="C968" s="5" t="str">
        <f>IF('Base de dados'!E967&lt;&gt;"",'Base de dados'!B967&amp;CHAR(10)&amp;'Base de dados'!E967,'Base de dados'!B967)</f>
        <v>ALEXANDRE WENDER FERREIRA DA SILVA</v>
      </c>
      <c r="D968" s="15" t="str">
        <f>'Base de dados'!H967</f>
        <v>RUA PLINIO PEREIRA DA CRUZ, 362 - VILA SAN MARTIN - CAMPINAS</v>
      </c>
      <c r="E968" s="27" t="str">
        <f>'Base de dados'!I967</f>
        <v>(19) 988430026</v>
      </c>
      <c r="F968" s="6" t="str">
        <f>'Base de dados'!J967</f>
        <v>POPULAÇÃO GERAL</v>
      </c>
      <c r="G968" s="6" t="str">
        <f>'Base de dados'!L967</f>
        <v>SUPLENTE</v>
      </c>
      <c r="H968" s="6">
        <f>'Base de dados'!M967</f>
        <v>651</v>
      </c>
      <c r="I968" s="30"/>
      <c r="J968" s="6" t="str">
        <f>'Base de dados'!N967</f>
        <v/>
      </c>
    </row>
    <row r="969" spans="1:10" ht="24.95" customHeight="1" x14ac:dyDescent="0.25">
      <c r="A969" s="3">
        <f t="shared" si="15"/>
        <v>967</v>
      </c>
      <c r="B969" s="4" t="str">
        <f>'Base de dados'!A968</f>
        <v>5630001112</v>
      </c>
      <c r="C969" s="5" t="str">
        <f>IF('Base de dados'!E968&lt;&gt;"",'Base de dados'!B968&amp;CHAR(10)&amp;'Base de dados'!E968,'Base de dados'!B968)</f>
        <v>JAIRO MARINO JUNIOR
ANA PAULA BARTIER</v>
      </c>
      <c r="D969" s="15" t="str">
        <f>'Base de dados'!H968</f>
        <v>RUA IPIRANGA, 219 - CENTRO - CASA BRANCA</v>
      </c>
      <c r="E969" s="27" t="str">
        <f>'Base de dados'!I968</f>
        <v>(19) 991746132</v>
      </c>
      <c r="F969" s="6" t="str">
        <f>'Base de dados'!J968</f>
        <v>POPULAÇÃO GERAL</v>
      </c>
      <c r="G969" s="6" t="str">
        <f>'Base de dados'!L968</f>
        <v>SUPLENTE</v>
      </c>
      <c r="H969" s="6">
        <f>'Base de dados'!M968</f>
        <v>652</v>
      </c>
      <c r="I969" s="30"/>
      <c r="J969" s="6" t="str">
        <f>'Base de dados'!N968</f>
        <v/>
      </c>
    </row>
    <row r="970" spans="1:10" ht="24.95" customHeight="1" x14ac:dyDescent="0.25">
      <c r="A970" s="3">
        <f t="shared" si="15"/>
        <v>968</v>
      </c>
      <c r="B970" s="4" t="str">
        <f>'Base de dados'!A969</f>
        <v>5630004603</v>
      </c>
      <c r="C970" s="5" t="str">
        <f>IF('Base de dados'!E969&lt;&gt;"",'Base de dados'!B969&amp;CHAR(10)&amp;'Base de dados'!E969,'Base de dados'!B969)</f>
        <v>SUZANA MARIA COELHO</v>
      </c>
      <c r="D970" s="15" t="str">
        <f>'Base de dados'!H969</f>
        <v>PCA MINISTRO COSTA MANSO, 92 - CENTRO - CASA BRANCA</v>
      </c>
      <c r="E970" s="27" t="str">
        <f>'Base de dados'!I969</f>
        <v>(19) 995965449</v>
      </c>
      <c r="F970" s="6" t="str">
        <f>'Base de dados'!J969</f>
        <v>POPULAÇÃO GERAL</v>
      </c>
      <c r="G970" s="6" t="str">
        <f>'Base de dados'!L969</f>
        <v>SUPLENTE</v>
      </c>
      <c r="H970" s="6">
        <f>'Base de dados'!M969</f>
        <v>653</v>
      </c>
      <c r="I970" s="30"/>
      <c r="J970" s="6" t="str">
        <f>'Base de dados'!N969</f>
        <v/>
      </c>
    </row>
    <row r="971" spans="1:10" ht="24.95" customHeight="1" x14ac:dyDescent="0.25">
      <c r="A971" s="3">
        <f t="shared" si="15"/>
        <v>969</v>
      </c>
      <c r="B971" s="4" t="str">
        <f>'Base de dados'!A970</f>
        <v>5630016193</v>
      </c>
      <c r="C971" s="5" t="str">
        <f>IF('Base de dados'!E970&lt;&gt;"",'Base de dados'!B970&amp;CHAR(10)&amp;'Base de dados'!E970,'Base de dados'!B970)</f>
        <v>MIRALVA BARBOSA SANTOS
ANTONIO ROBERTO</v>
      </c>
      <c r="D971" s="15" t="str">
        <f>'Base de dados'!H970</f>
        <v>RUA PROF ODETTE R C SANTANA, 90 - CONJ HAB WLADIMIR PEREIRA - CASA BRANCA</v>
      </c>
      <c r="E971" s="27" t="str">
        <f>'Base de dados'!I970</f>
        <v>(19) 992763593</v>
      </c>
      <c r="F971" s="6" t="str">
        <f>'Base de dados'!J970</f>
        <v>POPULAÇÃO GERAL</v>
      </c>
      <c r="G971" s="6" t="str">
        <f>'Base de dados'!L970</f>
        <v>SUPLENTE</v>
      </c>
      <c r="H971" s="6">
        <f>'Base de dados'!M970</f>
        <v>654</v>
      </c>
      <c r="I971" s="30"/>
      <c r="J971" s="6" t="str">
        <f>'Base de dados'!N970</f>
        <v/>
      </c>
    </row>
    <row r="972" spans="1:10" ht="24.95" customHeight="1" x14ac:dyDescent="0.25">
      <c r="A972" s="3">
        <f t="shared" si="15"/>
        <v>970</v>
      </c>
      <c r="B972" s="4" t="str">
        <f>'Base de dados'!A971</f>
        <v>5630005840</v>
      </c>
      <c r="C972" s="5" t="str">
        <f>IF('Base de dados'!E971&lt;&gt;"",'Base de dados'!B971&amp;CHAR(10)&amp;'Base de dados'!E971,'Base de dados'!B971)</f>
        <v>CAMILA APARECIDA RODRIGUES</v>
      </c>
      <c r="D972" s="15" t="str">
        <f>'Base de dados'!H971</f>
        <v>RUA 18, 488 - JARDIM BELA VISTA  - CASA BRANCA</v>
      </c>
      <c r="E972" s="27" t="str">
        <f>'Base de dados'!I971</f>
        <v>(19) 997937130</v>
      </c>
      <c r="F972" s="6" t="str">
        <f>'Base de dados'!J971</f>
        <v>POPULAÇÃO GERAL</v>
      </c>
      <c r="G972" s="6" t="str">
        <f>'Base de dados'!L971</f>
        <v>SUPLENTE</v>
      </c>
      <c r="H972" s="6">
        <f>'Base de dados'!M971</f>
        <v>655</v>
      </c>
      <c r="I972" s="30"/>
      <c r="J972" s="6" t="str">
        <f>'Base de dados'!N971</f>
        <v/>
      </c>
    </row>
    <row r="973" spans="1:10" ht="24.95" customHeight="1" x14ac:dyDescent="0.25">
      <c r="A973" s="3">
        <f t="shared" si="15"/>
        <v>971</v>
      </c>
      <c r="B973" s="4" t="str">
        <f>'Base de dados'!A972</f>
        <v>5630008968</v>
      </c>
      <c r="C973" s="5" t="str">
        <f>IF('Base de dados'!E972&lt;&gt;"",'Base de dados'!B972&amp;CHAR(10)&amp;'Base de dados'!E972,'Base de dados'!B972)</f>
        <v>CAIQUE MARCELO MACHADO DOS SANTOS</v>
      </c>
      <c r="D973" s="15" t="str">
        <f>'Base de dados'!H972</f>
        <v>AV  PORTUGAL, 342 - ODENIR BUZATO - CASA BRANCA</v>
      </c>
      <c r="E973" s="27" t="str">
        <f>'Base de dados'!I972</f>
        <v>(19) 993988328</v>
      </c>
      <c r="F973" s="6" t="str">
        <f>'Base de dados'!J972</f>
        <v>POPULAÇÃO GERAL</v>
      </c>
      <c r="G973" s="6" t="str">
        <f>'Base de dados'!L972</f>
        <v>SUPLENTE</v>
      </c>
      <c r="H973" s="6">
        <f>'Base de dados'!M972</f>
        <v>656</v>
      </c>
      <c r="I973" s="30"/>
      <c r="J973" s="6" t="str">
        <f>'Base de dados'!N972</f>
        <v/>
      </c>
    </row>
    <row r="974" spans="1:10" ht="24.95" customHeight="1" x14ac:dyDescent="0.25">
      <c r="A974" s="3">
        <f t="shared" si="15"/>
        <v>972</v>
      </c>
      <c r="B974" s="4" t="str">
        <f>'Base de dados'!A973</f>
        <v>5630012192</v>
      </c>
      <c r="C974" s="5" t="str">
        <f>IF('Base de dados'!E973&lt;&gt;"",'Base de dados'!B973&amp;CHAR(10)&amp;'Base de dados'!E973,'Base de dados'!B973)</f>
        <v>NILTON CESAR F BORGES</v>
      </c>
      <c r="D974" s="15" t="str">
        <f>'Base de dados'!H973</f>
        <v>RUA CLAUDIO LUIZ RODRIGUES, 30 - SANTA  MARIA  - CASA BRANCA</v>
      </c>
      <c r="E974" s="27" t="str">
        <f>'Base de dados'!I973</f>
        <v>(19) 989371836</v>
      </c>
      <c r="F974" s="6" t="str">
        <f>'Base de dados'!J973</f>
        <v>POPULAÇÃO GERAL</v>
      </c>
      <c r="G974" s="6" t="str">
        <f>'Base de dados'!L973</f>
        <v>SUPLENTE</v>
      </c>
      <c r="H974" s="6">
        <f>'Base de dados'!M973</f>
        <v>657</v>
      </c>
      <c r="I974" s="30"/>
      <c r="J974" s="6" t="str">
        <f>'Base de dados'!N973</f>
        <v/>
      </c>
    </row>
    <row r="975" spans="1:10" ht="24.95" customHeight="1" x14ac:dyDescent="0.25">
      <c r="A975" s="3">
        <f t="shared" si="15"/>
        <v>973</v>
      </c>
      <c r="B975" s="4" t="str">
        <f>'Base de dados'!A974</f>
        <v>5630018793</v>
      </c>
      <c r="C975" s="5" t="str">
        <f>IF('Base de dados'!E974&lt;&gt;"",'Base de dados'!B974&amp;CHAR(10)&amp;'Base de dados'!E974,'Base de dados'!B974)</f>
        <v>PAOLA CARLA FERRAZ</v>
      </c>
      <c r="D975" s="15" t="str">
        <f>'Base de dados'!H974</f>
        <v>RUA HERMINO PEREIRA, 217 - DESTERRO - CASA BRANCA</v>
      </c>
      <c r="E975" s="27" t="str">
        <f>'Base de dados'!I974</f>
        <v>(11) 970848436</v>
      </c>
      <c r="F975" s="6" t="str">
        <f>'Base de dados'!J974</f>
        <v>POPULAÇÃO GERAL</v>
      </c>
      <c r="G975" s="6" t="str">
        <f>'Base de dados'!L974</f>
        <v>SUPLENTE</v>
      </c>
      <c r="H975" s="6">
        <f>'Base de dados'!M974</f>
        <v>658</v>
      </c>
      <c r="I975" s="30"/>
      <c r="J975" s="6" t="str">
        <f>'Base de dados'!N974</f>
        <v/>
      </c>
    </row>
    <row r="976" spans="1:10" ht="24.95" customHeight="1" x14ac:dyDescent="0.25">
      <c r="A976" s="3">
        <f t="shared" si="15"/>
        <v>974</v>
      </c>
      <c r="B976" s="4" t="str">
        <f>'Base de dados'!A975</f>
        <v>5630008604</v>
      </c>
      <c r="C976" s="5" t="str">
        <f>IF('Base de dados'!E975&lt;&gt;"",'Base de dados'!B975&amp;CHAR(10)&amp;'Base de dados'!E975,'Base de dados'!B975)</f>
        <v>MARCIO JOSE DE SOUZA
DANIELA APARECIDA ARAUJO</v>
      </c>
      <c r="D976" s="15" t="str">
        <f>'Base de dados'!H975</f>
        <v>AV  PORTUGAL, 33 - NAZARE  - CASA BRANCA</v>
      </c>
      <c r="E976" s="27" t="str">
        <f>'Base de dados'!I975</f>
        <v>(19) 997940295</v>
      </c>
      <c r="F976" s="6" t="str">
        <f>'Base de dados'!J975</f>
        <v>POPULAÇÃO GERAL</v>
      </c>
      <c r="G976" s="6" t="str">
        <f>'Base de dados'!L975</f>
        <v>SUPLENTE</v>
      </c>
      <c r="H976" s="6">
        <f>'Base de dados'!M975</f>
        <v>659</v>
      </c>
      <c r="I976" s="30"/>
      <c r="J976" s="6" t="str">
        <f>'Base de dados'!N975</f>
        <v/>
      </c>
    </row>
    <row r="977" spans="1:10" ht="24.95" customHeight="1" x14ac:dyDescent="0.25">
      <c r="A977" s="3">
        <f t="shared" si="15"/>
        <v>975</v>
      </c>
      <c r="B977" s="4" t="str">
        <f>'Base de dados'!A976</f>
        <v>5630002433</v>
      </c>
      <c r="C977" s="5" t="str">
        <f>IF('Base de dados'!E976&lt;&gt;"",'Base de dados'!B976&amp;CHAR(10)&amp;'Base de dados'!E976,'Base de dados'!B976)</f>
        <v>ELIEL ANTONIO VIEIRA</v>
      </c>
      <c r="D977" s="15" t="str">
        <f>'Base de dados'!H976</f>
        <v>RUA MARECHAL DEODORO, 538 - CENTRO  - CASA BRANCA</v>
      </c>
      <c r="E977" s="27" t="str">
        <f>'Base de dados'!I976</f>
        <v>(19) 991467557</v>
      </c>
      <c r="F977" s="6" t="str">
        <f>'Base de dados'!J976</f>
        <v>POPULAÇÃO GERAL</v>
      </c>
      <c r="G977" s="6" t="str">
        <f>'Base de dados'!L976</f>
        <v>SUPLENTE</v>
      </c>
      <c r="H977" s="6">
        <f>'Base de dados'!M976</f>
        <v>660</v>
      </c>
      <c r="I977" s="30"/>
      <c r="J977" s="6" t="str">
        <f>'Base de dados'!N976</f>
        <v/>
      </c>
    </row>
    <row r="978" spans="1:10" ht="24.95" customHeight="1" x14ac:dyDescent="0.25">
      <c r="A978" s="3">
        <f t="shared" si="15"/>
        <v>976</v>
      </c>
      <c r="B978" s="4" t="str">
        <f>'Base de dados'!A977</f>
        <v>5630012564</v>
      </c>
      <c r="C978" s="5" t="str">
        <f>IF('Base de dados'!E977&lt;&gt;"",'Base de dados'!B977&amp;CHAR(10)&amp;'Base de dados'!E977,'Base de dados'!B977)</f>
        <v>DAIANA CRISTINA VIEIRA DAMASCENO</v>
      </c>
      <c r="D978" s="15" t="str">
        <f>'Base de dados'!H977</f>
        <v>RUA FAMILIA MACHADO, 950 - BELA VISTA - CASA BRANCA</v>
      </c>
      <c r="E978" s="27" t="str">
        <f>'Base de dados'!I977</f>
        <v>(19) 992339885</v>
      </c>
      <c r="F978" s="6" t="str">
        <f>'Base de dados'!J977</f>
        <v>POPULAÇÃO GERAL</v>
      </c>
      <c r="G978" s="6" t="str">
        <f>'Base de dados'!L977</f>
        <v>SUPLENTE</v>
      </c>
      <c r="H978" s="6">
        <f>'Base de dados'!M977</f>
        <v>661</v>
      </c>
      <c r="I978" s="30"/>
      <c r="J978" s="6" t="str">
        <f>'Base de dados'!N977</f>
        <v/>
      </c>
    </row>
    <row r="979" spans="1:10" ht="24.95" customHeight="1" x14ac:dyDescent="0.25">
      <c r="A979" s="3">
        <f t="shared" si="15"/>
        <v>977</v>
      </c>
      <c r="B979" s="4" t="str">
        <f>'Base de dados'!A978</f>
        <v>5630002417</v>
      </c>
      <c r="C979" s="5" t="str">
        <f>IF('Base de dados'!E978&lt;&gt;"",'Base de dados'!B978&amp;CHAR(10)&amp;'Base de dados'!E978,'Base de dados'!B978)</f>
        <v>APARECIDO DONIZETI FERREIRA
LUCIANE APARECIDA MENA FERREIRA</v>
      </c>
      <c r="D979" s="15" t="str">
        <f>'Base de dados'!H978</f>
        <v>CAL SAO JOAO, 178 - CENTRO - CASA BRANCA</v>
      </c>
      <c r="E979" s="27" t="str">
        <f>'Base de dados'!I978</f>
        <v>(19) 993874409</v>
      </c>
      <c r="F979" s="6" t="str">
        <f>'Base de dados'!J978</f>
        <v>POPULAÇÃO GERAL</v>
      </c>
      <c r="G979" s="6" t="str">
        <f>'Base de dados'!L978</f>
        <v>SUPLENTE</v>
      </c>
      <c r="H979" s="6">
        <f>'Base de dados'!M978</f>
        <v>662</v>
      </c>
      <c r="I979" s="30"/>
      <c r="J979" s="6" t="str">
        <f>'Base de dados'!N978</f>
        <v/>
      </c>
    </row>
    <row r="980" spans="1:10" ht="24.95" customHeight="1" x14ac:dyDescent="0.25">
      <c r="A980" s="3">
        <f t="shared" si="15"/>
        <v>978</v>
      </c>
      <c r="B980" s="4" t="str">
        <f>'Base de dados'!A979</f>
        <v>5630017944</v>
      </c>
      <c r="C980" s="5" t="str">
        <f>IF('Base de dados'!E979&lt;&gt;"",'Base de dados'!B979&amp;CHAR(10)&amp;'Base de dados'!E979,'Base de dados'!B979)</f>
        <v>ANDREIA CRISTINA QUILICE FIRMIANO</v>
      </c>
      <c r="D980" s="15" t="str">
        <f>'Base de dados'!H979</f>
        <v>RUA PROF MARIA REGINA BRAGA DECARVALHO, 133 - ANDORINHA - CASA BRANCA</v>
      </c>
      <c r="E980" s="27" t="str">
        <f>'Base de dados'!I979</f>
        <v>(19) 991301792</v>
      </c>
      <c r="F980" s="6" t="str">
        <f>'Base de dados'!J979</f>
        <v>POPULAÇÃO GERAL</v>
      </c>
      <c r="G980" s="6" t="str">
        <f>'Base de dados'!L979</f>
        <v>SUPLENTE</v>
      </c>
      <c r="H980" s="6">
        <f>'Base de dados'!M979</f>
        <v>663</v>
      </c>
      <c r="I980" s="30"/>
      <c r="J980" s="6" t="str">
        <f>'Base de dados'!N979</f>
        <v/>
      </c>
    </row>
    <row r="981" spans="1:10" ht="24.95" customHeight="1" x14ac:dyDescent="0.25">
      <c r="A981" s="3">
        <f t="shared" si="15"/>
        <v>979</v>
      </c>
      <c r="B981" s="4" t="str">
        <f>'Base de dados'!A980</f>
        <v>5630015690</v>
      </c>
      <c r="C981" s="5" t="str">
        <f>IF('Base de dados'!E980&lt;&gt;"",'Base de dados'!B980&amp;CHAR(10)&amp;'Base de dados'!E980,'Base de dados'!B980)</f>
        <v>ANA CAROLINA FERRIOLLI PERIM</v>
      </c>
      <c r="D981" s="15" t="str">
        <f>'Base de dados'!H980</f>
        <v>RUA LACERDA FRANCO, 123 - CENTRO - CASA BRANCA</v>
      </c>
      <c r="E981" s="27" t="str">
        <f>'Base de dados'!I980</f>
        <v>(19) 999333571</v>
      </c>
      <c r="F981" s="6" t="str">
        <f>'Base de dados'!J980</f>
        <v>POPULAÇÃO GERAL</v>
      </c>
      <c r="G981" s="6" t="str">
        <f>'Base de dados'!L980</f>
        <v>SUPLENTE</v>
      </c>
      <c r="H981" s="6">
        <f>'Base de dados'!M980</f>
        <v>664</v>
      </c>
      <c r="I981" s="30"/>
      <c r="J981" s="6" t="str">
        <f>'Base de dados'!N980</f>
        <v/>
      </c>
    </row>
    <row r="982" spans="1:10" ht="24.95" customHeight="1" x14ac:dyDescent="0.25">
      <c r="A982" s="3">
        <f t="shared" si="15"/>
        <v>980</v>
      </c>
      <c r="B982" s="4" t="str">
        <f>'Base de dados'!A981</f>
        <v>5630009859</v>
      </c>
      <c r="C982" s="5" t="str">
        <f>IF('Base de dados'!E981&lt;&gt;"",'Base de dados'!B981&amp;CHAR(10)&amp;'Base de dados'!E981,'Base de dados'!B981)</f>
        <v>CASSIA ROBERTA FIRMINO</v>
      </c>
      <c r="D982" s="15" t="str">
        <f>'Base de dados'!H981</f>
        <v>FAZ OURO VERDE 2, 4 - ZONA RURAL - CASA BRANCA</v>
      </c>
      <c r="E982" s="27" t="str">
        <f>'Base de dados'!I981</f>
        <v>(19) 989468872</v>
      </c>
      <c r="F982" s="6" t="str">
        <f>'Base de dados'!J981</f>
        <v>POPULAÇÃO GERAL</v>
      </c>
      <c r="G982" s="6" t="str">
        <f>'Base de dados'!L981</f>
        <v>SUPLENTE</v>
      </c>
      <c r="H982" s="6">
        <f>'Base de dados'!M981</f>
        <v>665</v>
      </c>
      <c r="I982" s="30"/>
      <c r="J982" s="6" t="str">
        <f>'Base de dados'!N981</f>
        <v/>
      </c>
    </row>
    <row r="983" spans="1:10" ht="24.95" customHeight="1" x14ac:dyDescent="0.25">
      <c r="A983" s="3">
        <f t="shared" si="15"/>
        <v>981</v>
      </c>
      <c r="B983" s="4" t="str">
        <f>'Base de dados'!A982</f>
        <v>5630012002</v>
      </c>
      <c r="C983" s="5" t="str">
        <f>IF('Base de dados'!E982&lt;&gt;"",'Base de dados'!B982&amp;CHAR(10)&amp;'Base de dados'!E982,'Base de dados'!B982)</f>
        <v>GABRIEL ASARIAS DE OLIVEIRA
JULIANA ALMEIDA DOS SANTOS</v>
      </c>
      <c r="D983" s="15" t="str">
        <f>'Base de dados'!H982</f>
        <v>FAZ OURO VERDE 2, 00 - RURAL - CASA BRANCA</v>
      </c>
      <c r="E983" s="27" t="str">
        <f>'Base de dados'!I982</f>
        <v>(19) 994934312</v>
      </c>
      <c r="F983" s="6" t="str">
        <f>'Base de dados'!J982</f>
        <v>POPULAÇÃO GERAL</v>
      </c>
      <c r="G983" s="6" t="str">
        <f>'Base de dados'!L982</f>
        <v>SUPLENTE</v>
      </c>
      <c r="H983" s="6">
        <f>'Base de dados'!M982</f>
        <v>666</v>
      </c>
      <c r="I983" s="30"/>
      <c r="J983" s="6" t="str">
        <f>'Base de dados'!N982</f>
        <v/>
      </c>
    </row>
    <row r="984" spans="1:10" ht="24.95" customHeight="1" x14ac:dyDescent="0.25">
      <c r="A984" s="3">
        <f t="shared" si="15"/>
        <v>982</v>
      </c>
      <c r="B984" s="4" t="str">
        <f>'Base de dados'!A983</f>
        <v>5630019007</v>
      </c>
      <c r="C984" s="5" t="str">
        <f>IF('Base de dados'!E983&lt;&gt;"",'Base de dados'!B983&amp;CHAR(10)&amp;'Base de dados'!E983,'Base de dados'!B983)</f>
        <v>CINTIA MARSON</v>
      </c>
      <c r="D984" s="15" t="str">
        <f>'Base de dados'!H983</f>
        <v>RUA LUCIO LEONEL, 127 - SAO JOAO - CASA BRANCA</v>
      </c>
      <c r="E984" s="27" t="str">
        <f>'Base de dados'!I983</f>
        <v>(19) 992230505</v>
      </c>
      <c r="F984" s="6" t="str">
        <f>'Base de dados'!J983</f>
        <v>POPULAÇÃO GERAL</v>
      </c>
      <c r="G984" s="6" t="str">
        <f>'Base de dados'!L983</f>
        <v>SUPLENTE</v>
      </c>
      <c r="H984" s="6">
        <f>'Base de dados'!M983</f>
        <v>667</v>
      </c>
      <c r="I984" s="30"/>
      <c r="J984" s="6" t="str">
        <f>'Base de dados'!N983</f>
        <v/>
      </c>
    </row>
    <row r="985" spans="1:10" ht="24.95" customHeight="1" x14ac:dyDescent="0.25">
      <c r="A985" s="3">
        <f t="shared" si="15"/>
        <v>983</v>
      </c>
      <c r="B985" s="4" t="str">
        <f>'Base de dados'!A984</f>
        <v>5630000775</v>
      </c>
      <c r="C985" s="5" t="str">
        <f>IF('Base de dados'!E984&lt;&gt;"",'Base de dados'!B984&amp;CHAR(10)&amp;'Base de dados'!E984,'Base de dados'!B984)</f>
        <v>ALEX APARECIDO CORREIA DE CAMPOS</v>
      </c>
      <c r="D985" s="15" t="str">
        <f>'Base de dados'!H984</f>
        <v>RUA LOPES DA CUNHA ANTONIALLI, 474 - CHACARA BOA VISTA - CASA BRANCA</v>
      </c>
      <c r="E985" s="27" t="str">
        <f>'Base de dados'!I984</f>
        <v>(19) 993604898</v>
      </c>
      <c r="F985" s="6" t="str">
        <f>'Base de dados'!J984</f>
        <v>POPULAÇÃO GERAL</v>
      </c>
      <c r="G985" s="6" t="str">
        <f>'Base de dados'!L984</f>
        <v>SUPLENTE</v>
      </c>
      <c r="H985" s="6">
        <f>'Base de dados'!M984</f>
        <v>668</v>
      </c>
      <c r="I985" s="30"/>
      <c r="J985" s="6" t="str">
        <f>'Base de dados'!N984</f>
        <v>EXCLUÍDO - ATENDIDO CDHU</v>
      </c>
    </row>
    <row r="986" spans="1:10" ht="24.95" customHeight="1" x14ac:dyDescent="0.25">
      <c r="A986" s="3">
        <f t="shared" si="15"/>
        <v>984</v>
      </c>
      <c r="B986" s="4" t="str">
        <f>'Base de dados'!A985</f>
        <v>5630002441</v>
      </c>
      <c r="C986" s="5" t="str">
        <f>IF('Base de dados'!E985&lt;&gt;"",'Base de dados'!B985&amp;CHAR(10)&amp;'Base de dados'!E985,'Base de dados'!B985)</f>
        <v>MARCOS LEANDRO DE CARVALHO</v>
      </c>
      <c r="D986" s="15" t="str">
        <f>'Base de dados'!H985</f>
        <v>RUA 10, 50 - COLINA DO SOL - CASA BRANCA</v>
      </c>
      <c r="E986" s="27" t="str">
        <f>'Base de dados'!I985</f>
        <v>(19) 995762516</v>
      </c>
      <c r="F986" s="6" t="str">
        <f>'Base de dados'!J985</f>
        <v>POPULAÇÃO GERAL</v>
      </c>
      <c r="G986" s="6" t="str">
        <f>'Base de dados'!L985</f>
        <v>SUPLENTE</v>
      </c>
      <c r="H986" s="6">
        <f>'Base de dados'!M985</f>
        <v>669</v>
      </c>
      <c r="I986" s="30"/>
      <c r="J986" s="6" t="str">
        <f>'Base de dados'!N985</f>
        <v/>
      </c>
    </row>
    <row r="987" spans="1:10" ht="24.95" customHeight="1" x14ac:dyDescent="0.25">
      <c r="A987" s="3">
        <f t="shared" si="15"/>
        <v>985</v>
      </c>
      <c r="B987" s="4" t="str">
        <f>'Base de dados'!A986</f>
        <v>5630020708</v>
      </c>
      <c r="C987" s="5" t="str">
        <f>IF('Base de dados'!E986&lt;&gt;"",'Base de dados'!B986&amp;CHAR(10)&amp;'Base de dados'!E986,'Base de dados'!B986)</f>
        <v>ERICA CRISTINA DO ROSARIO MARCIANO DA SILVA</v>
      </c>
      <c r="D987" s="15" t="str">
        <f>'Base de dados'!H986</f>
        <v>RUA JOSE GERONIMO DE VASCONCELLOS, 550 - CENTRO - CASA BRANCA</v>
      </c>
      <c r="E987" s="27" t="str">
        <f>'Base de dados'!I986</f>
        <v>(19) 992945772</v>
      </c>
      <c r="F987" s="6" t="str">
        <f>'Base de dados'!J986</f>
        <v>POPULAÇÃO GERAL</v>
      </c>
      <c r="G987" s="6" t="str">
        <f>'Base de dados'!L986</f>
        <v>SUPLENTE</v>
      </c>
      <c r="H987" s="6">
        <f>'Base de dados'!M986</f>
        <v>670</v>
      </c>
      <c r="I987" s="30"/>
      <c r="J987" s="6" t="str">
        <f>'Base de dados'!N986</f>
        <v/>
      </c>
    </row>
    <row r="988" spans="1:10" ht="24.95" customHeight="1" x14ac:dyDescent="0.25">
      <c r="A988" s="3">
        <f t="shared" si="15"/>
        <v>986</v>
      </c>
      <c r="B988" s="4" t="str">
        <f>'Base de dados'!A987</f>
        <v>5630009800</v>
      </c>
      <c r="C988" s="5" t="str">
        <f>IF('Base de dados'!E987&lt;&gt;"",'Base de dados'!B987&amp;CHAR(10)&amp;'Base de dados'!E987,'Base de dados'!B987)</f>
        <v>SILAS</v>
      </c>
      <c r="D988" s="15" t="str">
        <f>'Base de dados'!H987</f>
        <v>AV  GETSEMANI, 217 - VILA SONIA - SAO PAULO</v>
      </c>
      <c r="E988" s="27" t="str">
        <f>'Base de dados'!I987</f>
        <v>(11) 954978868</v>
      </c>
      <c r="F988" s="6" t="str">
        <f>'Base de dados'!J987</f>
        <v>POPULAÇÃO GERAL</v>
      </c>
      <c r="G988" s="6" t="str">
        <f>'Base de dados'!L987</f>
        <v>SUPLENTE</v>
      </c>
      <c r="H988" s="6">
        <f>'Base de dados'!M987</f>
        <v>671</v>
      </c>
      <c r="I988" s="30"/>
      <c r="J988" s="6" t="str">
        <f>'Base de dados'!N987</f>
        <v/>
      </c>
    </row>
    <row r="989" spans="1:10" ht="24.95" customHeight="1" x14ac:dyDescent="0.25">
      <c r="A989" s="3">
        <f t="shared" si="15"/>
        <v>987</v>
      </c>
      <c r="B989" s="4" t="str">
        <f>'Base de dados'!A988</f>
        <v>5630008745</v>
      </c>
      <c r="C989" s="5" t="str">
        <f>IF('Base de dados'!E988&lt;&gt;"",'Base de dados'!B988&amp;CHAR(10)&amp;'Base de dados'!E988,'Base de dados'!B988)</f>
        <v>UBIRAJARA MARCAL
ANA CAROLINA SCHIMCHAQUI MARCAL</v>
      </c>
      <c r="D989" s="15" t="str">
        <f>'Base de dados'!H988</f>
        <v>RUA JOSE LOPES DA CUNHA, 80B - CHACARA BOA VISTA  - CASA BRANCA</v>
      </c>
      <c r="E989" s="27" t="str">
        <f>'Base de dados'!I988</f>
        <v>(19) 992694805</v>
      </c>
      <c r="F989" s="6" t="str">
        <f>'Base de dados'!J988</f>
        <v>POPULAÇÃO GERAL</v>
      </c>
      <c r="G989" s="6" t="str">
        <f>'Base de dados'!L988</f>
        <v>SUPLENTE</v>
      </c>
      <c r="H989" s="6">
        <f>'Base de dados'!M988</f>
        <v>672</v>
      </c>
      <c r="I989" s="30"/>
      <c r="J989" s="6" t="str">
        <f>'Base de dados'!N988</f>
        <v/>
      </c>
    </row>
    <row r="990" spans="1:10" ht="24.95" customHeight="1" x14ac:dyDescent="0.25">
      <c r="A990" s="3">
        <f t="shared" si="15"/>
        <v>988</v>
      </c>
      <c r="B990" s="4" t="str">
        <f>'Base de dados'!A989</f>
        <v>5630009123</v>
      </c>
      <c r="C990" s="5" t="str">
        <f>IF('Base de dados'!E989&lt;&gt;"",'Base de dados'!B989&amp;CHAR(10)&amp;'Base de dados'!E989,'Base de dados'!B989)</f>
        <v>TATIANE CRISTINA DA SILVA ARRUDA</v>
      </c>
      <c r="D990" s="15" t="str">
        <f>'Base de dados'!H989</f>
        <v>RUA PROFESSOR ADEMAR FIGUEIREDO, 205 - CONJUNTO HABITACIONAL VALDEMIR PEREIRA - CASA BRANCA</v>
      </c>
      <c r="E990" s="27" t="str">
        <f>'Base de dados'!I989</f>
        <v>(19) 992769860</v>
      </c>
      <c r="F990" s="6" t="str">
        <f>'Base de dados'!J989</f>
        <v>POPULAÇÃO GERAL</v>
      </c>
      <c r="G990" s="6" t="str">
        <f>'Base de dados'!L989</f>
        <v>SUPLENTE</v>
      </c>
      <c r="H990" s="6">
        <f>'Base de dados'!M989</f>
        <v>673</v>
      </c>
      <c r="I990" s="30"/>
      <c r="J990" s="6" t="str">
        <f>'Base de dados'!N989</f>
        <v/>
      </c>
    </row>
    <row r="991" spans="1:10" ht="24.95" customHeight="1" x14ac:dyDescent="0.25">
      <c r="A991" s="3">
        <f t="shared" si="15"/>
        <v>989</v>
      </c>
      <c r="B991" s="4" t="str">
        <f>'Base de dados'!A990</f>
        <v>5630009990</v>
      </c>
      <c r="C991" s="5" t="str">
        <f>IF('Base de dados'!E990&lt;&gt;"",'Base de dados'!B990&amp;CHAR(10)&amp;'Base de dados'!E990,'Base de dados'!B990)</f>
        <v>VANESSA APARECIDA DA CONCEICAO
JOAO CARLOS CAPATI DA SILVA</v>
      </c>
      <c r="D991" s="15" t="str">
        <f>'Base de dados'!H990</f>
        <v>RUA AGUAI, 73 - DESTERRO - CASA BRANCA</v>
      </c>
      <c r="E991" s="27" t="str">
        <f>'Base de dados'!I990</f>
        <v>(19) 993706597</v>
      </c>
      <c r="F991" s="6" t="str">
        <f>'Base de dados'!J990</f>
        <v>POPULAÇÃO GERAL</v>
      </c>
      <c r="G991" s="6" t="str">
        <f>'Base de dados'!L990</f>
        <v>SUPLENTE</v>
      </c>
      <c r="H991" s="6">
        <f>'Base de dados'!M990</f>
        <v>674</v>
      </c>
      <c r="I991" s="30"/>
      <c r="J991" s="6" t="str">
        <f>'Base de dados'!N990</f>
        <v/>
      </c>
    </row>
    <row r="992" spans="1:10" ht="24.95" customHeight="1" x14ac:dyDescent="0.25">
      <c r="A992" s="3">
        <f t="shared" si="15"/>
        <v>990</v>
      </c>
      <c r="B992" s="4" t="str">
        <f>'Base de dados'!A991</f>
        <v>5630010709</v>
      </c>
      <c r="C992" s="5" t="str">
        <f>IF('Base de dados'!E991&lt;&gt;"",'Base de dados'!B991&amp;CHAR(10)&amp;'Base de dados'!E991,'Base de dados'!B991)</f>
        <v>PAMELA CRISTINA CASTRO BARBOZA
LEONARDO MOURA HUMBERTI</v>
      </c>
      <c r="D992" s="15" t="str">
        <f>'Base de dados'!H991</f>
        <v>PCA JOSE DE MARTINI, 13 - JARDIM MARNILDA - SOROCABA</v>
      </c>
      <c r="E992" s="27" t="str">
        <f>'Base de dados'!I991</f>
        <v>(15) 988216370</v>
      </c>
      <c r="F992" s="6" t="str">
        <f>'Base de dados'!J991</f>
        <v>POPULAÇÃO GERAL</v>
      </c>
      <c r="G992" s="6" t="str">
        <f>'Base de dados'!L991</f>
        <v>SUPLENTE</v>
      </c>
      <c r="H992" s="6">
        <f>'Base de dados'!M991</f>
        <v>675</v>
      </c>
      <c r="I992" s="30"/>
      <c r="J992" s="6" t="str">
        <f>'Base de dados'!N991</f>
        <v/>
      </c>
    </row>
    <row r="993" spans="1:10" ht="24.95" customHeight="1" x14ac:dyDescent="0.25">
      <c r="A993" s="3">
        <f t="shared" si="15"/>
        <v>991</v>
      </c>
      <c r="B993" s="4" t="str">
        <f>'Base de dados'!A992</f>
        <v>5630009966</v>
      </c>
      <c r="C993" s="5" t="str">
        <f>IF('Base de dados'!E992&lt;&gt;"",'Base de dados'!B992&amp;CHAR(10)&amp;'Base de dados'!E992,'Base de dados'!B992)</f>
        <v>ANA CLAUDIA DOS SANTOS OLIVEIRA</v>
      </c>
      <c r="D993" s="15" t="str">
        <f>'Base de dados'!H992</f>
        <v>RUA MARIA JOSE CAETANO DE ALMEIDA, 20 - PARQUE SAO PAULO - CASA BRANCA</v>
      </c>
      <c r="E993" s="27" t="str">
        <f>'Base de dados'!I992</f>
        <v>(19) 989381060</v>
      </c>
      <c r="F993" s="6" t="str">
        <f>'Base de dados'!J992</f>
        <v>POPULAÇÃO GERAL</v>
      </c>
      <c r="G993" s="6" t="str">
        <f>'Base de dados'!L992</f>
        <v>SUPLENTE</v>
      </c>
      <c r="H993" s="6">
        <f>'Base de dados'!M992</f>
        <v>676</v>
      </c>
      <c r="I993" s="30"/>
      <c r="J993" s="6" t="str">
        <f>'Base de dados'!N992</f>
        <v/>
      </c>
    </row>
    <row r="994" spans="1:10" ht="24.95" customHeight="1" x14ac:dyDescent="0.25">
      <c r="A994" s="3">
        <f t="shared" si="15"/>
        <v>992</v>
      </c>
      <c r="B994" s="4" t="str">
        <f>'Base de dados'!A993</f>
        <v>5630003621</v>
      </c>
      <c r="C994" s="5" t="str">
        <f>IF('Base de dados'!E993&lt;&gt;"",'Base de dados'!B993&amp;CHAR(10)&amp;'Base de dados'!E993,'Base de dados'!B993)</f>
        <v>SUZELI MARTINS</v>
      </c>
      <c r="D994" s="15" t="str">
        <f>'Base de dados'!H993</f>
        <v>AV  DA SAUDADE, 224 - NAZARE  - CASA BRANCA</v>
      </c>
      <c r="E994" s="27" t="str">
        <f>'Base de dados'!I993</f>
        <v>(19) 989627440</v>
      </c>
      <c r="F994" s="6" t="str">
        <f>'Base de dados'!J993</f>
        <v>POPULAÇÃO GERAL</v>
      </c>
      <c r="G994" s="6" t="str">
        <f>'Base de dados'!L993</f>
        <v>SUPLENTE</v>
      </c>
      <c r="H994" s="6">
        <f>'Base de dados'!M993</f>
        <v>677</v>
      </c>
      <c r="I994" s="30"/>
      <c r="J994" s="6" t="str">
        <f>'Base de dados'!N993</f>
        <v/>
      </c>
    </row>
    <row r="995" spans="1:10" ht="24.95" customHeight="1" x14ac:dyDescent="0.25">
      <c r="A995" s="3">
        <f t="shared" si="15"/>
        <v>993</v>
      </c>
      <c r="B995" s="4" t="str">
        <f>'Base de dados'!A994</f>
        <v>5630002235</v>
      </c>
      <c r="C995" s="5" t="str">
        <f>IF('Base de dados'!E994&lt;&gt;"",'Base de dados'!B994&amp;CHAR(10)&amp;'Base de dados'!E994,'Base de dados'!B994)</f>
        <v>ANDRIELI CRISTINA MARSOLA DE SOUZA
EDSON LUIZ DE SOUSA</v>
      </c>
      <c r="D995" s="15" t="str">
        <f>'Base de dados'!H994</f>
        <v>RUA DOS MENEZELOS, 123 - JARDIM BOA ESPERANCA - CASA BRANCA</v>
      </c>
      <c r="E995" s="27" t="str">
        <f>'Base de dados'!I994</f>
        <v>(19) 994907679</v>
      </c>
      <c r="F995" s="6" t="str">
        <f>'Base de dados'!J994</f>
        <v>POPULAÇÃO GERAL</v>
      </c>
      <c r="G995" s="6" t="str">
        <f>'Base de dados'!L994</f>
        <v>SUPLENTE</v>
      </c>
      <c r="H995" s="6">
        <f>'Base de dados'!M994</f>
        <v>678</v>
      </c>
      <c r="I995" s="30"/>
      <c r="J995" s="6" t="str">
        <f>'Base de dados'!N994</f>
        <v/>
      </c>
    </row>
    <row r="996" spans="1:10" ht="24.95" customHeight="1" x14ac:dyDescent="0.25">
      <c r="A996" s="3">
        <f t="shared" si="15"/>
        <v>994</v>
      </c>
      <c r="B996" s="4" t="str">
        <f>'Base de dados'!A995</f>
        <v>5630004413</v>
      </c>
      <c r="C996" s="5" t="str">
        <f>IF('Base de dados'!E995&lt;&gt;"",'Base de dados'!B995&amp;CHAR(10)&amp;'Base de dados'!E995,'Base de dados'!B995)</f>
        <v>ANA PAULA DE SOUZA CAMPOS</v>
      </c>
      <c r="D996" s="15" t="str">
        <f>'Base de dados'!H995</f>
        <v>RUA THEODORO RODRIGUES MARTINS, 22 - NOSSO TETO - CASA BRANCA</v>
      </c>
      <c r="E996" s="27" t="str">
        <f>'Base de dados'!I995</f>
        <v>(19) 983418214</v>
      </c>
      <c r="F996" s="6" t="str">
        <f>'Base de dados'!J995</f>
        <v>POPULAÇÃO GERAL</v>
      </c>
      <c r="G996" s="6" t="str">
        <f>'Base de dados'!L995</f>
        <v>SUPLENTE</v>
      </c>
      <c r="H996" s="6">
        <f>'Base de dados'!M995</f>
        <v>679</v>
      </c>
      <c r="I996" s="30"/>
      <c r="J996" s="6" t="str">
        <f>'Base de dados'!N995</f>
        <v/>
      </c>
    </row>
    <row r="997" spans="1:10" ht="24.95" customHeight="1" x14ac:dyDescent="0.25">
      <c r="A997" s="3">
        <f t="shared" si="15"/>
        <v>995</v>
      </c>
      <c r="B997" s="4" t="str">
        <f>'Base de dados'!A996</f>
        <v>5630016094</v>
      </c>
      <c r="C997" s="5" t="str">
        <f>IF('Base de dados'!E996&lt;&gt;"",'Base de dados'!B996&amp;CHAR(10)&amp;'Base de dados'!E996,'Base de dados'!B996)</f>
        <v>BRUNA APARECIDA MARTINS
JAKELINE MARCAL RINKE</v>
      </c>
      <c r="D997" s="15" t="str">
        <f>'Base de dados'!H996</f>
        <v>RUA CARLOS KEBERG, 35 - DORMIR BUZATTO - CASA BRANCA</v>
      </c>
      <c r="E997" s="27" t="str">
        <f>'Base de dados'!I996</f>
        <v>(19) 996841080</v>
      </c>
      <c r="F997" s="6" t="str">
        <f>'Base de dados'!J996</f>
        <v>POPULAÇÃO GERAL</v>
      </c>
      <c r="G997" s="6" t="str">
        <f>'Base de dados'!L996</f>
        <v>SUPLENTE</v>
      </c>
      <c r="H997" s="6">
        <f>'Base de dados'!M996</f>
        <v>680</v>
      </c>
      <c r="I997" s="30"/>
      <c r="J997" s="6" t="str">
        <f>'Base de dados'!N996</f>
        <v/>
      </c>
    </row>
    <row r="998" spans="1:10" ht="24.95" customHeight="1" x14ac:dyDescent="0.25">
      <c r="A998" s="3">
        <f t="shared" si="15"/>
        <v>996</v>
      </c>
      <c r="B998" s="4" t="str">
        <f>'Base de dados'!A997</f>
        <v>5630014867</v>
      </c>
      <c r="C998" s="5" t="str">
        <f>IF('Base de dados'!E997&lt;&gt;"",'Base de dados'!B997&amp;CHAR(10)&amp;'Base de dados'!E997,'Base de dados'!B997)</f>
        <v>MARCO ANTONIO POLICARPO</v>
      </c>
      <c r="D998" s="15" t="str">
        <f>'Base de dados'!H997</f>
        <v>RUA FAMILIA CAETANO RODRIGUES, 115 - ARLINDO PERES  - CASA BRANCA</v>
      </c>
      <c r="E998" s="27" t="str">
        <f>'Base de dados'!I997</f>
        <v>(19) 995827907</v>
      </c>
      <c r="F998" s="6" t="str">
        <f>'Base de dados'!J997</f>
        <v>POPULAÇÃO GERAL</v>
      </c>
      <c r="G998" s="6" t="str">
        <f>'Base de dados'!L997</f>
        <v>SUPLENTE</v>
      </c>
      <c r="H998" s="6">
        <f>'Base de dados'!M997</f>
        <v>681</v>
      </c>
      <c r="I998" s="30"/>
      <c r="J998" s="6" t="str">
        <f>'Base de dados'!N997</f>
        <v/>
      </c>
    </row>
    <row r="999" spans="1:10" ht="24.95" customHeight="1" x14ac:dyDescent="0.25">
      <c r="A999" s="3">
        <f t="shared" si="15"/>
        <v>997</v>
      </c>
      <c r="B999" s="4" t="str">
        <f>'Base de dados'!A998</f>
        <v>5630001708</v>
      </c>
      <c r="C999" s="5" t="str">
        <f>IF('Base de dados'!E998&lt;&gt;"",'Base de dados'!B998&amp;CHAR(10)&amp;'Base de dados'!E998,'Base de dados'!B998)</f>
        <v>KATIA MARIA TAVARES FERREIRA</v>
      </c>
      <c r="D999" s="15" t="str">
        <f>'Base de dados'!H998</f>
        <v>RUA TEODORO VOLPONI, 23 - VILA SANTA MARIA - CASA BRANCA</v>
      </c>
      <c r="E999" s="27" t="str">
        <f>'Base de dados'!I998</f>
        <v>(19) 986055904</v>
      </c>
      <c r="F999" s="6" t="str">
        <f>'Base de dados'!J998</f>
        <v>POPULAÇÃO GERAL</v>
      </c>
      <c r="G999" s="6" t="str">
        <f>'Base de dados'!L998</f>
        <v>SUPLENTE</v>
      </c>
      <c r="H999" s="6">
        <f>'Base de dados'!M998</f>
        <v>682</v>
      </c>
      <c r="I999" s="30"/>
      <c r="J999" s="6" t="str">
        <f>'Base de dados'!N998</f>
        <v/>
      </c>
    </row>
    <row r="1000" spans="1:10" ht="24.95" customHeight="1" x14ac:dyDescent="0.25">
      <c r="A1000" s="3">
        <f t="shared" si="15"/>
        <v>998</v>
      </c>
      <c r="B1000" s="4" t="str">
        <f>'Base de dados'!A999</f>
        <v>5630012010</v>
      </c>
      <c r="C1000" s="5" t="str">
        <f>IF('Base de dados'!E999&lt;&gt;"",'Base de dados'!B999&amp;CHAR(10)&amp;'Base de dados'!E999,'Base de dados'!B999)</f>
        <v>MARTA DO NASCIMENTO</v>
      </c>
      <c r="D1000" s="15" t="str">
        <f>'Base de dados'!H999</f>
        <v>RUA SAO MANOEL, 68 - LAGOA BRANCA - CASA BRANCA</v>
      </c>
      <c r="E1000" s="27" t="str">
        <f>'Base de dados'!I999</f>
        <v>(19) 998240085</v>
      </c>
      <c r="F1000" s="6" t="str">
        <f>'Base de dados'!J999</f>
        <v>POPULAÇÃO GERAL</v>
      </c>
      <c r="G1000" s="6" t="str">
        <f>'Base de dados'!L999</f>
        <v>SUPLENTE</v>
      </c>
      <c r="H1000" s="6">
        <f>'Base de dados'!M999</f>
        <v>683</v>
      </c>
      <c r="I1000" s="30"/>
      <c r="J1000" s="6" t="str">
        <f>'Base de dados'!N999</f>
        <v/>
      </c>
    </row>
    <row r="1001" spans="1:10" ht="24.95" customHeight="1" x14ac:dyDescent="0.25">
      <c r="A1001" s="3">
        <f t="shared" si="15"/>
        <v>999</v>
      </c>
      <c r="B1001" s="4" t="str">
        <f>'Base de dados'!A1000</f>
        <v>5630000668</v>
      </c>
      <c r="C1001" s="5" t="str">
        <f>IF('Base de dados'!E1000&lt;&gt;"",'Base de dados'!B1000&amp;CHAR(10)&amp;'Base de dados'!E1000,'Base de dados'!B1000)</f>
        <v>KATIA APARECIDA TURNO</v>
      </c>
      <c r="D1001" s="15" t="str">
        <f>'Base de dados'!H1000</f>
        <v>AV  PORTUGAL, 184 - JARDIM ALVORADA - CASA BRANCA</v>
      </c>
      <c r="E1001" s="27" t="str">
        <f>'Base de dados'!I1000</f>
        <v>(11) 953596513</v>
      </c>
      <c r="F1001" s="6" t="str">
        <f>'Base de dados'!J1000</f>
        <v>POPULAÇÃO GERAL</v>
      </c>
      <c r="G1001" s="6" t="str">
        <f>'Base de dados'!L1000</f>
        <v>SUPLENTE</v>
      </c>
      <c r="H1001" s="6">
        <f>'Base de dados'!M1000</f>
        <v>684</v>
      </c>
      <c r="I1001" s="30"/>
      <c r="J1001" s="6" t="str">
        <f>'Base de dados'!N1000</f>
        <v/>
      </c>
    </row>
    <row r="1002" spans="1:10" ht="24.95" customHeight="1" x14ac:dyDescent="0.25">
      <c r="A1002" s="3">
        <f t="shared" si="15"/>
        <v>1000</v>
      </c>
      <c r="B1002" s="4" t="str">
        <f>'Base de dados'!A1001</f>
        <v>5630013299</v>
      </c>
      <c r="C1002" s="5" t="str">
        <f>IF('Base de dados'!E1001&lt;&gt;"",'Base de dados'!B1001&amp;CHAR(10)&amp;'Base de dados'!E1001,'Base de dados'!B1001)</f>
        <v>ROSA HELENA DE CARVALHO</v>
      </c>
      <c r="D1002" s="15" t="str">
        <f>'Base de dados'!H1001</f>
        <v>AV  BONVICINIO, 119 - NAZARETH - CASA BRANCA</v>
      </c>
      <c r="E1002" s="27" t="str">
        <f>'Base de dados'!I1001</f>
        <v>(19) 993870369</v>
      </c>
      <c r="F1002" s="6" t="str">
        <f>'Base de dados'!J1001</f>
        <v>POPULAÇÃO GERAL</v>
      </c>
      <c r="G1002" s="6" t="str">
        <f>'Base de dados'!L1001</f>
        <v>SUPLENTE</v>
      </c>
      <c r="H1002" s="6">
        <f>'Base de dados'!M1001</f>
        <v>685</v>
      </c>
      <c r="I1002" s="30"/>
      <c r="J1002" s="6" t="str">
        <f>'Base de dados'!N1001</f>
        <v/>
      </c>
    </row>
    <row r="1003" spans="1:10" ht="24.95" customHeight="1" x14ac:dyDescent="0.25">
      <c r="A1003" s="3">
        <f t="shared" si="15"/>
        <v>1001</v>
      </c>
      <c r="B1003" s="4" t="str">
        <f>'Base de dados'!A1002</f>
        <v>5630020757</v>
      </c>
      <c r="C1003" s="5" t="str">
        <f>IF('Base de dados'!E1002&lt;&gt;"",'Base de dados'!B1002&amp;CHAR(10)&amp;'Base de dados'!E1002,'Base de dados'!B1002)</f>
        <v>CARLOS RICARDO DE SOUZA FERREIRA FIDALGO
CINTIA REGINA STETER</v>
      </c>
      <c r="D1003" s="15" t="str">
        <f>'Base de dados'!H1002</f>
        <v>PCA JOAO DE SOUZA COELHO, 229 - CENTRO - CASA BRANCA</v>
      </c>
      <c r="E1003" s="27" t="str">
        <f>'Base de dados'!I1002</f>
        <v>(19) 999318217</v>
      </c>
      <c r="F1003" s="6" t="str">
        <f>'Base de dados'!J1002</f>
        <v>POPULAÇÃO GERAL</v>
      </c>
      <c r="G1003" s="6" t="str">
        <f>'Base de dados'!L1002</f>
        <v>SUPLENTE</v>
      </c>
      <c r="H1003" s="6">
        <f>'Base de dados'!M1002</f>
        <v>686</v>
      </c>
      <c r="I1003" s="30"/>
      <c r="J1003" s="6" t="str">
        <f>'Base de dados'!N1002</f>
        <v/>
      </c>
    </row>
    <row r="1004" spans="1:10" ht="24.95" customHeight="1" x14ac:dyDescent="0.25">
      <c r="A1004" s="3">
        <f t="shared" si="15"/>
        <v>1002</v>
      </c>
      <c r="B1004" s="4" t="str">
        <f>'Base de dados'!A1003</f>
        <v>5630011541</v>
      </c>
      <c r="C1004" s="5" t="str">
        <f>IF('Base de dados'!E1003&lt;&gt;"",'Base de dados'!B1003&amp;CHAR(10)&amp;'Base de dados'!E1003,'Base de dados'!B1003)</f>
        <v>VALDIRENE RAMOS DE OLIVEIRA
MARCOS CESAR DE OLIVEIRA</v>
      </c>
      <c r="D1004" s="15" t="str">
        <f>'Base de dados'!H1003</f>
        <v>RUA FAMILIA BORGES ALONSO, 65 - CIDADE JARDIM - CASA BRANCA</v>
      </c>
      <c r="E1004" s="27" t="str">
        <f>'Base de dados'!I1003</f>
        <v>(19) 992310318</v>
      </c>
      <c r="F1004" s="6" t="str">
        <f>'Base de dados'!J1003</f>
        <v>POPULAÇÃO GERAL</v>
      </c>
      <c r="G1004" s="6" t="str">
        <f>'Base de dados'!L1003</f>
        <v>SUPLENTE</v>
      </c>
      <c r="H1004" s="6">
        <f>'Base de dados'!M1003</f>
        <v>687</v>
      </c>
      <c r="I1004" s="30"/>
      <c r="J1004" s="6" t="str">
        <f>'Base de dados'!N1003</f>
        <v/>
      </c>
    </row>
    <row r="1005" spans="1:10" ht="24.95" customHeight="1" x14ac:dyDescent="0.25">
      <c r="A1005" s="3">
        <f t="shared" si="15"/>
        <v>1003</v>
      </c>
      <c r="B1005" s="4" t="str">
        <f>'Base de dados'!A1004</f>
        <v>5630007671</v>
      </c>
      <c r="C1005" s="5" t="str">
        <f>IF('Base de dados'!E1004&lt;&gt;"",'Base de dados'!B1004&amp;CHAR(10)&amp;'Base de dados'!E1004,'Base de dados'!B1004)</f>
        <v>MARCO CESAR DE OLIVEIRA SILVA</v>
      </c>
      <c r="D1005" s="15" t="str">
        <f>'Base de dados'!H1004</f>
        <v>LGO BENEDITO PRADO, 28 - JARDIM BELA VISTA - CASA BRANCA</v>
      </c>
      <c r="E1005" s="27" t="str">
        <f>'Base de dados'!I1004</f>
        <v>(19) 994945113</v>
      </c>
      <c r="F1005" s="6" t="str">
        <f>'Base de dados'!J1004</f>
        <v>POPULAÇÃO GERAL</v>
      </c>
      <c r="G1005" s="6" t="str">
        <f>'Base de dados'!L1004</f>
        <v>SUPLENTE</v>
      </c>
      <c r="H1005" s="6">
        <f>'Base de dados'!M1004</f>
        <v>688</v>
      </c>
      <c r="I1005" s="30"/>
      <c r="J1005" s="6" t="str">
        <f>'Base de dados'!N1004</f>
        <v/>
      </c>
    </row>
    <row r="1006" spans="1:10" ht="24.95" customHeight="1" x14ac:dyDescent="0.25">
      <c r="A1006" s="3">
        <f t="shared" si="15"/>
        <v>1004</v>
      </c>
      <c r="B1006" s="4" t="str">
        <f>'Base de dados'!A1005</f>
        <v>5630019577</v>
      </c>
      <c r="C1006" s="5" t="str">
        <f>IF('Base de dados'!E1005&lt;&gt;"",'Base de dados'!B1005&amp;CHAR(10)&amp;'Base de dados'!E1005,'Base de dados'!B1005)</f>
        <v>DANIEL BAPTISTA
IADYA DE OLIVEIRA BAPTISTA</v>
      </c>
      <c r="D1006" s="15" t="str">
        <f>'Base de dados'!H1005</f>
        <v>AV  SAUDADE, 150 - NAZARET - CASA BRANCA</v>
      </c>
      <c r="E1006" s="27" t="str">
        <f>'Base de dados'!I1005</f>
        <v>(19) 997384017</v>
      </c>
      <c r="F1006" s="6" t="str">
        <f>'Base de dados'!J1005</f>
        <v>POPULAÇÃO GERAL</v>
      </c>
      <c r="G1006" s="6" t="str">
        <f>'Base de dados'!L1005</f>
        <v>SUPLENTE</v>
      </c>
      <c r="H1006" s="6">
        <f>'Base de dados'!M1005</f>
        <v>689</v>
      </c>
      <c r="I1006" s="30"/>
      <c r="J1006" s="6" t="str">
        <f>'Base de dados'!N1005</f>
        <v/>
      </c>
    </row>
    <row r="1007" spans="1:10" ht="24.95" customHeight="1" x14ac:dyDescent="0.25">
      <c r="A1007" s="3">
        <f t="shared" si="15"/>
        <v>1005</v>
      </c>
      <c r="B1007" s="4" t="str">
        <f>'Base de dados'!A1006</f>
        <v>5630015765</v>
      </c>
      <c r="C1007" s="5" t="str">
        <f>IF('Base de dados'!E1006&lt;&gt;"",'Base de dados'!B1006&amp;CHAR(10)&amp;'Base de dados'!E1006,'Base de dados'!B1006)</f>
        <v>RITA DE CASSIA MONTEIRO
ANTONIO MONTEIRO</v>
      </c>
      <c r="D1007" s="15" t="str">
        <f>'Base de dados'!H1006</f>
        <v>RUA NATALINA DA SILVA LEITE AMARO, 82 - JARDIM DO VALE II - GUARATINGUETA</v>
      </c>
      <c r="E1007" s="27" t="str">
        <f>'Base de dados'!I1006</f>
        <v>(12) 997707478</v>
      </c>
      <c r="F1007" s="6" t="str">
        <f>'Base de dados'!J1006</f>
        <v>POPULAÇÃO GERAL</v>
      </c>
      <c r="G1007" s="6" t="str">
        <f>'Base de dados'!L1006</f>
        <v>SUPLENTE</v>
      </c>
      <c r="H1007" s="6">
        <f>'Base de dados'!M1006</f>
        <v>690</v>
      </c>
      <c r="I1007" s="30"/>
      <c r="J1007" s="6" t="str">
        <f>'Base de dados'!N1006</f>
        <v/>
      </c>
    </row>
    <row r="1008" spans="1:10" ht="24.95" customHeight="1" x14ac:dyDescent="0.25">
      <c r="A1008" s="3">
        <f t="shared" si="15"/>
        <v>1006</v>
      </c>
      <c r="B1008" s="4" t="str">
        <f>'Base de dados'!A1007</f>
        <v>5630012499</v>
      </c>
      <c r="C1008" s="5" t="str">
        <f>IF('Base de dados'!E1007&lt;&gt;"",'Base de dados'!B1007&amp;CHAR(10)&amp;'Base de dados'!E1007,'Base de dados'!B1007)</f>
        <v>ELIZA PALAZON
SANDROFERRAZ</v>
      </c>
      <c r="D1008" s="15" t="str">
        <f>'Base de dados'!H1007</f>
        <v>RUA GRANADA, 339 - VILA HORTENCIA - SOROCABA</v>
      </c>
      <c r="E1008" s="27" t="str">
        <f>'Base de dados'!I1007</f>
        <v>(15) 988034735</v>
      </c>
      <c r="F1008" s="6" t="str">
        <f>'Base de dados'!J1007</f>
        <v>POPULAÇÃO GERAL</v>
      </c>
      <c r="G1008" s="6" t="str">
        <f>'Base de dados'!L1007</f>
        <v>SUPLENTE</v>
      </c>
      <c r="H1008" s="6">
        <f>'Base de dados'!M1007</f>
        <v>691</v>
      </c>
      <c r="I1008" s="30"/>
      <c r="J1008" s="6" t="str">
        <f>'Base de dados'!N1007</f>
        <v/>
      </c>
    </row>
    <row r="1009" spans="1:10" ht="24.95" customHeight="1" x14ac:dyDescent="0.25">
      <c r="A1009" s="3">
        <f t="shared" si="15"/>
        <v>1007</v>
      </c>
      <c r="B1009" s="4" t="str">
        <f>'Base de dados'!A1008</f>
        <v>5630021276</v>
      </c>
      <c r="C1009" s="5" t="str">
        <f>IF('Base de dados'!E1008&lt;&gt;"",'Base de dados'!B1008&amp;CHAR(10)&amp;'Base de dados'!E1008,'Base de dados'!B1008)</f>
        <v>JESSICA VALENTIN KUTISQUE
JOSE ROBERTO FERREIRA KUTISQUE</v>
      </c>
      <c r="D1009" s="15" t="str">
        <f>'Base de dados'!H1008</f>
        <v>AV  PORTUGAL, 363 - JARDIM ALVORADA - CASA BRANCA</v>
      </c>
      <c r="E1009" s="27" t="str">
        <f>'Base de dados'!I1008</f>
        <v>(19) 971180142</v>
      </c>
      <c r="F1009" s="6" t="str">
        <f>'Base de dados'!J1008</f>
        <v>POPULAÇÃO GERAL</v>
      </c>
      <c r="G1009" s="6" t="str">
        <f>'Base de dados'!L1008</f>
        <v>SUPLENTE</v>
      </c>
      <c r="H1009" s="6">
        <f>'Base de dados'!M1008</f>
        <v>692</v>
      </c>
      <c r="I1009" s="30"/>
      <c r="J1009" s="6" t="str">
        <f>'Base de dados'!N1008</f>
        <v/>
      </c>
    </row>
    <row r="1010" spans="1:10" ht="24.95" customHeight="1" x14ac:dyDescent="0.25">
      <c r="A1010" s="3">
        <f t="shared" si="15"/>
        <v>1008</v>
      </c>
      <c r="B1010" s="4" t="str">
        <f>'Base de dados'!A1009</f>
        <v>5630010329</v>
      </c>
      <c r="C1010" s="5" t="str">
        <f>IF('Base de dados'!E1009&lt;&gt;"",'Base de dados'!B1009&amp;CHAR(10)&amp;'Base de dados'!E1009,'Base de dados'!B1009)</f>
        <v>ANDERSON DONIZETE ZACARON</v>
      </c>
      <c r="D1010" s="15" t="str">
        <f>'Base de dados'!H1009</f>
        <v>RUA PADRE LINO JOSE CORRER, 70 - JARDIM SAO FRANCISCO - CASA BRANCA</v>
      </c>
      <c r="E1010" s="27" t="str">
        <f>'Base de dados'!I1009</f>
        <v>(19) 994318315</v>
      </c>
      <c r="F1010" s="6" t="str">
        <f>'Base de dados'!J1009</f>
        <v>POPULAÇÃO GERAL</v>
      </c>
      <c r="G1010" s="6" t="str">
        <f>'Base de dados'!L1009</f>
        <v>SUPLENTE</v>
      </c>
      <c r="H1010" s="6">
        <f>'Base de dados'!M1009</f>
        <v>693</v>
      </c>
      <c r="I1010" s="30"/>
      <c r="J1010" s="6" t="str">
        <f>'Base de dados'!N1009</f>
        <v/>
      </c>
    </row>
    <row r="1011" spans="1:10" ht="24.95" customHeight="1" x14ac:dyDescent="0.25">
      <c r="A1011" s="3">
        <f t="shared" si="15"/>
        <v>1009</v>
      </c>
      <c r="B1011" s="4" t="str">
        <f>'Base de dados'!A1010</f>
        <v>5630000171</v>
      </c>
      <c r="C1011" s="5" t="str">
        <f>IF('Base de dados'!E1010&lt;&gt;"",'Base de dados'!B1010&amp;CHAR(10)&amp;'Base de dados'!E1010,'Base de dados'!B1010)</f>
        <v>LUANA ROBERTA SILVA</v>
      </c>
      <c r="D1011" s="15" t="str">
        <f>'Base de dados'!H1010</f>
        <v>RUA PROFA  ODETE R C SANTANNA, 78 - ANDORINHAS - CASA BRANCA</v>
      </c>
      <c r="E1011" s="27" t="str">
        <f>'Base de dados'!I1010</f>
        <v>(19) 995345187</v>
      </c>
      <c r="F1011" s="6" t="str">
        <f>'Base de dados'!J1010</f>
        <v>POPULAÇÃO GERAL</v>
      </c>
      <c r="G1011" s="6" t="str">
        <f>'Base de dados'!L1010</f>
        <v>SUPLENTE</v>
      </c>
      <c r="H1011" s="6">
        <f>'Base de dados'!M1010</f>
        <v>694</v>
      </c>
      <c r="I1011" s="30"/>
      <c r="J1011" s="6" t="str">
        <f>'Base de dados'!N1010</f>
        <v/>
      </c>
    </row>
    <row r="1012" spans="1:10" ht="24.95" customHeight="1" x14ac:dyDescent="0.25">
      <c r="A1012" s="3">
        <f t="shared" si="15"/>
        <v>1010</v>
      </c>
      <c r="B1012" s="4" t="str">
        <f>'Base de dados'!A1011</f>
        <v>5630002607</v>
      </c>
      <c r="C1012" s="5" t="str">
        <f>IF('Base de dados'!E1011&lt;&gt;"",'Base de dados'!B1011&amp;CHAR(10)&amp;'Base de dados'!E1011,'Base de dados'!B1011)</f>
        <v>LEANDRA</v>
      </c>
      <c r="D1012" s="15" t="str">
        <f>'Base de dados'!H1011</f>
        <v>AV  DA ESTACAO, 129 - CASA BRANCA - CASA BRANCA</v>
      </c>
      <c r="E1012" s="27" t="str">
        <f>'Base de dados'!I1011</f>
        <v>(19) 996404702</v>
      </c>
      <c r="F1012" s="6" t="str">
        <f>'Base de dados'!J1011</f>
        <v>POPULAÇÃO GERAL</v>
      </c>
      <c r="G1012" s="6" t="str">
        <f>'Base de dados'!L1011</f>
        <v>SUPLENTE</v>
      </c>
      <c r="H1012" s="6">
        <f>'Base de dados'!M1011</f>
        <v>695</v>
      </c>
      <c r="I1012" s="30"/>
      <c r="J1012" s="6" t="str">
        <f>'Base de dados'!N1011</f>
        <v/>
      </c>
    </row>
    <row r="1013" spans="1:10" ht="24.95" customHeight="1" x14ac:dyDescent="0.25">
      <c r="A1013" s="3">
        <f t="shared" si="15"/>
        <v>1011</v>
      </c>
      <c r="B1013" s="4" t="str">
        <f>'Base de dados'!A1012</f>
        <v>5630006053</v>
      </c>
      <c r="C1013" s="5" t="str">
        <f>IF('Base de dados'!E1012&lt;&gt;"",'Base de dados'!B1012&amp;CHAR(10)&amp;'Base de dados'!E1012,'Base de dados'!B1012)</f>
        <v>THIAGO MATHEUS LELLES NAVAS</v>
      </c>
      <c r="D1013" s="15" t="str">
        <f>'Base de dados'!H1012</f>
        <v>RUA 1, 404 - PARQUE SAO PAULO - CASA BRANCA</v>
      </c>
      <c r="E1013" s="27" t="str">
        <f>'Base de dados'!I1012</f>
        <v>(19) 981693386</v>
      </c>
      <c r="F1013" s="6" t="str">
        <f>'Base de dados'!J1012</f>
        <v>POPULAÇÃO GERAL</v>
      </c>
      <c r="G1013" s="6" t="str">
        <f>'Base de dados'!L1012</f>
        <v>SUPLENTE</v>
      </c>
      <c r="H1013" s="6">
        <f>'Base de dados'!M1012</f>
        <v>696</v>
      </c>
      <c r="I1013" s="30"/>
      <c r="J1013" s="6" t="str">
        <f>'Base de dados'!N1012</f>
        <v/>
      </c>
    </row>
    <row r="1014" spans="1:10" ht="24.95" customHeight="1" x14ac:dyDescent="0.25">
      <c r="A1014" s="3">
        <f t="shared" si="15"/>
        <v>1012</v>
      </c>
      <c r="B1014" s="4" t="str">
        <f>'Base de dados'!A1013</f>
        <v>5630009370</v>
      </c>
      <c r="C1014" s="5" t="str">
        <f>IF('Base de dados'!E1013&lt;&gt;"",'Base de dados'!B1013&amp;CHAR(10)&amp;'Base de dados'!E1013,'Base de dados'!B1013)</f>
        <v>JOAO GUILHERME FERREIRA
DALIANE KARINA FELTRAN</v>
      </c>
      <c r="D1014" s="15" t="str">
        <f>'Base de dados'!H1013</f>
        <v>RUA JOAO BATISTA SALLES CUNHA, 19 - PARQUE SAO PAULO - CASA BRANCA</v>
      </c>
      <c r="E1014" s="27" t="str">
        <f>'Base de dados'!I1013</f>
        <v>(19) 992298546</v>
      </c>
      <c r="F1014" s="6" t="str">
        <f>'Base de dados'!J1013</f>
        <v>POPULAÇÃO GERAL</v>
      </c>
      <c r="G1014" s="6" t="str">
        <f>'Base de dados'!L1013</f>
        <v>SUPLENTE</v>
      </c>
      <c r="H1014" s="6">
        <f>'Base de dados'!M1013</f>
        <v>697</v>
      </c>
      <c r="I1014" s="30"/>
      <c r="J1014" s="6" t="str">
        <f>'Base de dados'!N1013</f>
        <v/>
      </c>
    </row>
    <row r="1015" spans="1:10" ht="24.95" customHeight="1" x14ac:dyDescent="0.25">
      <c r="A1015" s="3">
        <f t="shared" si="15"/>
        <v>1013</v>
      </c>
      <c r="B1015" s="4" t="str">
        <f>'Base de dados'!A1014</f>
        <v>5630015930</v>
      </c>
      <c r="C1015" s="5" t="str">
        <f>IF('Base de dados'!E1014&lt;&gt;"",'Base de dados'!B1014&amp;CHAR(10)&amp;'Base de dados'!E1014,'Base de dados'!B1014)</f>
        <v>ALAOR DONIZETE OLIVEIRA BARBOSA</v>
      </c>
      <c r="D1015" s="15" t="str">
        <f>'Base de dados'!H1014</f>
        <v>RUA FAMILIA VENTURA, 25 - JARDIM MACAUBA - CASA BRANCA</v>
      </c>
      <c r="E1015" s="27" t="str">
        <f>'Base de dados'!I1014</f>
        <v>(19) 989481328</v>
      </c>
      <c r="F1015" s="6" t="str">
        <f>'Base de dados'!J1014</f>
        <v>POPULAÇÃO GERAL</v>
      </c>
      <c r="G1015" s="6" t="str">
        <f>'Base de dados'!L1014</f>
        <v>SUPLENTE</v>
      </c>
      <c r="H1015" s="6">
        <f>'Base de dados'!M1014</f>
        <v>698</v>
      </c>
      <c r="I1015" s="30"/>
      <c r="J1015" s="6" t="str">
        <f>'Base de dados'!N1014</f>
        <v/>
      </c>
    </row>
    <row r="1016" spans="1:10" ht="24.95" customHeight="1" x14ac:dyDescent="0.25">
      <c r="A1016" s="3">
        <f t="shared" si="15"/>
        <v>1014</v>
      </c>
      <c r="B1016" s="4" t="str">
        <f>'Base de dados'!A1015</f>
        <v>5630006319</v>
      </c>
      <c r="C1016" s="5" t="str">
        <f>IF('Base de dados'!E1015&lt;&gt;"",'Base de dados'!B1015&amp;CHAR(10)&amp;'Base de dados'!E1015,'Base de dados'!B1015)</f>
        <v>JEAN CARLOS DOS SANTOS SAVELLA</v>
      </c>
      <c r="D1016" s="15" t="str">
        <f>'Base de dados'!H1015</f>
        <v>RUA PROF MARIA TORRECILIA PERES, 16 - ARLINDO PERES - CASA BRANCA</v>
      </c>
      <c r="E1016" s="27" t="str">
        <f>'Base de dados'!I1015</f>
        <v>(19) 989942816</v>
      </c>
      <c r="F1016" s="6" t="str">
        <f>'Base de dados'!J1015</f>
        <v>POPULAÇÃO GERAL</v>
      </c>
      <c r="G1016" s="6" t="str">
        <f>'Base de dados'!L1015</f>
        <v>SUPLENTE</v>
      </c>
      <c r="H1016" s="6">
        <f>'Base de dados'!M1015</f>
        <v>699</v>
      </c>
      <c r="I1016" s="30"/>
      <c r="J1016" s="6" t="str">
        <f>'Base de dados'!N1015</f>
        <v/>
      </c>
    </row>
    <row r="1017" spans="1:10" ht="24.95" customHeight="1" x14ac:dyDescent="0.25">
      <c r="A1017" s="3">
        <f t="shared" si="15"/>
        <v>1015</v>
      </c>
      <c r="B1017" s="4" t="str">
        <f>'Base de dados'!A1016</f>
        <v>5630021094</v>
      </c>
      <c r="C1017" s="5" t="str">
        <f>IF('Base de dados'!E1016&lt;&gt;"",'Base de dados'!B1016&amp;CHAR(10)&amp;'Base de dados'!E1016,'Base de dados'!B1016)</f>
        <v>THAMYE BEATRIZ CHIOATO PAVANI</v>
      </c>
      <c r="D1017" s="15" t="str">
        <f>'Base de dados'!H1016</f>
        <v>RUA CAPITAO HORTA, 417 - CENTRO  - CASA BRANCA</v>
      </c>
      <c r="E1017" s="27" t="str">
        <f>'Base de dados'!I1016</f>
        <v>(19) 992626928</v>
      </c>
      <c r="F1017" s="6" t="str">
        <f>'Base de dados'!J1016</f>
        <v>POPULAÇÃO GERAL</v>
      </c>
      <c r="G1017" s="6" t="str">
        <f>'Base de dados'!L1016</f>
        <v>SUPLENTE</v>
      </c>
      <c r="H1017" s="6">
        <f>'Base de dados'!M1016</f>
        <v>700</v>
      </c>
      <c r="I1017" s="30"/>
      <c r="J1017" s="6" t="str">
        <f>'Base de dados'!N1016</f>
        <v/>
      </c>
    </row>
    <row r="1018" spans="1:10" ht="24.95" customHeight="1" x14ac:dyDescent="0.25">
      <c r="A1018" s="3">
        <f t="shared" si="15"/>
        <v>1016</v>
      </c>
      <c r="B1018" s="4" t="str">
        <f>'Base de dados'!A1017</f>
        <v>5630018892</v>
      </c>
      <c r="C1018" s="5" t="str">
        <f>IF('Base de dados'!E1017&lt;&gt;"",'Base de dados'!B1017&amp;CHAR(10)&amp;'Base de dados'!E1017,'Base de dados'!B1017)</f>
        <v>DANIELLI FERNANDA GREGORIO DE OLIVEIRA</v>
      </c>
      <c r="D1018" s="15" t="str">
        <f>'Base de dados'!H1017</f>
        <v>RUA OLIMPIO JOSE AUGUSTO, 114 - PARQUE SAO PAULO - CASA BRANCA</v>
      </c>
      <c r="E1018" s="27" t="str">
        <f>'Base de dados'!I1017</f>
        <v>(19) 993477104</v>
      </c>
      <c r="F1018" s="6" t="str">
        <f>'Base de dados'!J1017</f>
        <v>POPULAÇÃO GERAL</v>
      </c>
      <c r="G1018" s="6" t="str">
        <f>'Base de dados'!L1017</f>
        <v>SUPLENTE</v>
      </c>
      <c r="H1018" s="6">
        <f>'Base de dados'!M1017</f>
        <v>701</v>
      </c>
      <c r="I1018" s="30"/>
      <c r="J1018" s="6" t="str">
        <f>'Base de dados'!N1017</f>
        <v/>
      </c>
    </row>
    <row r="1019" spans="1:10" ht="24.95" customHeight="1" x14ac:dyDescent="0.25">
      <c r="A1019" s="3">
        <f t="shared" si="15"/>
        <v>1017</v>
      </c>
      <c r="B1019" s="4" t="str">
        <f>'Base de dados'!A1018</f>
        <v>5630009206</v>
      </c>
      <c r="C1019" s="5" t="str">
        <f>IF('Base de dados'!E1018&lt;&gt;"",'Base de dados'!B1018&amp;CHAR(10)&amp;'Base de dados'!E1018,'Base de dados'!B1018)</f>
        <v>KATIA CARDOSO MONTEIRO
GIOVANI DE MATOS DE SOUSA</v>
      </c>
      <c r="D1019" s="15" t="str">
        <f>'Base de dados'!H1018</f>
        <v>RUA DOLORES CARVALHO SANTOS, 52 a  - ODENIR BUZATTO  - CASA BRANCA</v>
      </c>
      <c r="E1019" s="27" t="str">
        <f>'Base de dados'!I1018</f>
        <v>(19) 994343386</v>
      </c>
      <c r="F1019" s="6" t="str">
        <f>'Base de dados'!J1018</f>
        <v>POPULAÇÃO GERAL</v>
      </c>
      <c r="G1019" s="6" t="str">
        <f>'Base de dados'!L1018</f>
        <v>SUPLENTE</v>
      </c>
      <c r="H1019" s="6">
        <f>'Base de dados'!M1018</f>
        <v>702</v>
      </c>
      <c r="I1019" s="30"/>
      <c r="J1019" s="6" t="str">
        <f>'Base de dados'!N1018</f>
        <v/>
      </c>
    </row>
    <row r="1020" spans="1:10" ht="24.95" customHeight="1" x14ac:dyDescent="0.25">
      <c r="A1020" s="3">
        <f t="shared" si="15"/>
        <v>1018</v>
      </c>
      <c r="B1020" s="4" t="str">
        <f>'Base de dados'!A1019</f>
        <v>5630007705</v>
      </c>
      <c r="C1020" s="5" t="str">
        <f>IF('Base de dados'!E1019&lt;&gt;"",'Base de dados'!B1019&amp;CHAR(10)&amp;'Base de dados'!E1019,'Base de dados'!B1019)</f>
        <v>DAMARIS BERNARDA PIRES</v>
      </c>
      <c r="D1020" s="15" t="str">
        <f>'Base de dados'!H1019</f>
        <v>RUA HILARIO LEITE RIBEIRO, 37 - ODENIR BUZATO - CASA BRANCA</v>
      </c>
      <c r="E1020" s="27" t="str">
        <f>'Base de dados'!I1019</f>
        <v>(19) 989820593</v>
      </c>
      <c r="F1020" s="6" t="str">
        <f>'Base de dados'!J1019</f>
        <v>POPULAÇÃO GERAL</v>
      </c>
      <c r="G1020" s="6" t="str">
        <f>'Base de dados'!L1019</f>
        <v>SUPLENTE</v>
      </c>
      <c r="H1020" s="6">
        <f>'Base de dados'!M1019</f>
        <v>703</v>
      </c>
      <c r="I1020" s="30"/>
      <c r="J1020" s="6" t="str">
        <f>'Base de dados'!N1019</f>
        <v/>
      </c>
    </row>
    <row r="1021" spans="1:10" ht="24.95" customHeight="1" x14ac:dyDescent="0.25">
      <c r="A1021" s="3">
        <f t="shared" si="15"/>
        <v>1019</v>
      </c>
      <c r="B1021" s="4" t="str">
        <f>'Base de dados'!A1020</f>
        <v>5630010774</v>
      </c>
      <c r="C1021" s="5" t="str">
        <f>IF('Base de dados'!E1020&lt;&gt;"",'Base de dados'!B1020&amp;CHAR(10)&amp;'Base de dados'!E1020,'Base de dados'!B1020)</f>
        <v>VANESSA GISLAINE MACHADO DA SILVA
AUGUSTO SILVA NETO</v>
      </c>
      <c r="D1021" s="15" t="str">
        <f>'Base de dados'!H1020</f>
        <v>RUA FAMILIA MACHADO, 319 - JARDIM BELA VISTA - CASA BRANCA</v>
      </c>
      <c r="E1021" s="27" t="str">
        <f>'Base de dados'!I1020</f>
        <v>(19) 992536882</v>
      </c>
      <c r="F1021" s="6" t="str">
        <f>'Base de dados'!J1020</f>
        <v>POPULAÇÃO GERAL</v>
      </c>
      <c r="G1021" s="6" t="str">
        <f>'Base de dados'!L1020</f>
        <v>SUPLENTE</v>
      </c>
      <c r="H1021" s="6">
        <f>'Base de dados'!M1020</f>
        <v>704</v>
      </c>
      <c r="I1021" s="30"/>
      <c r="J1021" s="6" t="str">
        <f>'Base de dados'!N1020</f>
        <v/>
      </c>
    </row>
    <row r="1022" spans="1:10" ht="24.95" customHeight="1" x14ac:dyDescent="0.25">
      <c r="A1022" s="3">
        <f t="shared" si="15"/>
        <v>1020</v>
      </c>
      <c r="B1022" s="4" t="str">
        <f>'Base de dados'!A1021</f>
        <v>5630008661</v>
      </c>
      <c r="C1022" s="5" t="str">
        <f>IF('Base de dados'!E1021&lt;&gt;"",'Base de dados'!B1021&amp;CHAR(10)&amp;'Base de dados'!E1021,'Base de dados'!B1021)</f>
        <v>RODRIGO LUIZ MAVIGNIER DOS REIS</v>
      </c>
      <c r="D1022" s="15" t="str">
        <f>'Base de dados'!H1021</f>
        <v>RUA RANULPHO DE CAMPOS PIRES, 65 - WANEL VILLE - SOROCABA</v>
      </c>
      <c r="E1022" s="27" t="str">
        <f>'Base de dados'!I1021</f>
        <v>(15) 981434836</v>
      </c>
      <c r="F1022" s="6" t="str">
        <f>'Base de dados'!J1021</f>
        <v>POPULAÇÃO GERAL</v>
      </c>
      <c r="G1022" s="6" t="str">
        <f>'Base de dados'!L1021</f>
        <v>SUPLENTE</v>
      </c>
      <c r="H1022" s="6">
        <f>'Base de dados'!M1021</f>
        <v>705</v>
      </c>
      <c r="I1022" s="30"/>
      <c r="J1022" s="6" t="str">
        <f>'Base de dados'!N1021</f>
        <v/>
      </c>
    </row>
    <row r="1023" spans="1:10" ht="24.95" customHeight="1" x14ac:dyDescent="0.25">
      <c r="A1023" s="3">
        <f t="shared" si="15"/>
        <v>1021</v>
      </c>
      <c r="B1023" s="4" t="str">
        <f>'Base de dados'!A1022</f>
        <v>5630016003</v>
      </c>
      <c r="C1023" s="5" t="str">
        <f>IF('Base de dados'!E1022&lt;&gt;"",'Base de dados'!B1022&amp;CHAR(10)&amp;'Base de dados'!E1022,'Base de dados'!B1022)</f>
        <v>FLAVIA ALVES DA SILVA</v>
      </c>
      <c r="D1023" s="15" t="str">
        <f>'Base de dados'!H1022</f>
        <v>RUA JOAO BATISTA SALLES CUNHA, 154 - PARQUE SAO PAULO  - CASA BRANCA</v>
      </c>
      <c r="E1023" s="27" t="str">
        <f>'Base de dados'!I1022</f>
        <v>(19) 992107339</v>
      </c>
      <c r="F1023" s="6" t="str">
        <f>'Base de dados'!J1022</f>
        <v>POPULAÇÃO GERAL</v>
      </c>
      <c r="G1023" s="6" t="str">
        <f>'Base de dados'!L1022</f>
        <v>SUPLENTE</v>
      </c>
      <c r="H1023" s="6">
        <f>'Base de dados'!M1022</f>
        <v>706</v>
      </c>
      <c r="I1023" s="30"/>
      <c r="J1023" s="6" t="str">
        <f>'Base de dados'!N1022</f>
        <v/>
      </c>
    </row>
    <row r="1024" spans="1:10" ht="24.95" customHeight="1" x14ac:dyDescent="0.25">
      <c r="A1024" s="3">
        <f t="shared" si="15"/>
        <v>1022</v>
      </c>
      <c r="B1024" s="4" t="str">
        <f>'Base de dados'!A1023</f>
        <v>5630016904</v>
      </c>
      <c r="C1024" s="5" t="str">
        <f>IF('Base de dados'!E1023&lt;&gt;"",'Base de dados'!B1023&amp;CHAR(10)&amp;'Base de dados'!E1023,'Base de dados'!B1023)</f>
        <v>ALESSANDRA REGINA DE SOUZA
CLAUDEMIR MATSUI FERREIRA</v>
      </c>
      <c r="D1024" s="15" t="str">
        <f>'Base de dados'!H1023</f>
        <v>RUA ANTONIO LEITE RIBEIRO, 212 - JARDIM MACAUBA - CASA BRANCA</v>
      </c>
      <c r="E1024" s="27" t="str">
        <f>'Base de dados'!I1023</f>
        <v>(19) 994206447</v>
      </c>
      <c r="F1024" s="6" t="str">
        <f>'Base de dados'!J1023</f>
        <v>POPULAÇÃO GERAL</v>
      </c>
      <c r="G1024" s="6" t="str">
        <f>'Base de dados'!L1023</f>
        <v>SUPLENTE</v>
      </c>
      <c r="H1024" s="6">
        <f>'Base de dados'!M1023</f>
        <v>707</v>
      </c>
      <c r="I1024" s="30"/>
      <c r="J1024" s="6" t="str">
        <f>'Base de dados'!N1023</f>
        <v/>
      </c>
    </row>
    <row r="1025" spans="1:10" ht="24.95" customHeight="1" x14ac:dyDescent="0.25">
      <c r="A1025" s="3">
        <f t="shared" si="15"/>
        <v>1023</v>
      </c>
      <c r="B1025" s="4" t="str">
        <f>'Base de dados'!A1024</f>
        <v>5630003563</v>
      </c>
      <c r="C1025" s="5" t="str">
        <f>IF('Base de dados'!E1024&lt;&gt;"",'Base de dados'!B1024&amp;CHAR(10)&amp;'Base de dados'!E1024,'Base de dados'!B1024)</f>
        <v>EDERSON ALVES DA SILVA
TATIANE BARBOSA DE ALMEIDA SILVA</v>
      </c>
      <c r="D1025" s="15" t="str">
        <f>'Base de dados'!H1024</f>
        <v>RUA PADRE LUIS MARIA FERNANDES, 110 - CONDOMINIO PARQUE DAS ACACIAS - CASA BRANCA</v>
      </c>
      <c r="E1025" s="27" t="str">
        <f>'Base de dados'!I1024</f>
        <v>(19) 994511906</v>
      </c>
      <c r="F1025" s="6" t="str">
        <f>'Base de dados'!J1024</f>
        <v>POPULAÇÃO GERAL</v>
      </c>
      <c r="G1025" s="6" t="str">
        <f>'Base de dados'!L1024</f>
        <v>SUPLENTE</v>
      </c>
      <c r="H1025" s="6">
        <f>'Base de dados'!M1024</f>
        <v>708</v>
      </c>
      <c r="I1025" s="30"/>
      <c r="J1025" s="6" t="str">
        <f>'Base de dados'!N1024</f>
        <v/>
      </c>
    </row>
    <row r="1026" spans="1:10" ht="24.95" customHeight="1" x14ac:dyDescent="0.25">
      <c r="A1026" s="3">
        <f t="shared" si="15"/>
        <v>1024</v>
      </c>
      <c r="B1026" s="4" t="str">
        <f>'Base de dados'!A1025</f>
        <v>5630007416</v>
      </c>
      <c r="C1026" s="5" t="str">
        <f>IF('Base de dados'!E1025&lt;&gt;"",'Base de dados'!B1025&amp;CHAR(10)&amp;'Base de dados'!E1025,'Base de dados'!B1025)</f>
        <v>ELAINE CANDIDO</v>
      </c>
      <c r="D1026" s="15" t="str">
        <f>'Base de dados'!H1025</f>
        <v>RUA DAMASIO RODRIGUES NOGUEIRA, 1239 - CENTRO - ITOBI</v>
      </c>
      <c r="E1026" s="27" t="str">
        <f>'Base de dados'!I1025</f>
        <v>(19) 994300055</v>
      </c>
      <c r="F1026" s="6" t="str">
        <f>'Base de dados'!J1025</f>
        <v>POPULAÇÃO GERAL</v>
      </c>
      <c r="G1026" s="6" t="str">
        <f>'Base de dados'!L1025</f>
        <v>SUPLENTE</v>
      </c>
      <c r="H1026" s="6">
        <f>'Base de dados'!M1025</f>
        <v>709</v>
      </c>
      <c r="I1026" s="30"/>
      <c r="J1026" s="6" t="str">
        <f>'Base de dados'!N1025</f>
        <v/>
      </c>
    </row>
    <row r="1027" spans="1:10" ht="24.95" customHeight="1" x14ac:dyDescent="0.25">
      <c r="A1027" s="3">
        <f t="shared" si="15"/>
        <v>1025</v>
      </c>
      <c r="B1027" s="4" t="str">
        <f>'Base de dados'!A1026</f>
        <v>5630018678</v>
      </c>
      <c r="C1027" s="5" t="str">
        <f>IF('Base de dados'!E1026&lt;&gt;"",'Base de dados'!B1026&amp;CHAR(10)&amp;'Base de dados'!E1026,'Base de dados'!B1026)</f>
        <v>MELISSA CRISTINA GANZELLA</v>
      </c>
      <c r="D1027" s="15" t="str">
        <f>'Base de dados'!H1026</f>
        <v>RUA DOS ANTONIALLI, 64 - NAZARE - CASA BRANCA</v>
      </c>
      <c r="E1027" s="27" t="str">
        <f>'Base de dados'!I1026</f>
        <v>(19) 994182535</v>
      </c>
      <c r="F1027" s="6" t="str">
        <f>'Base de dados'!J1026</f>
        <v>POPULAÇÃO GERAL</v>
      </c>
      <c r="G1027" s="6" t="str">
        <f>'Base de dados'!L1026</f>
        <v>SUPLENTE</v>
      </c>
      <c r="H1027" s="6">
        <f>'Base de dados'!M1026</f>
        <v>710</v>
      </c>
      <c r="I1027" s="30"/>
      <c r="J1027" s="6" t="str">
        <f>'Base de dados'!N1026</f>
        <v/>
      </c>
    </row>
    <row r="1028" spans="1:10" ht="24.95" customHeight="1" x14ac:dyDescent="0.25">
      <c r="A1028" s="3">
        <f t="shared" si="15"/>
        <v>1026</v>
      </c>
      <c r="B1028" s="4" t="str">
        <f>'Base de dados'!A1027</f>
        <v>5630012515</v>
      </c>
      <c r="C1028" s="5" t="str">
        <f>IF('Base de dados'!E1027&lt;&gt;"",'Base de dados'!B1027&amp;CHAR(10)&amp;'Base de dados'!E1027,'Base de dados'!B1027)</f>
        <v>KARINA APARECIDA PRADO CHARLEAUX</v>
      </c>
      <c r="D1028" s="15" t="str">
        <f>'Base de dados'!H1027</f>
        <v>AV  BENEDITO DE TOLEDO, 14 - JARDIM PRIMAVERA - GUARATINGUETA</v>
      </c>
      <c r="E1028" s="27" t="str">
        <f>'Base de dados'!I1027</f>
        <v>(12) 981991457</v>
      </c>
      <c r="F1028" s="6" t="str">
        <f>'Base de dados'!J1027</f>
        <v>POPULAÇÃO GERAL</v>
      </c>
      <c r="G1028" s="6" t="str">
        <f>'Base de dados'!L1027</f>
        <v>SUPLENTE</v>
      </c>
      <c r="H1028" s="6">
        <f>'Base de dados'!M1027</f>
        <v>711</v>
      </c>
      <c r="I1028" s="30"/>
      <c r="J1028" s="6" t="str">
        <f>'Base de dados'!N1027</f>
        <v/>
      </c>
    </row>
    <row r="1029" spans="1:10" ht="24.95" customHeight="1" x14ac:dyDescent="0.25">
      <c r="A1029" s="3">
        <f t="shared" ref="A1029:A1092" si="16">A1028+1</f>
        <v>1027</v>
      </c>
      <c r="B1029" s="4" t="str">
        <f>'Base de dados'!A1028</f>
        <v>5630013117</v>
      </c>
      <c r="C1029" s="5" t="str">
        <f>IF('Base de dados'!E1028&lt;&gt;"",'Base de dados'!B1028&amp;CHAR(10)&amp;'Base de dados'!E1028,'Base de dados'!B1028)</f>
        <v>MARIELE CAROLINE MORAES</v>
      </c>
      <c r="D1029" s="15" t="str">
        <f>'Base de dados'!H1028</f>
        <v>RUA FAMILIA NORONHA, 10 - VENDA BRANCA - CASA BRANCA</v>
      </c>
      <c r="E1029" s="27" t="str">
        <f>'Base de dados'!I1028</f>
        <v>(19) 997131937</v>
      </c>
      <c r="F1029" s="6" t="str">
        <f>'Base de dados'!J1028</f>
        <v>POPULAÇÃO GERAL</v>
      </c>
      <c r="G1029" s="6" t="str">
        <f>'Base de dados'!L1028</f>
        <v>SUPLENTE</v>
      </c>
      <c r="H1029" s="6">
        <f>'Base de dados'!M1028</f>
        <v>712</v>
      </c>
      <c r="I1029" s="30"/>
      <c r="J1029" s="6" t="str">
        <f>'Base de dados'!N1028</f>
        <v/>
      </c>
    </row>
    <row r="1030" spans="1:10" ht="24.95" customHeight="1" x14ac:dyDescent="0.25">
      <c r="A1030" s="3">
        <f t="shared" si="16"/>
        <v>1028</v>
      </c>
      <c r="B1030" s="4" t="str">
        <f>'Base de dados'!A1029</f>
        <v>5630010923</v>
      </c>
      <c r="C1030" s="5" t="str">
        <f>IF('Base de dados'!E1029&lt;&gt;"",'Base de dados'!B1029&amp;CHAR(10)&amp;'Base de dados'!E1029,'Base de dados'!B1029)</f>
        <v>ROSILENE DONTALE RIBEIRO</v>
      </c>
      <c r="D1030" s="15" t="str">
        <f>'Base de dados'!H1029</f>
        <v>CHA DUQUE DE CAXIAS, 2088 - CHACARA BOA VISTA - CASA BRANCA</v>
      </c>
      <c r="E1030" s="27" t="str">
        <f>'Base de dados'!I1029</f>
        <v>(19) 994360635</v>
      </c>
      <c r="F1030" s="6" t="str">
        <f>'Base de dados'!J1029</f>
        <v>POPULAÇÃO GERAL</v>
      </c>
      <c r="G1030" s="6" t="str">
        <f>'Base de dados'!L1029</f>
        <v>SUPLENTE</v>
      </c>
      <c r="H1030" s="6">
        <f>'Base de dados'!M1029</f>
        <v>713</v>
      </c>
      <c r="I1030" s="30"/>
      <c r="J1030" s="6" t="str">
        <f>'Base de dados'!N1029</f>
        <v/>
      </c>
    </row>
    <row r="1031" spans="1:10" ht="24.95" customHeight="1" x14ac:dyDescent="0.25">
      <c r="A1031" s="3">
        <f t="shared" si="16"/>
        <v>1029</v>
      </c>
      <c r="B1031" s="4" t="str">
        <f>'Base de dados'!A1030</f>
        <v>5630013893</v>
      </c>
      <c r="C1031" s="5" t="str">
        <f>IF('Base de dados'!E1030&lt;&gt;"",'Base de dados'!B1030&amp;CHAR(10)&amp;'Base de dados'!E1030,'Base de dados'!B1030)</f>
        <v>ADILSON CAMPOS DO CARMO
FABIANA RAMOS DA SILVA</v>
      </c>
      <c r="D1031" s="15" t="str">
        <f>'Base de dados'!H1030</f>
        <v>RUA ANTONIO AUGUSTO DE REZENDE, 95 - JARDIM MACAUBA - CASA BRANCA</v>
      </c>
      <c r="E1031" s="27" t="str">
        <f>'Base de dados'!I1030</f>
        <v>(19) 93142388</v>
      </c>
      <c r="F1031" s="6" t="str">
        <f>'Base de dados'!J1030</f>
        <v>POPULAÇÃO GERAL</v>
      </c>
      <c r="G1031" s="6" t="str">
        <f>'Base de dados'!L1030</f>
        <v>SUPLENTE</v>
      </c>
      <c r="H1031" s="6">
        <f>'Base de dados'!M1030</f>
        <v>714</v>
      </c>
      <c r="I1031" s="30"/>
      <c r="J1031" s="6" t="str">
        <f>'Base de dados'!N1030</f>
        <v/>
      </c>
    </row>
    <row r="1032" spans="1:10" ht="24.95" customHeight="1" x14ac:dyDescent="0.25">
      <c r="A1032" s="3">
        <f t="shared" si="16"/>
        <v>1030</v>
      </c>
      <c r="B1032" s="4" t="str">
        <f>'Base de dados'!A1031</f>
        <v>5630018108</v>
      </c>
      <c r="C1032" s="5" t="str">
        <f>IF('Base de dados'!E1031&lt;&gt;"",'Base de dados'!B1031&amp;CHAR(10)&amp;'Base de dados'!E1031,'Base de dados'!B1031)</f>
        <v>SILVIA HELENA JERONIMO
MARCIO JOSE SOARES</v>
      </c>
      <c r="D1032" s="15" t="str">
        <f>'Base de dados'!H1031</f>
        <v>RUA FAMILIA BRAZI, 53 - PARQUE SAO - CASA BRANCA</v>
      </c>
      <c r="E1032" s="27" t="str">
        <f>'Base de dados'!I1031</f>
        <v>(19) 995261411</v>
      </c>
      <c r="F1032" s="6" t="str">
        <f>'Base de dados'!J1031</f>
        <v>POPULAÇÃO GERAL</v>
      </c>
      <c r="G1032" s="6" t="str">
        <f>'Base de dados'!L1031</f>
        <v>SUPLENTE</v>
      </c>
      <c r="H1032" s="6">
        <f>'Base de dados'!M1031</f>
        <v>715</v>
      </c>
      <c r="I1032" s="30"/>
      <c r="J1032" s="6" t="str">
        <f>'Base de dados'!N1031</f>
        <v/>
      </c>
    </row>
    <row r="1033" spans="1:10" ht="24.95" customHeight="1" x14ac:dyDescent="0.25">
      <c r="A1033" s="3">
        <f t="shared" si="16"/>
        <v>1031</v>
      </c>
      <c r="B1033" s="4" t="str">
        <f>'Base de dados'!A1032</f>
        <v>5630010048</v>
      </c>
      <c r="C1033" s="5" t="str">
        <f>IF('Base de dados'!E1032&lt;&gt;"",'Base de dados'!B1032&amp;CHAR(10)&amp;'Base de dados'!E1032,'Base de dados'!B1032)</f>
        <v>PRISCILA COELHO
MARCOS ALEXANDRE XAVIER</v>
      </c>
      <c r="D1033" s="15" t="str">
        <f>'Base de dados'!H1032</f>
        <v>RUA DOMINGOS VILELA DE ANDRADE, 5i - INDUSTRIAL - CASA BRANCA</v>
      </c>
      <c r="E1033" s="27" t="str">
        <f>'Base de dados'!I1032</f>
        <v>(19) 995659953</v>
      </c>
      <c r="F1033" s="6" t="str">
        <f>'Base de dados'!J1032</f>
        <v>POPULAÇÃO GERAL</v>
      </c>
      <c r="G1033" s="6" t="str">
        <f>'Base de dados'!L1032</f>
        <v>SUPLENTE</v>
      </c>
      <c r="H1033" s="6">
        <f>'Base de dados'!M1032</f>
        <v>716</v>
      </c>
      <c r="I1033" s="30"/>
      <c r="J1033" s="6" t="str">
        <f>'Base de dados'!N1032</f>
        <v/>
      </c>
    </row>
    <row r="1034" spans="1:10" ht="24.95" customHeight="1" x14ac:dyDescent="0.25">
      <c r="A1034" s="3">
        <f t="shared" si="16"/>
        <v>1032</v>
      </c>
      <c r="B1034" s="4" t="str">
        <f>'Base de dados'!A1033</f>
        <v>5630000601</v>
      </c>
      <c r="C1034" s="5" t="str">
        <f>IF('Base de dados'!E1033&lt;&gt;"",'Base de dados'!B1033&amp;CHAR(10)&amp;'Base de dados'!E1033,'Base de dados'!B1033)</f>
        <v>DANILO DE PAULA SANTOS
MARLA OLIVA CARDOSO LUCIO</v>
      </c>
      <c r="D1034" s="15" t="str">
        <f>'Base de dados'!H1033</f>
        <v>RUA DOS PEZZUTOS, 41 - NAZARE - CASA BRANCA</v>
      </c>
      <c r="E1034" s="27" t="str">
        <f>'Base de dados'!I1033</f>
        <v>(19) 999604556</v>
      </c>
      <c r="F1034" s="6" t="str">
        <f>'Base de dados'!J1033</f>
        <v>POPULAÇÃO GERAL</v>
      </c>
      <c r="G1034" s="6" t="str">
        <f>'Base de dados'!L1033</f>
        <v>SUPLENTE</v>
      </c>
      <c r="H1034" s="6">
        <f>'Base de dados'!M1033</f>
        <v>717</v>
      </c>
      <c r="I1034" s="30"/>
      <c r="J1034" s="6" t="str">
        <f>'Base de dados'!N1033</f>
        <v/>
      </c>
    </row>
    <row r="1035" spans="1:10" ht="24.95" customHeight="1" x14ac:dyDescent="0.25">
      <c r="A1035" s="3">
        <f t="shared" si="16"/>
        <v>1033</v>
      </c>
      <c r="B1035" s="4" t="str">
        <f>'Base de dados'!A1034</f>
        <v>5630011384</v>
      </c>
      <c r="C1035" s="5" t="str">
        <f>IF('Base de dados'!E1034&lt;&gt;"",'Base de dados'!B1034&amp;CHAR(10)&amp;'Base de dados'!E1034,'Base de dados'!B1034)</f>
        <v>PAULO DONIZETI DE SIQUEIRA</v>
      </c>
      <c r="D1035" s="15" t="str">
        <f>'Base de dados'!H1034</f>
        <v>RUA JOAO BARBOSA DE CASTRO, 07 - JARDIM BELA VISTA 2 - CASA BRANCA</v>
      </c>
      <c r="E1035" s="27" t="str">
        <f>'Base de dados'!I1034</f>
        <v>(19) 995967548</v>
      </c>
      <c r="F1035" s="6" t="str">
        <f>'Base de dados'!J1034</f>
        <v>POPULAÇÃO GERAL</v>
      </c>
      <c r="G1035" s="6" t="str">
        <f>'Base de dados'!L1034</f>
        <v>SUPLENTE</v>
      </c>
      <c r="H1035" s="6">
        <f>'Base de dados'!M1034</f>
        <v>718</v>
      </c>
      <c r="I1035" s="30"/>
      <c r="J1035" s="6" t="str">
        <f>'Base de dados'!N1034</f>
        <v/>
      </c>
    </row>
    <row r="1036" spans="1:10" ht="24.95" customHeight="1" x14ac:dyDescent="0.25">
      <c r="A1036" s="3">
        <f t="shared" si="16"/>
        <v>1034</v>
      </c>
      <c r="B1036" s="4" t="str">
        <f>'Base de dados'!A1035</f>
        <v>5630012804</v>
      </c>
      <c r="C1036" s="5" t="str">
        <f>IF('Base de dados'!E1035&lt;&gt;"",'Base de dados'!B1035&amp;CHAR(10)&amp;'Base de dados'!E1035,'Base de dados'!B1035)</f>
        <v>SABRINA MARA PERINE</v>
      </c>
      <c r="D1036" s="15" t="str">
        <f>'Base de dados'!H1035</f>
        <v>RUA PROF MARIA TORRECILHA PERES, 269 - ARLINDO PERES - CASA BRANCA</v>
      </c>
      <c r="E1036" s="27" t="str">
        <f>'Base de dados'!I1035</f>
        <v>(19) 993659156</v>
      </c>
      <c r="F1036" s="6" t="str">
        <f>'Base de dados'!J1035</f>
        <v>POPULAÇÃO GERAL</v>
      </c>
      <c r="G1036" s="6" t="str">
        <f>'Base de dados'!L1035</f>
        <v>SUPLENTE</v>
      </c>
      <c r="H1036" s="6">
        <f>'Base de dados'!M1035</f>
        <v>719</v>
      </c>
      <c r="I1036" s="30"/>
      <c r="J1036" s="6" t="str">
        <f>'Base de dados'!N1035</f>
        <v/>
      </c>
    </row>
    <row r="1037" spans="1:10" ht="24.95" customHeight="1" x14ac:dyDescent="0.25">
      <c r="A1037" s="3">
        <f t="shared" si="16"/>
        <v>1035</v>
      </c>
      <c r="B1037" s="4" t="str">
        <f>'Base de dados'!A1036</f>
        <v>5630002680</v>
      </c>
      <c r="C1037" s="5" t="str">
        <f>IF('Base de dados'!E1036&lt;&gt;"",'Base de dados'!B1036&amp;CHAR(10)&amp;'Base de dados'!E1036,'Base de dados'!B1036)</f>
        <v>EUDICE FRANCISCO DA CONCEICAO
GEISI ANDRE DA SILVA</v>
      </c>
      <c r="D1037" s="15" t="str">
        <f>'Base de dados'!H1036</f>
        <v>RUA LUCIO LEONEL, 697 - CENTRO - CASA BRANCA</v>
      </c>
      <c r="E1037" s="27" t="str">
        <f>'Base de dados'!I1036</f>
        <v>(19) 99883111</v>
      </c>
      <c r="F1037" s="6" t="str">
        <f>'Base de dados'!J1036</f>
        <v>POPULAÇÃO GERAL</v>
      </c>
      <c r="G1037" s="6" t="str">
        <f>'Base de dados'!L1036</f>
        <v>SUPLENTE</v>
      </c>
      <c r="H1037" s="6">
        <f>'Base de dados'!M1036</f>
        <v>720</v>
      </c>
      <c r="I1037" s="30"/>
      <c r="J1037" s="6" t="str">
        <f>'Base de dados'!N1036</f>
        <v/>
      </c>
    </row>
    <row r="1038" spans="1:10" ht="24.95" customHeight="1" x14ac:dyDescent="0.25">
      <c r="A1038" s="3">
        <f t="shared" si="16"/>
        <v>1036</v>
      </c>
      <c r="B1038" s="4" t="str">
        <f>'Base de dados'!A1037</f>
        <v>5630003498</v>
      </c>
      <c r="C1038" s="5" t="str">
        <f>IF('Base de dados'!E1037&lt;&gt;"",'Base de dados'!B1037&amp;CHAR(10)&amp;'Base de dados'!E1037,'Base de dados'!B1037)</f>
        <v>CARLA ROBERTA NOGUEIRA</v>
      </c>
      <c r="D1038" s="15" t="str">
        <f>'Base de dados'!H1037</f>
        <v>RUA FERNANDO MUSA, 861 - JARDIM RAFAELA - CASA BRANCA</v>
      </c>
      <c r="E1038" s="27" t="str">
        <f>'Base de dados'!I1037</f>
        <v>(19) 989066721</v>
      </c>
      <c r="F1038" s="6" t="str">
        <f>'Base de dados'!J1037</f>
        <v>POPULAÇÃO GERAL</v>
      </c>
      <c r="G1038" s="6" t="str">
        <f>'Base de dados'!L1037</f>
        <v>SUPLENTE</v>
      </c>
      <c r="H1038" s="6">
        <f>'Base de dados'!M1037</f>
        <v>721</v>
      </c>
      <c r="I1038" s="30"/>
      <c r="J1038" s="6" t="str">
        <f>'Base de dados'!N1037</f>
        <v/>
      </c>
    </row>
    <row r="1039" spans="1:10" ht="24.95" customHeight="1" x14ac:dyDescent="0.25">
      <c r="A1039" s="3">
        <f t="shared" si="16"/>
        <v>1037</v>
      </c>
      <c r="B1039" s="4" t="str">
        <f>'Base de dados'!A1038</f>
        <v>5630007036</v>
      </c>
      <c r="C1039" s="5" t="str">
        <f>IF('Base de dados'!E1038&lt;&gt;"",'Base de dados'!B1038&amp;CHAR(10)&amp;'Base de dados'!E1038,'Base de dados'!B1038)</f>
        <v>WALDOMIRA APARECIDA PINHO</v>
      </c>
      <c r="D1039" s="15" t="str">
        <f>'Base de dados'!H1038</f>
        <v>RUA LUIZ GONZAGA SILLOS 126, 126 - NAZARE - CASA BRANCA</v>
      </c>
      <c r="E1039" s="27" t="str">
        <f>'Base de dados'!I1038</f>
        <v>(19) 995063959</v>
      </c>
      <c r="F1039" s="6" t="str">
        <f>'Base de dados'!J1038</f>
        <v>POPULAÇÃO GERAL</v>
      </c>
      <c r="G1039" s="6" t="str">
        <f>'Base de dados'!L1038</f>
        <v>SUPLENTE</v>
      </c>
      <c r="H1039" s="6">
        <f>'Base de dados'!M1038</f>
        <v>722</v>
      </c>
      <c r="I1039" s="30"/>
      <c r="J1039" s="6" t="str">
        <f>'Base de dados'!N1038</f>
        <v/>
      </c>
    </row>
    <row r="1040" spans="1:10" ht="24.95" customHeight="1" x14ac:dyDescent="0.25">
      <c r="A1040" s="3">
        <f t="shared" si="16"/>
        <v>1038</v>
      </c>
      <c r="B1040" s="4" t="str">
        <f>'Base de dados'!A1039</f>
        <v>5630021177</v>
      </c>
      <c r="C1040" s="5" t="str">
        <f>IF('Base de dados'!E1039&lt;&gt;"",'Base de dados'!B1039&amp;CHAR(10)&amp;'Base de dados'!E1039,'Base de dados'!B1039)</f>
        <v>PAULO DA SILVA SOARES
FRANCISCA DA SILVA SOARES</v>
      </c>
      <c r="D1040" s="15" t="str">
        <f>'Base de dados'!H1039</f>
        <v>FAZ SANTA PAULINA SERRINHA CAIXA POSTAL 103, CAIXA POSTAL 103 - FAZENDA - CASA BRANCA</v>
      </c>
      <c r="E1040" s="27" t="str">
        <f>'Base de dados'!I1039</f>
        <v>(19) 992593750</v>
      </c>
      <c r="F1040" s="6" t="str">
        <f>'Base de dados'!J1039</f>
        <v>POPULAÇÃO GERAL</v>
      </c>
      <c r="G1040" s="6" t="str">
        <f>'Base de dados'!L1039</f>
        <v>SUPLENTE</v>
      </c>
      <c r="H1040" s="6">
        <f>'Base de dados'!M1039</f>
        <v>723</v>
      </c>
      <c r="I1040" s="30"/>
      <c r="J1040" s="6" t="str">
        <f>'Base de dados'!N1039</f>
        <v/>
      </c>
    </row>
    <row r="1041" spans="1:10" ht="24.95" customHeight="1" x14ac:dyDescent="0.25">
      <c r="A1041" s="3">
        <f t="shared" si="16"/>
        <v>1039</v>
      </c>
      <c r="B1041" s="4" t="str">
        <f>'Base de dados'!A1040</f>
        <v>5630020641</v>
      </c>
      <c r="C1041" s="5" t="str">
        <f>IF('Base de dados'!E1040&lt;&gt;"",'Base de dados'!B1040&amp;CHAR(10)&amp;'Base de dados'!E1040,'Base de dados'!B1040)</f>
        <v>ELISANGELA APARECIDA BARBOSA DA SILVA</v>
      </c>
      <c r="D1041" s="15" t="str">
        <f>'Base de dados'!H1040</f>
        <v>AV  FAMILIA MACHADO, 23 - JARDIM BELA VISTA - CASA BRANCA</v>
      </c>
      <c r="E1041" s="27" t="str">
        <f>'Base de dados'!I1040</f>
        <v>(19) 992646722</v>
      </c>
      <c r="F1041" s="6" t="str">
        <f>'Base de dados'!J1040</f>
        <v>POPULAÇÃO GERAL</v>
      </c>
      <c r="G1041" s="6" t="str">
        <f>'Base de dados'!L1040</f>
        <v>SUPLENTE</v>
      </c>
      <c r="H1041" s="6">
        <f>'Base de dados'!M1040</f>
        <v>724</v>
      </c>
      <c r="I1041" s="30"/>
      <c r="J1041" s="6" t="str">
        <f>'Base de dados'!N1040</f>
        <v/>
      </c>
    </row>
    <row r="1042" spans="1:10" ht="24.95" customHeight="1" x14ac:dyDescent="0.25">
      <c r="A1042" s="3">
        <f t="shared" si="16"/>
        <v>1040</v>
      </c>
      <c r="B1042" s="4" t="str">
        <f>'Base de dados'!A1041</f>
        <v>5630014164</v>
      </c>
      <c r="C1042" s="5" t="str">
        <f>IF('Base de dados'!E1041&lt;&gt;"",'Base de dados'!B1041&amp;CHAR(10)&amp;'Base de dados'!E1041,'Base de dados'!B1041)</f>
        <v>ANA BEATRIZ APARECIDA FERREIRA SANDOVAL
FERNANDO SANDOVAL</v>
      </c>
      <c r="D1042" s="15" t="str">
        <f>'Base de dados'!H1041</f>
        <v>AV  AV LUIS GAMA 204, 204 - CENTRO  - CASA BRANCA</v>
      </c>
      <c r="E1042" s="27" t="str">
        <f>'Base de dados'!I1041</f>
        <v>(19) 993800692</v>
      </c>
      <c r="F1042" s="6" t="str">
        <f>'Base de dados'!J1041</f>
        <v>POPULAÇÃO GERAL</v>
      </c>
      <c r="G1042" s="6" t="str">
        <f>'Base de dados'!L1041</f>
        <v>SUPLENTE</v>
      </c>
      <c r="H1042" s="6">
        <f>'Base de dados'!M1041</f>
        <v>725</v>
      </c>
      <c r="I1042" s="30"/>
      <c r="J1042" s="6" t="str">
        <f>'Base de dados'!N1041</f>
        <v/>
      </c>
    </row>
    <row r="1043" spans="1:10" ht="24.95" customHeight="1" x14ac:dyDescent="0.25">
      <c r="A1043" s="3">
        <f t="shared" si="16"/>
        <v>1041</v>
      </c>
      <c r="B1043" s="4" t="str">
        <f>'Base de dados'!A1042</f>
        <v>5630016912</v>
      </c>
      <c r="C1043" s="5" t="str">
        <f>IF('Base de dados'!E1042&lt;&gt;"",'Base de dados'!B1042&amp;CHAR(10)&amp;'Base de dados'!E1042,'Base de dados'!B1042)</f>
        <v>ELTAIDES DE SOUSA SANTOS</v>
      </c>
      <c r="D1043" s="15" t="str">
        <f>'Base de dados'!H1042</f>
        <v>RUA FAMILIA MAFRA, 355 - VENDA BRANCA - CASA BRANCA</v>
      </c>
      <c r="E1043" s="27" t="str">
        <f>'Base de dados'!I1042</f>
        <v>(19) 996343947</v>
      </c>
      <c r="F1043" s="6" t="str">
        <f>'Base de dados'!J1042</f>
        <v>POPULAÇÃO GERAL</v>
      </c>
      <c r="G1043" s="6" t="str">
        <f>'Base de dados'!L1042</f>
        <v>SUPLENTE</v>
      </c>
      <c r="H1043" s="6">
        <f>'Base de dados'!M1042</f>
        <v>726</v>
      </c>
      <c r="I1043" s="30"/>
      <c r="J1043" s="6" t="str">
        <f>'Base de dados'!N1042</f>
        <v/>
      </c>
    </row>
    <row r="1044" spans="1:10" ht="24.95" customHeight="1" x14ac:dyDescent="0.25">
      <c r="A1044" s="3">
        <f t="shared" si="16"/>
        <v>1042</v>
      </c>
      <c r="B1044" s="4" t="str">
        <f>'Base de dados'!A1043</f>
        <v>5630012374</v>
      </c>
      <c r="C1044" s="5" t="str">
        <f>IF('Base de dados'!E1043&lt;&gt;"",'Base de dados'!B1043&amp;CHAR(10)&amp;'Base de dados'!E1043,'Base de dados'!B1043)</f>
        <v>MICHAEL VITOR DE PAULA</v>
      </c>
      <c r="D1044" s="15" t="str">
        <f>'Base de dados'!H1043</f>
        <v>CHA CHACARA SANTA CATARINA, Nenhum - RURAL - CASA BRANCA</v>
      </c>
      <c r="E1044" s="27" t="str">
        <f>'Base de dados'!I1043</f>
        <v>(19) 988567845</v>
      </c>
      <c r="F1044" s="6" t="str">
        <f>'Base de dados'!J1043</f>
        <v>POPULAÇÃO GERAL</v>
      </c>
      <c r="G1044" s="6" t="str">
        <f>'Base de dados'!L1043</f>
        <v>SUPLENTE</v>
      </c>
      <c r="H1044" s="6">
        <f>'Base de dados'!M1043</f>
        <v>727</v>
      </c>
      <c r="I1044" s="30"/>
      <c r="J1044" s="6" t="str">
        <f>'Base de dados'!N1043</f>
        <v/>
      </c>
    </row>
    <row r="1045" spans="1:10" ht="24.95" customHeight="1" x14ac:dyDescent="0.25">
      <c r="A1045" s="3">
        <f t="shared" si="16"/>
        <v>1043</v>
      </c>
      <c r="B1045" s="4" t="str">
        <f>'Base de dados'!A1044</f>
        <v>5630015724</v>
      </c>
      <c r="C1045" s="5" t="str">
        <f>IF('Base de dados'!E1044&lt;&gt;"",'Base de dados'!B1044&amp;CHAR(10)&amp;'Base de dados'!E1044,'Base de dados'!B1044)</f>
        <v>MATEUS TEOFILO DE SOUZA</v>
      </c>
      <c r="D1045" s="15" t="str">
        <f>'Base de dados'!H1044</f>
        <v>RUA CINCO, 30 - JARDIM COLINA DO SOL - CASA BRANCA</v>
      </c>
      <c r="E1045" s="27" t="str">
        <f>'Base de dados'!I1044</f>
        <v>(19) 999466936</v>
      </c>
      <c r="F1045" s="6" t="str">
        <f>'Base de dados'!J1044</f>
        <v>POPULAÇÃO GERAL</v>
      </c>
      <c r="G1045" s="6" t="str">
        <f>'Base de dados'!L1044</f>
        <v>SUPLENTE</v>
      </c>
      <c r="H1045" s="6">
        <f>'Base de dados'!M1044</f>
        <v>728</v>
      </c>
      <c r="I1045" s="30"/>
      <c r="J1045" s="6" t="str">
        <f>'Base de dados'!N1044</f>
        <v/>
      </c>
    </row>
    <row r="1046" spans="1:10" ht="24.95" customHeight="1" x14ac:dyDescent="0.25">
      <c r="A1046" s="3">
        <f t="shared" si="16"/>
        <v>1044</v>
      </c>
      <c r="B1046" s="4" t="str">
        <f>'Base de dados'!A1045</f>
        <v>5630011871</v>
      </c>
      <c r="C1046" s="5" t="str">
        <f>IF('Base de dados'!E1045&lt;&gt;"",'Base de dados'!B1045&amp;CHAR(10)&amp;'Base de dados'!E1045,'Base de dados'!B1045)</f>
        <v>GERSON ABEL ALVES</v>
      </c>
      <c r="D1046" s="15" t="str">
        <f>'Base de dados'!H1045</f>
        <v>AV  DR FRANCISCO NOGUEIRA DE LIMA, 325 - CENTRO - CASA BRANCA</v>
      </c>
      <c r="E1046" s="27" t="str">
        <f>'Base de dados'!I1045</f>
        <v>(19) 993984194</v>
      </c>
      <c r="F1046" s="6" t="str">
        <f>'Base de dados'!J1045</f>
        <v>POPULAÇÃO GERAL</v>
      </c>
      <c r="G1046" s="6" t="str">
        <f>'Base de dados'!L1045</f>
        <v>SUPLENTE</v>
      </c>
      <c r="H1046" s="6">
        <f>'Base de dados'!M1045</f>
        <v>729</v>
      </c>
      <c r="I1046" s="30"/>
      <c r="J1046" s="6" t="str">
        <f>'Base de dados'!N1045</f>
        <v/>
      </c>
    </row>
    <row r="1047" spans="1:10" ht="24.95" customHeight="1" x14ac:dyDescent="0.25">
      <c r="A1047" s="3">
        <f t="shared" si="16"/>
        <v>1045</v>
      </c>
      <c r="B1047" s="4" t="str">
        <f>'Base de dados'!A1046</f>
        <v>5630016524</v>
      </c>
      <c r="C1047" s="5" t="str">
        <f>IF('Base de dados'!E1046&lt;&gt;"",'Base de dados'!B1046&amp;CHAR(10)&amp;'Base de dados'!E1046,'Base de dados'!B1046)</f>
        <v>ROSEMARY DONIZETE DA SILVA</v>
      </c>
      <c r="D1047" s="15" t="str">
        <f>'Base de dados'!H1046</f>
        <v>RUA JOAO BATISTA SALLES CUNHA, 123 - PARQUE SAO PAULO - CASA BRANCA</v>
      </c>
      <c r="E1047" s="27" t="str">
        <f>'Base de dados'!I1046</f>
        <v>(19) 995517334</v>
      </c>
      <c r="F1047" s="6" t="str">
        <f>'Base de dados'!J1046</f>
        <v>POPULAÇÃO GERAL</v>
      </c>
      <c r="G1047" s="6" t="str">
        <f>'Base de dados'!L1046</f>
        <v>SUPLENTE</v>
      </c>
      <c r="H1047" s="6">
        <f>'Base de dados'!M1046</f>
        <v>730</v>
      </c>
      <c r="I1047" s="30"/>
      <c r="J1047" s="6" t="str">
        <f>'Base de dados'!N1046</f>
        <v/>
      </c>
    </row>
    <row r="1048" spans="1:10" ht="24.95" customHeight="1" x14ac:dyDescent="0.25">
      <c r="A1048" s="3">
        <f t="shared" si="16"/>
        <v>1046</v>
      </c>
      <c r="B1048" s="4" t="str">
        <f>'Base de dados'!A1047</f>
        <v>5630018819</v>
      </c>
      <c r="C1048" s="5" t="str">
        <f>IF('Base de dados'!E1047&lt;&gt;"",'Base de dados'!B1047&amp;CHAR(10)&amp;'Base de dados'!E1047,'Base de dados'!B1047)</f>
        <v>GABRIELI JUSTINO LUPI
JULIO CESAR MOREIRA DE SOUSA</v>
      </c>
      <c r="D1048" s="15" t="str">
        <f>'Base de dados'!H1047</f>
        <v>RUA CINCO, 186 - JARDIM COLINA DO SOL  - CASA BRANCA</v>
      </c>
      <c r="E1048" s="27" t="str">
        <f>'Base de dados'!I1047</f>
        <v>(19) 995839132</v>
      </c>
      <c r="F1048" s="6" t="str">
        <f>'Base de dados'!J1047</f>
        <v>POPULAÇÃO GERAL</v>
      </c>
      <c r="G1048" s="6" t="str">
        <f>'Base de dados'!L1047</f>
        <v>SUPLENTE</v>
      </c>
      <c r="H1048" s="6">
        <f>'Base de dados'!M1047</f>
        <v>731</v>
      </c>
      <c r="I1048" s="30"/>
      <c r="J1048" s="6" t="str">
        <f>'Base de dados'!N1047</f>
        <v/>
      </c>
    </row>
    <row r="1049" spans="1:10" ht="24.95" customHeight="1" x14ac:dyDescent="0.25">
      <c r="A1049" s="3">
        <f t="shared" si="16"/>
        <v>1047</v>
      </c>
      <c r="B1049" s="4" t="str">
        <f>'Base de dados'!A1048</f>
        <v>5630000304</v>
      </c>
      <c r="C1049" s="5" t="str">
        <f>IF('Base de dados'!E1048&lt;&gt;"",'Base de dados'!B1048&amp;CHAR(10)&amp;'Base de dados'!E1048,'Base de dados'!B1048)</f>
        <v>CAMILA APARECIDA BERNAR
ELIAS RICARDO ALVES</v>
      </c>
      <c r="D1049" s="15" t="str">
        <f>'Base de dados'!H1048</f>
        <v>RUA FAMILIA GONCALVES SANTOS, 332 - JARDIM BOA ESPERANCA - CASA BRANCA</v>
      </c>
      <c r="E1049" s="27" t="str">
        <f>'Base de dados'!I1048</f>
        <v>(19) 989910904</v>
      </c>
      <c r="F1049" s="6" t="str">
        <f>'Base de dados'!J1048</f>
        <v>POPULAÇÃO GERAL</v>
      </c>
      <c r="G1049" s="6" t="str">
        <f>'Base de dados'!L1048</f>
        <v>SUPLENTE</v>
      </c>
      <c r="H1049" s="6">
        <f>'Base de dados'!M1048</f>
        <v>732</v>
      </c>
      <c r="I1049" s="30"/>
      <c r="J1049" s="6" t="str">
        <f>'Base de dados'!N1048</f>
        <v/>
      </c>
    </row>
    <row r="1050" spans="1:10" ht="24.95" customHeight="1" x14ac:dyDescent="0.25">
      <c r="A1050" s="3">
        <f t="shared" si="16"/>
        <v>1048</v>
      </c>
      <c r="B1050" s="4" t="str">
        <f>'Base de dados'!A1049</f>
        <v>5630013844</v>
      </c>
      <c r="C1050" s="5" t="str">
        <f>IF('Base de dados'!E1049&lt;&gt;"",'Base de dados'!B1049&amp;CHAR(10)&amp;'Base de dados'!E1049,'Base de dados'!B1049)</f>
        <v>MARIA TRINDADE LIMA MIRANDA</v>
      </c>
      <c r="D1050" s="15" t="str">
        <f>'Base de dados'!H1049</f>
        <v>VLA FAMILIA GALANTE, 168 - NAZARE  - CASA BRANCA</v>
      </c>
      <c r="E1050" s="27" t="str">
        <f>'Base de dados'!I1049</f>
        <v>(19) 988409037</v>
      </c>
      <c r="F1050" s="6" t="str">
        <f>'Base de dados'!J1049</f>
        <v>POPULAÇÃO GERAL</v>
      </c>
      <c r="G1050" s="6" t="str">
        <f>'Base de dados'!L1049</f>
        <v>SUPLENTE</v>
      </c>
      <c r="H1050" s="6">
        <f>'Base de dados'!M1049</f>
        <v>733</v>
      </c>
      <c r="I1050" s="30"/>
      <c r="J1050" s="6" t="str">
        <f>'Base de dados'!N1049</f>
        <v/>
      </c>
    </row>
    <row r="1051" spans="1:10" ht="24.95" customHeight="1" x14ac:dyDescent="0.25">
      <c r="A1051" s="3">
        <f t="shared" si="16"/>
        <v>1049</v>
      </c>
      <c r="B1051" s="4" t="str">
        <f>'Base de dados'!A1050</f>
        <v>5630011061</v>
      </c>
      <c r="C1051" s="5" t="str">
        <f>IF('Base de dados'!E1050&lt;&gt;"",'Base de dados'!B1050&amp;CHAR(10)&amp;'Base de dados'!E1050,'Base de dados'!B1050)</f>
        <v>CLAUDIA ILMA DA FONSECA</v>
      </c>
      <c r="D1051" s="15" t="str">
        <f>'Base de dados'!H1050</f>
        <v>AV  FAMILIA MACHADO, 18 - JARDIM BELA VISTA 2 - CASA BRANCA</v>
      </c>
      <c r="E1051" s="27" t="str">
        <f>'Base de dados'!I1050</f>
        <v>(19) 995336508</v>
      </c>
      <c r="F1051" s="6" t="str">
        <f>'Base de dados'!J1050</f>
        <v>POPULAÇÃO GERAL</v>
      </c>
      <c r="G1051" s="6" t="str">
        <f>'Base de dados'!L1050</f>
        <v>SUPLENTE</v>
      </c>
      <c r="H1051" s="6">
        <f>'Base de dados'!M1050</f>
        <v>734</v>
      </c>
      <c r="I1051" s="30"/>
      <c r="J1051" s="6" t="str">
        <f>'Base de dados'!N1050</f>
        <v/>
      </c>
    </row>
    <row r="1052" spans="1:10" ht="24.95" customHeight="1" x14ac:dyDescent="0.25">
      <c r="A1052" s="3">
        <f t="shared" si="16"/>
        <v>1050</v>
      </c>
      <c r="B1052" s="4" t="str">
        <f>'Base de dados'!A1051</f>
        <v>5630003670</v>
      </c>
      <c r="C1052" s="5" t="str">
        <f>IF('Base de dados'!E1051&lt;&gt;"",'Base de dados'!B1051&amp;CHAR(10)&amp;'Base de dados'!E1051,'Base de dados'!B1051)</f>
        <v>ANDRE LUIZ PILAO
KATIA REGINA CUNHA</v>
      </c>
      <c r="D1052" s="15" t="str">
        <f>'Base de dados'!H1051</f>
        <v>PCA 25 DE OUTUBRO, 28 - SAO JOAO - CASA BRANCA</v>
      </c>
      <c r="E1052" s="27" t="str">
        <f>'Base de dados'!I1051</f>
        <v>(19) 992329978</v>
      </c>
      <c r="F1052" s="6" t="str">
        <f>'Base de dados'!J1051</f>
        <v>POPULAÇÃO GERAL</v>
      </c>
      <c r="G1052" s="6" t="str">
        <f>'Base de dados'!L1051</f>
        <v>SUPLENTE</v>
      </c>
      <c r="H1052" s="6">
        <f>'Base de dados'!M1051</f>
        <v>735</v>
      </c>
      <c r="I1052" s="30"/>
      <c r="J1052" s="6" t="str">
        <f>'Base de dados'!N1051</f>
        <v/>
      </c>
    </row>
    <row r="1053" spans="1:10" ht="24.95" customHeight="1" x14ac:dyDescent="0.25">
      <c r="A1053" s="3">
        <f t="shared" si="16"/>
        <v>1051</v>
      </c>
      <c r="B1053" s="4" t="str">
        <f>'Base de dados'!A1052</f>
        <v>5630020328</v>
      </c>
      <c r="C1053" s="5" t="str">
        <f>IF('Base de dados'!E1052&lt;&gt;"",'Base de dados'!B1052&amp;CHAR(10)&amp;'Base de dados'!E1052,'Base de dados'!B1052)</f>
        <v>NILTON CESAR NASCIMENTO
DEBORA CRISTINA DE SOUZA NASCIMENTO</v>
      </c>
      <c r="D1053" s="15" t="str">
        <f>'Base de dados'!H1052</f>
        <v>RUA JOAO BATISTA SALLES CUNHA, 287 - PARQUE SAO PAULO - CASA BRANCA</v>
      </c>
      <c r="E1053" s="27" t="str">
        <f>'Base de dados'!I1052</f>
        <v>(19) 996236025</v>
      </c>
      <c r="F1053" s="6" t="str">
        <f>'Base de dados'!J1052</f>
        <v>POPULAÇÃO GERAL</v>
      </c>
      <c r="G1053" s="6" t="str">
        <f>'Base de dados'!L1052</f>
        <v>SUPLENTE</v>
      </c>
      <c r="H1053" s="6">
        <f>'Base de dados'!M1052</f>
        <v>736</v>
      </c>
      <c r="I1053" s="30"/>
      <c r="J1053" s="6" t="str">
        <f>'Base de dados'!N1052</f>
        <v/>
      </c>
    </row>
    <row r="1054" spans="1:10" ht="24.95" customHeight="1" x14ac:dyDescent="0.25">
      <c r="A1054" s="3">
        <f t="shared" si="16"/>
        <v>1052</v>
      </c>
      <c r="B1054" s="4" t="str">
        <f>'Base de dados'!A1053</f>
        <v>5630015096</v>
      </c>
      <c r="C1054" s="5" t="str">
        <f>IF('Base de dados'!E1053&lt;&gt;"",'Base de dados'!B1053&amp;CHAR(10)&amp;'Base de dados'!E1053,'Base de dados'!B1053)</f>
        <v>GRACIELE MARA SILVA</v>
      </c>
      <c r="D1054" s="15" t="str">
        <f>'Base de dados'!H1053</f>
        <v>RUA SANTO ANTONIO, 821 - CENTRO - CASA BRANCA</v>
      </c>
      <c r="E1054" s="27" t="str">
        <f>'Base de dados'!I1053</f>
        <v>(19) 991933093</v>
      </c>
      <c r="F1054" s="6" t="str">
        <f>'Base de dados'!J1053</f>
        <v>POPULAÇÃO GERAL</v>
      </c>
      <c r="G1054" s="6" t="str">
        <f>'Base de dados'!L1053</f>
        <v>SUPLENTE</v>
      </c>
      <c r="H1054" s="6">
        <f>'Base de dados'!M1053</f>
        <v>737</v>
      </c>
      <c r="I1054" s="30"/>
      <c r="J1054" s="6" t="str">
        <f>'Base de dados'!N1053</f>
        <v/>
      </c>
    </row>
    <row r="1055" spans="1:10" ht="24.95" customHeight="1" x14ac:dyDescent="0.25">
      <c r="A1055" s="3">
        <f t="shared" si="16"/>
        <v>1053</v>
      </c>
      <c r="B1055" s="4" t="str">
        <f>'Base de dados'!A1054</f>
        <v>5630010493</v>
      </c>
      <c r="C1055" s="5" t="str">
        <f>IF('Base de dados'!E1054&lt;&gt;"",'Base de dados'!B1054&amp;CHAR(10)&amp;'Base de dados'!E1054,'Base de dados'!B1054)</f>
        <v>ADILSON APARECIDO DE MESQUITA</v>
      </c>
      <c r="D1055" s="15" t="str">
        <f>'Base de dados'!H1054</f>
        <v>PCA 14 DE JULHO, 28 - PARQUE DAS ACACIAS - CASA BRANCA</v>
      </c>
      <c r="E1055" s="27" t="str">
        <f>'Base de dados'!I1054</f>
        <v>(19) 993880270</v>
      </c>
      <c r="F1055" s="6" t="str">
        <f>'Base de dados'!J1054</f>
        <v>POPULAÇÃO GERAL</v>
      </c>
      <c r="G1055" s="6" t="str">
        <f>'Base de dados'!L1054</f>
        <v>SUPLENTE</v>
      </c>
      <c r="H1055" s="6">
        <f>'Base de dados'!M1054</f>
        <v>738</v>
      </c>
      <c r="I1055" s="30"/>
      <c r="J1055" s="6" t="str">
        <f>'Base de dados'!N1054</f>
        <v/>
      </c>
    </row>
    <row r="1056" spans="1:10" ht="24.95" customHeight="1" x14ac:dyDescent="0.25">
      <c r="A1056" s="3">
        <f t="shared" si="16"/>
        <v>1054</v>
      </c>
      <c r="B1056" s="4" t="str">
        <f>'Base de dados'!A1055</f>
        <v>5630019973</v>
      </c>
      <c r="C1056" s="5" t="str">
        <f>IF('Base de dados'!E1055&lt;&gt;"",'Base de dados'!B1055&amp;CHAR(10)&amp;'Base de dados'!E1055,'Base de dados'!B1055)</f>
        <v>IVONE APARECIDA DOS SANTOS MORAES</v>
      </c>
      <c r="D1056" s="15" t="str">
        <f>'Base de dados'!H1055</f>
        <v>RUA SETE, 188 - JARDIM COLINA DO SOL  - CASA BRANCA</v>
      </c>
      <c r="E1056" s="27" t="str">
        <f>'Base de dados'!I1055</f>
        <v>(19) 994440611</v>
      </c>
      <c r="F1056" s="6" t="str">
        <f>'Base de dados'!J1055</f>
        <v>POPULAÇÃO GERAL</v>
      </c>
      <c r="G1056" s="6" t="str">
        <f>'Base de dados'!L1055</f>
        <v>SUPLENTE</v>
      </c>
      <c r="H1056" s="6">
        <f>'Base de dados'!M1055</f>
        <v>739</v>
      </c>
      <c r="I1056" s="30"/>
      <c r="J1056" s="6" t="str">
        <f>'Base de dados'!N1055</f>
        <v/>
      </c>
    </row>
    <row r="1057" spans="1:10" ht="24.95" customHeight="1" x14ac:dyDescent="0.25">
      <c r="A1057" s="3">
        <f t="shared" si="16"/>
        <v>1055</v>
      </c>
      <c r="B1057" s="4" t="str">
        <f>'Base de dados'!A1056</f>
        <v>5630002961</v>
      </c>
      <c r="C1057" s="5" t="str">
        <f>IF('Base de dados'!E1056&lt;&gt;"",'Base de dados'!B1056&amp;CHAR(10)&amp;'Base de dados'!E1056,'Base de dados'!B1056)</f>
        <v>RENATA CRISTINA LEITE DA SILVA</v>
      </c>
      <c r="D1057" s="15" t="str">
        <f>'Base de dados'!H1056</f>
        <v>RUA IPIRANGA, 245 - CENTRO - CASA BRANCA</v>
      </c>
      <c r="E1057" s="27" t="str">
        <f>'Base de dados'!I1056</f>
        <v>(19) 993262320</v>
      </c>
      <c r="F1057" s="6" t="str">
        <f>'Base de dados'!J1056</f>
        <v>POPULAÇÃO GERAL</v>
      </c>
      <c r="G1057" s="6" t="str">
        <f>'Base de dados'!L1056</f>
        <v>SUPLENTE</v>
      </c>
      <c r="H1057" s="6">
        <f>'Base de dados'!M1056</f>
        <v>740</v>
      </c>
      <c r="I1057" s="30"/>
      <c r="J1057" s="6" t="str">
        <f>'Base de dados'!N1056</f>
        <v/>
      </c>
    </row>
    <row r="1058" spans="1:10" ht="24.95" customHeight="1" x14ac:dyDescent="0.25">
      <c r="A1058" s="3">
        <f t="shared" si="16"/>
        <v>1056</v>
      </c>
      <c r="B1058" s="4" t="str">
        <f>'Base de dados'!A1057</f>
        <v>5630006707</v>
      </c>
      <c r="C1058" s="5" t="str">
        <f>IF('Base de dados'!E1057&lt;&gt;"",'Base de dados'!B1057&amp;CHAR(10)&amp;'Base de dados'!E1057,'Base de dados'!B1057)</f>
        <v>RICARDO GARCIA ROSA</v>
      </c>
      <c r="D1058" s="15" t="str">
        <f>'Base de dados'!H1057</f>
        <v>RUA FAMILIA SCARANELO, 23 - DISTRITO INDUSTRIAL - CASA BRANCA</v>
      </c>
      <c r="E1058" s="27" t="str">
        <f>'Base de dados'!I1057</f>
        <v>(19) 989066471</v>
      </c>
      <c r="F1058" s="6" t="str">
        <f>'Base de dados'!J1057</f>
        <v>POPULAÇÃO GERAL</v>
      </c>
      <c r="G1058" s="6" t="str">
        <f>'Base de dados'!L1057</f>
        <v>SUPLENTE</v>
      </c>
      <c r="H1058" s="6">
        <f>'Base de dados'!M1057</f>
        <v>741</v>
      </c>
      <c r="I1058" s="30"/>
      <c r="J1058" s="6" t="str">
        <f>'Base de dados'!N1057</f>
        <v/>
      </c>
    </row>
    <row r="1059" spans="1:10" ht="24.95" customHeight="1" x14ac:dyDescent="0.25">
      <c r="A1059" s="3">
        <f t="shared" si="16"/>
        <v>1057</v>
      </c>
      <c r="B1059" s="4" t="str">
        <f>'Base de dados'!A1058</f>
        <v>5630002102</v>
      </c>
      <c r="C1059" s="5" t="str">
        <f>IF('Base de dados'!E1058&lt;&gt;"",'Base de dados'!B1058&amp;CHAR(10)&amp;'Base de dados'!E1058,'Base de dados'!B1058)</f>
        <v>JULIANO SANTOS COMBINATO</v>
      </c>
      <c r="D1059" s="15" t="str">
        <f>'Base de dados'!H1058</f>
        <v>RUA LUIZ PIZA, 410 - CENTRO - CASA BRANCA</v>
      </c>
      <c r="E1059" s="27" t="str">
        <f>'Base de dados'!I1058</f>
        <v>(19) 993334881</v>
      </c>
      <c r="F1059" s="6" t="str">
        <f>'Base de dados'!J1058</f>
        <v>POPULAÇÃO GERAL</v>
      </c>
      <c r="G1059" s="6" t="str">
        <f>'Base de dados'!L1058</f>
        <v>SUPLENTE</v>
      </c>
      <c r="H1059" s="6">
        <f>'Base de dados'!M1058</f>
        <v>742</v>
      </c>
      <c r="I1059" s="30"/>
      <c r="J1059" s="6" t="str">
        <f>'Base de dados'!N1058</f>
        <v/>
      </c>
    </row>
    <row r="1060" spans="1:10" ht="24.95" customHeight="1" x14ac:dyDescent="0.25">
      <c r="A1060" s="3">
        <f t="shared" si="16"/>
        <v>1058</v>
      </c>
      <c r="B1060" s="4" t="str">
        <f>'Base de dados'!A1059</f>
        <v>5630018629</v>
      </c>
      <c r="C1060" s="5" t="str">
        <f>IF('Base de dados'!E1059&lt;&gt;"",'Base de dados'!B1059&amp;CHAR(10)&amp;'Base de dados'!E1059,'Base de dados'!B1059)</f>
        <v>RODRIGO DA SILVA GOMES</v>
      </c>
      <c r="D1060" s="15" t="str">
        <f>'Base de dados'!H1059</f>
        <v>EST VICINAL JOAO DE PADUA LIMA, 80 - CENTRO - CASA BRANCA</v>
      </c>
      <c r="E1060" s="27" t="str">
        <f>'Base de dados'!I1059</f>
        <v>(19) 974164359</v>
      </c>
      <c r="F1060" s="6" t="str">
        <f>'Base de dados'!J1059</f>
        <v>POPULAÇÃO GERAL</v>
      </c>
      <c r="G1060" s="6" t="str">
        <f>'Base de dados'!L1059</f>
        <v>SUPLENTE</v>
      </c>
      <c r="H1060" s="6">
        <f>'Base de dados'!M1059</f>
        <v>743</v>
      </c>
      <c r="I1060" s="30"/>
      <c r="J1060" s="6" t="str">
        <f>'Base de dados'!N1059</f>
        <v/>
      </c>
    </row>
    <row r="1061" spans="1:10" ht="24.95" customHeight="1" x14ac:dyDescent="0.25">
      <c r="A1061" s="3">
        <f t="shared" si="16"/>
        <v>1059</v>
      </c>
      <c r="B1061" s="4" t="str">
        <f>'Base de dados'!A1060</f>
        <v>5630019312</v>
      </c>
      <c r="C1061" s="5" t="str">
        <f>IF('Base de dados'!E1060&lt;&gt;"",'Base de dados'!B1060&amp;CHAR(10)&amp;'Base de dados'!E1060,'Base de dados'!B1060)</f>
        <v>ALINE FERNANDA MARTINS DE OLIVEIRA
ELISFABIO ALVES DE OLIVEIRA</v>
      </c>
      <c r="D1061" s="15" t="str">
        <f>'Base de dados'!H1060</f>
        <v>FAZ SANTANA DA SERRA, Km 60  - ESTRADA DE SANTA CRUZ DAS PALMEIRAS  - CASA BRANCA</v>
      </c>
      <c r="E1061" s="27" t="str">
        <f>'Base de dados'!I1060</f>
        <v>(19) 971332297</v>
      </c>
      <c r="F1061" s="6" t="str">
        <f>'Base de dados'!J1060</f>
        <v>POPULAÇÃO GERAL</v>
      </c>
      <c r="G1061" s="6" t="str">
        <f>'Base de dados'!L1060</f>
        <v>SUPLENTE</v>
      </c>
      <c r="H1061" s="6">
        <f>'Base de dados'!M1060</f>
        <v>744</v>
      </c>
      <c r="I1061" s="30"/>
      <c r="J1061" s="6" t="str">
        <f>'Base de dados'!N1060</f>
        <v/>
      </c>
    </row>
    <row r="1062" spans="1:10" ht="24.95" customHeight="1" x14ac:dyDescent="0.25">
      <c r="A1062" s="3">
        <f t="shared" si="16"/>
        <v>1060</v>
      </c>
      <c r="B1062" s="4" t="str">
        <f>'Base de dados'!A1061</f>
        <v>5630020518</v>
      </c>
      <c r="C1062" s="5" t="str">
        <f>IF('Base de dados'!E1061&lt;&gt;"",'Base de dados'!B1061&amp;CHAR(10)&amp;'Base de dados'!E1061,'Base de dados'!B1061)</f>
        <v>JOAO PAULO SABINO</v>
      </c>
      <c r="D1062" s="15" t="str">
        <f>'Base de dados'!H1061</f>
        <v>RUA ROQUE BATISTA DO NASCIMENTO, 26 - VILA SANTA MARIA - CASA BRANCA</v>
      </c>
      <c r="E1062" s="27" t="str">
        <f>'Base de dados'!I1061</f>
        <v>(19) 994595137</v>
      </c>
      <c r="F1062" s="6" t="str">
        <f>'Base de dados'!J1061</f>
        <v>POPULAÇÃO GERAL</v>
      </c>
      <c r="G1062" s="6" t="str">
        <f>'Base de dados'!L1061</f>
        <v>SUPLENTE</v>
      </c>
      <c r="H1062" s="6">
        <f>'Base de dados'!M1061</f>
        <v>745</v>
      </c>
      <c r="I1062" s="30"/>
      <c r="J1062" s="6" t="str">
        <f>'Base de dados'!N1061</f>
        <v/>
      </c>
    </row>
    <row r="1063" spans="1:10" ht="24.95" customHeight="1" x14ac:dyDescent="0.25">
      <c r="A1063" s="3">
        <f t="shared" si="16"/>
        <v>1061</v>
      </c>
      <c r="B1063" s="4" t="str">
        <f>'Base de dados'!A1062</f>
        <v>5630020997</v>
      </c>
      <c r="C1063" s="5" t="str">
        <f>IF('Base de dados'!E1062&lt;&gt;"",'Base de dados'!B1062&amp;CHAR(10)&amp;'Base de dados'!E1062,'Base de dados'!B1062)</f>
        <v>EDER JOSE DA SILVA
PRISCILA BORGES DIAS</v>
      </c>
      <c r="D1063" s="15" t="str">
        <f>'Base de dados'!H1062</f>
        <v>RUA SAO BENTO, 26 - CENTRO - CASA BRANCA</v>
      </c>
      <c r="E1063" s="27" t="str">
        <f>'Base de dados'!I1062</f>
        <v>(19) 993917212</v>
      </c>
      <c r="F1063" s="6" t="str">
        <f>'Base de dados'!J1062</f>
        <v>POPULAÇÃO GERAL</v>
      </c>
      <c r="G1063" s="6" t="str">
        <f>'Base de dados'!L1062</f>
        <v>SUPLENTE</v>
      </c>
      <c r="H1063" s="6">
        <f>'Base de dados'!M1062</f>
        <v>746</v>
      </c>
      <c r="I1063" s="30"/>
      <c r="J1063" s="6" t="str">
        <f>'Base de dados'!N1062</f>
        <v/>
      </c>
    </row>
    <row r="1064" spans="1:10" ht="24.95" customHeight="1" x14ac:dyDescent="0.25">
      <c r="A1064" s="3">
        <f t="shared" si="16"/>
        <v>1062</v>
      </c>
      <c r="B1064" s="4" t="str">
        <f>'Base de dados'!A1063</f>
        <v>5630003118</v>
      </c>
      <c r="C1064" s="5" t="str">
        <f>IF('Base de dados'!E1063&lt;&gt;"",'Base de dados'!B1063&amp;CHAR(10)&amp;'Base de dados'!E1063,'Base de dados'!B1063)</f>
        <v>ANDREY SGAGLIONI MACHADO</v>
      </c>
      <c r="D1064" s="15" t="str">
        <f>'Base de dados'!H1063</f>
        <v>RUA ALTINO ARANTES, 61 - CENTRO - CASA BRANCA</v>
      </c>
      <c r="E1064" s="27" t="str">
        <f>'Base de dados'!I1063</f>
        <v>(19) 999711995</v>
      </c>
      <c r="F1064" s="6" t="str">
        <f>'Base de dados'!J1063</f>
        <v>POPULAÇÃO GERAL</v>
      </c>
      <c r="G1064" s="6" t="str">
        <f>'Base de dados'!L1063</f>
        <v>SUPLENTE</v>
      </c>
      <c r="H1064" s="6">
        <f>'Base de dados'!M1063</f>
        <v>747</v>
      </c>
      <c r="I1064" s="30"/>
      <c r="J1064" s="6" t="str">
        <f>'Base de dados'!N1063</f>
        <v/>
      </c>
    </row>
    <row r="1065" spans="1:10" ht="24.95" customHeight="1" x14ac:dyDescent="0.25">
      <c r="A1065" s="3">
        <f t="shared" si="16"/>
        <v>1063</v>
      </c>
      <c r="B1065" s="4" t="str">
        <f>'Base de dados'!A1064</f>
        <v>5630010238</v>
      </c>
      <c r="C1065" s="5" t="str">
        <f>IF('Base de dados'!E1064&lt;&gt;"",'Base de dados'!B1064&amp;CHAR(10)&amp;'Base de dados'!E1064,'Base de dados'!B1064)</f>
        <v>RAFAEL LOPES
SABRINA RANGEL COSTA</v>
      </c>
      <c r="D1065" s="15" t="str">
        <f>'Base de dados'!H1064</f>
        <v>RUA SILVESTRE FRANCISCO PUGLIA, 137 - ODENIR BUZZATO - CASA BRANCA</v>
      </c>
      <c r="E1065" s="27" t="str">
        <f>'Base de dados'!I1064</f>
        <v>(19) 999178087</v>
      </c>
      <c r="F1065" s="6" t="str">
        <f>'Base de dados'!J1064</f>
        <v>POPULAÇÃO GERAL</v>
      </c>
      <c r="G1065" s="6" t="str">
        <f>'Base de dados'!L1064</f>
        <v>SUPLENTE</v>
      </c>
      <c r="H1065" s="6">
        <f>'Base de dados'!M1064</f>
        <v>748</v>
      </c>
      <c r="I1065" s="30"/>
      <c r="J1065" s="6" t="str">
        <f>'Base de dados'!N1064</f>
        <v/>
      </c>
    </row>
    <row r="1066" spans="1:10" ht="24.95" customHeight="1" x14ac:dyDescent="0.25">
      <c r="A1066" s="3">
        <f t="shared" si="16"/>
        <v>1064</v>
      </c>
      <c r="B1066" s="4" t="str">
        <f>'Base de dados'!A1065</f>
        <v>5630016045</v>
      </c>
      <c r="C1066" s="5" t="str">
        <f>IF('Base de dados'!E1065&lt;&gt;"",'Base de dados'!B1065&amp;CHAR(10)&amp;'Base de dados'!E1065,'Base de dados'!B1065)</f>
        <v>ODAIR TABORDA PADILHA NETO
ERICA APARECIDA FRANCESCHET</v>
      </c>
      <c r="D1066" s="15" t="str">
        <f>'Base de dados'!H1065</f>
        <v>RUA JOSE SORIANO, 299 - INDUSTRIAL - CASA BRANCA</v>
      </c>
      <c r="E1066" s="27" t="str">
        <f>'Base de dados'!I1065</f>
        <v>(19) 997785654</v>
      </c>
      <c r="F1066" s="6" t="str">
        <f>'Base de dados'!J1065</f>
        <v>POPULAÇÃO GERAL</v>
      </c>
      <c r="G1066" s="6" t="str">
        <f>'Base de dados'!L1065</f>
        <v>SUPLENTE</v>
      </c>
      <c r="H1066" s="6">
        <f>'Base de dados'!M1065</f>
        <v>749</v>
      </c>
      <c r="I1066" s="30"/>
      <c r="J1066" s="6" t="str">
        <f>'Base de dados'!N1065</f>
        <v/>
      </c>
    </row>
    <row r="1067" spans="1:10" ht="24.95" customHeight="1" x14ac:dyDescent="0.25">
      <c r="A1067" s="3">
        <f t="shared" si="16"/>
        <v>1065</v>
      </c>
      <c r="B1067" s="4" t="str">
        <f>'Base de dados'!A1066</f>
        <v>5630013315</v>
      </c>
      <c r="C1067" s="5" t="str">
        <f>IF('Base de dados'!E1066&lt;&gt;"",'Base de dados'!B1066&amp;CHAR(10)&amp;'Base de dados'!E1066,'Base de dados'!B1066)</f>
        <v>JEFFERSON JESUS TEIXEIRA ROBERTO
SIMONE DOS SANTOS SILVA</v>
      </c>
      <c r="D1067" s="15" t="str">
        <f>'Base de dados'!H1066</f>
        <v>RUA FAMILIA SASSO, 15 - CIDADE JARDIM - CASA BRANCA</v>
      </c>
      <c r="E1067" s="27" t="str">
        <f>'Base de dados'!I1066</f>
        <v>(19) 991207685</v>
      </c>
      <c r="F1067" s="6" t="str">
        <f>'Base de dados'!J1066</f>
        <v>POPULAÇÃO GERAL</v>
      </c>
      <c r="G1067" s="6" t="str">
        <f>'Base de dados'!L1066</f>
        <v>SUPLENTE</v>
      </c>
      <c r="H1067" s="6">
        <f>'Base de dados'!M1066</f>
        <v>750</v>
      </c>
      <c r="I1067" s="30"/>
      <c r="J1067" s="6" t="str">
        <f>'Base de dados'!N1066</f>
        <v/>
      </c>
    </row>
    <row r="1068" spans="1:10" ht="24.95" customHeight="1" x14ac:dyDescent="0.25">
      <c r="A1068" s="3">
        <f t="shared" si="16"/>
        <v>1066</v>
      </c>
      <c r="B1068" s="4" t="str">
        <f>'Base de dados'!A1067</f>
        <v>5630015161</v>
      </c>
      <c r="C1068" s="5" t="str">
        <f>IF('Base de dados'!E1067&lt;&gt;"",'Base de dados'!B1067&amp;CHAR(10)&amp;'Base de dados'!E1067,'Base de dados'!B1067)</f>
        <v>DANIEL MATIAS DE OLIVEIRA</v>
      </c>
      <c r="D1068" s="15" t="str">
        <f>'Base de dados'!H1067</f>
        <v>RUA FAMILIA BASILONE, 113 - JARDIM BOA ESPERANCA - CASA BRANCA</v>
      </c>
      <c r="E1068" s="27" t="str">
        <f>'Base de dados'!I1067</f>
        <v>(19) 994313193</v>
      </c>
      <c r="F1068" s="6" t="str">
        <f>'Base de dados'!J1067</f>
        <v>POPULAÇÃO GERAL</v>
      </c>
      <c r="G1068" s="6" t="str">
        <f>'Base de dados'!L1067</f>
        <v>SUPLENTE</v>
      </c>
      <c r="H1068" s="6">
        <f>'Base de dados'!M1067</f>
        <v>751</v>
      </c>
      <c r="I1068" s="30"/>
      <c r="J1068" s="6" t="str">
        <f>'Base de dados'!N1067</f>
        <v/>
      </c>
    </row>
    <row r="1069" spans="1:10" ht="24.95" customHeight="1" x14ac:dyDescent="0.25">
      <c r="A1069" s="3">
        <f t="shared" si="16"/>
        <v>1067</v>
      </c>
      <c r="B1069" s="4" t="str">
        <f>'Base de dados'!A1068</f>
        <v>5630004942</v>
      </c>
      <c r="C1069" s="5" t="str">
        <f>IF('Base de dados'!E1068&lt;&gt;"",'Base de dados'!B1068&amp;CHAR(10)&amp;'Base de dados'!E1068,'Base de dados'!B1068)</f>
        <v>VANESSA SAPUCAIA DE SOUZA
EDUARDO RODRIGO LUCAS DE LIMA</v>
      </c>
      <c r="D1069" s="15" t="str">
        <f>'Base de dados'!H1068</f>
        <v>RUA HORTA DE MACEDO, 109 - JARDIM BOA ESPERANCA  - CASA BRANCA</v>
      </c>
      <c r="E1069" s="27" t="str">
        <f>'Base de dados'!I1068</f>
        <v>(19) 993496581</v>
      </c>
      <c r="F1069" s="6" t="str">
        <f>'Base de dados'!J1068</f>
        <v>POPULAÇÃO GERAL</v>
      </c>
      <c r="G1069" s="6" t="str">
        <f>'Base de dados'!L1068</f>
        <v>SUPLENTE</v>
      </c>
      <c r="H1069" s="6">
        <f>'Base de dados'!M1068</f>
        <v>752</v>
      </c>
      <c r="I1069" s="30"/>
      <c r="J1069" s="6" t="str">
        <f>'Base de dados'!N1068</f>
        <v/>
      </c>
    </row>
    <row r="1070" spans="1:10" ht="24.95" customHeight="1" x14ac:dyDescent="0.25">
      <c r="A1070" s="3">
        <f t="shared" si="16"/>
        <v>1068</v>
      </c>
      <c r="B1070" s="4" t="str">
        <f>'Base de dados'!A1069</f>
        <v>5630006079</v>
      </c>
      <c r="C1070" s="5" t="str">
        <f>IF('Base de dados'!E1069&lt;&gt;"",'Base de dados'!B1069&amp;CHAR(10)&amp;'Base de dados'!E1069,'Base de dados'!B1069)</f>
        <v>THAMIRIS CRISTINA DE MELO
HEBE BENTO</v>
      </c>
      <c r="D1070" s="15" t="str">
        <f>'Base de dados'!H1069</f>
        <v>RUA FLORINDA DE SOUZA, 503 - CENTRO - CASA BRANCA</v>
      </c>
      <c r="E1070" s="27" t="str">
        <f>'Base de dados'!I1069</f>
        <v>(19) 995223844</v>
      </c>
      <c r="F1070" s="6" t="str">
        <f>'Base de dados'!J1069</f>
        <v>POPULAÇÃO GERAL</v>
      </c>
      <c r="G1070" s="6" t="str">
        <f>'Base de dados'!L1069</f>
        <v>SUPLENTE</v>
      </c>
      <c r="H1070" s="6">
        <f>'Base de dados'!M1069</f>
        <v>753</v>
      </c>
      <c r="I1070" s="30"/>
      <c r="J1070" s="6" t="str">
        <f>'Base de dados'!N1069</f>
        <v/>
      </c>
    </row>
    <row r="1071" spans="1:10" ht="24.95" customHeight="1" x14ac:dyDescent="0.25">
      <c r="A1071" s="3">
        <f t="shared" si="16"/>
        <v>1069</v>
      </c>
      <c r="B1071" s="4" t="str">
        <f>'Base de dados'!A1070</f>
        <v>5630005568</v>
      </c>
      <c r="C1071" s="5" t="str">
        <f>IF('Base de dados'!E1070&lt;&gt;"",'Base de dados'!B1070&amp;CHAR(10)&amp;'Base de dados'!E1070,'Base de dados'!B1070)</f>
        <v>SHEILA LUZIA BENTO DA COSTA</v>
      </c>
      <c r="D1071" s="15" t="str">
        <f>'Base de dados'!H1070</f>
        <v>RUA ISIDORO SCAPIM, 50 - LAGOA BRANCA - CASA BRANCA</v>
      </c>
      <c r="E1071" s="27" t="str">
        <f>'Base de dados'!I1070</f>
        <v>(19) 997556604</v>
      </c>
      <c r="F1071" s="6" t="str">
        <f>'Base de dados'!J1070</f>
        <v>POPULAÇÃO GERAL</v>
      </c>
      <c r="G1071" s="6" t="str">
        <f>'Base de dados'!L1070</f>
        <v>SUPLENTE</v>
      </c>
      <c r="H1071" s="6">
        <f>'Base de dados'!M1070</f>
        <v>754</v>
      </c>
      <c r="I1071" s="30"/>
      <c r="J1071" s="6" t="str">
        <f>'Base de dados'!N1070</f>
        <v/>
      </c>
    </row>
    <row r="1072" spans="1:10" ht="24.95" customHeight="1" x14ac:dyDescent="0.25">
      <c r="A1072" s="3">
        <f t="shared" si="16"/>
        <v>1070</v>
      </c>
      <c r="B1072" s="4" t="str">
        <f>'Base de dados'!A1071</f>
        <v>5630017464</v>
      </c>
      <c r="C1072" s="5" t="str">
        <f>IF('Base de dados'!E1071&lt;&gt;"",'Base de dados'!B1071&amp;CHAR(10)&amp;'Base de dados'!E1071,'Base de dados'!B1071)</f>
        <v>RODRIGO LUIZ GABRIEL</v>
      </c>
      <c r="D1072" s="15" t="str">
        <f>'Base de dados'!H1071</f>
        <v>RUA MARECHAL DEODORO, 924 - CENTRO - CASA BRANCA</v>
      </c>
      <c r="E1072" s="27" t="str">
        <f>'Base de dados'!I1071</f>
        <v>(19) 986115199</v>
      </c>
      <c r="F1072" s="6" t="str">
        <f>'Base de dados'!J1071</f>
        <v>POPULAÇÃO GERAL</v>
      </c>
      <c r="G1072" s="6" t="str">
        <f>'Base de dados'!L1071</f>
        <v>SUPLENTE</v>
      </c>
      <c r="H1072" s="6">
        <f>'Base de dados'!M1071</f>
        <v>755</v>
      </c>
      <c r="I1072" s="30"/>
      <c r="J1072" s="6" t="str">
        <f>'Base de dados'!N1071</f>
        <v/>
      </c>
    </row>
    <row r="1073" spans="1:10" ht="24.95" customHeight="1" x14ac:dyDescent="0.25">
      <c r="A1073" s="3">
        <f t="shared" si="16"/>
        <v>1071</v>
      </c>
      <c r="B1073" s="4" t="str">
        <f>'Base de dados'!A1072</f>
        <v>5630003571</v>
      </c>
      <c r="C1073" s="5" t="str">
        <f>IF('Base de dados'!E1072&lt;&gt;"",'Base de dados'!B1072&amp;CHAR(10)&amp;'Base de dados'!E1072,'Base de dados'!B1072)</f>
        <v>LETICIA MARIA VALENTE</v>
      </c>
      <c r="D1073" s="15" t="str">
        <f>'Base de dados'!H1072</f>
        <v>RUA ALVARO GAMA PANTOJA, 63 - CENTRO - CASA BRANCA</v>
      </c>
      <c r="E1073" s="27" t="str">
        <f>'Base de dados'!I1072</f>
        <v>(19) 995229255</v>
      </c>
      <c r="F1073" s="6" t="str">
        <f>'Base de dados'!J1072</f>
        <v>POPULAÇÃO GERAL</v>
      </c>
      <c r="G1073" s="6" t="str">
        <f>'Base de dados'!L1072</f>
        <v>SUPLENTE</v>
      </c>
      <c r="H1073" s="6">
        <f>'Base de dados'!M1072</f>
        <v>756</v>
      </c>
      <c r="I1073" s="30"/>
      <c r="J1073" s="6" t="str">
        <f>'Base de dados'!N1072</f>
        <v/>
      </c>
    </row>
    <row r="1074" spans="1:10" ht="24.95" customHeight="1" x14ac:dyDescent="0.25">
      <c r="A1074" s="3">
        <f t="shared" si="16"/>
        <v>1072</v>
      </c>
      <c r="B1074" s="4" t="str">
        <f>'Base de dados'!A1073</f>
        <v>5630000767</v>
      </c>
      <c r="C1074" s="5" t="str">
        <f>IF('Base de dados'!E1073&lt;&gt;"",'Base de dados'!B1073&amp;CHAR(10)&amp;'Base de dados'!E1073,'Base de dados'!B1073)</f>
        <v>RENATO WANDERLEY DOS SANTOS FILHO
ARACE POLLO EMERIQUE</v>
      </c>
      <c r="D1074" s="15" t="str">
        <f>'Base de dados'!H1073</f>
        <v>RUA SILVESTRE FRANCISCO PUGLIA, 78 - CONJUNTO RESIDENCIAL DR ODENIR BUZATTO - CASA BRANCA</v>
      </c>
      <c r="E1074" s="27" t="str">
        <f>'Base de dados'!I1073</f>
        <v>(19) 992535641</v>
      </c>
      <c r="F1074" s="6" t="str">
        <f>'Base de dados'!J1073</f>
        <v>POPULAÇÃO GERAL</v>
      </c>
      <c r="G1074" s="6" t="str">
        <f>'Base de dados'!L1073</f>
        <v>SUPLENTE</v>
      </c>
      <c r="H1074" s="6">
        <f>'Base de dados'!M1073</f>
        <v>757</v>
      </c>
      <c r="I1074" s="30"/>
      <c r="J1074" s="6" t="str">
        <f>'Base de dados'!N1073</f>
        <v/>
      </c>
    </row>
    <row r="1075" spans="1:10" ht="24.95" customHeight="1" x14ac:dyDescent="0.25">
      <c r="A1075" s="3">
        <f t="shared" si="16"/>
        <v>1073</v>
      </c>
      <c r="B1075" s="4" t="str">
        <f>'Base de dados'!A1074</f>
        <v>5630010253</v>
      </c>
      <c r="C1075" s="5" t="str">
        <f>IF('Base de dados'!E1074&lt;&gt;"",'Base de dados'!B1074&amp;CHAR(10)&amp;'Base de dados'!E1074,'Base de dados'!B1074)</f>
        <v>MARIA ELIZABETE TEIXEIRA BELARMINO</v>
      </c>
      <c r="D1075" s="15" t="str">
        <f>'Base de dados'!H1074</f>
        <v>RUA HORTA DE MACEDO, 50 - JARDIM BOA ESPERANCA  - CASA BRANCA</v>
      </c>
      <c r="E1075" s="27" t="str">
        <f>'Base de dados'!I1074</f>
        <v>(19) 991751650</v>
      </c>
      <c r="F1075" s="6" t="str">
        <f>'Base de dados'!J1074</f>
        <v>POPULAÇÃO GERAL</v>
      </c>
      <c r="G1075" s="6" t="str">
        <f>'Base de dados'!L1074</f>
        <v>SUPLENTE</v>
      </c>
      <c r="H1075" s="6">
        <f>'Base de dados'!M1074</f>
        <v>758</v>
      </c>
      <c r="I1075" s="30"/>
      <c r="J1075" s="6" t="str">
        <f>'Base de dados'!N1074</f>
        <v/>
      </c>
    </row>
    <row r="1076" spans="1:10" ht="24.95" customHeight="1" x14ac:dyDescent="0.25">
      <c r="A1076" s="3">
        <f t="shared" si="16"/>
        <v>1074</v>
      </c>
      <c r="B1076" s="4" t="str">
        <f>'Base de dados'!A1075</f>
        <v>5630012275</v>
      </c>
      <c r="C1076" s="5" t="str">
        <f>IF('Base de dados'!E1075&lt;&gt;"",'Base de dados'!B1075&amp;CHAR(10)&amp;'Base de dados'!E1075,'Base de dados'!B1075)</f>
        <v>JULIEL VIEIRA TEIXEIRA
LILIAN EDUARDA DE SOUZA TEIXEIRA</v>
      </c>
      <c r="D1076" s="15" t="str">
        <f>'Base de dados'!H1075</f>
        <v>RUA LUPERCIO DA SILVA, 81 - JARDIM BELA VISTA - CASA BRANCA</v>
      </c>
      <c r="E1076" s="27" t="str">
        <f>'Base de dados'!I1075</f>
        <v>(19) 995554991</v>
      </c>
      <c r="F1076" s="6" t="str">
        <f>'Base de dados'!J1075</f>
        <v>POPULAÇÃO GERAL</v>
      </c>
      <c r="G1076" s="6" t="str">
        <f>'Base de dados'!L1075</f>
        <v>SUPLENTE</v>
      </c>
      <c r="H1076" s="6">
        <f>'Base de dados'!M1075</f>
        <v>759</v>
      </c>
      <c r="I1076" s="30"/>
      <c r="J1076" s="6" t="str">
        <f>'Base de dados'!N1075</f>
        <v/>
      </c>
    </row>
    <row r="1077" spans="1:10" ht="24.95" customHeight="1" x14ac:dyDescent="0.25">
      <c r="A1077" s="3">
        <f t="shared" si="16"/>
        <v>1075</v>
      </c>
      <c r="B1077" s="4" t="str">
        <f>'Base de dados'!A1076</f>
        <v>5630020286</v>
      </c>
      <c r="C1077" s="5" t="str">
        <f>IF('Base de dados'!E1076&lt;&gt;"",'Base de dados'!B1076&amp;CHAR(10)&amp;'Base de dados'!E1076,'Base de dados'!B1076)</f>
        <v>NATALIA CRISTINA DA SILVA BALBINO</v>
      </c>
      <c r="D1077" s="15" t="str">
        <f>'Base de dados'!H1076</f>
        <v>AV  DOUTOR FRANCISCO NOGUEIRA DE LIMA, 1785 - DESTERRO - CASA BRANCA</v>
      </c>
      <c r="E1077" s="27" t="str">
        <f>'Base de dados'!I1076</f>
        <v>(19) 989444179</v>
      </c>
      <c r="F1077" s="6" t="str">
        <f>'Base de dados'!J1076</f>
        <v>POPULAÇÃO GERAL</v>
      </c>
      <c r="G1077" s="6" t="str">
        <f>'Base de dados'!L1076</f>
        <v>SUPLENTE</v>
      </c>
      <c r="H1077" s="6">
        <f>'Base de dados'!M1076</f>
        <v>760</v>
      </c>
      <c r="I1077" s="30"/>
      <c r="J1077" s="6" t="str">
        <f>'Base de dados'!N1076</f>
        <v/>
      </c>
    </row>
    <row r="1078" spans="1:10" ht="24.95" customHeight="1" x14ac:dyDescent="0.25">
      <c r="A1078" s="3">
        <f t="shared" si="16"/>
        <v>1076</v>
      </c>
      <c r="B1078" s="4" t="str">
        <f>'Base de dados'!A1077</f>
        <v>5630003886</v>
      </c>
      <c r="C1078" s="5" t="str">
        <f>IF('Base de dados'!E1077&lt;&gt;"",'Base de dados'!B1077&amp;CHAR(10)&amp;'Base de dados'!E1077,'Base de dados'!B1077)</f>
        <v>GILLIARD TEIXEIRA COSTA</v>
      </c>
      <c r="D1078" s="15" t="str">
        <f>'Base de dados'!H1077</f>
        <v>RUA MAJOR CORREA, 455 - CENTRO - VARGEM GRANDE DO SUL</v>
      </c>
      <c r="E1078" s="27" t="str">
        <f>'Base de dados'!I1077</f>
        <v>(19) 998855163</v>
      </c>
      <c r="F1078" s="6" t="str">
        <f>'Base de dados'!J1077</f>
        <v>POPULAÇÃO GERAL</v>
      </c>
      <c r="G1078" s="6" t="str">
        <f>'Base de dados'!L1077</f>
        <v>SUPLENTE</v>
      </c>
      <c r="H1078" s="6">
        <f>'Base de dados'!M1077</f>
        <v>761</v>
      </c>
      <c r="I1078" s="30"/>
      <c r="J1078" s="6" t="str">
        <f>'Base de dados'!N1077</f>
        <v/>
      </c>
    </row>
    <row r="1079" spans="1:10" ht="24.95" customHeight="1" x14ac:dyDescent="0.25">
      <c r="A1079" s="3">
        <f t="shared" si="16"/>
        <v>1077</v>
      </c>
      <c r="B1079" s="4" t="str">
        <f>'Base de dados'!A1078</f>
        <v>5630003381</v>
      </c>
      <c r="C1079" s="5" t="str">
        <f>IF('Base de dados'!E1078&lt;&gt;"",'Base de dados'!B1078&amp;CHAR(10)&amp;'Base de dados'!E1078,'Base de dados'!B1078)</f>
        <v>GISLAINE APARECIDA COELHO BALATORI</v>
      </c>
      <c r="D1079" s="15" t="str">
        <f>'Base de dados'!H1078</f>
        <v>RUA FAMILIA CASTRO, 86 - NAZARE  - CASA BRANCA</v>
      </c>
      <c r="E1079" s="27" t="str">
        <f>'Base de dados'!I1078</f>
        <v>(19) 992518104</v>
      </c>
      <c r="F1079" s="6" t="str">
        <f>'Base de dados'!J1078</f>
        <v>POPULAÇÃO GERAL</v>
      </c>
      <c r="G1079" s="6" t="str">
        <f>'Base de dados'!L1078</f>
        <v>SUPLENTE</v>
      </c>
      <c r="H1079" s="6">
        <f>'Base de dados'!M1078</f>
        <v>762</v>
      </c>
      <c r="I1079" s="30"/>
      <c r="J1079" s="6" t="str">
        <f>'Base de dados'!N1078</f>
        <v/>
      </c>
    </row>
    <row r="1080" spans="1:10" ht="24.95" customHeight="1" x14ac:dyDescent="0.25">
      <c r="A1080" s="3">
        <f t="shared" si="16"/>
        <v>1078</v>
      </c>
      <c r="B1080" s="4" t="str">
        <f>'Base de dados'!A1079</f>
        <v>5630006137</v>
      </c>
      <c r="C1080" s="5" t="str">
        <f>IF('Base de dados'!E1079&lt;&gt;"",'Base de dados'!B1079&amp;CHAR(10)&amp;'Base de dados'!E1079,'Base de dados'!B1079)</f>
        <v>VALDEMIR MARTINS</v>
      </c>
      <c r="D1080" s="15" t="str">
        <f>'Base de dados'!H1079</f>
        <v>RUA 13, 19 - JARDIM BELA VISTA 2 - CASA BRANCA</v>
      </c>
      <c r="E1080" s="27" t="str">
        <f>'Base de dados'!I1079</f>
        <v>(19) 992077809</v>
      </c>
      <c r="F1080" s="6" t="str">
        <f>'Base de dados'!J1079</f>
        <v>POPULAÇÃO GERAL</v>
      </c>
      <c r="G1080" s="6" t="str">
        <f>'Base de dados'!L1079</f>
        <v>SUPLENTE</v>
      </c>
      <c r="H1080" s="6">
        <f>'Base de dados'!M1079</f>
        <v>763</v>
      </c>
      <c r="I1080" s="30"/>
      <c r="J1080" s="6" t="str">
        <f>'Base de dados'!N1079</f>
        <v/>
      </c>
    </row>
    <row r="1081" spans="1:10" ht="24.95" customHeight="1" x14ac:dyDescent="0.25">
      <c r="A1081" s="3">
        <f t="shared" si="16"/>
        <v>1079</v>
      </c>
      <c r="B1081" s="4" t="str">
        <f>'Base de dados'!A1080</f>
        <v>5630006293</v>
      </c>
      <c r="C1081" s="5" t="str">
        <f>IF('Base de dados'!E1080&lt;&gt;"",'Base de dados'!B1080&amp;CHAR(10)&amp;'Base de dados'!E1080,'Base de dados'!B1080)</f>
        <v>JULIANA APARECIDA POLICARPO</v>
      </c>
      <c r="D1081" s="15" t="str">
        <f>'Base de dados'!H1080</f>
        <v>RUA FAMILIA CAETANO RODRIGUES, 115 - ARLINDO PERES - CASA BRANCA</v>
      </c>
      <c r="E1081" s="27" t="str">
        <f>'Base de dados'!I1080</f>
        <v>(19) 992244288</v>
      </c>
      <c r="F1081" s="6" t="str">
        <f>'Base de dados'!J1080</f>
        <v>POPULAÇÃO GERAL</v>
      </c>
      <c r="G1081" s="6" t="str">
        <f>'Base de dados'!L1080</f>
        <v>SUPLENTE</v>
      </c>
      <c r="H1081" s="6">
        <f>'Base de dados'!M1080</f>
        <v>764</v>
      </c>
      <c r="I1081" s="30"/>
      <c r="J1081" s="6" t="str">
        <f>'Base de dados'!N1080</f>
        <v/>
      </c>
    </row>
    <row r="1082" spans="1:10" ht="24.95" customHeight="1" x14ac:dyDescent="0.25">
      <c r="A1082" s="3">
        <f t="shared" si="16"/>
        <v>1080</v>
      </c>
      <c r="B1082" s="4" t="str">
        <f>'Base de dados'!A1081</f>
        <v>5630001021</v>
      </c>
      <c r="C1082" s="5" t="str">
        <f>IF('Base de dados'!E1081&lt;&gt;"",'Base de dados'!B1081&amp;CHAR(10)&amp;'Base de dados'!E1081,'Base de dados'!B1081)</f>
        <v>GIOVANI DE LIMA RODRIGUES</v>
      </c>
      <c r="D1082" s="15" t="str">
        <f>'Base de dados'!H1081</f>
        <v>RUA GUILHERME TELL,, 447 - SANTO ANTONIO - SAO JOSE DO RIO PARDO</v>
      </c>
      <c r="E1082" s="27" t="str">
        <f>'Base de dados'!I1081</f>
        <v>(19) 992879239</v>
      </c>
      <c r="F1082" s="6" t="str">
        <f>'Base de dados'!J1081</f>
        <v>POPULAÇÃO GERAL</v>
      </c>
      <c r="G1082" s="6" t="str">
        <f>'Base de dados'!L1081</f>
        <v>SUPLENTE</v>
      </c>
      <c r="H1082" s="6">
        <f>'Base de dados'!M1081</f>
        <v>765</v>
      </c>
      <c r="I1082" s="30"/>
      <c r="J1082" s="6" t="str">
        <f>'Base de dados'!N1081</f>
        <v/>
      </c>
    </row>
    <row r="1083" spans="1:10" ht="24.95" customHeight="1" x14ac:dyDescent="0.25">
      <c r="A1083" s="3">
        <f t="shared" si="16"/>
        <v>1081</v>
      </c>
      <c r="B1083" s="4" t="str">
        <f>'Base de dados'!A1082</f>
        <v>5630019403</v>
      </c>
      <c r="C1083" s="5" t="str">
        <f>IF('Base de dados'!E1082&lt;&gt;"",'Base de dados'!B1082&amp;CHAR(10)&amp;'Base de dados'!E1082,'Base de dados'!B1082)</f>
        <v>FRANCELINA PERRE AZARIAS PACANHELA
JOAO PACANHELA</v>
      </c>
      <c r="D1083" s="15" t="str">
        <f>'Base de dados'!H1082</f>
        <v>RUA ROQUE BATISTA DO NASCIMENTO, 52 - STA MARIA - CASA BRANCA</v>
      </c>
      <c r="E1083" s="27" t="str">
        <f>'Base de dados'!I1082</f>
        <v>(19) 992834388</v>
      </c>
      <c r="F1083" s="6" t="str">
        <f>'Base de dados'!J1082</f>
        <v>POPULAÇÃO GERAL</v>
      </c>
      <c r="G1083" s="6" t="str">
        <f>'Base de dados'!L1082</f>
        <v>SUPLENTE</v>
      </c>
      <c r="H1083" s="6">
        <f>'Base de dados'!M1082</f>
        <v>766</v>
      </c>
      <c r="I1083" s="30"/>
      <c r="J1083" s="6" t="str">
        <f>'Base de dados'!N1082</f>
        <v/>
      </c>
    </row>
    <row r="1084" spans="1:10" ht="24.95" customHeight="1" x14ac:dyDescent="0.25">
      <c r="A1084" s="3">
        <f t="shared" si="16"/>
        <v>1082</v>
      </c>
      <c r="B1084" s="4" t="str">
        <f>'Base de dados'!A1083</f>
        <v>5630018231</v>
      </c>
      <c r="C1084" s="5" t="str">
        <f>IF('Base de dados'!E1083&lt;&gt;"",'Base de dados'!B1083&amp;CHAR(10)&amp;'Base de dados'!E1083,'Base de dados'!B1083)</f>
        <v>RENAN ALVES DE OLIVEIRA</v>
      </c>
      <c r="D1084" s="15" t="str">
        <f>'Base de dados'!H1083</f>
        <v>RUA ALFREDO PINTO MENDONCA, 130 - SAO JOAO - CASA BRANCA</v>
      </c>
      <c r="E1084" s="27" t="str">
        <f>'Base de dados'!I1083</f>
        <v>(19) 989172056</v>
      </c>
      <c r="F1084" s="6" t="str">
        <f>'Base de dados'!J1083</f>
        <v>POPULAÇÃO GERAL</v>
      </c>
      <c r="G1084" s="6" t="str">
        <f>'Base de dados'!L1083</f>
        <v>SUPLENTE</v>
      </c>
      <c r="H1084" s="6">
        <f>'Base de dados'!M1083</f>
        <v>767</v>
      </c>
      <c r="I1084" s="30"/>
      <c r="J1084" s="6" t="str">
        <f>'Base de dados'!N1083</f>
        <v/>
      </c>
    </row>
    <row r="1085" spans="1:10" ht="24.95" customHeight="1" x14ac:dyDescent="0.25">
      <c r="A1085" s="3">
        <f t="shared" si="16"/>
        <v>1083</v>
      </c>
      <c r="B1085" s="4" t="str">
        <f>'Base de dados'!A1084</f>
        <v>5630014149</v>
      </c>
      <c r="C1085" s="5" t="str">
        <f>IF('Base de dados'!E1084&lt;&gt;"",'Base de dados'!B1084&amp;CHAR(10)&amp;'Base de dados'!E1084,'Base de dados'!B1084)</f>
        <v>ELIANA MARCIA SANTANA</v>
      </c>
      <c r="D1085" s="15" t="str">
        <f>'Base de dados'!H1084</f>
        <v>RUA ROQUE BATISTA DO NASCIMENTO, 51 - SANTA MARIA - CASA BRANCA</v>
      </c>
      <c r="E1085" s="27" t="str">
        <f>'Base de dados'!I1084</f>
        <v>(19) 989221536</v>
      </c>
      <c r="F1085" s="6" t="str">
        <f>'Base de dados'!J1084</f>
        <v>POPULAÇÃO GERAL</v>
      </c>
      <c r="G1085" s="6" t="str">
        <f>'Base de dados'!L1084</f>
        <v>SUPLENTE</v>
      </c>
      <c r="H1085" s="6">
        <f>'Base de dados'!M1084</f>
        <v>768</v>
      </c>
      <c r="I1085" s="30"/>
      <c r="J1085" s="6" t="str">
        <f>'Base de dados'!N1084</f>
        <v/>
      </c>
    </row>
    <row r="1086" spans="1:10" ht="24.95" customHeight="1" x14ac:dyDescent="0.25">
      <c r="A1086" s="3">
        <f t="shared" si="16"/>
        <v>1084</v>
      </c>
      <c r="B1086" s="4" t="str">
        <f>'Base de dados'!A1085</f>
        <v>5630017399</v>
      </c>
      <c r="C1086" s="5" t="str">
        <f>IF('Base de dados'!E1085&lt;&gt;"",'Base de dados'!B1085&amp;CHAR(10)&amp;'Base de dados'!E1085,'Base de dados'!B1085)</f>
        <v>MARCELINO ANTONIO DA SILVA JUNIOR</v>
      </c>
      <c r="D1086" s="15" t="str">
        <f>'Base de dados'!H1085</f>
        <v>RUA FLORINDA DE SOUZA, 401 - CENTRO - CASA BRANCA</v>
      </c>
      <c r="E1086" s="27" t="str">
        <f>'Base de dados'!I1085</f>
        <v>(19) 994665661</v>
      </c>
      <c r="F1086" s="6" t="str">
        <f>'Base de dados'!J1085</f>
        <v>POPULAÇÃO GERAL</v>
      </c>
      <c r="G1086" s="6" t="str">
        <f>'Base de dados'!L1085</f>
        <v>SUPLENTE</v>
      </c>
      <c r="H1086" s="6">
        <f>'Base de dados'!M1085</f>
        <v>769</v>
      </c>
      <c r="I1086" s="30"/>
      <c r="J1086" s="6" t="str">
        <f>'Base de dados'!N1085</f>
        <v/>
      </c>
    </row>
    <row r="1087" spans="1:10" ht="24.95" customHeight="1" x14ac:dyDescent="0.25">
      <c r="A1087" s="3">
        <f t="shared" si="16"/>
        <v>1085</v>
      </c>
      <c r="B1087" s="4" t="str">
        <f>'Base de dados'!A1086</f>
        <v>5630002623</v>
      </c>
      <c r="C1087" s="5" t="str">
        <f>IF('Base de dados'!E1086&lt;&gt;"",'Base de dados'!B1086&amp;CHAR(10)&amp;'Base de dados'!E1086,'Base de dados'!B1086)</f>
        <v>MARIA CONCEICAO MEDEIROS DE PAULA</v>
      </c>
      <c r="D1087" s="15" t="str">
        <f>'Base de dados'!H1086</f>
        <v>RUA SEBASTIAO WALTER LOPES DA CUNHA, 130 - CHACARA BOA VISTA - CASA BRANCA</v>
      </c>
      <c r="E1087" s="27" t="str">
        <f>'Base de dados'!I1086</f>
        <v>(19) 992564209</v>
      </c>
      <c r="F1087" s="6" t="str">
        <f>'Base de dados'!J1086</f>
        <v>POPULAÇÃO GERAL</v>
      </c>
      <c r="G1087" s="6" t="str">
        <f>'Base de dados'!L1086</f>
        <v>SUPLENTE</v>
      </c>
      <c r="H1087" s="6">
        <f>'Base de dados'!M1086</f>
        <v>770</v>
      </c>
      <c r="I1087" s="30"/>
      <c r="J1087" s="6" t="str">
        <f>'Base de dados'!N1086</f>
        <v/>
      </c>
    </row>
    <row r="1088" spans="1:10" ht="24.95" customHeight="1" x14ac:dyDescent="0.25">
      <c r="A1088" s="3">
        <f t="shared" si="16"/>
        <v>1086</v>
      </c>
      <c r="B1088" s="4" t="str">
        <f>'Base de dados'!A1087</f>
        <v>5630002623</v>
      </c>
      <c r="C1088" s="5" t="str">
        <f>IF('Base de dados'!E1087&lt;&gt;"",'Base de dados'!B1087&amp;CHAR(10)&amp;'Base de dados'!E1087,'Base de dados'!B1087)</f>
        <v>DANIEL SARTORI</v>
      </c>
      <c r="D1088" s="15" t="str">
        <f>'Base de dados'!H1087</f>
        <v>RUA OSVALDO PEDRO VERCELINO, 224 - CHACARA BOA VISTA  - CASA BRANCA</v>
      </c>
      <c r="E1088" s="27" t="str">
        <f>'Base de dados'!I1087</f>
        <v>(19) 997763431</v>
      </c>
      <c r="F1088" s="6" t="str">
        <f>'Base de dados'!J1087</f>
        <v>POPULAÇÃO GERAL</v>
      </c>
      <c r="G1088" s="6" t="str">
        <f>'Base de dados'!L1087</f>
        <v>SUPLENTE</v>
      </c>
      <c r="H1088" s="6">
        <f>'Base de dados'!M1087</f>
        <v>770</v>
      </c>
      <c r="I1088" s="30"/>
      <c r="J1088" s="6" t="str">
        <f>'Base de dados'!N1087</f>
        <v/>
      </c>
    </row>
    <row r="1089" spans="1:10" ht="24.95" customHeight="1" x14ac:dyDescent="0.25">
      <c r="A1089" s="3">
        <f t="shared" si="16"/>
        <v>1087</v>
      </c>
      <c r="B1089" s="4" t="str">
        <f>'Base de dados'!A1088</f>
        <v>5630005329</v>
      </c>
      <c r="C1089" s="5" t="str">
        <f>IF('Base de dados'!E1088&lt;&gt;"",'Base de dados'!B1088&amp;CHAR(10)&amp;'Base de dados'!E1088,'Base de dados'!B1088)</f>
        <v>RODRIGO PALLA PEREIRA
ESTEFANE SUELEN URIAS MARTINS</v>
      </c>
      <c r="D1089" s="15" t="str">
        <f>'Base de dados'!H1088</f>
        <v>RUA PROFESSORA ODETE R C SANTANA, 188 - H W PEREIRA - CASA BRANCA</v>
      </c>
      <c r="E1089" s="27" t="str">
        <f>'Base de dados'!I1088</f>
        <v>(19) 971702655</v>
      </c>
      <c r="F1089" s="6" t="str">
        <f>'Base de dados'!J1088</f>
        <v>POPULAÇÃO GERAL</v>
      </c>
      <c r="G1089" s="6" t="str">
        <f>'Base de dados'!L1088</f>
        <v>SUPLENTE</v>
      </c>
      <c r="H1089" s="6">
        <f>'Base de dados'!M1088</f>
        <v>771</v>
      </c>
      <c r="I1089" s="30"/>
      <c r="J1089" s="6" t="str">
        <f>'Base de dados'!N1088</f>
        <v/>
      </c>
    </row>
    <row r="1090" spans="1:10" ht="24.95" customHeight="1" x14ac:dyDescent="0.25">
      <c r="A1090" s="3">
        <f t="shared" si="16"/>
        <v>1088</v>
      </c>
      <c r="B1090" s="4" t="str">
        <f>'Base de dados'!A1089</f>
        <v>5630008927</v>
      </c>
      <c r="C1090" s="5" t="str">
        <f>IF('Base de dados'!E1089&lt;&gt;"",'Base de dados'!B1089&amp;CHAR(10)&amp;'Base de dados'!E1089,'Base de dados'!B1089)</f>
        <v>LUCIANA APARECIDA MIGUEL</v>
      </c>
      <c r="D1090" s="15" t="str">
        <f>'Base de dados'!H1089</f>
        <v>RUA DUQUE DE CAXIAS, 1669 - SANTA CECILIA  - CASA BRANCA</v>
      </c>
      <c r="E1090" s="27" t="str">
        <f>'Base de dados'!I1089</f>
        <v>(19) 994681941</v>
      </c>
      <c r="F1090" s="6" t="str">
        <f>'Base de dados'!J1089</f>
        <v>POPULAÇÃO GERAL</v>
      </c>
      <c r="G1090" s="6" t="str">
        <f>'Base de dados'!L1089</f>
        <v>SUPLENTE</v>
      </c>
      <c r="H1090" s="6">
        <f>'Base de dados'!M1089</f>
        <v>772</v>
      </c>
      <c r="I1090" s="30"/>
      <c r="J1090" s="6" t="str">
        <f>'Base de dados'!N1089</f>
        <v/>
      </c>
    </row>
    <row r="1091" spans="1:10" ht="24.95" customHeight="1" x14ac:dyDescent="0.25">
      <c r="A1091" s="3">
        <f t="shared" si="16"/>
        <v>1089</v>
      </c>
      <c r="B1091" s="4" t="str">
        <f>'Base de dados'!A1090</f>
        <v>5630009743</v>
      </c>
      <c r="C1091" s="5" t="str">
        <f>IF('Base de dados'!E1090&lt;&gt;"",'Base de dados'!B1090&amp;CHAR(10)&amp;'Base de dados'!E1090,'Base de dados'!B1090)</f>
        <v>MARIO MARCOS ALMEIDA DA SILVA</v>
      </c>
      <c r="D1091" s="15" t="str">
        <f>'Base de dados'!H1090</f>
        <v>RUA FAMILIA MECHILAO, 202 - CIDADE JARDIM - CASA BRANCA</v>
      </c>
      <c r="E1091" s="27" t="str">
        <f>'Base de dados'!I1090</f>
        <v>(19) 992213473</v>
      </c>
      <c r="F1091" s="6" t="str">
        <f>'Base de dados'!J1090</f>
        <v>POPULAÇÃO GERAL</v>
      </c>
      <c r="G1091" s="6" t="str">
        <f>'Base de dados'!L1090</f>
        <v>SUPLENTE</v>
      </c>
      <c r="H1091" s="6">
        <f>'Base de dados'!M1090</f>
        <v>773</v>
      </c>
      <c r="I1091" s="30"/>
      <c r="J1091" s="6" t="str">
        <f>'Base de dados'!N1090</f>
        <v/>
      </c>
    </row>
    <row r="1092" spans="1:10" ht="24.95" customHeight="1" x14ac:dyDescent="0.25">
      <c r="A1092" s="3">
        <f t="shared" si="16"/>
        <v>1090</v>
      </c>
      <c r="B1092" s="4" t="str">
        <f>'Base de dados'!A1091</f>
        <v>5630008901</v>
      </c>
      <c r="C1092" s="5" t="str">
        <f>IF('Base de dados'!E1091&lt;&gt;"",'Base de dados'!B1091&amp;CHAR(10)&amp;'Base de dados'!E1091,'Base de dados'!B1091)</f>
        <v>THAISLEN APARECIDA PACANHELA</v>
      </c>
      <c r="D1092" s="15" t="str">
        <f>'Base de dados'!H1091</f>
        <v>RUA ANTONIO GABAN, 63 - ARLINDO PERES - CASA BRANCA</v>
      </c>
      <c r="E1092" s="27" t="str">
        <f>'Base de dados'!I1091</f>
        <v>(19) 991123046</v>
      </c>
      <c r="F1092" s="6" t="str">
        <f>'Base de dados'!J1091</f>
        <v>POPULAÇÃO GERAL</v>
      </c>
      <c r="G1092" s="6" t="str">
        <f>'Base de dados'!L1091</f>
        <v>SUPLENTE</v>
      </c>
      <c r="H1092" s="6">
        <f>'Base de dados'!M1091</f>
        <v>774</v>
      </c>
      <c r="I1092" s="30"/>
      <c r="J1092" s="6" t="str">
        <f>'Base de dados'!N1091</f>
        <v/>
      </c>
    </row>
    <row r="1093" spans="1:10" ht="24.95" customHeight="1" x14ac:dyDescent="0.25">
      <c r="A1093" s="3">
        <f t="shared" ref="A1093:A1156" si="17">A1092+1</f>
        <v>1091</v>
      </c>
      <c r="B1093" s="4" t="str">
        <f>'Base de dados'!A1092</f>
        <v>5630021185</v>
      </c>
      <c r="C1093" s="5" t="str">
        <f>IF('Base de dados'!E1092&lt;&gt;"",'Base de dados'!B1092&amp;CHAR(10)&amp;'Base de dados'!E1092,'Base de dados'!B1092)</f>
        <v>ENIVALDO NUNES
ROSANA SEVERINO NUNES</v>
      </c>
      <c r="D1093" s="15" t="str">
        <f>'Base de dados'!H1092</f>
        <v>RUA FAMILIA, 102 - VENDA BRANCA - CASA BRANCA</v>
      </c>
      <c r="E1093" s="27" t="str">
        <f>'Base de dados'!I1092</f>
        <v>(19) 971512493</v>
      </c>
      <c r="F1093" s="6" t="str">
        <f>'Base de dados'!J1092</f>
        <v>POPULAÇÃO GERAL</v>
      </c>
      <c r="G1093" s="6" t="str">
        <f>'Base de dados'!L1092</f>
        <v>SUPLENTE</v>
      </c>
      <c r="H1093" s="6">
        <f>'Base de dados'!M1092</f>
        <v>775</v>
      </c>
      <c r="I1093" s="30"/>
      <c r="J1093" s="6" t="str">
        <f>'Base de dados'!N1092</f>
        <v/>
      </c>
    </row>
    <row r="1094" spans="1:10" ht="24.95" customHeight="1" x14ac:dyDescent="0.25">
      <c r="A1094" s="3">
        <f t="shared" si="17"/>
        <v>1092</v>
      </c>
      <c r="B1094" s="4" t="str">
        <f>'Base de dados'!A1093</f>
        <v>5630021300</v>
      </c>
      <c r="C1094" s="5" t="str">
        <f>IF('Base de dados'!E1093&lt;&gt;"",'Base de dados'!B1093&amp;CHAR(10)&amp;'Base de dados'!E1093,'Base de dados'!B1093)</f>
        <v>FERNANDO DE LIMA DRAIB
ANA PAULA EMIDIO</v>
      </c>
      <c r="D1094" s="15" t="str">
        <f>'Base de dados'!H1093</f>
        <v>RUA DR NARCISO MARQUES, 371 - CENTRO - CASA BRANCA</v>
      </c>
      <c r="E1094" s="27" t="str">
        <f>'Base de dados'!I1093</f>
        <v>(19) 999753533</v>
      </c>
      <c r="F1094" s="6" t="str">
        <f>'Base de dados'!J1093</f>
        <v>POPULAÇÃO GERAL</v>
      </c>
      <c r="G1094" s="6" t="str">
        <f>'Base de dados'!L1093</f>
        <v>SUPLENTE</v>
      </c>
      <c r="H1094" s="6">
        <f>'Base de dados'!M1093</f>
        <v>776</v>
      </c>
      <c r="I1094" s="30"/>
      <c r="J1094" s="6" t="str">
        <f>'Base de dados'!N1093</f>
        <v/>
      </c>
    </row>
    <row r="1095" spans="1:10" ht="24.95" customHeight="1" x14ac:dyDescent="0.25">
      <c r="A1095" s="3">
        <f t="shared" si="17"/>
        <v>1093</v>
      </c>
      <c r="B1095" s="4" t="str">
        <f>'Base de dados'!A1094</f>
        <v>5630002359</v>
      </c>
      <c r="C1095" s="5" t="str">
        <f>IF('Base de dados'!E1094&lt;&gt;"",'Base de dados'!B1094&amp;CHAR(10)&amp;'Base de dados'!E1094,'Base de dados'!B1094)</f>
        <v>AMANDA REGINA ZERBA
CARLOS RODRIGO SOARES GOMES</v>
      </c>
      <c r="D1095" s="15" t="str">
        <f>'Base de dados'!H1094</f>
        <v>RUA GUNAR MORAES DE ARAUJO, 77 - WLADIMIR PEREIRA - CASA BRANCA</v>
      </c>
      <c r="E1095" s="27" t="str">
        <f>'Base de dados'!I1094</f>
        <v>(19) 995109871</v>
      </c>
      <c r="F1095" s="6" t="str">
        <f>'Base de dados'!J1094</f>
        <v>POPULAÇÃO GERAL</v>
      </c>
      <c r="G1095" s="6" t="str">
        <f>'Base de dados'!L1094</f>
        <v>SUPLENTE</v>
      </c>
      <c r="H1095" s="6">
        <f>'Base de dados'!M1094</f>
        <v>777</v>
      </c>
      <c r="I1095" s="30"/>
      <c r="J1095" s="6" t="str">
        <f>'Base de dados'!N1094</f>
        <v/>
      </c>
    </row>
    <row r="1096" spans="1:10" ht="24.95" customHeight="1" x14ac:dyDescent="0.25">
      <c r="A1096" s="3">
        <f t="shared" si="17"/>
        <v>1094</v>
      </c>
      <c r="B1096" s="4" t="str">
        <f>'Base de dados'!A1095</f>
        <v>5630020625</v>
      </c>
      <c r="C1096" s="5" t="str">
        <f>IF('Base de dados'!E1095&lt;&gt;"",'Base de dados'!B1095&amp;CHAR(10)&amp;'Base de dados'!E1095,'Base de dados'!B1095)</f>
        <v>JOAO BATISTA RICCI
ANDIARA MARIA CARVALHO SCHWETER</v>
      </c>
      <c r="D1096" s="15" t="str">
        <f>'Base de dados'!H1095</f>
        <v>RUA DUQUE DE CAXIAS, 2141 - SANTA  CECILIA  - CASA BRANCA</v>
      </c>
      <c r="E1096" s="27" t="str">
        <f>'Base de dados'!I1095</f>
        <v>(19) 994345280</v>
      </c>
      <c r="F1096" s="6" t="str">
        <f>'Base de dados'!J1095</f>
        <v>POPULAÇÃO GERAL</v>
      </c>
      <c r="G1096" s="6" t="str">
        <f>'Base de dados'!L1095</f>
        <v>SUPLENTE</v>
      </c>
      <c r="H1096" s="6">
        <f>'Base de dados'!M1095</f>
        <v>778</v>
      </c>
      <c r="I1096" s="30"/>
      <c r="J1096" s="6" t="str">
        <f>'Base de dados'!N1095</f>
        <v/>
      </c>
    </row>
    <row r="1097" spans="1:10" ht="24.95" customHeight="1" x14ac:dyDescent="0.25">
      <c r="A1097" s="3">
        <f t="shared" si="17"/>
        <v>1095</v>
      </c>
      <c r="B1097" s="4" t="str">
        <f>'Base de dados'!A1096</f>
        <v>5630011632</v>
      </c>
      <c r="C1097" s="5" t="str">
        <f>IF('Base de dados'!E1096&lt;&gt;"",'Base de dados'!B1096&amp;CHAR(10)&amp;'Base de dados'!E1096,'Base de dados'!B1096)</f>
        <v>GILMAR DOS REIS FARIA</v>
      </c>
      <c r="D1097" s="15" t="str">
        <f>'Base de dados'!H1096</f>
        <v>RUA FAMILIA MAGDALENA, 455 - PARQUE SAO PAULO  - CASA BRANCA</v>
      </c>
      <c r="E1097" s="27" t="str">
        <f>'Base de dados'!I1096</f>
        <v>(19) 989944442</v>
      </c>
      <c r="F1097" s="6" t="str">
        <f>'Base de dados'!J1096</f>
        <v>POPULAÇÃO GERAL</v>
      </c>
      <c r="G1097" s="6" t="str">
        <f>'Base de dados'!L1096</f>
        <v>SUPLENTE</v>
      </c>
      <c r="H1097" s="6">
        <f>'Base de dados'!M1096</f>
        <v>779</v>
      </c>
      <c r="I1097" s="30"/>
      <c r="J1097" s="6" t="str">
        <f>'Base de dados'!N1096</f>
        <v/>
      </c>
    </row>
    <row r="1098" spans="1:10" ht="24.95" customHeight="1" x14ac:dyDescent="0.25">
      <c r="A1098" s="3">
        <f t="shared" si="17"/>
        <v>1096</v>
      </c>
      <c r="B1098" s="4" t="str">
        <f>'Base de dados'!A1097</f>
        <v>5630020237</v>
      </c>
      <c r="C1098" s="5" t="str">
        <f>IF('Base de dados'!E1097&lt;&gt;"",'Base de dados'!B1097&amp;CHAR(10)&amp;'Base de dados'!E1097,'Base de dados'!B1097)</f>
        <v>FERNANDA CRISTINA PEREIRA RUSSO LAURINDO
FABIO LAURINDO</v>
      </c>
      <c r="D1098" s="15" t="str">
        <f>'Base de dados'!H1097</f>
        <v>RUA DOS MANTOVANI, 94 - SANTA CECILIA - CASA BRANCA</v>
      </c>
      <c r="E1098" s="27" t="str">
        <f>'Base de dados'!I1097</f>
        <v>(19) 989341198</v>
      </c>
      <c r="F1098" s="6" t="str">
        <f>'Base de dados'!J1097</f>
        <v>POPULAÇÃO GERAL</v>
      </c>
      <c r="G1098" s="6" t="str">
        <f>'Base de dados'!L1097</f>
        <v>SUPLENTE</v>
      </c>
      <c r="H1098" s="6">
        <f>'Base de dados'!M1097</f>
        <v>780</v>
      </c>
      <c r="I1098" s="30"/>
      <c r="J1098" s="6" t="str">
        <f>'Base de dados'!N1097</f>
        <v/>
      </c>
    </row>
    <row r="1099" spans="1:10" ht="24.95" customHeight="1" x14ac:dyDescent="0.25">
      <c r="A1099" s="3">
        <f t="shared" si="17"/>
        <v>1097</v>
      </c>
      <c r="B1099" s="4" t="str">
        <f>'Base de dados'!A1098</f>
        <v>5630005519</v>
      </c>
      <c r="C1099" s="5" t="str">
        <f>IF('Base de dados'!E1098&lt;&gt;"",'Base de dados'!B1098&amp;CHAR(10)&amp;'Base de dados'!E1098,'Base de dados'!B1098)</f>
        <v>STEFANE CAROLINE GOMES JORGE</v>
      </c>
      <c r="D1099" s="15" t="str">
        <f>'Base de dados'!H1098</f>
        <v>RUA FAMILIA GONCALVES DOS SANTOS, 346 - JD .BOA ESPERANCA - CASA BRANCA</v>
      </c>
      <c r="E1099" s="27" t="str">
        <f>'Base de dados'!I1098</f>
        <v>(19) 994247317</v>
      </c>
      <c r="F1099" s="6" t="str">
        <f>'Base de dados'!J1098</f>
        <v>POPULAÇÃO GERAL</v>
      </c>
      <c r="G1099" s="6" t="str">
        <f>'Base de dados'!L1098</f>
        <v>SUPLENTE</v>
      </c>
      <c r="H1099" s="6">
        <f>'Base de dados'!M1098</f>
        <v>781</v>
      </c>
      <c r="I1099" s="30"/>
      <c r="J1099" s="6" t="str">
        <f>'Base de dados'!N1098</f>
        <v/>
      </c>
    </row>
    <row r="1100" spans="1:10" ht="24.95" customHeight="1" x14ac:dyDescent="0.25">
      <c r="A1100" s="3">
        <f t="shared" si="17"/>
        <v>1098</v>
      </c>
      <c r="B1100" s="4" t="str">
        <f>'Base de dados'!A1099</f>
        <v>5630005808</v>
      </c>
      <c r="C1100" s="5" t="str">
        <f>IF('Base de dados'!E1099&lt;&gt;"",'Base de dados'!B1099&amp;CHAR(10)&amp;'Base de dados'!E1099,'Base de dados'!B1099)</f>
        <v>ADRIANA APARECIDA DIAS
PAULO ROBERTO DE FREITAS</v>
      </c>
      <c r="D1100" s="15" t="str">
        <f>'Base de dados'!H1099</f>
        <v>AV  PORTUGAL, 43 - JARDIM ALVORADA - CASA BRANCA</v>
      </c>
      <c r="E1100" s="27" t="str">
        <f>'Base de dados'!I1099</f>
        <v>(19) 994904656</v>
      </c>
      <c r="F1100" s="6" t="str">
        <f>'Base de dados'!J1099</f>
        <v>POPULAÇÃO GERAL</v>
      </c>
      <c r="G1100" s="6" t="str">
        <f>'Base de dados'!L1099</f>
        <v>SUPLENTE</v>
      </c>
      <c r="H1100" s="6">
        <f>'Base de dados'!M1099</f>
        <v>782</v>
      </c>
      <c r="I1100" s="30"/>
      <c r="J1100" s="6" t="str">
        <f>'Base de dados'!N1099</f>
        <v/>
      </c>
    </row>
    <row r="1101" spans="1:10" ht="24.95" customHeight="1" x14ac:dyDescent="0.25">
      <c r="A1101" s="3">
        <f t="shared" si="17"/>
        <v>1099</v>
      </c>
      <c r="B1101" s="4" t="str">
        <f>'Base de dados'!A1100</f>
        <v>5630021011</v>
      </c>
      <c r="C1101" s="5" t="str">
        <f>IF('Base de dados'!E1100&lt;&gt;"",'Base de dados'!B1100&amp;CHAR(10)&amp;'Base de dados'!E1100,'Base de dados'!B1100)</f>
        <v>LUANA CAROLINA RIBEIRO FRANCO</v>
      </c>
      <c r="D1101" s="15" t="str">
        <f>'Base de dados'!H1100</f>
        <v>AV  CAPACETE DE ACO, 354 - NAZARE  - CASA BRANCA</v>
      </c>
      <c r="E1101" s="27" t="str">
        <f>'Base de dados'!I1100</f>
        <v>(19) 992789373</v>
      </c>
      <c r="F1101" s="6" t="str">
        <f>'Base de dados'!J1100</f>
        <v>POPULAÇÃO GERAL</v>
      </c>
      <c r="G1101" s="6" t="str">
        <f>'Base de dados'!L1100</f>
        <v>SUPLENTE</v>
      </c>
      <c r="H1101" s="6">
        <f>'Base de dados'!M1100</f>
        <v>783</v>
      </c>
      <c r="I1101" s="30"/>
      <c r="J1101" s="6" t="str">
        <f>'Base de dados'!N1100</f>
        <v/>
      </c>
    </row>
    <row r="1102" spans="1:10" ht="24.95" customHeight="1" x14ac:dyDescent="0.25">
      <c r="A1102" s="3">
        <f t="shared" si="17"/>
        <v>1100</v>
      </c>
      <c r="B1102" s="4" t="str">
        <f>'Base de dados'!A1101</f>
        <v>5630005063</v>
      </c>
      <c r="C1102" s="5" t="str">
        <f>IF('Base de dados'!E1101&lt;&gt;"",'Base de dados'!B1101&amp;CHAR(10)&amp;'Base de dados'!E1101,'Base de dados'!B1101)</f>
        <v>IVAN KETENER DE JESUS
GILMARA DIAS DE OLIVEIRA</v>
      </c>
      <c r="D1102" s="15" t="str">
        <f>'Base de dados'!H1101</f>
        <v>RUA FAMILIA BASILONE, 20 - JARDIM BOA ESPERANCA - CASA BRANCA</v>
      </c>
      <c r="E1102" s="27" t="str">
        <f>'Base de dados'!I1101</f>
        <v>(19) 998420996</v>
      </c>
      <c r="F1102" s="6" t="str">
        <f>'Base de dados'!J1101</f>
        <v>POPULAÇÃO GERAL</v>
      </c>
      <c r="G1102" s="6" t="str">
        <f>'Base de dados'!L1101</f>
        <v>SUPLENTE</v>
      </c>
      <c r="H1102" s="6">
        <f>'Base de dados'!M1101</f>
        <v>784</v>
      </c>
      <c r="I1102" s="30"/>
      <c r="J1102" s="6" t="str">
        <f>'Base de dados'!N1101</f>
        <v/>
      </c>
    </row>
    <row r="1103" spans="1:10" ht="24.95" customHeight="1" x14ac:dyDescent="0.25">
      <c r="A1103" s="3">
        <f t="shared" si="17"/>
        <v>1101</v>
      </c>
      <c r="B1103" s="4" t="str">
        <f>'Base de dados'!A1102</f>
        <v>5630018777</v>
      </c>
      <c r="C1103" s="5" t="str">
        <f>IF('Base de dados'!E1102&lt;&gt;"",'Base de dados'!B1102&amp;CHAR(10)&amp;'Base de dados'!E1102,'Base de dados'!B1102)</f>
        <v>RICARDO HENRIQUE RAMOS DE OLIVEIRA</v>
      </c>
      <c r="D1103" s="15" t="str">
        <f>'Base de dados'!H1102</f>
        <v>RUA PROFESSORA CANDIA MUSA, 30 - CONJUNTO HABITACIONAL W. P - CASA BRANCA</v>
      </c>
      <c r="E1103" s="27" t="str">
        <f>'Base de dados'!I1102</f>
        <v>(19) 994132522</v>
      </c>
      <c r="F1103" s="6" t="str">
        <f>'Base de dados'!J1102</f>
        <v>POPULAÇÃO GERAL</v>
      </c>
      <c r="G1103" s="6" t="str">
        <f>'Base de dados'!L1102</f>
        <v>SUPLENTE</v>
      </c>
      <c r="H1103" s="6">
        <f>'Base de dados'!M1102</f>
        <v>785</v>
      </c>
      <c r="I1103" s="30"/>
      <c r="J1103" s="6" t="str">
        <f>'Base de dados'!N1102</f>
        <v/>
      </c>
    </row>
    <row r="1104" spans="1:10" ht="24.95" customHeight="1" x14ac:dyDescent="0.25">
      <c r="A1104" s="3">
        <f t="shared" si="17"/>
        <v>1102</v>
      </c>
      <c r="B1104" s="4" t="str">
        <f>'Base de dados'!A1103</f>
        <v>5630007044</v>
      </c>
      <c r="C1104" s="5" t="str">
        <f>IF('Base de dados'!E1103&lt;&gt;"",'Base de dados'!B1103&amp;CHAR(10)&amp;'Base de dados'!E1103,'Base de dados'!B1103)</f>
        <v>DANIELA APARECIDA FORTUNATO EDUARDO</v>
      </c>
      <c r="D1104" s="15" t="str">
        <f>'Base de dados'!H1103</f>
        <v>RUA 12, 66 - JARDIM BELA VISTA 2 - CASA BRANCA</v>
      </c>
      <c r="E1104" s="27" t="str">
        <f>'Base de dados'!I1103</f>
        <v>(19) 991561998</v>
      </c>
      <c r="F1104" s="6" t="str">
        <f>'Base de dados'!J1103</f>
        <v>POPULAÇÃO GERAL</v>
      </c>
      <c r="G1104" s="6" t="str">
        <f>'Base de dados'!L1103</f>
        <v>SUPLENTE</v>
      </c>
      <c r="H1104" s="6">
        <f>'Base de dados'!M1103</f>
        <v>786</v>
      </c>
      <c r="I1104" s="30"/>
      <c r="J1104" s="6" t="str">
        <f>'Base de dados'!N1103</f>
        <v/>
      </c>
    </row>
    <row r="1105" spans="1:10" ht="24.95" customHeight="1" x14ac:dyDescent="0.25">
      <c r="A1105" s="3">
        <f t="shared" si="17"/>
        <v>1103</v>
      </c>
      <c r="B1105" s="4" t="str">
        <f>'Base de dados'!A1104</f>
        <v>5630010113</v>
      </c>
      <c r="C1105" s="5" t="str">
        <f>IF('Base de dados'!E1104&lt;&gt;"",'Base de dados'!B1104&amp;CHAR(10)&amp;'Base de dados'!E1104,'Base de dados'!B1104)</f>
        <v>LUIZ HENRIQUE RAMOS BRAGA
TALITA MARIA DA SILVA BRAGA</v>
      </c>
      <c r="D1105" s="15" t="str">
        <f>'Base de dados'!H1104</f>
        <v>RUA MARIANA ZANCHETTA ALVES, 78 - JARDIM MACAUBA - CASA BRANCA</v>
      </c>
      <c r="E1105" s="27" t="str">
        <f>'Base de dados'!I1104</f>
        <v>(19) 986126293</v>
      </c>
      <c r="F1105" s="6" t="str">
        <f>'Base de dados'!J1104</f>
        <v>POPULAÇÃO GERAL</v>
      </c>
      <c r="G1105" s="6" t="str">
        <f>'Base de dados'!L1104</f>
        <v>SUPLENTE</v>
      </c>
      <c r="H1105" s="6">
        <f>'Base de dados'!M1104</f>
        <v>787</v>
      </c>
      <c r="I1105" s="30"/>
      <c r="J1105" s="6" t="str">
        <f>'Base de dados'!N1104</f>
        <v/>
      </c>
    </row>
    <row r="1106" spans="1:10" ht="24.95" customHeight="1" x14ac:dyDescent="0.25">
      <c r="A1106" s="3">
        <f t="shared" si="17"/>
        <v>1104</v>
      </c>
      <c r="B1106" s="4" t="str">
        <f>'Base de dados'!A1105</f>
        <v>5630016151</v>
      </c>
      <c r="C1106" s="5" t="str">
        <f>IF('Base de dados'!E1105&lt;&gt;"",'Base de dados'!B1105&amp;CHAR(10)&amp;'Base de dados'!E1105,'Base de dados'!B1105)</f>
        <v>DAVI VENTALLI FRANCISCO
JOICE JUSTINO DA ROSA VENTALLI FRANCISCO</v>
      </c>
      <c r="D1106" s="15" t="str">
        <f>'Base de dados'!H1105</f>
        <v>RUA 12, 43 - JARDIM BELA VISTA - CASA BRANCA</v>
      </c>
      <c r="E1106" s="27" t="str">
        <f>'Base de dados'!I1105</f>
        <v>(19) 981454117</v>
      </c>
      <c r="F1106" s="6" t="str">
        <f>'Base de dados'!J1105</f>
        <v>POPULAÇÃO GERAL</v>
      </c>
      <c r="G1106" s="6" t="str">
        <f>'Base de dados'!L1105</f>
        <v>SUPLENTE</v>
      </c>
      <c r="H1106" s="6">
        <f>'Base de dados'!M1105</f>
        <v>788</v>
      </c>
      <c r="I1106" s="30"/>
      <c r="J1106" s="6" t="str">
        <f>'Base de dados'!N1105</f>
        <v/>
      </c>
    </row>
    <row r="1107" spans="1:10" ht="24.95" customHeight="1" x14ac:dyDescent="0.25">
      <c r="A1107" s="3">
        <f t="shared" si="17"/>
        <v>1105</v>
      </c>
      <c r="B1107" s="4" t="str">
        <f>'Base de dados'!A1106</f>
        <v>5630015088</v>
      </c>
      <c r="C1107" s="5" t="str">
        <f>IF('Base de dados'!E1106&lt;&gt;"",'Base de dados'!B1106&amp;CHAR(10)&amp;'Base de dados'!E1106,'Base de dados'!B1106)</f>
        <v>REGINALDO COSTA</v>
      </c>
      <c r="D1107" s="15" t="str">
        <f>'Base de dados'!H1106</f>
        <v>RUA LUCIO LEONEL, 378 - JARDIM RAFAELA - CASA BRANCA</v>
      </c>
      <c r="E1107" s="27" t="str">
        <f>'Base de dados'!I1106</f>
        <v>(19) 984049300</v>
      </c>
      <c r="F1107" s="6" t="str">
        <f>'Base de dados'!J1106</f>
        <v>POPULAÇÃO GERAL</v>
      </c>
      <c r="G1107" s="6" t="str">
        <f>'Base de dados'!L1106</f>
        <v>SUPLENTE</v>
      </c>
      <c r="H1107" s="6">
        <f>'Base de dados'!M1106</f>
        <v>789</v>
      </c>
      <c r="I1107" s="30"/>
      <c r="J1107" s="6" t="str">
        <f>'Base de dados'!N1106</f>
        <v/>
      </c>
    </row>
    <row r="1108" spans="1:10" ht="24.95" customHeight="1" x14ac:dyDescent="0.25">
      <c r="A1108" s="3">
        <f t="shared" si="17"/>
        <v>1106</v>
      </c>
      <c r="B1108" s="4" t="str">
        <f>'Base de dados'!A1107</f>
        <v>5630010691</v>
      </c>
      <c r="C1108" s="5" t="str">
        <f>IF('Base de dados'!E1107&lt;&gt;"",'Base de dados'!B1107&amp;CHAR(10)&amp;'Base de dados'!E1107,'Base de dados'!B1107)</f>
        <v>LUCIANA REICHERT GOULART</v>
      </c>
      <c r="D1108" s="15" t="str">
        <f>'Base de dados'!H1107</f>
        <v>RUA MANOEL MARTINS, 149 - CENTRO - CASA BRANCA</v>
      </c>
      <c r="E1108" s="27" t="str">
        <f>'Base de dados'!I1107</f>
        <v>(19) 998885471</v>
      </c>
      <c r="F1108" s="6" t="str">
        <f>'Base de dados'!J1107</f>
        <v>POPULAÇÃO GERAL</v>
      </c>
      <c r="G1108" s="6" t="str">
        <f>'Base de dados'!L1107</f>
        <v>SUPLENTE</v>
      </c>
      <c r="H1108" s="6">
        <f>'Base de dados'!M1107</f>
        <v>790</v>
      </c>
      <c r="I1108" s="30"/>
      <c r="J1108" s="6" t="str">
        <f>'Base de dados'!N1107</f>
        <v/>
      </c>
    </row>
    <row r="1109" spans="1:10" ht="24.95" customHeight="1" x14ac:dyDescent="0.25">
      <c r="A1109" s="3">
        <f t="shared" si="17"/>
        <v>1107</v>
      </c>
      <c r="B1109" s="4" t="str">
        <f>'Base de dados'!A1108</f>
        <v>5630004652</v>
      </c>
      <c r="C1109" s="5" t="str">
        <f>IF('Base de dados'!E1108&lt;&gt;"",'Base de dados'!B1108&amp;CHAR(10)&amp;'Base de dados'!E1108,'Base de dados'!B1108)</f>
        <v>JOAO VICTOR VENTALI DOS REIS
TAMIRES MARQUES ALVES BARBOSA</v>
      </c>
      <c r="D1109" s="15" t="str">
        <f>'Base de dados'!H1108</f>
        <v>RUA JOAO ZOPEI, 72 - JARDIM MACAUBA  - CASA BRANCA</v>
      </c>
      <c r="E1109" s="27" t="str">
        <f>'Base de dados'!I1108</f>
        <v>(19) 995610452</v>
      </c>
      <c r="F1109" s="6" t="str">
        <f>'Base de dados'!J1108</f>
        <v>POPULAÇÃO GERAL</v>
      </c>
      <c r="G1109" s="6" t="str">
        <f>'Base de dados'!L1108</f>
        <v>SUPLENTE</v>
      </c>
      <c r="H1109" s="6">
        <f>'Base de dados'!M1108</f>
        <v>791</v>
      </c>
      <c r="I1109" s="30"/>
      <c r="J1109" s="6" t="str">
        <f>'Base de dados'!N1108</f>
        <v/>
      </c>
    </row>
    <row r="1110" spans="1:10" ht="24.95" customHeight="1" x14ac:dyDescent="0.25">
      <c r="A1110" s="3">
        <f t="shared" si="17"/>
        <v>1108</v>
      </c>
      <c r="B1110" s="4" t="str">
        <f>'Base de dados'!A1109</f>
        <v>5630002045</v>
      </c>
      <c r="C1110" s="5" t="str">
        <f>IF('Base de dados'!E1109&lt;&gt;"",'Base de dados'!B1109&amp;CHAR(10)&amp;'Base de dados'!E1109,'Base de dados'!B1109)</f>
        <v>DAYANE APARECIDA FERNANDES</v>
      </c>
      <c r="D1110" s="15" t="str">
        <f>'Base de dados'!H1109</f>
        <v>PCA PRACA RUI BARBOSA, 38 - CENTRO - CASA BRANCA</v>
      </c>
      <c r="E1110" s="27" t="str">
        <f>'Base de dados'!I1109</f>
        <v>(19) 996954261</v>
      </c>
      <c r="F1110" s="6" t="str">
        <f>'Base de dados'!J1109</f>
        <v>POPULAÇÃO GERAL</v>
      </c>
      <c r="G1110" s="6" t="str">
        <f>'Base de dados'!L1109</f>
        <v>SUPLENTE</v>
      </c>
      <c r="H1110" s="6">
        <f>'Base de dados'!M1109</f>
        <v>792</v>
      </c>
      <c r="I1110" s="30"/>
      <c r="J1110" s="6" t="str">
        <f>'Base de dados'!N1109</f>
        <v/>
      </c>
    </row>
    <row r="1111" spans="1:10" ht="24.95" customHeight="1" x14ac:dyDescent="0.25">
      <c r="A1111" s="3">
        <f t="shared" si="17"/>
        <v>1109</v>
      </c>
      <c r="B1111" s="4" t="str">
        <f>'Base de dados'!A1110</f>
        <v>5630020245</v>
      </c>
      <c r="C1111" s="5" t="str">
        <f>IF('Base de dados'!E1110&lt;&gt;"",'Base de dados'!B1110&amp;CHAR(10)&amp;'Base de dados'!E1110,'Base de dados'!B1110)</f>
        <v>TELMA APARECIDA GIMENEZ</v>
      </c>
      <c r="D1111" s="15" t="str">
        <f>'Base de dados'!H1110</f>
        <v>SIT ASSENTAMENTO DO COCAIS, Sem número - ZONA RURAL - CASA BRANCA</v>
      </c>
      <c r="E1111" s="27" t="str">
        <f>'Base de dados'!I1110</f>
        <v>(19) 997791038</v>
      </c>
      <c r="F1111" s="6" t="str">
        <f>'Base de dados'!J1110</f>
        <v>POPULAÇÃO GERAL</v>
      </c>
      <c r="G1111" s="6" t="str">
        <f>'Base de dados'!L1110</f>
        <v>SUPLENTE</v>
      </c>
      <c r="H1111" s="6">
        <f>'Base de dados'!M1110</f>
        <v>793</v>
      </c>
      <c r="I1111" s="30"/>
      <c r="J1111" s="6" t="str">
        <f>'Base de dados'!N1110</f>
        <v/>
      </c>
    </row>
    <row r="1112" spans="1:10" ht="24.95" customHeight="1" x14ac:dyDescent="0.25">
      <c r="A1112" s="3">
        <f t="shared" si="17"/>
        <v>1110</v>
      </c>
      <c r="B1112" s="4" t="str">
        <f>'Base de dados'!A1111</f>
        <v>5630008158</v>
      </c>
      <c r="C1112" s="5" t="str">
        <f>IF('Base de dados'!E1111&lt;&gt;"",'Base de dados'!B1111&amp;CHAR(10)&amp;'Base de dados'!E1111,'Base de dados'!B1111)</f>
        <v>FRANCIANE APARECIDA FERREIRA SOARES</v>
      </c>
      <c r="D1112" s="15" t="str">
        <f>'Base de dados'!H1111</f>
        <v>RUA WALDEMAR PANICO, 183 - CENTRO - CASA BRANCA</v>
      </c>
      <c r="E1112" s="27" t="str">
        <f>'Base de dados'!I1111</f>
        <v>(19) 993597515</v>
      </c>
      <c r="F1112" s="6" t="str">
        <f>'Base de dados'!J1111</f>
        <v>POPULAÇÃO GERAL</v>
      </c>
      <c r="G1112" s="6" t="str">
        <f>'Base de dados'!L1111</f>
        <v>SUPLENTE</v>
      </c>
      <c r="H1112" s="6">
        <f>'Base de dados'!M1111</f>
        <v>794</v>
      </c>
      <c r="I1112" s="30"/>
      <c r="J1112" s="6" t="str">
        <f>'Base de dados'!N1111</f>
        <v/>
      </c>
    </row>
    <row r="1113" spans="1:10" ht="24.95" customHeight="1" x14ac:dyDescent="0.25">
      <c r="A1113" s="3">
        <f t="shared" si="17"/>
        <v>1111</v>
      </c>
      <c r="B1113" s="4" t="str">
        <f>'Base de dados'!A1112</f>
        <v>5630019429</v>
      </c>
      <c r="C1113" s="5" t="str">
        <f>IF('Base de dados'!E1112&lt;&gt;"",'Base de dados'!B1112&amp;CHAR(10)&amp;'Base de dados'!E1112,'Base de dados'!B1112)</f>
        <v>MARCO AURELIO BRANDAO</v>
      </c>
      <c r="D1113" s="15" t="str">
        <f>'Base de dados'!H1112</f>
        <v>RUA JOAO SAID ZOGAB, 182 - LAGOA BRANCA - CASA BRANCA</v>
      </c>
      <c r="E1113" s="27" t="str">
        <f>'Base de dados'!I1112</f>
        <v>(19) 983853831</v>
      </c>
      <c r="F1113" s="6" t="str">
        <f>'Base de dados'!J1112</f>
        <v>POPULAÇÃO GERAL</v>
      </c>
      <c r="G1113" s="6" t="str">
        <f>'Base de dados'!L1112</f>
        <v>SUPLENTE</v>
      </c>
      <c r="H1113" s="6">
        <f>'Base de dados'!M1112</f>
        <v>795</v>
      </c>
      <c r="I1113" s="30"/>
      <c r="J1113" s="6" t="str">
        <f>'Base de dados'!N1112</f>
        <v/>
      </c>
    </row>
    <row r="1114" spans="1:10" ht="24.95" customHeight="1" x14ac:dyDescent="0.25">
      <c r="A1114" s="3">
        <f t="shared" si="17"/>
        <v>1112</v>
      </c>
      <c r="B1114" s="4" t="str">
        <f>'Base de dados'!A1113</f>
        <v>5630016631</v>
      </c>
      <c r="C1114" s="5" t="str">
        <f>IF('Base de dados'!E1113&lt;&gt;"",'Base de dados'!B1113&amp;CHAR(10)&amp;'Base de dados'!E1113,'Base de dados'!B1113)</f>
        <v>MARIA LUCIA DOS REIS ALVES
CAETANO MANZI JUNIOR</v>
      </c>
      <c r="D1114" s="15" t="str">
        <f>'Base de dados'!H1113</f>
        <v>AV  JOSE BENI, 258 - NAZARE - CASA BRANCA</v>
      </c>
      <c r="E1114" s="27" t="str">
        <f>'Base de dados'!I1113</f>
        <v>(19) 982162411</v>
      </c>
      <c r="F1114" s="6" t="str">
        <f>'Base de dados'!J1113</f>
        <v>POPULAÇÃO GERAL</v>
      </c>
      <c r="G1114" s="6" t="str">
        <f>'Base de dados'!L1113</f>
        <v>SUPLENTE</v>
      </c>
      <c r="H1114" s="6">
        <f>'Base de dados'!M1113</f>
        <v>796</v>
      </c>
      <c r="I1114" s="30"/>
      <c r="J1114" s="6" t="str">
        <f>'Base de dados'!N1113</f>
        <v/>
      </c>
    </row>
    <row r="1115" spans="1:10" ht="24.95" customHeight="1" x14ac:dyDescent="0.25">
      <c r="A1115" s="3">
        <f t="shared" si="17"/>
        <v>1113</v>
      </c>
      <c r="B1115" s="4" t="str">
        <f>'Base de dados'!A1114</f>
        <v>5630019817</v>
      </c>
      <c r="C1115" s="5" t="str">
        <f>IF('Base de dados'!E1114&lt;&gt;"",'Base de dados'!B1114&amp;CHAR(10)&amp;'Base de dados'!E1114,'Base de dados'!B1114)</f>
        <v>RICHARD MARCIO CAMPOS GASPARINI
ELISSANDRA DAMARES BERNARDES GASPARINI</v>
      </c>
      <c r="D1115" s="15" t="str">
        <f>'Base de dados'!H1114</f>
        <v>RUA FAMILIA HORTA, 58 - VILA SANTA MARIA - CASA BRANCA</v>
      </c>
      <c r="E1115" s="27" t="str">
        <f>'Base de dados'!I1114</f>
        <v>(11) 993938140</v>
      </c>
      <c r="F1115" s="6" t="str">
        <f>'Base de dados'!J1114</f>
        <v>POPULAÇÃO GERAL</v>
      </c>
      <c r="G1115" s="6" t="str">
        <f>'Base de dados'!L1114</f>
        <v>SUPLENTE</v>
      </c>
      <c r="H1115" s="6">
        <f>'Base de dados'!M1114</f>
        <v>797</v>
      </c>
      <c r="I1115" s="30"/>
      <c r="J1115" s="6" t="str">
        <f>'Base de dados'!N1114</f>
        <v/>
      </c>
    </row>
    <row r="1116" spans="1:10" ht="24.95" customHeight="1" x14ac:dyDescent="0.25">
      <c r="A1116" s="3">
        <f t="shared" si="17"/>
        <v>1114</v>
      </c>
      <c r="B1116" s="4" t="str">
        <f>'Base de dados'!A1115</f>
        <v>5630000684</v>
      </c>
      <c r="C1116" s="5" t="str">
        <f>IF('Base de dados'!E1115&lt;&gt;"",'Base de dados'!B1115&amp;CHAR(10)&amp;'Base de dados'!E1115,'Base de dados'!B1115)</f>
        <v>JOSIANE MARIA DA SILVA</v>
      </c>
      <c r="D1116" s="15" t="str">
        <f>'Base de dados'!H1115</f>
        <v>RUA MARIA JOSE CAETANO DE ALMEIDA, 253 - PARQUE SAO PAULO - CASA BRANCA</v>
      </c>
      <c r="E1116" s="27" t="str">
        <f>'Base de dados'!I1115</f>
        <v>(19) 987524144</v>
      </c>
      <c r="F1116" s="6" t="str">
        <f>'Base de dados'!J1115</f>
        <v>POPULAÇÃO GERAL</v>
      </c>
      <c r="G1116" s="6" t="str">
        <f>'Base de dados'!L1115</f>
        <v>SUPLENTE</v>
      </c>
      <c r="H1116" s="6">
        <f>'Base de dados'!M1115</f>
        <v>798</v>
      </c>
      <c r="I1116" s="30"/>
      <c r="J1116" s="6" t="str">
        <f>'Base de dados'!N1115</f>
        <v/>
      </c>
    </row>
    <row r="1117" spans="1:10" ht="24.95" customHeight="1" x14ac:dyDescent="0.25">
      <c r="A1117" s="3">
        <f t="shared" si="17"/>
        <v>1115</v>
      </c>
      <c r="B1117" s="4" t="str">
        <f>'Base de dados'!A1116</f>
        <v>5630006426</v>
      </c>
      <c r="C1117" s="5" t="str">
        <f>IF('Base de dados'!E1116&lt;&gt;"",'Base de dados'!B1116&amp;CHAR(10)&amp;'Base de dados'!E1116,'Base de dados'!B1116)</f>
        <v>ADRIANA BERALDO DA COSTA</v>
      </c>
      <c r="D1117" s="15" t="str">
        <f>'Base de dados'!H1116</f>
        <v>RUA FAMILIA CURY, 75 - JARDIM BOA ESPERANCA - CASA BRANCA</v>
      </c>
      <c r="E1117" s="27" t="str">
        <f>'Base de dados'!I1116</f>
        <v>(19) 981766072</v>
      </c>
      <c r="F1117" s="6" t="str">
        <f>'Base de dados'!J1116</f>
        <v>POPULAÇÃO GERAL</v>
      </c>
      <c r="G1117" s="6" t="str">
        <f>'Base de dados'!L1116</f>
        <v>SUPLENTE</v>
      </c>
      <c r="H1117" s="6">
        <f>'Base de dados'!M1116</f>
        <v>799</v>
      </c>
      <c r="I1117" s="30"/>
      <c r="J1117" s="6" t="str">
        <f>'Base de dados'!N1116</f>
        <v/>
      </c>
    </row>
    <row r="1118" spans="1:10" ht="24.95" customHeight="1" x14ac:dyDescent="0.25">
      <c r="A1118" s="3">
        <f t="shared" si="17"/>
        <v>1116</v>
      </c>
      <c r="B1118" s="4" t="str">
        <f>'Base de dados'!A1117</f>
        <v>5630003092</v>
      </c>
      <c r="C1118" s="5" t="str">
        <f>IF('Base de dados'!E1117&lt;&gt;"",'Base de dados'!B1117&amp;CHAR(10)&amp;'Base de dados'!E1117,'Base de dados'!B1117)</f>
        <v>FERNANDA KAROLINA PALLA
MICHAEL GONCALVES SELES</v>
      </c>
      <c r="D1118" s="15" t="str">
        <f>'Base de dados'!H1117</f>
        <v>PCA JOSE ANTONIO DA ROCHA, 189 - PARQUE SAO PAULO - CASA BRANCA</v>
      </c>
      <c r="E1118" s="27" t="str">
        <f>'Base de dados'!I1117</f>
        <v>(19) 989409982</v>
      </c>
      <c r="F1118" s="6" t="str">
        <f>'Base de dados'!J1117</f>
        <v>POPULAÇÃO GERAL</v>
      </c>
      <c r="G1118" s="6" t="str">
        <f>'Base de dados'!L1117</f>
        <v>SUPLENTE</v>
      </c>
      <c r="H1118" s="6">
        <f>'Base de dados'!M1117</f>
        <v>800</v>
      </c>
      <c r="I1118" s="30"/>
      <c r="J1118" s="6" t="str">
        <f>'Base de dados'!N1117</f>
        <v/>
      </c>
    </row>
    <row r="1119" spans="1:10" ht="24.95" customHeight="1" x14ac:dyDescent="0.25">
      <c r="A1119" s="3">
        <f t="shared" si="17"/>
        <v>1117</v>
      </c>
      <c r="B1119" s="4" t="str">
        <f>'Base de dados'!A1118</f>
        <v>5630002649</v>
      </c>
      <c r="C1119" s="5" t="str">
        <f>IF('Base de dados'!E1118&lt;&gt;"",'Base de dados'!B1118&amp;CHAR(10)&amp;'Base de dados'!E1118,'Base de dados'!B1118)</f>
        <v>ROMILDO DE SOUZA
MARIA UMBELINA DE SOUZA</v>
      </c>
      <c r="D1119" s="15" t="str">
        <f>'Base de dados'!H1118</f>
        <v>RUA NICANOR FRANCISCO FERRAZ, 407 - JARDIM EUROPA  - CASA BRANCA</v>
      </c>
      <c r="E1119" s="27" t="str">
        <f>'Base de dados'!I1118</f>
        <v>(19) 98581360</v>
      </c>
      <c r="F1119" s="6" t="str">
        <f>'Base de dados'!J1118</f>
        <v>POPULAÇÃO GERAL</v>
      </c>
      <c r="G1119" s="6" t="str">
        <f>'Base de dados'!L1118</f>
        <v>SUPLENTE</v>
      </c>
      <c r="H1119" s="6">
        <f>'Base de dados'!M1118</f>
        <v>801</v>
      </c>
      <c r="I1119" s="30"/>
      <c r="J1119" s="6" t="str">
        <f>'Base de dados'!N1118</f>
        <v/>
      </c>
    </row>
    <row r="1120" spans="1:10" ht="24.95" customHeight="1" x14ac:dyDescent="0.25">
      <c r="A1120" s="3">
        <f t="shared" si="17"/>
        <v>1118</v>
      </c>
      <c r="B1120" s="4" t="str">
        <f>'Base de dados'!A1119</f>
        <v>5630010600</v>
      </c>
      <c r="C1120" s="5" t="str">
        <f>IF('Base de dados'!E1119&lt;&gt;"",'Base de dados'!B1119&amp;CHAR(10)&amp;'Base de dados'!E1119,'Base de dados'!B1119)</f>
        <v>TATIANA GRILO BIONDO
JONATAS SANTOS DELLA PASCHOAL DE OLIVEIRA</v>
      </c>
      <c r="D1120" s="15" t="str">
        <f>'Base de dados'!H1119</f>
        <v>AV  BRASIL, 116 - JARDIM ALVORADA - CASA BRANCA</v>
      </c>
      <c r="E1120" s="27" t="str">
        <f>'Base de dados'!I1119</f>
        <v>(19) 991579146</v>
      </c>
      <c r="F1120" s="6" t="str">
        <f>'Base de dados'!J1119</f>
        <v>POPULAÇÃO GERAL</v>
      </c>
      <c r="G1120" s="6" t="str">
        <f>'Base de dados'!L1119</f>
        <v>SUPLENTE</v>
      </c>
      <c r="H1120" s="6">
        <f>'Base de dados'!M1119</f>
        <v>802</v>
      </c>
      <c r="I1120" s="30"/>
      <c r="J1120" s="6" t="str">
        <f>'Base de dados'!N1119</f>
        <v/>
      </c>
    </row>
    <row r="1121" spans="1:10" ht="24.95" customHeight="1" x14ac:dyDescent="0.25">
      <c r="A1121" s="3">
        <f t="shared" si="17"/>
        <v>1119</v>
      </c>
      <c r="B1121" s="4" t="str">
        <f>'Base de dados'!A1120</f>
        <v>5630018884</v>
      </c>
      <c r="C1121" s="5" t="str">
        <f>IF('Base de dados'!E1120&lt;&gt;"",'Base de dados'!B1120&amp;CHAR(10)&amp;'Base de dados'!E1120,'Base de dados'!B1120)</f>
        <v>IASMIN LABESTEN SANTOS</v>
      </c>
      <c r="D1121" s="15" t="str">
        <f>'Base de dados'!H1120</f>
        <v>RUA ROSA CECILIA F LOPES, 30 - CHACARA BOA VISTA - CASA BRANCA</v>
      </c>
      <c r="E1121" s="27" t="str">
        <f>'Base de dados'!I1120</f>
        <v>(19) 993316824</v>
      </c>
      <c r="F1121" s="6" t="str">
        <f>'Base de dados'!J1120</f>
        <v>POPULAÇÃO GERAL</v>
      </c>
      <c r="G1121" s="6" t="str">
        <f>'Base de dados'!L1120</f>
        <v>SUPLENTE</v>
      </c>
      <c r="H1121" s="6">
        <f>'Base de dados'!M1120</f>
        <v>803</v>
      </c>
      <c r="I1121" s="30"/>
      <c r="J1121" s="6" t="str">
        <f>'Base de dados'!N1120</f>
        <v/>
      </c>
    </row>
    <row r="1122" spans="1:10" ht="24.95" customHeight="1" x14ac:dyDescent="0.25">
      <c r="A1122" s="3">
        <f t="shared" si="17"/>
        <v>1120</v>
      </c>
      <c r="B1122" s="4" t="str">
        <f>'Base de dados'!A1121</f>
        <v>5630002672</v>
      </c>
      <c r="C1122" s="5" t="str">
        <f>IF('Base de dados'!E1121&lt;&gt;"",'Base de dados'!B1121&amp;CHAR(10)&amp;'Base de dados'!E1121,'Base de dados'!B1121)</f>
        <v>PAULO RENATO MARIANO
DIRCE BOLDRIN MARIANO</v>
      </c>
      <c r="D1122" s="15" t="str">
        <f>'Base de dados'!H1121</f>
        <v>RUA AGUAI, 240 - BAIRRO DESTERRO  - CASA BRANCA</v>
      </c>
      <c r="E1122" s="27" t="str">
        <f>'Base de dados'!I1121</f>
        <v>(19) 995258656</v>
      </c>
      <c r="F1122" s="6" t="str">
        <f>'Base de dados'!J1121</f>
        <v>POPULAÇÃO GERAL</v>
      </c>
      <c r="G1122" s="6" t="str">
        <f>'Base de dados'!L1121</f>
        <v>SUPLENTE</v>
      </c>
      <c r="H1122" s="6">
        <f>'Base de dados'!M1121</f>
        <v>804</v>
      </c>
      <c r="I1122" s="30"/>
      <c r="J1122" s="6" t="str">
        <f>'Base de dados'!N1121</f>
        <v/>
      </c>
    </row>
    <row r="1123" spans="1:10" ht="24.95" customHeight="1" x14ac:dyDescent="0.25">
      <c r="A1123" s="3">
        <f t="shared" si="17"/>
        <v>1121</v>
      </c>
      <c r="B1123" s="4" t="str">
        <f>'Base de dados'!A1122</f>
        <v>5630020344</v>
      </c>
      <c r="C1123" s="5" t="str">
        <f>IF('Base de dados'!E1122&lt;&gt;"",'Base de dados'!B1122&amp;CHAR(10)&amp;'Base de dados'!E1122,'Base de dados'!B1122)</f>
        <v>GILBERTO DE SOUZA
TANIA VALERIA DE SOUZA</v>
      </c>
      <c r="D1123" s="15" t="str">
        <f>'Base de dados'!H1122</f>
        <v>RUA FAMILIA FACCHINI, 42 - JARDIM AMERICA - CASA BRANCA</v>
      </c>
      <c r="E1123" s="27" t="str">
        <f>'Base de dados'!I1122</f>
        <v>(19) 993071571</v>
      </c>
      <c r="F1123" s="6" t="str">
        <f>'Base de dados'!J1122</f>
        <v>POPULAÇÃO GERAL</v>
      </c>
      <c r="G1123" s="6" t="str">
        <f>'Base de dados'!L1122</f>
        <v>SUPLENTE</v>
      </c>
      <c r="H1123" s="6">
        <f>'Base de dados'!M1122</f>
        <v>805</v>
      </c>
      <c r="I1123" s="30"/>
      <c r="J1123" s="6" t="str">
        <f>'Base de dados'!N1122</f>
        <v>EXCLUÍDO - ATENDIDO CDHU</v>
      </c>
    </row>
    <row r="1124" spans="1:10" ht="24.95" customHeight="1" x14ac:dyDescent="0.25">
      <c r="A1124" s="3">
        <f t="shared" si="17"/>
        <v>1122</v>
      </c>
      <c r="B1124" s="4" t="str">
        <f>'Base de dados'!A1123</f>
        <v>5630007259</v>
      </c>
      <c r="C1124" s="5" t="str">
        <f>IF('Base de dados'!E1123&lt;&gt;"",'Base de dados'!B1123&amp;CHAR(10)&amp;'Base de dados'!E1123,'Base de dados'!B1123)</f>
        <v>ALESSANDRA PAULA TRISTAO BORGES SANTANA
ADILIO JOSE DE SANTANA</v>
      </c>
      <c r="D1124" s="15" t="str">
        <f>'Base de dados'!H1123</f>
        <v>FAZ SAO MIGUEL, S/N - ITOBI - ITOBI</v>
      </c>
      <c r="E1124" s="27" t="str">
        <f>'Base de dados'!I1123</f>
        <v>(19) 991302645</v>
      </c>
      <c r="F1124" s="6" t="str">
        <f>'Base de dados'!J1123</f>
        <v>POPULAÇÃO GERAL</v>
      </c>
      <c r="G1124" s="6" t="str">
        <f>'Base de dados'!L1123</f>
        <v>SUPLENTE</v>
      </c>
      <c r="H1124" s="6">
        <f>'Base de dados'!M1123</f>
        <v>806</v>
      </c>
      <c r="I1124" s="30"/>
      <c r="J1124" s="6" t="str">
        <f>'Base de dados'!N1123</f>
        <v/>
      </c>
    </row>
    <row r="1125" spans="1:10" ht="24.95" customHeight="1" x14ac:dyDescent="0.25">
      <c r="A1125" s="3">
        <f t="shared" si="17"/>
        <v>1123</v>
      </c>
      <c r="B1125" s="4" t="str">
        <f>'Base de dados'!A1124</f>
        <v>5630003191</v>
      </c>
      <c r="C1125" s="5" t="str">
        <f>IF('Base de dados'!E1124&lt;&gt;"",'Base de dados'!B1124&amp;CHAR(10)&amp;'Base de dados'!E1124,'Base de dados'!B1124)</f>
        <v>JAIR MARTINS</v>
      </c>
      <c r="D1125" s="15" t="str">
        <f>'Base de dados'!H1124</f>
        <v>AV  DA SAUDADE, 224 - NAZARE  - CASA BRANCA</v>
      </c>
      <c r="E1125" s="27" t="str">
        <f>'Base de dados'!I1124</f>
        <v>(19) 994441777</v>
      </c>
      <c r="F1125" s="6" t="str">
        <f>'Base de dados'!J1124</f>
        <v>POPULAÇÃO GERAL</v>
      </c>
      <c r="G1125" s="6" t="str">
        <f>'Base de dados'!L1124</f>
        <v>SUPLENTE</v>
      </c>
      <c r="H1125" s="6">
        <f>'Base de dados'!M1124</f>
        <v>807</v>
      </c>
      <c r="I1125" s="30"/>
      <c r="J1125" s="6" t="str">
        <f>'Base de dados'!N1124</f>
        <v/>
      </c>
    </row>
    <row r="1126" spans="1:10" ht="24.95" customHeight="1" x14ac:dyDescent="0.25">
      <c r="A1126" s="3">
        <f t="shared" si="17"/>
        <v>1124</v>
      </c>
      <c r="B1126" s="4" t="str">
        <f>'Base de dados'!A1125</f>
        <v>5630007390</v>
      </c>
      <c r="C1126" s="5" t="str">
        <f>IF('Base de dados'!E1125&lt;&gt;"",'Base de dados'!B1125&amp;CHAR(10)&amp;'Base de dados'!E1125,'Base de dados'!B1125)</f>
        <v>JOSE ULISSES DE LIMA SILVA</v>
      </c>
      <c r="D1126" s="15" t="str">
        <f>'Base de dados'!H1125</f>
        <v>RUA VICENTE DOMINGUES FRANCISQUETI, 198 - CHACARA BOA VISTA - CASA BRANCA</v>
      </c>
      <c r="E1126" s="27" t="str">
        <f>'Base de dados'!I1125</f>
        <v>(19) 994420235</v>
      </c>
      <c r="F1126" s="6" t="str">
        <f>'Base de dados'!J1125</f>
        <v>POPULAÇÃO GERAL</v>
      </c>
      <c r="G1126" s="6" t="str">
        <f>'Base de dados'!L1125</f>
        <v>SUPLENTE</v>
      </c>
      <c r="H1126" s="6">
        <f>'Base de dados'!M1125</f>
        <v>808</v>
      </c>
      <c r="I1126" s="30"/>
      <c r="J1126" s="6" t="str">
        <f>'Base de dados'!N1125</f>
        <v/>
      </c>
    </row>
    <row r="1127" spans="1:10" ht="24.95" customHeight="1" x14ac:dyDescent="0.25">
      <c r="A1127" s="3">
        <f t="shared" si="17"/>
        <v>1125</v>
      </c>
      <c r="B1127" s="4" t="str">
        <f>'Base de dados'!A1126</f>
        <v>5630014883</v>
      </c>
      <c r="C1127" s="5" t="str">
        <f>IF('Base de dados'!E1126&lt;&gt;"",'Base de dados'!B1126&amp;CHAR(10)&amp;'Base de dados'!E1126,'Base de dados'!B1126)</f>
        <v>RENATA CRISTIANE PEGORALI
ANDRE FELIPE DO NASCIMENTO</v>
      </c>
      <c r="D1127" s="15" t="str">
        <f>'Base de dados'!H1126</f>
        <v>RUA PARA, 171 - DISTRITO DE LAGOA BRANCA - CASA BRANCA</v>
      </c>
      <c r="E1127" s="27" t="str">
        <f>'Base de dados'!I1126</f>
        <v>(19) 998010418</v>
      </c>
      <c r="F1127" s="6" t="str">
        <f>'Base de dados'!J1126</f>
        <v>POPULAÇÃO GERAL</v>
      </c>
      <c r="G1127" s="6" t="str">
        <f>'Base de dados'!L1126</f>
        <v>SUPLENTE</v>
      </c>
      <c r="H1127" s="6">
        <f>'Base de dados'!M1126</f>
        <v>809</v>
      </c>
      <c r="I1127" s="30"/>
      <c r="J1127" s="6" t="str">
        <f>'Base de dados'!N1126</f>
        <v/>
      </c>
    </row>
    <row r="1128" spans="1:10" ht="24.95" customHeight="1" x14ac:dyDescent="0.25">
      <c r="A1128" s="3">
        <f t="shared" si="17"/>
        <v>1126</v>
      </c>
      <c r="B1128" s="4" t="str">
        <f>'Base de dados'!A1127</f>
        <v>5630004769</v>
      </c>
      <c r="C1128" s="5" t="str">
        <f>IF('Base de dados'!E1127&lt;&gt;"",'Base de dados'!B1127&amp;CHAR(10)&amp;'Base de dados'!E1127,'Base de dados'!B1127)</f>
        <v>ANTO MARQUES GOMES
JOAQUIM ALVES BARBOSA</v>
      </c>
      <c r="D1128" s="15" t="str">
        <f>'Base de dados'!H1127</f>
        <v>RUA FRANCISCO POLLINI, 217 - JARDIM DAS PALMEIRAS  - SANTA CRUZ DAS PALMEIRAS</v>
      </c>
      <c r="E1128" s="27" t="str">
        <f>'Base de dados'!I1127</f>
        <v>(19) 991755392</v>
      </c>
      <c r="F1128" s="6" t="str">
        <f>'Base de dados'!J1127</f>
        <v>POPULAÇÃO GERAL</v>
      </c>
      <c r="G1128" s="6" t="str">
        <f>'Base de dados'!L1127</f>
        <v>SUPLENTE</v>
      </c>
      <c r="H1128" s="6">
        <f>'Base de dados'!M1127</f>
        <v>810</v>
      </c>
      <c r="I1128" s="30"/>
      <c r="J1128" s="6" t="str">
        <f>'Base de dados'!N1127</f>
        <v/>
      </c>
    </row>
    <row r="1129" spans="1:10" ht="24.95" customHeight="1" x14ac:dyDescent="0.25">
      <c r="A1129" s="3">
        <f t="shared" si="17"/>
        <v>1127</v>
      </c>
      <c r="B1129" s="4" t="str">
        <f>'Base de dados'!A1128</f>
        <v>5630002300</v>
      </c>
      <c r="C1129" s="5" t="str">
        <f>IF('Base de dados'!E1128&lt;&gt;"",'Base de dados'!B1128&amp;CHAR(10)&amp;'Base de dados'!E1128,'Base de dados'!B1128)</f>
        <v>EDSON BRAGA</v>
      </c>
      <c r="D1129" s="15" t="str">
        <f>'Base de dados'!H1128</f>
        <v>RUA FAMILIA ESTEFANINE, 151 - DESTERRO - CASA BRANCA</v>
      </c>
      <c r="E1129" s="27" t="str">
        <f>'Base de dados'!I1128</f>
        <v>(19) 92519355</v>
      </c>
      <c r="F1129" s="6" t="str">
        <f>'Base de dados'!J1128</f>
        <v>POPULAÇÃO GERAL</v>
      </c>
      <c r="G1129" s="6" t="str">
        <f>'Base de dados'!L1128</f>
        <v>SUPLENTE</v>
      </c>
      <c r="H1129" s="6">
        <f>'Base de dados'!M1128</f>
        <v>811</v>
      </c>
      <c r="I1129" s="30"/>
      <c r="J1129" s="6" t="str">
        <f>'Base de dados'!N1128</f>
        <v/>
      </c>
    </row>
    <row r="1130" spans="1:10" ht="24.95" customHeight="1" x14ac:dyDescent="0.25">
      <c r="A1130" s="3">
        <f t="shared" si="17"/>
        <v>1128</v>
      </c>
      <c r="B1130" s="4" t="str">
        <f>'Base de dados'!A1129</f>
        <v>5630019882</v>
      </c>
      <c r="C1130" s="5" t="str">
        <f>IF('Base de dados'!E1129&lt;&gt;"",'Base de dados'!B1129&amp;CHAR(10)&amp;'Base de dados'!E1129,'Base de dados'!B1129)</f>
        <v>FABIOLA DE OLIVEIRA CARVALHO</v>
      </c>
      <c r="D1130" s="15" t="str">
        <f>'Base de dados'!H1129</f>
        <v>RUA JOSE PRADO GUTIERREZ, 522 - IPIRANGA - SOROCABA</v>
      </c>
      <c r="E1130" s="27" t="str">
        <f>'Base de dados'!I1129</f>
        <v>(15) 981011602</v>
      </c>
      <c r="F1130" s="6" t="str">
        <f>'Base de dados'!J1129</f>
        <v>POPULAÇÃO GERAL</v>
      </c>
      <c r="G1130" s="6" t="str">
        <f>'Base de dados'!L1129</f>
        <v>SUPLENTE</v>
      </c>
      <c r="H1130" s="6">
        <f>'Base de dados'!M1129</f>
        <v>812</v>
      </c>
      <c r="I1130" s="30"/>
      <c r="J1130" s="6" t="str">
        <f>'Base de dados'!N1129</f>
        <v/>
      </c>
    </row>
    <row r="1131" spans="1:10" ht="24.95" customHeight="1" x14ac:dyDescent="0.25">
      <c r="A1131" s="3">
        <f t="shared" si="17"/>
        <v>1129</v>
      </c>
      <c r="B1131" s="4" t="str">
        <f>'Base de dados'!A1130</f>
        <v>5630017449</v>
      </c>
      <c r="C1131" s="5" t="str">
        <f>IF('Base de dados'!E1130&lt;&gt;"",'Base de dados'!B1130&amp;CHAR(10)&amp;'Base de dados'!E1130,'Base de dados'!B1130)</f>
        <v>MARCOS VINICIUS PEREIRA DE CARVALHO</v>
      </c>
      <c r="D1131" s="15" t="str">
        <f>'Base de dados'!H1130</f>
        <v>RUA FAMILIA CASTOLDI, 171 - JARDIM MACAUBA - CASA BRANCA</v>
      </c>
      <c r="E1131" s="27" t="str">
        <f>'Base de dados'!I1130</f>
        <v>(19) 993991081</v>
      </c>
      <c r="F1131" s="6" t="str">
        <f>'Base de dados'!J1130</f>
        <v>POPULAÇÃO GERAL</v>
      </c>
      <c r="G1131" s="6" t="str">
        <f>'Base de dados'!L1130</f>
        <v>SUPLENTE</v>
      </c>
      <c r="H1131" s="6">
        <f>'Base de dados'!M1130</f>
        <v>813</v>
      </c>
      <c r="I1131" s="30"/>
      <c r="J1131" s="6" t="str">
        <f>'Base de dados'!N1130</f>
        <v/>
      </c>
    </row>
    <row r="1132" spans="1:10" ht="24.95" customHeight="1" x14ac:dyDescent="0.25">
      <c r="A1132" s="3">
        <f t="shared" si="17"/>
        <v>1130</v>
      </c>
      <c r="B1132" s="4" t="str">
        <f>'Base de dados'!A1131</f>
        <v>5630007226</v>
      </c>
      <c r="C1132" s="5" t="str">
        <f>IF('Base de dados'!E1131&lt;&gt;"",'Base de dados'!B1131&amp;CHAR(10)&amp;'Base de dados'!E1131,'Base de dados'!B1131)</f>
        <v>BRUNA CAROLINE FELIPE</v>
      </c>
      <c r="D1132" s="15" t="str">
        <f>'Base de dados'!H1131</f>
        <v>RUA ALAGOAS, 364 - JARDIM BELA VISTA  - CASA BRANCA</v>
      </c>
      <c r="E1132" s="27" t="str">
        <f>'Base de dados'!I1131</f>
        <v>(19) 993406044</v>
      </c>
      <c r="F1132" s="6" t="str">
        <f>'Base de dados'!J1131</f>
        <v>POPULAÇÃO GERAL</v>
      </c>
      <c r="G1132" s="6" t="str">
        <f>'Base de dados'!L1131</f>
        <v>SUPLENTE</v>
      </c>
      <c r="H1132" s="6">
        <f>'Base de dados'!M1131</f>
        <v>814</v>
      </c>
      <c r="I1132" s="30"/>
      <c r="J1132" s="6" t="str">
        <f>'Base de dados'!N1131</f>
        <v/>
      </c>
    </row>
    <row r="1133" spans="1:10" ht="24.95" customHeight="1" x14ac:dyDescent="0.25">
      <c r="A1133" s="3">
        <f t="shared" si="17"/>
        <v>1131</v>
      </c>
      <c r="B1133" s="4" t="str">
        <f>'Base de dados'!A1132</f>
        <v>5630010444</v>
      </c>
      <c r="C1133" s="5" t="str">
        <f>IF('Base de dados'!E1132&lt;&gt;"",'Base de dados'!B1132&amp;CHAR(10)&amp;'Base de dados'!E1132,'Base de dados'!B1132)</f>
        <v>ANDRIELI CARLA GIOVE FALASCA
RENATO HENRIQUE FALASCA</v>
      </c>
      <c r="D1133" s="15" t="str">
        <f>'Base de dados'!H1132</f>
        <v>RUA PADRE JOSE LINO CORRER, 42 - CENTRO - CASA BRANCA</v>
      </c>
      <c r="E1133" s="27" t="str">
        <f>'Base de dados'!I1132</f>
        <v>(19) 991777622</v>
      </c>
      <c r="F1133" s="6" t="str">
        <f>'Base de dados'!J1132</f>
        <v>POPULAÇÃO GERAL</v>
      </c>
      <c r="G1133" s="6" t="str">
        <f>'Base de dados'!L1132</f>
        <v>SUPLENTE</v>
      </c>
      <c r="H1133" s="6">
        <f>'Base de dados'!M1132</f>
        <v>815</v>
      </c>
      <c r="I1133" s="30"/>
      <c r="J1133" s="6" t="str">
        <f>'Base de dados'!N1132</f>
        <v/>
      </c>
    </row>
    <row r="1134" spans="1:10" ht="24.95" customHeight="1" x14ac:dyDescent="0.25">
      <c r="A1134" s="3">
        <f t="shared" si="17"/>
        <v>1132</v>
      </c>
      <c r="B1134" s="4" t="str">
        <f>'Base de dados'!A1133</f>
        <v>5630007572</v>
      </c>
      <c r="C1134" s="5" t="str">
        <f>IF('Base de dados'!E1133&lt;&gt;"",'Base de dados'!B1133&amp;CHAR(10)&amp;'Base de dados'!E1133,'Base de dados'!B1133)</f>
        <v>GABRIELA ROBERTA CANDIDO DE OLIVEIRA RODRIGUES ANDRE
LUIS RICARDO ANDRE</v>
      </c>
      <c r="D1134" s="15" t="str">
        <f>'Base de dados'!H1133</f>
        <v>RUA PEDRO PIMENTA, 425 - PARQUE SAO PAULO - CASA BRANCA</v>
      </c>
      <c r="E1134" s="27" t="str">
        <f>'Base de dados'!I1133</f>
        <v>(19) 993931335</v>
      </c>
      <c r="F1134" s="6" t="str">
        <f>'Base de dados'!J1133</f>
        <v>POPULAÇÃO GERAL</v>
      </c>
      <c r="G1134" s="6" t="str">
        <f>'Base de dados'!L1133</f>
        <v>SUPLENTE</v>
      </c>
      <c r="H1134" s="6">
        <f>'Base de dados'!M1133</f>
        <v>816</v>
      </c>
      <c r="I1134" s="30"/>
      <c r="J1134" s="6" t="str">
        <f>'Base de dados'!N1133</f>
        <v/>
      </c>
    </row>
    <row r="1135" spans="1:10" ht="24.95" customHeight="1" x14ac:dyDescent="0.25">
      <c r="A1135" s="3">
        <f t="shared" si="17"/>
        <v>1133</v>
      </c>
      <c r="B1135" s="4" t="str">
        <f>'Base de dados'!A1134</f>
        <v>5630010352</v>
      </c>
      <c r="C1135" s="5" t="str">
        <f>IF('Base de dados'!E1134&lt;&gt;"",'Base de dados'!B1134&amp;CHAR(10)&amp;'Base de dados'!E1134,'Base de dados'!B1134)</f>
        <v>BRUNA BERNARDES</v>
      </c>
      <c r="D1135" s="15" t="str">
        <f>'Base de dados'!H1134</f>
        <v>RUA FLORINDA DE SOUZA, 626 - CENTRO - CASA BRANCA</v>
      </c>
      <c r="E1135" s="27" t="str">
        <f>'Base de dados'!I1134</f>
        <v>(19) 991659819</v>
      </c>
      <c r="F1135" s="6" t="str">
        <f>'Base de dados'!J1134</f>
        <v>POPULAÇÃO GERAL</v>
      </c>
      <c r="G1135" s="6" t="str">
        <f>'Base de dados'!L1134</f>
        <v>SUPLENTE</v>
      </c>
      <c r="H1135" s="6">
        <f>'Base de dados'!M1134</f>
        <v>817</v>
      </c>
      <c r="I1135" s="30"/>
      <c r="J1135" s="6" t="str">
        <f>'Base de dados'!N1134</f>
        <v/>
      </c>
    </row>
    <row r="1136" spans="1:10" ht="24.95" customHeight="1" x14ac:dyDescent="0.25">
      <c r="A1136" s="3">
        <f t="shared" si="17"/>
        <v>1134</v>
      </c>
      <c r="B1136" s="4" t="str">
        <f>'Base de dados'!A1135</f>
        <v>5630009768</v>
      </c>
      <c r="C1136" s="5" t="str">
        <f>IF('Base de dados'!E1135&lt;&gt;"",'Base de dados'!B1135&amp;CHAR(10)&amp;'Base de dados'!E1135,'Base de dados'!B1135)</f>
        <v>DANIELA SILVA</v>
      </c>
      <c r="D1136" s="15" t="str">
        <f>'Base de dados'!H1135</f>
        <v>RUA DOS PEZZUTOS, 210 - NAZARE  - CASA BRANCA</v>
      </c>
      <c r="E1136" s="27" t="str">
        <f>'Base de dados'!I1135</f>
        <v>(19) 991351908</v>
      </c>
      <c r="F1136" s="6" t="str">
        <f>'Base de dados'!J1135</f>
        <v>POPULAÇÃO GERAL</v>
      </c>
      <c r="G1136" s="6" t="str">
        <f>'Base de dados'!L1135</f>
        <v>SUPLENTE</v>
      </c>
      <c r="H1136" s="6">
        <f>'Base de dados'!M1135</f>
        <v>818</v>
      </c>
      <c r="I1136" s="30"/>
      <c r="J1136" s="6" t="str">
        <f>'Base de dados'!N1135</f>
        <v/>
      </c>
    </row>
    <row r="1137" spans="1:10" ht="24.95" customHeight="1" x14ac:dyDescent="0.25">
      <c r="A1137" s="3">
        <f t="shared" si="17"/>
        <v>1135</v>
      </c>
      <c r="B1137" s="4" t="str">
        <f>'Base de dados'!A1136</f>
        <v>5630007457</v>
      </c>
      <c r="C1137" s="5" t="str">
        <f>IF('Base de dados'!E1136&lt;&gt;"",'Base de dados'!B1136&amp;CHAR(10)&amp;'Base de dados'!E1136,'Base de dados'!B1136)</f>
        <v>SUZELAINE DE JESUS BATISTA</v>
      </c>
      <c r="D1137" s="15" t="str">
        <f>'Base de dados'!H1136</f>
        <v>RUA JOSE ANTONIO DA ROCHA, 85 - PARQUE SAO PAULO - CASA BRANCA</v>
      </c>
      <c r="E1137" s="27" t="str">
        <f>'Base de dados'!I1136</f>
        <v>(19) 986027872</v>
      </c>
      <c r="F1137" s="6" t="str">
        <f>'Base de dados'!J1136</f>
        <v>POPULAÇÃO GERAL</v>
      </c>
      <c r="G1137" s="6" t="str">
        <f>'Base de dados'!L1136</f>
        <v>SUPLENTE</v>
      </c>
      <c r="H1137" s="6">
        <f>'Base de dados'!M1136</f>
        <v>819</v>
      </c>
      <c r="I1137" s="30"/>
      <c r="J1137" s="6" t="str">
        <f>'Base de dados'!N1136</f>
        <v/>
      </c>
    </row>
    <row r="1138" spans="1:10" ht="24.95" customHeight="1" x14ac:dyDescent="0.25">
      <c r="A1138" s="3">
        <f t="shared" si="17"/>
        <v>1136</v>
      </c>
      <c r="B1138" s="4" t="str">
        <f>'Base de dados'!A1137</f>
        <v>5630007754</v>
      </c>
      <c r="C1138" s="5" t="str">
        <f>IF('Base de dados'!E1137&lt;&gt;"",'Base de dados'!B1137&amp;CHAR(10)&amp;'Base de dados'!E1137,'Base de dados'!B1137)</f>
        <v>SUELI DE FATIMA GERVASIO</v>
      </c>
      <c r="D1138" s="15" t="str">
        <f>'Base de dados'!H1137</f>
        <v>RUA LUCIO LEONEL, 697 - CENTRO - CASA BRANCA</v>
      </c>
      <c r="E1138" s="27" t="str">
        <f>'Base de dados'!I1137</f>
        <v>(19) 991615751</v>
      </c>
      <c r="F1138" s="6" t="str">
        <f>'Base de dados'!J1137</f>
        <v>POPULAÇÃO GERAL</v>
      </c>
      <c r="G1138" s="6" t="str">
        <f>'Base de dados'!L1137</f>
        <v>SUPLENTE</v>
      </c>
      <c r="H1138" s="6">
        <f>'Base de dados'!M1137</f>
        <v>820</v>
      </c>
      <c r="I1138" s="30"/>
      <c r="J1138" s="6" t="str">
        <f>'Base de dados'!N1137</f>
        <v/>
      </c>
    </row>
    <row r="1139" spans="1:10" ht="24.95" customHeight="1" x14ac:dyDescent="0.25">
      <c r="A1139" s="3">
        <f t="shared" si="17"/>
        <v>1137</v>
      </c>
      <c r="B1139" s="4" t="str">
        <f>'Base de dados'!A1138</f>
        <v>5630015385</v>
      </c>
      <c r="C1139" s="5" t="str">
        <f>IF('Base de dados'!E1138&lt;&gt;"",'Base de dados'!B1138&amp;CHAR(10)&amp;'Base de dados'!E1138,'Base de dados'!B1138)</f>
        <v>RENATO BOLDRINI GABRIEL</v>
      </c>
      <c r="D1139" s="15" t="str">
        <f>'Base de dados'!H1138</f>
        <v>RUA FERNANDO MUSA, 182 - CENTRO - CASA BRANCA</v>
      </c>
      <c r="E1139" s="27" t="str">
        <f>'Base de dados'!I1138</f>
        <v>(19) 993273737</v>
      </c>
      <c r="F1139" s="6" t="str">
        <f>'Base de dados'!J1138</f>
        <v>POPULAÇÃO GERAL</v>
      </c>
      <c r="G1139" s="6" t="str">
        <f>'Base de dados'!L1138</f>
        <v>SUPLENTE</v>
      </c>
      <c r="H1139" s="6">
        <f>'Base de dados'!M1138</f>
        <v>821</v>
      </c>
      <c r="I1139" s="30"/>
      <c r="J1139" s="6" t="str">
        <f>'Base de dados'!N1138</f>
        <v/>
      </c>
    </row>
    <row r="1140" spans="1:10" ht="24.95" customHeight="1" x14ac:dyDescent="0.25">
      <c r="A1140" s="3">
        <f t="shared" si="17"/>
        <v>1138</v>
      </c>
      <c r="B1140" s="4" t="str">
        <f>'Base de dados'!A1139</f>
        <v>5630020666</v>
      </c>
      <c r="C1140" s="5" t="str">
        <f>IF('Base de dados'!E1139&lt;&gt;"",'Base de dados'!B1139&amp;CHAR(10)&amp;'Base de dados'!E1139,'Base de dados'!B1139)</f>
        <v>BRUNA GABRIELLE FERREIRA SILVA</v>
      </c>
      <c r="D1140" s="15" t="str">
        <f>'Base de dados'!H1139</f>
        <v>RUA JOAO BATISTA SALLES CUNHA, 19 - PARQUE SAO PAULO - CASA BRANCA</v>
      </c>
      <c r="E1140" s="27" t="str">
        <f>'Base de dados'!I1139</f>
        <v>(19) 994156837</v>
      </c>
      <c r="F1140" s="6" t="str">
        <f>'Base de dados'!J1139</f>
        <v>POPULAÇÃO GERAL</v>
      </c>
      <c r="G1140" s="6" t="str">
        <f>'Base de dados'!L1139</f>
        <v>SUPLENTE</v>
      </c>
      <c r="H1140" s="6">
        <f>'Base de dados'!M1139</f>
        <v>822</v>
      </c>
      <c r="I1140" s="30"/>
      <c r="J1140" s="6" t="str">
        <f>'Base de dados'!N1139</f>
        <v/>
      </c>
    </row>
    <row r="1141" spans="1:10" ht="24.95" customHeight="1" x14ac:dyDescent="0.25">
      <c r="A1141" s="3">
        <f t="shared" si="17"/>
        <v>1139</v>
      </c>
      <c r="B1141" s="4" t="str">
        <f>'Base de dados'!A1140</f>
        <v>5630004967</v>
      </c>
      <c r="C1141" s="5" t="str">
        <f>IF('Base de dados'!E1140&lt;&gt;"",'Base de dados'!B1140&amp;CHAR(10)&amp;'Base de dados'!E1140,'Base de dados'!B1140)</f>
        <v>MARIA RITA DA SILVA</v>
      </c>
      <c r="D1141" s="15" t="str">
        <f>'Base de dados'!H1140</f>
        <v>RUA MARECHAL DEODORO, 622 - CENTRO - CASA BRANCA</v>
      </c>
      <c r="E1141" s="27" t="str">
        <f>'Base de dados'!I1140</f>
        <v>(19) 992083193</v>
      </c>
      <c r="F1141" s="6" t="str">
        <f>'Base de dados'!J1140</f>
        <v>POPULAÇÃO GERAL</v>
      </c>
      <c r="G1141" s="6" t="str">
        <f>'Base de dados'!L1140</f>
        <v>SUPLENTE</v>
      </c>
      <c r="H1141" s="6">
        <f>'Base de dados'!M1140</f>
        <v>823</v>
      </c>
      <c r="I1141" s="30"/>
      <c r="J1141" s="6" t="str">
        <f>'Base de dados'!N1140</f>
        <v/>
      </c>
    </row>
    <row r="1142" spans="1:10" ht="24.95" customHeight="1" x14ac:dyDescent="0.25">
      <c r="A1142" s="3">
        <f t="shared" si="17"/>
        <v>1140</v>
      </c>
      <c r="B1142" s="4" t="str">
        <f>'Base de dados'!A1141</f>
        <v>5630020948</v>
      </c>
      <c r="C1142" s="5" t="str">
        <f>IF('Base de dados'!E1141&lt;&gt;"",'Base de dados'!B1141&amp;CHAR(10)&amp;'Base de dados'!E1141,'Base de dados'!B1141)</f>
        <v>CARLA RUFINO TECOLO</v>
      </c>
      <c r="D1142" s="15" t="str">
        <f>'Base de dados'!H1141</f>
        <v>RUA ITAPURA, 676 - VILA AEROPORTO - CAMPINAS</v>
      </c>
      <c r="E1142" s="27" t="str">
        <f>'Base de dados'!I1141</f>
        <v>(19) 987269771</v>
      </c>
      <c r="F1142" s="6" t="str">
        <f>'Base de dados'!J1141</f>
        <v>POPULAÇÃO GERAL</v>
      </c>
      <c r="G1142" s="6" t="str">
        <f>'Base de dados'!L1141</f>
        <v>SUPLENTE</v>
      </c>
      <c r="H1142" s="6">
        <f>'Base de dados'!M1141</f>
        <v>824</v>
      </c>
      <c r="I1142" s="30"/>
      <c r="J1142" s="6" t="str">
        <f>'Base de dados'!N1141</f>
        <v/>
      </c>
    </row>
    <row r="1143" spans="1:10" ht="24.95" customHeight="1" x14ac:dyDescent="0.25">
      <c r="A1143" s="3">
        <f t="shared" si="17"/>
        <v>1141</v>
      </c>
      <c r="B1143" s="4" t="str">
        <f>'Base de dados'!A1142</f>
        <v>5630016805</v>
      </c>
      <c r="C1143" s="5" t="str">
        <f>IF('Base de dados'!E1142&lt;&gt;"",'Base de dados'!B1142&amp;CHAR(10)&amp;'Base de dados'!E1142,'Base de dados'!B1142)</f>
        <v>ELIANA CRISTINA BRAZ</v>
      </c>
      <c r="D1143" s="15" t="str">
        <f>'Base de dados'!H1142</f>
        <v>VLA JOAQUINA LAZARA MENDES DE ALMEIDA, 29A - JARDIM SAO JORGE - CAMPINAS</v>
      </c>
      <c r="E1143" s="27" t="str">
        <f>'Base de dados'!I1142</f>
        <v>(19) 994586960</v>
      </c>
      <c r="F1143" s="6" t="str">
        <f>'Base de dados'!J1142</f>
        <v>POPULAÇÃO GERAL</v>
      </c>
      <c r="G1143" s="6" t="str">
        <f>'Base de dados'!L1142</f>
        <v>SUPLENTE</v>
      </c>
      <c r="H1143" s="6">
        <f>'Base de dados'!M1142</f>
        <v>825</v>
      </c>
      <c r="I1143" s="30"/>
      <c r="J1143" s="6" t="str">
        <f>'Base de dados'!N1142</f>
        <v/>
      </c>
    </row>
    <row r="1144" spans="1:10" ht="24.95" customHeight="1" x14ac:dyDescent="0.25">
      <c r="A1144" s="3">
        <f t="shared" si="17"/>
        <v>1142</v>
      </c>
      <c r="B1144" s="4" t="str">
        <f>'Base de dados'!A1143</f>
        <v>5630020989</v>
      </c>
      <c r="C1144" s="5" t="str">
        <f>IF('Base de dados'!E1143&lt;&gt;"",'Base de dados'!B1143&amp;CHAR(10)&amp;'Base de dados'!E1143,'Base de dados'!B1143)</f>
        <v>FERNANDA CRISTINA TEIXEIRA DA SILVA</v>
      </c>
      <c r="D1144" s="15" t="str">
        <f>'Base de dados'!H1143</f>
        <v>RUA FAMILIA GALANTE, 178 - NAZARETH - CASA BRANCA</v>
      </c>
      <c r="E1144" s="27" t="str">
        <f>'Base de dados'!I1143</f>
        <v>(19) 994794933</v>
      </c>
      <c r="F1144" s="6" t="str">
        <f>'Base de dados'!J1143</f>
        <v>POPULAÇÃO GERAL</v>
      </c>
      <c r="G1144" s="6" t="str">
        <f>'Base de dados'!L1143</f>
        <v>SUPLENTE</v>
      </c>
      <c r="H1144" s="6">
        <f>'Base de dados'!M1143</f>
        <v>826</v>
      </c>
      <c r="I1144" s="30"/>
      <c r="J1144" s="6" t="str">
        <f>'Base de dados'!N1143</f>
        <v/>
      </c>
    </row>
    <row r="1145" spans="1:10" ht="24.95" customHeight="1" x14ac:dyDescent="0.25">
      <c r="A1145" s="3">
        <f t="shared" si="17"/>
        <v>1143</v>
      </c>
      <c r="B1145" s="4" t="str">
        <f>'Base de dados'!A1144</f>
        <v>5630007184</v>
      </c>
      <c r="C1145" s="5" t="str">
        <f>IF('Base de dados'!E1144&lt;&gt;"",'Base de dados'!B1144&amp;CHAR(10)&amp;'Base de dados'!E1144,'Base de dados'!B1144)</f>
        <v>AELISMAR TEIXEIRA CARVALHO</v>
      </c>
      <c r="D1145" s="15" t="str">
        <f>'Base de dados'!H1144</f>
        <v>RUA LUIZ GONZAGA SILLOS, 126 - NAZARE - CASA BRANCA</v>
      </c>
      <c r="E1145" s="27" t="str">
        <f>'Base de dados'!I1144</f>
        <v>(19) 993261176</v>
      </c>
      <c r="F1145" s="6" t="str">
        <f>'Base de dados'!J1144</f>
        <v>POPULAÇÃO GERAL</v>
      </c>
      <c r="G1145" s="6" t="str">
        <f>'Base de dados'!L1144</f>
        <v>SUPLENTE</v>
      </c>
      <c r="H1145" s="6">
        <f>'Base de dados'!M1144</f>
        <v>827</v>
      </c>
      <c r="I1145" s="30"/>
      <c r="J1145" s="6" t="str">
        <f>'Base de dados'!N1144</f>
        <v/>
      </c>
    </row>
    <row r="1146" spans="1:10" ht="24.95" customHeight="1" x14ac:dyDescent="0.25">
      <c r="A1146" s="3">
        <f t="shared" si="17"/>
        <v>1144</v>
      </c>
      <c r="B1146" s="4" t="str">
        <f>'Base de dados'!A1145</f>
        <v>5630014024</v>
      </c>
      <c r="C1146" s="5" t="str">
        <f>IF('Base de dados'!E1145&lt;&gt;"",'Base de dados'!B1145&amp;CHAR(10)&amp;'Base de dados'!E1145,'Base de dados'!B1145)</f>
        <v>MARCELO AUGISTO LEAL
ROSINEIA APARECIDA FREITAS</v>
      </c>
      <c r="D1146" s="15" t="str">
        <f>'Base de dados'!H1145</f>
        <v>FAZ RODOVIA SP 215, 42.5 - RURAL - CASA BRANCA</v>
      </c>
      <c r="E1146" s="27" t="str">
        <f>'Base de dados'!I1145</f>
        <v>(19) 998235893</v>
      </c>
      <c r="F1146" s="6" t="str">
        <f>'Base de dados'!J1145</f>
        <v>POPULAÇÃO GERAL</v>
      </c>
      <c r="G1146" s="6" t="str">
        <f>'Base de dados'!L1145</f>
        <v>SUPLENTE</v>
      </c>
      <c r="H1146" s="6">
        <f>'Base de dados'!M1145</f>
        <v>828</v>
      </c>
      <c r="I1146" s="30"/>
      <c r="J1146" s="6" t="str">
        <f>'Base de dados'!N1145</f>
        <v/>
      </c>
    </row>
    <row r="1147" spans="1:10" ht="24.95" customHeight="1" x14ac:dyDescent="0.25">
      <c r="A1147" s="3">
        <f t="shared" si="17"/>
        <v>1145</v>
      </c>
      <c r="B1147" s="4" t="str">
        <f>'Base de dados'!A1146</f>
        <v>5630007549</v>
      </c>
      <c r="C1147" s="5" t="str">
        <f>IF('Base de dados'!E1146&lt;&gt;"",'Base de dados'!B1146&amp;CHAR(10)&amp;'Base de dados'!E1146,'Base de dados'!B1146)</f>
        <v>ISABELLA CRISTINA ROCHA MONDADORI</v>
      </c>
      <c r="D1147" s="15" t="str">
        <f>'Base de dados'!H1146</f>
        <v>RUA FELICIO PAGANINI, 171 - CIDADE JARDIM - CASA BRANCA</v>
      </c>
      <c r="E1147" s="27" t="str">
        <f>'Base de dados'!I1146</f>
        <v>(19) 993190286</v>
      </c>
      <c r="F1147" s="6" t="str">
        <f>'Base de dados'!J1146</f>
        <v>POPULAÇÃO GERAL</v>
      </c>
      <c r="G1147" s="6" t="str">
        <f>'Base de dados'!L1146</f>
        <v>SUPLENTE</v>
      </c>
      <c r="H1147" s="6">
        <f>'Base de dados'!M1146</f>
        <v>829</v>
      </c>
      <c r="I1147" s="30"/>
      <c r="J1147" s="6" t="str">
        <f>'Base de dados'!N1146</f>
        <v/>
      </c>
    </row>
    <row r="1148" spans="1:10" ht="24.95" customHeight="1" x14ac:dyDescent="0.25">
      <c r="A1148" s="3">
        <f t="shared" si="17"/>
        <v>1146</v>
      </c>
      <c r="B1148" s="4" t="str">
        <f>'Base de dados'!A1147</f>
        <v>5630001625</v>
      </c>
      <c r="C1148" s="5" t="str">
        <f>IF('Base de dados'!E1147&lt;&gt;"",'Base de dados'!B1147&amp;CHAR(10)&amp;'Base de dados'!E1147,'Base de dados'!B1147)</f>
        <v>ALEX RIBEIRO CAITANO</v>
      </c>
      <c r="D1148" s="15" t="str">
        <f>'Base de dados'!H1147</f>
        <v>RUA PROFESSORA MARIA REGINA BRAGA DE CARVALHO, 12 - ANDORINHAS  - CASA BRANCA</v>
      </c>
      <c r="E1148" s="27" t="str">
        <f>'Base de dados'!I1147</f>
        <v>(19) 999418207</v>
      </c>
      <c r="F1148" s="6" t="str">
        <f>'Base de dados'!J1147</f>
        <v>POPULAÇÃO GERAL</v>
      </c>
      <c r="G1148" s="6" t="str">
        <f>'Base de dados'!L1147</f>
        <v>SUPLENTE</v>
      </c>
      <c r="H1148" s="6">
        <f>'Base de dados'!M1147</f>
        <v>830</v>
      </c>
      <c r="I1148" s="30"/>
      <c r="J1148" s="6" t="str">
        <f>'Base de dados'!N1147</f>
        <v/>
      </c>
    </row>
    <row r="1149" spans="1:10" ht="24.95" customHeight="1" x14ac:dyDescent="0.25">
      <c r="A1149" s="3">
        <f t="shared" si="17"/>
        <v>1147</v>
      </c>
      <c r="B1149" s="4" t="str">
        <f>'Base de dados'!A1148</f>
        <v>5630001757</v>
      </c>
      <c r="C1149" s="5" t="str">
        <f>IF('Base de dados'!E1148&lt;&gt;"",'Base de dados'!B1148&amp;CHAR(10)&amp;'Base de dados'!E1148,'Base de dados'!B1148)</f>
        <v>PAULO AUGUSTO BERNARDO RIBEIRO</v>
      </c>
      <c r="D1149" s="15" t="str">
        <f>'Base de dados'!H1148</f>
        <v>RUA PROF PALMIRA DE OLIVEIRA GUERREIRA, 90 - WLADIMIRPEREIRA - CASA BRANCA</v>
      </c>
      <c r="E1149" s="27" t="str">
        <f>'Base de dados'!I1148</f>
        <v>(19) 991761186</v>
      </c>
      <c r="F1149" s="6" t="str">
        <f>'Base de dados'!J1148</f>
        <v>POPULAÇÃO GERAL</v>
      </c>
      <c r="G1149" s="6" t="str">
        <f>'Base de dados'!L1148</f>
        <v>SUPLENTE</v>
      </c>
      <c r="H1149" s="6">
        <f>'Base de dados'!M1148</f>
        <v>831</v>
      </c>
      <c r="I1149" s="30"/>
      <c r="J1149" s="6" t="str">
        <f>'Base de dados'!N1148</f>
        <v/>
      </c>
    </row>
    <row r="1150" spans="1:10" ht="24.95" customHeight="1" x14ac:dyDescent="0.25">
      <c r="A1150" s="3">
        <f t="shared" si="17"/>
        <v>1148</v>
      </c>
      <c r="B1150" s="4" t="str">
        <f>'Base de dados'!A1149</f>
        <v>5630012325</v>
      </c>
      <c r="C1150" s="5" t="str">
        <f>IF('Base de dados'!E1149&lt;&gt;"",'Base de dados'!B1149&amp;CHAR(10)&amp;'Base de dados'!E1149,'Base de dados'!B1149)</f>
        <v>ANGELA ALVES PEDRO</v>
      </c>
      <c r="D1150" s="15" t="str">
        <f>'Base de dados'!H1149</f>
        <v>RUA PROFESSORA MARIA REGINA BRAGA DE CARVALHO, 41 - ANDORINHAS - CASA BRANCA</v>
      </c>
      <c r="E1150" s="27" t="str">
        <f>'Base de dados'!I1149</f>
        <v>(19) 994277556</v>
      </c>
      <c r="F1150" s="6" t="str">
        <f>'Base de dados'!J1149</f>
        <v>POPULAÇÃO GERAL</v>
      </c>
      <c r="G1150" s="6" t="str">
        <f>'Base de dados'!L1149</f>
        <v>SUPLENTE</v>
      </c>
      <c r="H1150" s="6">
        <f>'Base de dados'!M1149</f>
        <v>832</v>
      </c>
      <c r="I1150" s="30"/>
      <c r="J1150" s="6" t="str">
        <f>'Base de dados'!N1149</f>
        <v/>
      </c>
    </row>
    <row r="1151" spans="1:10" ht="24.95" customHeight="1" x14ac:dyDescent="0.25">
      <c r="A1151" s="3">
        <f t="shared" si="17"/>
        <v>1149</v>
      </c>
      <c r="B1151" s="4" t="str">
        <f>'Base de dados'!A1150</f>
        <v>5630006327</v>
      </c>
      <c r="C1151" s="5" t="str">
        <f>IF('Base de dados'!E1150&lt;&gt;"",'Base de dados'!B1150&amp;CHAR(10)&amp;'Base de dados'!E1150,'Base de dados'!B1150)</f>
        <v>IGOR HENRIQUE SANTOS FIGUEIREDO FIORI</v>
      </c>
      <c r="D1151" s="15" t="str">
        <f>'Base de dados'!H1150</f>
        <v>RUA MARIA REGINA BRAGA DE CARVALHO, 181 - ANDORINHA  - CASA BRANCA</v>
      </c>
      <c r="E1151" s="27" t="str">
        <f>'Base de dados'!I1150</f>
        <v>(19) 995782430</v>
      </c>
      <c r="F1151" s="6" t="str">
        <f>'Base de dados'!J1150</f>
        <v>POPULAÇÃO GERAL</v>
      </c>
      <c r="G1151" s="6" t="str">
        <f>'Base de dados'!L1150</f>
        <v>SUPLENTE</v>
      </c>
      <c r="H1151" s="6">
        <f>'Base de dados'!M1150</f>
        <v>833</v>
      </c>
      <c r="I1151" s="30"/>
      <c r="J1151" s="6" t="str">
        <f>'Base de dados'!N1150</f>
        <v/>
      </c>
    </row>
    <row r="1152" spans="1:10" ht="24.95" customHeight="1" x14ac:dyDescent="0.25">
      <c r="A1152" s="3">
        <f t="shared" si="17"/>
        <v>1150</v>
      </c>
      <c r="B1152" s="4" t="str">
        <f>'Base de dados'!A1151</f>
        <v>5630018488</v>
      </c>
      <c r="C1152" s="5" t="str">
        <f>IF('Base de dados'!E1151&lt;&gt;"",'Base de dados'!B1151&amp;CHAR(10)&amp;'Base de dados'!E1151,'Base de dados'!B1151)</f>
        <v>JULIANA DE FATIMA JUVENTINO</v>
      </c>
      <c r="D1152" s="15" t="str">
        <f>'Base de dados'!H1151</f>
        <v>RUA DOS BERTONCINIS, 49 - JARDIM BOA ESPERANCA - CASA BRANCA</v>
      </c>
      <c r="E1152" s="27" t="str">
        <f>'Base de dados'!I1151</f>
        <v>(19) 995619516</v>
      </c>
      <c r="F1152" s="6" t="str">
        <f>'Base de dados'!J1151</f>
        <v>POPULAÇÃO GERAL</v>
      </c>
      <c r="G1152" s="6" t="str">
        <f>'Base de dados'!L1151</f>
        <v>SUPLENTE</v>
      </c>
      <c r="H1152" s="6">
        <f>'Base de dados'!M1151</f>
        <v>834</v>
      </c>
      <c r="I1152" s="30"/>
      <c r="J1152" s="6" t="str">
        <f>'Base de dados'!N1151</f>
        <v/>
      </c>
    </row>
    <row r="1153" spans="1:10" ht="24.95" customHeight="1" x14ac:dyDescent="0.25">
      <c r="A1153" s="3">
        <f t="shared" si="17"/>
        <v>1151</v>
      </c>
      <c r="B1153" s="4" t="str">
        <f>'Base de dados'!A1152</f>
        <v>5630009057</v>
      </c>
      <c r="C1153" s="5" t="str">
        <f>IF('Base de dados'!E1152&lt;&gt;"",'Base de dados'!B1152&amp;CHAR(10)&amp;'Base de dados'!E1152,'Base de dados'!B1152)</f>
        <v>CARLOS ROBERTO MILITAO</v>
      </c>
      <c r="D1153" s="15" t="str">
        <f>'Base de dados'!H1152</f>
        <v>RUA JOAO BATISTA SALES DA CUNHA, 507 - PARQUE SAO PAULO - CASA BRANCA</v>
      </c>
      <c r="E1153" s="27" t="str">
        <f>'Base de dados'!I1152</f>
        <v>(19) 991504800</v>
      </c>
      <c r="F1153" s="6" t="str">
        <f>'Base de dados'!J1152</f>
        <v>POPULAÇÃO GERAL</v>
      </c>
      <c r="G1153" s="6" t="str">
        <f>'Base de dados'!L1152</f>
        <v>SUPLENTE</v>
      </c>
      <c r="H1153" s="6">
        <f>'Base de dados'!M1152</f>
        <v>835</v>
      </c>
      <c r="I1153" s="30"/>
      <c r="J1153" s="6" t="str">
        <f>'Base de dados'!N1152</f>
        <v/>
      </c>
    </row>
    <row r="1154" spans="1:10" ht="24.95" customHeight="1" x14ac:dyDescent="0.25">
      <c r="A1154" s="3">
        <f t="shared" si="17"/>
        <v>1152</v>
      </c>
      <c r="B1154" s="4" t="str">
        <f>'Base de dados'!A1153</f>
        <v>5630021409</v>
      </c>
      <c r="C1154" s="5" t="str">
        <f>IF('Base de dados'!E1153&lt;&gt;"",'Base de dados'!B1153&amp;CHAR(10)&amp;'Base de dados'!E1153,'Base de dados'!B1153)</f>
        <v>ARISTIDES  COSTA LEAL JUNIOR</v>
      </c>
      <c r="D1154" s="15" t="str">
        <f>'Base de dados'!H1153</f>
        <v>AV  JOSE BASILONE JR, 265 - CENTRO - CASA BRANCA</v>
      </c>
      <c r="E1154" s="27" t="str">
        <f>'Base de dados'!I1153</f>
        <v>(19) 992705393</v>
      </c>
      <c r="F1154" s="6" t="str">
        <f>'Base de dados'!J1153</f>
        <v>POPULAÇÃO GERAL</v>
      </c>
      <c r="G1154" s="6" t="str">
        <f>'Base de dados'!L1153</f>
        <v>SUPLENTE</v>
      </c>
      <c r="H1154" s="6">
        <f>'Base de dados'!M1153</f>
        <v>836</v>
      </c>
      <c r="I1154" s="30"/>
      <c r="J1154" s="6" t="str">
        <f>'Base de dados'!N1153</f>
        <v/>
      </c>
    </row>
    <row r="1155" spans="1:10" ht="24.95" customHeight="1" x14ac:dyDescent="0.25">
      <c r="A1155" s="3">
        <f t="shared" si="17"/>
        <v>1153</v>
      </c>
      <c r="B1155" s="4" t="str">
        <f>'Base de dados'!A1154</f>
        <v>5630013422</v>
      </c>
      <c r="C1155" s="5" t="str">
        <f>IF('Base de dados'!E1154&lt;&gt;"",'Base de dados'!B1154&amp;CHAR(10)&amp;'Base de dados'!E1154,'Base de dados'!B1154)</f>
        <v>MARESSA JESSICA PIMENTAMACHADO</v>
      </c>
      <c r="D1155" s="15" t="str">
        <f>'Base de dados'!H1154</f>
        <v>RUA DOS BERTONCINE, 69 - BOA ESPERANCA - CASA BRANCA</v>
      </c>
      <c r="E1155" s="27" t="str">
        <f>'Base de dados'!I1154</f>
        <v>(19) 987817008</v>
      </c>
      <c r="F1155" s="6" t="str">
        <f>'Base de dados'!J1154</f>
        <v>POPULAÇÃO GERAL</v>
      </c>
      <c r="G1155" s="6" t="str">
        <f>'Base de dados'!L1154</f>
        <v>SUPLENTE</v>
      </c>
      <c r="H1155" s="6">
        <f>'Base de dados'!M1154</f>
        <v>837</v>
      </c>
      <c r="I1155" s="30"/>
      <c r="J1155" s="6" t="str">
        <f>'Base de dados'!N1154</f>
        <v/>
      </c>
    </row>
    <row r="1156" spans="1:10" ht="24.95" customHeight="1" x14ac:dyDescent="0.25">
      <c r="A1156" s="3">
        <f t="shared" si="17"/>
        <v>1154</v>
      </c>
      <c r="B1156" s="4" t="str">
        <f>'Base de dados'!A1155</f>
        <v>5630004611</v>
      </c>
      <c r="C1156" s="5" t="str">
        <f>IF('Base de dados'!E1155&lt;&gt;"",'Base de dados'!B1155&amp;CHAR(10)&amp;'Base de dados'!E1155,'Base de dados'!B1155)</f>
        <v>ANA FLAVIA CASALLI PIOVEZAN</v>
      </c>
      <c r="D1156" s="15" t="str">
        <f>'Base de dados'!H1155</f>
        <v>RUA MARECHAL DEODORO, 647 - CENTRO - CASA BRANCA</v>
      </c>
      <c r="E1156" s="27" t="str">
        <f>'Base de dados'!I1155</f>
        <v>(19) 992566787</v>
      </c>
      <c r="F1156" s="6" t="str">
        <f>'Base de dados'!J1155</f>
        <v>POPULAÇÃO GERAL</v>
      </c>
      <c r="G1156" s="6" t="str">
        <f>'Base de dados'!L1155</f>
        <v>SUPLENTE</v>
      </c>
      <c r="H1156" s="6">
        <f>'Base de dados'!M1155</f>
        <v>838</v>
      </c>
      <c r="I1156" s="30"/>
      <c r="J1156" s="6" t="str">
        <f>'Base de dados'!N1155</f>
        <v/>
      </c>
    </row>
    <row r="1157" spans="1:10" ht="24.95" customHeight="1" x14ac:dyDescent="0.25">
      <c r="A1157" s="3">
        <f t="shared" ref="A1157:A1220" si="18">A1156+1</f>
        <v>1155</v>
      </c>
      <c r="B1157" s="4" t="str">
        <f>'Base de dados'!A1156</f>
        <v>5630013075</v>
      </c>
      <c r="C1157" s="5" t="str">
        <f>IF('Base de dados'!E1156&lt;&gt;"",'Base de dados'!B1156&amp;CHAR(10)&amp;'Base de dados'!E1156,'Base de dados'!B1156)</f>
        <v>MARCOS ANTONIO DA SILVA</v>
      </c>
      <c r="D1157" s="15" t="str">
        <f>'Base de dados'!H1156</f>
        <v>RUA DOS ANTONIALIS, 140L - NAZARE  - CASA BRANCA</v>
      </c>
      <c r="E1157" s="27" t="str">
        <f>'Base de dados'!I1156</f>
        <v>(19) 971025550</v>
      </c>
      <c r="F1157" s="6" t="str">
        <f>'Base de dados'!J1156</f>
        <v>POPULAÇÃO GERAL</v>
      </c>
      <c r="G1157" s="6" t="str">
        <f>'Base de dados'!L1156</f>
        <v>SUPLENTE</v>
      </c>
      <c r="H1157" s="6">
        <f>'Base de dados'!M1156</f>
        <v>839</v>
      </c>
      <c r="I1157" s="30"/>
      <c r="J1157" s="6" t="str">
        <f>'Base de dados'!N1156</f>
        <v/>
      </c>
    </row>
    <row r="1158" spans="1:10" ht="24.95" customHeight="1" x14ac:dyDescent="0.25">
      <c r="A1158" s="3">
        <f t="shared" si="18"/>
        <v>1156</v>
      </c>
      <c r="B1158" s="4" t="str">
        <f>'Base de dados'!A1157</f>
        <v>5630018967</v>
      </c>
      <c r="C1158" s="5" t="str">
        <f>IF('Base de dados'!E1157&lt;&gt;"",'Base de dados'!B1157&amp;CHAR(10)&amp;'Base de dados'!E1157,'Base de dados'!B1157)</f>
        <v>DANIEL VINICIUS GENEROSO RODRIGUES</v>
      </c>
      <c r="D1158" s="15" t="str">
        <f>'Base de dados'!H1157</f>
        <v>RUA CARLOS KEBERG, 60 - ODENIR BUZATTO - CASA BRANCA</v>
      </c>
      <c r="E1158" s="27" t="str">
        <f>'Base de dados'!I1157</f>
        <v>(19) 991697259</v>
      </c>
      <c r="F1158" s="6" t="str">
        <f>'Base de dados'!J1157</f>
        <v>POPULAÇÃO GERAL</v>
      </c>
      <c r="G1158" s="6" t="str">
        <f>'Base de dados'!L1157</f>
        <v>SUPLENTE</v>
      </c>
      <c r="H1158" s="6">
        <f>'Base de dados'!M1157</f>
        <v>840</v>
      </c>
      <c r="I1158" s="30"/>
      <c r="J1158" s="6" t="str">
        <f>'Base de dados'!N1157</f>
        <v/>
      </c>
    </row>
    <row r="1159" spans="1:10" ht="24.95" customHeight="1" x14ac:dyDescent="0.25">
      <c r="A1159" s="3">
        <f t="shared" si="18"/>
        <v>1157</v>
      </c>
      <c r="B1159" s="4" t="str">
        <f>'Base de dados'!A1158</f>
        <v>5630005733</v>
      </c>
      <c r="C1159" s="5" t="str">
        <f>IF('Base de dados'!E1158&lt;&gt;"",'Base de dados'!B1158&amp;CHAR(10)&amp;'Base de dados'!E1158,'Base de dados'!B1158)</f>
        <v>RAUL DOS SANTOS JUNIOR
ZILOA PUELCHER DOS SANTOS</v>
      </c>
      <c r="D1159" s="15" t="str">
        <f>'Base de dados'!H1158</f>
        <v>RUA PEDRO DUTRA, 497 - CENTRO  - CASA BRANCA</v>
      </c>
      <c r="E1159" s="27" t="str">
        <f>'Base de dados'!I1158</f>
        <v>(19) 991438795</v>
      </c>
      <c r="F1159" s="6" t="str">
        <f>'Base de dados'!J1158</f>
        <v>POPULAÇÃO GERAL</v>
      </c>
      <c r="G1159" s="6" t="str">
        <f>'Base de dados'!L1158</f>
        <v>SUPLENTE</v>
      </c>
      <c r="H1159" s="6">
        <f>'Base de dados'!M1158</f>
        <v>841</v>
      </c>
      <c r="I1159" s="30"/>
      <c r="J1159" s="6" t="str">
        <f>'Base de dados'!N1158</f>
        <v/>
      </c>
    </row>
    <row r="1160" spans="1:10" ht="24.95" customHeight="1" x14ac:dyDescent="0.25">
      <c r="A1160" s="3">
        <f t="shared" si="18"/>
        <v>1158</v>
      </c>
      <c r="B1160" s="4" t="str">
        <f>'Base de dados'!A1159</f>
        <v>5630016235</v>
      </c>
      <c r="C1160" s="5" t="str">
        <f>IF('Base de dados'!E1159&lt;&gt;"",'Base de dados'!B1159&amp;CHAR(10)&amp;'Base de dados'!E1159,'Base de dados'!B1159)</f>
        <v>LETICIA ARIENE DE CARVALHO</v>
      </c>
      <c r="D1160" s="15" t="str">
        <f>'Base de dados'!H1159</f>
        <v>RUA ANTONIO LUIZ PIRES, 877 - CENTRO - ITOBI</v>
      </c>
      <c r="E1160" s="27" t="str">
        <f>'Base de dados'!I1159</f>
        <v>(19) 993490347</v>
      </c>
      <c r="F1160" s="6" t="str">
        <f>'Base de dados'!J1159</f>
        <v>POPULAÇÃO GERAL</v>
      </c>
      <c r="G1160" s="6" t="str">
        <f>'Base de dados'!L1159</f>
        <v>SUPLENTE</v>
      </c>
      <c r="H1160" s="6">
        <f>'Base de dados'!M1159</f>
        <v>842</v>
      </c>
      <c r="I1160" s="30"/>
      <c r="J1160" s="6" t="str">
        <f>'Base de dados'!N1159</f>
        <v/>
      </c>
    </row>
    <row r="1161" spans="1:10" ht="24.95" customHeight="1" x14ac:dyDescent="0.25">
      <c r="A1161" s="3">
        <f t="shared" si="18"/>
        <v>1159</v>
      </c>
      <c r="B1161" s="4" t="str">
        <f>'Base de dados'!A1160</f>
        <v>5630010717</v>
      </c>
      <c r="C1161" s="5" t="str">
        <f>IF('Base de dados'!E1160&lt;&gt;"",'Base de dados'!B1160&amp;CHAR(10)&amp;'Base de dados'!E1160,'Base de dados'!B1160)</f>
        <v>MICHELE BEMFICA SANTIAGO DE CARVALHO
CARLOS HENRIQUE DE CARVALHO</v>
      </c>
      <c r="D1161" s="15" t="str">
        <f>'Base de dados'!H1160</f>
        <v>RUA PROFESSORA ODETE SANTANA, 211 - ANDORINHA - CASA BRANCA</v>
      </c>
      <c r="E1161" s="27" t="str">
        <f>'Base de dados'!I1160</f>
        <v>(19) 989636775</v>
      </c>
      <c r="F1161" s="6" t="str">
        <f>'Base de dados'!J1160</f>
        <v>POPULAÇÃO GERAL</v>
      </c>
      <c r="G1161" s="6" t="str">
        <f>'Base de dados'!L1160</f>
        <v>SUPLENTE</v>
      </c>
      <c r="H1161" s="6">
        <f>'Base de dados'!M1160</f>
        <v>843</v>
      </c>
      <c r="I1161" s="30"/>
      <c r="J1161" s="6" t="str">
        <f>'Base de dados'!N1160</f>
        <v/>
      </c>
    </row>
    <row r="1162" spans="1:10" ht="24.95" customHeight="1" x14ac:dyDescent="0.25">
      <c r="A1162" s="3">
        <f t="shared" si="18"/>
        <v>1160</v>
      </c>
      <c r="B1162" s="4" t="str">
        <f>'Base de dados'!A1161</f>
        <v>5630007986</v>
      </c>
      <c r="C1162" s="5" t="str">
        <f>IF('Base de dados'!E1161&lt;&gt;"",'Base de dados'!B1161&amp;CHAR(10)&amp;'Base de dados'!E1161,'Base de dados'!B1161)</f>
        <v>PATRICIA ISIS NOGUEIRA PEREIRA</v>
      </c>
      <c r="D1162" s="15" t="str">
        <f>'Base de dados'!H1161</f>
        <v>AV  TRISTAO LOPES DA CUNHA FILHO, 331 - CHACARA BOA VISTA  - CASA BRANCA</v>
      </c>
      <c r="E1162" s="27" t="str">
        <f>'Base de dados'!I1161</f>
        <v>(19) 993049198</v>
      </c>
      <c r="F1162" s="6" t="str">
        <f>'Base de dados'!J1161</f>
        <v>POPULAÇÃO GERAL</v>
      </c>
      <c r="G1162" s="6" t="str">
        <f>'Base de dados'!L1161</f>
        <v>SUPLENTE</v>
      </c>
      <c r="H1162" s="6">
        <f>'Base de dados'!M1161</f>
        <v>844</v>
      </c>
      <c r="I1162" s="30"/>
      <c r="J1162" s="6" t="str">
        <f>'Base de dados'!N1161</f>
        <v/>
      </c>
    </row>
    <row r="1163" spans="1:10" ht="24.95" customHeight="1" x14ac:dyDescent="0.25">
      <c r="A1163" s="3">
        <f t="shared" si="18"/>
        <v>1161</v>
      </c>
      <c r="B1163" s="4" t="str">
        <f>'Base de dados'!A1162</f>
        <v>5630000759</v>
      </c>
      <c r="C1163" s="5" t="str">
        <f>IF('Base de dados'!E1162&lt;&gt;"",'Base de dados'!B1162&amp;CHAR(10)&amp;'Base de dados'!E1162,'Base de dados'!B1162)</f>
        <v>LARISSA FERREITA CORREIA</v>
      </c>
      <c r="D1163" s="15" t="str">
        <f>'Base de dados'!H1162</f>
        <v>RUA NICANOR FRANCISCO FERRAZ, 181 - JARDIM EUROPA - CASA BRANCA</v>
      </c>
      <c r="E1163" s="27" t="str">
        <f>'Base de dados'!I1162</f>
        <v>(19) 995506826</v>
      </c>
      <c r="F1163" s="6" t="str">
        <f>'Base de dados'!J1162</f>
        <v>POPULAÇÃO GERAL</v>
      </c>
      <c r="G1163" s="6" t="str">
        <f>'Base de dados'!L1162</f>
        <v>SUPLENTE</v>
      </c>
      <c r="H1163" s="6">
        <f>'Base de dados'!M1162</f>
        <v>845</v>
      </c>
      <c r="I1163" s="30"/>
      <c r="J1163" s="6" t="str">
        <f>'Base de dados'!N1162</f>
        <v/>
      </c>
    </row>
    <row r="1164" spans="1:10" ht="24.95" customHeight="1" x14ac:dyDescent="0.25">
      <c r="A1164" s="3">
        <f t="shared" si="18"/>
        <v>1162</v>
      </c>
      <c r="B1164" s="4" t="str">
        <f>'Base de dados'!A1163</f>
        <v>5630001153</v>
      </c>
      <c r="C1164" s="5" t="str">
        <f>IF('Base de dados'!E1163&lt;&gt;"",'Base de dados'!B1163&amp;CHAR(10)&amp;'Base de dados'!E1163,'Base de dados'!B1163)</f>
        <v>SILVIA CRISTINA RIBEIRO PEREIRA
ALEXANDRE BATISTA FERREIRA</v>
      </c>
      <c r="D1164" s="15" t="str">
        <f>'Base de dados'!H1163</f>
        <v>RUA ROBERTO BITENCUT, 386 - JARDIM EUROPA - CASA BRANCA</v>
      </c>
      <c r="E1164" s="27" t="str">
        <f>'Base de dados'!I1163</f>
        <v>(19) 992199833</v>
      </c>
      <c r="F1164" s="6" t="str">
        <f>'Base de dados'!J1163</f>
        <v>POPULAÇÃO GERAL</v>
      </c>
      <c r="G1164" s="6" t="str">
        <f>'Base de dados'!L1163</f>
        <v>SUPLENTE</v>
      </c>
      <c r="H1164" s="6">
        <f>'Base de dados'!M1163</f>
        <v>846</v>
      </c>
      <c r="I1164" s="30"/>
      <c r="J1164" s="6" t="str">
        <f>'Base de dados'!N1163</f>
        <v/>
      </c>
    </row>
    <row r="1165" spans="1:10" ht="24.95" customHeight="1" x14ac:dyDescent="0.25">
      <c r="A1165" s="3">
        <f t="shared" si="18"/>
        <v>1163</v>
      </c>
      <c r="B1165" s="4" t="str">
        <f>'Base de dados'!A1164</f>
        <v>5630016714</v>
      </c>
      <c r="C1165" s="5" t="str">
        <f>IF('Base de dados'!E1164&lt;&gt;"",'Base de dados'!B1164&amp;CHAR(10)&amp;'Base de dados'!E1164,'Base de dados'!B1164)</f>
        <v>LUIZ FERNANDO LOPES DOS REIS</v>
      </c>
      <c r="D1165" s="15" t="str">
        <f>'Base de dados'!H1164</f>
        <v>RUA CORONEL JOSE JULIO, 109 - CENTRO - CASA BRANCA</v>
      </c>
      <c r="E1165" s="27" t="str">
        <f>'Base de dados'!I1164</f>
        <v>(19) 995897837</v>
      </c>
      <c r="F1165" s="6" t="str">
        <f>'Base de dados'!J1164</f>
        <v>POPULAÇÃO GERAL</v>
      </c>
      <c r="G1165" s="6" t="str">
        <f>'Base de dados'!L1164</f>
        <v>SUPLENTE</v>
      </c>
      <c r="H1165" s="6">
        <f>'Base de dados'!M1164</f>
        <v>847</v>
      </c>
      <c r="I1165" s="30"/>
      <c r="J1165" s="6" t="str">
        <f>'Base de dados'!N1164</f>
        <v/>
      </c>
    </row>
    <row r="1166" spans="1:10" ht="24.95" customHeight="1" x14ac:dyDescent="0.25">
      <c r="A1166" s="3">
        <f t="shared" si="18"/>
        <v>1164</v>
      </c>
      <c r="B1166" s="4" t="str">
        <f>'Base de dados'!A1165</f>
        <v>5630009198</v>
      </c>
      <c r="C1166" s="5" t="str">
        <f>IF('Base de dados'!E1165&lt;&gt;"",'Base de dados'!B1165&amp;CHAR(10)&amp;'Base de dados'!E1165,'Base de dados'!B1165)</f>
        <v>ADRIELE CRISTINA VARISE DOS SANTOS
LUIZ FERNANDO DOS SANTOS</v>
      </c>
      <c r="D1166" s="15" t="str">
        <f>'Base de dados'!H1165</f>
        <v>Q   E ADRIANO FRANCISCO PIRES, 36 - PQ SAO PAULO - CADA BRANCA</v>
      </c>
      <c r="E1166" s="27" t="str">
        <f>'Base de dados'!I1165</f>
        <v>(19) 993824917</v>
      </c>
      <c r="F1166" s="6" t="str">
        <f>'Base de dados'!J1165</f>
        <v>POPULAÇÃO GERAL</v>
      </c>
      <c r="G1166" s="6" t="str">
        <f>'Base de dados'!L1165</f>
        <v>SUPLENTE</v>
      </c>
      <c r="H1166" s="6">
        <f>'Base de dados'!M1165</f>
        <v>848</v>
      </c>
      <c r="I1166" s="30"/>
      <c r="J1166" s="6" t="str">
        <f>'Base de dados'!N1165</f>
        <v/>
      </c>
    </row>
    <row r="1167" spans="1:10" ht="24.95" customHeight="1" x14ac:dyDescent="0.25">
      <c r="A1167" s="3">
        <f t="shared" si="18"/>
        <v>1165</v>
      </c>
      <c r="B1167" s="4" t="str">
        <f>'Base de dados'!A1166</f>
        <v>5630018447</v>
      </c>
      <c r="C1167" s="5" t="str">
        <f>IF('Base de dados'!E1166&lt;&gt;"",'Base de dados'!B1166&amp;CHAR(10)&amp;'Base de dados'!E1166,'Base de dados'!B1166)</f>
        <v>PATRICIA NASCIMENTO MORAIS</v>
      </c>
      <c r="D1167" s="15" t="str">
        <f>'Base de dados'!H1166</f>
        <v>RUA JOSE DOS SANTOS BASTOS, 98 - JARDIM MACAUBA - CASA BRANCA</v>
      </c>
      <c r="E1167" s="27" t="str">
        <f>'Base de dados'!I1166</f>
        <v>(19) 993813787</v>
      </c>
      <c r="F1167" s="6" t="str">
        <f>'Base de dados'!J1166</f>
        <v>POPULAÇÃO GERAL</v>
      </c>
      <c r="G1167" s="6" t="str">
        <f>'Base de dados'!L1166</f>
        <v>SUPLENTE</v>
      </c>
      <c r="H1167" s="6">
        <f>'Base de dados'!M1166</f>
        <v>849</v>
      </c>
      <c r="I1167" s="30"/>
      <c r="J1167" s="6" t="str">
        <f>'Base de dados'!N1166</f>
        <v/>
      </c>
    </row>
    <row r="1168" spans="1:10" ht="24.95" customHeight="1" x14ac:dyDescent="0.25">
      <c r="A1168" s="3">
        <f t="shared" si="18"/>
        <v>1166</v>
      </c>
      <c r="B1168" s="4" t="str">
        <f>'Base de dados'!A1167</f>
        <v>5630001401</v>
      </c>
      <c r="C1168" s="5" t="str">
        <f>IF('Base de dados'!E1167&lt;&gt;"",'Base de dados'!B1167&amp;CHAR(10)&amp;'Base de dados'!E1167,'Base de dados'!B1167)</f>
        <v>SILMARA DONIZETE DA SILVA JERONIMO</v>
      </c>
      <c r="D1168" s="15" t="str">
        <f>'Base de dados'!H1167</f>
        <v>RUA SANTO ANTONIO, 11 - CENTRO - CASA BRANCA</v>
      </c>
      <c r="E1168" s="27" t="str">
        <f>'Base de dados'!I1167</f>
        <v>(19) 989918802</v>
      </c>
      <c r="F1168" s="6" t="str">
        <f>'Base de dados'!J1167</f>
        <v>POPULAÇÃO GERAL</v>
      </c>
      <c r="G1168" s="6" t="str">
        <f>'Base de dados'!L1167</f>
        <v>SUPLENTE</v>
      </c>
      <c r="H1168" s="6">
        <f>'Base de dados'!M1167</f>
        <v>850</v>
      </c>
      <c r="I1168" s="30"/>
      <c r="J1168" s="6" t="str">
        <f>'Base de dados'!N1167</f>
        <v/>
      </c>
    </row>
    <row r="1169" spans="1:10" ht="24.95" customHeight="1" x14ac:dyDescent="0.25">
      <c r="A1169" s="3">
        <f t="shared" si="18"/>
        <v>1167</v>
      </c>
      <c r="B1169" s="4" t="str">
        <f>'Base de dados'!A1168</f>
        <v>5630009164</v>
      </c>
      <c r="C1169" s="5" t="str">
        <f>IF('Base de dados'!E1168&lt;&gt;"",'Base de dados'!B1168&amp;CHAR(10)&amp;'Base de dados'!E1168,'Base de dados'!B1168)</f>
        <v>EDUARDO SARRAF NETO
LUCILAINE KITZMAN DA SILVA</v>
      </c>
      <c r="D1169" s="15" t="str">
        <f>'Base de dados'!H1168</f>
        <v>RUA JUSTINO DE CASTRO, 920 - CENTRO - CASA BRANCA</v>
      </c>
      <c r="E1169" s="27" t="str">
        <f>'Base de dados'!I1168</f>
        <v>(19) 992690475</v>
      </c>
      <c r="F1169" s="6" t="str">
        <f>'Base de dados'!J1168</f>
        <v>POPULAÇÃO GERAL</v>
      </c>
      <c r="G1169" s="6" t="str">
        <f>'Base de dados'!L1168</f>
        <v>SUPLENTE</v>
      </c>
      <c r="H1169" s="6">
        <f>'Base de dados'!M1168</f>
        <v>851</v>
      </c>
      <c r="I1169" s="30"/>
      <c r="J1169" s="6" t="str">
        <f>'Base de dados'!N1168</f>
        <v/>
      </c>
    </row>
    <row r="1170" spans="1:10" ht="24.95" customHeight="1" x14ac:dyDescent="0.25">
      <c r="A1170" s="3">
        <f t="shared" si="18"/>
        <v>1168</v>
      </c>
      <c r="B1170" s="4" t="str">
        <f>'Base de dados'!A1169</f>
        <v>5630000973</v>
      </c>
      <c r="C1170" s="5" t="str">
        <f>IF('Base de dados'!E1169&lt;&gt;"",'Base de dados'!B1169&amp;CHAR(10)&amp;'Base de dados'!E1169,'Base de dados'!B1169)</f>
        <v>QUITERIA MARIA DA SILVA SOUZA
JOAO DOS REIS DE SOUZA</v>
      </c>
      <c r="D1170" s="15" t="str">
        <f>'Base de dados'!H1169</f>
        <v>RUA MOACIR TRANCOSO PERES, 450 - ARLINDO PERES - CASA BRANCA</v>
      </c>
      <c r="E1170" s="27" t="str">
        <f>'Base de dados'!I1169</f>
        <v>(19) 989275197</v>
      </c>
      <c r="F1170" s="6" t="str">
        <f>'Base de dados'!J1169</f>
        <v>POPULAÇÃO GERAL</v>
      </c>
      <c r="G1170" s="6" t="str">
        <f>'Base de dados'!L1169</f>
        <v>SUPLENTE</v>
      </c>
      <c r="H1170" s="6">
        <f>'Base de dados'!M1169</f>
        <v>852</v>
      </c>
      <c r="I1170" s="30"/>
      <c r="J1170" s="6" t="str">
        <f>'Base de dados'!N1169</f>
        <v/>
      </c>
    </row>
    <row r="1171" spans="1:10" ht="24.95" customHeight="1" x14ac:dyDescent="0.25">
      <c r="A1171" s="3">
        <f t="shared" si="18"/>
        <v>1169</v>
      </c>
      <c r="B1171" s="4" t="str">
        <f>'Base de dados'!A1170</f>
        <v>5630014032</v>
      </c>
      <c r="C1171" s="5" t="str">
        <f>IF('Base de dados'!E1170&lt;&gt;"",'Base de dados'!B1170&amp;CHAR(10)&amp;'Base de dados'!E1170,'Base de dados'!B1170)</f>
        <v>ALAN JOSE DE ALMEIDA MARTINS</v>
      </c>
      <c r="D1171" s="15" t="str">
        <f>'Base de dados'!H1170</f>
        <v>RUA JORGE KOURY, 137 - PORTAL DOS PINHEIROS - CASA BRANCA</v>
      </c>
      <c r="E1171" s="27" t="str">
        <f>'Base de dados'!I1170</f>
        <v>(19) 992997941</v>
      </c>
      <c r="F1171" s="6" t="str">
        <f>'Base de dados'!J1170</f>
        <v>POPULAÇÃO GERAL</v>
      </c>
      <c r="G1171" s="6" t="str">
        <f>'Base de dados'!L1170</f>
        <v>SUPLENTE</v>
      </c>
      <c r="H1171" s="6">
        <f>'Base de dados'!M1170</f>
        <v>853</v>
      </c>
      <c r="I1171" s="30"/>
      <c r="J1171" s="6" t="str">
        <f>'Base de dados'!N1170</f>
        <v/>
      </c>
    </row>
    <row r="1172" spans="1:10" ht="24.95" customHeight="1" x14ac:dyDescent="0.25">
      <c r="A1172" s="3">
        <f t="shared" si="18"/>
        <v>1170</v>
      </c>
      <c r="B1172" s="4" t="str">
        <f>'Base de dados'!A1171</f>
        <v>5630016730</v>
      </c>
      <c r="C1172" s="5" t="str">
        <f>IF('Base de dados'!E1171&lt;&gt;"",'Base de dados'!B1171&amp;CHAR(10)&amp;'Base de dados'!E1171,'Base de dados'!B1171)</f>
        <v>ELZA DE LOURDES CARONI TERLONE
MARCOS WILLIAM TERLONE</v>
      </c>
      <c r="D1172" s="15" t="str">
        <f>'Base de dados'!H1171</f>
        <v>RUA DOZE, 30 - JD BELA VISTA  - CASA BRANCA</v>
      </c>
      <c r="E1172" s="27" t="str">
        <f>'Base de dados'!I1171</f>
        <v>(19) 994897882</v>
      </c>
      <c r="F1172" s="6" t="str">
        <f>'Base de dados'!J1171</f>
        <v>POPULAÇÃO GERAL</v>
      </c>
      <c r="G1172" s="6" t="str">
        <f>'Base de dados'!L1171</f>
        <v>SUPLENTE</v>
      </c>
      <c r="H1172" s="6">
        <f>'Base de dados'!M1171</f>
        <v>854</v>
      </c>
      <c r="I1172" s="30"/>
      <c r="J1172" s="6" t="str">
        <f>'Base de dados'!N1171</f>
        <v/>
      </c>
    </row>
    <row r="1173" spans="1:10" ht="24.95" customHeight="1" x14ac:dyDescent="0.25">
      <c r="A1173" s="3">
        <f t="shared" si="18"/>
        <v>1171</v>
      </c>
      <c r="B1173" s="4" t="str">
        <f>'Base de dados'!A1172</f>
        <v>5630009693</v>
      </c>
      <c r="C1173" s="5" t="str">
        <f>IF('Base de dados'!E1172&lt;&gt;"",'Base de dados'!B1172&amp;CHAR(10)&amp;'Base de dados'!E1172,'Base de dados'!B1172)</f>
        <v>CLAYTON COSTA FORTE
VALDIRENE BATISTA SILVERIO PERINI</v>
      </c>
      <c r="D1173" s="15" t="str">
        <f>'Base de dados'!H1172</f>
        <v>RUA FAMILIA PAIVA, 440 - VENDA BRANCA - CASA BRANCA</v>
      </c>
      <c r="E1173" s="27" t="str">
        <f>'Base de dados'!I1172</f>
        <v>(19) 997601137</v>
      </c>
      <c r="F1173" s="6" t="str">
        <f>'Base de dados'!J1172</f>
        <v>POPULAÇÃO GERAL</v>
      </c>
      <c r="G1173" s="6" t="str">
        <f>'Base de dados'!L1172</f>
        <v>SUPLENTE</v>
      </c>
      <c r="H1173" s="6">
        <f>'Base de dados'!M1172</f>
        <v>855</v>
      </c>
      <c r="I1173" s="30"/>
      <c r="J1173" s="6" t="str">
        <f>'Base de dados'!N1172</f>
        <v/>
      </c>
    </row>
    <row r="1174" spans="1:10" ht="24.95" customHeight="1" x14ac:dyDescent="0.25">
      <c r="A1174" s="3">
        <f t="shared" si="18"/>
        <v>1172</v>
      </c>
      <c r="B1174" s="4" t="str">
        <f>'Base de dados'!A1173</f>
        <v>5630002250</v>
      </c>
      <c r="C1174" s="5" t="str">
        <f>IF('Base de dados'!E1173&lt;&gt;"",'Base de dados'!B1173&amp;CHAR(10)&amp;'Base de dados'!E1173,'Base de dados'!B1173)</f>
        <v>SUZANI DE JESUS BATISTA</v>
      </c>
      <c r="D1174" s="15" t="str">
        <f>'Base de dados'!H1173</f>
        <v>RUA JOSE ANTONIO DA ROCHA, 85 - PARQUE SAO PAULO  - CASA BRANCA</v>
      </c>
      <c r="E1174" s="27" t="str">
        <f>'Base de dados'!I1173</f>
        <v>(19) 989119722</v>
      </c>
      <c r="F1174" s="6" t="str">
        <f>'Base de dados'!J1173</f>
        <v>POPULAÇÃO GERAL</v>
      </c>
      <c r="G1174" s="6" t="str">
        <f>'Base de dados'!L1173</f>
        <v>SUPLENTE</v>
      </c>
      <c r="H1174" s="6">
        <f>'Base de dados'!M1173</f>
        <v>856</v>
      </c>
      <c r="I1174" s="30"/>
      <c r="J1174" s="6" t="str">
        <f>'Base de dados'!N1173</f>
        <v/>
      </c>
    </row>
    <row r="1175" spans="1:10" ht="24.95" customHeight="1" x14ac:dyDescent="0.25">
      <c r="A1175" s="3">
        <f t="shared" si="18"/>
        <v>1173</v>
      </c>
      <c r="B1175" s="4" t="str">
        <f>'Base de dados'!A1174</f>
        <v>5630001526</v>
      </c>
      <c r="C1175" s="5" t="str">
        <f>IF('Base de dados'!E1174&lt;&gt;"",'Base de dados'!B1174&amp;CHAR(10)&amp;'Base de dados'!E1174,'Base de dados'!B1174)</f>
        <v>KELLY CRISTINA SILVA COELHO
FERNANDO CARLOS DE SOUZA COELHO DE CASTRO</v>
      </c>
      <c r="D1175" s="15" t="str">
        <f>'Base de dados'!H1174</f>
        <v>RUA FAMILIA BACCI, 176 - CENTRO - CASA BRANCA</v>
      </c>
      <c r="E1175" s="27" t="str">
        <f>'Base de dados'!I1174</f>
        <v>(19) 992571250</v>
      </c>
      <c r="F1175" s="6" t="str">
        <f>'Base de dados'!J1174</f>
        <v>POPULAÇÃO GERAL</v>
      </c>
      <c r="G1175" s="6" t="str">
        <f>'Base de dados'!L1174</f>
        <v>SUPLENTE</v>
      </c>
      <c r="H1175" s="6">
        <f>'Base de dados'!M1174</f>
        <v>857</v>
      </c>
      <c r="I1175" s="30"/>
      <c r="J1175" s="6" t="str">
        <f>'Base de dados'!N1174</f>
        <v/>
      </c>
    </row>
    <row r="1176" spans="1:10" ht="24.95" customHeight="1" x14ac:dyDescent="0.25">
      <c r="A1176" s="3">
        <f t="shared" si="18"/>
        <v>1174</v>
      </c>
      <c r="B1176" s="4" t="str">
        <f>'Base de dados'!A1175</f>
        <v>5630014552</v>
      </c>
      <c r="C1176" s="5" t="str">
        <f>IF('Base de dados'!E1175&lt;&gt;"",'Base de dados'!B1175&amp;CHAR(10)&amp;'Base de dados'!E1175,'Base de dados'!B1175)</f>
        <v>JULIO CESAR DA SILVA ANDRE</v>
      </c>
      <c r="D1176" s="15" t="str">
        <f>'Base de dados'!H1175</f>
        <v>RUA DOS FURLANES, 37 - JARDIM BOA ESPERANCA - CASA BRANCA</v>
      </c>
      <c r="E1176" s="27" t="str">
        <f>'Base de dados'!I1175</f>
        <v>(19) 995472661</v>
      </c>
      <c r="F1176" s="6" t="str">
        <f>'Base de dados'!J1175</f>
        <v>POPULAÇÃO GERAL</v>
      </c>
      <c r="G1176" s="6" t="str">
        <f>'Base de dados'!L1175</f>
        <v>SUPLENTE</v>
      </c>
      <c r="H1176" s="6">
        <f>'Base de dados'!M1175</f>
        <v>858</v>
      </c>
      <c r="I1176" s="30"/>
      <c r="J1176" s="6" t="str">
        <f>'Base de dados'!N1175</f>
        <v/>
      </c>
    </row>
    <row r="1177" spans="1:10" ht="24.95" customHeight="1" x14ac:dyDescent="0.25">
      <c r="A1177" s="3">
        <f t="shared" si="18"/>
        <v>1175</v>
      </c>
      <c r="B1177" s="4" t="str">
        <f>'Base de dados'!A1176</f>
        <v>5630015468</v>
      </c>
      <c r="C1177" s="5" t="str">
        <f>IF('Base de dados'!E1176&lt;&gt;"",'Base de dados'!B1176&amp;CHAR(10)&amp;'Base de dados'!E1176,'Base de dados'!B1176)</f>
        <v>JULIO CESAR DE SOUZA
MARIA LUIZA PIMENTA DE SOUZA</v>
      </c>
      <c r="D1177" s="15" t="str">
        <f>'Base de dados'!H1176</f>
        <v>RUA PEDRO PIMENTA, 74 - PARQUE SAO PAULO - CASA BRANCA</v>
      </c>
      <c r="E1177" s="27" t="str">
        <f>'Base de dados'!I1176</f>
        <v>(19) 93173303</v>
      </c>
      <c r="F1177" s="6" t="str">
        <f>'Base de dados'!J1176</f>
        <v>POPULAÇÃO GERAL</v>
      </c>
      <c r="G1177" s="6" t="str">
        <f>'Base de dados'!L1176</f>
        <v>SUPLENTE</v>
      </c>
      <c r="H1177" s="6">
        <f>'Base de dados'!M1176</f>
        <v>859</v>
      </c>
      <c r="I1177" s="30"/>
      <c r="J1177" s="6" t="str">
        <f>'Base de dados'!N1176</f>
        <v/>
      </c>
    </row>
    <row r="1178" spans="1:10" ht="24.95" customHeight="1" x14ac:dyDescent="0.25">
      <c r="A1178" s="3">
        <f t="shared" si="18"/>
        <v>1176</v>
      </c>
      <c r="B1178" s="4" t="str">
        <f>'Base de dados'!A1177</f>
        <v>5630009362</v>
      </c>
      <c r="C1178" s="5" t="str">
        <f>IF('Base de dados'!E1177&lt;&gt;"",'Base de dados'!B1177&amp;CHAR(10)&amp;'Base de dados'!E1177,'Base de dados'!B1177)</f>
        <v>LUCAS</v>
      </c>
      <c r="D1178" s="15" t="str">
        <f>'Base de dados'!H1177</f>
        <v>RUA JOAO BATISTA SALES CUNHA, 385 - PQ SAO PAULO - CASA BRANCA</v>
      </c>
      <c r="E1178" s="27" t="str">
        <f>'Base de dados'!I1177</f>
        <v>(19) 989409500</v>
      </c>
      <c r="F1178" s="6" t="str">
        <f>'Base de dados'!J1177</f>
        <v>POPULAÇÃO GERAL</v>
      </c>
      <c r="G1178" s="6" t="str">
        <f>'Base de dados'!L1177</f>
        <v>SUPLENTE</v>
      </c>
      <c r="H1178" s="6">
        <f>'Base de dados'!M1177</f>
        <v>860</v>
      </c>
      <c r="I1178" s="30"/>
      <c r="J1178" s="6" t="str">
        <f>'Base de dados'!N1177</f>
        <v/>
      </c>
    </row>
    <row r="1179" spans="1:10" ht="24.95" customHeight="1" x14ac:dyDescent="0.25">
      <c r="A1179" s="3">
        <f t="shared" si="18"/>
        <v>1177</v>
      </c>
      <c r="B1179" s="4" t="str">
        <f>'Base de dados'!A1178</f>
        <v>5630004207</v>
      </c>
      <c r="C1179" s="5" t="str">
        <f>IF('Base de dados'!E1178&lt;&gt;"",'Base de dados'!B1178&amp;CHAR(10)&amp;'Base de dados'!E1178,'Base de dados'!B1178)</f>
        <v>MONICA DONIZETE GONCALVES</v>
      </c>
      <c r="D1179" s="15" t="str">
        <f>'Base de dados'!H1178</f>
        <v>RUA SETE DE SETEMBRO, 727 - CENTRO - CASA BRANCA</v>
      </c>
      <c r="E1179" s="27" t="str">
        <f>'Base de dados'!I1178</f>
        <v>(19) 986095749</v>
      </c>
      <c r="F1179" s="6" t="str">
        <f>'Base de dados'!J1178</f>
        <v>POPULAÇÃO GERAL</v>
      </c>
      <c r="G1179" s="6" t="str">
        <f>'Base de dados'!L1178</f>
        <v>SUPLENTE</v>
      </c>
      <c r="H1179" s="6">
        <f>'Base de dados'!M1178</f>
        <v>861</v>
      </c>
      <c r="I1179" s="30"/>
      <c r="J1179" s="6" t="str">
        <f>'Base de dados'!N1178</f>
        <v/>
      </c>
    </row>
    <row r="1180" spans="1:10" ht="24.95" customHeight="1" x14ac:dyDescent="0.25">
      <c r="A1180" s="3">
        <f t="shared" si="18"/>
        <v>1178</v>
      </c>
      <c r="B1180" s="4" t="str">
        <f>'Base de dados'!A1179</f>
        <v>5630016607</v>
      </c>
      <c r="C1180" s="5" t="str">
        <f>IF('Base de dados'!E1179&lt;&gt;"",'Base de dados'!B1179&amp;CHAR(10)&amp;'Base de dados'!E1179,'Base de dados'!B1179)</f>
        <v>DENISE PESSOA DE SANTANA</v>
      </c>
      <c r="D1180" s="15" t="str">
        <f>'Base de dados'!H1179</f>
        <v>RUA CARLOS LAMARCA, 58 - JARDIM ELISA MARIA - SAO PAULO</v>
      </c>
      <c r="E1180" s="27" t="str">
        <f>'Base de dados'!I1179</f>
        <v>(11) 984418847</v>
      </c>
      <c r="F1180" s="6" t="str">
        <f>'Base de dados'!J1179</f>
        <v>POPULAÇÃO GERAL</v>
      </c>
      <c r="G1180" s="6" t="str">
        <f>'Base de dados'!L1179</f>
        <v>SUPLENTE</v>
      </c>
      <c r="H1180" s="6">
        <f>'Base de dados'!M1179</f>
        <v>862</v>
      </c>
      <c r="I1180" s="30"/>
      <c r="J1180" s="6" t="str">
        <f>'Base de dados'!N1179</f>
        <v/>
      </c>
    </row>
    <row r="1181" spans="1:10" ht="24.95" customHeight="1" x14ac:dyDescent="0.25">
      <c r="A1181" s="3">
        <f t="shared" si="18"/>
        <v>1179</v>
      </c>
      <c r="B1181" s="4" t="str">
        <f>'Base de dados'!A1180</f>
        <v>5630002870</v>
      </c>
      <c r="C1181" s="5" t="str">
        <f>IF('Base de dados'!E1180&lt;&gt;"",'Base de dados'!B1180&amp;CHAR(10)&amp;'Base de dados'!E1180,'Base de dados'!B1180)</f>
        <v>GABRIEL MARTINS LENCIONE</v>
      </c>
      <c r="D1181" s="15" t="str">
        <f>'Base de dados'!H1180</f>
        <v>RUA PARA, 21 - JARDIM BELA VISTA  - CASA BRANCA</v>
      </c>
      <c r="E1181" s="27" t="str">
        <f>'Base de dados'!I1180</f>
        <v>(19) 989944452</v>
      </c>
      <c r="F1181" s="6" t="str">
        <f>'Base de dados'!J1180</f>
        <v>POPULAÇÃO GERAL</v>
      </c>
      <c r="G1181" s="6" t="str">
        <f>'Base de dados'!L1180</f>
        <v>SUPLENTE</v>
      </c>
      <c r="H1181" s="6">
        <f>'Base de dados'!M1180</f>
        <v>863</v>
      </c>
      <c r="I1181" s="30"/>
      <c r="J1181" s="6" t="str">
        <f>'Base de dados'!N1180</f>
        <v/>
      </c>
    </row>
    <row r="1182" spans="1:10" ht="24.95" customHeight="1" x14ac:dyDescent="0.25">
      <c r="A1182" s="3">
        <f t="shared" si="18"/>
        <v>1180</v>
      </c>
      <c r="B1182" s="4" t="str">
        <f>'Base de dados'!A1181</f>
        <v>5630007374</v>
      </c>
      <c r="C1182" s="5" t="str">
        <f>IF('Base de dados'!E1181&lt;&gt;"",'Base de dados'!B1181&amp;CHAR(10)&amp;'Base de dados'!E1181,'Base de dados'!B1181)</f>
        <v>LUCAS HENRIQUE BERNARDO</v>
      </c>
      <c r="D1182" s="15" t="str">
        <f>'Base de dados'!H1181</f>
        <v>RUA JOAO BATISTA SALES CUNHA, 417 - PARQUE SAO PAULO - CASA BRANCA</v>
      </c>
      <c r="E1182" s="27" t="str">
        <f>'Base de dados'!I1181</f>
        <v>(19) 994190814</v>
      </c>
      <c r="F1182" s="6" t="str">
        <f>'Base de dados'!J1181</f>
        <v>POPULAÇÃO GERAL</v>
      </c>
      <c r="G1182" s="6" t="str">
        <f>'Base de dados'!L1181</f>
        <v>SUPLENTE</v>
      </c>
      <c r="H1182" s="6">
        <f>'Base de dados'!M1181</f>
        <v>864</v>
      </c>
      <c r="I1182" s="30"/>
      <c r="J1182" s="6" t="str">
        <f>'Base de dados'!N1181</f>
        <v/>
      </c>
    </row>
    <row r="1183" spans="1:10" ht="24.95" customHeight="1" x14ac:dyDescent="0.25">
      <c r="A1183" s="3">
        <f t="shared" si="18"/>
        <v>1181</v>
      </c>
      <c r="B1183" s="4" t="str">
        <f>'Base de dados'!A1182</f>
        <v>5630014420</v>
      </c>
      <c r="C1183" s="5" t="str">
        <f>IF('Base de dados'!E1182&lt;&gt;"",'Base de dados'!B1182&amp;CHAR(10)&amp;'Base de dados'!E1182,'Base de dados'!B1182)</f>
        <v>EDILEUZA DOS SANTOS SILVA</v>
      </c>
      <c r="D1183" s="15" t="str">
        <f>'Base de dados'!H1182</f>
        <v>RUA MOACIR TRANCOSO PERES, 220 - ALINDO PERES - CASA BRANCA</v>
      </c>
      <c r="E1183" s="27" t="str">
        <f>'Base de dados'!I1182</f>
        <v>(19) 995643269</v>
      </c>
      <c r="F1183" s="6" t="str">
        <f>'Base de dados'!J1182</f>
        <v>POPULAÇÃO GERAL</v>
      </c>
      <c r="G1183" s="6" t="str">
        <f>'Base de dados'!L1182</f>
        <v>SUPLENTE</v>
      </c>
      <c r="H1183" s="6">
        <f>'Base de dados'!M1182</f>
        <v>865</v>
      </c>
      <c r="I1183" s="30"/>
      <c r="J1183" s="6" t="str">
        <f>'Base de dados'!N1182</f>
        <v/>
      </c>
    </row>
    <row r="1184" spans="1:10" ht="24.95" customHeight="1" x14ac:dyDescent="0.25">
      <c r="A1184" s="3">
        <f t="shared" si="18"/>
        <v>1182</v>
      </c>
      <c r="B1184" s="4" t="str">
        <f>'Base de dados'!A1183</f>
        <v>5630003142</v>
      </c>
      <c r="C1184" s="5" t="str">
        <f>IF('Base de dados'!E1183&lt;&gt;"",'Base de dados'!B1183&amp;CHAR(10)&amp;'Base de dados'!E1183,'Base de dados'!B1183)</f>
        <v>DANIELA MOREIRA LENCIONE</v>
      </c>
      <c r="D1184" s="15" t="str">
        <f>'Base de dados'!H1183</f>
        <v>RUA DOS MENEZELLOS, 115 - JARDIM BOA ESPERANCA  - CASA BRANCA</v>
      </c>
      <c r="E1184" s="27" t="str">
        <f>'Base de dados'!I1183</f>
        <v>(19) 999514598</v>
      </c>
      <c r="F1184" s="6" t="str">
        <f>'Base de dados'!J1183</f>
        <v>POPULAÇÃO GERAL</v>
      </c>
      <c r="G1184" s="6" t="str">
        <f>'Base de dados'!L1183</f>
        <v>SUPLENTE</v>
      </c>
      <c r="H1184" s="6">
        <f>'Base de dados'!M1183</f>
        <v>866</v>
      </c>
      <c r="I1184" s="30"/>
      <c r="J1184" s="6" t="str">
        <f>'Base de dados'!N1183</f>
        <v/>
      </c>
    </row>
    <row r="1185" spans="1:10" ht="24.95" customHeight="1" x14ac:dyDescent="0.25">
      <c r="A1185" s="3">
        <f t="shared" si="18"/>
        <v>1183</v>
      </c>
      <c r="B1185" s="4" t="str">
        <f>'Base de dados'!A1184</f>
        <v>5630016862</v>
      </c>
      <c r="C1185" s="5" t="str">
        <f>IF('Base de dados'!E1184&lt;&gt;"",'Base de dados'!B1184&amp;CHAR(10)&amp;'Base de dados'!E1184,'Base de dados'!B1184)</f>
        <v>THAIS APARECIDA GENEROSO</v>
      </c>
      <c r="D1185" s="15" t="str">
        <f>'Base de dados'!H1184</f>
        <v>RUA FRANCISCO CARVALHO FILHO, 161 - PARQUE SAO PAULO - CASA BRANCA</v>
      </c>
      <c r="E1185" s="27" t="str">
        <f>'Base de dados'!I1184</f>
        <v>(19) 989661105</v>
      </c>
      <c r="F1185" s="6" t="str">
        <f>'Base de dados'!J1184</f>
        <v>POPULAÇÃO GERAL</v>
      </c>
      <c r="G1185" s="6" t="str">
        <f>'Base de dados'!L1184</f>
        <v>SUPLENTE</v>
      </c>
      <c r="H1185" s="6">
        <f>'Base de dados'!M1184</f>
        <v>867</v>
      </c>
      <c r="I1185" s="30"/>
      <c r="J1185" s="6" t="str">
        <f>'Base de dados'!N1184</f>
        <v/>
      </c>
    </row>
    <row r="1186" spans="1:10" ht="24.95" customHeight="1" x14ac:dyDescent="0.25">
      <c r="A1186" s="3">
        <f t="shared" si="18"/>
        <v>1184</v>
      </c>
      <c r="B1186" s="4" t="str">
        <f>'Base de dados'!A1185</f>
        <v>5630019338</v>
      </c>
      <c r="C1186" s="5" t="str">
        <f>IF('Base de dados'!E1185&lt;&gt;"",'Base de dados'!B1185&amp;CHAR(10)&amp;'Base de dados'!E1185,'Base de dados'!B1185)</f>
        <v>PATRICIA FERNANDA GOMES</v>
      </c>
      <c r="D1186" s="15" t="str">
        <f>'Base de dados'!H1185</f>
        <v>RUA DOS VILELAS, 76 - NAZARE - CASA BRANCA</v>
      </c>
      <c r="E1186" s="27" t="str">
        <f>'Base de dados'!I1185</f>
        <v>(19) 994129822</v>
      </c>
      <c r="F1186" s="6" t="str">
        <f>'Base de dados'!J1185</f>
        <v>POPULAÇÃO GERAL</v>
      </c>
      <c r="G1186" s="6" t="str">
        <f>'Base de dados'!L1185</f>
        <v>SUPLENTE</v>
      </c>
      <c r="H1186" s="6">
        <f>'Base de dados'!M1185</f>
        <v>868</v>
      </c>
      <c r="I1186" s="30"/>
      <c r="J1186" s="6" t="str">
        <f>'Base de dados'!N1185</f>
        <v/>
      </c>
    </row>
    <row r="1187" spans="1:10" ht="24.95" customHeight="1" x14ac:dyDescent="0.25">
      <c r="A1187" s="3">
        <f t="shared" si="18"/>
        <v>1185</v>
      </c>
      <c r="B1187" s="4" t="str">
        <f>'Base de dados'!A1186</f>
        <v>5630007051</v>
      </c>
      <c r="C1187" s="5" t="str">
        <f>IF('Base de dados'!E1186&lt;&gt;"",'Base de dados'!B1186&amp;CHAR(10)&amp;'Base de dados'!E1186,'Base de dados'!B1186)</f>
        <v>LUANA DE OLIVEIRA DIAS MACHADO</v>
      </c>
      <c r="D1187" s="15" t="str">
        <f>'Base de dados'!H1186</f>
        <v>RUA FAMILIA MACHADO, 716 - JARDIM BELA VISTA - CASA BRANCA</v>
      </c>
      <c r="E1187" s="27" t="str">
        <f>'Base de dados'!I1186</f>
        <v>(19) 989397223</v>
      </c>
      <c r="F1187" s="6" t="str">
        <f>'Base de dados'!J1186</f>
        <v>POPULAÇÃO GERAL</v>
      </c>
      <c r="G1187" s="6" t="str">
        <f>'Base de dados'!L1186</f>
        <v>SUPLENTE</v>
      </c>
      <c r="H1187" s="6">
        <f>'Base de dados'!M1186</f>
        <v>869</v>
      </c>
      <c r="I1187" s="30"/>
      <c r="J1187" s="6" t="str">
        <f>'Base de dados'!N1186</f>
        <v/>
      </c>
    </row>
    <row r="1188" spans="1:10" ht="24.95" customHeight="1" x14ac:dyDescent="0.25">
      <c r="A1188" s="3">
        <f t="shared" si="18"/>
        <v>1186</v>
      </c>
      <c r="B1188" s="4" t="str">
        <f>'Base de dados'!A1187</f>
        <v>5630009875</v>
      </c>
      <c r="C1188" s="5" t="str">
        <f>IF('Base de dados'!E1187&lt;&gt;"",'Base de dados'!B1187&amp;CHAR(10)&amp;'Base de dados'!E1187,'Base de dados'!B1187)</f>
        <v>NILSA MARIA DOS SANTOS</v>
      </c>
      <c r="D1188" s="15" t="str">
        <f>'Base de dados'!H1187</f>
        <v>RUA CANDIDO MUSA, 72 - ANDORINHAS - CASA BRANCA</v>
      </c>
      <c r="E1188" s="27" t="str">
        <f>'Base de dados'!I1187</f>
        <v>(19) 991040630</v>
      </c>
      <c r="F1188" s="6" t="str">
        <f>'Base de dados'!J1187</f>
        <v>POPULAÇÃO GERAL</v>
      </c>
      <c r="G1188" s="6" t="str">
        <f>'Base de dados'!L1187</f>
        <v>SUPLENTE</v>
      </c>
      <c r="H1188" s="6">
        <f>'Base de dados'!M1187</f>
        <v>870</v>
      </c>
      <c r="I1188" s="30"/>
      <c r="J1188" s="6" t="str">
        <f>'Base de dados'!N1187</f>
        <v/>
      </c>
    </row>
    <row r="1189" spans="1:10" ht="24.95" customHeight="1" x14ac:dyDescent="0.25">
      <c r="A1189" s="3">
        <f t="shared" si="18"/>
        <v>1187</v>
      </c>
      <c r="B1189" s="4" t="str">
        <f>'Base de dados'!A1188</f>
        <v>5630009610</v>
      </c>
      <c r="C1189" s="5" t="str">
        <f>IF('Base de dados'!E1188&lt;&gt;"",'Base de dados'!B1188&amp;CHAR(10)&amp;'Base de dados'!E1188,'Base de dados'!B1188)</f>
        <v>ANDERSON RICARDO BATISTA
THAYS ELAINE DA SILVA BATISTA</v>
      </c>
      <c r="D1189" s="15" t="str">
        <f>'Base de dados'!H1188</f>
        <v>FAZ 137000000, 13 - RURAL - CASA BRANCA</v>
      </c>
      <c r="E1189" s="27" t="str">
        <f>'Base de dados'!I1188</f>
        <v>(19) 997071538</v>
      </c>
      <c r="F1189" s="6" t="str">
        <f>'Base de dados'!J1188</f>
        <v>POPULAÇÃO GERAL</v>
      </c>
      <c r="G1189" s="6" t="str">
        <f>'Base de dados'!L1188</f>
        <v>SUPLENTE</v>
      </c>
      <c r="H1189" s="6">
        <f>'Base de dados'!M1188</f>
        <v>871</v>
      </c>
      <c r="I1189" s="30"/>
      <c r="J1189" s="6" t="str">
        <f>'Base de dados'!N1188</f>
        <v/>
      </c>
    </row>
    <row r="1190" spans="1:10" ht="24.95" customHeight="1" x14ac:dyDescent="0.25">
      <c r="A1190" s="3">
        <f t="shared" si="18"/>
        <v>1188</v>
      </c>
      <c r="B1190" s="4" t="str">
        <f>'Base de dados'!A1189</f>
        <v>5630016185</v>
      </c>
      <c r="C1190" s="5" t="str">
        <f>IF('Base de dados'!E1189&lt;&gt;"",'Base de dados'!B1189&amp;CHAR(10)&amp;'Base de dados'!E1189,'Base de dados'!B1189)</f>
        <v>SILVANA CASSIA CRUZ DE OLIVEIRA</v>
      </c>
      <c r="D1190" s="15" t="str">
        <f>'Base de dados'!H1189</f>
        <v>RUA FAMILIA BLASI, 60 - PARQUE SAO PAULO - CASA BRANCA</v>
      </c>
      <c r="E1190" s="27" t="str">
        <f>'Base de dados'!I1189</f>
        <v>(19) 993897931</v>
      </c>
      <c r="F1190" s="6" t="str">
        <f>'Base de dados'!J1189</f>
        <v>POPULAÇÃO GERAL</v>
      </c>
      <c r="G1190" s="6" t="str">
        <f>'Base de dados'!L1189</f>
        <v>SUPLENTE</v>
      </c>
      <c r="H1190" s="6">
        <f>'Base de dados'!M1189</f>
        <v>872</v>
      </c>
      <c r="I1190" s="30"/>
      <c r="J1190" s="6" t="str">
        <f>'Base de dados'!N1189</f>
        <v/>
      </c>
    </row>
    <row r="1191" spans="1:10" ht="24.95" customHeight="1" x14ac:dyDescent="0.25">
      <c r="A1191" s="3">
        <f t="shared" si="18"/>
        <v>1189</v>
      </c>
      <c r="B1191" s="4" t="str">
        <f>'Base de dados'!A1190</f>
        <v>5630020534</v>
      </c>
      <c r="C1191" s="5" t="str">
        <f>IF('Base de dados'!E1190&lt;&gt;"",'Base de dados'!B1190&amp;CHAR(10)&amp;'Base de dados'!E1190,'Base de dados'!B1190)</f>
        <v>MARIA JOSE LEONARDO DA SILVA</v>
      </c>
      <c r="D1191" s="15" t="str">
        <f>'Base de dados'!H1190</f>
        <v>RUA PROFESSORA PALMIRA OLIVEIRA GUERREIRO, N°30 - BAIRRO ANDORINHA  - CASA BRANCA</v>
      </c>
      <c r="E1191" s="27" t="str">
        <f>'Base de dados'!I1190</f>
        <v>(19) 993171579</v>
      </c>
      <c r="F1191" s="6" t="str">
        <f>'Base de dados'!J1190</f>
        <v>POPULAÇÃO GERAL</v>
      </c>
      <c r="G1191" s="6" t="str">
        <f>'Base de dados'!L1190</f>
        <v>SUPLENTE</v>
      </c>
      <c r="H1191" s="6">
        <f>'Base de dados'!M1190</f>
        <v>873</v>
      </c>
      <c r="I1191" s="30"/>
      <c r="J1191" s="6" t="str">
        <f>'Base de dados'!N1190</f>
        <v/>
      </c>
    </row>
    <row r="1192" spans="1:10" ht="24.95" customHeight="1" x14ac:dyDescent="0.25">
      <c r="A1192" s="3">
        <f t="shared" si="18"/>
        <v>1190</v>
      </c>
      <c r="B1192" s="4" t="str">
        <f>'Base de dados'!A1191</f>
        <v>5630003688</v>
      </c>
      <c r="C1192" s="5" t="str">
        <f>IF('Base de dados'!E1191&lt;&gt;"",'Base de dados'!B1191&amp;CHAR(10)&amp;'Base de dados'!E1191,'Base de dados'!B1191)</f>
        <v>JENIFER SANTOS DELLA PASCHOA DE OLIVEIRA</v>
      </c>
      <c r="D1192" s="15" t="str">
        <f>'Base de dados'!H1191</f>
        <v>AV  BRASIL, 116 - JARDIM ALVORADA - CASA BRANCA</v>
      </c>
      <c r="E1192" s="27" t="str">
        <f>'Base de dados'!I1191</f>
        <v>(19) 993916817</v>
      </c>
      <c r="F1192" s="6" t="str">
        <f>'Base de dados'!J1191</f>
        <v>POPULAÇÃO GERAL</v>
      </c>
      <c r="G1192" s="6" t="str">
        <f>'Base de dados'!L1191</f>
        <v>SUPLENTE</v>
      </c>
      <c r="H1192" s="6">
        <f>'Base de dados'!M1191</f>
        <v>874</v>
      </c>
      <c r="I1192" s="30"/>
      <c r="J1192" s="6" t="str">
        <f>'Base de dados'!N1191</f>
        <v/>
      </c>
    </row>
    <row r="1193" spans="1:10" ht="24.95" customHeight="1" x14ac:dyDescent="0.25">
      <c r="A1193" s="3">
        <f t="shared" si="18"/>
        <v>1191</v>
      </c>
      <c r="B1193" s="4" t="str">
        <f>'Base de dados'!A1192</f>
        <v>5630001732</v>
      </c>
      <c r="C1193" s="5" t="str">
        <f>IF('Base de dados'!E1192&lt;&gt;"",'Base de dados'!B1192&amp;CHAR(10)&amp;'Base de dados'!E1192,'Base de dados'!B1192)</f>
        <v>DAVID ROBSON LENCIONE</v>
      </c>
      <c r="D1193" s="15" t="str">
        <f>'Base de dados'!H1192</f>
        <v>RUA HORTA DE MACEDO, 166 - JARDIM BOA ESPERANCA  - CASA BRANCA</v>
      </c>
      <c r="E1193" s="27" t="str">
        <f>'Base de dados'!I1192</f>
        <v>(19) 989478969</v>
      </c>
      <c r="F1193" s="6" t="str">
        <f>'Base de dados'!J1192</f>
        <v>POPULAÇÃO GERAL</v>
      </c>
      <c r="G1193" s="6" t="str">
        <f>'Base de dados'!L1192</f>
        <v>SUPLENTE</v>
      </c>
      <c r="H1193" s="6">
        <f>'Base de dados'!M1192</f>
        <v>875</v>
      </c>
      <c r="I1193" s="30"/>
      <c r="J1193" s="6" t="str">
        <f>'Base de dados'!N1192</f>
        <v/>
      </c>
    </row>
    <row r="1194" spans="1:10" ht="24.95" customHeight="1" x14ac:dyDescent="0.25">
      <c r="A1194" s="3">
        <f t="shared" si="18"/>
        <v>1192</v>
      </c>
      <c r="B1194" s="4" t="str">
        <f>'Base de dados'!A1193</f>
        <v>5630003795</v>
      </c>
      <c r="C1194" s="5" t="str">
        <f>IF('Base de dados'!E1193&lt;&gt;"",'Base de dados'!B1193&amp;CHAR(10)&amp;'Base de dados'!E1193,'Base de dados'!B1193)</f>
        <v>MARCIO FELIX ESCAMES
SIRLENE APARECIDA VILAS BOAS ESCAMES</v>
      </c>
      <c r="D1194" s="15" t="str">
        <f>'Base de dados'!H1193</f>
        <v>RUA ROMULO BORZANE, 86 - INDUSTRIAL - CASA BRANCA</v>
      </c>
      <c r="E1194" s="27" t="str">
        <f>'Base de dados'!I1193</f>
        <v>(19) 991863017</v>
      </c>
      <c r="F1194" s="6" t="str">
        <f>'Base de dados'!J1193</f>
        <v>POPULAÇÃO GERAL</v>
      </c>
      <c r="G1194" s="6" t="str">
        <f>'Base de dados'!L1193</f>
        <v>SUPLENTE</v>
      </c>
      <c r="H1194" s="6">
        <f>'Base de dados'!M1193</f>
        <v>876</v>
      </c>
      <c r="I1194" s="30"/>
      <c r="J1194" s="6" t="str">
        <f>'Base de dados'!N1193</f>
        <v/>
      </c>
    </row>
    <row r="1195" spans="1:10" ht="24.95" customHeight="1" x14ac:dyDescent="0.25">
      <c r="A1195" s="3">
        <f t="shared" si="18"/>
        <v>1193</v>
      </c>
      <c r="B1195" s="4" t="str">
        <f>'Base de dados'!A1194</f>
        <v>5630012630</v>
      </c>
      <c r="C1195" s="5" t="str">
        <f>IF('Base de dados'!E1194&lt;&gt;"",'Base de dados'!B1194&amp;CHAR(10)&amp;'Base de dados'!E1194,'Base de dados'!B1194)</f>
        <v>RAYSSA EVELYN DA SILVA</v>
      </c>
      <c r="D1195" s="15" t="str">
        <f>'Base de dados'!H1194</f>
        <v>RUA JOAO SAID ZOGBI, 66 - LAGOA BRANCA - CASA BRANCA</v>
      </c>
      <c r="E1195" s="27" t="str">
        <f>'Base de dados'!I1194</f>
        <v>(19) 999541961</v>
      </c>
      <c r="F1195" s="6" t="str">
        <f>'Base de dados'!J1194</f>
        <v>POPULAÇÃO GERAL</v>
      </c>
      <c r="G1195" s="6" t="str">
        <f>'Base de dados'!L1194</f>
        <v>SUPLENTE</v>
      </c>
      <c r="H1195" s="6">
        <f>'Base de dados'!M1194</f>
        <v>877</v>
      </c>
      <c r="I1195" s="30"/>
      <c r="J1195" s="6" t="str">
        <f>'Base de dados'!N1194</f>
        <v/>
      </c>
    </row>
    <row r="1196" spans="1:10" ht="24.95" customHeight="1" x14ac:dyDescent="0.25">
      <c r="A1196" s="3">
        <f t="shared" si="18"/>
        <v>1194</v>
      </c>
      <c r="B1196" s="4" t="str">
        <f>'Base de dados'!A1195</f>
        <v>5630012408</v>
      </c>
      <c r="C1196" s="5" t="str">
        <f>IF('Base de dados'!E1195&lt;&gt;"",'Base de dados'!B1195&amp;CHAR(10)&amp;'Base de dados'!E1195,'Base de dados'!B1195)</f>
        <v>JESSICA VERGELINO BARTIER
IGOR VINICIUS DA SILVA POLICARPO</v>
      </c>
      <c r="D1196" s="15" t="str">
        <f>'Base de dados'!H1195</f>
        <v>RUA SANTO ANTONIO, 184 - CENTRO - CASA BRANCA</v>
      </c>
      <c r="E1196" s="27" t="str">
        <f>'Base de dados'!I1195</f>
        <v>(19) 991712186</v>
      </c>
      <c r="F1196" s="6" t="str">
        <f>'Base de dados'!J1195</f>
        <v>POPULAÇÃO GERAL</v>
      </c>
      <c r="G1196" s="6" t="str">
        <f>'Base de dados'!L1195</f>
        <v>SUPLENTE</v>
      </c>
      <c r="H1196" s="6">
        <f>'Base de dados'!M1195</f>
        <v>878</v>
      </c>
      <c r="I1196" s="30"/>
      <c r="J1196" s="6" t="str">
        <f>'Base de dados'!N1195</f>
        <v/>
      </c>
    </row>
    <row r="1197" spans="1:10" ht="24.95" customHeight="1" x14ac:dyDescent="0.25">
      <c r="A1197" s="3">
        <f t="shared" si="18"/>
        <v>1195</v>
      </c>
      <c r="B1197" s="4" t="str">
        <f>'Base de dados'!A1196</f>
        <v>5630018975</v>
      </c>
      <c r="C1197" s="5" t="str">
        <f>IF('Base de dados'!E1196&lt;&gt;"",'Base de dados'!B1196&amp;CHAR(10)&amp;'Base de dados'!E1196,'Base de dados'!B1196)</f>
        <v>MARIANA</v>
      </c>
      <c r="D1197" s="15" t="str">
        <f>'Base de dados'!H1196</f>
        <v>RUA FAMILIA CANDIDO FERNANDES, 157 - CIDADE JARDIM - CASA BRANCA</v>
      </c>
      <c r="E1197" s="27" t="str">
        <f>'Base de dados'!I1196</f>
        <v>(19) 993717336</v>
      </c>
      <c r="F1197" s="6" t="str">
        <f>'Base de dados'!J1196</f>
        <v>POPULAÇÃO GERAL</v>
      </c>
      <c r="G1197" s="6" t="str">
        <f>'Base de dados'!L1196</f>
        <v>SUPLENTE</v>
      </c>
      <c r="H1197" s="6">
        <f>'Base de dados'!M1196</f>
        <v>879</v>
      </c>
      <c r="I1197" s="30"/>
      <c r="J1197" s="6" t="str">
        <f>'Base de dados'!N1196</f>
        <v/>
      </c>
    </row>
    <row r="1198" spans="1:10" ht="24.95" customHeight="1" x14ac:dyDescent="0.25">
      <c r="A1198" s="3">
        <f t="shared" si="18"/>
        <v>1196</v>
      </c>
      <c r="B1198" s="4" t="str">
        <f>'Base de dados'!A1197</f>
        <v>5630003746</v>
      </c>
      <c r="C1198" s="5" t="str">
        <f>IF('Base de dados'!E1197&lt;&gt;"",'Base de dados'!B1197&amp;CHAR(10)&amp;'Base de dados'!E1197,'Base de dados'!B1197)</f>
        <v>CARLOS EDUARDO RAMOS
ANDRESSA APARECIDA DA SILVA RAMOS</v>
      </c>
      <c r="D1198" s="15" t="str">
        <f>'Base de dados'!H1197</f>
        <v>RUA LUPERCIO DA SILVA, 120 - JARDIM BELA VISTA - CASA BRANCA</v>
      </c>
      <c r="E1198" s="27" t="str">
        <f>'Base de dados'!I1197</f>
        <v>(19) 992832864</v>
      </c>
      <c r="F1198" s="6" t="str">
        <f>'Base de dados'!J1197</f>
        <v>POPULAÇÃO GERAL</v>
      </c>
      <c r="G1198" s="6" t="str">
        <f>'Base de dados'!L1197</f>
        <v>SUPLENTE</v>
      </c>
      <c r="H1198" s="6">
        <f>'Base de dados'!M1197</f>
        <v>880</v>
      </c>
      <c r="I1198" s="30"/>
      <c r="J1198" s="6" t="str">
        <f>'Base de dados'!N1197</f>
        <v/>
      </c>
    </row>
    <row r="1199" spans="1:10" ht="24.95" customHeight="1" x14ac:dyDescent="0.25">
      <c r="A1199" s="3">
        <f t="shared" si="18"/>
        <v>1197</v>
      </c>
      <c r="B1199" s="4" t="str">
        <f>'Base de dados'!A1198</f>
        <v>5630010618</v>
      </c>
      <c r="C1199" s="5" t="str">
        <f>IF('Base de dados'!E1198&lt;&gt;"",'Base de dados'!B1198&amp;CHAR(10)&amp;'Base de dados'!E1198,'Base de dados'!B1198)</f>
        <v>RUBENSLEI GOMES DA SILVA</v>
      </c>
      <c r="D1199" s="15" t="str">
        <f>'Base de dados'!H1198</f>
        <v>RUA NESTOR DE FREITAS, 21 - SAO JOAO  - CASA BRANCA</v>
      </c>
      <c r="E1199" s="27" t="str">
        <f>'Base de dados'!I1198</f>
        <v>(19) 992295176</v>
      </c>
      <c r="F1199" s="6" t="str">
        <f>'Base de dados'!J1198</f>
        <v>POPULAÇÃO GERAL</v>
      </c>
      <c r="G1199" s="6" t="str">
        <f>'Base de dados'!L1198</f>
        <v>SUPLENTE</v>
      </c>
      <c r="H1199" s="6">
        <f>'Base de dados'!M1198</f>
        <v>881</v>
      </c>
      <c r="I1199" s="30"/>
      <c r="J1199" s="6" t="str">
        <f>'Base de dados'!N1198</f>
        <v/>
      </c>
    </row>
    <row r="1200" spans="1:10" ht="24.95" customHeight="1" x14ac:dyDescent="0.25">
      <c r="A1200" s="3">
        <f t="shared" si="18"/>
        <v>1198</v>
      </c>
      <c r="B1200" s="4" t="str">
        <f>'Base de dados'!A1199</f>
        <v>5630017480</v>
      </c>
      <c r="C1200" s="5" t="str">
        <f>IF('Base de dados'!E1199&lt;&gt;"",'Base de dados'!B1199&amp;CHAR(10)&amp;'Base de dados'!E1199,'Base de dados'!B1199)</f>
        <v>ANA KARINA GONCALVES DA CUNHA</v>
      </c>
      <c r="D1200" s="15" t="str">
        <f>'Base de dados'!H1199</f>
        <v>RUA SAO JOAO, 110 - CENTRO - CASA BRANCA</v>
      </c>
      <c r="E1200" s="27" t="str">
        <f>'Base de dados'!I1199</f>
        <v>(19) 991918593</v>
      </c>
      <c r="F1200" s="6" t="str">
        <f>'Base de dados'!J1199</f>
        <v>POPULAÇÃO GERAL</v>
      </c>
      <c r="G1200" s="6" t="str">
        <f>'Base de dados'!L1199</f>
        <v>SUPLENTE</v>
      </c>
      <c r="H1200" s="6">
        <f>'Base de dados'!M1199</f>
        <v>882</v>
      </c>
      <c r="I1200" s="30"/>
      <c r="J1200" s="6" t="str">
        <f>'Base de dados'!N1199</f>
        <v/>
      </c>
    </row>
    <row r="1201" spans="1:10" ht="24.95" customHeight="1" x14ac:dyDescent="0.25">
      <c r="A1201" s="3">
        <f t="shared" si="18"/>
        <v>1199</v>
      </c>
      <c r="B1201" s="4" t="str">
        <f>'Base de dados'!A1200</f>
        <v>5630019478</v>
      </c>
      <c r="C1201" s="5" t="str">
        <f>IF('Base de dados'!E1200&lt;&gt;"",'Base de dados'!B1200&amp;CHAR(10)&amp;'Base de dados'!E1200,'Base de dados'!B1200)</f>
        <v>MARIA ANUNCIADA DA SILVA</v>
      </c>
      <c r="D1201" s="15" t="str">
        <f>'Base de dados'!H1200</f>
        <v>RUA SILVESTRE CONIELI, 111a - DESTERRO  - CASA BRANCA</v>
      </c>
      <c r="E1201" s="27" t="str">
        <f>'Base de dados'!I1200</f>
        <v>(19) 989389630</v>
      </c>
      <c r="F1201" s="6" t="str">
        <f>'Base de dados'!J1200</f>
        <v>POPULAÇÃO GERAL</v>
      </c>
      <c r="G1201" s="6" t="str">
        <f>'Base de dados'!L1200</f>
        <v>SUPLENTE</v>
      </c>
      <c r="H1201" s="6">
        <f>'Base de dados'!M1200</f>
        <v>883</v>
      </c>
      <c r="I1201" s="30"/>
      <c r="J1201" s="6" t="str">
        <f>'Base de dados'!N1200</f>
        <v/>
      </c>
    </row>
    <row r="1202" spans="1:10" ht="24.95" customHeight="1" x14ac:dyDescent="0.25">
      <c r="A1202" s="3">
        <f t="shared" si="18"/>
        <v>1200</v>
      </c>
      <c r="B1202" s="4" t="str">
        <f>'Base de dados'!A1201</f>
        <v>5630000882</v>
      </c>
      <c r="C1202" s="5" t="str">
        <f>IF('Base de dados'!E1201&lt;&gt;"",'Base de dados'!B1201&amp;CHAR(10)&amp;'Base de dados'!E1201,'Base de dados'!B1201)</f>
        <v>VANESSA ROMANO FERREIRA</v>
      </c>
      <c r="D1202" s="15" t="str">
        <f>'Base de dados'!H1201</f>
        <v>RUA ARNAUD CINTRA RODRIGUES, 808 - JD BOA ESPERANCA - CASA BRANCA</v>
      </c>
      <c r="E1202" s="27" t="str">
        <f>'Base de dados'!I1201</f>
        <v>(19) 991206641</v>
      </c>
      <c r="F1202" s="6" t="str">
        <f>'Base de dados'!J1201</f>
        <v>POPULAÇÃO GERAL</v>
      </c>
      <c r="G1202" s="6" t="str">
        <f>'Base de dados'!L1201</f>
        <v>SUPLENTE</v>
      </c>
      <c r="H1202" s="6">
        <f>'Base de dados'!M1201</f>
        <v>884</v>
      </c>
      <c r="I1202" s="30"/>
      <c r="J1202" s="6" t="str">
        <f>'Base de dados'!N1201</f>
        <v/>
      </c>
    </row>
    <row r="1203" spans="1:10" ht="24.95" customHeight="1" x14ac:dyDescent="0.25">
      <c r="A1203" s="3">
        <f t="shared" si="18"/>
        <v>1201</v>
      </c>
      <c r="B1203" s="4" t="str">
        <f>'Base de dados'!A1202</f>
        <v>5630014404</v>
      </c>
      <c r="C1203" s="5" t="str">
        <f>IF('Base de dados'!E1202&lt;&gt;"",'Base de dados'!B1202&amp;CHAR(10)&amp;'Base de dados'!E1202,'Base de dados'!B1202)</f>
        <v>DAVI PIMENTA MACHADO</v>
      </c>
      <c r="D1203" s="15" t="str">
        <f>'Base de dados'!H1202</f>
        <v>RUA DOS BERTONCINI, 69 - JARDIM BOA ESPERANCA - CASA BRANCA</v>
      </c>
      <c r="E1203" s="27" t="str">
        <f>'Base de dados'!I1202</f>
        <v>(19) 993662076</v>
      </c>
      <c r="F1203" s="6" t="str">
        <f>'Base de dados'!J1202</f>
        <v>POPULAÇÃO GERAL</v>
      </c>
      <c r="G1203" s="6" t="str">
        <f>'Base de dados'!L1202</f>
        <v>SUPLENTE</v>
      </c>
      <c r="H1203" s="6">
        <f>'Base de dados'!M1202</f>
        <v>885</v>
      </c>
      <c r="I1203" s="30"/>
      <c r="J1203" s="6" t="str">
        <f>'Base de dados'!N1202</f>
        <v/>
      </c>
    </row>
    <row r="1204" spans="1:10" ht="24.95" customHeight="1" x14ac:dyDescent="0.25">
      <c r="A1204" s="3">
        <f t="shared" si="18"/>
        <v>1202</v>
      </c>
      <c r="B1204" s="4" t="str">
        <f>'Base de dados'!A1203</f>
        <v>5630005261</v>
      </c>
      <c r="C1204" s="5" t="str">
        <f>IF('Base de dados'!E1203&lt;&gt;"",'Base de dados'!B1203&amp;CHAR(10)&amp;'Base de dados'!E1203,'Base de dados'!B1203)</f>
        <v>LARISSA</v>
      </c>
      <c r="D1204" s="15" t="str">
        <f>'Base de dados'!H1203</f>
        <v>RUA BONVICINIOS, 320 - NAZARE - CASA BRANCA</v>
      </c>
      <c r="E1204" s="27" t="str">
        <f>'Base de dados'!I1203</f>
        <v>(19) 993648871</v>
      </c>
      <c r="F1204" s="6" t="str">
        <f>'Base de dados'!J1203</f>
        <v>POPULAÇÃO GERAL</v>
      </c>
      <c r="G1204" s="6" t="str">
        <f>'Base de dados'!L1203</f>
        <v>SUPLENTE</v>
      </c>
      <c r="H1204" s="6">
        <f>'Base de dados'!M1203</f>
        <v>886</v>
      </c>
      <c r="I1204" s="30"/>
      <c r="J1204" s="6" t="str">
        <f>'Base de dados'!N1203</f>
        <v/>
      </c>
    </row>
    <row r="1205" spans="1:10" ht="24.95" customHeight="1" x14ac:dyDescent="0.25">
      <c r="A1205" s="3">
        <f t="shared" si="18"/>
        <v>1203</v>
      </c>
      <c r="B1205" s="4" t="str">
        <f>'Base de dados'!A1204</f>
        <v>5630010840</v>
      </c>
      <c r="C1205" s="5" t="str">
        <f>IF('Base de dados'!E1204&lt;&gt;"",'Base de dados'!B1204&amp;CHAR(10)&amp;'Base de dados'!E1204,'Base de dados'!B1204)</f>
        <v>ELISANGELA CRISTINA MACHADO</v>
      </c>
      <c r="D1205" s="15" t="str">
        <f>'Base de dados'!H1204</f>
        <v>RUA LUPERCIO DA SILVA, 170 - JARDIM BELA VISTA - CASA BRANCA</v>
      </c>
      <c r="E1205" s="27" t="str">
        <f>'Base de dados'!I1204</f>
        <v>(19) 999009636</v>
      </c>
      <c r="F1205" s="6" t="str">
        <f>'Base de dados'!J1204</f>
        <v>POPULAÇÃO GERAL</v>
      </c>
      <c r="G1205" s="6" t="str">
        <f>'Base de dados'!L1204</f>
        <v>SUPLENTE</v>
      </c>
      <c r="H1205" s="6">
        <f>'Base de dados'!M1204</f>
        <v>887</v>
      </c>
      <c r="I1205" s="30"/>
      <c r="J1205" s="6" t="str">
        <f>'Base de dados'!N1204</f>
        <v/>
      </c>
    </row>
    <row r="1206" spans="1:10" ht="24.95" customHeight="1" x14ac:dyDescent="0.25">
      <c r="A1206" s="3">
        <f t="shared" si="18"/>
        <v>1204</v>
      </c>
      <c r="B1206" s="4" t="str">
        <f>'Base de dados'!A1205</f>
        <v>5630019676</v>
      </c>
      <c r="C1206" s="5" t="str">
        <f>IF('Base de dados'!E1205&lt;&gt;"",'Base de dados'!B1205&amp;CHAR(10)&amp;'Base de dados'!E1205,'Base de dados'!B1205)</f>
        <v>RICARDO ALEXANDRE CIPOLINI
ROSANGELA CONCEICAO NEILEN CIPOLINI</v>
      </c>
      <c r="D1206" s="15" t="str">
        <f>'Base de dados'!H1205</f>
        <v>SIT SITIO BOA ESPERANCA, 01 - ZONA RURAL - CASA BRANCA</v>
      </c>
      <c r="E1206" s="27" t="str">
        <f>'Base de dados'!I1205</f>
        <v>(19) 91681023</v>
      </c>
      <c r="F1206" s="6" t="str">
        <f>'Base de dados'!J1205</f>
        <v>POPULAÇÃO GERAL</v>
      </c>
      <c r="G1206" s="6" t="str">
        <f>'Base de dados'!L1205</f>
        <v>SUPLENTE</v>
      </c>
      <c r="H1206" s="6">
        <f>'Base de dados'!M1205</f>
        <v>888</v>
      </c>
      <c r="I1206" s="30"/>
      <c r="J1206" s="6" t="str">
        <f>'Base de dados'!N1205</f>
        <v/>
      </c>
    </row>
    <row r="1207" spans="1:10" ht="24.95" customHeight="1" x14ac:dyDescent="0.25">
      <c r="A1207" s="3">
        <f t="shared" si="18"/>
        <v>1205</v>
      </c>
      <c r="B1207" s="4" t="str">
        <f>'Base de dados'!A1206</f>
        <v>5630000221</v>
      </c>
      <c r="C1207" s="5" t="str">
        <f>IF('Base de dados'!E1206&lt;&gt;"",'Base de dados'!B1206&amp;CHAR(10)&amp;'Base de dados'!E1206,'Base de dados'!B1206)</f>
        <v>MAYARA CRISTINA VICENTE DA SILVA
ROBSON ROMAO</v>
      </c>
      <c r="D1207" s="15" t="str">
        <f>'Base de dados'!H1206</f>
        <v>RUA CELINA SOARES, 25 - CENTRO - CASA BRANCA</v>
      </c>
      <c r="E1207" s="27" t="str">
        <f>'Base de dados'!I1206</f>
        <v>(19) 994227282</v>
      </c>
      <c r="F1207" s="6" t="str">
        <f>'Base de dados'!J1206</f>
        <v>POPULAÇÃO GERAL</v>
      </c>
      <c r="G1207" s="6" t="str">
        <f>'Base de dados'!L1206</f>
        <v>SUPLENTE</v>
      </c>
      <c r="H1207" s="6">
        <f>'Base de dados'!M1206</f>
        <v>889</v>
      </c>
      <c r="I1207" s="30"/>
      <c r="J1207" s="6" t="str">
        <f>'Base de dados'!N1206</f>
        <v/>
      </c>
    </row>
    <row r="1208" spans="1:10" ht="24.95" customHeight="1" x14ac:dyDescent="0.25">
      <c r="A1208" s="3">
        <f t="shared" si="18"/>
        <v>1206</v>
      </c>
      <c r="B1208" s="4" t="str">
        <f>'Base de dados'!A1207</f>
        <v>5630006541</v>
      </c>
      <c r="C1208" s="5" t="str">
        <f>IF('Base de dados'!E1207&lt;&gt;"",'Base de dados'!B1207&amp;CHAR(10)&amp;'Base de dados'!E1207,'Base de dados'!B1207)</f>
        <v>TERESINHA DE JESUS NUNES,</v>
      </c>
      <c r="D1208" s="15" t="str">
        <f>'Base de dados'!H1207</f>
        <v>RUA ARAQUEM RIBEIRO DE PAIVA, 122 - ODENIR BUZATO - CASA BRANCA</v>
      </c>
      <c r="E1208" s="27" t="str">
        <f>'Base de dados'!I1207</f>
        <v>(19) 992852907</v>
      </c>
      <c r="F1208" s="6" t="str">
        <f>'Base de dados'!J1207</f>
        <v>POPULAÇÃO GERAL</v>
      </c>
      <c r="G1208" s="6" t="str">
        <f>'Base de dados'!L1207</f>
        <v>SUPLENTE</v>
      </c>
      <c r="H1208" s="6">
        <f>'Base de dados'!M1207</f>
        <v>890</v>
      </c>
      <c r="I1208" s="30"/>
      <c r="J1208" s="6" t="str">
        <f>'Base de dados'!N1207</f>
        <v/>
      </c>
    </row>
    <row r="1209" spans="1:10" ht="24.95" customHeight="1" x14ac:dyDescent="0.25">
      <c r="A1209" s="3">
        <f t="shared" si="18"/>
        <v>1207</v>
      </c>
      <c r="B1209" s="4" t="str">
        <f>'Base de dados'!A1208</f>
        <v>5630001468</v>
      </c>
      <c r="C1209" s="5" t="str">
        <f>IF('Base de dados'!E1208&lt;&gt;"",'Base de dados'!B1208&amp;CHAR(10)&amp;'Base de dados'!E1208,'Base de dados'!B1208)</f>
        <v>JULIANA LUIZA REZENDE</v>
      </c>
      <c r="D1209" s="15" t="str">
        <f>'Base de dados'!H1208</f>
        <v>AV  CELINA SOARES, 53 - CENTRO - CASA BRANCA</v>
      </c>
      <c r="E1209" s="27" t="str">
        <f>'Base de dados'!I1208</f>
        <v>(19) 993786222</v>
      </c>
      <c r="F1209" s="6" t="str">
        <f>'Base de dados'!J1208</f>
        <v>POPULAÇÃO GERAL</v>
      </c>
      <c r="G1209" s="6" t="str">
        <f>'Base de dados'!L1208</f>
        <v>SUPLENTE</v>
      </c>
      <c r="H1209" s="6">
        <f>'Base de dados'!M1208</f>
        <v>891</v>
      </c>
      <c r="I1209" s="30"/>
      <c r="J1209" s="6" t="str">
        <f>'Base de dados'!N1208</f>
        <v/>
      </c>
    </row>
    <row r="1210" spans="1:10" ht="24.95" customHeight="1" x14ac:dyDescent="0.25">
      <c r="A1210" s="3">
        <f t="shared" si="18"/>
        <v>1208</v>
      </c>
      <c r="B1210" s="4" t="str">
        <f>'Base de dados'!A1209</f>
        <v>5630004033</v>
      </c>
      <c r="C1210" s="5" t="str">
        <f>IF('Base de dados'!E1209&lt;&gt;"",'Base de dados'!B1209&amp;CHAR(10)&amp;'Base de dados'!E1209,'Base de dados'!B1209)</f>
        <v>GABRIELA CARVALHO VALENTE</v>
      </c>
      <c r="D1210" s="15" t="str">
        <f>'Base de dados'!H1209</f>
        <v>RUA GUMERCINDO THOME, 249 - MONTE BELO - CASA BRANCA</v>
      </c>
      <c r="E1210" s="27" t="str">
        <f>'Base de dados'!I1209</f>
        <v>(19) 994400537</v>
      </c>
      <c r="F1210" s="6" t="str">
        <f>'Base de dados'!J1209</f>
        <v>POPULAÇÃO GERAL</v>
      </c>
      <c r="G1210" s="6" t="str">
        <f>'Base de dados'!L1209</f>
        <v>SUPLENTE</v>
      </c>
      <c r="H1210" s="6">
        <f>'Base de dados'!M1209</f>
        <v>892</v>
      </c>
      <c r="I1210" s="30"/>
      <c r="J1210" s="6" t="str">
        <f>'Base de dados'!N1209</f>
        <v/>
      </c>
    </row>
    <row r="1211" spans="1:10" ht="24.95" customHeight="1" x14ac:dyDescent="0.25">
      <c r="A1211" s="3">
        <f t="shared" si="18"/>
        <v>1209</v>
      </c>
      <c r="B1211" s="4" t="str">
        <f>'Base de dados'!A1210</f>
        <v>5630019833</v>
      </c>
      <c r="C1211" s="5" t="str">
        <f>IF('Base de dados'!E1210&lt;&gt;"",'Base de dados'!B1210&amp;CHAR(10)&amp;'Base de dados'!E1210,'Base de dados'!B1210)</f>
        <v>WALTER PEREIRA DE MELLO</v>
      </c>
      <c r="D1211" s="15" t="str">
        <f>'Base de dados'!H1210</f>
        <v>SIT SANTA MARIA II, SEM NUMERO - ZONA RURAL - CASA BRANCA</v>
      </c>
      <c r="E1211" s="27" t="str">
        <f>'Base de dados'!I1210</f>
        <v>(19) 993229004</v>
      </c>
      <c r="F1211" s="6" t="str">
        <f>'Base de dados'!J1210</f>
        <v>POPULAÇÃO GERAL</v>
      </c>
      <c r="G1211" s="6" t="str">
        <f>'Base de dados'!L1210</f>
        <v>SUPLENTE</v>
      </c>
      <c r="H1211" s="6">
        <f>'Base de dados'!M1210</f>
        <v>893</v>
      </c>
      <c r="I1211" s="30"/>
      <c r="J1211" s="6" t="str">
        <f>'Base de dados'!N1210</f>
        <v/>
      </c>
    </row>
    <row r="1212" spans="1:10" ht="24.95" customHeight="1" x14ac:dyDescent="0.25">
      <c r="A1212" s="3">
        <f t="shared" si="18"/>
        <v>1210</v>
      </c>
      <c r="B1212" s="4" t="str">
        <f>'Base de dados'!A1211</f>
        <v>5630009156</v>
      </c>
      <c r="C1212" s="5" t="str">
        <f>IF('Base de dados'!E1211&lt;&gt;"",'Base de dados'!B1211&amp;CHAR(10)&amp;'Base de dados'!E1211,'Base de dados'!B1211)</f>
        <v>OSVALDO BALDINO DE SOUZA</v>
      </c>
      <c r="D1212" s="15" t="str">
        <f>'Base de dados'!H1211</f>
        <v>RUA ANTONIO RIBEIRO FIALHO, 330 - NAZARETH - CASA BRANCA</v>
      </c>
      <c r="E1212" s="27" t="str">
        <f>'Base de dados'!I1211</f>
        <v>(19) 993232494</v>
      </c>
      <c r="F1212" s="6" t="str">
        <f>'Base de dados'!J1211</f>
        <v>POPULAÇÃO GERAL</v>
      </c>
      <c r="G1212" s="6" t="str">
        <f>'Base de dados'!L1211</f>
        <v>SUPLENTE</v>
      </c>
      <c r="H1212" s="6">
        <f>'Base de dados'!M1211</f>
        <v>894</v>
      </c>
      <c r="I1212" s="30"/>
      <c r="J1212" s="6" t="str">
        <f>'Base de dados'!N1211</f>
        <v/>
      </c>
    </row>
    <row r="1213" spans="1:10" ht="24.95" customHeight="1" x14ac:dyDescent="0.25">
      <c r="A1213" s="3">
        <f t="shared" si="18"/>
        <v>1211</v>
      </c>
      <c r="B1213" s="4" t="str">
        <f>'Base de dados'!A1212</f>
        <v>5630000379</v>
      </c>
      <c r="C1213" s="5" t="str">
        <f>IF('Base de dados'!E1212&lt;&gt;"",'Base de dados'!B1212&amp;CHAR(10)&amp;'Base de dados'!E1212,'Base de dados'!B1212)</f>
        <v>BARBARA PEREIRA</v>
      </c>
      <c r="D1213" s="15" t="str">
        <f>'Base de dados'!H1212</f>
        <v>RUA GOIAS, 300 - VILA POLAR - VARGEM GRANDE DO SUL</v>
      </c>
      <c r="E1213" s="27" t="str">
        <f>'Base de dados'!I1212</f>
        <v>(19) 994222291</v>
      </c>
      <c r="F1213" s="6" t="str">
        <f>'Base de dados'!J1212</f>
        <v>POPULAÇÃO GERAL</v>
      </c>
      <c r="G1213" s="6" t="str">
        <f>'Base de dados'!L1212</f>
        <v>SUPLENTE</v>
      </c>
      <c r="H1213" s="6">
        <f>'Base de dados'!M1212</f>
        <v>895</v>
      </c>
      <c r="I1213" s="30"/>
      <c r="J1213" s="6" t="str">
        <f>'Base de dados'!N1212</f>
        <v/>
      </c>
    </row>
    <row r="1214" spans="1:10" ht="24.95" customHeight="1" x14ac:dyDescent="0.25">
      <c r="A1214" s="3">
        <f t="shared" si="18"/>
        <v>1212</v>
      </c>
      <c r="B1214" s="4" t="str">
        <f>'Base de dados'!A1213</f>
        <v>5630015815</v>
      </c>
      <c r="C1214" s="5" t="str">
        <f>IF('Base de dados'!E1213&lt;&gt;"",'Base de dados'!B1213&amp;CHAR(10)&amp;'Base de dados'!E1213,'Base de dados'!B1213)</f>
        <v>GISLEINE CRISTINA SANTOS DE AGUIAR SILVA
FABIO SOARES DE AGUIAR SILVA</v>
      </c>
      <c r="D1214" s="15" t="str">
        <f>'Base de dados'!H1213</f>
        <v>RUA PROF ODETE SANTANA, 90 - CJ H W PEREIRA - CASA BRANCA</v>
      </c>
      <c r="E1214" s="27" t="str">
        <f>'Base de dados'!I1213</f>
        <v>(19) 999990105</v>
      </c>
      <c r="F1214" s="6" t="str">
        <f>'Base de dados'!J1213</f>
        <v>POPULAÇÃO GERAL</v>
      </c>
      <c r="G1214" s="6" t="str">
        <f>'Base de dados'!L1213</f>
        <v>SUPLENTE</v>
      </c>
      <c r="H1214" s="6">
        <f>'Base de dados'!M1213</f>
        <v>896</v>
      </c>
      <c r="I1214" s="30"/>
      <c r="J1214" s="6" t="str">
        <f>'Base de dados'!N1213</f>
        <v/>
      </c>
    </row>
    <row r="1215" spans="1:10" ht="24.95" customHeight="1" x14ac:dyDescent="0.25">
      <c r="A1215" s="3">
        <f t="shared" si="18"/>
        <v>1213</v>
      </c>
      <c r="B1215" s="4" t="str">
        <f>'Base de dados'!A1214</f>
        <v>5630018207</v>
      </c>
      <c r="C1215" s="5" t="str">
        <f>IF('Base de dados'!E1214&lt;&gt;"",'Base de dados'!B1214&amp;CHAR(10)&amp;'Base de dados'!E1214,'Base de dados'!B1214)</f>
        <v>RAFAEL TOME NEGRINI
ANA LAURA FRANCISCO DOS SANTOS</v>
      </c>
      <c r="D1215" s="15" t="str">
        <f>'Base de dados'!H1214</f>
        <v>RUA MIGUEL OLMEDO, 53 - SAO BERNARDO  - CASA BRANCA</v>
      </c>
      <c r="E1215" s="27" t="str">
        <f>'Base de dados'!I1214</f>
        <v>(19) 994898266</v>
      </c>
      <c r="F1215" s="6" t="str">
        <f>'Base de dados'!J1214</f>
        <v>POPULAÇÃO GERAL</v>
      </c>
      <c r="G1215" s="6" t="str">
        <f>'Base de dados'!L1214</f>
        <v>SUPLENTE</v>
      </c>
      <c r="H1215" s="6">
        <f>'Base de dados'!M1214</f>
        <v>897</v>
      </c>
      <c r="I1215" s="30"/>
      <c r="J1215" s="6" t="str">
        <f>'Base de dados'!N1214</f>
        <v/>
      </c>
    </row>
    <row r="1216" spans="1:10" ht="24.95" customHeight="1" x14ac:dyDescent="0.25">
      <c r="A1216" s="3">
        <f t="shared" si="18"/>
        <v>1214</v>
      </c>
      <c r="B1216" s="4" t="str">
        <f>'Base de dados'!A1215</f>
        <v>5630007911</v>
      </c>
      <c r="C1216" s="5" t="str">
        <f>IF('Base de dados'!E1215&lt;&gt;"",'Base de dados'!B1215&amp;CHAR(10)&amp;'Base de dados'!E1215,'Base de dados'!B1215)</f>
        <v>DOUGLAS LOPES DE REZENDE</v>
      </c>
      <c r="D1216" s="15" t="str">
        <f>'Base de dados'!H1215</f>
        <v>RUA MARIA JOSE CAETANO DE ALMEIDA, 690 - PARQUE SAO PAULO - CASA BRANCA</v>
      </c>
      <c r="E1216" s="27" t="str">
        <f>'Base de dados'!I1215</f>
        <v>(19) 994277741</v>
      </c>
      <c r="F1216" s="6" t="str">
        <f>'Base de dados'!J1215</f>
        <v>POPULAÇÃO GERAL</v>
      </c>
      <c r="G1216" s="6" t="str">
        <f>'Base de dados'!L1215</f>
        <v>SUPLENTE</v>
      </c>
      <c r="H1216" s="6">
        <f>'Base de dados'!M1215</f>
        <v>898</v>
      </c>
      <c r="I1216" s="30"/>
      <c r="J1216" s="6" t="str">
        <f>'Base de dados'!N1215</f>
        <v/>
      </c>
    </row>
    <row r="1217" spans="1:10" ht="24.95" customHeight="1" x14ac:dyDescent="0.25">
      <c r="A1217" s="3">
        <f t="shared" si="18"/>
        <v>1215</v>
      </c>
      <c r="B1217" s="4" t="str">
        <f>'Base de dados'!A1216</f>
        <v>5630019213</v>
      </c>
      <c r="C1217" s="5" t="str">
        <f>IF('Base de dados'!E1216&lt;&gt;"",'Base de dados'!B1216&amp;CHAR(10)&amp;'Base de dados'!E1216,'Base de dados'!B1216)</f>
        <v>ADRIANA ELISA MORENO FERREIRA DA SILVA
MARCOS ANTONIO FERREIRA DA SILVA</v>
      </c>
      <c r="D1217" s="15" t="str">
        <f>'Base de dados'!H1216</f>
        <v>RUA MARCOS TEIXEIRA, 44 - SR MENINO  - CASA BRANCA</v>
      </c>
      <c r="E1217" s="27" t="str">
        <f>'Base de dados'!I1216</f>
        <v>(19) 993606535</v>
      </c>
      <c r="F1217" s="6" t="str">
        <f>'Base de dados'!J1216</f>
        <v>POPULAÇÃO GERAL</v>
      </c>
      <c r="G1217" s="6" t="str">
        <f>'Base de dados'!L1216</f>
        <v>SUPLENTE</v>
      </c>
      <c r="H1217" s="6">
        <f>'Base de dados'!M1216</f>
        <v>899</v>
      </c>
      <c r="I1217" s="30"/>
      <c r="J1217" s="6" t="str">
        <f>'Base de dados'!N1216</f>
        <v/>
      </c>
    </row>
    <row r="1218" spans="1:10" ht="24.95" customHeight="1" x14ac:dyDescent="0.25">
      <c r="A1218" s="3">
        <f t="shared" si="18"/>
        <v>1216</v>
      </c>
      <c r="B1218" s="4" t="str">
        <f>'Base de dados'!A1217</f>
        <v>5630012440</v>
      </c>
      <c r="C1218" s="5" t="str">
        <f>IF('Base de dados'!E1217&lt;&gt;"",'Base de dados'!B1217&amp;CHAR(10)&amp;'Base de dados'!E1217,'Base de dados'!B1217)</f>
        <v>KATIA CRISTINA MACHADO DA COSTA
MATEUS DA COSTA</v>
      </c>
      <c r="D1218" s="15" t="str">
        <f>'Base de dados'!H1217</f>
        <v>RUA PROFESSORA GUNAR MORAES DE ARAUJO, 127 - ANDORINHAS - CASA BRANCA</v>
      </c>
      <c r="E1218" s="27" t="str">
        <f>'Base de dados'!I1217</f>
        <v>(19) 992535701</v>
      </c>
      <c r="F1218" s="6" t="str">
        <f>'Base de dados'!J1217</f>
        <v>POPULAÇÃO GERAL</v>
      </c>
      <c r="G1218" s="6" t="str">
        <f>'Base de dados'!L1217</f>
        <v>SUPLENTE</v>
      </c>
      <c r="H1218" s="6">
        <f>'Base de dados'!M1217</f>
        <v>900</v>
      </c>
      <c r="I1218" s="30"/>
      <c r="J1218" s="6" t="str">
        <f>'Base de dados'!N1217</f>
        <v/>
      </c>
    </row>
    <row r="1219" spans="1:10" ht="24.95" customHeight="1" x14ac:dyDescent="0.25">
      <c r="A1219" s="3">
        <f t="shared" si="18"/>
        <v>1217</v>
      </c>
      <c r="B1219" s="4" t="str">
        <f>'Base de dados'!A1218</f>
        <v>5630019437</v>
      </c>
      <c r="C1219" s="5" t="str">
        <f>IF('Base de dados'!E1218&lt;&gt;"",'Base de dados'!B1218&amp;CHAR(10)&amp;'Base de dados'!E1218,'Base de dados'!B1218)</f>
        <v>ELAINE CRISTINA OLIVEIRA SOARES
LAERCIO RAYMUNDO DOS SANTOS</v>
      </c>
      <c r="D1219" s="15" t="str">
        <f>'Base de dados'!H1218</f>
        <v>RUA SETE, 188 - JARDIM COLINA DO SOL - CASA BRANCA</v>
      </c>
      <c r="E1219" s="27" t="str">
        <f>'Base de dados'!I1218</f>
        <v>(19) 992067148</v>
      </c>
      <c r="F1219" s="6" t="str">
        <f>'Base de dados'!J1218</f>
        <v>POPULAÇÃO GERAL</v>
      </c>
      <c r="G1219" s="6" t="str">
        <f>'Base de dados'!L1218</f>
        <v>SUPLENTE</v>
      </c>
      <c r="H1219" s="6">
        <f>'Base de dados'!M1218</f>
        <v>901</v>
      </c>
      <c r="I1219" s="30"/>
      <c r="J1219" s="6" t="str">
        <f>'Base de dados'!N1218</f>
        <v/>
      </c>
    </row>
    <row r="1220" spans="1:10" ht="24.95" customHeight="1" x14ac:dyDescent="0.25">
      <c r="A1220" s="3">
        <f t="shared" si="18"/>
        <v>1218</v>
      </c>
      <c r="B1220" s="4" t="str">
        <f>'Base de dados'!A1219</f>
        <v>5630017134</v>
      </c>
      <c r="C1220" s="5" t="str">
        <f>IF('Base de dados'!E1219&lt;&gt;"",'Base de dados'!B1219&amp;CHAR(10)&amp;'Base de dados'!E1219,'Base de dados'!B1219)</f>
        <v>ROSANA DE MORAES LUZ</v>
      </c>
      <c r="D1220" s="15" t="str">
        <f>'Base de dados'!H1219</f>
        <v>RUA FLORINDA DE SOUZA, 401 - CENTRO - CASA BRANCA</v>
      </c>
      <c r="E1220" s="27" t="str">
        <f>'Base de dados'!I1219</f>
        <v>(19) 989119651</v>
      </c>
      <c r="F1220" s="6" t="str">
        <f>'Base de dados'!J1219</f>
        <v>POPULAÇÃO GERAL</v>
      </c>
      <c r="G1220" s="6" t="str">
        <f>'Base de dados'!L1219</f>
        <v>SUPLENTE</v>
      </c>
      <c r="H1220" s="6">
        <f>'Base de dados'!M1219</f>
        <v>902</v>
      </c>
      <c r="I1220" s="30"/>
      <c r="J1220" s="6" t="str">
        <f>'Base de dados'!N1219</f>
        <v/>
      </c>
    </row>
    <row r="1221" spans="1:10" ht="24.95" customHeight="1" x14ac:dyDescent="0.25">
      <c r="A1221" s="3">
        <f t="shared" ref="A1221:A1284" si="19">A1220+1</f>
        <v>1219</v>
      </c>
      <c r="B1221" s="4" t="str">
        <f>'Base de dados'!A1220</f>
        <v>5630001294</v>
      </c>
      <c r="C1221" s="5" t="str">
        <f>IF('Base de dados'!E1220&lt;&gt;"",'Base de dados'!B1220&amp;CHAR(10)&amp;'Base de dados'!E1220,'Base de dados'!B1220)</f>
        <v>ELAINE CRISTINA CAETANO</v>
      </c>
      <c r="D1221" s="15" t="str">
        <f>'Base de dados'!H1220</f>
        <v>RUA PROFESSOR ADEMAR FIGUEIREDO, 199 - ANDORINHAS - CASA BRANCA</v>
      </c>
      <c r="E1221" s="27" t="str">
        <f>'Base de dados'!I1220</f>
        <v>(19) 989273143</v>
      </c>
      <c r="F1221" s="6" t="str">
        <f>'Base de dados'!J1220</f>
        <v>POPULAÇÃO GERAL</v>
      </c>
      <c r="G1221" s="6" t="str">
        <f>'Base de dados'!L1220</f>
        <v>SUPLENTE</v>
      </c>
      <c r="H1221" s="6">
        <f>'Base de dados'!M1220</f>
        <v>903</v>
      </c>
      <c r="I1221" s="30"/>
      <c r="J1221" s="6" t="str">
        <f>'Base de dados'!N1220</f>
        <v/>
      </c>
    </row>
    <row r="1222" spans="1:10" ht="24.95" customHeight="1" x14ac:dyDescent="0.25">
      <c r="A1222" s="3">
        <f t="shared" si="19"/>
        <v>1220</v>
      </c>
      <c r="B1222" s="4" t="str">
        <f>'Base de dados'!A1221</f>
        <v>5630013984</v>
      </c>
      <c r="C1222" s="5" t="str">
        <f>IF('Base de dados'!E1221&lt;&gt;"",'Base de dados'!B1221&amp;CHAR(10)&amp;'Base de dados'!E1221,'Base de dados'!B1221)</f>
        <v>FABRICIO ALVES
MILENA CRISTINA RODRIGUES MOREIRA ALVES</v>
      </c>
      <c r="D1222" s="15" t="str">
        <f>'Base de dados'!H1221</f>
        <v>RUA PROFESSORA CANDIDA MUSA, 42 - ANDORINHA - CASA BRANCA</v>
      </c>
      <c r="E1222" s="27" t="str">
        <f>'Base de dados'!I1221</f>
        <v>(19) 995087865</v>
      </c>
      <c r="F1222" s="6" t="str">
        <f>'Base de dados'!J1221</f>
        <v>POPULAÇÃO GERAL</v>
      </c>
      <c r="G1222" s="6" t="str">
        <f>'Base de dados'!L1221</f>
        <v>SUPLENTE</v>
      </c>
      <c r="H1222" s="6">
        <f>'Base de dados'!M1221</f>
        <v>904</v>
      </c>
      <c r="I1222" s="30"/>
      <c r="J1222" s="6" t="str">
        <f>'Base de dados'!N1221</f>
        <v/>
      </c>
    </row>
    <row r="1223" spans="1:10" ht="24.95" customHeight="1" x14ac:dyDescent="0.25">
      <c r="A1223" s="3">
        <f t="shared" si="19"/>
        <v>1221</v>
      </c>
      <c r="B1223" s="4" t="str">
        <f>'Base de dados'!A1222</f>
        <v>5630015864</v>
      </c>
      <c r="C1223" s="5" t="str">
        <f>IF('Base de dados'!E1222&lt;&gt;"",'Base de dados'!B1222&amp;CHAR(10)&amp;'Base de dados'!E1222,'Base de dados'!B1222)</f>
        <v>LEILA LIVIA MORAES DOS SANTOS BARBOSA</v>
      </c>
      <c r="D1223" s="15" t="str">
        <f>'Base de dados'!H1222</f>
        <v>RUA PROFESSORA GUNAR MORAES DE ARAUJO, 158 - ANDORINHA - CASA BRANCA</v>
      </c>
      <c r="E1223" s="27" t="str">
        <f>'Base de dados'!I1222</f>
        <v>(19) 994388049</v>
      </c>
      <c r="F1223" s="6" t="str">
        <f>'Base de dados'!J1222</f>
        <v>POPULAÇÃO GERAL</v>
      </c>
      <c r="G1223" s="6" t="str">
        <f>'Base de dados'!L1222</f>
        <v>SUPLENTE</v>
      </c>
      <c r="H1223" s="6">
        <f>'Base de dados'!M1222</f>
        <v>905</v>
      </c>
      <c r="I1223" s="30"/>
      <c r="J1223" s="6" t="str">
        <f>'Base de dados'!N1222</f>
        <v/>
      </c>
    </row>
    <row r="1224" spans="1:10" ht="24.95" customHeight="1" x14ac:dyDescent="0.25">
      <c r="A1224" s="3">
        <f t="shared" si="19"/>
        <v>1222</v>
      </c>
      <c r="B1224" s="4" t="str">
        <f>'Base de dados'!A1223</f>
        <v>5630008760</v>
      </c>
      <c r="C1224" s="5" t="str">
        <f>IF('Base de dados'!E1223&lt;&gt;"",'Base de dados'!B1223&amp;CHAR(10)&amp;'Base de dados'!E1223,'Base de dados'!B1223)</f>
        <v>JHON LENON CORREA RANGEL
ALESSANDRA DO LAGO</v>
      </c>
      <c r="D1224" s="15" t="str">
        <f>'Base de dados'!H1223</f>
        <v>RUA BOANEGES GAETA, 231 - LAGOA BRANCA - CASA BRANCA</v>
      </c>
      <c r="E1224" s="27" t="str">
        <f>'Base de dados'!I1223</f>
        <v>(19) 994429841</v>
      </c>
      <c r="F1224" s="6" t="str">
        <f>'Base de dados'!J1223</f>
        <v>POPULAÇÃO GERAL</v>
      </c>
      <c r="G1224" s="6" t="str">
        <f>'Base de dados'!L1223</f>
        <v>SUPLENTE</v>
      </c>
      <c r="H1224" s="6">
        <f>'Base de dados'!M1223</f>
        <v>906</v>
      </c>
      <c r="I1224" s="30"/>
      <c r="J1224" s="6" t="str">
        <f>'Base de dados'!N1223</f>
        <v/>
      </c>
    </row>
    <row r="1225" spans="1:10" ht="24.95" customHeight="1" x14ac:dyDescent="0.25">
      <c r="A1225" s="3">
        <f t="shared" si="19"/>
        <v>1223</v>
      </c>
      <c r="B1225" s="4" t="str">
        <f>'Base de dados'!A1224</f>
        <v>5630006459</v>
      </c>
      <c r="C1225" s="5" t="str">
        <f>IF('Base de dados'!E1224&lt;&gt;"",'Base de dados'!B1224&amp;CHAR(10)&amp;'Base de dados'!E1224,'Base de dados'!B1224)</f>
        <v>MARIA DE FATIMA FERREIRA</v>
      </c>
      <c r="D1225" s="15" t="str">
        <f>'Base de dados'!H1224</f>
        <v>RUA DOS PACHECO, 254 - DESTERRO - CASA BRANCA</v>
      </c>
      <c r="E1225" s="27" t="str">
        <f>'Base de dados'!I1224</f>
        <v>(19) 995271329</v>
      </c>
      <c r="F1225" s="6" t="str">
        <f>'Base de dados'!J1224</f>
        <v>POPULAÇÃO GERAL</v>
      </c>
      <c r="G1225" s="6" t="str">
        <f>'Base de dados'!L1224</f>
        <v>SUPLENTE</v>
      </c>
      <c r="H1225" s="6">
        <f>'Base de dados'!M1224</f>
        <v>907</v>
      </c>
      <c r="I1225" s="30"/>
      <c r="J1225" s="6" t="str">
        <f>'Base de dados'!N1224</f>
        <v/>
      </c>
    </row>
    <row r="1226" spans="1:10" ht="24.95" customHeight="1" x14ac:dyDescent="0.25">
      <c r="A1226" s="3">
        <f t="shared" si="19"/>
        <v>1224</v>
      </c>
      <c r="B1226" s="4" t="str">
        <f>'Base de dados'!A1225</f>
        <v>5630017266</v>
      </c>
      <c r="C1226" s="5" t="str">
        <f>IF('Base de dados'!E1225&lt;&gt;"",'Base de dados'!B1225&amp;CHAR(10)&amp;'Base de dados'!E1225,'Base de dados'!B1225)</f>
        <v>TIAGO MARQUES</v>
      </c>
      <c r="D1226" s="15" t="str">
        <f>'Base de dados'!H1225</f>
        <v>AV  MOACIR TRANCOSO PERES, 565 - CENTRO - CASA BRANCA</v>
      </c>
      <c r="E1226" s="27" t="str">
        <f>'Base de dados'!I1225</f>
        <v>(19) 994153127</v>
      </c>
      <c r="F1226" s="6" t="str">
        <f>'Base de dados'!J1225</f>
        <v>POPULAÇÃO GERAL</v>
      </c>
      <c r="G1226" s="6" t="str">
        <f>'Base de dados'!L1225</f>
        <v>SUPLENTE</v>
      </c>
      <c r="H1226" s="6">
        <f>'Base de dados'!M1225</f>
        <v>908</v>
      </c>
      <c r="I1226" s="30"/>
      <c r="J1226" s="6" t="str">
        <f>'Base de dados'!N1225</f>
        <v/>
      </c>
    </row>
    <row r="1227" spans="1:10" ht="24.95" customHeight="1" x14ac:dyDescent="0.25">
      <c r="A1227" s="3">
        <f t="shared" si="19"/>
        <v>1225</v>
      </c>
      <c r="B1227" s="4" t="str">
        <f>'Base de dados'!A1226</f>
        <v>5630011517</v>
      </c>
      <c r="C1227" s="5" t="str">
        <f>IF('Base de dados'!E1226&lt;&gt;"",'Base de dados'!B1226&amp;CHAR(10)&amp;'Base de dados'!E1226,'Base de dados'!B1226)</f>
        <v>RAFAELA FERREIRA DO NASCIMENTO</v>
      </c>
      <c r="D1227" s="15" t="str">
        <f>'Base de dados'!H1226</f>
        <v>RUA PROFESSORA PALMIRA OLIVEIRA GUERREIRO, 47 - JARDIM ANDORINHAS - CASA BRANCA</v>
      </c>
      <c r="E1227" s="27" t="str">
        <f>'Base de dados'!I1226</f>
        <v>(19) 992520213</v>
      </c>
      <c r="F1227" s="6" t="str">
        <f>'Base de dados'!J1226</f>
        <v>POPULAÇÃO GERAL</v>
      </c>
      <c r="G1227" s="6" t="str">
        <f>'Base de dados'!L1226</f>
        <v>SUPLENTE</v>
      </c>
      <c r="H1227" s="6">
        <f>'Base de dados'!M1226</f>
        <v>909</v>
      </c>
      <c r="I1227" s="30"/>
      <c r="J1227" s="6" t="str">
        <f>'Base de dados'!N1226</f>
        <v/>
      </c>
    </row>
    <row r="1228" spans="1:10" ht="24.95" customHeight="1" x14ac:dyDescent="0.25">
      <c r="A1228" s="3">
        <f t="shared" si="19"/>
        <v>1226</v>
      </c>
      <c r="B1228" s="4" t="str">
        <f>'Base de dados'!A1227</f>
        <v>5630015898</v>
      </c>
      <c r="C1228" s="5" t="str">
        <f>IF('Base de dados'!E1227&lt;&gt;"",'Base de dados'!B1227&amp;CHAR(10)&amp;'Base de dados'!E1227,'Base de dados'!B1227)</f>
        <v>WESLEY FARIAS DOS SANTOS
GISLAINE DE SOUZA ANASTACIO FARIAS</v>
      </c>
      <c r="D1228" s="15" t="str">
        <f>'Base de dados'!H1227</f>
        <v>RUA ANIZ BUAINAIN, 69 - VALDEVINO - VALPARAISO</v>
      </c>
      <c r="E1228" s="27" t="str">
        <f>'Base de dados'!I1227</f>
        <v>(18) 991650310</v>
      </c>
      <c r="F1228" s="6" t="str">
        <f>'Base de dados'!J1227</f>
        <v>POPULAÇÃO GERAL</v>
      </c>
      <c r="G1228" s="6" t="str">
        <f>'Base de dados'!L1227</f>
        <v>SUPLENTE</v>
      </c>
      <c r="H1228" s="6">
        <f>'Base de dados'!M1227</f>
        <v>910</v>
      </c>
      <c r="I1228" s="30"/>
      <c r="J1228" s="6" t="str">
        <f>'Base de dados'!N1227</f>
        <v/>
      </c>
    </row>
    <row r="1229" spans="1:10" ht="24.95" customHeight="1" x14ac:dyDescent="0.25">
      <c r="A1229" s="3">
        <f t="shared" si="19"/>
        <v>1227</v>
      </c>
      <c r="B1229" s="4" t="str">
        <f>'Base de dados'!A1228</f>
        <v>5630009172</v>
      </c>
      <c r="C1229" s="5" t="str">
        <f>IF('Base de dados'!E1228&lt;&gt;"",'Base de dados'!B1228&amp;CHAR(10)&amp;'Base de dados'!E1228,'Base de dados'!B1228)</f>
        <v>ELIANA CASTILHO</v>
      </c>
      <c r="D1229" s="15" t="str">
        <f>'Base de dados'!H1228</f>
        <v>RUA FAMILIA MAGDALENA, 568 - PARQUE SAO PAULO - CASA BRANCA</v>
      </c>
      <c r="E1229" s="27" t="str">
        <f>'Base de dados'!I1228</f>
        <v>(19) 993439343</v>
      </c>
      <c r="F1229" s="6" t="str">
        <f>'Base de dados'!J1228</f>
        <v>POPULAÇÃO GERAL</v>
      </c>
      <c r="G1229" s="6" t="str">
        <f>'Base de dados'!L1228</f>
        <v>SUPLENTE</v>
      </c>
      <c r="H1229" s="6">
        <f>'Base de dados'!M1228</f>
        <v>911</v>
      </c>
      <c r="I1229" s="30"/>
      <c r="J1229" s="6" t="str">
        <f>'Base de dados'!N1228</f>
        <v/>
      </c>
    </row>
    <row r="1230" spans="1:10" ht="24.95" customHeight="1" x14ac:dyDescent="0.25">
      <c r="A1230" s="3">
        <f t="shared" si="19"/>
        <v>1228</v>
      </c>
      <c r="B1230" s="4" t="str">
        <f>'Base de dados'!A1229</f>
        <v>5630011772</v>
      </c>
      <c r="C1230" s="5" t="str">
        <f>IF('Base de dados'!E1229&lt;&gt;"",'Base de dados'!B1229&amp;CHAR(10)&amp;'Base de dados'!E1229,'Base de dados'!B1229)</f>
        <v>JESSICA CAROLINE DO VALE</v>
      </c>
      <c r="D1230" s="15" t="str">
        <f>'Base de dados'!H1229</f>
        <v>RUA ANTONIO RIBEIRO FIALHO, 310 - NAZARE - CASA BRANCA</v>
      </c>
      <c r="E1230" s="27" t="str">
        <f>'Base de dados'!I1229</f>
        <v>(19) 993839363</v>
      </c>
      <c r="F1230" s="6" t="str">
        <f>'Base de dados'!J1229</f>
        <v>POPULAÇÃO GERAL</v>
      </c>
      <c r="G1230" s="6" t="str">
        <f>'Base de dados'!L1229</f>
        <v>SUPLENTE</v>
      </c>
      <c r="H1230" s="6">
        <f>'Base de dados'!M1229</f>
        <v>912</v>
      </c>
      <c r="I1230" s="30"/>
      <c r="J1230" s="6" t="str">
        <f>'Base de dados'!N1229</f>
        <v/>
      </c>
    </row>
    <row r="1231" spans="1:10" ht="24.95" customHeight="1" x14ac:dyDescent="0.25">
      <c r="A1231" s="3">
        <f t="shared" si="19"/>
        <v>1229</v>
      </c>
      <c r="B1231" s="4" t="str">
        <f>'Base de dados'!A1230</f>
        <v>5630007523</v>
      </c>
      <c r="C1231" s="5" t="str">
        <f>IF('Base de dados'!E1230&lt;&gt;"",'Base de dados'!B1230&amp;CHAR(10)&amp;'Base de dados'!E1230,'Base de dados'!B1230)</f>
        <v>WENDEL
FABIANA BENITE MUNHOZ</v>
      </c>
      <c r="D1231" s="15" t="str">
        <f>'Base de dados'!H1230</f>
        <v>CHA LUIS SASSO FRANCISCHET, 28 - CHACARA BOA VISTA  - CASA BRANCA</v>
      </c>
      <c r="E1231" s="27" t="str">
        <f>'Base de dados'!I1230</f>
        <v>(19) 991024650</v>
      </c>
      <c r="F1231" s="6" t="str">
        <f>'Base de dados'!J1230</f>
        <v>POPULAÇÃO GERAL</v>
      </c>
      <c r="G1231" s="6" t="str">
        <f>'Base de dados'!L1230</f>
        <v>SUPLENTE</v>
      </c>
      <c r="H1231" s="6">
        <f>'Base de dados'!M1230</f>
        <v>913</v>
      </c>
      <c r="I1231" s="30"/>
      <c r="J1231" s="6" t="str">
        <f>'Base de dados'!N1230</f>
        <v/>
      </c>
    </row>
    <row r="1232" spans="1:10" ht="24.95" customHeight="1" x14ac:dyDescent="0.25">
      <c r="A1232" s="3">
        <f t="shared" si="19"/>
        <v>1230</v>
      </c>
      <c r="B1232" s="4" t="str">
        <f>'Base de dados'!A1231</f>
        <v>5630010972</v>
      </c>
      <c r="C1232" s="5" t="str">
        <f>IF('Base de dados'!E1231&lt;&gt;"",'Base de dados'!B1231&amp;CHAR(10)&amp;'Base de dados'!E1231,'Base de dados'!B1231)</f>
        <v>PATRICIA FAJIOLI VIEIRA</v>
      </c>
      <c r="D1232" s="15" t="str">
        <f>'Base de dados'!H1231</f>
        <v>RUA MANOEL MARTINS, 136 - CENTRO - CASA BRANCA</v>
      </c>
      <c r="E1232" s="27" t="str">
        <f>'Base de dados'!I1231</f>
        <v>(19) 991271289</v>
      </c>
      <c r="F1232" s="6" t="str">
        <f>'Base de dados'!J1231</f>
        <v>POPULAÇÃO GERAL</v>
      </c>
      <c r="G1232" s="6" t="str">
        <f>'Base de dados'!L1231</f>
        <v>SUPLENTE</v>
      </c>
      <c r="H1232" s="6">
        <f>'Base de dados'!M1231</f>
        <v>914</v>
      </c>
      <c r="I1232" s="30"/>
      <c r="J1232" s="6" t="str">
        <f>'Base de dados'!N1231</f>
        <v/>
      </c>
    </row>
    <row r="1233" spans="1:10" ht="24.95" customHeight="1" x14ac:dyDescent="0.25">
      <c r="A1233" s="3">
        <f t="shared" si="19"/>
        <v>1231</v>
      </c>
      <c r="B1233" s="4" t="str">
        <f>'Base de dados'!A1232</f>
        <v>5630008695</v>
      </c>
      <c r="C1233" s="5" t="str">
        <f>IF('Base de dados'!E1232&lt;&gt;"",'Base de dados'!B1232&amp;CHAR(10)&amp;'Base de dados'!E1232,'Base de dados'!B1232)</f>
        <v>DENIS CARVALHO DOS REIS SOUZA</v>
      </c>
      <c r="D1233" s="15" t="str">
        <f>'Base de dados'!H1232</f>
        <v>RUA FAMILIA HORTA, 38 - SANTA MARIA - CASA BRANCA</v>
      </c>
      <c r="E1233" s="27" t="str">
        <f>'Base de dados'!I1232</f>
        <v>(19) 992351108</v>
      </c>
      <c r="F1233" s="6" t="str">
        <f>'Base de dados'!J1232</f>
        <v>POPULAÇÃO GERAL</v>
      </c>
      <c r="G1233" s="6" t="str">
        <f>'Base de dados'!L1232</f>
        <v>SUPLENTE</v>
      </c>
      <c r="H1233" s="6">
        <f>'Base de dados'!M1232</f>
        <v>915</v>
      </c>
      <c r="I1233" s="30"/>
      <c r="J1233" s="6" t="str">
        <f>'Base de dados'!N1232</f>
        <v/>
      </c>
    </row>
    <row r="1234" spans="1:10" ht="24.95" customHeight="1" x14ac:dyDescent="0.25">
      <c r="A1234" s="3">
        <f t="shared" si="19"/>
        <v>1232</v>
      </c>
      <c r="B1234" s="4" t="str">
        <f>'Base de dados'!A1233</f>
        <v>5630021169</v>
      </c>
      <c r="C1234" s="5" t="str">
        <f>IF('Base de dados'!E1233&lt;&gt;"",'Base de dados'!B1233&amp;CHAR(10)&amp;'Base de dados'!E1233,'Base de dados'!B1233)</f>
        <v>SARA CRISTINA DEL DUCA DOS SANTOS</v>
      </c>
      <c r="D1234" s="15" t="str">
        <f>'Base de dados'!H1233</f>
        <v>RUA DAS ACACIAS, 144 - JARDIM RAFAELA - CASA BRANCA</v>
      </c>
      <c r="E1234" s="27" t="str">
        <f>'Base de dados'!I1233</f>
        <v>(19) 995118550</v>
      </c>
      <c r="F1234" s="6" t="str">
        <f>'Base de dados'!J1233</f>
        <v>POPULAÇÃO GERAL</v>
      </c>
      <c r="G1234" s="6" t="str">
        <f>'Base de dados'!L1233</f>
        <v>SUPLENTE</v>
      </c>
      <c r="H1234" s="6">
        <f>'Base de dados'!M1233</f>
        <v>916</v>
      </c>
      <c r="I1234" s="30"/>
      <c r="J1234" s="6" t="str">
        <f>'Base de dados'!N1233</f>
        <v/>
      </c>
    </row>
    <row r="1235" spans="1:10" ht="24.95" customHeight="1" x14ac:dyDescent="0.25">
      <c r="A1235" s="3">
        <f t="shared" si="19"/>
        <v>1233</v>
      </c>
      <c r="B1235" s="4" t="str">
        <f>'Base de dados'!A1234</f>
        <v>5630007531</v>
      </c>
      <c r="C1235" s="5" t="str">
        <f>IF('Base de dados'!E1234&lt;&gt;"",'Base de dados'!B1234&amp;CHAR(10)&amp;'Base de dados'!E1234,'Base de dados'!B1234)</f>
        <v>VERA ALICE ALVES DOS SANTOS
ROBERTO CARLOS DE FREITAS</v>
      </c>
      <c r="D1235" s="15" t="str">
        <f>'Base de dados'!H1234</f>
        <v>RUA NICANOR FRANCISCO FERRAZ, 397 - JARDIM EUROPA - CASA BRANCA</v>
      </c>
      <c r="E1235" s="27" t="str">
        <f>'Base de dados'!I1234</f>
        <v>(19) 994147598</v>
      </c>
      <c r="F1235" s="6" t="str">
        <f>'Base de dados'!J1234</f>
        <v>POPULAÇÃO GERAL</v>
      </c>
      <c r="G1235" s="6" t="str">
        <f>'Base de dados'!L1234</f>
        <v>SUPLENTE</v>
      </c>
      <c r="H1235" s="6">
        <f>'Base de dados'!M1234</f>
        <v>917</v>
      </c>
      <c r="I1235" s="30"/>
      <c r="J1235" s="6" t="str">
        <f>'Base de dados'!N1234</f>
        <v/>
      </c>
    </row>
    <row r="1236" spans="1:10" ht="24.95" customHeight="1" x14ac:dyDescent="0.25">
      <c r="A1236" s="3">
        <f t="shared" si="19"/>
        <v>1234</v>
      </c>
      <c r="B1236" s="4" t="str">
        <f>'Base de dados'!A1235</f>
        <v>5630001922</v>
      </c>
      <c r="C1236" s="5" t="str">
        <f>IF('Base de dados'!E1235&lt;&gt;"",'Base de dados'!B1235&amp;CHAR(10)&amp;'Base de dados'!E1235,'Base de dados'!B1235)</f>
        <v>WANDERLEY DIAS
DEBORA ALVES DIAS</v>
      </c>
      <c r="D1236" s="15" t="str">
        <f>'Base de dados'!H1235</f>
        <v>RUA MARIA JOSE CAETANO DE ALMEIDA, 180 - PARQUE SAO PAULO  - CASA BRANCA</v>
      </c>
      <c r="E1236" s="27" t="str">
        <f>'Base de dados'!I1235</f>
        <v>(19) 997175654</v>
      </c>
      <c r="F1236" s="6" t="str">
        <f>'Base de dados'!J1235</f>
        <v>POPULAÇÃO GERAL</v>
      </c>
      <c r="G1236" s="6" t="str">
        <f>'Base de dados'!L1235</f>
        <v>SUPLENTE</v>
      </c>
      <c r="H1236" s="6">
        <f>'Base de dados'!M1235</f>
        <v>918</v>
      </c>
      <c r="I1236" s="30"/>
      <c r="J1236" s="6" t="str">
        <f>'Base de dados'!N1235</f>
        <v/>
      </c>
    </row>
    <row r="1237" spans="1:10" ht="24.95" customHeight="1" x14ac:dyDescent="0.25">
      <c r="A1237" s="3">
        <f t="shared" si="19"/>
        <v>1235</v>
      </c>
      <c r="B1237" s="4" t="str">
        <f>'Base de dados'!A1236</f>
        <v>5630005220</v>
      </c>
      <c r="C1237" s="5" t="str">
        <f>IF('Base de dados'!E1236&lt;&gt;"",'Base de dados'!B1236&amp;CHAR(10)&amp;'Base de dados'!E1236,'Base de dados'!B1236)</f>
        <v>MARIA DE LOURDES ROSA</v>
      </c>
      <c r="D1237" s="15" t="str">
        <f>'Base de dados'!H1236</f>
        <v>RUA FAMILIA MARQUES, 41 - CIDADE JARDIM - CASA BRANCA</v>
      </c>
      <c r="E1237" s="27" t="str">
        <f>'Base de dados'!I1236</f>
        <v>(19) 989136479</v>
      </c>
      <c r="F1237" s="6" t="str">
        <f>'Base de dados'!J1236</f>
        <v>POPULAÇÃO GERAL</v>
      </c>
      <c r="G1237" s="6" t="str">
        <f>'Base de dados'!L1236</f>
        <v>SUPLENTE</v>
      </c>
      <c r="H1237" s="6">
        <f>'Base de dados'!M1236</f>
        <v>919</v>
      </c>
      <c r="I1237" s="30"/>
      <c r="J1237" s="6" t="str">
        <f>'Base de dados'!N1236</f>
        <v/>
      </c>
    </row>
    <row r="1238" spans="1:10" ht="24.95" customHeight="1" x14ac:dyDescent="0.25">
      <c r="A1238" s="3">
        <f t="shared" si="19"/>
        <v>1236</v>
      </c>
      <c r="B1238" s="4" t="str">
        <f>'Base de dados'!A1237</f>
        <v>5630010782</v>
      </c>
      <c r="C1238" s="5" t="str">
        <f>IF('Base de dados'!E1237&lt;&gt;"",'Base de dados'!B1237&amp;CHAR(10)&amp;'Base de dados'!E1237,'Base de dados'!B1237)</f>
        <v>DANIELA GARCIA ARAUJO
CARLOS EDUARDO ANTONIO</v>
      </c>
      <c r="D1238" s="15" t="str">
        <f>'Base de dados'!H1237</f>
        <v>RUA FAMILIA SILOS, 213 - JARDIM AMERICA - CASA BRANCA</v>
      </c>
      <c r="E1238" s="27" t="str">
        <f>'Base de dados'!I1237</f>
        <v>(19) 993342858</v>
      </c>
      <c r="F1238" s="6" t="str">
        <f>'Base de dados'!J1237</f>
        <v>POPULAÇÃO GERAL</v>
      </c>
      <c r="G1238" s="6" t="str">
        <f>'Base de dados'!L1237</f>
        <v>SUPLENTE</v>
      </c>
      <c r="H1238" s="6">
        <f>'Base de dados'!M1237</f>
        <v>920</v>
      </c>
      <c r="I1238" s="30"/>
      <c r="J1238" s="6" t="str">
        <f>'Base de dados'!N1237</f>
        <v/>
      </c>
    </row>
    <row r="1239" spans="1:10" ht="24.95" customHeight="1" x14ac:dyDescent="0.25">
      <c r="A1239" s="3">
        <f t="shared" si="19"/>
        <v>1237</v>
      </c>
      <c r="B1239" s="4" t="str">
        <f>'Base de dados'!A1238</f>
        <v>5630010303</v>
      </c>
      <c r="C1239" s="5" t="str">
        <f>IF('Base de dados'!E1238&lt;&gt;"",'Base de dados'!B1238&amp;CHAR(10)&amp;'Base de dados'!E1238,'Base de dados'!B1238)</f>
        <v>RAMON ROGER DE OLIVEIRA LIMA
DAIANE GABRIELA ROMAO</v>
      </c>
      <c r="D1239" s="15" t="str">
        <f>'Base de dados'!H1238</f>
        <v>RUA JOAO BATISTA SALLES CUNHA, 27 - PARQUE SAO PAULO - CASA BRANCA</v>
      </c>
      <c r="E1239" s="27" t="str">
        <f>'Base de dados'!I1238</f>
        <v>(19) 993873142</v>
      </c>
      <c r="F1239" s="6" t="str">
        <f>'Base de dados'!J1238</f>
        <v>POPULAÇÃO GERAL</v>
      </c>
      <c r="G1239" s="6" t="str">
        <f>'Base de dados'!L1238</f>
        <v>SUPLENTE</v>
      </c>
      <c r="H1239" s="6">
        <f>'Base de dados'!M1238</f>
        <v>921</v>
      </c>
      <c r="I1239" s="30"/>
      <c r="J1239" s="6" t="str">
        <f>'Base de dados'!N1238</f>
        <v/>
      </c>
    </row>
    <row r="1240" spans="1:10" ht="24.95" customHeight="1" x14ac:dyDescent="0.25">
      <c r="A1240" s="3">
        <f t="shared" si="19"/>
        <v>1238</v>
      </c>
      <c r="B1240" s="4" t="str">
        <f>'Base de dados'!A1239</f>
        <v>5630019106</v>
      </c>
      <c r="C1240" s="5" t="str">
        <f>IF('Base de dados'!E1239&lt;&gt;"",'Base de dados'!B1239&amp;CHAR(10)&amp;'Base de dados'!E1239,'Base de dados'!B1239)</f>
        <v>AGDAH DA SILVA ASSIS</v>
      </c>
      <c r="D1240" s="15" t="str">
        <f>'Base de dados'!H1239</f>
        <v>RUA 20, 157 - CONJUNTO MARCOS FREIRE - GUARULHOS</v>
      </c>
      <c r="E1240" s="27" t="str">
        <f>'Base de dados'!I1239</f>
        <v>(11) 967891209</v>
      </c>
      <c r="F1240" s="6" t="str">
        <f>'Base de dados'!J1239</f>
        <v>POPULAÇÃO GERAL</v>
      </c>
      <c r="G1240" s="6" t="str">
        <f>'Base de dados'!L1239</f>
        <v>SUPLENTE</v>
      </c>
      <c r="H1240" s="6">
        <f>'Base de dados'!M1239</f>
        <v>922</v>
      </c>
      <c r="I1240" s="30"/>
      <c r="J1240" s="6" t="str">
        <f>'Base de dados'!N1239</f>
        <v/>
      </c>
    </row>
    <row r="1241" spans="1:10" ht="24.95" customHeight="1" x14ac:dyDescent="0.25">
      <c r="A1241" s="3">
        <f t="shared" si="19"/>
        <v>1239</v>
      </c>
      <c r="B1241" s="4" t="str">
        <f>'Base de dados'!A1240</f>
        <v>5630002979</v>
      </c>
      <c r="C1241" s="5" t="str">
        <f>IF('Base de dados'!E1240&lt;&gt;"",'Base de dados'!B1240&amp;CHAR(10)&amp;'Base de dados'!E1240,'Base de dados'!B1240)</f>
        <v>GIOVANA PEREIRA DOS SANTOS</v>
      </c>
      <c r="D1241" s="15" t="str">
        <f>'Base de dados'!H1240</f>
        <v>RUA MARIA REGINA BRAGA DE CARVALHO, 145 - ANDORINHAS - CASA BRANCA</v>
      </c>
      <c r="E1241" s="27" t="str">
        <f>'Base de dados'!I1240</f>
        <v>(19) 992057805</v>
      </c>
      <c r="F1241" s="6" t="str">
        <f>'Base de dados'!J1240</f>
        <v>POPULAÇÃO GERAL</v>
      </c>
      <c r="G1241" s="6" t="str">
        <f>'Base de dados'!L1240</f>
        <v>SUPLENTE</v>
      </c>
      <c r="H1241" s="6">
        <f>'Base de dados'!M1240</f>
        <v>923</v>
      </c>
      <c r="I1241" s="30"/>
      <c r="J1241" s="6" t="str">
        <f>'Base de dados'!N1240</f>
        <v/>
      </c>
    </row>
    <row r="1242" spans="1:10" ht="24.95" customHeight="1" x14ac:dyDescent="0.25">
      <c r="A1242" s="3">
        <f t="shared" si="19"/>
        <v>1240</v>
      </c>
      <c r="B1242" s="4" t="str">
        <f>'Base de dados'!A1241</f>
        <v>5630008828</v>
      </c>
      <c r="C1242" s="5" t="str">
        <f>IF('Base de dados'!E1241&lt;&gt;"",'Base de dados'!B1241&amp;CHAR(10)&amp;'Base de dados'!E1241,'Base de dados'!B1241)</f>
        <v>CARMEN CECILIA ORFEI MARQUES RAMOS</v>
      </c>
      <c r="D1242" s="15" t="str">
        <f>'Base de dados'!H1241</f>
        <v>RUA FAMILIA SOARES, 11 - RESIDENCIAL MONTE BELO - CASA BRANCA</v>
      </c>
      <c r="E1242" s="27" t="str">
        <f>'Base de dados'!I1241</f>
        <v>(19) 991759435</v>
      </c>
      <c r="F1242" s="6" t="str">
        <f>'Base de dados'!J1241</f>
        <v>POPULAÇÃO GERAL</v>
      </c>
      <c r="G1242" s="6" t="str">
        <f>'Base de dados'!L1241</f>
        <v>SUPLENTE</v>
      </c>
      <c r="H1242" s="6">
        <f>'Base de dados'!M1241</f>
        <v>924</v>
      </c>
      <c r="I1242" s="30"/>
      <c r="J1242" s="6" t="str">
        <f>'Base de dados'!N1241</f>
        <v/>
      </c>
    </row>
    <row r="1243" spans="1:10" ht="24.95" customHeight="1" x14ac:dyDescent="0.25">
      <c r="A1243" s="3">
        <f t="shared" si="19"/>
        <v>1241</v>
      </c>
      <c r="B1243" s="4" t="str">
        <f>'Base de dados'!A1242</f>
        <v>5630020427</v>
      </c>
      <c r="C1243" s="5" t="str">
        <f>IF('Base de dados'!E1242&lt;&gt;"",'Base de dados'!B1242&amp;CHAR(10)&amp;'Base de dados'!E1242,'Base de dados'!B1242)</f>
        <v>MAYARA ROBERTA DA SILVA</v>
      </c>
      <c r="D1243" s="15" t="str">
        <f>'Base de dados'!H1242</f>
        <v>RUA DOS PEZUTOS, 204 - NAZARETH - CASA BRANCA</v>
      </c>
      <c r="E1243" s="27" t="str">
        <f>'Base de dados'!I1242</f>
        <v>(19) 982243426</v>
      </c>
      <c r="F1243" s="6" t="str">
        <f>'Base de dados'!J1242</f>
        <v>POPULAÇÃO GERAL</v>
      </c>
      <c r="G1243" s="6" t="str">
        <f>'Base de dados'!L1242</f>
        <v>SUPLENTE</v>
      </c>
      <c r="H1243" s="6">
        <f>'Base de dados'!M1242</f>
        <v>925</v>
      </c>
      <c r="I1243" s="30"/>
      <c r="J1243" s="6" t="str">
        <f>'Base de dados'!N1242</f>
        <v/>
      </c>
    </row>
    <row r="1244" spans="1:10" ht="24.95" customHeight="1" x14ac:dyDescent="0.25">
      <c r="A1244" s="3">
        <f t="shared" si="19"/>
        <v>1242</v>
      </c>
      <c r="B1244" s="4" t="str">
        <f>'Base de dados'!A1243</f>
        <v>5630001880</v>
      </c>
      <c r="C1244" s="5" t="str">
        <f>IF('Base de dados'!E1243&lt;&gt;"",'Base de dados'!B1243&amp;CHAR(10)&amp;'Base de dados'!E1243,'Base de dados'!B1243)</f>
        <v>SARA REGINA DA CRUZ ALMEIDA
DANIEL ALMEIDA</v>
      </c>
      <c r="D1244" s="15" t="str">
        <f>'Base de dados'!H1243</f>
        <v>RUA SEBASTIAO WALTER LOPES DA CUNHA, 38 - CHACARA BOA VISTA - CASA BRANCA</v>
      </c>
      <c r="E1244" s="27" t="str">
        <f>'Base de dados'!I1243</f>
        <v>(19) 995134780</v>
      </c>
      <c r="F1244" s="6" t="str">
        <f>'Base de dados'!J1243</f>
        <v>POPULAÇÃO GERAL</v>
      </c>
      <c r="G1244" s="6" t="str">
        <f>'Base de dados'!L1243</f>
        <v>SUPLENTE</v>
      </c>
      <c r="H1244" s="6">
        <f>'Base de dados'!M1243</f>
        <v>926</v>
      </c>
      <c r="I1244" s="30"/>
      <c r="J1244" s="6" t="str">
        <f>'Base de dados'!N1243</f>
        <v/>
      </c>
    </row>
    <row r="1245" spans="1:10" ht="24.95" customHeight="1" x14ac:dyDescent="0.25">
      <c r="A1245" s="3">
        <f t="shared" si="19"/>
        <v>1243</v>
      </c>
      <c r="B1245" s="4" t="str">
        <f>'Base de dados'!A1244</f>
        <v>5630020575</v>
      </c>
      <c r="C1245" s="5" t="str">
        <f>IF('Base de dados'!E1244&lt;&gt;"",'Base de dados'!B1244&amp;CHAR(10)&amp;'Base de dados'!E1244,'Base de dados'!B1244)</f>
        <v>ROSALINA APARECIDA VICENTE GOMES
PAULO SERGIO GOMES</v>
      </c>
      <c r="D1245" s="15" t="str">
        <f>'Base de dados'!H1244</f>
        <v>RUA MARIA JOSE CAETANO DE ALMEIDA, 390 - PARQUE SAO PAULO - CASA BRANCA</v>
      </c>
      <c r="E1245" s="27" t="str">
        <f>'Base de dados'!I1244</f>
        <v>(19) 992652623</v>
      </c>
      <c r="F1245" s="6" t="str">
        <f>'Base de dados'!J1244</f>
        <v>POPULAÇÃO GERAL</v>
      </c>
      <c r="G1245" s="6" t="str">
        <f>'Base de dados'!L1244</f>
        <v>SUPLENTE</v>
      </c>
      <c r="H1245" s="6">
        <f>'Base de dados'!M1244</f>
        <v>927</v>
      </c>
      <c r="I1245" s="30"/>
      <c r="J1245" s="6" t="str">
        <f>'Base de dados'!N1244</f>
        <v/>
      </c>
    </row>
    <row r="1246" spans="1:10" ht="24.95" customHeight="1" x14ac:dyDescent="0.25">
      <c r="A1246" s="3">
        <f t="shared" si="19"/>
        <v>1244</v>
      </c>
      <c r="B1246" s="4" t="str">
        <f>'Base de dados'!A1245</f>
        <v>5630003431</v>
      </c>
      <c r="C1246" s="5" t="str">
        <f>IF('Base de dados'!E1245&lt;&gt;"",'Base de dados'!B1245&amp;CHAR(10)&amp;'Base de dados'!E1245,'Base de dados'!B1245)</f>
        <v>ROBERTA CRISTINA DE ABREU SOUSA
UANDERSON TEIXEIRA NORA</v>
      </c>
      <c r="D1246" s="15" t="str">
        <f>'Base de dados'!H1245</f>
        <v>RUA MARIA JOSE CAETANO DE ALMEIDA, 462 - PARQUE SAO PAULO - CASA BRANCA</v>
      </c>
      <c r="E1246" s="27" t="str">
        <f>'Base de dados'!I1245</f>
        <v>(19) 993394413</v>
      </c>
      <c r="F1246" s="6" t="str">
        <f>'Base de dados'!J1245</f>
        <v>POPULAÇÃO GERAL</v>
      </c>
      <c r="G1246" s="6" t="str">
        <f>'Base de dados'!L1245</f>
        <v>SUPLENTE</v>
      </c>
      <c r="H1246" s="6">
        <f>'Base de dados'!M1245</f>
        <v>928</v>
      </c>
      <c r="I1246" s="30"/>
      <c r="J1246" s="6" t="str">
        <f>'Base de dados'!N1245</f>
        <v/>
      </c>
    </row>
    <row r="1247" spans="1:10" ht="24.95" customHeight="1" x14ac:dyDescent="0.25">
      <c r="A1247" s="3">
        <f t="shared" si="19"/>
        <v>1245</v>
      </c>
      <c r="B1247" s="4" t="str">
        <f>'Base de dados'!A1246</f>
        <v>5630008570</v>
      </c>
      <c r="C1247" s="5" t="str">
        <f>IF('Base de dados'!E1246&lt;&gt;"",'Base de dados'!B1246&amp;CHAR(10)&amp;'Base de dados'!E1246,'Base de dados'!B1246)</f>
        <v>SILVIA AP MARQUES
CHRISTIAN ALBERTO LUCIO</v>
      </c>
      <c r="D1247" s="15" t="str">
        <f>'Base de dados'!H1246</f>
        <v>RUA D PEDRO II, 164 - INDUSTRIAL - CASA BRANCA</v>
      </c>
      <c r="E1247" s="27" t="str">
        <f>'Base de dados'!I1246</f>
        <v>(19) 997982684</v>
      </c>
      <c r="F1247" s="6" t="str">
        <f>'Base de dados'!J1246</f>
        <v>POPULAÇÃO GERAL</v>
      </c>
      <c r="G1247" s="6" t="str">
        <f>'Base de dados'!L1246</f>
        <v>SUPLENTE</v>
      </c>
      <c r="H1247" s="6">
        <f>'Base de dados'!M1246</f>
        <v>929</v>
      </c>
      <c r="I1247" s="30"/>
      <c r="J1247" s="6" t="str">
        <f>'Base de dados'!N1246</f>
        <v/>
      </c>
    </row>
    <row r="1248" spans="1:10" ht="24.95" customHeight="1" x14ac:dyDescent="0.25">
      <c r="A1248" s="3">
        <f t="shared" si="19"/>
        <v>1246</v>
      </c>
      <c r="B1248" s="4" t="str">
        <f>'Base de dados'!A1247</f>
        <v>5630015401</v>
      </c>
      <c r="C1248" s="5" t="str">
        <f>IF('Base de dados'!E1247&lt;&gt;"",'Base de dados'!B1247&amp;CHAR(10)&amp;'Base de dados'!E1247,'Base de dados'!B1247)</f>
        <v>EVE SILVA AGUILERA</v>
      </c>
      <c r="D1248" s="15" t="str">
        <f>'Base de dados'!H1247</f>
        <v>AV  COMENDADOR ALADINO SELMI, 2552 - VILA SAN MARTIN - CAMPINAS</v>
      </c>
      <c r="E1248" s="27" t="str">
        <f>'Base de dados'!I1247</f>
        <v>(19) 982145254</v>
      </c>
      <c r="F1248" s="6" t="str">
        <f>'Base de dados'!J1247</f>
        <v>POPULAÇÃO GERAL</v>
      </c>
      <c r="G1248" s="6" t="str">
        <f>'Base de dados'!L1247</f>
        <v>SUPLENTE</v>
      </c>
      <c r="H1248" s="6">
        <f>'Base de dados'!M1247</f>
        <v>930</v>
      </c>
      <c r="I1248" s="30"/>
      <c r="J1248" s="6" t="str">
        <f>'Base de dados'!N1247</f>
        <v/>
      </c>
    </row>
    <row r="1249" spans="1:10" ht="24.95" customHeight="1" x14ac:dyDescent="0.25">
      <c r="A1249" s="3">
        <f t="shared" si="19"/>
        <v>1247</v>
      </c>
      <c r="B1249" s="4" t="str">
        <f>'Base de dados'!A1248</f>
        <v>5630015518</v>
      </c>
      <c r="C1249" s="5" t="str">
        <f>IF('Base de dados'!E1248&lt;&gt;"",'Base de dados'!B1248&amp;CHAR(10)&amp;'Base de dados'!E1248,'Base de dados'!B1248)</f>
        <v>ELAINE CRISTINA PINHO</v>
      </c>
      <c r="D1249" s="15" t="str">
        <f>'Base de dados'!H1248</f>
        <v>RUA IPIRANGA, 505 - CENTRO  - CASA BRANCA</v>
      </c>
      <c r="E1249" s="27" t="str">
        <f>'Base de dados'!I1248</f>
        <v>(19) 992568701</v>
      </c>
      <c r="F1249" s="6" t="str">
        <f>'Base de dados'!J1248</f>
        <v>POPULAÇÃO GERAL</v>
      </c>
      <c r="G1249" s="6" t="str">
        <f>'Base de dados'!L1248</f>
        <v>SUPLENTE</v>
      </c>
      <c r="H1249" s="6">
        <f>'Base de dados'!M1248</f>
        <v>931</v>
      </c>
      <c r="I1249" s="30"/>
      <c r="J1249" s="6" t="str">
        <f>'Base de dados'!N1248</f>
        <v/>
      </c>
    </row>
    <row r="1250" spans="1:10" ht="24.95" customHeight="1" x14ac:dyDescent="0.25">
      <c r="A1250" s="3">
        <f t="shared" si="19"/>
        <v>1248</v>
      </c>
      <c r="B1250" s="4" t="str">
        <f>'Base de dados'!A1249</f>
        <v>5630016029</v>
      </c>
      <c r="C1250" s="5" t="str">
        <f>IF('Base de dados'!E1249&lt;&gt;"",'Base de dados'!B1249&amp;CHAR(10)&amp;'Base de dados'!E1249,'Base de dados'!B1249)</f>
        <v>MONIQUE MARCELA DIAS DE PAULA</v>
      </c>
      <c r="D1250" s="15" t="str">
        <f>'Base de dados'!H1249</f>
        <v>RUA FAMILIA MAGDALENA, 526 - PARQUE SAO PAULO - CASA BRANCA</v>
      </c>
      <c r="E1250" s="27" t="str">
        <f>'Base de dados'!I1249</f>
        <v>(19) 991005875</v>
      </c>
      <c r="F1250" s="6" t="str">
        <f>'Base de dados'!J1249</f>
        <v>POPULAÇÃO GERAL</v>
      </c>
      <c r="G1250" s="6" t="str">
        <f>'Base de dados'!L1249</f>
        <v>SUPLENTE</v>
      </c>
      <c r="H1250" s="6">
        <f>'Base de dados'!M1249</f>
        <v>932</v>
      </c>
      <c r="I1250" s="30"/>
      <c r="J1250" s="6" t="str">
        <f>'Base de dados'!N1249</f>
        <v/>
      </c>
    </row>
    <row r="1251" spans="1:10" ht="24.95" customHeight="1" x14ac:dyDescent="0.25">
      <c r="A1251" s="3">
        <f t="shared" si="19"/>
        <v>1249</v>
      </c>
      <c r="B1251" s="4" t="str">
        <f>'Base de dados'!A1250</f>
        <v>5630015799</v>
      </c>
      <c r="C1251" s="5" t="str">
        <f>IF('Base de dados'!E1250&lt;&gt;"",'Base de dados'!B1250&amp;CHAR(10)&amp;'Base de dados'!E1250,'Base de dados'!B1250)</f>
        <v>JHADY ADIELLY BARBOSA DE QUEIROZ FERREIRA
ALAF DOS SANTOS FERREIRA</v>
      </c>
      <c r="D1251" s="15" t="str">
        <f>'Base de dados'!H1250</f>
        <v>RUA DOS FACHINNI, 23 - JARDIM AMERICA - CASA BRANCA</v>
      </c>
      <c r="E1251" s="27" t="str">
        <f>'Base de dados'!I1250</f>
        <v>(19) 989265679</v>
      </c>
      <c r="F1251" s="6" t="str">
        <f>'Base de dados'!J1250</f>
        <v>POPULAÇÃO GERAL</v>
      </c>
      <c r="G1251" s="6" t="str">
        <f>'Base de dados'!L1250</f>
        <v>SUPLENTE</v>
      </c>
      <c r="H1251" s="6">
        <f>'Base de dados'!M1250</f>
        <v>933</v>
      </c>
      <c r="I1251" s="30"/>
      <c r="J1251" s="6" t="str">
        <f>'Base de dados'!N1250</f>
        <v/>
      </c>
    </row>
    <row r="1252" spans="1:10" ht="24.95" customHeight="1" x14ac:dyDescent="0.25">
      <c r="A1252" s="3">
        <f t="shared" si="19"/>
        <v>1250</v>
      </c>
      <c r="B1252" s="4" t="str">
        <f>'Base de dados'!A1251</f>
        <v>5630002920</v>
      </c>
      <c r="C1252" s="5" t="str">
        <f>IF('Base de dados'!E1251&lt;&gt;"",'Base de dados'!B1251&amp;CHAR(10)&amp;'Base de dados'!E1251,'Base de dados'!B1251)</f>
        <v>CLAUDIO ARISTIDES REBELATO
JULIANA BATISTA O TEIXEIRA REBELATO</v>
      </c>
      <c r="D1252" s="15" t="str">
        <f>'Base de dados'!H1251</f>
        <v>Q   DA PAZ, 888 - UNIAO - ITOBI</v>
      </c>
      <c r="E1252" s="27" t="str">
        <f>'Base de dados'!I1251</f>
        <v>(19) 991463777</v>
      </c>
      <c r="F1252" s="6" t="str">
        <f>'Base de dados'!J1251</f>
        <v>POPULAÇÃO GERAL</v>
      </c>
      <c r="G1252" s="6" t="str">
        <f>'Base de dados'!L1251</f>
        <v>SUPLENTE</v>
      </c>
      <c r="H1252" s="6">
        <f>'Base de dados'!M1251</f>
        <v>934</v>
      </c>
      <c r="I1252" s="30"/>
      <c r="J1252" s="6" t="str">
        <f>'Base de dados'!N1251</f>
        <v/>
      </c>
    </row>
    <row r="1253" spans="1:10" ht="24.95" customHeight="1" x14ac:dyDescent="0.25">
      <c r="A1253" s="3">
        <f t="shared" si="19"/>
        <v>1251</v>
      </c>
      <c r="B1253" s="4" t="str">
        <f>'Base de dados'!A1252</f>
        <v>5630008018</v>
      </c>
      <c r="C1253" s="5" t="str">
        <f>IF('Base de dados'!E1252&lt;&gt;"",'Base de dados'!B1252&amp;CHAR(10)&amp;'Base de dados'!E1252,'Base de dados'!B1252)</f>
        <v>JAQUELINE APARECIDA DE AVELLAR</v>
      </c>
      <c r="D1253" s="15" t="str">
        <f>'Base de dados'!H1252</f>
        <v>RUA DOS COSTA MANSO, 62 - DESTERRO - CASA BRANCA</v>
      </c>
      <c r="E1253" s="27" t="str">
        <f>'Base de dados'!I1252</f>
        <v>(19) 993497249</v>
      </c>
      <c r="F1253" s="6" t="str">
        <f>'Base de dados'!J1252</f>
        <v>POPULAÇÃO GERAL</v>
      </c>
      <c r="G1253" s="6" t="str">
        <f>'Base de dados'!L1252</f>
        <v>SUPLENTE</v>
      </c>
      <c r="H1253" s="6">
        <f>'Base de dados'!M1252</f>
        <v>935</v>
      </c>
      <c r="I1253" s="30"/>
      <c r="J1253" s="6" t="str">
        <f>'Base de dados'!N1252</f>
        <v/>
      </c>
    </row>
    <row r="1254" spans="1:10" ht="24.95" customHeight="1" x14ac:dyDescent="0.25">
      <c r="A1254" s="3">
        <f t="shared" si="19"/>
        <v>1252</v>
      </c>
      <c r="B1254" s="4" t="str">
        <f>'Base de dados'!A1253</f>
        <v>5630001377</v>
      </c>
      <c r="C1254" s="5" t="str">
        <f>IF('Base de dados'!E1253&lt;&gt;"",'Base de dados'!B1253&amp;CHAR(10)&amp;'Base de dados'!E1253,'Base de dados'!B1253)</f>
        <v>SAMARA APARECIDA RIBEIRO SILVA
JEFERSON JUNIO BERNARDO</v>
      </c>
      <c r="D1254" s="15" t="str">
        <f>'Base de dados'!H1253</f>
        <v>AV  CAPACETE ACO, 300 - NAZARETH - CASA BRANCA</v>
      </c>
      <c r="E1254" s="27" t="str">
        <f>'Base de dados'!I1253</f>
        <v>(19) 992731126</v>
      </c>
      <c r="F1254" s="6" t="str">
        <f>'Base de dados'!J1253</f>
        <v>POPULAÇÃO GERAL</v>
      </c>
      <c r="G1254" s="6" t="str">
        <f>'Base de dados'!L1253</f>
        <v>SUPLENTE</v>
      </c>
      <c r="H1254" s="6">
        <f>'Base de dados'!M1253</f>
        <v>936</v>
      </c>
      <c r="I1254" s="30"/>
      <c r="J1254" s="6" t="str">
        <f>'Base de dados'!N1253</f>
        <v/>
      </c>
    </row>
    <row r="1255" spans="1:10" ht="24.95" customHeight="1" x14ac:dyDescent="0.25">
      <c r="A1255" s="3">
        <f t="shared" si="19"/>
        <v>1253</v>
      </c>
      <c r="B1255" s="4" t="str">
        <f>'Base de dados'!A1254</f>
        <v>5630007069</v>
      </c>
      <c r="C1255" s="5" t="str">
        <f>IF('Base de dados'!E1254&lt;&gt;"",'Base de dados'!B1254&amp;CHAR(10)&amp;'Base de dados'!E1254,'Base de dados'!B1254)</f>
        <v>DAIANE CRISTINA MARCELINO</v>
      </c>
      <c r="D1255" s="15" t="str">
        <f>'Base de dados'!H1254</f>
        <v>RUA 14 DE JULHO, 134 - SAO JOAO  - CASA BRANCA</v>
      </c>
      <c r="E1255" s="27" t="str">
        <f>'Base de dados'!I1254</f>
        <v>(19) 992058189</v>
      </c>
      <c r="F1255" s="6" t="str">
        <f>'Base de dados'!J1254</f>
        <v>POPULAÇÃO GERAL</v>
      </c>
      <c r="G1255" s="6" t="str">
        <f>'Base de dados'!L1254</f>
        <v>SUPLENTE</v>
      </c>
      <c r="H1255" s="6">
        <f>'Base de dados'!M1254</f>
        <v>937</v>
      </c>
      <c r="I1255" s="30"/>
      <c r="J1255" s="6" t="str">
        <f>'Base de dados'!N1254</f>
        <v/>
      </c>
    </row>
    <row r="1256" spans="1:10" ht="24.95" customHeight="1" x14ac:dyDescent="0.25">
      <c r="A1256" s="3">
        <f t="shared" si="19"/>
        <v>1254</v>
      </c>
      <c r="B1256" s="4" t="str">
        <f>'Base de dados'!A1255</f>
        <v>5630002144</v>
      </c>
      <c r="C1256" s="5" t="str">
        <f>IF('Base de dados'!E1255&lt;&gt;"",'Base de dados'!B1255&amp;CHAR(10)&amp;'Base de dados'!E1255,'Base de dados'!B1255)</f>
        <v>GIOVANI MALHEIROS SCHULTZ FILHO</v>
      </c>
      <c r="D1256" s="15" t="str">
        <f>'Base de dados'!H1255</f>
        <v>RUA BARAO DE CASA BRANCA, 52 - CENTRO - CASA BRANCA</v>
      </c>
      <c r="E1256" s="27" t="str">
        <f>'Base de dados'!I1255</f>
        <v>(19) 989006851</v>
      </c>
      <c r="F1256" s="6" t="str">
        <f>'Base de dados'!J1255</f>
        <v>POPULAÇÃO GERAL</v>
      </c>
      <c r="G1256" s="6" t="str">
        <f>'Base de dados'!L1255</f>
        <v>SUPLENTE</v>
      </c>
      <c r="H1256" s="6">
        <f>'Base de dados'!M1255</f>
        <v>938</v>
      </c>
      <c r="I1256" s="30"/>
      <c r="J1256" s="6" t="str">
        <f>'Base de dados'!N1255</f>
        <v/>
      </c>
    </row>
    <row r="1257" spans="1:10" ht="24.95" customHeight="1" x14ac:dyDescent="0.25">
      <c r="A1257" s="3">
        <f t="shared" si="19"/>
        <v>1255</v>
      </c>
      <c r="B1257" s="4" t="str">
        <f>'Base de dados'!A1256</f>
        <v>5630011699</v>
      </c>
      <c r="C1257" s="5" t="str">
        <f>IF('Base de dados'!E1256&lt;&gt;"",'Base de dados'!B1256&amp;CHAR(10)&amp;'Base de dados'!E1256,'Base de dados'!B1256)</f>
        <v>MATEUS APARECIDO LUCIO
GIOVANA NAQUELE SANTOS</v>
      </c>
      <c r="D1257" s="15" t="str">
        <f>'Base de dados'!H1256</f>
        <v>RUA NICANOR FRANCISCO FERRAZ, 300 - JARDIM EUROPA - CASA BRANCA</v>
      </c>
      <c r="E1257" s="27" t="str">
        <f>'Base de dados'!I1256</f>
        <v>(19) 994195000</v>
      </c>
      <c r="F1257" s="6" t="str">
        <f>'Base de dados'!J1256</f>
        <v>POPULAÇÃO GERAL</v>
      </c>
      <c r="G1257" s="6" t="str">
        <f>'Base de dados'!L1256</f>
        <v>SUPLENTE</v>
      </c>
      <c r="H1257" s="6">
        <f>'Base de dados'!M1256</f>
        <v>939</v>
      </c>
      <c r="I1257" s="30"/>
      <c r="J1257" s="6" t="str">
        <f>'Base de dados'!N1256</f>
        <v/>
      </c>
    </row>
    <row r="1258" spans="1:10" ht="24.95" customHeight="1" x14ac:dyDescent="0.25">
      <c r="A1258" s="3">
        <f t="shared" si="19"/>
        <v>1256</v>
      </c>
      <c r="B1258" s="4" t="str">
        <f>'Base de dados'!A1257</f>
        <v>5630018983</v>
      </c>
      <c r="C1258" s="5" t="str">
        <f>IF('Base de dados'!E1257&lt;&gt;"",'Base de dados'!B1257&amp;CHAR(10)&amp;'Base de dados'!E1257,'Base de dados'!B1257)</f>
        <v>FERNANDA DE OLIVEIRA GAVA
BENEDICTO POLIMANTE JUNIOR</v>
      </c>
      <c r="D1258" s="15" t="str">
        <f>'Base de dados'!H1257</f>
        <v>ROD RODOVIA PREFEITO JOSE ANDRE DE LIMA, Sn - ZONA RURAL - CASA BRANCA</v>
      </c>
      <c r="E1258" s="27" t="str">
        <f>'Base de dados'!I1257</f>
        <v>(19) 981399740</v>
      </c>
      <c r="F1258" s="6" t="str">
        <f>'Base de dados'!J1257</f>
        <v>POPULAÇÃO GERAL</v>
      </c>
      <c r="G1258" s="6" t="str">
        <f>'Base de dados'!L1257</f>
        <v>SUPLENTE</v>
      </c>
      <c r="H1258" s="6">
        <f>'Base de dados'!M1257</f>
        <v>940</v>
      </c>
      <c r="I1258" s="30"/>
      <c r="J1258" s="6" t="str">
        <f>'Base de dados'!N1257</f>
        <v/>
      </c>
    </row>
    <row r="1259" spans="1:10" ht="24.95" customHeight="1" x14ac:dyDescent="0.25">
      <c r="A1259" s="3">
        <f t="shared" si="19"/>
        <v>1257</v>
      </c>
      <c r="B1259" s="4" t="str">
        <f>'Base de dados'!A1258</f>
        <v>5630013596</v>
      </c>
      <c r="C1259" s="5" t="str">
        <f>IF('Base de dados'!E1258&lt;&gt;"",'Base de dados'!B1258&amp;CHAR(10)&amp;'Base de dados'!E1258,'Base de dados'!B1258)</f>
        <v>ANDRIELI CRISTINA SOUZA CAMPOS</v>
      </c>
      <c r="D1259" s="15" t="str">
        <f>'Base de dados'!H1258</f>
        <v>RUA MANOEL RODRIGUES DE PAULO, 13 - STA MARIA - CASA BRANCA</v>
      </c>
      <c r="E1259" s="27" t="str">
        <f>'Base de dados'!I1258</f>
        <v>(19) 994706586</v>
      </c>
      <c r="F1259" s="6" t="str">
        <f>'Base de dados'!J1258</f>
        <v>POPULAÇÃO GERAL</v>
      </c>
      <c r="G1259" s="6" t="str">
        <f>'Base de dados'!L1258</f>
        <v>SUPLENTE</v>
      </c>
      <c r="H1259" s="6">
        <f>'Base de dados'!M1258</f>
        <v>941</v>
      </c>
      <c r="I1259" s="30"/>
      <c r="J1259" s="6" t="str">
        <f>'Base de dados'!N1258</f>
        <v/>
      </c>
    </row>
    <row r="1260" spans="1:10" ht="24.95" customHeight="1" x14ac:dyDescent="0.25">
      <c r="A1260" s="3">
        <f t="shared" si="19"/>
        <v>1258</v>
      </c>
      <c r="B1260" s="4" t="str">
        <f>'Base de dados'!A1259</f>
        <v>5630008711</v>
      </c>
      <c r="C1260" s="5" t="str">
        <f>IF('Base de dados'!E1259&lt;&gt;"",'Base de dados'!B1259&amp;CHAR(10)&amp;'Base de dados'!E1259,'Base de dados'!B1259)</f>
        <v>VIVIANE CAROLINE DOS SANTOS</v>
      </c>
      <c r="D1260" s="15" t="str">
        <f>'Base de dados'!H1259</f>
        <v>AV  JOSE BASILONE JUNIOR, 520 - CENTRO - CASA BRANCA</v>
      </c>
      <c r="E1260" s="27" t="str">
        <f>'Base de dados'!I1259</f>
        <v>(19) 991815503</v>
      </c>
      <c r="F1260" s="6" t="str">
        <f>'Base de dados'!J1259</f>
        <v>POPULAÇÃO GERAL</v>
      </c>
      <c r="G1260" s="6" t="str">
        <f>'Base de dados'!L1259</f>
        <v>SUPLENTE</v>
      </c>
      <c r="H1260" s="6">
        <f>'Base de dados'!M1259</f>
        <v>942</v>
      </c>
      <c r="I1260" s="30"/>
      <c r="J1260" s="6" t="str">
        <f>'Base de dados'!N1259</f>
        <v/>
      </c>
    </row>
    <row r="1261" spans="1:10" ht="24.95" customHeight="1" x14ac:dyDescent="0.25">
      <c r="A1261" s="3">
        <f t="shared" si="19"/>
        <v>1259</v>
      </c>
      <c r="B1261" s="4" t="str">
        <f>'Base de dados'!A1260</f>
        <v>5630015906</v>
      </c>
      <c r="C1261" s="5" t="str">
        <f>IF('Base de dados'!E1260&lt;&gt;"",'Base de dados'!B1260&amp;CHAR(10)&amp;'Base de dados'!E1260,'Base de dados'!B1260)</f>
        <v>DANIEL DE SOUZA SANTOS</v>
      </c>
      <c r="D1261" s="15" t="str">
        <f>'Base de dados'!H1260</f>
        <v>RUA LOURIVAL DE ALMEIDA, 589 - JARDIM FERNANDA - CAMPINAS</v>
      </c>
      <c r="E1261" s="27" t="str">
        <f>'Base de dados'!I1260</f>
        <v>(19) 988713608</v>
      </c>
      <c r="F1261" s="6" t="str">
        <f>'Base de dados'!J1260</f>
        <v>POPULAÇÃO GERAL</v>
      </c>
      <c r="G1261" s="6" t="str">
        <f>'Base de dados'!L1260</f>
        <v>SUPLENTE</v>
      </c>
      <c r="H1261" s="6">
        <f>'Base de dados'!M1260</f>
        <v>943</v>
      </c>
      <c r="I1261" s="30"/>
      <c r="J1261" s="6" t="str">
        <f>'Base de dados'!N1260</f>
        <v/>
      </c>
    </row>
    <row r="1262" spans="1:10" ht="24.95" customHeight="1" x14ac:dyDescent="0.25">
      <c r="A1262" s="3">
        <f t="shared" si="19"/>
        <v>1260</v>
      </c>
      <c r="B1262" s="4" t="str">
        <f>'Base de dados'!A1261</f>
        <v>5630011368</v>
      </c>
      <c r="C1262" s="5" t="str">
        <f>IF('Base de dados'!E1261&lt;&gt;"",'Base de dados'!B1261&amp;CHAR(10)&amp;'Base de dados'!E1261,'Base de dados'!B1261)</f>
        <v>JOSE ALCIDES BLASI</v>
      </c>
      <c r="D1262" s="15" t="str">
        <f>'Base de dados'!H1261</f>
        <v>RUA THEREZINHA PIOVEZAN, 561 - JARDIM DO HORTO - CASA BRANCA</v>
      </c>
      <c r="E1262" s="27" t="str">
        <f>'Base de dados'!I1261</f>
        <v>(19) 998593292</v>
      </c>
      <c r="F1262" s="6" t="str">
        <f>'Base de dados'!J1261</f>
        <v>POPULAÇÃO GERAL</v>
      </c>
      <c r="G1262" s="6" t="str">
        <f>'Base de dados'!L1261</f>
        <v>SUPLENTE</v>
      </c>
      <c r="H1262" s="6">
        <f>'Base de dados'!M1261</f>
        <v>944</v>
      </c>
      <c r="I1262" s="30"/>
      <c r="J1262" s="6" t="str">
        <f>'Base de dados'!N1261</f>
        <v/>
      </c>
    </row>
    <row r="1263" spans="1:10" ht="24.95" customHeight="1" x14ac:dyDescent="0.25">
      <c r="A1263" s="3">
        <f t="shared" si="19"/>
        <v>1261</v>
      </c>
      <c r="B1263" s="4" t="str">
        <f>'Base de dados'!A1262</f>
        <v>5630013125</v>
      </c>
      <c r="C1263" s="5" t="str">
        <f>IF('Base de dados'!E1262&lt;&gt;"",'Base de dados'!B1262&amp;CHAR(10)&amp;'Base de dados'!E1262,'Base de dados'!B1262)</f>
        <v>TIAGO ROSA DE PAULA
BRUNA CAROLINA FLORE DE PAULA</v>
      </c>
      <c r="D1263" s="15" t="str">
        <f>'Base de dados'!H1262</f>
        <v>RUA JOSE DOS SANTOS BASTOS, 231 - JARDIM MACAUBA  - CASA BRANCA</v>
      </c>
      <c r="E1263" s="27" t="str">
        <f>'Base de dados'!I1262</f>
        <v>(19) 993432170</v>
      </c>
      <c r="F1263" s="6" t="str">
        <f>'Base de dados'!J1262</f>
        <v>POPULAÇÃO GERAL</v>
      </c>
      <c r="G1263" s="6" t="str">
        <f>'Base de dados'!L1262</f>
        <v>SUPLENTE</v>
      </c>
      <c r="H1263" s="6">
        <f>'Base de dados'!M1262</f>
        <v>945</v>
      </c>
      <c r="I1263" s="30"/>
      <c r="J1263" s="6" t="str">
        <f>'Base de dados'!N1262</f>
        <v/>
      </c>
    </row>
    <row r="1264" spans="1:10" ht="24.95" customHeight="1" x14ac:dyDescent="0.25">
      <c r="A1264" s="3">
        <f t="shared" si="19"/>
        <v>1262</v>
      </c>
      <c r="B1264" s="4" t="str">
        <f>'Base de dados'!A1263</f>
        <v>5630000445</v>
      </c>
      <c r="C1264" s="5" t="str">
        <f>IF('Base de dados'!E1263&lt;&gt;"",'Base de dados'!B1263&amp;CHAR(10)&amp;'Base de dados'!E1263,'Base de dados'!B1263)</f>
        <v>GEOVANNA CASSESOLI GASPARINO
GUILHERME GASPARINO DOS SANTOS</v>
      </c>
      <c r="D1264" s="15" t="str">
        <f>'Base de dados'!H1263</f>
        <v>RUA PROJETADA, 94 - JARDIM MORADA DO SOL - CASA BRANCA</v>
      </c>
      <c r="E1264" s="27" t="str">
        <f>'Base de dados'!I1263</f>
        <v>(19) 995853855</v>
      </c>
      <c r="F1264" s="6" t="str">
        <f>'Base de dados'!J1263</f>
        <v>POPULAÇÃO GERAL</v>
      </c>
      <c r="G1264" s="6" t="str">
        <f>'Base de dados'!L1263</f>
        <v>SUPLENTE</v>
      </c>
      <c r="H1264" s="6">
        <f>'Base de dados'!M1263</f>
        <v>946</v>
      </c>
      <c r="I1264" s="30"/>
      <c r="J1264" s="6" t="str">
        <f>'Base de dados'!N1263</f>
        <v/>
      </c>
    </row>
    <row r="1265" spans="1:10" ht="24.95" customHeight="1" x14ac:dyDescent="0.25">
      <c r="A1265" s="3">
        <f t="shared" si="19"/>
        <v>1263</v>
      </c>
      <c r="B1265" s="4" t="str">
        <f>'Base de dados'!A1264</f>
        <v>5630006301</v>
      </c>
      <c r="C1265" s="5" t="str">
        <f>IF('Base de dados'!E1264&lt;&gt;"",'Base de dados'!B1264&amp;CHAR(10)&amp;'Base de dados'!E1264,'Base de dados'!B1264)</f>
        <v>LEONARDO FRAIOLI JUNIOR</v>
      </c>
      <c r="D1265" s="15" t="str">
        <f>'Base de dados'!H1264</f>
        <v>TR  JOSE ANTONIO DA ROCHA, 318 - PARQUE SAO PAULO - CASA BRANCA</v>
      </c>
      <c r="E1265" s="27" t="str">
        <f>'Base de dados'!I1264</f>
        <v>(19) 994377457</v>
      </c>
      <c r="F1265" s="6" t="str">
        <f>'Base de dados'!J1264</f>
        <v>POPULAÇÃO GERAL</v>
      </c>
      <c r="G1265" s="6" t="str">
        <f>'Base de dados'!L1264</f>
        <v>SUPLENTE</v>
      </c>
      <c r="H1265" s="6">
        <f>'Base de dados'!M1264</f>
        <v>947</v>
      </c>
      <c r="I1265" s="30"/>
      <c r="J1265" s="6" t="str">
        <f>'Base de dados'!N1264</f>
        <v/>
      </c>
    </row>
    <row r="1266" spans="1:10" ht="24.95" customHeight="1" x14ac:dyDescent="0.25">
      <c r="A1266" s="3">
        <f t="shared" si="19"/>
        <v>1264</v>
      </c>
      <c r="B1266" s="4" t="str">
        <f>'Base de dados'!A1265</f>
        <v>5630005436</v>
      </c>
      <c r="C1266" s="5" t="str">
        <f>IF('Base de dados'!E1265&lt;&gt;"",'Base de dados'!B1265&amp;CHAR(10)&amp;'Base de dados'!E1265,'Base de dados'!B1265)</f>
        <v>MAIARA ROCHA DA SILVA</v>
      </c>
      <c r="D1266" s="15" t="str">
        <f>'Base de dados'!H1265</f>
        <v>AV  PROF MIDON, 95 - DESTERRO - CASA BRANCA</v>
      </c>
      <c r="E1266" s="27" t="str">
        <f>'Base de dados'!I1265</f>
        <v>(19) 992865321</v>
      </c>
      <c r="F1266" s="6" t="str">
        <f>'Base de dados'!J1265</f>
        <v>POPULAÇÃO GERAL</v>
      </c>
      <c r="G1266" s="6" t="str">
        <f>'Base de dados'!L1265</f>
        <v>SUPLENTE</v>
      </c>
      <c r="H1266" s="6">
        <f>'Base de dados'!M1265</f>
        <v>948</v>
      </c>
      <c r="I1266" s="30"/>
      <c r="J1266" s="6" t="str">
        <f>'Base de dados'!N1265</f>
        <v/>
      </c>
    </row>
    <row r="1267" spans="1:10" ht="24.95" customHeight="1" x14ac:dyDescent="0.25">
      <c r="A1267" s="3">
        <f t="shared" si="19"/>
        <v>1265</v>
      </c>
      <c r="B1267" s="4" t="str">
        <f>'Base de dados'!A1266</f>
        <v>5630018181</v>
      </c>
      <c r="C1267" s="5" t="str">
        <f>IF('Base de dados'!E1266&lt;&gt;"",'Base de dados'!B1266&amp;CHAR(10)&amp;'Base de dados'!E1266,'Base de dados'!B1266)</f>
        <v>MICHARLE DE FREITAS</v>
      </c>
      <c r="D1267" s="15" t="str">
        <f>'Base de dados'!H1266</f>
        <v>AV  DUQUE DE CAXIAS, 465 - CENTRO - CASA BRANCA</v>
      </c>
      <c r="E1267" s="27" t="str">
        <f>'Base de dados'!I1266</f>
        <v>(19) 991157095</v>
      </c>
      <c r="F1267" s="6" t="str">
        <f>'Base de dados'!J1266</f>
        <v>POPULAÇÃO GERAL</v>
      </c>
      <c r="G1267" s="6" t="str">
        <f>'Base de dados'!L1266</f>
        <v>SUPLENTE</v>
      </c>
      <c r="H1267" s="6">
        <f>'Base de dados'!M1266</f>
        <v>949</v>
      </c>
      <c r="I1267" s="30"/>
      <c r="J1267" s="6" t="str">
        <f>'Base de dados'!N1266</f>
        <v/>
      </c>
    </row>
    <row r="1268" spans="1:10" ht="24.95" customHeight="1" x14ac:dyDescent="0.25">
      <c r="A1268" s="3">
        <f t="shared" si="19"/>
        <v>1266</v>
      </c>
      <c r="B1268" s="4" t="str">
        <f>'Base de dados'!A1267</f>
        <v>5630014719</v>
      </c>
      <c r="C1268" s="5" t="str">
        <f>IF('Base de dados'!E1267&lt;&gt;"",'Base de dados'!B1267&amp;CHAR(10)&amp;'Base de dados'!E1267,'Base de dados'!B1267)</f>
        <v>VIVIANE MELO</v>
      </c>
      <c r="D1268" s="15" t="str">
        <f>'Base de dados'!H1267</f>
        <v>AV  JOSE BENI, 406 - NAZARETH  - CASA BRANCA</v>
      </c>
      <c r="E1268" s="27" t="str">
        <f>'Base de dados'!I1267</f>
        <v>(19) 995695324</v>
      </c>
      <c r="F1268" s="6" t="str">
        <f>'Base de dados'!J1267</f>
        <v>POPULAÇÃO GERAL</v>
      </c>
      <c r="G1268" s="6" t="str">
        <f>'Base de dados'!L1267</f>
        <v>SUPLENTE</v>
      </c>
      <c r="H1268" s="6">
        <f>'Base de dados'!M1267</f>
        <v>950</v>
      </c>
      <c r="I1268" s="30"/>
      <c r="J1268" s="6" t="str">
        <f>'Base de dados'!N1267</f>
        <v/>
      </c>
    </row>
    <row r="1269" spans="1:10" ht="24.95" customHeight="1" x14ac:dyDescent="0.25">
      <c r="A1269" s="3">
        <f t="shared" si="19"/>
        <v>1267</v>
      </c>
      <c r="B1269" s="4" t="str">
        <f>'Base de dados'!A1268</f>
        <v>5630013851</v>
      </c>
      <c r="C1269" s="5" t="str">
        <f>IF('Base de dados'!E1268&lt;&gt;"",'Base de dados'!B1268&amp;CHAR(10)&amp;'Base de dados'!E1268,'Base de dados'!B1268)</f>
        <v>FERNANDA OLMEDO VIDOLIN</v>
      </c>
      <c r="D1269" s="15" t="str">
        <f>'Base de dados'!H1268</f>
        <v>RUA PEDRO DUTRA, 31 - CIDADE JARDIM I - CASA BRANCA</v>
      </c>
      <c r="E1269" s="27" t="str">
        <f>'Base de dados'!I1268</f>
        <v>(19) 993705693</v>
      </c>
      <c r="F1269" s="6" t="str">
        <f>'Base de dados'!J1268</f>
        <v>POPULAÇÃO GERAL</v>
      </c>
      <c r="G1269" s="6" t="str">
        <f>'Base de dados'!L1268</f>
        <v>SUPLENTE</v>
      </c>
      <c r="H1269" s="6">
        <f>'Base de dados'!M1268</f>
        <v>951</v>
      </c>
      <c r="I1269" s="30"/>
      <c r="J1269" s="6" t="str">
        <f>'Base de dados'!N1268</f>
        <v/>
      </c>
    </row>
    <row r="1270" spans="1:10" ht="24.95" customHeight="1" x14ac:dyDescent="0.25">
      <c r="A1270" s="3">
        <f t="shared" si="19"/>
        <v>1268</v>
      </c>
      <c r="B1270" s="4" t="str">
        <f>'Base de dados'!A1269</f>
        <v>5630002896</v>
      </c>
      <c r="C1270" s="5" t="str">
        <f>IF('Base de dados'!E1269&lt;&gt;"",'Base de dados'!B1269&amp;CHAR(10)&amp;'Base de dados'!E1269,'Base de dados'!B1269)</f>
        <v>RENATA CRISTINA OLIVEIRA SOUZA
SAMUEL HENRIQUE NOGUEIRA</v>
      </c>
      <c r="D1270" s="15" t="str">
        <f>'Base de dados'!H1269</f>
        <v>AV  AV  DA SAUDADE, 75 - NAZARE  - CASA BRANCA</v>
      </c>
      <c r="E1270" s="27" t="str">
        <f>'Base de dados'!I1269</f>
        <v>(19) 998199895</v>
      </c>
      <c r="F1270" s="6" t="str">
        <f>'Base de dados'!J1269</f>
        <v>POPULAÇÃO GERAL</v>
      </c>
      <c r="G1270" s="6" t="str">
        <f>'Base de dados'!L1269</f>
        <v>SUPLENTE</v>
      </c>
      <c r="H1270" s="6">
        <f>'Base de dados'!M1269</f>
        <v>952</v>
      </c>
      <c r="I1270" s="30"/>
      <c r="J1270" s="6" t="str">
        <f>'Base de dados'!N1269</f>
        <v/>
      </c>
    </row>
    <row r="1271" spans="1:10" ht="24.95" customHeight="1" x14ac:dyDescent="0.25">
      <c r="A1271" s="3">
        <f t="shared" si="19"/>
        <v>1269</v>
      </c>
      <c r="B1271" s="4" t="str">
        <f>'Base de dados'!A1270</f>
        <v>5630009354</v>
      </c>
      <c r="C1271" s="5" t="str">
        <f>IF('Base de dados'!E1270&lt;&gt;"",'Base de dados'!B1270&amp;CHAR(10)&amp;'Base de dados'!E1270,'Base de dados'!B1270)</f>
        <v>JAQUELINE CRISTINA</v>
      </c>
      <c r="D1271" s="15" t="str">
        <f>'Base de dados'!H1270</f>
        <v>CAL DURVALINO ROSA FERNANDES, 48 - JARDIM SOROCABA PARK - SOROCABA</v>
      </c>
      <c r="E1271" s="27" t="str">
        <f>'Base de dados'!I1270</f>
        <v>(15) 988254683</v>
      </c>
      <c r="F1271" s="6" t="str">
        <f>'Base de dados'!J1270</f>
        <v>POPULAÇÃO GERAL</v>
      </c>
      <c r="G1271" s="6" t="str">
        <f>'Base de dados'!L1270</f>
        <v>SUPLENTE</v>
      </c>
      <c r="H1271" s="6">
        <f>'Base de dados'!M1270</f>
        <v>953</v>
      </c>
      <c r="I1271" s="30"/>
      <c r="J1271" s="6" t="str">
        <f>'Base de dados'!N1270</f>
        <v/>
      </c>
    </row>
    <row r="1272" spans="1:10" ht="24.95" customHeight="1" x14ac:dyDescent="0.25">
      <c r="A1272" s="3">
        <f t="shared" si="19"/>
        <v>1270</v>
      </c>
      <c r="B1272" s="4" t="str">
        <f>'Base de dados'!A1271</f>
        <v>5630012366</v>
      </c>
      <c r="C1272" s="5" t="str">
        <f>IF('Base de dados'!E1271&lt;&gt;"",'Base de dados'!B1271&amp;CHAR(10)&amp;'Base de dados'!E1271,'Base de dados'!B1271)</f>
        <v>VILMA APARECIDA MAGDALENA</v>
      </c>
      <c r="D1272" s="15" t="str">
        <f>'Base de dados'!H1271</f>
        <v>RUA DOS FRANCISCHET, 330 - JARDIM AMERICA - CASA BRANCA</v>
      </c>
      <c r="E1272" s="27" t="str">
        <f>'Base de dados'!I1271</f>
        <v>(19) 995355558</v>
      </c>
      <c r="F1272" s="6" t="str">
        <f>'Base de dados'!J1271</f>
        <v>POPULAÇÃO GERAL</v>
      </c>
      <c r="G1272" s="6" t="str">
        <f>'Base de dados'!L1271</f>
        <v>SUPLENTE</v>
      </c>
      <c r="H1272" s="6">
        <f>'Base de dados'!M1271</f>
        <v>954</v>
      </c>
      <c r="I1272" s="30"/>
      <c r="J1272" s="6" t="str">
        <f>'Base de dados'!N1271</f>
        <v/>
      </c>
    </row>
    <row r="1273" spans="1:10" ht="24.95" customHeight="1" x14ac:dyDescent="0.25">
      <c r="A1273" s="3">
        <f t="shared" si="19"/>
        <v>1271</v>
      </c>
      <c r="B1273" s="4" t="str">
        <f>'Base de dados'!A1272</f>
        <v>5630010162</v>
      </c>
      <c r="C1273" s="5" t="str">
        <f>IF('Base de dados'!E1272&lt;&gt;"",'Base de dados'!B1272&amp;CHAR(10)&amp;'Base de dados'!E1272,'Base de dados'!B1272)</f>
        <v>SABRINA APARECIDA DA CUNHA CAPA
LUIS EDUARDO FERIAN CAPA</v>
      </c>
      <c r="D1273" s="15" t="str">
        <f>'Base de dados'!H1272</f>
        <v>FAZ PRUDENTE DO MORRO, 06 - RURAL - CASA BRANCA</v>
      </c>
      <c r="E1273" s="27" t="str">
        <f>'Base de dados'!I1272</f>
        <v>(19) 992448290</v>
      </c>
      <c r="F1273" s="6" t="str">
        <f>'Base de dados'!J1272</f>
        <v>POPULAÇÃO GERAL</v>
      </c>
      <c r="G1273" s="6" t="str">
        <f>'Base de dados'!L1272</f>
        <v>SUPLENTE</v>
      </c>
      <c r="H1273" s="6">
        <f>'Base de dados'!M1272</f>
        <v>955</v>
      </c>
      <c r="I1273" s="30"/>
      <c r="J1273" s="6" t="str">
        <f>'Base de dados'!N1272</f>
        <v/>
      </c>
    </row>
    <row r="1274" spans="1:10" ht="24.95" customHeight="1" x14ac:dyDescent="0.25">
      <c r="A1274" s="3">
        <f t="shared" si="19"/>
        <v>1272</v>
      </c>
      <c r="B1274" s="4" t="str">
        <f>'Base de dados'!A1273</f>
        <v>5630002557</v>
      </c>
      <c r="C1274" s="5" t="str">
        <f>IF('Base de dados'!E1273&lt;&gt;"",'Base de dados'!B1273&amp;CHAR(10)&amp;'Base de dados'!E1273,'Base de dados'!B1273)</f>
        <v>FERNANDA DOMINGOS SOARES</v>
      </c>
      <c r="D1274" s="15" t="str">
        <f>'Base de dados'!H1273</f>
        <v>RUA MARIA JOSE CAETANO DE ALMEIDA, 680 - PARQUE SAO PAULO - CASA BRANCA</v>
      </c>
      <c r="E1274" s="27" t="str">
        <f>'Base de dados'!I1273</f>
        <v>(19) 986072716</v>
      </c>
      <c r="F1274" s="6" t="str">
        <f>'Base de dados'!J1273</f>
        <v>POPULAÇÃO GERAL</v>
      </c>
      <c r="G1274" s="6" t="str">
        <f>'Base de dados'!L1273</f>
        <v>SUPLENTE</v>
      </c>
      <c r="H1274" s="6">
        <f>'Base de dados'!M1273</f>
        <v>956</v>
      </c>
      <c r="I1274" s="30"/>
      <c r="J1274" s="6" t="str">
        <f>'Base de dados'!N1273</f>
        <v/>
      </c>
    </row>
    <row r="1275" spans="1:10" ht="24.95" customHeight="1" x14ac:dyDescent="0.25">
      <c r="A1275" s="3">
        <f t="shared" si="19"/>
        <v>1273</v>
      </c>
      <c r="B1275" s="4" t="str">
        <f>'Base de dados'!A1274</f>
        <v>5630016060</v>
      </c>
      <c r="C1275" s="5" t="str">
        <f>IF('Base de dados'!E1274&lt;&gt;"",'Base de dados'!B1274&amp;CHAR(10)&amp;'Base de dados'!E1274,'Base de dados'!B1274)</f>
        <v>KELMA ELENA GERMANO</v>
      </c>
      <c r="D1275" s="15" t="str">
        <f>'Base de dados'!H1274</f>
        <v>RUA MIGUEL OLMEDO, 54 - SAOBERNARDO - CASA BRANCA</v>
      </c>
      <c r="E1275" s="27" t="str">
        <f>'Base de dados'!I1274</f>
        <v>(19) 991334389</v>
      </c>
      <c r="F1275" s="6" t="str">
        <f>'Base de dados'!J1274</f>
        <v>POPULAÇÃO GERAL</v>
      </c>
      <c r="G1275" s="6" t="str">
        <f>'Base de dados'!L1274</f>
        <v>SUPLENTE</v>
      </c>
      <c r="H1275" s="6">
        <f>'Base de dados'!M1274</f>
        <v>957</v>
      </c>
      <c r="I1275" s="30"/>
      <c r="J1275" s="6" t="str">
        <f>'Base de dados'!N1274</f>
        <v/>
      </c>
    </row>
    <row r="1276" spans="1:10" ht="24.95" customHeight="1" x14ac:dyDescent="0.25">
      <c r="A1276" s="3">
        <f t="shared" si="19"/>
        <v>1274</v>
      </c>
      <c r="B1276" s="4" t="str">
        <f>'Base de dados'!A1275</f>
        <v>5630008596</v>
      </c>
      <c r="C1276" s="5" t="str">
        <f>IF('Base de dados'!E1275&lt;&gt;"",'Base de dados'!B1275&amp;CHAR(10)&amp;'Base de dados'!E1275,'Base de dados'!B1275)</f>
        <v>GIOVANNI MENES</v>
      </c>
      <c r="D1276" s="15" t="str">
        <f>'Base de dados'!H1275</f>
        <v>CHA FAMILIA MAGDALENA, 92 - PARQUE SAO PAULO - CASA BRANCA</v>
      </c>
      <c r="E1276" s="27" t="str">
        <f>'Base de dados'!I1275</f>
        <v>(19) 989222214</v>
      </c>
      <c r="F1276" s="6" t="str">
        <f>'Base de dados'!J1275</f>
        <v>POPULAÇÃO GERAL</v>
      </c>
      <c r="G1276" s="6" t="str">
        <f>'Base de dados'!L1275</f>
        <v>SUPLENTE</v>
      </c>
      <c r="H1276" s="6">
        <f>'Base de dados'!M1275</f>
        <v>958</v>
      </c>
      <c r="I1276" s="30"/>
      <c r="J1276" s="6" t="str">
        <f>'Base de dados'!N1275</f>
        <v/>
      </c>
    </row>
    <row r="1277" spans="1:10" ht="24.95" customHeight="1" x14ac:dyDescent="0.25">
      <c r="A1277" s="3">
        <f t="shared" si="19"/>
        <v>1275</v>
      </c>
      <c r="B1277" s="4" t="str">
        <f>'Base de dados'!A1276</f>
        <v>5630020112</v>
      </c>
      <c r="C1277" s="5" t="str">
        <f>IF('Base de dados'!E1276&lt;&gt;"",'Base de dados'!B1276&amp;CHAR(10)&amp;'Base de dados'!E1276,'Base de dados'!B1276)</f>
        <v>MARIA MADALENA DE FREITAS</v>
      </c>
      <c r="D1277" s="15" t="str">
        <f>'Base de dados'!H1276</f>
        <v>RUA FAMILIA NORONHA, 70 - VENDA BRANCA - CASA BRANCA</v>
      </c>
      <c r="E1277" s="27" t="str">
        <f>'Base de dados'!I1276</f>
        <v>(19) 998829547</v>
      </c>
      <c r="F1277" s="6" t="str">
        <f>'Base de dados'!J1276</f>
        <v>POPULAÇÃO GERAL</v>
      </c>
      <c r="G1277" s="6" t="str">
        <f>'Base de dados'!L1276</f>
        <v>SUPLENTE</v>
      </c>
      <c r="H1277" s="6">
        <f>'Base de dados'!M1276</f>
        <v>959</v>
      </c>
      <c r="I1277" s="30"/>
      <c r="J1277" s="6" t="str">
        <f>'Base de dados'!N1276</f>
        <v/>
      </c>
    </row>
    <row r="1278" spans="1:10" ht="24.95" customHeight="1" x14ac:dyDescent="0.25">
      <c r="A1278" s="3">
        <f t="shared" si="19"/>
        <v>1276</v>
      </c>
      <c r="B1278" s="4" t="str">
        <f>'Base de dados'!A1277</f>
        <v>5630005477</v>
      </c>
      <c r="C1278" s="5" t="str">
        <f>IF('Base de dados'!E1277&lt;&gt;"",'Base de dados'!B1277&amp;CHAR(10)&amp;'Base de dados'!E1277,'Base de dados'!B1277)</f>
        <v>MARCOS ALBERTO ELIAS</v>
      </c>
      <c r="D1278" s="15" t="str">
        <f>'Base de dados'!H1277</f>
        <v>RUA 7, 331 - JARDIM COLINA DO SOL - CASA BRANCA</v>
      </c>
      <c r="E1278" s="27" t="str">
        <f>'Base de dados'!I1277</f>
        <v>(19) 993297844</v>
      </c>
      <c r="F1278" s="6" t="str">
        <f>'Base de dados'!J1277</f>
        <v>POPULAÇÃO GERAL</v>
      </c>
      <c r="G1278" s="6" t="str">
        <f>'Base de dados'!L1277</f>
        <v>SUPLENTE</v>
      </c>
      <c r="H1278" s="6">
        <f>'Base de dados'!M1277</f>
        <v>960</v>
      </c>
      <c r="I1278" s="30"/>
      <c r="J1278" s="6" t="str">
        <f>'Base de dados'!N1277</f>
        <v/>
      </c>
    </row>
    <row r="1279" spans="1:10" ht="24.95" customHeight="1" x14ac:dyDescent="0.25">
      <c r="A1279" s="3">
        <f t="shared" si="19"/>
        <v>1277</v>
      </c>
      <c r="B1279" s="4" t="str">
        <f>'Base de dados'!A1278</f>
        <v>5630010881</v>
      </c>
      <c r="C1279" s="5" t="str">
        <f>IF('Base de dados'!E1278&lt;&gt;"",'Base de dados'!B1278&amp;CHAR(10)&amp;'Base de dados'!E1278,'Base de dados'!B1278)</f>
        <v>CLAYTON MATHEUS ALVES</v>
      </c>
      <c r="D1279" s="15" t="str">
        <f>'Base de dados'!H1278</f>
        <v>RUA DAS ACACIAS, 49 - JARDIM RAFAELA - CASA BRANCA</v>
      </c>
      <c r="E1279" s="27" t="str">
        <f>'Base de dados'!I1278</f>
        <v>(19) 991260878</v>
      </c>
      <c r="F1279" s="6" t="str">
        <f>'Base de dados'!J1278</f>
        <v>POPULAÇÃO GERAL</v>
      </c>
      <c r="G1279" s="6" t="str">
        <f>'Base de dados'!L1278</f>
        <v>SUPLENTE</v>
      </c>
      <c r="H1279" s="6">
        <f>'Base de dados'!M1278</f>
        <v>962</v>
      </c>
      <c r="I1279" s="30"/>
      <c r="J1279" s="6" t="str">
        <f>'Base de dados'!N1278</f>
        <v/>
      </c>
    </row>
    <row r="1280" spans="1:10" ht="24.95" customHeight="1" x14ac:dyDescent="0.25">
      <c r="A1280" s="3">
        <f t="shared" si="19"/>
        <v>1278</v>
      </c>
      <c r="B1280" s="4" t="str">
        <f>'Base de dados'!A1279</f>
        <v>5630018199</v>
      </c>
      <c r="C1280" s="5" t="str">
        <f>IF('Base de dados'!E1279&lt;&gt;"",'Base de dados'!B1279&amp;CHAR(10)&amp;'Base de dados'!E1279,'Base de dados'!B1279)</f>
        <v>VANDERLAINE DE OLIVEIRA BELO
FABIO NOGUEIRA</v>
      </c>
      <c r="D1280" s="15" t="str">
        <f>'Base de dados'!H1279</f>
        <v>RUA JORGE BONETTI, 0 - TRES CRUZES - CASA BRANCA</v>
      </c>
      <c r="E1280" s="27" t="str">
        <f>'Base de dados'!I1279</f>
        <v>(19) 995115829</v>
      </c>
      <c r="F1280" s="6" t="str">
        <f>'Base de dados'!J1279</f>
        <v>POPULAÇÃO GERAL</v>
      </c>
      <c r="G1280" s="6" t="str">
        <f>'Base de dados'!L1279</f>
        <v>SUPLENTE</v>
      </c>
      <c r="H1280" s="6">
        <f>'Base de dados'!M1279</f>
        <v>963</v>
      </c>
      <c r="I1280" s="30"/>
      <c r="J1280" s="6" t="str">
        <f>'Base de dados'!N1279</f>
        <v/>
      </c>
    </row>
    <row r="1281" spans="1:10" ht="24.95" customHeight="1" x14ac:dyDescent="0.25">
      <c r="A1281" s="3">
        <f t="shared" si="19"/>
        <v>1279</v>
      </c>
      <c r="B1281" s="4" t="str">
        <f>'Base de dados'!A1280</f>
        <v>5630015583</v>
      </c>
      <c r="C1281" s="5" t="str">
        <f>IF('Base de dados'!E1280&lt;&gt;"",'Base de dados'!B1280&amp;CHAR(10)&amp;'Base de dados'!E1280,'Base de dados'!B1280)</f>
        <v>ARIENE LARA QUAIO</v>
      </c>
      <c r="D1281" s="15" t="str">
        <f>'Base de dados'!H1280</f>
        <v>RUA THEREZINHA NOGUEIRA PIOVESAN, 431 - JARDIM DO HORTO - CASA BRANCA</v>
      </c>
      <c r="E1281" s="27" t="str">
        <f>'Base de dados'!I1280</f>
        <v>(19) 992644681</v>
      </c>
      <c r="F1281" s="6" t="str">
        <f>'Base de dados'!J1280</f>
        <v>POPULAÇÃO GERAL</v>
      </c>
      <c r="G1281" s="6" t="str">
        <f>'Base de dados'!L1280</f>
        <v>SUPLENTE</v>
      </c>
      <c r="H1281" s="6">
        <f>'Base de dados'!M1280</f>
        <v>964</v>
      </c>
      <c r="I1281" s="30"/>
      <c r="J1281" s="6" t="str">
        <f>'Base de dados'!N1280</f>
        <v/>
      </c>
    </row>
    <row r="1282" spans="1:10" ht="24.95" customHeight="1" x14ac:dyDescent="0.25">
      <c r="A1282" s="3">
        <f t="shared" si="19"/>
        <v>1280</v>
      </c>
      <c r="B1282" s="4" t="str">
        <f>'Base de dados'!A1281</f>
        <v>5630003316</v>
      </c>
      <c r="C1282" s="5" t="str">
        <f>IF('Base de dados'!E1281&lt;&gt;"",'Base de dados'!B1281&amp;CHAR(10)&amp;'Base de dados'!E1281,'Base de dados'!B1281)</f>
        <v>CAROLINE MAGRIL GONCALVES</v>
      </c>
      <c r="D1282" s="15" t="str">
        <f>'Base de dados'!H1281</f>
        <v>AV  SAUDADE, 85 - NAZARE - CASA BRANCA</v>
      </c>
      <c r="E1282" s="27" t="str">
        <f>'Base de dados'!I1281</f>
        <v>(19) 995770198</v>
      </c>
      <c r="F1282" s="6" t="str">
        <f>'Base de dados'!J1281</f>
        <v>POPULAÇÃO GERAL</v>
      </c>
      <c r="G1282" s="6" t="str">
        <f>'Base de dados'!L1281</f>
        <v>SUPLENTE</v>
      </c>
      <c r="H1282" s="6">
        <f>'Base de dados'!M1281</f>
        <v>965</v>
      </c>
      <c r="I1282" s="30"/>
      <c r="J1282" s="6" t="str">
        <f>'Base de dados'!N1281</f>
        <v/>
      </c>
    </row>
    <row r="1283" spans="1:10" ht="24.95" customHeight="1" x14ac:dyDescent="0.25">
      <c r="A1283" s="3">
        <f t="shared" si="19"/>
        <v>1281</v>
      </c>
      <c r="B1283" s="4" t="str">
        <f>'Base de dados'!A1282</f>
        <v>5630021052</v>
      </c>
      <c r="C1283" s="5" t="str">
        <f>IF('Base de dados'!E1282&lt;&gt;"",'Base de dados'!B1282&amp;CHAR(10)&amp;'Base de dados'!E1282,'Base de dados'!B1282)</f>
        <v>JOAO VITOR DA SILVA</v>
      </c>
      <c r="D1283" s="15" t="str">
        <f>'Base de dados'!H1282</f>
        <v>RUA LUZIA DA SILVA LOPES, 17 - PARQUE SAO PAULO - CASA BRANCA</v>
      </c>
      <c r="E1283" s="27" t="str">
        <f>'Base de dados'!I1282</f>
        <v>(19) 987524144</v>
      </c>
      <c r="F1283" s="6" t="str">
        <f>'Base de dados'!J1282</f>
        <v>POPULAÇÃO GERAL</v>
      </c>
      <c r="G1283" s="6" t="str">
        <f>'Base de dados'!L1282</f>
        <v>SUPLENTE</v>
      </c>
      <c r="H1283" s="6">
        <f>'Base de dados'!M1282</f>
        <v>966</v>
      </c>
      <c r="I1283" s="30"/>
      <c r="J1283" s="6" t="str">
        <f>'Base de dados'!N1282</f>
        <v/>
      </c>
    </row>
    <row r="1284" spans="1:10" ht="24.95" customHeight="1" x14ac:dyDescent="0.25">
      <c r="A1284" s="3">
        <f t="shared" si="19"/>
        <v>1282</v>
      </c>
      <c r="B1284" s="4" t="str">
        <f>'Base de dados'!A1283</f>
        <v>5630003639</v>
      </c>
      <c r="C1284" s="5" t="str">
        <f>IF('Base de dados'!E1283&lt;&gt;"",'Base de dados'!B1283&amp;CHAR(10)&amp;'Base de dados'!E1283,'Base de dados'!B1283)</f>
        <v>JULIANE APARECIDA BORGES GILAVERTI
GABRIEL FELIPE GILAVERTI</v>
      </c>
      <c r="D1284" s="15" t="str">
        <f>'Base de dados'!H1283</f>
        <v>CHA SEBASTIAO WALTER LOPES DA CUNHA, 92 - CHACARA BOA VISTA - CASA BRANCA</v>
      </c>
      <c r="E1284" s="27" t="str">
        <f>'Base de dados'!I1283</f>
        <v>(19) 992860968</v>
      </c>
      <c r="F1284" s="6" t="str">
        <f>'Base de dados'!J1283</f>
        <v>POPULAÇÃO GERAL</v>
      </c>
      <c r="G1284" s="6" t="str">
        <f>'Base de dados'!L1283</f>
        <v>SUPLENTE</v>
      </c>
      <c r="H1284" s="6">
        <f>'Base de dados'!M1283</f>
        <v>967</v>
      </c>
      <c r="I1284" s="30"/>
      <c r="J1284" s="6" t="str">
        <f>'Base de dados'!N1283</f>
        <v/>
      </c>
    </row>
    <row r="1285" spans="1:10" ht="24.95" customHeight="1" x14ac:dyDescent="0.25">
      <c r="A1285" s="3">
        <f t="shared" ref="A1285:A1348" si="20">A1284+1</f>
        <v>1283</v>
      </c>
      <c r="B1285" s="4" t="str">
        <f>'Base de dados'!A1284</f>
        <v>5630003159</v>
      </c>
      <c r="C1285" s="5" t="str">
        <f>IF('Base de dados'!E1284&lt;&gt;"",'Base de dados'!B1284&amp;CHAR(10)&amp;'Base de dados'!E1284,'Base de dados'!B1284)</f>
        <v>WESLEY APARECIDO VIEIRA
MARIANA FERMOSELI BATISSOCO VIEIRA</v>
      </c>
      <c r="D1285" s="15" t="str">
        <f>'Base de dados'!H1284</f>
        <v>RUA FAMILIA THOME, 44 - CIDADE JARDIM - CASA BRANCA</v>
      </c>
      <c r="E1285" s="27" t="str">
        <f>'Base de dados'!I1284</f>
        <v>(19) 992281475</v>
      </c>
      <c r="F1285" s="6" t="str">
        <f>'Base de dados'!J1284</f>
        <v>POPULAÇÃO GERAL</v>
      </c>
      <c r="G1285" s="6" t="str">
        <f>'Base de dados'!L1284</f>
        <v>SUPLENTE</v>
      </c>
      <c r="H1285" s="6">
        <f>'Base de dados'!M1284</f>
        <v>968</v>
      </c>
      <c r="I1285" s="30"/>
      <c r="J1285" s="6" t="str">
        <f>'Base de dados'!N1284</f>
        <v/>
      </c>
    </row>
    <row r="1286" spans="1:10" ht="24.95" customHeight="1" x14ac:dyDescent="0.25">
      <c r="A1286" s="3">
        <f t="shared" si="20"/>
        <v>1284</v>
      </c>
      <c r="B1286" s="4" t="str">
        <f>'Base de dados'!A1285</f>
        <v>5630018918</v>
      </c>
      <c r="C1286" s="5" t="str">
        <f>IF('Base de dados'!E1285&lt;&gt;"",'Base de dados'!B1285&amp;CHAR(10)&amp;'Base de dados'!E1285,'Base de dados'!B1285)</f>
        <v>FRANCISCO PEDRO DA SILVA BARBOSA JUNIOR
NAYARA DE SOUZA MOREIRA</v>
      </c>
      <c r="D1286" s="15" t="str">
        <f>'Base de dados'!H1285</f>
        <v>EST PREFEITO JOSE APARECIDO SORIANO, Lote24A - RURAL: ESTRADA PREFEITO JOSE APARECIDO SORIANO - CASA BRANCA</v>
      </c>
      <c r="E1286" s="27" t="str">
        <f>'Base de dados'!I1285</f>
        <v>(19) 994134779</v>
      </c>
      <c r="F1286" s="6" t="str">
        <f>'Base de dados'!J1285</f>
        <v>POPULAÇÃO GERAL</v>
      </c>
      <c r="G1286" s="6" t="str">
        <f>'Base de dados'!L1285</f>
        <v>SUPLENTE</v>
      </c>
      <c r="H1286" s="6">
        <f>'Base de dados'!M1285</f>
        <v>969</v>
      </c>
      <c r="I1286" s="30"/>
      <c r="J1286" s="6" t="str">
        <f>'Base de dados'!N1285</f>
        <v/>
      </c>
    </row>
    <row r="1287" spans="1:10" ht="24.95" customHeight="1" x14ac:dyDescent="0.25">
      <c r="A1287" s="3">
        <f t="shared" si="20"/>
        <v>1285</v>
      </c>
      <c r="B1287" s="4" t="str">
        <f>'Base de dados'!A1286</f>
        <v>5630000403</v>
      </c>
      <c r="C1287" s="5" t="str">
        <f>IF('Base de dados'!E1286&lt;&gt;"",'Base de dados'!B1286&amp;CHAR(10)&amp;'Base de dados'!E1286,'Base de dados'!B1286)</f>
        <v>ANDREA PAULA BAPTISTA SILVA</v>
      </c>
      <c r="D1287" s="15" t="str">
        <f>'Base de dados'!H1286</f>
        <v>RUA ADRIANO FRANCISCO PIRES, 66 - PARQUE SAO PAULO - CASA BRANCA</v>
      </c>
      <c r="E1287" s="27" t="str">
        <f>'Base de dados'!I1286</f>
        <v>(19) 994397669</v>
      </c>
      <c r="F1287" s="6" t="str">
        <f>'Base de dados'!J1286</f>
        <v>POPULAÇÃO GERAL</v>
      </c>
      <c r="G1287" s="6" t="str">
        <f>'Base de dados'!L1286</f>
        <v>SUPLENTE</v>
      </c>
      <c r="H1287" s="6">
        <f>'Base de dados'!M1286</f>
        <v>970</v>
      </c>
      <c r="I1287" s="30"/>
      <c r="J1287" s="6" t="str">
        <f>'Base de dados'!N1286</f>
        <v/>
      </c>
    </row>
    <row r="1288" spans="1:10" ht="24.95" customHeight="1" x14ac:dyDescent="0.25">
      <c r="A1288" s="3">
        <f t="shared" si="20"/>
        <v>1286</v>
      </c>
      <c r="B1288" s="4" t="str">
        <f>'Base de dados'!A1287</f>
        <v>5630003266</v>
      </c>
      <c r="C1288" s="5" t="str">
        <f>IF('Base de dados'!E1287&lt;&gt;"",'Base de dados'!B1287&amp;CHAR(10)&amp;'Base de dados'!E1287,'Base de dados'!B1287)</f>
        <v>LUIZ RICARDO MACHADO DURO
NADIA ELIS SEPOLINE FELISBERTO</v>
      </c>
      <c r="D1288" s="15" t="str">
        <f>'Base de dados'!H1287</f>
        <v>Q   FAMILIA CASTOLDI, 75 - JARDIM MACAUBA - CASA BRANCA</v>
      </c>
      <c r="E1288" s="27" t="str">
        <f>'Base de dados'!I1287</f>
        <v>(19) 992467733</v>
      </c>
      <c r="F1288" s="6" t="str">
        <f>'Base de dados'!J1287</f>
        <v>POPULAÇÃO GERAL</v>
      </c>
      <c r="G1288" s="6" t="str">
        <f>'Base de dados'!L1287</f>
        <v>SUPLENTE</v>
      </c>
      <c r="H1288" s="6">
        <f>'Base de dados'!M1287</f>
        <v>971</v>
      </c>
      <c r="I1288" s="30"/>
      <c r="J1288" s="6" t="str">
        <f>'Base de dados'!N1287</f>
        <v/>
      </c>
    </row>
    <row r="1289" spans="1:10" ht="24.95" customHeight="1" x14ac:dyDescent="0.25">
      <c r="A1289" s="3">
        <f t="shared" si="20"/>
        <v>1287</v>
      </c>
      <c r="B1289" s="4" t="str">
        <f>'Base de dados'!A1288</f>
        <v>5630004330</v>
      </c>
      <c r="C1289" s="5" t="str">
        <f>IF('Base de dados'!E1288&lt;&gt;"",'Base de dados'!B1288&amp;CHAR(10)&amp;'Base de dados'!E1288,'Base de dados'!B1288)</f>
        <v>RAQUEL APARECIDA MATAVELLI
JOAO PAULO MAGDALENA MARINGOLO</v>
      </c>
      <c r="D1289" s="15" t="str">
        <f>'Base de dados'!H1288</f>
        <v>AV  CORONEL JOAO GONCALVES, 617 - DESTERRO - CASA BRANCA</v>
      </c>
      <c r="E1289" s="27" t="str">
        <f>'Base de dados'!I1288</f>
        <v>(19) 993266412</v>
      </c>
      <c r="F1289" s="6" t="str">
        <f>'Base de dados'!J1288</f>
        <v>POPULAÇÃO GERAL</v>
      </c>
      <c r="G1289" s="6" t="str">
        <f>'Base de dados'!L1288</f>
        <v>SUPLENTE</v>
      </c>
      <c r="H1289" s="6">
        <f>'Base de dados'!M1288</f>
        <v>972</v>
      </c>
      <c r="I1289" s="30"/>
      <c r="J1289" s="6" t="str">
        <f>'Base de dados'!N1288</f>
        <v/>
      </c>
    </row>
    <row r="1290" spans="1:10" ht="24.95" customHeight="1" x14ac:dyDescent="0.25">
      <c r="A1290" s="3">
        <f t="shared" si="20"/>
        <v>1288</v>
      </c>
      <c r="B1290" s="4" t="str">
        <f>'Base de dados'!A1289</f>
        <v>5630017167</v>
      </c>
      <c r="C1290" s="5" t="str">
        <f>IF('Base de dados'!E1289&lt;&gt;"",'Base de dados'!B1289&amp;CHAR(10)&amp;'Base de dados'!E1289,'Base de dados'!B1289)</f>
        <v>JOAO VITOR DA CUNHA DOS SANTOS</v>
      </c>
      <c r="D1290" s="15" t="str">
        <f>'Base de dados'!H1289</f>
        <v>RUA OSVALDO GALLERANI, 370 - CIDADE SATELITE IRIS - CAMPINAS</v>
      </c>
      <c r="E1290" s="27" t="str">
        <f>'Base de dados'!I1289</f>
        <v>(19) 992487310</v>
      </c>
      <c r="F1290" s="6" t="str">
        <f>'Base de dados'!J1289</f>
        <v>POPULAÇÃO GERAL</v>
      </c>
      <c r="G1290" s="6" t="str">
        <f>'Base de dados'!L1289</f>
        <v>SUPLENTE</v>
      </c>
      <c r="H1290" s="6">
        <f>'Base de dados'!M1289</f>
        <v>973</v>
      </c>
      <c r="I1290" s="30"/>
      <c r="J1290" s="6" t="str">
        <f>'Base de dados'!N1289</f>
        <v/>
      </c>
    </row>
    <row r="1291" spans="1:10" ht="24.95" customHeight="1" x14ac:dyDescent="0.25">
      <c r="A1291" s="3">
        <f t="shared" si="20"/>
        <v>1289</v>
      </c>
      <c r="B1291" s="4" t="str">
        <f>'Base de dados'!A1290</f>
        <v>5630003738</v>
      </c>
      <c r="C1291" s="5" t="str">
        <f>IF('Base de dados'!E1290&lt;&gt;"",'Base de dados'!B1290&amp;CHAR(10)&amp;'Base de dados'!E1290,'Base de dados'!B1290)</f>
        <v>LEONARDO ROBERTO NASCIMENTO</v>
      </c>
      <c r="D1291" s="15" t="str">
        <f>'Base de dados'!H1290</f>
        <v>AV  AV BRASIL, 348 - JARDIM ALVORADA - CASA BRANCA</v>
      </c>
      <c r="E1291" s="27" t="str">
        <f>'Base de dados'!I1290</f>
        <v>(19) 92593386</v>
      </c>
      <c r="F1291" s="6" t="str">
        <f>'Base de dados'!J1290</f>
        <v>POPULAÇÃO GERAL</v>
      </c>
      <c r="G1291" s="6" t="str">
        <f>'Base de dados'!L1290</f>
        <v>SUPLENTE</v>
      </c>
      <c r="H1291" s="6">
        <f>'Base de dados'!M1290</f>
        <v>974</v>
      </c>
      <c r="I1291" s="30"/>
      <c r="J1291" s="6" t="str">
        <f>'Base de dados'!N1290</f>
        <v/>
      </c>
    </row>
    <row r="1292" spans="1:10" ht="24.95" customHeight="1" x14ac:dyDescent="0.25">
      <c r="A1292" s="3">
        <f t="shared" si="20"/>
        <v>1290</v>
      </c>
      <c r="B1292" s="4" t="str">
        <f>'Base de dados'!A1291</f>
        <v>5630003340</v>
      </c>
      <c r="C1292" s="5" t="str">
        <f>IF('Base de dados'!E1291&lt;&gt;"",'Base de dados'!B1291&amp;CHAR(10)&amp;'Base de dados'!E1291,'Base de dados'!B1291)</f>
        <v>GUILHERME ASSALIM</v>
      </c>
      <c r="D1292" s="15" t="str">
        <f>'Base de dados'!H1291</f>
        <v>RUA GUILHERME RAIMUNDO, 98 - CECAP - CASA BRANCA</v>
      </c>
      <c r="E1292" s="27" t="str">
        <f>'Base de dados'!I1291</f>
        <v>(19) 994396582</v>
      </c>
      <c r="F1292" s="6" t="str">
        <f>'Base de dados'!J1291</f>
        <v>POPULAÇÃO GERAL</v>
      </c>
      <c r="G1292" s="6" t="str">
        <f>'Base de dados'!L1291</f>
        <v>SUPLENTE</v>
      </c>
      <c r="H1292" s="6">
        <f>'Base de dados'!M1291</f>
        <v>975</v>
      </c>
      <c r="I1292" s="30"/>
      <c r="J1292" s="6" t="str">
        <f>'Base de dados'!N1291</f>
        <v/>
      </c>
    </row>
    <row r="1293" spans="1:10" ht="24.95" customHeight="1" x14ac:dyDescent="0.25">
      <c r="A1293" s="3">
        <f t="shared" si="20"/>
        <v>1291</v>
      </c>
      <c r="B1293" s="4" t="str">
        <f>'Base de dados'!A1292</f>
        <v>5630015609</v>
      </c>
      <c r="C1293" s="5" t="str">
        <f>IF('Base de dados'!E1292&lt;&gt;"",'Base de dados'!B1292&amp;CHAR(10)&amp;'Base de dados'!E1292,'Base de dados'!B1292)</f>
        <v>BRUNO RODRIGO TANOSSI TEODOROSKI</v>
      </c>
      <c r="D1293" s="15" t="str">
        <f>'Base de dados'!H1292</f>
        <v>RUA DOS PEZUTOS, 38 - NAZARETH - CASA BRANCA</v>
      </c>
      <c r="E1293" s="27" t="str">
        <f>'Base de dados'!I1292</f>
        <v>(19) 989861786</v>
      </c>
      <c r="F1293" s="6" t="str">
        <f>'Base de dados'!J1292</f>
        <v>POPULAÇÃO GERAL</v>
      </c>
      <c r="G1293" s="6" t="str">
        <f>'Base de dados'!L1292</f>
        <v>SUPLENTE</v>
      </c>
      <c r="H1293" s="6">
        <f>'Base de dados'!M1292</f>
        <v>976</v>
      </c>
      <c r="I1293" s="30"/>
      <c r="J1293" s="6" t="str">
        <f>'Base de dados'!N1292</f>
        <v/>
      </c>
    </row>
    <row r="1294" spans="1:10" ht="24.95" customHeight="1" x14ac:dyDescent="0.25">
      <c r="A1294" s="3">
        <f t="shared" si="20"/>
        <v>1292</v>
      </c>
      <c r="B1294" s="4" t="str">
        <f>'Base de dados'!A1293</f>
        <v>5630018439</v>
      </c>
      <c r="C1294" s="5" t="str">
        <f>IF('Base de dados'!E1293&lt;&gt;"",'Base de dados'!B1293&amp;CHAR(10)&amp;'Base de dados'!E1293,'Base de dados'!B1293)</f>
        <v>SILVIA MARGARETE POLIMANTE</v>
      </c>
      <c r="D1294" s="15" t="str">
        <f>'Base de dados'!H1293</f>
        <v>RUA 14 DE JULIO, 86 - SAO JOAO - CASA BRANCA</v>
      </c>
      <c r="E1294" s="27" t="str">
        <f>'Base de dados'!I1293</f>
        <v>(19) 992123237</v>
      </c>
      <c r="F1294" s="6" t="str">
        <f>'Base de dados'!J1293</f>
        <v>POPULAÇÃO GERAL</v>
      </c>
      <c r="G1294" s="6" t="str">
        <f>'Base de dados'!L1293</f>
        <v>SUPLENTE</v>
      </c>
      <c r="H1294" s="6">
        <f>'Base de dados'!M1293</f>
        <v>977</v>
      </c>
      <c r="I1294" s="30"/>
      <c r="J1294" s="6" t="str">
        <f>'Base de dados'!N1293</f>
        <v/>
      </c>
    </row>
    <row r="1295" spans="1:10" ht="24.95" customHeight="1" x14ac:dyDescent="0.25">
      <c r="A1295" s="3">
        <f t="shared" si="20"/>
        <v>1293</v>
      </c>
      <c r="B1295" s="4" t="str">
        <f>'Base de dados'!A1294</f>
        <v>5630013737</v>
      </c>
      <c r="C1295" s="5" t="str">
        <f>IF('Base de dados'!E1294&lt;&gt;"",'Base de dados'!B1294&amp;CHAR(10)&amp;'Base de dados'!E1294,'Base de dados'!B1294)</f>
        <v>ELIZABETE CAVALCANTE GOUVEIA
AURINO GOUVEIA DA SILVA</v>
      </c>
      <c r="D1295" s="15" t="str">
        <f>'Base de dados'!H1294</f>
        <v>AV  DOROTHEO BARBOSA, 478 - SAO JOAO - CASA BRANCA</v>
      </c>
      <c r="E1295" s="27" t="str">
        <f>'Base de dados'!I1294</f>
        <v>(19) 994112250</v>
      </c>
      <c r="F1295" s="6" t="str">
        <f>'Base de dados'!J1294</f>
        <v>POPULAÇÃO GERAL</v>
      </c>
      <c r="G1295" s="6" t="str">
        <f>'Base de dados'!L1294</f>
        <v>SUPLENTE</v>
      </c>
      <c r="H1295" s="6">
        <f>'Base de dados'!M1294</f>
        <v>978</v>
      </c>
      <c r="I1295" s="30"/>
      <c r="J1295" s="6" t="str">
        <f>'Base de dados'!N1294</f>
        <v>EXCLUÍDO - ATENDIDO CDHU</v>
      </c>
    </row>
    <row r="1296" spans="1:10" ht="24.95" customHeight="1" x14ac:dyDescent="0.25">
      <c r="A1296" s="3">
        <f t="shared" si="20"/>
        <v>1294</v>
      </c>
      <c r="B1296" s="4" t="str">
        <f>'Base de dados'!A1295</f>
        <v>5630013562</v>
      </c>
      <c r="C1296" s="5" t="str">
        <f>IF('Base de dados'!E1295&lt;&gt;"",'Base de dados'!B1295&amp;CHAR(10)&amp;'Base de dados'!E1295,'Base de dados'!B1295)</f>
        <v>LEOPOLDINA PALMEIRA DE LIMA</v>
      </c>
      <c r="D1296" s="15" t="str">
        <f>'Base de dados'!H1295</f>
        <v>AV  ORFEO PARAVENTE, 1309 - JARDIM KIOTO - SAO PAULO</v>
      </c>
      <c r="E1296" s="27" t="str">
        <f>'Base de dados'!I1295</f>
        <v>(11) 970189762</v>
      </c>
      <c r="F1296" s="6" t="str">
        <f>'Base de dados'!J1295</f>
        <v>POPULAÇÃO GERAL</v>
      </c>
      <c r="G1296" s="6" t="str">
        <f>'Base de dados'!L1295</f>
        <v>SUPLENTE</v>
      </c>
      <c r="H1296" s="6">
        <f>'Base de dados'!M1295</f>
        <v>979</v>
      </c>
      <c r="I1296" s="30"/>
      <c r="J1296" s="6" t="str">
        <f>'Base de dados'!N1295</f>
        <v/>
      </c>
    </row>
    <row r="1297" spans="1:10" ht="24.95" customHeight="1" x14ac:dyDescent="0.25">
      <c r="A1297" s="3">
        <f t="shared" si="20"/>
        <v>1295</v>
      </c>
      <c r="B1297" s="4" t="str">
        <f>'Base de dados'!A1296</f>
        <v>5630000205</v>
      </c>
      <c r="C1297" s="5" t="str">
        <f>IF('Base de dados'!E1296&lt;&gt;"",'Base de dados'!B1296&amp;CHAR(10)&amp;'Base de dados'!E1296,'Base de dados'!B1296)</f>
        <v>PEDRO CIPRIANO JUNIOR
ADRIANA PARRA DAMASCENO CIPRIANO</v>
      </c>
      <c r="D1297" s="15" t="str">
        <f>'Base de dados'!H1296</f>
        <v>RUA PROFESSORA MARIA REGINA BRAGA DE CARVALHO, 60 - ANDORINHAS - CASA BRANCA</v>
      </c>
      <c r="E1297" s="27" t="str">
        <f>'Base de dados'!I1296</f>
        <v>(19) 989586432</v>
      </c>
      <c r="F1297" s="6" t="str">
        <f>'Base de dados'!J1296</f>
        <v>POPULAÇÃO GERAL</v>
      </c>
      <c r="G1297" s="6" t="str">
        <f>'Base de dados'!L1296</f>
        <v>SUPLENTE</v>
      </c>
      <c r="H1297" s="6">
        <f>'Base de dados'!M1296</f>
        <v>980</v>
      </c>
      <c r="I1297" s="30"/>
      <c r="J1297" s="6" t="str">
        <f>'Base de dados'!N1296</f>
        <v/>
      </c>
    </row>
    <row r="1298" spans="1:10" ht="24.95" customHeight="1" x14ac:dyDescent="0.25">
      <c r="A1298" s="3">
        <f t="shared" si="20"/>
        <v>1296</v>
      </c>
      <c r="B1298" s="4" t="str">
        <f>'Base de dados'!A1297</f>
        <v>5630018835</v>
      </c>
      <c r="C1298" s="5" t="str">
        <f>IF('Base de dados'!E1297&lt;&gt;"",'Base de dados'!B1297&amp;CHAR(10)&amp;'Base de dados'!E1297,'Base de dados'!B1297)</f>
        <v>LUIZ SERGIO DA SILVA
MARLENE DA COSTA MIGLIORINI</v>
      </c>
      <c r="D1298" s="15" t="str">
        <f>'Base de dados'!H1297</f>
        <v>CHA ARLINDO PERES MACIEL, 210 - 100 - DISTRITO INDUSTRIAL - CASA BRANCA</v>
      </c>
      <c r="E1298" s="27" t="str">
        <f>'Base de dados'!I1297</f>
        <v>(19) 992206465</v>
      </c>
      <c r="F1298" s="6" t="str">
        <f>'Base de dados'!J1297</f>
        <v>POPULAÇÃO GERAL</v>
      </c>
      <c r="G1298" s="6" t="str">
        <f>'Base de dados'!L1297</f>
        <v>SUPLENTE</v>
      </c>
      <c r="H1298" s="6">
        <f>'Base de dados'!M1297</f>
        <v>981</v>
      </c>
      <c r="I1298" s="30"/>
      <c r="J1298" s="6" t="str">
        <f>'Base de dados'!N1297</f>
        <v/>
      </c>
    </row>
    <row r="1299" spans="1:10" ht="24.95" customHeight="1" x14ac:dyDescent="0.25">
      <c r="A1299" s="3">
        <f t="shared" si="20"/>
        <v>1297</v>
      </c>
      <c r="B1299" s="4" t="str">
        <f>'Base de dados'!A1298</f>
        <v>5630001856</v>
      </c>
      <c r="C1299" s="5" t="str">
        <f>IF('Base de dados'!E1298&lt;&gt;"",'Base de dados'!B1298&amp;CHAR(10)&amp;'Base de dados'!E1298,'Base de dados'!B1298)</f>
        <v>DONIZETE APARECIDO FERNANDES DE SOUZA</v>
      </c>
      <c r="D1299" s="15" t="str">
        <f>'Base de dados'!H1298</f>
        <v>RUA FAMILIA SILLOS, 111 - JARDIM AMERICA  - CASA BRANCA</v>
      </c>
      <c r="E1299" s="27" t="str">
        <f>'Base de dados'!I1298</f>
        <v>(19) 989277210</v>
      </c>
      <c r="F1299" s="6" t="str">
        <f>'Base de dados'!J1298</f>
        <v>POPULAÇÃO GERAL</v>
      </c>
      <c r="G1299" s="6" t="str">
        <f>'Base de dados'!L1298</f>
        <v>SUPLENTE</v>
      </c>
      <c r="H1299" s="6">
        <f>'Base de dados'!M1298</f>
        <v>982</v>
      </c>
      <c r="I1299" s="30"/>
      <c r="J1299" s="6" t="str">
        <f>'Base de dados'!N1298</f>
        <v/>
      </c>
    </row>
    <row r="1300" spans="1:10" ht="24.95" customHeight="1" x14ac:dyDescent="0.25">
      <c r="A1300" s="3">
        <f t="shared" si="20"/>
        <v>1298</v>
      </c>
      <c r="B1300" s="4" t="str">
        <f>'Base de dados'!A1299</f>
        <v>5630003282</v>
      </c>
      <c r="C1300" s="5" t="str">
        <f>IF('Base de dados'!E1299&lt;&gt;"",'Base de dados'!B1299&amp;CHAR(10)&amp;'Base de dados'!E1299,'Base de dados'!B1299)</f>
        <v>ANA LUCIA HORACIO CAITANO</v>
      </c>
      <c r="D1300" s="15" t="str">
        <f>'Base de dados'!H1299</f>
        <v>AV  DR FRANCISCO NOGUEIRA DE LIMA, 1069 - DESTERRO - CASA BRANCA</v>
      </c>
      <c r="E1300" s="27" t="str">
        <f>'Base de dados'!I1299</f>
        <v>(19) 995677138</v>
      </c>
      <c r="F1300" s="6" t="str">
        <f>'Base de dados'!J1299</f>
        <v>POPULAÇÃO GERAL</v>
      </c>
      <c r="G1300" s="6" t="str">
        <f>'Base de dados'!L1299</f>
        <v>SUPLENTE</v>
      </c>
      <c r="H1300" s="6">
        <f>'Base de dados'!M1299</f>
        <v>983</v>
      </c>
      <c r="I1300" s="30"/>
      <c r="J1300" s="6" t="str">
        <f>'Base de dados'!N1299</f>
        <v/>
      </c>
    </row>
    <row r="1301" spans="1:10" ht="24.95" customHeight="1" x14ac:dyDescent="0.25">
      <c r="A1301" s="3">
        <f t="shared" si="20"/>
        <v>1299</v>
      </c>
      <c r="B1301" s="4" t="str">
        <f>'Base de dados'!A1300</f>
        <v>5630000296</v>
      </c>
      <c r="C1301" s="5" t="str">
        <f>IF('Base de dados'!E1300&lt;&gt;"",'Base de dados'!B1300&amp;CHAR(10)&amp;'Base de dados'!E1300,'Base de dados'!B1300)</f>
        <v>THIAGO ZACARAO ALVES MELO</v>
      </c>
      <c r="D1301" s="15" t="str">
        <f>'Base de dados'!H1300</f>
        <v>RUA CINCO, 196 - JARDIM COLINA DO SOL - CASA BRANCA</v>
      </c>
      <c r="E1301" s="27" t="str">
        <f>'Base de dados'!I1300</f>
        <v>(19) 989663369</v>
      </c>
      <c r="F1301" s="6" t="str">
        <f>'Base de dados'!J1300</f>
        <v>POPULAÇÃO GERAL</v>
      </c>
      <c r="G1301" s="6" t="str">
        <f>'Base de dados'!L1300</f>
        <v>SUPLENTE</v>
      </c>
      <c r="H1301" s="6">
        <f>'Base de dados'!M1300</f>
        <v>984</v>
      </c>
      <c r="I1301" s="30"/>
      <c r="J1301" s="6" t="str">
        <f>'Base de dados'!N1300</f>
        <v/>
      </c>
    </row>
    <row r="1302" spans="1:10" ht="24.95" customHeight="1" x14ac:dyDescent="0.25">
      <c r="A1302" s="3">
        <f t="shared" si="20"/>
        <v>1300</v>
      </c>
      <c r="B1302" s="4" t="str">
        <f>'Base de dados'!A1301</f>
        <v>5630017571</v>
      </c>
      <c r="C1302" s="5" t="str">
        <f>IF('Base de dados'!E1301&lt;&gt;"",'Base de dados'!B1301&amp;CHAR(10)&amp;'Base de dados'!E1301,'Base de dados'!B1301)</f>
        <v>JOAO VITOR VILLAS BOAS GABRIEL</v>
      </c>
      <c r="D1302" s="15" t="str">
        <f>'Base de dados'!H1301</f>
        <v>RUA MARECHAL DEODORO, 924 - CENTRO - CASA BRANCA</v>
      </c>
      <c r="E1302" s="27" t="str">
        <f>'Base de dados'!I1301</f>
        <v>(19) 995277920</v>
      </c>
      <c r="F1302" s="6" t="str">
        <f>'Base de dados'!J1301</f>
        <v>POPULAÇÃO GERAL</v>
      </c>
      <c r="G1302" s="6" t="str">
        <f>'Base de dados'!L1301</f>
        <v>SUPLENTE</v>
      </c>
      <c r="H1302" s="6">
        <f>'Base de dados'!M1301</f>
        <v>985</v>
      </c>
      <c r="I1302" s="30"/>
      <c r="J1302" s="6" t="str">
        <f>'Base de dados'!N1301</f>
        <v/>
      </c>
    </row>
    <row r="1303" spans="1:10" ht="24.95" customHeight="1" x14ac:dyDescent="0.25">
      <c r="A1303" s="3">
        <f t="shared" si="20"/>
        <v>1301</v>
      </c>
      <c r="B1303" s="4" t="str">
        <f>'Base de dados'!A1302</f>
        <v>5630016078</v>
      </c>
      <c r="C1303" s="5" t="str">
        <f>IF('Base de dados'!E1302&lt;&gt;"",'Base de dados'!B1302&amp;CHAR(10)&amp;'Base de dados'!E1302,'Base de dados'!B1302)</f>
        <v>MATHEUS RODRIGO DOS REIS
NATASHA KAROLYN BENTO DOS RRIS</v>
      </c>
      <c r="D1303" s="15" t="str">
        <f>'Base de dados'!H1302</f>
        <v>RUA DOS COSTA MANSO, 48 - DESTERRO - CASA BRANCA</v>
      </c>
      <c r="E1303" s="27" t="str">
        <f>'Base de dados'!I1302</f>
        <v>(19) 989828342</v>
      </c>
      <c r="F1303" s="6" t="str">
        <f>'Base de dados'!J1302</f>
        <v>POPULAÇÃO GERAL</v>
      </c>
      <c r="G1303" s="6" t="str">
        <f>'Base de dados'!L1302</f>
        <v>SUPLENTE</v>
      </c>
      <c r="H1303" s="6">
        <f>'Base de dados'!M1302</f>
        <v>986</v>
      </c>
      <c r="I1303" s="30"/>
      <c r="J1303" s="6" t="str">
        <f>'Base de dados'!N1302</f>
        <v/>
      </c>
    </row>
    <row r="1304" spans="1:10" ht="24.95" customHeight="1" x14ac:dyDescent="0.25">
      <c r="A1304" s="3">
        <f t="shared" si="20"/>
        <v>1302</v>
      </c>
      <c r="B1304" s="4" t="str">
        <f>'Base de dados'!A1303</f>
        <v>5630004710</v>
      </c>
      <c r="C1304" s="5" t="str">
        <f>IF('Base de dados'!E1303&lt;&gt;"",'Base de dados'!B1303&amp;CHAR(10)&amp;'Base de dados'!E1303,'Base de dados'!B1303)</f>
        <v>JOAO VICTOR PEREIRA FARIAS</v>
      </c>
      <c r="D1304" s="15" t="str">
        <f>'Base de dados'!H1303</f>
        <v>RUA SETE DE SETEMBRO, 696 - CENTRO - CASA BRANCA</v>
      </c>
      <c r="E1304" s="27" t="str">
        <f>'Base de dados'!I1303</f>
        <v>(19) 989942834</v>
      </c>
      <c r="F1304" s="6" t="str">
        <f>'Base de dados'!J1303</f>
        <v>POPULAÇÃO GERAL</v>
      </c>
      <c r="G1304" s="6" t="str">
        <f>'Base de dados'!L1303</f>
        <v>SUPLENTE</v>
      </c>
      <c r="H1304" s="6">
        <f>'Base de dados'!M1303</f>
        <v>987</v>
      </c>
      <c r="I1304" s="30"/>
      <c r="J1304" s="6" t="str">
        <f>'Base de dados'!N1303</f>
        <v/>
      </c>
    </row>
    <row r="1305" spans="1:10" ht="24.95" customHeight="1" x14ac:dyDescent="0.25">
      <c r="A1305" s="3">
        <f t="shared" si="20"/>
        <v>1303</v>
      </c>
      <c r="B1305" s="4" t="str">
        <f>'Base de dados'!A1304</f>
        <v>5630003472</v>
      </c>
      <c r="C1305" s="5" t="str">
        <f>IF('Base de dados'!E1304&lt;&gt;"",'Base de dados'!B1304&amp;CHAR(10)&amp;'Base de dados'!E1304,'Base de dados'!B1304)</f>
        <v>REGINALDO LEME DA SILVA</v>
      </c>
      <c r="D1305" s="15" t="str">
        <f>'Base de dados'!H1304</f>
        <v>RUA MARIA JOSE CAETANO DE ALMEIDA, 670 - PARA SAO PAULO  - CASA BRANCA</v>
      </c>
      <c r="E1305" s="27" t="str">
        <f>'Base de dados'!I1304</f>
        <v>(19) 989222196</v>
      </c>
      <c r="F1305" s="6" t="str">
        <f>'Base de dados'!J1304</f>
        <v>POPULAÇÃO GERAL</v>
      </c>
      <c r="G1305" s="6" t="str">
        <f>'Base de dados'!L1304</f>
        <v>SUPLENTE</v>
      </c>
      <c r="H1305" s="6">
        <f>'Base de dados'!M1304</f>
        <v>988</v>
      </c>
      <c r="I1305" s="30"/>
      <c r="J1305" s="6" t="str">
        <f>'Base de dados'!N1304</f>
        <v/>
      </c>
    </row>
    <row r="1306" spans="1:10" ht="24.95" customHeight="1" x14ac:dyDescent="0.25">
      <c r="A1306" s="3">
        <f t="shared" si="20"/>
        <v>1304</v>
      </c>
      <c r="B1306" s="4" t="str">
        <f>'Base de dados'!A1305</f>
        <v>5630016292</v>
      </c>
      <c r="C1306" s="5" t="str">
        <f>IF('Base de dados'!E1305&lt;&gt;"",'Base de dados'!B1305&amp;CHAR(10)&amp;'Base de dados'!E1305,'Base de dados'!B1305)</f>
        <v>VITORIA LOANDA DOS SANTOS FRANCA</v>
      </c>
      <c r="D1306" s="15" t="str">
        <f>'Base de dados'!H1305</f>
        <v>RUA JOAO SAID ZOGBI, 141 - LAGOA BRANCA - CASA BRANCA</v>
      </c>
      <c r="E1306" s="27" t="str">
        <f>'Base de dados'!I1305</f>
        <v>(19) 996572347</v>
      </c>
      <c r="F1306" s="6" t="str">
        <f>'Base de dados'!J1305</f>
        <v>POPULAÇÃO GERAL</v>
      </c>
      <c r="G1306" s="6" t="str">
        <f>'Base de dados'!L1305</f>
        <v>SUPLENTE</v>
      </c>
      <c r="H1306" s="6">
        <f>'Base de dados'!M1305</f>
        <v>989</v>
      </c>
      <c r="I1306" s="30"/>
      <c r="J1306" s="6" t="str">
        <f>'Base de dados'!N1305</f>
        <v/>
      </c>
    </row>
    <row r="1307" spans="1:10" ht="24.95" customHeight="1" x14ac:dyDescent="0.25">
      <c r="A1307" s="3">
        <f t="shared" si="20"/>
        <v>1305</v>
      </c>
      <c r="B1307" s="4" t="str">
        <f>'Base de dados'!A1306</f>
        <v>5630014123</v>
      </c>
      <c r="C1307" s="5" t="str">
        <f>IF('Base de dados'!E1306&lt;&gt;"",'Base de dados'!B1306&amp;CHAR(10)&amp;'Base de dados'!E1306,'Base de dados'!B1306)</f>
        <v>MARIA JOSE DUTRA</v>
      </c>
      <c r="D1307" s="15" t="str">
        <f>'Base de dados'!H1306</f>
        <v>RUA JOSE DOS SANTOS BASTOS, 15 - JARDIM MACAUBA - CASA BRANCA</v>
      </c>
      <c r="E1307" s="27" t="str">
        <f>'Base de dados'!I1306</f>
        <v>(19) 991155541</v>
      </c>
      <c r="F1307" s="6" t="str">
        <f>'Base de dados'!J1306</f>
        <v>POPULAÇÃO GERAL</v>
      </c>
      <c r="G1307" s="6" t="str">
        <f>'Base de dados'!L1306</f>
        <v>SUPLENTE</v>
      </c>
      <c r="H1307" s="6">
        <f>'Base de dados'!M1306</f>
        <v>990</v>
      </c>
      <c r="I1307" s="30"/>
      <c r="J1307" s="6" t="str">
        <f>'Base de dados'!N1306</f>
        <v/>
      </c>
    </row>
    <row r="1308" spans="1:10" ht="24.95" customHeight="1" x14ac:dyDescent="0.25">
      <c r="A1308" s="3">
        <f t="shared" si="20"/>
        <v>1306</v>
      </c>
      <c r="B1308" s="4" t="str">
        <f>'Base de dados'!A1307</f>
        <v>5630001831</v>
      </c>
      <c r="C1308" s="5" t="str">
        <f>IF('Base de dados'!E1307&lt;&gt;"",'Base de dados'!B1307&amp;CHAR(10)&amp;'Base de dados'!E1307,'Base de dados'!B1307)</f>
        <v>ANA CAROLINE RODRIGUES</v>
      </c>
      <c r="D1308" s="15" t="str">
        <f>'Base de dados'!H1307</f>
        <v>RUA SILVESTRE FRANCISCO PUGLIA, 47 - ODENIR BUZATO - CASA BRANCA</v>
      </c>
      <c r="E1308" s="27" t="str">
        <f>'Base de dados'!I1307</f>
        <v>(19) 995926541</v>
      </c>
      <c r="F1308" s="6" t="str">
        <f>'Base de dados'!J1307</f>
        <v>POPULAÇÃO GERAL</v>
      </c>
      <c r="G1308" s="6" t="str">
        <f>'Base de dados'!L1307</f>
        <v>SUPLENTE</v>
      </c>
      <c r="H1308" s="6">
        <f>'Base de dados'!M1307</f>
        <v>991</v>
      </c>
      <c r="I1308" s="30"/>
      <c r="J1308" s="6" t="str">
        <f>'Base de dados'!N1307</f>
        <v/>
      </c>
    </row>
    <row r="1309" spans="1:10" ht="24.95" customHeight="1" x14ac:dyDescent="0.25">
      <c r="A1309" s="3">
        <f t="shared" si="20"/>
        <v>1307</v>
      </c>
      <c r="B1309" s="4" t="str">
        <f>'Base de dados'!A1308</f>
        <v>5630011046</v>
      </c>
      <c r="C1309" s="5" t="str">
        <f>IF('Base de dados'!E1308&lt;&gt;"",'Base de dados'!B1308&amp;CHAR(10)&amp;'Base de dados'!E1308,'Base de dados'!B1308)</f>
        <v>RAPHAEL TOSCANO MALUTA</v>
      </c>
      <c r="D1309" s="15" t="str">
        <f>'Base de dados'!H1308</f>
        <v>RUA IPIRANGA, 146 - CENTRO - CASA BRANCA</v>
      </c>
      <c r="E1309" s="27" t="str">
        <f>'Base de dados'!I1308</f>
        <v>(19) 991802035</v>
      </c>
      <c r="F1309" s="6" t="str">
        <f>'Base de dados'!J1308</f>
        <v>POPULAÇÃO GERAL</v>
      </c>
      <c r="G1309" s="6" t="str">
        <f>'Base de dados'!L1308</f>
        <v>SUPLENTE</v>
      </c>
      <c r="H1309" s="6">
        <f>'Base de dados'!M1308</f>
        <v>992</v>
      </c>
      <c r="I1309" s="30"/>
      <c r="J1309" s="6" t="str">
        <f>'Base de dados'!N1308</f>
        <v/>
      </c>
    </row>
    <row r="1310" spans="1:10" ht="24.95" customHeight="1" x14ac:dyDescent="0.25">
      <c r="A1310" s="3">
        <f t="shared" si="20"/>
        <v>1308</v>
      </c>
      <c r="B1310" s="4" t="str">
        <f>'Base de dados'!A1309</f>
        <v>5630015856</v>
      </c>
      <c r="C1310" s="5" t="str">
        <f>IF('Base de dados'!E1309&lt;&gt;"",'Base de dados'!B1309&amp;CHAR(10)&amp;'Base de dados'!E1309,'Base de dados'!B1309)</f>
        <v>JOAO FERNANDO PIVATTO</v>
      </c>
      <c r="D1310" s="15" t="str">
        <f>'Base de dados'!H1309</f>
        <v>CHA FAMILIA SASSO, 359 - CIDADE JARDIM I - CASA BRANCA</v>
      </c>
      <c r="E1310" s="27" t="str">
        <f>'Base de dados'!I1309</f>
        <v>(19) 993287717</v>
      </c>
      <c r="F1310" s="6" t="str">
        <f>'Base de dados'!J1309</f>
        <v>POPULAÇÃO GERAL</v>
      </c>
      <c r="G1310" s="6" t="str">
        <f>'Base de dados'!L1309</f>
        <v>SUPLENTE</v>
      </c>
      <c r="H1310" s="6">
        <f>'Base de dados'!M1309</f>
        <v>993</v>
      </c>
      <c r="I1310" s="30"/>
      <c r="J1310" s="6" t="str">
        <f>'Base de dados'!N1309</f>
        <v/>
      </c>
    </row>
    <row r="1311" spans="1:10" ht="24.95" customHeight="1" x14ac:dyDescent="0.25">
      <c r="A1311" s="3">
        <f t="shared" si="20"/>
        <v>1309</v>
      </c>
      <c r="B1311" s="4" t="str">
        <f>'Base de dados'!A1310</f>
        <v>5630008281</v>
      </c>
      <c r="C1311" s="5" t="str">
        <f>IF('Base de dados'!E1310&lt;&gt;"",'Base de dados'!B1310&amp;CHAR(10)&amp;'Base de dados'!E1310,'Base de dados'!B1310)</f>
        <v>LUCIANA APARECIDA NORATO</v>
      </c>
      <c r="D1311" s="15" t="str">
        <f>'Base de dados'!H1310</f>
        <v>RUA OLIMPIO JOSE AUGUSTO, 84 - PARQUE SAO PAULO - CASA BRANCA</v>
      </c>
      <c r="E1311" s="27" t="str">
        <f>'Base de dados'!I1310</f>
        <v>(19) 995558610</v>
      </c>
      <c r="F1311" s="6" t="str">
        <f>'Base de dados'!J1310</f>
        <v>POPULAÇÃO GERAL</v>
      </c>
      <c r="G1311" s="6" t="str">
        <f>'Base de dados'!L1310</f>
        <v>SUPLENTE</v>
      </c>
      <c r="H1311" s="6">
        <f>'Base de dados'!M1310</f>
        <v>994</v>
      </c>
      <c r="I1311" s="30"/>
      <c r="J1311" s="6" t="str">
        <f>'Base de dados'!N1310</f>
        <v/>
      </c>
    </row>
    <row r="1312" spans="1:10" ht="24.95" customHeight="1" x14ac:dyDescent="0.25">
      <c r="A1312" s="3">
        <f t="shared" si="20"/>
        <v>1310</v>
      </c>
      <c r="B1312" s="4" t="str">
        <f>'Base de dados'!A1311</f>
        <v>5630012887</v>
      </c>
      <c r="C1312" s="5" t="str">
        <f>IF('Base de dados'!E1311&lt;&gt;"",'Base de dados'!B1311&amp;CHAR(10)&amp;'Base de dados'!E1311,'Base de dados'!B1311)</f>
        <v>JOAO PAULO COSTA DE OLIVEIRA</v>
      </c>
      <c r="D1312" s="15" t="str">
        <f>'Base de dados'!H1311</f>
        <v>RUA LEONIDES TAVARES DE MELLO, 60 - JARDIM DO VALE - GUARATINGUETA</v>
      </c>
      <c r="E1312" s="27" t="str">
        <f>'Base de dados'!I1311</f>
        <v>(12) 991870197</v>
      </c>
      <c r="F1312" s="6" t="str">
        <f>'Base de dados'!J1311</f>
        <v>POPULAÇÃO GERAL</v>
      </c>
      <c r="G1312" s="6" t="str">
        <f>'Base de dados'!L1311</f>
        <v>SUPLENTE</v>
      </c>
      <c r="H1312" s="6">
        <f>'Base de dados'!M1311</f>
        <v>995</v>
      </c>
      <c r="I1312" s="30"/>
      <c r="J1312" s="6" t="str">
        <f>'Base de dados'!N1311</f>
        <v/>
      </c>
    </row>
    <row r="1313" spans="1:10" ht="24.95" customHeight="1" x14ac:dyDescent="0.25">
      <c r="A1313" s="3">
        <f t="shared" si="20"/>
        <v>1311</v>
      </c>
      <c r="B1313" s="4" t="str">
        <f>'Base de dados'!A1312</f>
        <v>5630007515</v>
      </c>
      <c r="C1313" s="5" t="str">
        <f>IF('Base de dados'!E1312&lt;&gt;"",'Base de dados'!B1312&amp;CHAR(10)&amp;'Base de dados'!E1312,'Base de dados'!B1312)</f>
        <v>LUCIANA DOS REIS ALFREDO
GILBERTO ALVES PEDRO</v>
      </c>
      <c r="D1313" s="15" t="str">
        <f>'Base de dados'!H1312</f>
        <v>RUA FLORINDA DE SOUZA, 37 - CENTRO - CASA BRANCA</v>
      </c>
      <c r="E1313" s="27" t="str">
        <f>'Base de dados'!I1312</f>
        <v>(19) 993591123</v>
      </c>
      <c r="F1313" s="6" t="str">
        <f>'Base de dados'!J1312</f>
        <v>POPULAÇÃO GERAL</v>
      </c>
      <c r="G1313" s="6" t="str">
        <f>'Base de dados'!L1312</f>
        <v>SUPLENTE</v>
      </c>
      <c r="H1313" s="6">
        <f>'Base de dados'!M1312</f>
        <v>996</v>
      </c>
      <c r="I1313" s="30"/>
      <c r="J1313" s="6" t="str">
        <f>'Base de dados'!N1312</f>
        <v/>
      </c>
    </row>
    <row r="1314" spans="1:10" ht="24.95" customHeight="1" x14ac:dyDescent="0.25">
      <c r="A1314" s="3">
        <f t="shared" si="20"/>
        <v>1312</v>
      </c>
      <c r="B1314" s="4" t="str">
        <f>'Base de dados'!A1313</f>
        <v>5630007879</v>
      </c>
      <c r="C1314" s="5" t="str">
        <f>IF('Base de dados'!E1313&lt;&gt;"",'Base de dados'!B1313&amp;CHAR(10)&amp;'Base de dados'!E1313,'Base de dados'!B1313)</f>
        <v>MARCO ALEXANDRE MORAES</v>
      </c>
      <c r="D1314" s="15" t="str">
        <f>'Base de dados'!H1313</f>
        <v>RUA MARIA EVA RAMOS ALHEIXO, 24 - SAO JOAO - CASA BRANCA</v>
      </c>
      <c r="E1314" s="27" t="str">
        <f>'Base de dados'!I1313</f>
        <v>(19) 993344037</v>
      </c>
      <c r="F1314" s="6" t="str">
        <f>'Base de dados'!J1313</f>
        <v>POPULAÇÃO GERAL</v>
      </c>
      <c r="G1314" s="6" t="str">
        <f>'Base de dados'!L1313</f>
        <v>SUPLENTE</v>
      </c>
      <c r="H1314" s="6">
        <f>'Base de dados'!M1313</f>
        <v>997</v>
      </c>
      <c r="I1314" s="30"/>
      <c r="J1314" s="6" t="str">
        <f>'Base de dados'!N1313</f>
        <v/>
      </c>
    </row>
    <row r="1315" spans="1:10" ht="24.95" customHeight="1" x14ac:dyDescent="0.25">
      <c r="A1315" s="3">
        <f t="shared" si="20"/>
        <v>1313</v>
      </c>
      <c r="B1315" s="4" t="str">
        <f>'Base de dados'!A1314</f>
        <v>5630000817</v>
      </c>
      <c r="C1315" s="5" t="str">
        <f>IF('Base de dados'!E1314&lt;&gt;"",'Base de dados'!B1314&amp;CHAR(10)&amp;'Base de dados'!E1314,'Base de dados'!B1314)</f>
        <v>CARLOS HENRIQUE DA CUNHA
JOELMA DAS GRACAS DAMASCENO DA CUNHA</v>
      </c>
      <c r="D1315" s="15" t="str">
        <f>'Base de dados'!H1314</f>
        <v>RUA GERALDO BATISTA LOPES, 22 - CHACARA BOA VISTA - CASA BRANCA</v>
      </c>
      <c r="E1315" s="27" t="str">
        <f>'Base de dados'!I1314</f>
        <v>(19) 991934890</v>
      </c>
      <c r="F1315" s="6" t="str">
        <f>'Base de dados'!J1314</f>
        <v>POPULAÇÃO GERAL</v>
      </c>
      <c r="G1315" s="6" t="str">
        <f>'Base de dados'!L1314</f>
        <v>SUPLENTE</v>
      </c>
      <c r="H1315" s="6">
        <f>'Base de dados'!M1314</f>
        <v>998</v>
      </c>
      <c r="I1315" s="30"/>
      <c r="J1315" s="6" t="str">
        <f>'Base de dados'!N1314</f>
        <v/>
      </c>
    </row>
    <row r="1316" spans="1:10" ht="24.95" customHeight="1" x14ac:dyDescent="0.25">
      <c r="A1316" s="3">
        <f t="shared" si="20"/>
        <v>1314</v>
      </c>
      <c r="B1316" s="4" t="str">
        <f>'Base de dados'!A1315</f>
        <v>5630018546</v>
      </c>
      <c r="C1316" s="5" t="str">
        <f>IF('Base de dados'!E1315&lt;&gt;"",'Base de dados'!B1315&amp;CHAR(10)&amp;'Base de dados'!E1315,'Base de dados'!B1315)</f>
        <v>VIVIANE DE FATIMA FERREIRA</v>
      </c>
      <c r="D1316" s="15" t="str">
        <f>'Base de dados'!H1315</f>
        <v>RUA JOAO BATISTA SALLES CUNHA, 19 - PARQUE SAO PAULO - CASA BRANCA</v>
      </c>
      <c r="E1316" s="27" t="str">
        <f>'Base de dados'!I1315</f>
        <v>(19) 992782364</v>
      </c>
      <c r="F1316" s="6" t="str">
        <f>'Base de dados'!J1315</f>
        <v>POPULAÇÃO GERAL</v>
      </c>
      <c r="G1316" s="6" t="str">
        <f>'Base de dados'!L1315</f>
        <v>SUPLENTE</v>
      </c>
      <c r="H1316" s="6">
        <f>'Base de dados'!M1315</f>
        <v>999</v>
      </c>
      <c r="I1316" s="30"/>
      <c r="J1316" s="6" t="str">
        <f>'Base de dados'!N1315</f>
        <v/>
      </c>
    </row>
    <row r="1317" spans="1:10" ht="24.95" customHeight="1" x14ac:dyDescent="0.25">
      <c r="A1317" s="3">
        <f t="shared" si="20"/>
        <v>1315</v>
      </c>
      <c r="B1317" s="4" t="str">
        <f>'Base de dados'!A1316</f>
        <v>5630000833</v>
      </c>
      <c r="C1317" s="5" t="str">
        <f>IF('Base de dados'!E1316&lt;&gt;"",'Base de dados'!B1316&amp;CHAR(10)&amp;'Base de dados'!E1316,'Base de dados'!B1316)</f>
        <v>PRISCILA GARRIDO DA CUNHA LIMA
EDSON ANANIAS LIMA JUNIOR</v>
      </c>
      <c r="D1317" s="15" t="str">
        <f>'Base de dados'!H1316</f>
        <v>RUA PREFEITO WALTER EDUARDO PEREIRA AVANCINI, 35 - ARLINDO PERES  - CASA BRANCA</v>
      </c>
      <c r="E1317" s="27" t="str">
        <f>'Base de dados'!I1316</f>
        <v>(19) 994798995</v>
      </c>
      <c r="F1317" s="6" t="str">
        <f>'Base de dados'!J1316</f>
        <v>POPULAÇÃO GERAL</v>
      </c>
      <c r="G1317" s="6" t="str">
        <f>'Base de dados'!L1316</f>
        <v>SUPLENTE</v>
      </c>
      <c r="H1317" s="6">
        <f>'Base de dados'!M1316</f>
        <v>1000</v>
      </c>
      <c r="I1317" s="30"/>
      <c r="J1317" s="6" t="str">
        <f>'Base de dados'!N1316</f>
        <v/>
      </c>
    </row>
    <row r="1318" spans="1:10" ht="24.95" customHeight="1" x14ac:dyDescent="0.25">
      <c r="A1318" s="3">
        <f t="shared" si="20"/>
        <v>1316</v>
      </c>
      <c r="B1318" s="4" t="str">
        <f>'Base de dados'!A1317</f>
        <v>5630000643</v>
      </c>
      <c r="C1318" s="5" t="str">
        <f>IF('Base de dados'!E1317&lt;&gt;"",'Base de dados'!B1317&amp;CHAR(10)&amp;'Base de dados'!E1317,'Base de dados'!B1317)</f>
        <v>PERSIO ALVARO PINHEIRO NETO</v>
      </c>
      <c r="D1318" s="15" t="str">
        <f>'Base de dados'!H1317</f>
        <v>CHA CHACARA MONTE ALTO, S/n - ZONA RURAL - CASA BRANCA</v>
      </c>
      <c r="E1318" s="27" t="str">
        <f>'Base de dados'!I1317</f>
        <v>(19) 992451692</v>
      </c>
      <c r="F1318" s="6" t="str">
        <f>'Base de dados'!J1317</f>
        <v>POPULAÇÃO GERAL</v>
      </c>
      <c r="G1318" s="6" t="str">
        <f>'Base de dados'!L1317</f>
        <v>SUPLENTE</v>
      </c>
      <c r="H1318" s="6">
        <f>'Base de dados'!M1317</f>
        <v>1001</v>
      </c>
      <c r="I1318" s="30"/>
      <c r="J1318" s="6" t="str">
        <f>'Base de dados'!N1317</f>
        <v/>
      </c>
    </row>
    <row r="1319" spans="1:10" ht="24.95" customHeight="1" x14ac:dyDescent="0.25">
      <c r="A1319" s="3">
        <f t="shared" si="20"/>
        <v>1317</v>
      </c>
      <c r="B1319" s="4" t="str">
        <f>'Base de dados'!A1318</f>
        <v>5630002839</v>
      </c>
      <c r="C1319" s="5" t="str">
        <f>IF('Base de dados'!E1318&lt;&gt;"",'Base de dados'!B1318&amp;CHAR(10)&amp;'Base de dados'!E1318,'Base de dados'!B1318)</f>
        <v>JOSE REINALDO SOARES ADRIANO</v>
      </c>
      <c r="D1319" s="15" t="str">
        <f>'Base de dados'!H1318</f>
        <v>RUA MARIA JOSE CAITANO DE ALMEIDA, 680 - PARQUE SAO PAULO - CASA BRANCA</v>
      </c>
      <c r="E1319" s="27" t="str">
        <f>'Base de dados'!I1318</f>
        <v>(19) 989388782</v>
      </c>
      <c r="F1319" s="6" t="str">
        <f>'Base de dados'!J1318</f>
        <v>POPULAÇÃO GERAL</v>
      </c>
      <c r="G1319" s="6" t="str">
        <f>'Base de dados'!L1318</f>
        <v>SUPLENTE</v>
      </c>
      <c r="H1319" s="6">
        <f>'Base de dados'!M1318</f>
        <v>1002</v>
      </c>
      <c r="I1319" s="30"/>
      <c r="J1319" s="6" t="str">
        <f>'Base de dados'!N1318</f>
        <v/>
      </c>
    </row>
    <row r="1320" spans="1:10" ht="24.95" customHeight="1" x14ac:dyDescent="0.25">
      <c r="A1320" s="3">
        <f t="shared" si="20"/>
        <v>1318</v>
      </c>
      <c r="B1320" s="4" t="str">
        <f>'Base de dados'!A1319</f>
        <v>5630015831</v>
      </c>
      <c r="C1320" s="5" t="str">
        <f>IF('Base de dados'!E1319&lt;&gt;"",'Base de dados'!B1319&amp;CHAR(10)&amp;'Base de dados'!E1319,'Base de dados'!B1319)</f>
        <v>THAIS MILEINE FERNANDES</v>
      </c>
      <c r="D1320" s="15" t="str">
        <f>'Base de dados'!H1319</f>
        <v>RUA RICARDO SANTA ROSA, 26 - SANTA MARIA  - CASA BRANCA</v>
      </c>
      <c r="E1320" s="27" t="str">
        <f>'Base de dados'!I1319</f>
        <v>(19) 994569637</v>
      </c>
      <c r="F1320" s="6" t="str">
        <f>'Base de dados'!J1319</f>
        <v>POPULAÇÃO GERAL</v>
      </c>
      <c r="G1320" s="6" t="str">
        <f>'Base de dados'!L1319</f>
        <v>SUPLENTE</v>
      </c>
      <c r="H1320" s="6">
        <f>'Base de dados'!M1319</f>
        <v>1003</v>
      </c>
      <c r="I1320" s="30"/>
      <c r="J1320" s="6" t="str">
        <f>'Base de dados'!N1319</f>
        <v/>
      </c>
    </row>
    <row r="1321" spans="1:10" ht="24.95" customHeight="1" x14ac:dyDescent="0.25">
      <c r="A1321" s="3">
        <f t="shared" si="20"/>
        <v>1319</v>
      </c>
      <c r="B1321" s="4" t="str">
        <f>'Base de dados'!A1320</f>
        <v>5630012879</v>
      </c>
      <c r="C1321" s="5" t="str">
        <f>IF('Base de dados'!E1320&lt;&gt;"",'Base de dados'!B1320&amp;CHAR(10)&amp;'Base de dados'!E1320,'Base de dados'!B1320)</f>
        <v>ADRIANA TRESSATTO DE FARIA</v>
      </c>
      <c r="D1321" s="15" t="str">
        <f>'Base de dados'!H1320</f>
        <v>RUA ANGELO STEFANINI, 47 - CENTRO - CASA BRANCA</v>
      </c>
      <c r="E1321" s="27" t="str">
        <f>'Base de dados'!I1320</f>
        <v>(19) 991814117</v>
      </c>
      <c r="F1321" s="6" t="str">
        <f>'Base de dados'!J1320</f>
        <v>POPULAÇÃO GERAL</v>
      </c>
      <c r="G1321" s="6" t="str">
        <f>'Base de dados'!L1320</f>
        <v>SUPLENTE</v>
      </c>
      <c r="H1321" s="6">
        <f>'Base de dados'!M1320</f>
        <v>1004</v>
      </c>
      <c r="I1321" s="30"/>
      <c r="J1321" s="6" t="str">
        <f>'Base de dados'!N1320</f>
        <v/>
      </c>
    </row>
    <row r="1322" spans="1:10" ht="24.95" customHeight="1" x14ac:dyDescent="0.25">
      <c r="A1322" s="3">
        <f t="shared" si="20"/>
        <v>1320</v>
      </c>
      <c r="B1322" s="4" t="str">
        <f>'Base de dados'!A1321</f>
        <v>5630009982</v>
      </c>
      <c r="C1322" s="5" t="str">
        <f>IF('Base de dados'!E1321&lt;&gt;"",'Base de dados'!B1321&amp;CHAR(10)&amp;'Base de dados'!E1321,'Base de dados'!B1321)</f>
        <v>DIANALINDOLPHOFERREIRA</v>
      </c>
      <c r="D1322" s="15" t="str">
        <f>'Base de dados'!H1321</f>
        <v>RUA PROF ADEMAR FIGUEIREDO, 217 - JARDIM ANDORINHA - CASA BRANCA</v>
      </c>
      <c r="E1322" s="27" t="str">
        <f>'Base de dados'!I1321</f>
        <v>(19) 997799240</v>
      </c>
      <c r="F1322" s="6" t="str">
        <f>'Base de dados'!J1321</f>
        <v>POPULAÇÃO GERAL</v>
      </c>
      <c r="G1322" s="6" t="str">
        <f>'Base de dados'!L1321</f>
        <v>SUPLENTE</v>
      </c>
      <c r="H1322" s="6">
        <f>'Base de dados'!M1321</f>
        <v>1005</v>
      </c>
      <c r="I1322" s="30"/>
      <c r="J1322" s="6" t="str">
        <f>'Base de dados'!N1321</f>
        <v/>
      </c>
    </row>
    <row r="1323" spans="1:10" ht="24.95" customHeight="1" x14ac:dyDescent="0.25">
      <c r="A1323" s="3">
        <f t="shared" si="20"/>
        <v>1321</v>
      </c>
      <c r="B1323" s="4" t="str">
        <f>'Base de dados'!A1322</f>
        <v>5630014966</v>
      </c>
      <c r="C1323" s="5" t="str">
        <f>IF('Base de dados'!E1322&lt;&gt;"",'Base de dados'!B1322&amp;CHAR(10)&amp;'Base de dados'!E1322,'Base de dados'!B1322)</f>
        <v>JULIENE SILVA RODRIGUES DA CRUZ</v>
      </c>
      <c r="D1323" s="15" t="str">
        <f>'Base de dados'!H1322</f>
        <v>RUA REVERENDO PAULO LICIO RIZZO, 250 - JARDIM MARGARIDA - CAMPINAS</v>
      </c>
      <c r="E1323" s="27" t="str">
        <f>'Base de dados'!I1322</f>
        <v>(19) 983667570</v>
      </c>
      <c r="F1323" s="6" t="str">
        <f>'Base de dados'!J1322</f>
        <v>POPULAÇÃO GERAL</v>
      </c>
      <c r="G1323" s="6" t="str">
        <f>'Base de dados'!L1322</f>
        <v>SUPLENTE</v>
      </c>
      <c r="H1323" s="6">
        <f>'Base de dados'!M1322</f>
        <v>1006</v>
      </c>
      <c r="I1323" s="30"/>
      <c r="J1323" s="6" t="str">
        <f>'Base de dados'!N1322</f>
        <v/>
      </c>
    </row>
    <row r="1324" spans="1:10" ht="24.95" customHeight="1" x14ac:dyDescent="0.25">
      <c r="A1324" s="3">
        <f t="shared" si="20"/>
        <v>1322</v>
      </c>
      <c r="B1324" s="4" t="str">
        <f>'Base de dados'!A1323</f>
        <v>5630015948</v>
      </c>
      <c r="C1324" s="5" t="str">
        <f>IF('Base de dados'!E1323&lt;&gt;"",'Base de dados'!B1323&amp;CHAR(10)&amp;'Base de dados'!E1323,'Base de dados'!B1323)</f>
        <v>GISELA ROSALIN GOMES</v>
      </c>
      <c r="D1324" s="15" t="str">
        <f>'Base de dados'!H1323</f>
        <v>RUA FAMILIA FACHINI, 33 - JARDIM AMERICA - CASA BRANCA</v>
      </c>
      <c r="E1324" s="27" t="str">
        <f>'Base de dados'!I1323</f>
        <v>(19) 998384572</v>
      </c>
      <c r="F1324" s="6" t="str">
        <f>'Base de dados'!J1323</f>
        <v>POPULAÇÃO GERAL</v>
      </c>
      <c r="G1324" s="6" t="str">
        <f>'Base de dados'!L1323</f>
        <v>SUPLENTE</v>
      </c>
      <c r="H1324" s="6">
        <f>'Base de dados'!M1323</f>
        <v>1007</v>
      </c>
      <c r="I1324" s="30"/>
      <c r="J1324" s="6" t="str">
        <f>'Base de dados'!N1323</f>
        <v/>
      </c>
    </row>
    <row r="1325" spans="1:10" ht="24.95" customHeight="1" x14ac:dyDescent="0.25">
      <c r="A1325" s="3">
        <f t="shared" si="20"/>
        <v>1323</v>
      </c>
      <c r="B1325" s="4" t="str">
        <f>'Base de dados'!A1324</f>
        <v>5630003027</v>
      </c>
      <c r="C1325" s="5" t="str">
        <f>IF('Base de dados'!E1324&lt;&gt;"",'Base de dados'!B1324&amp;CHAR(10)&amp;'Base de dados'!E1324,'Base de dados'!B1324)</f>
        <v>ANDRIELE DE ALMEIDA PEREIRA</v>
      </c>
      <c r="D1325" s="15" t="str">
        <f>'Base de dados'!H1324</f>
        <v>RUA FAMILIA NOGUEIRA LIMA, 106A - JARDIM BOA ESPERANCA - CASA BRANCA</v>
      </c>
      <c r="E1325" s="27" t="str">
        <f>'Base de dados'!I1324</f>
        <v>(19) 995466922</v>
      </c>
      <c r="F1325" s="6" t="str">
        <f>'Base de dados'!J1324</f>
        <v>POPULAÇÃO GERAL</v>
      </c>
      <c r="G1325" s="6" t="str">
        <f>'Base de dados'!L1324</f>
        <v>SUPLENTE</v>
      </c>
      <c r="H1325" s="6">
        <f>'Base de dados'!M1324</f>
        <v>1008</v>
      </c>
      <c r="I1325" s="30"/>
      <c r="J1325" s="6" t="str">
        <f>'Base de dados'!N1324</f>
        <v/>
      </c>
    </row>
    <row r="1326" spans="1:10" ht="24.95" customHeight="1" x14ac:dyDescent="0.25">
      <c r="A1326" s="3">
        <f t="shared" si="20"/>
        <v>1324</v>
      </c>
      <c r="B1326" s="4" t="str">
        <f>'Base de dados'!A1325</f>
        <v>5630009180</v>
      </c>
      <c r="C1326" s="5" t="str">
        <f>IF('Base de dados'!E1325&lt;&gt;"",'Base de dados'!B1325&amp;CHAR(10)&amp;'Base de dados'!E1325,'Base de dados'!B1325)</f>
        <v>GABRIELA CASTILHO GONCALVES DE OLIVEIRA</v>
      </c>
      <c r="D1326" s="15" t="str">
        <f>'Base de dados'!H1325</f>
        <v>RUA FAMILIA MAGDALENA, 568 - PARQUE SAO PAULO  - CASA BRANCA</v>
      </c>
      <c r="E1326" s="27" t="str">
        <f>'Base de dados'!I1325</f>
        <v>(19) 989410093</v>
      </c>
      <c r="F1326" s="6" t="str">
        <f>'Base de dados'!J1325</f>
        <v>POPULAÇÃO GERAL</v>
      </c>
      <c r="G1326" s="6" t="str">
        <f>'Base de dados'!L1325</f>
        <v>SUPLENTE</v>
      </c>
      <c r="H1326" s="6">
        <f>'Base de dados'!M1325</f>
        <v>1009</v>
      </c>
      <c r="I1326" s="30"/>
      <c r="J1326" s="6" t="str">
        <f>'Base de dados'!N1325</f>
        <v/>
      </c>
    </row>
    <row r="1327" spans="1:10" ht="24.95" customHeight="1" x14ac:dyDescent="0.25">
      <c r="A1327" s="3">
        <f t="shared" si="20"/>
        <v>1325</v>
      </c>
      <c r="B1327" s="4" t="str">
        <f>'Base de dados'!A1326</f>
        <v>5630005634</v>
      </c>
      <c r="C1327" s="5" t="str">
        <f>IF('Base de dados'!E1326&lt;&gt;"",'Base de dados'!B1326&amp;CHAR(10)&amp;'Base de dados'!E1326,'Base de dados'!B1326)</f>
        <v>GEISSE MARA LIMA TEIXEIRA ORECHIO
WILLIAN FERNANDO ORECHIO</v>
      </c>
      <c r="D1327" s="15" t="str">
        <f>'Base de dados'!H1326</f>
        <v>RUA LUIS SARAN, 792 - CENTRO - CASA BRANCA</v>
      </c>
      <c r="E1327" s="27" t="str">
        <f>'Base de dados'!I1326</f>
        <v>(19) 989649725</v>
      </c>
      <c r="F1327" s="6" t="str">
        <f>'Base de dados'!J1326</f>
        <v>POPULAÇÃO GERAL</v>
      </c>
      <c r="G1327" s="6" t="str">
        <f>'Base de dados'!L1326</f>
        <v>SUPLENTE</v>
      </c>
      <c r="H1327" s="6">
        <f>'Base de dados'!M1326</f>
        <v>1010</v>
      </c>
      <c r="I1327" s="30"/>
      <c r="J1327" s="6" t="str">
        <f>'Base de dados'!N1326</f>
        <v/>
      </c>
    </row>
    <row r="1328" spans="1:10" ht="24.95" customHeight="1" x14ac:dyDescent="0.25">
      <c r="A1328" s="3">
        <f t="shared" si="20"/>
        <v>1326</v>
      </c>
      <c r="B1328" s="4" t="str">
        <f>'Base de dados'!A1327</f>
        <v>5630009792</v>
      </c>
      <c r="C1328" s="5" t="str">
        <f>IF('Base de dados'!E1327&lt;&gt;"",'Base de dados'!B1327&amp;CHAR(10)&amp;'Base de dados'!E1327,'Base de dados'!B1327)</f>
        <v>TATIANA BULIOES DE LIRA</v>
      </c>
      <c r="D1328" s="15" t="str">
        <f>'Base de dados'!H1327</f>
        <v>RUA ROSA CECILIA FRANCESCHET LOPES, 493 - CHACARA BOA VISTA - CASA BRANCA</v>
      </c>
      <c r="E1328" s="27" t="str">
        <f>'Base de dados'!I1327</f>
        <v>(19) 991030705</v>
      </c>
      <c r="F1328" s="6" t="str">
        <f>'Base de dados'!J1327</f>
        <v>POPULAÇÃO GERAL</v>
      </c>
      <c r="G1328" s="6" t="str">
        <f>'Base de dados'!L1327</f>
        <v>SUPLENTE</v>
      </c>
      <c r="H1328" s="6">
        <f>'Base de dados'!M1327</f>
        <v>1011</v>
      </c>
      <c r="I1328" s="30"/>
      <c r="J1328" s="6" t="str">
        <f>'Base de dados'!N1327</f>
        <v/>
      </c>
    </row>
    <row r="1329" spans="1:10" ht="24.95" customHeight="1" x14ac:dyDescent="0.25">
      <c r="A1329" s="3">
        <f t="shared" si="20"/>
        <v>1327</v>
      </c>
      <c r="B1329" s="4" t="str">
        <f>'Base de dados'!A1328</f>
        <v>5630002177</v>
      </c>
      <c r="C1329" s="5" t="str">
        <f>IF('Base de dados'!E1328&lt;&gt;"",'Base de dados'!B1328&amp;CHAR(10)&amp;'Base de dados'!E1328,'Base de dados'!B1328)</f>
        <v>HELOISA CRISTINA MAGALHAES GARCIA
MARCO AURELIO GARCIA</v>
      </c>
      <c r="D1329" s="15" t="str">
        <f>'Base de dados'!H1328</f>
        <v>RUA HUGO ZANQUETTA, 56 - JARDIM ELDORADO  - CASA BRANCA</v>
      </c>
      <c r="E1329" s="27" t="str">
        <f>'Base de dados'!I1328</f>
        <v>(19) 991474191</v>
      </c>
      <c r="F1329" s="6" t="str">
        <f>'Base de dados'!J1328</f>
        <v>POPULAÇÃO GERAL</v>
      </c>
      <c r="G1329" s="6" t="str">
        <f>'Base de dados'!L1328</f>
        <v>SUPLENTE</v>
      </c>
      <c r="H1329" s="6">
        <f>'Base de dados'!M1328</f>
        <v>1012</v>
      </c>
      <c r="I1329" s="30"/>
      <c r="J1329" s="6" t="str">
        <f>'Base de dados'!N1328</f>
        <v/>
      </c>
    </row>
    <row r="1330" spans="1:10" ht="24.95" customHeight="1" x14ac:dyDescent="0.25">
      <c r="A1330" s="3">
        <f t="shared" si="20"/>
        <v>1328</v>
      </c>
      <c r="B1330" s="4" t="str">
        <f>'Base de dados'!A1329</f>
        <v>5630014974</v>
      </c>
      <c r="C1330" s="5" t="str">
        <f>IF('Base de dados'!E1329&lt;&gt;"",'Base de dados'!B1329&amp;CHAR(10)&amp;'Base de dados'!E1329,'Base de dados'!B1329)</f>
        <v>HEITOR BARBOSA DA SILVA</v>
      </c>
      <c r="D1330" s="15" t="str">
        <f>'Base de dados'!H1329</f>
        <v>RUA FELICIO PAGANINI, 196 - CIDADE JARDIM  - CASA BRANCA</v>
      </c>
      <c r="E1330" s="27" t="str">
        <f>'Base de dados'!I1329</f>
        <v>(19) 992728714</v>
      </c>
      <c r="F1330" s="6" t="str">
        <f>'Base de dados'!J1329</f>
        <v>POPULAÇÃO GERAL</v>
      </c>
      <c r="G1330" s="6" t="str">
        <f>'Base de dados'!L1329</f>
        <v>SUPLENTE</v>
      </c>
      <c r="H1330" s="6">
        <f>'Base de dados'!M1329</f>
        <v>1013</v>
      </c>
      <c r="I1330" s="30"/>
      <c r="J1330" s="6" t="str">
        <f>'Base de dados'!N1329</f>
        <v/>
      </c>
    </row>
    <row r="1331" spans="1:10" ht="24.95" customHeight="1" x14ac:dyDescent="0.25">
      <c r="A1331" s="3">
        <f t="shared" si="20"/>
        <v>1329</v>
      </c>
      <c r="B1331" s="4" t="str">
        <f>'Base de dados'!A1330</f>
        <v>5630008380</v>
      </c>
      <c r="C1331" s="5" t="str">
        <f>IF('Base de dados'!E1330&lt;&gt;"",'Base de dados'!B1330&amp;CHAR(10)&amp;'Base de dados'!E1330,'Base de dados'!B1330)</f>
        <v>NAIALA ALESSANDRA SANTOS DA SILVA
HAILTON CESAR PIMENTA DA SILVA</v>
      </c>
      <c r="D1331" s="15" t="str">
        <f>'Base de dados'!H1330</f>
        <v>RUA SANTO ANTONIO, 1201 - CENTRO - CASA BRANCA</v>
      </c>
      <c r="E1331" s="27" t="str">
        <f>'Base de dados'!I1330</f>
        <v>(19) 994663205</v>
      </c>
      <c r="F1331" s="6" t="str">
        <f>'Base de dados'!J1330</f>
        <v>POPULAÇÃO GERAL</v>
      </c>
      <c r="G1331" s="6" t="str">
        <f>'Base de dados'!L1330</f>
        <v>SUPLENTE</v>
      </c>
      <c r="H1331" s="6">
        <f>'Base de dados'!M1330</f>
        <v>1014</v>
      </c>
      <c r="I1331" s="30"/>
      <c r="J1331" s="6" t="str">
        <f>'Base de dados'!N1330</f>
        <v/>
      </c>
    </row>
    <row r="1332" spans="1:10" ht="24.95" customHeight="1" x14ac:dyDescent="0.25">
      <c r="A1332" s="3">
        <f t="shared" si="20"/>
        <v>1330</v>
      </c>
      <c r="B1332" s="4" t="str">
        <f>'Base de dados'!A1331</f>
        <v>5630013620</v>
      </c>
      <c r="C1332" s="5" t="str">
        <f>IF('Base de dados'!E1331&lt;&gt;"",'Base de dados'!B1331&amp;CHAR(10)&amp;'Base de dados'!E1331,'Base de dados'!B1331)</f>
        <v>ANDREIA CRISTINA DE SOUZA CAMPOS</v>
      </c>
      <c r="D1332" s="15" t="str">
        <f>'Base de dados'!H1331</f>
        <v>RUA LUIZ PIZZA, 834 - CENTRO - CASA BRANCA</v>
      </c>
      <c r="E1332" s="27" t="str">
        <f>'Base de dados'!I1331</f>
        <v>(19) 89620971</v>
      </c>
      <c r="F1332" s="6" t="str">
        <f>'Base de dados'!J1331</f>
        <v>POPULAÇÃO GERAL</v>
      </c>
      <c r="G1332" s="6" t="str">
        <f>'Base de dados'!L1331</f>
        <v>SUPLENTE</v>
      </c>
      <c r="H1332" s="6">
        <f>'Base de dados'!M1331</f>
        <v>1015</v>
      </c>
      <c r="I1332" s="30"/>
      <c r="J1332" s="6" t="str">
        <f>'Base de dados'!N1331</f>
        <v/>
      </c>
    </row>
    <row r="1333" spans="1:10" ht="24.95" customHeight="1" x14ac:dyDescent="0.25">
      <c r="A1333" s="3">
        <f t="shared" si="20"/>
        <v>1331</v>
      </c>
      <c r="B1333" s="4" t="str">
        <f>'Base de dados'!A1332</f>
        <v>5630011715</v>
      </c>
      <c r="C1333" s="5" t="str">
        <f>IF('Base de dados'!E1332&lt;&gt;"",'Base de dados'!B1332&amp;CHAR(10)&amp;'Base de dados'!E1332,'Base de dados'!B1332)</f>
        <v>GUILHERME RAFAEL DO CARMO</v>
      </c>
      <c r="D1333" s="15" t="str">
        <f>'Base de dados'!H1332</f>
        <v>RUA SANTO ANTONIO, 197 - CENTRO - CASA BRANCA</v>
      </c>
      <c r="E1333" s="27" t="str">
        <f>'Base de dados'!I1332</f>
        <v>(19) 989359092</v>
      </c>
      <c r="F1333" s="6" t="str">
        <f>'Base de dados'!J1332</f>
        <v>POPULAÇÃO GERAL</v>
      </c>
      <c r="G1333" s="6" t="str">
        <f>'Base de dados'!L1332</f>
        <v>SUPLENTE</v>
      </c>
      <c r="H1333" s="6">
        <f>'Base de dados'!M1332</f>
        <v>1016</v>
      </c>
      <c r="I1333" s="30"/>
      <c r="J1333" s="6" t="str">
        <f>'Base de dados'!N1332</f>
        <v/>
      </c>
    </row>
    <row r="1334" spans="1:10" ht="24.95" customHeight="1" x14ac:dyDescent="0.25">
      <c r="A1334" s="3">
        <f t="shared" si="20"/>
        <v>1332</v>
      </c>
      <c r="B1334" s="4" t="str">
        <f>'Base de dados'!A1333</f>
        <v>5630013158</v>
      </c>
      <c r="C1334" s="5" t="str">
        <f>IF('Base de dados'!E1333&lt;&gt;"",'Base de dados'!B1333&amp;CHAR(10)&amp;'Base de dados'!E1333,'Base de dados'!B1333)</f>
        <v>ALANNA EVELYN PINHO DA SILVA
DAVID SANTOS FERNANDES</v>
      </c>
      <c r="D1334" s="15" t="str">
        <f>'Base de dados'!H1333</f>
        <v>TR  TRAVESSA PROFESSOR APRIGIO COUTINHO, 19 - ENGENHEIRO NEIVA - GUARATINGUETA</v>
      </c>
      <c r="E1334" s="27" t="str">
        <f>'Base de dados'!I1333</f>
        <v>(12) 981756231</v>
      </c>
      <c r="F1334" s="6" t="str">
        <f>'Base de dados'!J1333</f>
        <v>POPULAÇÃO GERAL</v>
      </c>
      <c r="G1334" s="6" t="str">
        <f>'Base de dados'!L1333</f>
        <v>SUPLENTE</v>
      </c>
      <c r="H1334" s="6">
        <f>'Base de dados'!M1333</f>
        <v>1017</v>
      </c>
      <c r="I1334" s="30"/>
      <c r="J1334" s="6" t="str">
        <f>'Base de dados'!N1333</f>
        <v/>
      </c>
    </row>
    <row r="1335" spans="1:10" ht="24.95" customHeight="1" x14ac:dyDescent="0.25">
      <c r="A1335" s="3">
        <f t="shared" si="20"/>
        <v>1333</v>
      </c>
      <c r="B1335" s="4" t="str">
        <f>'Base de dados'!A1334</f>
        <v>5630010758</v>
      </c>
      <c r="C1335" s="5" t="str">
        <f>IF('Base de dados'!E1334&lt;&gt;"",'Base de dados'!B1334&amp;CHAR(10)&amp;'Base de dados'!E1334,'Base de dados'!B1334)</f>
        <v>OSWALDO RIBEIRO JUNIOR</v>
      </c>
      <c r="D1335" s="15" t="str">
        <f>'Base de dados'!H1334</f>
        <v>RUA MARIANA ZANCHETTA ALVES, 402 - MACAUBA - CASA BRANCA</v>
      </c>
      <c r="E1335" s="27" t="str">
        <f>'Base de dados'!I1334</f>
        <v>(19) 994403220</v>
      </c>
      <c r="F1335" s="6" t="str">
        <f>'Base de dados'!J1334</f>
        <v>POPULAÇÃO GERAL</v>
      </c>
      <c r="G1335" s="6" t="str">
        <f>'Base de dados'!L1334</f>
        <v>SUPLENTE</v>
      </c>
      <c r="H1335" s="6">
        <f>'Base de dados'!M1334</f>
        <v>1018</v>
      </c>
      <c r="I1335" s="30"/>
      <c r="J1335" s="6" t="str">
        <f>'Base de dados'!N1334</f>
        <v/>
      </c>
    </row>
    <row r="1336" spans="1:10" ht="24.95" customHeight="1" x14ac:dyDescent="0.25">
      <c r="A1336" s="3">
        <f t="shared" si="20"/>
        <v>1334</v>
      </c>
      <c r="B1336" s="4" t="str">
        <f>'Base de dados'!A1335</f>
        <v>5630012754</v>
      </c>
      <c r="C1336" s="5" t="str">
        <f>IF('Base de dados'!E1335&lt;&gt;"",'Base de dados'!B1335&amp;CHAR(10)&amp;'Base de dados'!E1335,'Base de dados'!B1335)</f>
        <v>MILENA CRISTINA PEREIRA MOREIRA
RAFAEL GARCIA DA SILVA</v>
      </c>
      <c r="D1336" s="15" t="str">
        <f>'Base de dados'!H1335</f>
        <v>RUA LICURGO SANTOS, 40 - CENTRO - APARECIDA</v>
      </c>
      <c r="E1336" s="27" t="str">
        <f>'Base de dados'!I1335</f>
        <v>(12) 996078991</v>
      </c>
      <c r="F1336" s="6" t="str">
        <f>'Base de dados'!J1335</f>
        <v>POPULAÇÃO GERAL</v>
      </c>
      <c r="G1336" s="6" t="str">
        <f>'Base de dados'!L1335</f>
        <v>SUPLENTE</v>
      </c>
      <c r="H1336" s="6">
        <f>'Base de dados'!M1335</f>
        <v>1019</v>
      </c>
      <c r="I1336" s="30"/>
      <c r="J1336" s="6" t="str">
        <f>'Base de dados'!N1335</f>
        <v/>
      </c>
    </row>
    <row r="1337" spans="1:10" ht="24.95" customHeight="1" x14ac:dyDescent="0.25">
      <c r="A1337" s="3">
        <f t="shared" si="20"/>
        <v>1335</v>
      </c>
      <c r="B1337" s="4" t="str">
        <f>'Base de dados'!A1336</f>
        <v>5630011020</v>
      </c>
      <c r="C1337" s="5" t="str">
        <f>IF('Base de dados'!E1336&lt;&gt;"",'Base de dados'!B1336&amp;CHAR(10)&amp;'Base de dados'!E1336,'Base de dados'!B1336)</f>
        <v>PAULA ANDREZZA MISSON</v>
      </c>
      <c r="D1337" s="15" t="str">
        <f>'Base de dados'!H1336</f>
        <v>RUA DOS MILAN, 37 - NAZARE  - CASA BRANCA</v>
      </c>
      <c r="E1337" s="27" t="str">
        <f>'Base de dados'!I1336</f>
        <v>(19) 991173416</v>
      </c>
      <c r="F1337" s="6" t="str">
        <f>'Base de dados'!J1336</f>
        <v>POPULAÇÃO GERAL</v>
      </c>
      <c r="G1337" s="6" t="str">
        <f>'Base de dados'!L1336</f>
        <v>SUPLENTE</v>
      </c>
      <c r="H1337" s="6">
        <f>'Base de dados'!M1336</f>
        <v>1020</v>
      </c>
      <c r="I1337" s="30"/>
      <c r="J1337" s="6" t="str">
        <f>'Base de dados'!N1336</f>
        <v/>
      </c>
    </row>
    <row r="1338" spans="1:10" ht="24.95" customHeight="1" x14ac:dyDescent="0.25">
      <c r="A1338" s="3">
        <f t="shared" si="20"/>
        <v>1336</v>
      </c>
      <c r="B1338" s="4" t="str">
        <f>'Base de dados'!A1337</f>
        <v>5630014875</v>
      </c>
      <c r="C1338" s="5" t="str">
        <f>IF('Base de dados'!E1337&lt;&gt;"",'Base de dados'!B1337&amp;CHAR(10)&amp;'Base de dados'!E1337,'Base de dados'!B1337)</f>
        <v>LUIZA EVANGELISTA DA COSTA ALMEIDA</v>
      </c>
      <c r="D1338" s="15" t="str">
        <f>'Base de dados'!H1337</f>
        <v>AV  ITAQUERA, 7048 - VILA CARMOSINA - SAO PAULO</v>
      </c>
      <c r="E1338" s="27" t="str">
        <f>'Base de dados'!I1337</f>
        <v>(11) 981183278</v>
      </c>
      <c r="F1338" s="6" t="str">
        <f>'Base de dados'!J1337</f>
        <v>POPULAÇÃO GERAL</v>
      </c>
      <c r="G1338" s="6" t="str">
        <f>'Base de dados'!L1337</f>
        <v>SUPLENTE</v>
      </c>
      <c r="H1338" s="6">
        <f>'Base de dados'!M1337</f>
        <v>1021</v>
      </c>
      <c r="I1338" s="30"/>
      <c r="J1338" s="6" t="str">
        <f>'Base de dados'!N1337</f>
        <v/>
      </c>
    </row>
    <row r="1339" spans="1:10" ht="24.95" customHeight="1" x14ac:dyDescent="0.25">
      <c r="A1339" s="3">
        <f t="shared" si="20"/>
        <v>1337</v>
      </c>
      <c r="B1339" s="4" t="str">
        <f>'Base de dados'!A1338</f>
        <v>5630004488</v>
      </c>
      <c r="C1339" s="5" t="str">
        <f>IF('Base de dados'!E1338&lt;&gt;"",'Base de dados'!B1338&amp;CHAR(10)&amp;'Base de dados'!E1338,'Base de dados'!B1338)</f>
        <v>MAIARA EDUARDA LOPES DE OLIVEIRA
CARLOS ALBERTO GREGORIO FILHO</v>
      </c>
      <c r="D1339" s="15" t="str">
        <f>'Base de dados'!H1338</f>
        <v>RUA PEDRO PIMENTA, 430 - PARQUE SAO PAULO - CASA BRANCA</v>
      </c>
      <c r="E1339" s="27" t="str">
        <f>'Base de dados'!I1338</f>
        <v>(19) 995941015</v>
      </c>
      <c r="F1339" s="6" t="str">
        <f>'Base de dados'!J1338</f>
        <v>POPULAÇÃO GERAL</v>
      </c>
      <c r="G1339" s="6" t="str">
        <f>'Base de dados'!L1338</f>
        <v>SUPLENTE</v>
      </c>
      <c r="H1339" s="6">
        <f>'Base de dados'!M1338</f>
        <v>1022</v>
      </c>
      <c r="I1339" s="30"/>
      <c r="J1339" s="6" t="str">
        <f>'Base de dados'!N1338</f>
        <v/>
      </c>
    </row>
    <row r="1340" spans="1:10" ht="24.95" customHeight="1" x14ac:dyDescent="0.25">
      <c r="A1340" s="3">
        <f t="shared" si="20"/>
        <v>1338</v>
      </c>
      <c r="B1340" s="4" t="str">
        <f>'Base de dados'!A1339</f>
        <v>5630006384</v>
      </c>
      <c r="C1340" s="5" t="str">
        <f>IF('Base de dados'!E1339&lt;&gt;"",'Base de dados'!B1339&amp;CHAR(10)&amp;'Base de dados'!E1339,'Base de dados'!B1339)</f>
        <v>BRUNO RICARDO BRUNER</v>
      </c>
      <c r="D1340" s="15" t="str">
        <f>'Base de dados'!H1339</f>
        <v>RUA LUIZ PIZA, 462 - CENTRO - CASA BRANCA</v>
      </c>
      <c r="E1340" s="27" t="str">
        <f>'Base de dados'!I1339</f>
        <v>(19) 995376800</v>
      </c>
      <c r="F1340" s="6" t="str">
        <f>'Base de dados'!J1339</f>
        <v>POPULAÇÃO GERAL</v>
      </c>
      <c r="G1340" s="6" t="str">
        <f>'Base de dados'!L1339</f>
        <v>SUPLENTE</v>
      </c>
      <c r="H1340" s="6">
        <f>'Base de dados'!M1339</f>
        <v>1023</v>
      </c>
      <c r="I1340" s="30"/>
      <c r="J1340" s="6" t="str">
        <f>'Base de dados'!N1339</f>
        <v/>
      </c>
    </row>
    <row r="1341" spans="1:10" ht="24.95" customHeight="1" x14ac:dyDescent="0.25">
      <c r="A1341" s="3">
        <f t="shared" si="20"/>
        <v>1339</v>
      </c>
      <c r="B1341" s="4" t="str">
        <f>'Base de dados'!A1340</f>
        <v>5630006202</v>
      </c>
      <c r="C1341" s="5" t="str">
        <f>IF('Base de dados'!E1340&lt;&gt;"",'Base de dados'!B1340&amp;CHAR(10)&amp;'Base de dados'!E1340,'Base de dados'!B1340)</f>
        <v>LETICIA NAIARA PAIXAO GASPARINO
LUCAS EDUARDO GASPARINO EMYGDIO</v>
      </c>
      <c r="D1341" s="15" t="str">
        <f>'Base de dados'!H1340</f>
        <v>RUA PROFESSOR LEONIDAS HORTA DE MACEDO, 206 - CONDOMINIO MORADA DO SOL - CASA BRANCA</v>
      </c>
      <c r="E1341" s="27" t="str">
        <f>'Base de dados'!I1340</f>
        <v>(19) 991229751</v>
      </c>
      <c r="F1341" s="6" t="str">
        <f>'Base de dados'!J1340</f>
        <v>POPULAÇÃO GERAL</v>
      </c>
      <c r="G1341" s="6" t="str">
        <f>'Base de dados'!L1340</f>
        <v>SUPLENTE</v>
      </c>
      <c r="H1341" s="6">
        <f>'Base de dados'!M1340</f>
        <v>1024</v>
      </c>
      <c r="I1341" s="30"/>
      <c r="J1341" s="6" t="str">
        <f>'Base de dados'!N1340</f>
        <v/>
      </c>
    </row>
    <row r="1342" spans="1:10" ht="24.95" customHeight="1" x14ac:dyDescent="0.25">
      <c r="A1342" s="3">
        <f t="shared" si="20"/>
        <v>1340</v>
      </c>
      <c r="B1342" s="4" t="str">
        <f>'Base de dados'!A1341</f>
        <v>5630017621</v>
      </c>
      <c r="C1342" s="5" t="str">
        <f>IF('Base de dados'!E1341&lt;&gt;"",'Base de dados'!B1341&amp;CHAR(10)&amp;'Base de dados'!E1341,'Base de dados'!B1341)</f>
        <v>RIVALDO FIRMINO SANTIAGO</v>
      </c>
      <c r="D1342" s="15" t="str">
        <f>'Base de dados'!H1341</f>
        <v>RUA JUSTINO CASTRO, 243 - CENTRO - CASA BRANCA</v>
      </c>
      <c r="E1342" s="27" t="str">
        <f>'Base de dados'!I1341</f>
        <v>(19) 992698904</v>
      </c>
      <c r="F1342" s="6" t="str">
        <f>'Base de dados'!J1341</f>
        <v>POPULAÇÃO GERAL</v>
      </c>
      <c r="G1342" s="6" t="str">
        <f>'Base de dados'!L1341</f>
        <v>SUPLENTE</v>
      </c>
      <c r="H1342" s="6">
        <f>'Base de dados'!M1341</f>
        <v>1025</v>
      </c>
      <c r="I1342" s="30"/>
      <c r="J1342" s="6" t="str">
        <f>'Base de dados'!N1341</f>
        <v/>
      </c>
    </row>
    <row r="1343" spans="1:10" ht="24.95" customHeight="1" x14ac:dyDescent="0.25">
      <c r="A1343" s="3">
        <f t="shared" si="20"/>
        <v>1341</v>
      </c>
      <c r="B1343" s="4" t="str">
        <f>'Base de dados'!A1342</f>
        <v>5630001781</v>
      </c>
      <c r="C1343" s="5" t="str">
        <f>IF('Base de dados'!E1342&lt;&gt;"",'Base de dados'!B1342&amp;CHAR(10)&amp;'Base de dados'!E1342,'Base de dados'!B1342)</f>
        <v>ANA CRISTINA DE CARVALHO
ABEL DA SILVA VIEIRA DIAS JUNIOR</v>
      </c>
      <c r="D1343" s="15" t="str">
        <f>'Base de dados'!H1342</f>
        <v>RUA JOSE SORIANO, 194 - INDUSTRIAL - CASA BRANCA</v>
      </c>
      <c r="E1343" s="27" t="str">
        <f>'Base de dados'!I1342</f>
        <v>(19) 971312494</v>
      </c>
      <c r="F1343" s="6" t="str">
        <f>'Base de dados'!J1342</f>
        <v>POPULAÇÃO GERAL</v>
      </c>
      <c r="G1343" s="6" t="str">
        <f>'Base de dados'!L1342</f>
        <v>SUPLENTE</v>
      </c>
      <c r="H1343" s="6">
        <f>'Base de dados'!M1342</f>
        <v>1026</v>
      </c>
      <c r="I1343" s="30"/>
      <c r="J1343" s="6" t="str">
        <f>'Base de dados'!N1342</f>
        <v/>
      </c>
    </row>
    <row r="1344" spans="1:10" ht="24.95" customHeight="1" x14ac:dyDescent="0.25">
      <c r="A1344" s="3">
        <f t="shared" si="20"/>
        <v>1342</v>
      </c>
      <c r="B1344" s="4" t="str">
        <f>'Base de dados'!A1343</f>
        <v>5630004066</v>
      </c>
      <c r="C1344" s="5" t="str">
        <f>IF('Base de dados'!E1343&lt;&gt;"",'Base de dados'!B1343&amp;CHAR(10)&amp;'Base de dados'!E1343,'Base de dados'!B1343)</f>
        <v>JOSE MANOEL MACHADO NETO</v>
      </c>
      <c r="D1344" s="15" t="str">
        <f>'Base de dados'!H1343</f>
        <v>RUA ANTONIO RIBEIRO FIALHO, 120 - NAZARETH - CASA BRANCA</v>
      </c>
      <c r="E1344" s="27" t="str">
        <f>'Base de dados'!I1343</f>
        <v>(19) 994441792</v>
      </c>
      <c r="F1344" s="6" t="str">
        <f>'Base de dados'!J1343</f>
        <v>POPULAÇÃO GERAL</v>
      </c>
      <c r="G1344" s="6" t="str">
        <f>'Base de dados'!L1343</f>
        <v>SUPLENTE</v>
      </c>
      <c r="H1344" s="6">
        <f>'Base de dados'!M1343</f>
        <v>1027</v>
      </c>
      <c r="I1344" s="30"/>
      <c r="J1344" s="6" t="str">
        <f>'Base de dados'!N1343</f>
        <v/>
      </c>
    </row>
    <row r="1345" spans="1:10" ht="24.95" customHeight="1" x14ac:dyDescent="0.25">
      <c r="A1345" s="3">
        <f t="shared" si="20"/>
        <v>1343</v>
      </c>
      <c r="B1345" s="4" t="str">
        <f>'Base de dados'!A1344</f>
        <v>5630004728</v>
      </c>
      <c r="C1345" s="5" t="str">
        <f>IF('Base de dados'!E1344&lt;&gt;"",'Base de dados'!B1344&amp;CHAR(10)&amp;'Base de dados'!E1344,'Base de dados'!B1344)</f>
        <v>GILDVAN VIEIRA DA SILVA
EVANI COSTA DE ALMEIDA SILVA</v>
      </c>
      <c r="D1345" s="15" t="str">
        <f>'Base de dados'!H1344</f>
        <v>RUA EVANDRO SILVA, 106 - ODENIR BUZATTO - CASA BRANCA SAO PAULO</v>
      </c>
      <c r="E1345" s="27" t="str">
        <f>'Base de dados'!I1344</f>
        <v>(19) 982580749</v>
      </c>
      <c r="F1345" s="6" t="str">
        <f>'Base de dados'!J1344</f>
        <v>POPULAÇÃO GERAL</v>
      </c>
      <c r="G1345" s="6" t="str">
        <f>'Base de dados'!L1344</f>
        <v>SUPLENTE</v>
      </c>
      <c r="H1345" s="6">
        <f>'Base de dados'!M1344</f>
        <v>1028</v>
      </c>
      <c r="I1345" s="30"/>
      <c r="J1345" s="6" t="str">
        <f>'Base de dados'!N1344</f>
        <v/>
      </c>
    </row>
    <row r="1346" spans="1:10" ht="24.95" customHeight="1" x14ac:dyDescent="0.25">
      <c r="A1346" s="3">
        <f t="shared" si="20"/>
        <v>1344</v>
      </c>
      <c r="B1346" s="4" t="str">
        <f>'Base de dados'!A1345</f>
        <v>5630021367</v>
      </c>
      <c r="C1346" s="5" t="str">
        <f>IF('Base de dados'!E1345&lt;&gt;"",'Base de dados'!B1345&amp;CHAR(10)&amp;'Base de dados'!E1345,'Base de dados'!B1345)</f>
        <v>LUIZ SERGIO FERREIRA</v>
      </c>
      <c r="D1346" s="15" t="str">
        <f>'Base de dados'!H1345</f>
        <v>AV  DOS BONVICINIOS, 131 - NAZARE - CASA BRANCA</v>
      </c>
      <c r="E1346" s="27" t="str">
        <f>'Base de dados'!I1345</f>
        <v>(19) 981329723</v>
      </c>
      <c r="F1346" s="6" t="str">
        <f>'Base de dados'!J1345</f>
        <v>POPULAÇÃO GERAL</v>
      </c>
      <c r="G1346" s="6" t="str">
        <f>'Base de dados'!L1345</f>
        <v>SUPLENTE</v>
      </c>
      <c r="H1346" s="6">
        <f>'Base de dados'!M1345</f>
        <v>1029</v>
      </c>
      <c r="I1346" s="30"/>
      <c r="J1346" s="6" t="str">
        <f>'Base de dados'!N1345</f>
        <v/>
      </c>
    </row>
    <row r="1347" spans="1:10" ht="24.95" customHeight="1" x14ac:dyDescent="0.25">
      <c r="A1347" s="3">
        <f t="shared" si="20"/>
        <v>1345</v>
      </c>
      <c r="B1347" s="4" t="str">
        <f>'Base de dados'!A1346</f>
        <v>5630016789</v>
      </c>
      <c r="C1347" s="5" t="str">
        <f>IF('Base de dados'!E1346&lt;&gt;"",'Base de dados'!B1346&amp;CHAR(10)&amp;'Base de dados'!E1346,'Base de dados'!B1346)</f>
        <v>THAIS CRISTINA ALVES PIMENTA</v>
      </c>
      <c r="D1347" s="15" t="str">
        <f>'Base de dados'!H1346</f>
        <v>RUA RICARDO SANTA ROSA, 14 - VILA SANTA MARIA - CASA BRANCA</v>
      </c>
      <c r="E1347" s="27" t="str">
        <f>'Base de dados'!I1346</f>
        <v>(19) 992477127</v>
      </c>
      <c r="F1347" s="6" t="str">
        <f>'Base de dados'!J1346</f>
        <v>POPULAÇÃO GERAL</v>
      </c>
      <c r="G1347" s="6" t="str">
        <f>'Base de dados'!L1346</f>
        <v>SUPLENTE</v>
      </c>
      <c r="H1347" s="6">
        <f>'Base de dados'!M1346</f>
        <v>1030</v>
      </c>
      <c r="I1347" s="30"/>
      <c r="J1347" s="6" t="str">
        <f>'Base de dados'!N1346</f>
        <v/>
      </c>
    </row>
    <row r="1348" spans="1:10" ht="24.95" customHeight="1" x14ac:dyDescent="0.25">
      <c r="A1348" s="3">
        <f t="shared" si="20"/>
        <v>1346</v>
      </c>
      <c r="B1348" s="4" t="str">
        <f>'Base de dados'!A1347</f>
        <v>5630004256</v>
      </c>
      <c r="C1348" s="5" t="str">
        <f>IF('Base de dados'!E1347&lt;&gt;"",'Base de dados'!B1347&amp;CHAR(10)&amp;'Base de dados'!E1347,'Base de dados'!B1347)</f>
        <v>EVANDRO LUIS REZENDE DOS SANTOS
JOSELI SILVA SANTOS</v>
      </c>
      <c r="D1348" s="15" t="str">
        <f>'Base de dados'!H1347</f>
        <v>RUA PATIO DA ESTACAO, 237 - CENTRO  - CASA BRANCA</v>
      </c>
      <c r="E1348" s="27" t="str">
        <f>'Base de dados'!I1347</f>
        <v>(19) 992299797</v>
      </c>
      <c r="F1348" s="6" t="str">
        <f>'Base de dados'!J1347</f>
        <v>POPULAÇÃO GERAL</v>
      </c>
      <c r="G1348" s="6" t="str">
        <f>'Base de dados'!L1347</f>
        <v>SUPLENTE</v>
      </c>
      <c r="H1348" s="6">
        <f>'Base de dados'!M1347</f>
        <v>1031</v>
      </c>
      <c r="I1348" s="30"/>
      <c r="J1348" s="6" t="str">
        <f>'Base de dados'!N1347</f>
        <v/>
      </c>
    </row>
    <row r="1349" spans="1:10" ht="24.95" customHeight="1" x14ac:dyDescent="0.25">
      <c r="A1349" s="3">
        <f t="shared" ref="A1349:A1412" si="21">A1348+1</f>
        <v>1347</v>
      </c>
      <c r="B1349" s="4" t="str">
        <f>'Base de dados'!A1348</f>
        <v>5630003407</v>
      </c>
      <c r="C1349" s="5" t="str">
        <f>IF('Base de dados'!E1348&lt;&gt;"",'Base de dados'!B1348&amp;CHAR(10)&amp;'Base de dados'!E1348,'Base de dados'!B1348)</f>
        <v>CLEUSA MARIA SILVERIO</v>
      </c>
      <c r="D1349" s="15" t="str">
        <f>'Base de dados'!H1348</f>
        <v>RUA DOS FRANCISCHETT, 195 - JARDIM AMERICA - CASA BRANCA</v>
      </c>
      <c r="E1349" s="27" t="str">
        <f>'Base de dados'!I1348</f>
        <v>(19) 994714198</v>
      </c>
      <c r="F1349" s="6" t="str">
        <f>'Base de dados'!J1348</f>
        <v>POPULAÇÃO GERAL</v>
      </c>
      <c r="G1349" s="6" t="str">
        <f>'Base de dados'!L1348</f>
        <v>SUPLENTE</v>
      </c>
      <c r="H1349" s="6">
        <f>'Base de dados'!M1348</f>
        <v>1032</v>
      </c>
      <c r="I1349" s="30"/>
      <c r="J1349" s="6" t="str">
        <f>'Base de dados'!N1348</f>
        <v/>
      </c>
    </row>
    <row r="1350" spans="1:10" ht="24.95" customHeight="1" x14ac:dyDescent="0.25">
      <c r="A1350" s="3">
        <f t="shared" si="21"/>
        <v>1348</v>
      </c>
      <c r="B1350" s="4" t="str">
        <f>'Base de dados'!A1349</f>
        <v>5630012424</v>
      </c>
      <c r="C1350" s="5" t="str">
        <f>IF('Base de dados'!E1349&lt;&gt;"",'Base de dados'!B1349&amp;CHAR(10)&amp;'Base de dados'!E1349,'Base de dados'!B1349)</f>
        <v>KELLY CRISTINA DAMASCENO NUNES</v>
      </c>
      <c r="D1350" s="15" t="str">
        <f>'Base de dados'!H1349</f>
        <v>AV  COACIARA, 1101 - PARQUE DOM PEDRO II - CAMPINAS</v>
      </c>
      <c r="E1350" s="27" t="str">
        <f>'Base de dados'!I1349</f>
        <v>(11) 976487920</v>
      </c>
      <c r="F1350" s="6" t="str">
        <f>'Base de dados'!J1349</f>
        <v>POPULAÇÃO GERAL</v>
      </c>
      <c r="G1350" s="6" t="str">
        <f>'Base de dados'!L1349</f>
        <v>SUPLENTE</v>
      </c>
      <c r="H1350" s="6">
        <f>'Base de dados'!M1349</f>
        <v>1033</v>
      </c>
      <c r="I1350" s="30"/>
      <c r="J1350" s="6" t="str">
        <f>'Base de dados'!N1349</f>
        <v/>
      </c>
    </row>
    <row r="1351" spans="1:10" ht="24.95" customHeight="1" x14ac:dyDescent="0.25">
      <c r="A1351" s="3">
        <f t="shared" si="21"/>
        <v>1349</v>
      </c>
      <c r="B1351" s="4" t="str">
        <f>'Base de dados'!A1350</f>
        <v>5630003894</v>
      </c>
      <c r="C1351" s="5" t="str">
        <f>IF('Base de dados'!E1350&lt;&gt;"",'Base de dados'!B1350&amp;CHAR(10)&amp;'Base de dados'!E1350,'Base de dados'!B1350)</f>
        <v>LAERCIO CADETIO JUNIOR</v>
      </c>
      <c r="D1351" s="15" t="str">
        <f>'Base de dados'!H1350</f>
        <v>RUA PEDRO PIMENTA, 15 - PQ SAO PAULO  - CASA BRANCA</v>
      </c>
      <c r="E1351" s="27" t="str">
        <f>'Base de dados'!I1350</f>
        <v>(19) 991581150</v>
      </c>
      <c r="F1351" s="6" t="str">
        <f>'Base de dados'!J1350</f>
        <v>POPULAÇÃO GERAL</v>
      </c>
      <c r="G1351" s="6" t="str">
        <f>'Base de dados'!L1350</f>
        <v>SUPLENTE</v>
      </c>
      <c r="H1351" s="6">
        <f>'Base de dados'!M1350</f>
        <v>1034</v>
      </c>
      <c r="I1351" s="30"/>
      <c r="J1351" s="6" t="str">
        <f>'Base de dados'!N1350</f>
        <v/>
      </c>
    </row>
    <row r="1352" spans="1:10" ht="24.95" customHeight="1" x14ac:dyDescent="0.25">
      <c r="A1352" s="3">
        <f t="shared" si="21"/>
        <v>1350</v>
      </c>
      <c r="B1352" s="4" t="str">
        <f>'Base de dados'!A1351</f>
        <v>5630008752</v>
      </c>
      <c r="C1352" s="5" t="str">
        <f>IF('Base de dados'!E1351&lt;&gt;"",'Base de dados'!B1351&amp;CHAR(10)&amp;'Base de dados'!E1351,'Base de dados'!B1351)</f>
        <v>JULIO CESAR IGNACIO</v>
      </c>
      <c r="D1352" s="15" t="str">
        <f>'Base de dados'!H1351</f>
        <v>RUA PROFESSORA GUNAR MORAIS DE ARAUJO, 188  - ANDORINHA  - CASA BRANCA</v>
      </c>
      <c r="E1352" s="27" t="str">
        <f>'Base de dados'!I1351</f>
        <v>(19) 986064460</v>
      </c>
      <c r="F1352" s="6" t="str">
        <f>'Base de dados'!J1351</f>
        <v>POPULAÇÃO GERAL</v>
      </c>
      <c r="G1352" s="6" t="str">
        <f>'Base de dados'!L1351</f>
        <v>SUPLENTE</v>
      </c>
      <c r="H1352" s="6">
        <f>'Base de dados'!M1351</f>
        <v>1035</v>
      </c>
      <c r="I1352" s="30"/>
      <c r="J1352" s="6" t="str">
        <f>'Base de dados'!N1351</f>
        <v/>
      </c>
    </row>
    <row r="1353" spans="1:10" ht="24.95" customHeight="1" x14ac:dyDescent="0.25">
      <c r="A1353" s="3">
        <f t="shared" si="21"/>
        <v>1351</v>
      </c>
      <c r="B1353" s="4" t="str">
        <f>'Base de dados'!A1352</f>
        <v>5630010808</v>
      </c>
      <c r="C1353" s="5" t="str">
        <f>IF('Base de dados'!E1352&lt;&gt;"",'Base de dados'!B1352&amp;CHAR(10)&amp;'Base de dados'!E1352,'Base de dados'!B1352)</f>
        <v>SAMIRA VIANNA VALADAO</v>
      </c>
      <c r="D1353" s="15" t="str">
        <f>'Base de dados'!H1352</f>
        <v>RUA FREI BONIFACIO HARINK, 290 - VILA SAO PAULO - MOGI DAS CRUZES</v>
      </c>
      <c r="E1353" s="27" t="str">
        <f>'Base de dados'!I1352</f>
        <v>(11) 972009229</v>
      </c>
      <c r="F1353" s="6" t="str">
        <f>'Base de dados'!J1352</f>
        <v>POPULAÇÃO GERAL</v>
      </c>
      <c r="G1353" s="6" t="str">
        <f>'Base de dados'!L1352</f>
        <v>SUPLENTE</v>
      </c>
      <c r="H1353" s="6">
        <f>'Base de dados'!M1352</f>
        <v>1036</v>
      </c>
      <c r="I1353" s="30"/>
      <c r="J1353" s="6" t="str">
        <f>'Base de dados'!N1352</f>
        <v/>
      </c>
    </row>
    <row r="1354" spans="1:10" ht="24.95" customHeight="1" x14ac:dyDescent="0.25">
      <c r="A1354" s="3">
        <f t="shared" si="21"/>
        <v>1352</v>
      </c>
      <c r="B1354" s="4" t="str">
        <f>'Base de dados'!A1353</f>
        <v>5630021243</v>
      </c>
      <c r="C1354" s="5" t="str">
        <f>IF('Base de dados'!E1353&lt;&gt;"",'Base de dados'!B1353&amp;CHAR(10)&amp;'Base de dados'!E1353,'Base de dados'!B1353)</f>
        <v>GUILHERME VINICIUS DOS REIS SILVA</v>
      </c>
      <c r="D1354" s="15" t="str">
        <f>'Base de dados'!H1353</f>
        <v>RUA FAMAILIA MAGDALENA, 415 - PARQUE SAO PAULO - CASA BRANCA</v>
      </c>
      <c r="E1354" s="27" t="str">
        <f>'Base de dados'!I1353</f>
        <v>(19) 992412660</v>
      </c>
      <c r="F1354" s="6" t="str">
        <f>'Base de dados'!J1353</f>
        <v>POPULAÇÃO GERAL</v>
      </c>
      <c r="G1354" s="6" t="str">
        <f>'Base de dados'!L1353</f>
        <v>SUPLENTE</v>
      </c>
      <c r="H1354" s="6">
        <f>'Base de dados'!M1353</f>
        <v>1037</v>
      </c>
      <c r="I1354" s="30"/>
      <c r="J1354" s="6" t="str">
        <f>'Base de dados'!N1353</f>
        <v/>
      </c>
    </row>
    <row r="1355" spans="1:10" ht="24.95" customHeight="1" x14ac:dyDescent="0.25">
      <c r="A1355" s="3">
        <f t="shared" si="21"/>
        <v>1353</v>
      </c>
      <c r="B1355" s="4" t="str">
        <f>'Base de dados'!A1354</f>
        <v>5630015781</v>
      </c>
      <c r="C1355" s="5" t="str">
        <f>IF('Base de dados'!E1354&lt;&gt;"",'Base de dados'!B1354&amp;CHAR(10)&amp;'Base de dados'!E1354,'Base de dados'!B1354)</f>
        <v>SIRLENE DIAS DE OLIVEIRA</v>
      </c>
      <c r="D1355" s="15" t="str">
        <f>'Base de dados'!H1354</f>
        <v>RUA PROFESSOR MARIA REGINA BRAGA DE CARVALHO, 194 - ANDORINHAS - CASA BRANCA</v>
      </c>
      <c r="E1355" s="27" t="str">
        <f>'Base de dados'!I1354</f>
        <v>(19) 991450389</v>
      </c>
      <c r="F1355" s="6" t="str">
        <f>'Base de dados'!J1354</f>
        <v>POPULAÇÃO GERAL</v>
      </c>
      <c r="G1355" s="6" t="str">
        <f>'Base de dados'!L1354</f>
        <v>SUPLENTE</v>
      </c>
      <c r="H1355" s="6">
        <f>'Base de dados'!M1354</f>
        <v>1038</v>
      </c>
      <c r="I1355" s="30"/>
      <c r="J1355" s="6" t="str">
        <f>'Base de dados'!N1354</f>
        <v/>
      </c>
    </row>
    <row r="1356" spans="1:10" ht="24.95" customHeight="1" x14ac:dyDescent="0.25">
      <c r="A1356" s="3">
        <f t="shared" si="21"/>
        <v>1354</v>
      </c>
      <c r="B1356" s="4" t="str">
        <f>'Base de dados'!A1355</f>
        <v>5630011293</v>
      </c>
      <c r="C1356" s="5" t="str">
        <f>IF('Base de dados'!E1355&lt;&gt;"",'Base de dados'!B1355&amp;CHAR(10)&amp;'Base de dados'!E1355,'Base de dados'!B1355)</f>
        <v>ANDRESSA DE ALMEIDA PEREIRA</v>
      </c>
      <c r="D1356" s="15" t="str">
        <f>'Base de dados'!H1355</f>
        <v>RUA FAMILIA BASILONE, 134 - JARDIM BOA ESPERANCA - CASA BRANCA</v>
      </c>
      <c r="E1356" s="27" t="str">
        <f>'Base de dados'!I1355</f>
        <v>(19) 989731759</v>
      </c>
      <c r="F1356" s="6" t="str">
        <f>'Base de dados'!J1355</f>
        <v>POPULAÇÃO GERAL</v>
      </c>
      <c r="G1356" s="6" t="str">
        <f>'Base de dados'!L1355</f>
        <v>SUPLENTE</v>
      </c>
      <c r="H1356" s="6">
        <f>'Base de dados'!M1355</f>
        <v>1039</v>
      </c>
      <c r="I1356" s="30"/>
      <c r="J1356" s="6" t="str">
        <f>'Base de dados'!N1355</f>
        <v/>
      </c>
    </row>
    <row r="1357" spans="1:10" ht="24.95" customHeight="1" x14ac:dyDescent="0.25">
      <c r="A1357" s="3">
        <f t="shared" si="21"/>
        <v>1355</v>
      </c>
      <c r="B1357" s="4" t="str">
        <f>'Base de dados'!A1356</f>
        <v>5630019965</v>
      </c>
      <c r="C1357" s="5" t="str">
        <f>IF('Base de dados'!E1356&lt;&gt;"",'Base de dados'!B1356&amp;CHAR(10)&amp;'Base de dados'!E1356,'Base de dados'!B1356)</f>
        <v>CRISTIANO RIBEIRO LOPES</v>
      </c>
      <c r="D1357" s="15" t="str">
        <f>'Base de dados'!H1356</f>
        <v>RUA LUIZ GONZAGA DE SILLOS, 68 - NAZARETH  - CASA BRANCA</v>
      </c>
      <c r="E1357" s="27" t="str">
        <f>'Base de dados'!I1356</f>
        <v>(19) 986040834</v>
      </c>
      <c r="F1357" s="6" t="str">
        <f>'Base de dados'!J1356</f>
        <v>POPULAÇÃO GERAL</v>
      </c>
      <c r="G1357" s="6" t="str">
        <f>'Base de dados'!L1356</f>
        <v>SUPLENTE</v>
      </c>
      <c r="H1357" s="6">
        <f>'Base de dados'!M1356</f>
        <v>1040</v>
      </c>
      <c r="I1357" s="30"/>
      <c r="J1357" s="6" t="str">
        <f>'Base de dados'!N1356</f>
        <v/>
      </c>
    </row>
    <row r="1358" spans="1:10" ht="24.95" customHeight="1" x14ac:dyDescent="0.25">
      <c r="A1358" s="3">
        <f t="shared" si="21"/>
        <v>1356</v>
      </c>
      <c r="B1358" s="4" t="str">
        <f>'Base de dados'!A1357</f>
        <v>5630017639</v>
      </c>
      <c r="C1358" s="5" t="str">
        <f>IF('Base de dados'!E1357&lt;&gt;"",'Base de dados'!B1357&amp;CHAR(10)&amp;'Base de dados'!E1357,'Base de dados'!B1357)</f>
        <v>PRISCILA DE OLIVEIRA SILVA</v>
      </c>
      <c r="D1358" s="15" t="str">
        <f>'Base de dados'!H1357</f>
        <v>RUA SILVESTRE FRANCISCO PUGLIA, 68 - ODENIR BUZATO  - CASA BRANCA</v>
      </c>
      <c r="E1358" s="27" t="str">
        <f>'Base de dados'!I1357</f>
        <v>(19) 991814018</v>
      </c>
      <c r="F1358" s="6" t="str">
        <f>'Base de dados'!J1357</f>
        <v>POPULAÇÃO GERAL</v>
      </c>
      <c r="G1358" s="6" t="str">
        <f>'Base de dados'!L1357</f>
        <v>SUPLENTE</v>
      </c>
      <c r="H1358" s="6">
        <f>'Base de dados'!M1357</f>
        <v>1041</v>
      </c>
      <c r="I1358" s="30"/>
      <c r="J1358" s="6" t="str">
        <f>'Base de dados'!N1357</f>
        <v/>
      </c>
    </row>
    <row r="1359" spans="1:10" ht="24.95" customHeight="1" x14ac:dyDescent="0.25">
      <c r="A1359" s="3">
        <f t="shared" si="21"/>
        <v>1357</v>
      </c>
      <c r="B1359" s="4" t="str">
        <f>'Base de dados'!A1358</f>
        <v>5630010055</v>
      </c>
      <c r="C1359" s="5" t="str">
        <f>IF('Base de dados'!E1358&lt;&gt;"",'Base de dados'!B1358&amp;CHAR(10)&amp;'Base de dados'!E1358,'Base de dados'!B1358)</f>
        <v>MARIANA LOURENCO SIQUEIRA</v>
      </c>
      <c r="D1359" s="15" t="str">
        <f>'Base de dados'!H1358</f>
        <v>RUA SAO FRANCISCO, 23 - JARDIM NOVO CAMPOS ELISEOS - CAMPINAS</v>
      </c>
      <c r="E1359" s="27" t="str">
        <f>'Base de dados'!I1358</f>
        <v>(19) 992493196</v>
      </c>
      <c r="F1359" s="6" t="str">
        <f>'Base de dados'!J1358</f>
        <v>POPULAÇÃO GERAL</v>
      </c>
      <c r="G1359" s="6" t="str">
        <f>'Base de dados'!L1358</f>
        <v>SUPLENTE</v>
      </c>
      <c r="H1359" s="6">
        <f>'Base de dados'!M1358</f>
        <v>1042</v>
      </c>
      <c r="I1359" s="30"/>
      <c r="J1359" s="6" t="str">
        <f>'Base de dados'!N1358</f>
        <v/>
      </c>
    </row>
    <row r="1360" spans="1:10" ht="24.95" customHeight="1" x14ac:dyDescent="0.25">
      <c r="A1360" s="3">
        <f t="shared" si="21"/>
        <v>1358</v>
      </c>
      <c r="B1360" s="4" t="str">
        <f>'Base de dados'!A1359</f>
        <v>5630008430</v>
      </c>
      <c r="C1360" s="5" t="str">
        <f>IF('Base de dados'!E1359&lt;&gt;"",'Base de dados'!B1359&amp;CHAR(10)&amp;'Base de dados'!E1359,'Base de dados'!B1359)</f>
        <v>MARTA REGINA PAVANNI PEREIRA
MARCO ANTONIO CARVALHO PEREIRA</v>
      </c>
      <c r="D1360" s="15" t="str">
        <f>'Base de dados'!H1359</f>
        <v>RUA FAMILIA CANDIDO FERNANDES, 89 - CIDADE JARDIM - CASA BRANCA</v>
      </c>
      <c r="E1360" s="27" t="str">
        <f>'Base de dados'!I1359</f>
        <v>(19) 993971969</v>
      </c>
      <c r="F1360" s="6" t="str">
        <f>'Base de dados'!J1359</f>
        <v>POPULAÇÃO GERAL</v>
      </c>
      <c r="G1360" s="6" t="str">
        <f>'Base de dados'!L1359</f>
        <v>SUPLENTE</v>
      </c>
      <c r="H1360" s="6">
        <f>'Base de dados'!M1359</f>
        <v>1043</v>
      </c>
      <c r="I1360" s="30"/>
      <c r="J1360" s="6" t="str">
        <f>'Base de dados'!N1359</f>
        <v/>
      </c>
    </row>
    <row r="1361" spans="1:10" ht="24.95" customHeight="1" x14ac:dyDescent="0.25">
      <c r="A1361" s="3">
        <f t="shared" si="21"/>
        <v>1359</v>
      </c>
      <c r="B1361" s="4" t="str">
        <f>'Base de dados'!A1360</f>
        <v>5630001336</v>
      </c>
      <c r="C1361" s="5" t="str">
        <f>IF('Base de dados'!E1360&lt;&gt;"",'Base de dados'!B1360&amp;CHAR(10)&amp;'Base de dados'!E1360,'Base de dados'!B1360)</f>
        <v>BIANCA DINIZ RIBEIRO
RONALDO APARECIDO XAVIER</v>
      </c>
      <c r="D1361" s="15" t="str">
        <f>'Base de dados'!H1360</f>
        <v>RUA FLORINDA DE SOUZA, 556 - CENTRO  - CASA BRANCA</v>
      </c>
      <c r="E1361" s="27" t="str">
        <f>'Base de dados'!I1360</f>
        <v>(19) 993490640</v>
      </c>
      <c r="F1361" s="6" t="str">
        <f>'Base de dados'!J1360</f>
        <v>POPULAÇÃO GERAL</v>
      </c>
      <c r="G1361" s="6" t="str">
        <f>'Base de dados'!L1360</f>
        <v>SUPLENTE</v>
      </c>
      <c r="H1361" s="6">
        <f>'Base de dados'!M1360</f>
        <v>1044</v>
      </c>
      <c r="I1361" s="30"/>
      <c r="J1361" s="6" t="str">
        <f>'Base de dados'!N1360</f>
        <v/>
      </c>
    </row>
    <row r="1362" spans="1:10" ht="24.95" customHeight="1" x14ac:dyDescent="0.25">
      <c r="A1362" s="3">
        <f t="shared" si="21"/>
        <v>1360</v>
      </c>
      <c r="B1362" s="4" t="str">
        <f>'Base de dados'!A1361</f>
        <v>5630018033</v>
      </c>
      <c r="C1362" s="5" t="str">
        <f>IF('Base de dados'!E1361&lt;&gt;"",'Base de dados'!B1361&amp;CHAR(10)&amp;'Base de dados'!E1361,'Base de dados'!B1361)</f>
        <v>JOAO LENILSON HESSEL DE SOUZA
NAIANE DE CAMARGO SOUZA</v>
      </c>
      <c r="D1362" s="15" t="str">
        <f>'Base de dados'!H1361</f>
        <v>RUA IZAURA LIMA BONO, 80 - PARQUE VITORIA REGIA - SOROCABA</v>
      </c>
      <c r="E1362" s="27" t="str">
        <f>'Base de dados'!I1361</f>
        <v>(15) 991694875</v>
      </c>
      <c r="F1362" s="6" t="str">
        <f>'Base de dados'!J1361</f>
        <v>POPULAÇÃO GERAL</v>
      </c>
      <c r="G1362" s="6" t="str">
        <f>'Base de dados'!L1361</f>
        <v>SUPLENTE</v>
      </c>
      <c r="H1362" s="6">
        <f>'Base de dados'!M1361</f>
        <v>1045</v>
      </c>
      <c r="I1362" s="30"/>
      <c r="J1362" s="6" t="str">
        <f>'Base de dados'!N1361</f>
        <v/>
      </c>
    </row>
    <row r="1363" spans="1:10" ht="24.95" customHeight="1" x14ac:dyDescent="0.25">
      <c r="A1363" s="3">
        <f t="shared" si="21"/>
        <v>1361</v>
      </c>
      <c r="B1363" s="4" t="str">
        <f>'Base de dados'!A1362</f>
        <v>5630008505</v>
      </c>
      <c r="C1363" s="5" t="str">
        <f>IF('Base de dados'!E1362&lt;&gt;"",'Base de dados'!B1362&amp;CHAR(10)&amp;'Base de dados'!E1362,'Base de dados'!B1362)</f>
        <v>EDSON RAMON BARBOSA SANTOS</v>
      </c>
      <c r="D1363" s="15" t="str">
        <f>'Base de dados'!H1362</f>
        <v>RUA ODETE RODRIGUES CARDEAL SANTANA, 90 - CONJUNTO HABITACIONAL WLADEMIR PEREIRA - CASA BRANCA</v>
      </c>
      <c r="E1363" s="27" t="str">
        <f>'Base de dados'!I1362</f>
        <v>(19) 991751663</v>
      </c>
      <c r="F1363" s="6" t="str">
        <f>'Base de dados'!J1362</f>
        <v>POPULAÇÃO GERAL</v>
      </c>
      <c r="G1363" s="6" t="str">
        <f>'Base de dados'!L1362</f>
        <v>SUPLENTE</v>
      </c>
      <c r="H1363" s="6">
        <f>'Base de dados'!M1362</f>
        <v>1046</v>
      </c>
      <c r="I1363" s="30"/>
      <c r="J1363" s="6" t="str">
        <f>'Base de dados'!N1362</f>
        <v/>
      </c>
    </row>
    <row r="1364" spans="1:10" ht="24.95" customHeight="1" x14ac:dyDescent="0.25">
      <c r="A1364" s="3">
        <f t="shared" si="21"/>
        <v>1362</v>
      </c>
      <c r="B1364" s="4" t="str">
        <f>'Base de dados'!A1363</f>
        <v>5630012945</v>
      </c>
      <c r="C1364" s="5" t="str">
        <f>IF('Base de dados'!E1363&lt;&gt;"",'Base de dados'!B1363&amp;CHAR(10)&amp;'Base de dados'!E1363,'Base de dados'!B1363)</f>
        <v>CARLA ANDRIELI PEREIRA DA SILVA</v>
      </c>
      <c r="D1364" s="15" t="str">
        <f>'Base de dados'!H1363</f>
        <v>RUA FAMILIA MICHELAO, 179 - CIDADE JARDIM - CASA BRANCA</v>
      </c>
      <c r="E1364" s="27" t="str">
        <f>'Base de dados'!I1363</f>
        <v>(19) 989077696</v>
      </c>
      <c r="F1364" s="6" t="str">
        <f>'Base de dados'!J1363</f>
        <v>POPULAÇÃO GERAL</v>
      </c>
      <c r="G1364" s="6" t="str">
        <f>'Base de dados'!L1363</f>
        <v>SUPLENTE</v>
      </c>
      <c r="H1364" s="6">
        <f>'Base de dados'!M1363</f>
        <v>1047</v>
      </c>
      <c r="I1364" s="30"/>
      <c r="J1364" s="6" t="str">
        <f>'Base de dados'!N1363</f>
        <v/>
      </c>
    </row>
    <row r="1365" spans="1:10" ht="24.95" customHeight="1" x14ac:dyDescent="0.25">
      <c r="A1365" s="3">
        <f t="shared" si="21"/>
        <v>1363</v>
      </c>
      <c r="B1365" s="4" t="str">
        <f>'Base de dados'!A1364</f>
        <v>5630011590</v>
      </c>
      <c r="C1365" s="5" t="str">
        <f>IF('Base de dados'!E1364&lt;&gt;"",'Base de dados'!B1364&amp;CHAR(10)&amp;'Base de dados'!E1364,'Base de dados'!B1364)</f>
        <v>LAIS CRISTINA BUENO SOUZA
MICHEL DONIZETE DE SOUZA</v>
      </c>
      <c r="D1365" s="15" t="str">
        <f>'Base de dados'!H1364</f>
        <v>RUA LUCIO LEONEL, 679 - CENTRO - CASA BRANCA</v>
      </c>
      <c r="E1365" s="27" t="str">
        <f>'Base de dados'!I1364</f>
        <v>(19) 989607295</v>
      </c>
      <c r="F1365" s="6" t="str">
        <f>'Base de dados'!J1364</f>
        <v>POPULAÇÃO GERAL</v>
      </c>
      <c r="G1365" s="6" t="str">
        <f>'Base de dados'!L1364</f>
        <v>SUPLENTE</v>
      </c>
      <c r="H1365" s="6">
        <f>'Base de dados'!M1364</f>
        <v>1048</v>
      </c>
      <c r="I1365" s="30"/>
      <c r="J1365" s="6" t="str">
        <f>'Base de dados'!N1364</f>
        <v/>
      </c>
    </row>
    <row r="1366" spans="1:10" ht="24.95" customHeight="1" x14ac:dyDescent="0.25">
      <c r="A1366" s="3">
        <f t="shared" si="21"/>
        <v>1364</v>
      </c>
      <c r="B1366" s="4" t="str">
        <f>'Base de dados'!A1365</f>
        <v>5630017381</v>
      </c>
      <c r="C1366" s="5" t="str">
        <f>IF('Base de dados'!E1365&lt;&gt;"",'Base de dados'!B1365&amp;CHAR(10)&amp;'Base de dados'!E1365,'Base de dados'!B1365)</f>
        <v>ANA CRISTINA GREGORIO</v>
      </c>
      <c r="D1366" s="15" t="str">
        <f>'Base de dados'!H1365</f>
        <v>RUA PEDRO PIMENTA, 84 - PARQUE SAO PAULO - CASA BRANCA</v>
      </c>
      <c r="E1366" s="27" t="str">
        <f>'Base de dados'!I1365</f>
        <v>(19) 991329194</v>
      </c>
      <c r="F1366" s="6" t="str">
        <f>'Base de dados'!J1365</f>
        <v>POPULAÇÃO GERAL</v>
      </c>
      <c r="G1366" s="6" t="str">
        <f>'Base de dados'!L1365</f>
        <v>SUPLENTE</v>
      </c>
      <c r="H1366" s="6">
        <f>'Base de dados'!M1365</f>
        <v>1049</v>
      </c>
      <c r="I1366" s="30"/>
      <c r="J1366" s="6" t="str">
        <f>'Base de dados'!N1365</f>
        <v/>
      </c>
    </row>
    <row r="1367" spans="1:10" ht="24.95" customHeight="1" x14ac:dyDescent="0.25">
      <c r="A1367" s="3">
        <f t="shared" si="21"/>
        <v>1365</v>
      </c>
      <c r="B1367" s="4" t="str">
        <f>'Base de dados'!A1366</f>
        <v>5630004199</v>
      </c>
      <c r="C1367" s="5" t="str">
        <f>IF('Base de dados'!E1366&lt;&gt;"",'Base de dados'!B1366&amp;CHAR(10)&amp;'Base de dados'!E1366,'Base de dados'!B1366)</f>
        <v>CARLA PATRICIA NOGUEIRA COELHO</v>
      </c>
      <c r="D1367" s="15" t="str">
        <f>'Base de dados'!H1366</f>
        <v>RUA ANGELO STEFANINI, 469 - CENTRO - CASA BRANCA</v>
      </c>
      <c r="E1367" s="27" t="str">
        <f>'Base de dados'!I1366</f>
        <v>(19) 999704746</v>
      </c>
      <c r="F1367" s="6" t="str">
        <f>'Base de dados'!J1366</f>
        <v>POPULAÇÃO GERAL</v>
      </c>
      <c r="G1367" s="6" t="str">
        <f>'Base de dados'!L1366</f>
        <v>SUPLENTE</v>
      </c>
      <c r="H1367" s="6">
        <f>'Base de dados'!M1366</f>
        <v>1050</v>
      </c>
      <c r="I1367" s="30"/>
      <c r="J1367" s="6" t="str">
        <f>'Base de dados'!N1366</f>
        <v/>
      </c>
    </row>
    <row r="1368" spans="1:10" ht="24.95" customHeight="1" x14ac:dyDescent="0.25">
      <c r="A1368" s="3">
        <f t="shared" si="21"/>
        <v>1366</v>
      </c>
      <c r="B1368" s="4" t="str">
        <f>'Base de dados'!A1367</f>
        <v>5630013414</v>
      </c>
      <c r="C1368" s="5" t="str">
        <f>IF('Base de dados'!E1367&lt;&gt;"",'Base de dados'!B1367&amp;CHAR(10)&amp;'Base de dados'!E1367,'Base de dados'!B1367)</f>
        <v>ADEMIR BERNARDO
CLAUDIA REGINA MONDADORI BERNARDO</v>
      </c>
      <c r="D1368" s="15" t="str">
        <f>'Base de dados'!H1367</f>
        <v>AV  DOUTOR FRANCISCO NOGUEIRA DE LIMA, 551 - DESTERRO - CASA BRANCA</v>
      </c>
      <c r="E1368" s="27" t="str">
        <f>'Base de dados'!I1367</f>
        <v>(19) 989017111</v>
      </c>
      <c r="F1368" s="6" t="str">
        <f>'Base de dados'!J1367</f>
        <v>POPULAÇÃO GERAL</v>
      </c>
      <c r="G1368" s="6" t="str">
        <f>'Base de dados'!L1367</f>
        <v>SUPLENTE</v>
      </c>
      <c r="H1368" s="6">
        <f>'Base de dados'!M1367</f>
        <v>1051</v>
      </c>
      <c r="I1368" s="30"/>
      <c r="J1368" s="6" t="str">
        <f>'Base de dados'!N1367</f>
        <v/>
      </c>
    </row>
    <row r="1369" spans="1:10" ht="24.95" customHeight="1" x14ac:dyDescent="0.25">
      <c r="A1369" s="3">
        <f t="shared" si="21"/>
        <v>1367</v>
      </c>
      <c r="B1369" s="4" t="str">
        <f>'Base de dados'!A1368</f>
        <v>5630000577</v>
      </c>
      <c r="C1369" s="5" t="str">
        <f>IF('Base de dados'!E1368&lt;&gt;"",'Base de dados'!B1368&amp;CHAR(10)&amp;'Base de dados'!E1368,'Base de dados'!B1368)</f>
        <v>ANA PAULA BERNARDO RIBEIRO</v>
      </c>
      <c r="D1369" s="15" t="str">
        <f>'Base de dados'!H1368</f>
        <v>RUA GUNAR MORAES DE ARAUJO, 77 - ANDORINHAS - CASA BRANCA</v>
      </c>
      <c r="E1369" s="27" t="str">
        <f>'Base de dados'!I1368</f>
        <v>(19) 995109871</v>
      </c>
      <c r="F1369" s="6" t="str">
        <f>'Base de dados'!J1368</f>
        <v>POPULAÇÃO GERAL</v>
      </c>
      <c r="G1369" s="6" t="str">
        <f>'Base de dados'!L1368</f>
        <v>SUPLENTE</v>
      </c>
      <c r="H1369" s="6">
        <f>'Base de dados'!M1368</f>
        <v>1052</v>
      </c>
      <c r="I1369" s="30"/>
      <c r="J1369" s="6" t="str">
        <f>'Base de dados'!N1368</f>
        <v/>
      </c>
    </row>
    <row r="1370" spans="1:10" ht="24.95" customHeight="1" x14ac:dyDescent="0.25">
      <c r="A1370" s="3">
        <f t="shared" si="21"/>
        <v>1368</v>
      </c>
      <c r="B1370" s="4" t="str">
        <f>'Base de dados'!A1369</f>
        <v>5630004314</v>
      </c>
      <c r="C1370" s="5" t="str">
        <f>IF('Base de dados'!E1369&lt;&gt;"",'Base de dados'!B1369&amp;CHAR(10)&amp;'Base de dados'!E1369,'Base de dados'!B1369)</f>
        <v>REGINA DE FATIMA NAVARRO</v>
      </c>
      <c r="D1370" s="15" t="str">
        <f>'Base de dados'!H1369</f>
        <v>RUA FAMILIA BORGES ALONSO, 41 - CIDADE JARDIM - CASA BRANCA</v>
      </c>
      <c r="E1370" s="27" t="str">
        <f>'Base de dados'!I1369</f>
        <v>(19) 995286860</v>
      </c>
      <c r="F1370" s="6" t="str">
        <f>'Base de dados'!J1369</f>
        <v>POPULAÇÃO GERAL</v>
      </c>
      <c r="G1370" s="6" t="str">
        <f>'Base de dados'!L1369</f>
        <v>SUPLENTE</v>
      </c>
      <c r="H1370" s="6">
        <f>'Base de dados'!M1369</f>
        <v>1053</v>
      </c>
      <c r="I1370" s="30"/>
      <c r="J1370" s="6" t="str">
        <f>'Base de dados'!N1369</f>
        <v/>
      </c>
    </row>
    <row r="1371" spans="1:10" ht="24.95" customHeight="1" x14ac:dyDescent="0.25">
      <c r="A1371" s="3">
        <f t="shared" si="21"/>
        <v>1369</v>
      </c>
      <c r="B1371" s="4" t="str">
        <f>'Base de dados'!A1370</f>
        <v>5630020914</v>
      </c>
      <c r="C1371" s="5" t="str">
        <f>IF('Base de dados'!E1370&lt;&gt;"",'Base de dados'!B1370&amp;CHAR(10)&amp;'Base de dados'!E1370,'Base de dados'!B1370)</f>
        <v>EVERSON IAGO PAIVA PEDROSO</v>
      </c>
      <c r="D1371" s="15" t="str">
        <f>'Base de dados'!H1370</f>
        <v>TR  TRAVESSA SANTA TEREZA, 76 - PARQUE PAMPULHA - AGUDOS</v>
      </c>
      <c r="E1371" s="27" t="str">
        <f>'Base de dados'!I1370</f>
        <v>(14) 998768274</v>
      </c>
      <c r="F1371" s="6" t="str">
        <f>'Base de dados'!J1370</f>
        <v>POPULAÇÃO GERAL</v>
      </c>
      <c r="G1371" s="6" t="str">
        <f>'Base de dados'!L1370</f>
        <v>SUPLENTE</v>
      </c>
      <c r="H1371" s="6">
        <f>'Base de dados'!M1370</f>
        <v>1054</v>
      </c>
      <c r="I1371" s="30"/>
      <c r="J1371" s="6" t="str">
        <f>'Base de dados'!N1370</f>
        <v/>
      </c>
    </row>
    <row r="1372" spans="1:10" ht="24.95" customHeight="1" x14ac:dyDescent="0.25">
      <c r="A1372" s="3">
        <f t="shared" si="21"/>
        <v>1370</v>
      </c>
      <c r="B1372" s="4" t="str">
        <f>'Base de dados'!A1371</f>
        <v>5630004835</v>
      </c>
      <c r="C1372" s="5" t="str">
        <f>IF('Base de dados'!E1371&lt;&gt;"",'Base de dados'!B1371&amp;CHAR(10)&amp;'Base de dados'!E1371,'Base de dados'!B1371)</f>
        <v>PATRICIA VIEIRA MACHADO DAMASCENO</v>
      </c>
      <c r="D1372" s="15" t="str">
        <f>'Base de dados'!H1371</f>
        <v>RUA MAQUINISTA ARTHUR HURBANO SOBRINHO, 235 - BELA VISTA 2 - CASA BRANCA</v>
      </c>
      <c r="E1372" s="27" t="str">
        <f>'Base de dados'!I1371</f>
        <v>(19) 989216862</v>
      </c>
      <c r="F1372" s="6" t="str">
        <f>'Base de dados'!J1371</f>
        <v>POPULAÇÃO GERAL</v>
      </c>
      <c r="G1372" s="6" t="str">
        <f>'Base de dados'!L1371</f>
        <v>SUPLENTE</v>
      </c>
      <c r="H1372" s="6">
        <f>'Base de dados'!M1371</f>
        <v>1055</v>
      </c>
      <c r="I1372" s="30"/>
      <c r="J1372" s="6" t="str">
        <f>'Base de dados'!N1371</f>
        <v/>
      </c>
    </row>
    <row r="1373" spans="1:10" ht="24.95" customHeight="1" x14ac:dyDescent="0.25">
      <c r="A1373" s="3">
        <f t="shared" si="21"/>
        <v>1371</v>
      </c>
      <c r="B1373" s="4" t="str">
        <f>'Base de dados'!A1372</f>
        <v>5630009651</v>
      </c>
      <c r="C1373" s="5" t="str">
        <f>IF('Base de dados'!E1372&lt;&gt;"",'Base de dados'!B1372&amp;CHAR(10)&amp;'Base de dados'!E1372,'Base de dados'!B1372)</f>
        <v>WINGRITI KELY RIBEIRO</v>
      </c>
      <c r="D1373" s="15" t="str">
        <f>'Base de dados'!H1372</f>
        <v>RUA ANTONIO RIBEIRO FIALHO, 108 - NAZARE  - CASA BRANCA</v>
      </c>
      <c r="E1373" s="27" t="str">
        <f>'Base de dados'!I1372</f>
        <v>(19) 992084535</v>
      </c>
      <c r="F1373" s="6" t="str">
        <f>'Base de dados'!J1372</f>
        <v>POPULAÇÃO GERAL</v>
      </c>
      <c r="G1373" s="6" t="str">
        <f>'Base de dados'!L1372</f>
        <v>SUPLENTE</v>
      </c>
      <c r="H1373" s="6">
        <f>'Base de dados'!M1372</f>
        <v>1056</v>
      </c>
      <c r="I1373" s="30"/>
      <c r="J1373" s="6" t="str">
        <f>'Base de dados'!N1372</f>
        <v/>
      </c>
    </row>
    <row r="1374" spans="1:10" ht="24.95" customHeight="1" x14ac:dyDescent="0.25">
      <c r="A1374" s="3">
        <f t="shared" si="21"/>
        <v>1372</v>
      </c>
      <c r="B1374" s="4" t="str">
        <f>'Base de dados'!A1373</f>
        <v>5630001740</v>
      </c>
      <c r="C1374" s="5" t="str">
        <f>IF('Base de dados'!E1373&lt;&gt;"",'Base de dados'!B1373&amp;CHAR(10)&amp;'Base de dados'!E1373,'Base de dados'!B1373)</f>
        <v>SANDRA KETENER DA SILVA MARTINS
MARCIO JOSE MARTINS</v>
      </c>
      <c r="D1374" s="15" t="str">
        <f>'Base de dados'!H1373</f>
        <v>RUA FAMILIA BASILONE, 20 - JARDIM BOA ESPERANCA - CASA BRANCA</v>
      </c>
      <c r="E1374" s="27" t="str">
        <f>'Base de dados'!I1373</f>
        <v>(19) 993168116</v>
      </c>
      <c r="F1374" s="6" t="str">
        <f>'Base de dados'!J1373</f>
        <v>POPULAÇÃO GERAL</v>
      </c>
      <c r="G1374" s="6" t="str">
        <f>'Base de dados'!L1373</f>
        <v>SUPLENTE</v>
      </c>
      <c r="H1374" s="6">
        <f>'Base de dados'!M1373</f>
        <v>1057</v>
      </c>
      <c r="I1374" s="30"/>
      <c r="J1374" s="6" t="str">
        <f>'Base de dados'!N1373</f>
        <v/>
      </c>
    </row>
    <row r="1375" spans="1:10" ht="24.95" customHeight="1" x14ac:dyDescent="0.25">
      <c r="A1375" s="3">
        <f t="shared" si="21"/>
        <v>1373</v>
      </c>
      <c r="B1375" s="4" t="str">
        <f>'Base de dados'!A1374</f>
        <v>5630019023</v>
      </c>
      <c r="C1375" s="5" t="str">
        <f>IF('Base de dados'!E1374&lt;&gt;"",'Base de dados'!B1374&amp;CHAR(10)&amp;'Base de dados'!E1374,'Base de dados'!B1374)</f>
        <v>CRISTIANE MARTINS MADALENA</v>
      </c>
      <c r="D1375" s="15" t="str">
        <f>'Base de dados'!H1374</f>
        <v>RUA ANTONIO LEITE RIBEIRO, 167 - RESIDENCIAL MORADA DO SOL - CASA BRANCA</v>
      </c>
      <c r="E1375" s="27" t="str">
        <f>'Base de dados'!I1374</f>
        <v>(19) 992284620</v>
      </c>
      <c r="F1375" s="6" t="str">
        <f>'Base de dados'!J1374</f>
        <v>POPULAÇÃO GERAL</v>
      </c>
      <c r="G1375" s="6" t="str">
        <f>'Base de dados'!L1374</f>
        <v>SUPLENTE</v>
      </c>
      <c r="H1375" s="6">
        <f>'Base de dados'!M1374</f>
        <v>1058</v>
      </c>
      <c r="I1375" s="30"/>
      <c r="J1375" s="6" t="str">
        <f>'Base de dados'!N1374</f>
        <v/>
      </c>
    </row>
    <row r="1376" spans="1:10" ht="24.95" customHeight="1" x14ac:dyDescent="0.25">
      <c r="A1376" s="3">
        <f t="shared" si="21"/>
        <v>1374</v>
      </c>
      <c r="B1376" s="4" t="str">
        <f>'Base de dados'!A1375</f>
        <v>5630015195</v>
      </c>
      <c r="C1376" s="5" t="str">
        <f>IF('Base de dados'!E1375&lt;&gt;"",'Base de dados'!B1375&amp;CHAR(10)&amp;'Base de dados'!E1375,'Base de dados'!B1375)</f>
        <v>DOUGLAS TADEU FRANCISCO</v>
      </c>
      <c r="D1376" s="15" t="str">
        <f>'Base de dados'!H1375</f>
        <v>RUA FAMILIA PAIVA, 140 - VENDA BRANCA - CASA BRANCA</v>
      </c>
      <c r="E1376" s="27" t="str">
        <f>'Base de dados'!I1375</f>
        <v>(19) 992040715</v>
      </c>
      <c r="F1376" s="6" t="str">
        <f>'Base de dados'!J1375</f>
        <v>POPULAÇÃO GERAL</v>
      </c>
      <c r="G1376" s="6" t="str">
        <f>'Base de dados'!L1375</f>
        <v>SUPLENTE</v>
      </c>
      <c r="H1376" s="6">
        <f>'Base de dados'!M1375</f>
        <v>1059</v>
      </c>
      <c r="I1376" s="30"/>
      <c r="J1376" s="6" t="str">
        <f>'Base de dados'!N1375</f>
        <v/>
      </c>
    </row>
    <row r="1377" spans="1:10" ht="24.95" customHeight="1" x14ac:dyDescent="0.25">
      <c r="A1377" s="3">
        <f t="shared" si="21"/>
        <v>1375</v>
      </c>
      <c r="B1377" s="4" t="str">
        <f>'Base de dados'!A1376</f>
        <v>5630009644</v>
      </c>
      <c r="C1377" s="5" t="str">
        <f>IF('Base de dados'!E1376&lt;&gt;"",'Base de dados'!B1376&amp;CHAR(10)&amp;'Base de dados'!E1376,'Base de dados'!B1376)</f>
        <v>CARLOS ALEXANDRE ALVES</v>
      </c>
      <c r="D1377" s="15" t="str">
        <f>'Base de dados'!H1376</f>
        <v>RUA DOS GALAMBAS, 169 - SANTA CECILIA - CASA BRANCA</v>
      </c>
      <c r="E1377" s="27" t="str">
        <f>'Base de dados'!I1376</f>
        <v>(19) 994848077</v>
      </c>
      <c r="F1377" s="6" t="str">
        <f>'Base de dados'!J1376</f>
        <v>POPULAÇÃO GERAL</v>
      </c>
      <c r="G1377" s="6" t="str">
        <f>'Base de dados'!L1376</f>
        <v>SUPLENTE</v>
      </c>
      <c r="H1377" s="6">
        <f>'Base de dados'!M1376</f>
        <v>1060</v>
      </c>
      <c r="I1377" s="30"/>
      <c r="J1377" s="6" t="str">
        <f>'Base de dados'!N1376</f>
        <v/>
      </c>
    </row>
    <row r="1378" spans="1:10" ht="24.95" customHeight="1" x14ac:dyDescent="0.25">
      <c r="A1378" s="3">
        <f t="shared" si="21"/>
        <v>1376</v>
      </c>
      <c r="B1378" s="4" t="str">
        <f>'Base de dados'!A1377</f>
        <v>5630008000</v>
      </c>
      <c r="C1378" s="5" t="str">
        <f>IF('Base de dados'!E1377&lt;&gt;"",'Base de dados'!B1377&amp;CHAR(10)&amp;'Base de dados'!E1377,'Base de dados'!B1377)</f>
        <v>IGOR HENRIQUE BALATORI</v>
      </c>
      <c r="D1378" s="15" t="str">
        <f>'Base de dados'!H1377</f>
        <v>FAZ PROGRESSO, 0 - CAIXA POSTAL 41 - CASA BRANCA</v>
      </c>
      <c r="E1378" s="27" t="str">
        <f>'Base de dados'!I1377</f>
        <v>(19) 997563210</v>
      </c>
      <c r="F1378" s="6" t="str">
        <f>'Base de dados'!J1377</f>
        <v>POPULAÇÃO GERAL</v>
      </c>
      <c r="G1378" s="6" t="str">
        <f>'Base de dados'!L1377</f>
        <v>SUPLENTE</v>
      </c>
      <c r="H1378" s="6">
        <f>'Base de dados'!M1377</f>
        <v>1061</v>
      </c>
      <c r="I1378" s="30"/>
      <c r="J1378" s="6" t="str">
        <f>'Base de dados'!N1377</f>
        <v/>
      </c>
    </row>
    <row r="1379" spans="1:10" ht="24.95" customHeight="1" x14ac:dyDescent="0.25">
      <c r="A1379" s="3">
        <f t="shared" si="21"/>
        <v>1377</v>
      </c>
      <c r="B1379" s="4" t="str">
        <f>'Base de dados'!A1378</f>
        <v>5630006871</v>
      </c>
      <c r="C1379" s="5" t="str">
        <f>IF('Base de dados'!E1378&lt;&gt;"",'Base de dados'!B1378&amp;CHAR(10)&amp;'Base de dados'!E1378,'Base de dados'!B1378)</f>
        <v>LUANA DUTRA MARTINS</v>
      </c>
      <c r="D1379" s="15" t="str">
        <f>'Base de dados'!H1378</f>
        <v>RUA JOSE DOS SANTOS BASTOS, 15 - JARDIM MACAUBA - CASA BRANCA</v>
      </c>
      <c r="E1379" s="27" t="str">
        <f>'Base de dados'!I1378</f>
        <v>(19) 994576525</v>
      </c>
      <c r="F1379" s="6" t="str">
        <f>'Base de dados'!J1378</f>
        <v>POPULAÇÃO GERAL</v>
      </c>
      <c r="G1379" s="6" t="str">
        <f>'Base de dados'!L1378</f>
        <v>SUPLENTE</v>
      </c>
      <c r="H1379" s="6">
        <f>'Base de dados'!M1378</f>
        <v>1062</v>
      </c>
      <c r="I1379" s="30"/>
      <c r="J1379" s="6" t="str">
        <f>'Base de dados'!N1378</f>
        <v/>
      </c>
    </row>
    <row r="1380" spans="1:10" ht="24.95" customHeight="1" x14ac:dyDescent="0.25">
      <c r="A1380" s="3">
        <f t="shared" si="21"/>
        <v>1378</v>
      </c>
      <c r="B1380" s="4" t="str">
        <f>'Base de dados'!A1379</f>
        <v>5630001211</v>
      </c>
      <c r="C1380" s="5" t="str">
        <f>IF('Base de dados'!E1379&lt;&gt;"",'Base de dados'!B1379&amp;CHAR(10)&amp;'Base de dados'!E1379,'Base de dados'!B1379)</f>
        <v>RAMSES HENRIQUE ESPINDOLA
BRUNA HELENA ALFREDO</v>
      </c>
      <c r="D1380" s="15" t="str">
        <f>'Base de dados'!H1379</f>
        <v>RUA DAS VIOLETAS, 236 - JARDIM RAFAELA - CASA BRANCA</v>
      </c>
      <c r="E1380" s="27" t="str">
        <f>'Base de dados'!I1379</f>
        <v>(19) 994676813</v>
      </c>
      <c r="F1380" s="6" t="str">
        <f>'Base de dados'!J1379</f>
        <v>POPULAÇÃO GERAL</v>
      </c>
      <c r="G1380" s="6" t="str">
        <f>'Base de dados'!L1379</f>
        <v>SUPLENTE</v>
      </c>
      <c r="H1380" s="6">
        <f>'Base de dados'!M1379</f>
        <v>1063</v>
      </c>
      <c r="I1380" s="30"/>
      <c r="J1380" s="6" t="str">
        <f>'Base de dados'!N1379</f>
        <v/>
      </c>
    </row>
    <row r="1381" spans="1:10" ht="24.95" customHeight="1" x14ac:dyDescent="0.25">
      <c r="A1381" s="3">
        <f t="shared" si="21"/>
        <v>1379</v>
      </c>
      <c r="B1381" s="4" t="str">
        <f>'Base de dados'!A1380</f>
        <v>5630014958</v>
      </c>
      <c r="C1381" s="5" t="str">
        <f>IF('Base de dados'!E1380&lt;&gt;"",'Base de dados'!B1380&amp;CHAR(10)&amp;'Base de dados'!E1380,'Base de dados'!B1380)</f>
        <v>EBER DA CRUZ</v>
      </c>
      <c r="D1381" s="15" t="str">
        <f>'Base de dados'!H1380</f>
        <v>RUA 10, 114 - COLINA DO SOL - CASA BRANCA</v>
      </c>
      <c r="E1381" s="27" t="str">
        <f>'Base de dados'!I1380</f>
        <v>(19) 971313041</v>
      </c>
      <c r="F1381" s="6" t="str">
        <f>'Base de dados'!J1380</f>
        <v>POPULAÇÃO GERAL</v>
      </c>
      <c r="G1381" s="6" t="str">
        <f>'Base de dados'!L1380</f>
        <v>SUPLENTE</v>
      </c>
      <c r="H1381" s="6">
        <f>'Base de dados'!M1380</f>
        <v>1064</v>
      </c>
      <c r="I1381" s="30"/>
      <c r="J1381" s="6" t="str">
        <f>'Base de dados'!N1380</f>
        <v/>
      </c>
    </row>
    <row r="1382" spans="1:10" ht="24.95" customHeight="1" x14ac:dyDescent="0.25">
      <c r="A1382" s="3">
        <f t="shared" si="21"/>
        <v>1380</v>
      </c>
      <c r="B1382" s="4" t="str">
        <f>'Base de dados'!A1381</f>
        <v>5630014842</v>
      </c>
      <c r="C1382" s="5" t="str">
        <f>IF('Base de dados'!E1381&lt;&gt;"",'Base de dados'!B1381&amp;CHAR(10)&amp;'Base de dados'!E1381,'Base de dados'!B1381)</f>
        <v>PALOMA LIGIANE ROSA</v>
      </c>
      <c r="D1382" s="15" t="str">
        <f>'Base de dados'!H1381</f>
        <v>RUA FAMILIA SYLLOS, 117 - JARDIM AMERICA - CASA BRANCA</v>
      </c>
      <c r="E1382" s="27" t="str">
        <f>'Base de dados'!I1381</f>
        <v>(19) 971536248</v>
      </c>
      <c r="F1382" s="6" t="str">
        <f>'Base de dados'!J1381</f>
        <v>POPULAÇÃO GERAL</v>
      </c>
      <c r="G1382" s="6" t="str">
        <f>'Base de dados'!L1381</f>
        <v>SUPLENTE</v>
      </c>
      <c r="H1382" s="6">
        <f>'Base de dados'!M1381</f>
        <v>1065</v>
      </c>
      <c r="I1382" s="30"/>
      <c r="J1382" s="6" t="str">
        <f>'Base de dados'!N1381</f>
        <v/>
      </c>
    </row>
    <row r="1383" spans="1:10" ht="24.95" customHeight="1" x14ac:dyDescent="0.25">
      <c r="A1383" s="3">
        <f t="shared" si="21"/>
        <v>1381</v>
      </c>
      <c r="B1383" s="4" t="str">
        <f>'Base de dados'!A1382</f>
        <v>5630011905</v>
      </c>
      <c r="C1383" s="5" t="str">
        <f>IF('Base de dados'!E1382&lt;&gt;"",'Base de dados'!B1382&amp;CHAR(10)&amp;'Base de dados'!E1382,'Base de dados'!B1382)</f>
        <v>SIMONE APARECIDA DO NASCIMENTO</v>
      </c>
      <c r="D1383" s="15" t="str">
        <f>'Base de dados'!H1382</f>
        <v>RUA ALAGOA, 288 - JARDIM BELA VISTA - CASA BRANCA</v>
      </c>
      <c r="E1383" s="27" t="str">
        <f>'Base de dados'!I1382</f>
        <v>(19) 983699436</v>
      </c>
      <c r="F1383" s="6" t="str">
        <f>'Base de dados'!J1382</f>
        <v>POPULAÇÃO GERAL</v>
      </c>
      <c r="G1383" s="6" t="str">
        <f>'Base de dados'!L1382</f>
        <v>SUPLENTE</v>
      </c>
      <c r="H1383" s="6">
        <f>'Base de dados'!M1382</f>
        <v>1066</v>
      </c>
      <c r="I1383" s="30"/>
      <c r="J1383" s="6" t="str">
        <f>'Base de dados'!N1382</f>
        <v/>
      </c>
    </row>
    <row r="1384" spans="1:10" ht="24.95" customHeight="1" x14ac:dyDescent="0.25">
      <c r="A1384" s="3">
        <f t="shared" si="21"/>
        <v>1382</v>
      </c>
      <c r="B1384" s="4" t="str">
        <f>'Base de dados'!A1383</f>
        <v>5630020070</v>
      </c>
      <c r="C1384" s="5" t="str">
        <f>IF('Base de dados'!E1383&lt;&gt;"",'Base de dados'!B1383&amp;CHAR(10)&amp;'Base de dados'!E1383,'Base de dados'!B1383)</f>
        <v>DANILO ROBERTO DOS SANTOS PIMENTA
ELIDA APARECIDA RIBEIRO PIMENTA</v>
      </c>
      <c r="D1384" s="15" t="str">
        <f>'Base de dados'!H1383</f>
        <v>RUA VINTE E UM DE ABRIL, 315 - SAO JOAO  - CASA BRANCA</v>
      </c>
      <c r="E1384" s="27" t="str">
        <f>'Base de dados'!I1383</f>
        <v>(19) 995239505</v>
      </c>
      <c r="F1384" s="6" t="str">
        <f>'Base de dados'!J1383</f>
        <v>POPULAÇÃO GERAL</v>
      </c>
      <c r="G1384" s="6" t="str">
        <f>'Base de dados'!L1383</f>
        <v>SUPLENTE</v>
      </c>
      <c r="H1384" s="6">
        <f>'Base de dados'!M1383</f>
        <v>1067</v>
      </c>
      <c r="I1384" s="30"/>
      <c r="J1384" s="6" t="str">
        <f>'Base de dados'!N1383</f>
        <v/>
      </c>
    </row>
    <row r="1385" spans="1:10" ht="24.95" customHeight="1" x14ac:dyDescent="0.25">
      <c r="A1385" s="3">
        <f t="shared" si="21"/>
        <v>1383</v>
      </c>
      <c r="B1385" s="4" t="str">
        <f>'Base de dados'!A1384</f>
        <v>5630010337</v>
      </c>
      <c r="C1385" s="5" t="str">
        <f>IF('Base de dados'!E1384&lt;&gt;"",'Base de dados'!B1384&amp;CHAR(10)&amp;'Base de dados'!E1384,'Base de dados'!B1384)</f>
        <v>NEIVA APARECIDA TROVO</v>
      </c>
      <c r="D1385" s="15" t="str">
        <f>'Base de dados'!H1384</f>
        <v>RUA SANTO ANTONIO, 323 - CENTRO - CASA BRANCA</v>
      </c>
      <c r="E1385" s="27" t="str">
        <f>'Base de dados'!I1384</f>
        <v>(19) 995766663</v>
      </c>
      <c r="F1385" s="6" t="str">
        <f>'Base de dados'!J1384</f>
        <v>POPULAÇÃO GERAL</v>
      </c>
      <c r="G1385" s="6" t="str">
        <f>'Base de dados'!L1384</f>
        <v>SUPLENTE</v>
      </c>
      <c r="H1385" s="6">
        <f>'Base de dados'!M1384</f>
        <v>1068</v>
      </c>
      <c r="I1385" s="30"/>
      <c r="J1385" s="6" t="str">
        <f>'Base de dados'!N1384</f>
        <v/>
      </c>
    </row>
    <row r="1386" spans="1:10" ht="24.95" customHeight="1" x14ac:dyDescent="0.25">
      <c r="A1386" s="3">
        <f t="shared" si="21"/>
        <v>1384</v>
      </c>
      <c r="B1386" s="4" t="str">
        <f>'Base de dados'!A1385</f>
        <v>5630008216</v>
      </c>
      <c r="C1386" s="5" t="str">
        <f>IF('Base de dados'!E1385&lt;&gt;"",'Base de dados'!B1385&amp;CHAR(10)&amp;'Base de dados'!E1385,'Base de dados'!B1385)</f>
        <v>MURIELY CRISTINA XAVIER
BRUNO BARBOSA DE MELO</v>
      </c>
      <c r="D1386" s="15" t="str">
        <f>'Base de dados'!H1385</f>
        <v>RUA LUIZ GONZAGA DE SILLOS, 243 - NAZARETH - CASA BRANCA</v>
      </c>
      <c r="E1386" s="27" t="str">
        <f>'Base de dados'!I1385</f>
        <v>(19) 991551858</v>
      </c>
      <c r="F1386" s="6" t="str">
        <f>'Base de dados'!J1385</f>
        <v>POPULAÇÃO GERAL</v>
      </c>
      <c r="G1386" s="6" t="str">
        <f>'Base de dados'!L1385</f>
        <v>SUPLENTE</v>
      </c>
      <c r="H1386" s="6">
        <f>'Base de dados'!M1385</f>
        <v>1069</v>
      </c>
      <c r="I1386" s="30"/>
      <c r="J1386" s="6" t="str">
        <f>'Base de dados'!N1385</f>
        <v/>
      </c>
    </row>
    <row r="1387" spans="1:10" ht="24.95" customHeight="1" x14ac:dyDescent="0.25">
      <c r="A1387" s="3">
        <f t="shared" si="21"/>
        <v>1385</v>
      </c>
      <c r="B1387" s="4" t="str">
        <f>'Base de dados'!A1386</f>
        <v>5630021466</v>
      </c>
      <c r="C1387" s="5" t="str">
        <f>IF('Base de dados'!E1386&lt;&gt;"",'Base de dados'!B1386&amp;CHAR(10)&amp;'Base de dados'!E1386,'Base de dados'!B1386)</f>
        <v>SILVANA FERNANDES</v>
      </c>
      <c r="D1387" s="15" t="str">
        <f>'Base de dados'!H1386</f>
        <v>RUA FAMILIA CASTRO, 64 - NAZARETH - CASA BRANCA</v>
      </c>
      <c r="E1387" s="27" t="str">
        <f>'Base de dados'!I1386</f>
        <v>(19) 992214978</v>
      </c>
      <c r="F1387" s="6" t="str">
        <f>'Base de dados'!J1386</f>
        <v>POPULAÇÃO GERAL</v>
      </c>
      <c r="G1387" s="6" t="str">
        <f>'Base de dados'!L1386</f>
        <v>SUPLENTE</v>
      </c>
      <c r="H1387" s="6">
        <f>'Base de dados'!M1386</f>
        <v>1070</v>
      </c>
      <c r="I1387" s="30"/>
      <c r="J1387" s="6" t="str">
        <f>'Base de dados'!N1386</f>
        <v/>
      </c>
    </row>
    <row r="1388" spans="1:10" ht="24.95" customHeight="1" x14ac:dyDescent="0.25">
      <c r="A1388" s="3">
        <f t="shared" si="21"/>
        <v>1386</v>
      </c>
      <c r="B1388" s="4" t="str">
        <f>'Base de dados'!A1387</f>
        <v>5630004132</v>
      </c>
      <c r="C1388" s="5" t="str">
        <f>IF('Base de dados'!E1387&lt;&gt;"",'Base de dados'!B1387&amp;CHAR(10)&amp;'Base de dados'!E1387,'Base de dados'!B1387)</f>
        <v>ANIELE FERNANDA ALVES PIMENTA</v>
      </c>
      <c r="D1388" s="15" t="str">
        <f>'Base de dados'!H1387</f>
        <v>RUA LACERDA FRANCO, 182 - CENTRO - CASA BRANCA</v>
      </c>
      <c r="E1388" s="27" t="str">
        <f>'Base de dados'!I1387</f>
        <v>(19) 992705385</v>
      </c>
      <c r="F1388" s="6" t="str">
        <f>'Base de dados'!J1387</f>
        <v>POPULAÇÃO GERAL</v>
      </c>
      <c r="G1388" s="6" t="str">
        <f>'Base de dados'!L1387</f>
        <v>SUPLENTE</v>
      </c>
      <c r="H1388" s="6">
        <f>'Base de dados'!M1387</f>
        <v>1071</v>
      </c>
      <c r="I1388" s="30"/>
      <c r="J1388" s="6" t="str">
        <f>'Base de dados'!N1387</f>
        <v/>
      </c>
    </row>
    <row r="1389" spans="1:10" ht="24.95" customHeight="1" x14ac:dyDescent="0.25">
      <c r="A1389" s="3">
        <f t="shared" si="21"/>
        <v>1387</v>
      </c>
      <c r="B1389" s="4" t="str">
        <f>'Base de dados'!A1388</f>
        <v>5630017316</v>
      </c>
      <c r="C1389" s="5" t="str">
        <f>IF('Base de dados'!E1388&lt;&gt;"",'Base de dados'!B1388&amp;CHAR(10)&amp;'Base de dados'!E1388,'Base de dados'!B1388)</f>
        <v>TAIANE MARCOLINO DE SOUZA DIVITO
WILTON CESAR HORACIO DIVITO</v>
      </c>
      <c r="D1389" s="15" t="str">
        <f>'Base de dados'!H1388</f>
        <v>RUA SILVESTRE FRANCISCO PUGLIA, 67 - ODENIR BUZATO  - CASA BRANCA</v>
      </c>
      <c r="E1389" s="27" t="str">
        <f>'Base de dados'!I1388</f>
        <v>(19) 989175469</v>
      </c>
      <c r="F1389" s="6" t="str">
        <f>'Base de dados'!J1388</f>
        <v>POPULAÇÃO GERAL</v>
      </c>
      <c r="G1389" s="6" t="str">
        <f>'Base de dados'!L1388</f>
        <v>SUPLENTE</v>
      </c>
      <c r="H1389" s="6">
        <f>'Base de dados'!M1388</f>
        <v>1072</v>
      </c>
      <c r="I1389" s="30"/>
      <c r="J1389" s="6" t="str">
        <f>'Base de dados'!N1388</f>
        <v/>
      </c>
    </row>
    <row r="1390" spans="1:10" ht="24.95" customHeight="1" x14ac:dyDescent="0.25">
      <c r="A1390" s="3">
        <f t="shared" si="21"/>
        <v>1388</v>
      </c>
      <c r="B1390" s="4" t="str">
        <f>'Base de dados'!A1389</f>
        <v>5630011913</v>
      </c>
      <c r="C1390" s="5" t="str">
        <f>IF('Base de dados'!E1389&lt;&gt;"",'Base de dados'!B1389&amp;CHAR(10)&amp;'Base de dados'!E1389,'Base de dados'!B1389)</f>
        <v>DEISE APARECIDA HONORATO GOULART
CARLOS HENRIQUE GOULART</v>
      </c>
      <c r="D1390" s="15" t="str">
        <f>'Base de dados'!H1389</f>
        <v>RUA PARA, 118 - JARDIM BELA VISTA - CASA BRANCA</v>
      </c>
      <c r="E1390" s="27" t="str">
        <f>'Base de dados'!I1389</f>
        <v>(19) 996794047</v>
      </c>
      <c r="F1390" s="6" t="str">
        <f>'Base de dados'!J1389</f>
        <v>POPULAÇÃO GERAL</v>
      </c>
      <c r="G1390" s="6" t="str">
        <f>'Base de dados'!L1389</f>
        <v>SUPLENTE</v>
      </c>
      <c r="H1390" s="6">
        <f>'Base de dados'!M1389</f>
        <v>1073</v>
      </c>
      <c r="I1390" s="30"/>
      <c r="J1390" s="6" t="str">
        <f>'Base de dados'!N1389</f>
        <v/>
      </c>
    </row>
    <row r="1391" spans="1:10" ht="24.95" customHeight="1" x14ac:dyDescent="0.25">
      <c r="A1391" s="3">
        <f t="shared" si="21"/>
        <v>1389</v>
      </c>
      <c r="B1391" s="4" t="str">
        <f>'Base de dados'!A1390</f>
        <v>5630009826</v>
      </c>
      <c r="C1391" s="5" t="str">
        <f>IF('Base de dados'!E1390&lt;&gt;"",'Base de dados'!B1390&amp;CHAR(10)&amp;'Base de dados'!E1390,'Base de dados'!B1390)</f>
        <v>JEFERSON EDUARDO CUNHA TEIXEIRA</v>
      </c>
      <c r="D1391" s="15" t="str">
        <f>'Base de dados'!H1390</f>
        <v>RUA NICANOR FRANCISCO FERRAZ, 122 - JARDIM EUROPA - CASA BRANCA</v>
      </c>
      <c r="E1391" s="27" t="str">
        <f>'Base de dados'!I1390</f>
        <v>(19) 996239329</v>
      </c>
      <c r="F1391" s="6" t="str">
        <f>'Base de dados'!J1390</f>
        <v>POPULAÇÃO GERAL</v>
      </c>
      <c r="G1391" s="6" t="str">
        <f>'Base de dados'!L1390</f>
        <v>SUPLENTE</v>
      </c>
      <c r="H1391" s="6">
        <f>'Base de dados'!M1390</f>
        <v>1074</v>
      </c>
      <c r="I1391" s="30"/>
      <c r="J1391" s="6" t="str">
        <f>'Base de dados'!N1390</f>
        <v/>
      </c>
    </row>
    <row r="1392" spans="1:10" ht="24.95" customHeight="1" x14ac:dyDescent="0.25">
      <c r="A1392" s="3">
        <f t="shared" si="21"/>
        <v>1390</v>
      </c>
      <c r="B1392" s="4" t="str">
        <f>'Base de dados'!A1391</f>
        <v>5630016813</v>
      </c>
      <c r="C1392" s="5" t="str">
        <f>IF('Base de dados'!E1391&lt;&gt;"",'Base de dados'!B1391&amp;CHAR(10)&amp;'Base de dados'!E1391,'Base de dados'!B1391)</f>
        <v>PAULO CESAR CUNHA LOPES
GABRIELLE SFARCIN STRAZZA LOPES</v>
      </c>
      <c r="D1392" s="15" t="str">
        <f>'Base de dados'!H1391</f>
        <v>RUA NICANOR FRANCISCO FERRAZ, 260 - JARDIM EUROPA  - CASA BRANCA</v>
      </c>
      <c r="E1392" s="27" t="str">
        <f>'Base de dados'!I1391</f>
        <v>(19) 991346759</v>
      </c>
      <c r="F1392" s="6" t="str">
        <f>'Base de dados'!J1391</f>
        <v>POPULAÇÃO GERAL</v>
      </c>
      <c r="G1392" s="6" t="str">
        <f>'Base de dados'!L1391</f>
        <v>SUPLENTE</v>
      </c>
      <c r="H1392" s="6">
        <f>'Base de dados'!M1391</f>
        <v>1075</v>
      </c>
      <c r="I1392" s="30"/>
      <c r="J1392" s="6" t="str">
        <f>'Base de dados'!N1391</f>
        <v/>
      </c>
    </row>
    <row r="1393" spans="1:10" ht="24.95" customHeight="1" x14ac:dyDescent="0.25">
      <c r="A1393" s="3">
        <f t="shared" si="21"/>
        <v>1391</v>
      </c>
      <c r="B1393" s="4" t="str">
        <f>'Base de dados'!A1392</f>
        <v>5630010147</v>
      </c>
      <c r="C1393" s="5" t="str">
        <f>IF('Base de dados'!E1392&lt;&gt;"",'Base de dados'!B1392&amp;CHAR(10)&amp;'Base de dados'!E1392,'Base de dados'!B1392)</f>
        <v>MARCOS VINICIUS DE PAIVA NOGUEIRA</v>
      </c>
      <c r="D1393" s="15" t="str">
        <f>'Base de dados'!H1392</f>
        <v>RUA ALAGOAS, 37 - JARDIM BELA VISTA  - CASA BRANCA</v>
      </c>
      <c r="E1393" s="27" t="str">
        <f>'Base de dados'!I1392</f>
        <v>(19) 995558032</v>
      </c>
      <c r="F1393" s="6" t="str">
        <f>'Base de dados'!J1392</f>
        <v>POPULAÇÃO GERAL</v>
      </c>
      <c r="G1393" s="6" t="str">
        <f>'Base de dados'!L1392</f>
        <v>SUPLENTE</v>
      </c>
      <c r="H1393" s="6">
        <f>'Base de dados'!M1392</f>
        <v>1076</v>
      </c>
      <c r="I1393" s="30"/>
      <c r="J1393" s="6" t="str">
        <f>'Base de dados'!N1392</f>
        <v/>
      </c>
    </row>
    <row r="1394" spans="1:10" ht="24.95" customHeight="1" x14ac:dyDescent="0.25">
      <c r="A1394" s="3">
        <f t="shared" si="21"/>
        <v>1392</v>
      </c>
      <c r="B1394" s="4" t="str">
        <f>'Base de dados'!A1393</f>
        <v>5630018512</v>
      </c>
      <c r="C1394" s="5" t="str">
        <f>IF('Base de dados'!E1393&lt;&gt;"",'Base de dados'!B1393&amp;CHAR(10)&amp;'Base de dados'!E1393,'Base de dados'!B1393)</f>
        <v>VALDEIR VERGINIO PEREIRA</v>
      </c>
      <c r="D1394" s="15" t="str">
        <f>'Base de dados'!H1393</f>
        <v>RUA FRANCISCO LEITE RIBEIRO, 73b - NAZARE - CASA BRANCA</v>
      </c>
      <c r="E1394" s="27" t="str">
        <f>'Base de dados'!I1393</f>
        <v>(19) 998437906</v>
      </c>
      <c r="F1394" s="6" t="str">
        <f>'Base de dados'!J1393</f>
        <v>POPULAÇÃO GERAL</v>
      </c>
      <c r="G1394" s="6" t="str">
        <f>'Base de dados'!L1393</f>
        <v>SUPLENTE</v>
      </c>
      <c r="H1394" s="6">
        <f>'Base de dados'!M1393</f>
        <v>1077</v>
      </c>
      <c r="I1394" s="30"/>
      <c r="J1394" s="6" t="str">
        <f>'Base de dados'!N1393</f>
        <v/>
      </c>
    </row>
    <row r="1395" spans="1:10" ht="24.95" customHeight="1" x14ac:dyDescent="0.25">
      <c r="A1395" s="3">
        <f t="shared" si="21"/>
        <v>1393</v>
      </c>
      <c r="B1395" s="4" t="str">
        <f>'Base de dados'!A1394</f>
        <v>5630008554</v>
      </c>
      <c r="C1395" s="5" t="str">
        <f>IF('Base de dados'!E1394&lt;&gt;"",'Base de dados'!B1394&amp;CHAR(10)&amp;'Base de dados'!E1394,'Base de dados'!B1394)</f>
        <v>TAINA MENEGHETI FELTRAN</v>
      </c>
      <c r="D1395" s="15" t="str">
        <f>'Base de dados'!H1394</f>
        <v>RUA CASTILHO, 87 - LAGOA BRANCA - CASA BRANCA</v>
      </c>
      <c r="E1395" s="27" t="str">
        <f>'Base de dados'!I1394</f>
        <v>(19) 999639402</v>
      </c>
      <c r="F1395" s="6" t="str">
        <f>'Base de dados'!J1394</f>
        <v>POPULAÇÃO GERAL</v>
      </c>
      <c r="G1395" s="6" t="str">
        <f>'Base de dados'!L1394</f>
        <v>SUPLENTE</v>
      </c>
      <c r="H1395" s="6">
        <f>'Base de dados'!M1394</f>
        <v>1078</v>
      </c>
      <c r="I1395" s="30"/>
      <c r="J1395" s="6" t="str">
        <f>'Base de dados'!N1394</f>
        <v/>
      </c>
    </row>
    <row r="1396" spans="1:10" ht="24.95" customHeight="1" x14ac:dyDescent="0.25">
      <c r="A1396" s="3">
        <f t="shared" si="21"/>
        <v>1394</v>
      </c>
      <c r="B1396" s="4" t="str">
        <f>'Base de dados'!A1395</f>
        <v>5630016771</v>
      </c>
      <c r="C1396" s="5" t="str">
        <f>IF('Base de dados'!E1395&lt;&gt;"",'Base de dados'!B1395&amp;CHAR(10)&amp;'Base de dados'!E1395,'Base de dados'!B1395)</f>
        <v>MARLENE APARECIDA FERREIRA</v>
      </c>
      <c r="D1396" s="15" t="str">
        <f>'Base de dados'!H1395</f>
        <v>RUA 14 JULHO, 134 - SAO JOAO  - CASA BRANCA</v>
      </c>
      <c r="E1396" s="27" t="str">
        <f>'Base de dados'!I1395</f>
        <v>(19) 989271494</v>
      </c>
      <c r="F1396" s="6" t="str">
        <f>'Base de dados'!J1395</f>
        <v>POPULAÇÃO GERAL</v>
      </c>
      <c r="G1396" s="6" t="str">
        <f>'Base de dados'!L1395</f>
        <v>SUPLENTE</v>
      </c>
      <c r="H1396" s="6">
        <f>'Base de dados'!M1395</f>
        <v>1079</v>
      </c>
      <c r="I1396" s="30"/>
      <c r="J1396" s="6" t="str">
        <f>'Base de dados'!N1395</f>
        <v/>
      </c>
    </row>
    <row r="1397" spans="1:10" ht="24.95" customHeight="1" x14ac:dyDescent="0.25">
      <c r="A1397" s="3">
        <f t="shared" si="21"/>
        <v>1395</v>
      </c>
      <c r="B1397" s="4" t="str">
        <f>'Base de dados'!A1396</f>
        <v>5630012242</v>
      </c>
      <c r="C1397" s="5" t="str">
        <f>IF('Base de dados'!E1396&lt;&gt;"",'Base de dados'!B1396&amp;CHAR(10)&amp;'Base de dados'!E1396,'Base de dados'!B1396)</f>
        <v>JESSYCA CORREA CASTRO</v>
      </c>
      <c r="D1397" s="15" t="str">
        <f>'Base de dados'!H1396</f>
        <v>RUA FAMILIA SPINDOLA, 65 - JARDIM MACAUBA - CASA BRANCA</v>
      </c>
      <c r="E1397" s="27" t="str">
        <f>'Base de dados'!I1396</f>
        <v>(19) 991091646</v>
      </c>
      <c r="F1397" s="6" t="str">
        <f>'Base de dados'!J1396</f>
        <v>POPULAÇÃO GERAL</v>
      </c>
      <c r="G1397" s="6" t="str">
        <f>'Base de dados'!L1396</f>
        <v>SUPLENTE</v>
      </c>
      <c r="H1397" s="6">
        <f>'Base de dados'!M1396</f>
        <v>1080</v>
      </c>
      <c r="I1397" s="30"/>
      <c r="J1397" s="6" t="str">
        <f>'Base de dados'!N1396</f>
        <v/>
      </c>
    </row>
    <row r="1398" spans="1:10" ht="24.95" customHeight="1" x14ac:dyDescent="0.25">
      <c r="A1398" s="3">
        <f t="shared" si="21"/>
        <v>1396</v>
      </c>
      <c r="B1398" s="4" t="str">
        <f>'Base de dados'!A1397</f>
        <v>5630011814</v>
      </c>
      <c r="C1398" s="5" t="str">
        <f>IF('Base de dados'!E1397&lt;&gt;"",'Base de dados'!B1397&amp;CHAR(10)&amp;'Base de dados'!E1397,'Base de dados'!B1397)</f>
        <v>ELIANE CRISTINA BAIARDO</v>
      </c>
      <c r="D1398" s="15" t="str">
        <f>'Base de dados'!H1397</f>
        <v>RUA MAQUINISTA LISBOA, 284 - INDUSTRIAL - CASA BRANCA</v>
      </c>
      <c r="E1398" s="27" t="str">
        <f>'Base de dados'!I1397</f>
        <v>(19) 991825772</v>
      </c>
      <c r="F1398" s="6" t="str">
        <f>'Base de dados'!J1397</f>
        <v>POPULAÇÃO GERAL</v>
      </c>
      <c r="G1398" s="6" t="str">
        <f>'Base de dados'!L1397</f>
        <v>SUPLENTE</v>
      </c>
      <c r="H1398" s="6">
        <f>'Base de dados'!M1397</f>
        <v>1081</v>
      </c>
      <c r="I1398" s="30"/>
      <c r="J1398" s="6" t="str">
        <f>'Base de dados'!N1397</f>
        <v/>
      </c>
    </row>
    <row r="1399" spans="1:10" ht="24.95" customHeight="1" x14ac:dyDescent="0.25">
      <c r="A1399" s="3">
        <f t="shared" si="21"/>
        <v>1397</v>
      </c>
      <c r="B1399" s="4" t="str">
        <f>'Base de dados'!A1398</f>
        <v>5630013216</v>
      </c>
      <c r="C1399" s="5" t="str">
        <f>IF('Base de dados'!E1398&lt;&gt;"",'Base de dados'!B1398&amp;CHAR(10)&amp;'Base de dados'!E1398,'Base de dados'!B1398)</f>
        <v>MARCELA GREGORIO</v>
      </c>
      <c r="D1399" s="15" t="str">
        <f>'Base de dados'!H1398</f>
        <v>EST OLIMPIO JOSE AUGUSTO, 156 - PARQUE SAO PAULO - CASA BRANCA</v>
      </c>
      <c r="E1399" s="27" t="str">
        <f>'Base de dados'!I1398</f>
        <v>(19) 993658169</v>
      </c>
      <c r="F1399" s="6" t="str">
        <f>'Base de dados'!J1398</f>
        <v>POPULAÇÃO GERAL</v>
      </c>
      <c r="G1399" s="6" t="str">
        <f>'Base de dados'!L1398</f>
        <v>SUPLENTE</v>
      </c>
      <c r="H1399" s="6">
        <f>'Base de dados'!M1398</f>
        <v>1082</v>
      </c>
      <c r="I1399" s="30"/>
      <c r="J1399" s="6" t="str">
        <f>'Base de dados'!N1398</f>
        <v/>
      </c>
    </row>
    <row r="1400" spans="1:10" ht="24.95" customHeight="1" x14ac:dyDescent="0.25">
      <c r="A1400" s="3">
        <f t="shared" si="21"/>
        <v>1398</v>
      </c>
      <c r="B1400" s="4" t="str">
        <f>'Base de dados'!A1399</f>
        <v>5630012291</v>
      </c>
      <c r="C1400" s="5" t="str">
        <f>IF('Base de dados'!E1399&lt;&gt;"",'Base de dados'!B1399&amp;CHAR(10)&amp;'Base de dados'!E1399,'Base de dados'!B1399)</f>
        <v>HEBERT AUGUSTO BARBOSA MACHADO
JAMILI EMILI LIMA DOS SANTOS</v>
      </c>
      <c r="D1400" s="15" t="str">
        <f>'Base de dados'!H1399</f>
        <v>RUA INACIO AMARO DOS SANTOS, 58 - PARQUE SAO FRANCISCO 2 - GUARATINGUETA</v>
      </c>
      <c r="E1400" s="27" t="str">
        <f>'Base de dados'!I1399</f>
        <v>(12) 981869399</v>
      </c>
      <c r="F1400" s="6" t="str">
        <f>'Base de dados'!J1399</f>
        <v>POPULAÇÃO GERAL</v>
      </c>
      <c r="G1400" s="6" t="str">
        <f>'Base de dados'!L1399</f>
        <v>SUPLENTE</v>
      </c>
      <c r="H1400" s="6">
        <f>'Base de dados'!M1399</f>
        <v>1083</v>
      </c>
      <c r="I1400" s="30"/>
      <c r="J1400" s="6" t="str">
        <f>'Base de dados'!N1399</f>
        <v/>
      </c>
    </row>
    <row r="1401" spans="1:10" ht="24.95" customHeight="1" x14ac:dyDescent="0.25">
      <c r="A1401" s="3">
        <f t="shared" si="21"/>
        <v>1399</v>
      </c>
      <c r="B1401" s="4" t="str">
        <f>'Base de dados'!A1400</f>
        <v>5630014610</v>
      </c>
      <c r="C1401" s="5" t="str">
        <f>IF('Base de dados'!E1400&lt;&gt;"",'Base de dados'!B1400&amp;CHAR(10)&amp;'Base de dados'!E1400,'Base de dados'!B1400)</f>
        <v>THIANDRE MURILLO GONCALVES BATISTA</v>
      </c>
      <c r="D1401" s="15" t="str">
        <f>'Base de dados'!H1400</f>
        <v>RUA LINDOLFO GALVAO, 379 - VILA HELENA - SOROCABA</v>
      </c>
      <c r="E1401" s="27" t="str">
        <f>'Base de dados'!I1400</f>
        <v>(15) 996107750</v>
      </c>
      <c r="F1401" s="6" t="str">
        <f>'Base de dados'!J1400</f>
        <v>POPULAÇÃO GERAL</v>
      </c>
      <c r="G1401" s="6" t="str">
        <f>'Base de dados'!L1400</f>
        <v>SUPLENTE</v>
      </c>
      <c r="H1401" s="6">
        <f>'Base de dados'!M1400</f>
        <v>1084</v>
      </c>
      <c r="I1401" s="30"/>
      <c r="J1401" s="6" t="str">
        <f>'Base de dados'!N1400</f>
        <v/>
      </c>
    </row>
    <row r="1402" spans="1:10" ht="24.95" customHeight="1" x14ac:dyDescent="0.25">
      <c r="A1402" s="3">
        <f t="shared" si="21"/>
        <v>1400</v>
      </c>
      <c r="B1402" s="4" t="str">
        <f>'Base de dados'!A1401</f>
        <v>5630007275</v>
      </c>
      <c r="C1402" s="5" t="str">
        <f>IF('Base de dados'!E1401&lt;&gt;"",'Base de dados'!B1401&amp;CHAR(10)&amp;'Base de dados'!E1401,'Base de dados'!B1401)</f>
        <v>MARCOS DOUGLAS DOS SANTOS GERMANO</v>
      </c>
      <c r="D1402" s="15" t="str">
        <f>'Base de dados'!H1401</f>
        <v>RUA ANTONIO RIBEIRO FIALHO, 142 - NAZARETH - CASA BRANCA</v>
      </c>
      <c r="E1402" s="27" t="str">
        <f>'Base de dados'!I1401</f>
        <v>(19) 989495456</v>
      </c>
      <c r="F1402" s="6" t="str">
        <f>'Base de dados'!J1401</f>
        <v>POPULAÇÃO GERAL</v>
      </c>
      <c r="G1402" s="6" t="str">
        <f>'Base de dados'!L1401</f>
        <v>SUPLENTE</v>
      </c>
      <c r="H1402" s="6">
        <f>'Base de dados'!M1401</f>
        <v>1085</v>
      </c>
      <c r="I1402" s="30"/>
      <c r="J1402" s="6" t="str">
        <f>'Base de dados'!N1401</f>
        <v/>
      </c>
    </row>
    <row r="1403" spans="1:10" ht="24.95" customHeight="1" x14ac:dyDescent="0.25">
      <c r="A1403" s="3">
        <f t="shared" si="21"/>
        <v>1401</v>
      </c>
      <c r="B1403" s="4" t="str">
        <f>'Base de dados'!A1402</f>
        <v>5630014560</v>
      </c>
      <c r="C1403" s="5" t="str">
        <f>IF('Base de dados'!E1402&lt;&gt;"",'Base de dados'!B1402&amp;CHAR(10)&amp;'Base de dados'!E1402,'Base de dados'!B1402)</f>
        <v>ROBERTO DONIZETE ESBERCI</v>
      </c>
      <c r="D1403" s="15" t="str">
        <f>'Base de dados'!H1402</f>
        <v>RUA PADRE LUIZ MARIA FERNANDES, 205 - PARQUE DAS ACACIAS - CASA BRANCA</v>
      </c>
      <c r="E1403" s="27" t="str">
        <f>'Base de dados'!I1402</f>
        <v>(19) 992443918</v>
      </c>
      <c r="F1403" s="6" t="str">
        <f>'Base de dados'!J1402</f>
        <v>POPULAÇÃO GERAL</v>
      </c>
      <c r="G1403" s="6" t="str">
        <f>'Base de dados'!L1402</f>
        <v>SUPLENTE</v>
      </c>
      <c r="H1403" s="6">
        <f>'Base de dados'!M1402</f>
        <v>1086</v>
      </c>
      <c r="I1403" s="30"/>
      <c r="J1403" s="6" t="str">
        <f>'Base de dados'!N1402</f>
        <v/>
      </c>
    </row>
    <row r="1404" spans="1:10" ht="24.95" customHeight="1" x14ac:dyDescent="0.25">
      <c r="A1404" s="3">
        <f t="shared" si="21"/>
        <v>1402</v>
      </c>
      <c r="B1404" s="4" t="str">
        <f>'Base de dados'!A1403</f>
        <v>5630016615</v>
      </c>
      <c r="C1404" s="5" t="str">
        <f>IF('Base de dados'!E1403&lt;&gt;"",'Base de dados'!B1403&amp;CHAR(10)&amp;'Base de dados'!E1403,'Base de dados'!B1403)</f>
        <v>RODRIGO CESAR SALES DA COSTA</v>
      </c>
      <c r="D1404" s="15" t="str">
        <f>'Base de dados'!H1403</f>
        <v>RUA BERTONCINI, 39 - JARDIM BOA ESPERANCA - CASA BRANCA</v>
      </c>
      <c r="E1404" s="27" t="str">
        <f>'Base de dados'!I1403</f>
        <v>(19) 994102761</v>
      </c>
      <c r="F1404" s="6" t="str">
        <f>'Base de dados'!J1403</f>
        <v>POPULAÇÃO GERAL</v>
      </c>
      <c r="G1404" s="6" t="str">
        <f>'Base de dados'!L1403</f>
        <v>SUPLENTE</v>
      </c>
      <c r="H1404" s="6">
        <f>'Base de dados'!M1403</f>
        <v>1087</v>
      </c>
      <c r="I1404" s="30"/>
      <c r="J1404" s="6" t="str">
        <f>'Base de dados'!N1403</f>
        <v/>
      </c>
    </row>
    <row r="1405" spans="1:10" ht="24.95" customHeight="1" x14ac:dyDescent="0.25">
      <c r="A1405" s="3">
        <f t="shared" si="21"/>
        <v>1403</v>
      </c>
      <c r="B1405" s="4" t="str">
        <f>'Base de dados'!A1404</f>
        <v>5630021110</v>
      </c>
      <c r="C1405" s="5" t="str">
        <f>IF('Base de dados'!E1404&lt;&gt;"",'Base de dados'!B1404&amp;CHAR(10)&amp;'Base de dados'!E1404,'Base de dados'!B1404)</f>
        <v>MARIA CRISTINA INACIO</v>
      </c>
      <c r="D1405" s="15" t="str">
        <f>'Base de dados'!H1404</f>
        <v>RUA JOSE ANTONIO DA ROCHA, 277 - PARQUE SAO PAULO - CASA BRANCA</v>
      </c>
      <c r="E1405" s="27" t="str">
        <f>'Base de dados'!I1404</f>
        <v>(19) 995417660</v>
      </c>
      <c r="F1405" s="6" t="str">
        <f>'Base de dados'!J1404</f>
        <v>POPULAÇÃO GERAL</v>
      </c>
      <c r="G1405" s="6" t="str">
        <f>'Base de dados'!L1404</f>
        <v>SUPLENTE</v>
      </c>
      <c r="H1405" s="6">
        <f>'Base de dados'!M1404</f>
        <v>1088</v>
      </c>
      <c r="I1405" s="30"/>
      <c r="J1405" s="6" t="str">
        <f>'Base de dados'!N1404</f>
        <v/>
      </c>
    </row>
    <row r="1406" spans="1:10" ht="24.95" customHeight="1" x14ac:dyDescent="0.25">
      <c r="A1406" s="3">
        <f t="shared" si="21"/>
        <v>1404</v>
      </c>
      <c r="B1406" s="4" t="str">
        <f>'Base de dados'!A1405</f>
        <v>5630002060</v>
      </c>
      <c r="C1406" s="5" t="str">
        <f>IF('Base de dados'!E1405&lt;&gt;"",'Base de dados'!B1405&amp;CHAR(10)&amp;'Base de dados'!E1405,'Base de dados'!B1405)</f>
        <v>ANDREW FELIPE DE SOUZA REZENDE</v>
      </c>
      <c r="D1406" s="15" t="str">
        <f>'Base de dados'!H1405</f>
        <v>AV  AV PORTUGAL, 351 - JARDIM ALVORADA - CASA BRANCA</v>
      </c>
      <c r="E1406" s="27" t="str">
        <f>'Base de dados'!I1405</f>
        <v>(19) 998984070</v>
      </c>
      <c r="F1406" s="6" t="str">
        <f>'Base de dados'!J1405</f>
        <v>POPULAÇÃO GERAL</v>
      </c>
      <c r="G1406" s="6" t="str">
        <f>'Base de dados'!L1405</f>
        <v>SUPLENTE</v>
      </c>
      <c r="H1406" s="6">
        <f>'Base de dados'!M1405</f>
        <v>1089</v>
      </c>
      <c r="I1406" s="30"/>
      <c r="J1406" s="6" t="str">
        <f>'Base de dados'!N1405</f>
        <v/>
      </c>
    </row>
    <row r="1407" spans="1:10" ht="24.95" customHeight="1" x14ac:dyDescent="0.25">
      <c r="A1407" s="3">
        <f t="shared" si="21"/>
        <v>1405</v>
      </c>
      <c r="B1407" s="4" t="str">
        <f>'Base de dados'!A1406</f>
        <v>5630013802</v>
      </c>
      <c r="C1407" s="5" t="str">
        <f>IF('Base de dados'!E1406&lt;&gt;"",'Base de dados'!B1406&amp;CHAR(10)&amp;'Base de dados'!E1406,'Base de dados'!B1406)</f>
        <v>RAFAEL GONCALVES AMATO</v>
      </c>
      <c r="D1407" s="15" t="str">
        <f>'Base de dados'!H1406</f>
        <v>RUA JOSE MARCONDES SANTOS FRANCA, 272 - SANTA RITA - GUARATINGUETA</v>
      </c>
      <c r="E1407" s="27" t="str">
        <f>'Base de dados'!I1406</f>
        <v>(12) 991894262</v>
      </c>
      <c r="F1407" s="6" t="str">
        <f>'Base de dados'!J1406</f>
        <v>POPULAÇÃO GERAL</v>
      </c>
      <c r="G1407" s="6" t="str">
        <f>'Base de dados'!L1406</f>
        <v>SUPLENTE</v>
      </c>
      <c r="H1407" s="6">
        <f>'Base de dados'!M1406</f>
        <v>1090</v>
      </c>
      <c r="I1407" s="30"/>
      <c r="J1407" s="6" t="str">
        <f>'Base de dados'!N1406</f>
        <v/>
      </c>
    </row>
    <row r="1408" spans="1:10" ht="24.95" customHeight="1" x14ac:dyDescent="0.25">
      <c r="A1408" s="3">
        <f t="shared" si="21"/>
        <v>1406</v>
      </c>
      <c r="B1408" s="4" t="str">
        <f>'Base de dados'!A1407</f>
        <v>5630002938</v>
      </c>
      <c r="C1408" s="5" t="str">
        <f>IF('Base de dados'!E1407&lt;&gt;"",'Base de dados'!B1407&amp;CHAR(10)&amp;'Base de dados'!E1407,'Base de dados'!B1407)</f>
        <v>GRACE KELLY SILVA</v>
      </c>
      <c r="D1408" s="15" t="str">
        <f>'Base de dados'!H1407</f>
        <v>RUA MARINA MOURA, 41 - PARQUE SAO PAULO - CASA BRANCA</v>
      </c>
      <c r="E1408" s="27" t="str">
        <f>'Base de dados'!I1407</f>
        <v>(19) 995547856</v>
      </c>
      <c r="F1408" s="6" t="str">
        <f>'Base de dados'!J1407</f>
        <v>POPULAÇÃO GERAL</v>
      </c>
      <c r="G1408" s="6" t="str">
        <f>'Base de dados'!L1407</f>
        <v>SUPLENTE</v>
      </c>
      <c r="H1408" s="6">
        <f>'Base de dados'!M1407</f>
        <v>1091</v>
      </c>
      <c r="I1408" s="30"/>
      <c r="J1408" s="6" t="str">
        <f>'Base de dados'!N1407</f>
        <v/>
      </c>
    </row>
    <row r="1409" spans="1:10" ht="24.95" customHeight="1" x14ac:dyDescent="0.25">
      <c r="A1409" s="3">
        <f t="shared" si="21"/>
        <v>1407</v>
      </c>
      <c r="B1409" s="4" t="str">
        <f>'Base de dados'!A1408</f>
        <v>5630016409</v>
      </c>
      <c r="C1409" s="5" t="str">
        <f>IF('Base de dados'!E1408&lt;&gt;"",'Base de dados'!B1408&amp;CHAR(10)&amp;'Base de dados'!E1408,'Base de dados'!B1408)</f>
        <v>JANICE ROMAO</v>
      </c>
      <c r="D1409" s="15" t="str">
        <f>'Base de dados'!H1408</f>
        <v>RUA JOSE CASALI JUNIOR, 57 - CECAP - CASA BRANCA</v>
      </c>
      <c r="E1409" s="27" t="str">
        <f>'Base de dados'!I1408</f>
        <v>(19) 989861640</v>
      </c>
      <c r="F1409" s="6" t="str">
        <f>'Base de dados'!J1408</f>
        <v>POPULAÇÃO GERAL</v>
      </c>
      <c r="G1409" s="6" t="str">
        <f>'Base de dados'!L1408</f>
        <v>SUPLENTE</v>
      </c>
      <c r="H1409" s="6">
        <f>'Base de dados'!M1408</f>
        <v>1092</v>
      </c>
      <c r="I1409" s="30"/>
      <c r="J1409" s="6" t="str">
        <f>'Base de dados'!N1408</f>
        <v/>
      </c>
    </row>
    <row r="1410" spans="1:10" ht="24.95" customHeight="1" x14ac:dyDescent="0.25">
      <c r="A1410" s="3">
        <f t="shared" si="21"/>
        <v>1408</v>
      </c>
      <c r="B1410" s="4" t="str">
        <f>'Base de dados'!A1409</f>
        <v>5630003548</v>
      </c>
      <c r="C1410" s="5" t="str">
        <f>IF('Base de dados'!E1409&lt;&gt;"",'Base de dados'!B1409&amp;CHAR(10)&amp;'Base de dados'!E1409,'Base de dados'!B1409)</f>
        <v>MARIA HELENA SIQUEIRA</v>
      </c>
      <c r="D1410" s="15" t="str">
        <f>'Base de dados'!H1409</f>
        <v>RUA 14 DE JULHO, 25 - SAO JOAO  - CASA BRANCA</v>
      </c>
      <c r="E1410" s="27" t="str">
        <f>'Base de dados'!I1409</f>
        <v>(19) 989398475</v>
      </c>
      <c r="F1410" s="6" t="str">
        <f>'Base de dados'!J1409</f>
        <v>POPULAÇÃO GERAL</v>
      </c>
      <c r="G1410" s="6" t="str">
        <f>'Base de dados'!L1409</f>
        <v>SUPLENTE</v>
      </c>
      <c r="H1410" s="6">
        <f>'Base de dados'!M1409</f>
        <v>1093</v>
      </c>
      <c r="I1410" s="30"/>
      <c r="J1410" s="6" t="str">
        <f>'Base de dados'!N1409</f>
        <v/>
      </c>
    </row>
    <row r="1411" spans="1:10" ht="24.95" customHeight="1" x14ac:dyDescent="0.25">
      <c r="A1411" s="3">
        <f t="shared" si="21"/>
        <v>1409</v>
      </c>
      <c r="B1411" s="4" t="str">
        <f>'Base de dados'!A1410</f>
        <v>5630015237</v>
      </c>
      <c r="C1411" s="5" t="str">
        <f>IF('Base de dados'!E1410&lt;&gt;"",'Base de dados'!B1410&amp;CHAR(10)&amp;'Base de dados'!E1410,'Base de dados'!B1410)</f>
        <v>LAIS CRISTINA ORFEI
LUIZ AMERICO DA SILVA</v>
      </c>
      <c r="D1411" s="15" t="str">
        <f>'Base de dados'!H1410</f>
        <v>RUA ROQUE BATISTA DO NASCIMENTO, 88 - VILA SANTA MARIA - CASA BRANCA</v>
      </c>
      <c r="E1411" s="27" t="str">
        <f>'Base de dados'!I1410</f>
        <v>(19) 991954129</v>
      </c>
      <c r="F1411" s="6" t="str">
        <f>'Base de dados'!J1410</f>
        <v>POPULAÇÃO GERAL</v>
      </c>
      <c r="G1411" s="6" t="str">
        <f>'Base de dados'!L1410</f>
        <v>SUPLENTE</v>
      </c>
      <c r="H1411" s="6">
        <f>'Base de dados'!M1410</f>
        <v>1094</v>
      </c>
      <c r="I1411" s="30"/>
      <c r="J1411" s="6" t="str">
        <f>'Base de dados'!N1410</f>
        <v/>
      </c>
    </row>
    <row r="1412" spans="1:10" ht="24.95" customHeight="1" x14ac:dyDescent="0.25">
      <c r="A1412" s="3">
        <f t="shared" si="21"/>
        <v>1410</v>
      </c>
      <c r="B1412" s="4" t="str">
        <f>'Base de dados'!A1411</f>
        <v>5630006103</v>
      </c>
      <c r="C1412" s="5" t="str">
        <f>IF('Base de dados'!E1411&lt;&gt;"",'Base de dados'!B1411&amp;CHAR(10)&amp;'Base de dados'!E1411,'Base de dados'!B1411)</f>
        <v>STELLA MARIS DOS SANTOS</v>
      </c>
      <c r="D1412" s="15" t="str">
        <f>'Base de dados'!H1411</f>
        <v>RUA PADRE SANTANA, 111 - CENTRO - CASA BRANCA</v>
      </c>
      <c r="E1412" s="27" t="str">
        <f>'Base de dados'!I1411</f>
        <v>(19) 992679138</v>
      </c>
      <c r="F1412" s="6" t="str">
        <f>'Base de dados'!J1411</f>
        <v>POPULAÇÃO GERAL</v>
      </c>
      <c r="G1412" s="6" t="str">
        <f>'Base de dados'!L1411</f>
        <v>SUPLENTE</v>
      </c>
      <c r="H1412" s="6">
        <f>'Base de dados'!M1411</f>
        <v>1095</v>
      </c>
      <c r="I1412" s="30"/>
      <c r="J1412" s="6" t="str">
        <f>'Base de dados'!N1411</f>
        <v/>
      </c>
    </row>
    <row r="1413" spans="1:10" ht="24.95" customHeight="1" x14ac:dyDescent="0.25">
      <c r="A1413" s="3">
        <f t="shared" ref="A1413:A1476" si="22">A1412+1</f>
        <v>1411</v>
      </c>
      <c r="B1413" s="4" t="str">
        <f>'Base de dados'!A1412</f>
        <v>5630008307</v>
      </c>
      <c r="C1413" s="5" t="str">
        <f>IF('Base de dados'!E1412&lt;&gt;"",'Base de dados'!B1412&amp;CHAR(10)&amp;'Base de dados'!E1412,'Base de dados'!B1412)</f>
        <v>MICHELE CRISTINA LINDOLFO</v>
      </c>
      <c r="D1413" s="15" t="str">
        <f>'Base de dados'!H1412</f>
        <v>RUA FAMILIA BASILONE, 168 - JARDIM BOA ESPY - CASA BRANCA</v>
      </c>
      <c r="E1413" s="27" t="str">
        <f>'Base de dados'!I1412</f>
        <v>(19) 993895106</v>
      </c>
      <c r="F1413" s="6" t="str">
        <f>'Base de dados'!J1412</f>
        <v>POPULAÇÃO GERAL</v>
      </c>
      <c r="G1413" s="6" t="str">
        <f>'Base de dados'!L1412</f>
        <v>SUPLENTE</v>
      </c>
      <c r="H1413" s="6">
        <f>'Base de dados'!M1412</f>
        <v>1096</v>
      </c>
      <c r="I1413" s="30"/>
      <c r="J1413" s="6" t="str">
        <f>'Base de dados'!N1412</f>
        <v/>
      </c>
    </row>
    <row r="1414" spans="1:10" ht="24.95" customHeight="1" x14ac:dyDescent="0.25">
      <c r="A1414" s="3">
        <f t="shared" si="22"/>
        <v>1412</v>
      </c>
      <c r="B1414" s="4" t="str">
        <f>'Base de dados'!A1413</f>
        <v>5630008166</v>
      </c>
      <c r="C1414" s="5" t="str">
        <f>IF('Base de dados'!E1413&lt;&gt;"",'Base de dados'!B1413&amp;CHAR(10)&amp;'Base de dados'!E1413,'Base de dados'!B1413)</f>
        <v>DEIVID PEREIRA DOS SANTOS</v>
      </c>
      <c r="D1414" s="15" t="str">
        <f>'Base de dados'!H1413</f>
        <v>RUA ORLANDO FRATUCELLI, 26 - VILA VERDE - SAO PAULO</v>
      </c>
      <c r="E1414" s="27" t="str">
        <f>'Base de dados'!I1413</f>
        <v>(11) 987903031</v>
      </c>
      <c r="F1414" s="6" t="str">
        <f>'Base de dados'!J1413</f>
        <v>POPULAÇÃO GERAL</v>
      </c>
      <c r="G1414" s="6" t="str">
        <f>'Base de dados'!L1413</f>
        <v>SUPLENTE</v>
      </c>
      <c r="H1414" s="6">
        <f>'Base de dados'!M1413</f>
        <v>1097</v>
      </c>
      <c r="I1414" s="30"/>
      <c r="J1414" s="6" t="str">
        <f>'Base de dados'!N1413</f>
        <v/>
      </c>
    </row>
    <row r="1415" spans="1:10" ht="24.95" customHeight="1" x14ac:dyDescent="0.25">
      <c r="A1415" s="3">
        <f t="shared" si="22"/>
        <v>1413</v>
      </c>
      <c r="B1415" s="4" t="str">
        <f>'Base de dados'!A1414</f>
        <v>5630011277</v>
      </c>
      <c r="C1415" s="5" t="str">
        <f>IF('Base de dados'!E1414&lt;&gt;"",'Base de dados'!B1414&amp;CHAR(10)&amp;'Base de dados'!E1414,'Base de dados'!B1414)</f>
        <v>SUELI DE ABREU</v>
      </c>
      <c r="D1415" s="15" t="str">
        <f>'Base de dados'!H1414</f>
        <v>RUA MARECHAL DEODORO, 480 - CENTRO - CASA BRANCA</v>
      </c>
      <c r="E1415" s="27" t="str">
        <f>'Base de dados'!I1414</f>
        <v>(19) 991398882</v>
      </c>
      <c r="F1415" s="6" t="str">
        <f>'Base de dados'!J1414</f>
        <v>POPULAÇÃO GERAL</v>
      </c>
      <c r="G1415" s="6" t="str">
        <f>'Base de dados'!L1414</f>
        <v>SUPLENTE</v>
      </c>
      <c r="H1415" s="6">
        <f>'Base de dados'!M1414</f>
        <v>1098</v>
      </c>
      <c r="I1415" s="30"/>
      <c r="J1415" s="6" t="str">
        <f>'Base de dados'!N1414</f>
        <v/>
      </c>
    </row>
    <row r="1416" spans="1:10" ht="24.95" customHeight="1" x14ac:dyDescent="0.25">
      <c r="A1416" s="3">
        <f t="shared" si="22"/>
        <v>1414</v>
      </c>
      <c r="B1416" s="4" t="str">
        <f>'Base de dados'!A1415</f>
        <v>5630014172</v>
      </c>
      <c r="C1416" s="5" t="str">
        <f>IF('Base de dados'!E1415&lt;&gt;"",'Base de dados'!B1415&amp;CHAR(10)&amp;'Base de dados'!E1415,'Base de dados'!B1415)</f>
        <v>VATICINA BARBOSA SANTOS
ADILSON DOS SANTOS</v>
      </c>
      <c r="D1416" s="15" t="str">
        <f>'Base de dados'!H1415</f>
        <v>RUA FAMILIA THOME, 03 - CIDADE JARDIM - CASA BRANCA</v>
      </c>
      <c r="E1416" s="27" t="str">
        <f>'Base de dados'!I1415</f>
        <v>(19) 989679400</v>
      </c>
      <c r="F1416" s="6" t="str">
        <f>'Base de dados'!J1415</f>
        <v>POPULAÇÃO GERAL</v>
      </c>
      <c r="G1416" s="6" t="str">
        <f>'Base de dados'!L1415</f>
        <v>SUPLENTE</v>
      </c>
      <c r="H1416" s="6">
        <f>'Base de dados'!M1415</f>
        <v>1099</v>
      </c>
      <c r="I1416" s="30"/>
      <c r="J1416" s="6" t="str">
        <f>'Base de dados'!N1415</f>
        <v/>
      </c>
    </row>
    <row r="1417" spans="1:10" ht="24.95" customHeight="1" x14ac:dyDescent="0.25">
      <c r="A1417" s="3">
        <f t="shared" si="22"/>
        <v>1415</v>
      </c>
      <c r="B1417" s="4" t="str">
        <f>'Base de dados'!A1416</f>
        <v>5630013331</v>
      </c>
      <c r="C1417" s="5" t="str">
        <f>IF('Base de dados'!E1416&lt;&gt;"",'Base de dados'!B1416&amp;CHAR(10)&amp;'Base de dados'!E1416,'Base de dados'!B1416)</f>
        <v>GLEICE RODRIGUES</v>
      </c>
      <c r="D1417" s="15" t="str">
        <f>'Base de dados'!H1416</f>
        <v>AV  SANTOS DUMONT, 20 - INDUSTRIA  - CASA BRANCA</v>
      </c>
      <c r="E1417" s="27" t="str">
        <f>'Base de dados'!I1416</f>
        <v>(19) 997575308</v>
      </c>
      <c r="F1417" s="6" t="str">
        <f>'Base de dados'!J1416</f>
        <v>POPULAÇÃO GERAL</v>
      </c>
      <c r="G1417" s="6" t="str">
        <f>'Base de dados'!L1416</f>
        <v>SUPLENTE</v>
      </c>
      <c r="H1417" s="6">
        <f>'Base de dados'!M1416</f>
        <v>1100</v>
      </c>
      <c r="I1417" s="30"/>
      <c r="J1417" s="6" t="str">
        <f>'Base de dados'!N1416</f>
        <v/>
      </c>
    </row>
    <row r="1418" spans="1:10" ht="24.95" customHeight="1" x14ac:dyDescent="0.25">
      <c r="A1418" s="3">
        <f t="shared" si="22"/>
        <v>1416</v>
      </c>
      <c r="B1418" s="4" t="str">
        <f>'Base de dados'!A1417</f>
        <v>5630016342</v>
      </c>
      <c r="C1418" s="5" t="str">
        <f>IF('Base de dados'!E1417&lt;&gt;"",'Base de dados'!B1417&amp;CHAR(10)&amp;'Base de dados'!E1417,'Base de dados'!B1417)</f>
        <v>MALENA FERREIRA SANTOS
ANTONIO CARLOS PEREIRA DOS SANTOS</v>
      </c>
      <c r="D1418" s="15" t="str">
        <f>'Base de dados'!H1417</f>
        <v>RUA 12, 56 - JARDIM BELA VISTA  - CASA BRANCA</v>
      </c>
      <c r="E1418" s="27" t="str">
        <f>'Base de dados'!I1417</f>
        <v>(19) 983918233</v>
      </c>
      <c r="F1418" s="6" t="str">
        <f>'Base de dados'!J1417</f>
        <v>POPULAÇÃO GERAL</v>
      </c>
      <c r="G1418" s="6" t="str">
        <f>'Base de dados'!L1417</f>
        <v>SUPLENTE</v>
      </c>
      <c r="H1418" s="6">
        <f>'Base de dados'!M1417</f>
        <v>1101</v>
      </c>
      <c r="I1418" s="30"/>
      <c r="J1418" s="6" t="str">
        <f>'Base de dados'!N1417</f>
        <v/>
      </c>
    </row>
    <row r="1419" spans="1:10" ht="24.95" customHeight="1" x14ac:dyDescent="0.25">
      <c r="A1419" s="3">
        <f t="shared" si="22"/>
        <v>1417</v>
      </c>
      <c r="B1419" s="4" t="str">
        <f>'Base de dados'!A1418</f>
        <v>5630000536</v>
      </c>
      <c r="C1419" s="5" t="str">
        <f>IF('Base de dados'!E1418&lt;&gt;"",'Base de dados'!B1418&amp;CHAR(10)&amp;'Base de dados'!E1418,'Base de dados'!B1418)</f>
        <v>LUCIANA MARIA ROMANO</v>
      </c>
      <c r="D1419" s="15" t="str">
        <f>'Base de dados'!H1418</f>
        <v>RUA MARINA MOURA, 18 - PARQUE SAO PAULO  - CASA BRANCA</v>
      </c>
      <c r="E1419" s="27" t="str">
        <f>'Base de dados'!I1418</f>
        <v>(19) 991350014</v>
      </c>
      <c r="F1419" s="6" t="str">
        <f>'Base de dados'!J1418</f>
        <v>POPULAÇÃO GERAL</v>
      </c>
      <c r="G1419" s="6" t="str">
        <f>'Base de dados'!L1418</f>
        <v>SUPLENTE</v>
      </c>
      <c r="H1419" s="6">
        <f>'Base de dados'!M1418</f>
        <v>1102</v>
      </c>
      <c r="I1419" s="30"/>
      <c r="J1419" s="6" t="str">
        <f>'Base de dados'!N1418</f>
        <v/>
      </c>
    </row>
    <row r="1420" spans="1:10" ht="24.95" customHeight="1" x14ac:dyDescent="0.25">
      <c r="A1420" s="3">
        <f t="shared" si="22"/>
        <v>1418</v>
      </c>
      <c r="B1420" s="4" t="str">
        <f>'Base de dados'!A1419</f>
        <v>5630015252</v>
      </c>
      <c r="C1420" s="5" t="str">
        <f>IF('Base de dados'!E1419&lt;&gt;"",'Base de dados'!B1419&amp;CHAR(10)&amp;'Base de dados'!E1419,'Base de dados'!B1419)</f>
        <v>WELISON PARDINHO DE SOUZA
THAINARA</v>
      </c>
      <c r="D1420" s="15" t="str">
        <f>'Base de dados'!H1419</f>
        <v>CHA SITIO ESTANCIA NOSSA SENHORA APARECIDA, Sem número  - ALTO DO DESTERRO  - CASA BRANCA</v>
      </c>
      <c r="E1420" s="27" t="str">
        <f>'Base de dados'!I1419</f>
        <v>(19) 992010090</v>
      </c>
      <c r="F1420" s="6" t="str">
        <f>'Base de dados'!J1419</f>
        <v>POPULAÇÃO GERAL</v>
      </c>
      <c r="G1420" s="6" t="str">
        <f>'Base de dados'!L1419</f>
        <v>SUPLENTE</v>
      </c>
      <c r="H1420" s="6">
        <f>'Base de dados'!M1419</f>
        <v>1103</v>
      </c>
      <c r="I1420" s="30"/>
      <c r="J1420" s="6" t="str">
        <f>'Base de dados'!N1419</f>
        <v/>
      </c>
    </row>
    <row r="1421" spans="1:10" ht="24.95" customHeight="1" x14ac:dyDescent="0.25">
      <c r="A1421" s="3">
        <f t="shared" si="22"/>
        <v>1419</v>
      </c>
      <c r="B1421" s="4" t="str">
        <f>'Base de dados'!A1420</f>
        <v>5630001278</v>
      </c>
      <c r="C1421" s="5" t="str">
        <f>IF('Base de dados'!E1420&lt;&gt;"",'Base de dados'!B1420&amp;CHAR(10)&amp;'Base de dados'!E1420,'Base de dados'!B1420)</f>
        <v>SERGIO COELHO JUNIOR
JAYNE SILVA SANTOS COELHO</v>
      </c>
      <c r="D1421" s="15" t="str">
        <f>'Base de dados'!H1420</f>
        <v>RUA DOS ANTONIALLI, 63 - NAZAREH - CASA BRANCA</v>
      </c>
      <c r="E1421" s="27" t="str">
        <f>'Base de dados'!I1420</f>
        <v>(19) 971334012</v>
      </c>
      <c r="F1421" s="6" t="str">
        <f>'Base de dados'!J1420</f>
        <v>POPULAÇÃO GERAL</v>
      </c>
      <c r="G1421" s="6" t="str">
        <f>'Base de dados'!L1420</f>
        <v>SUPLENTE</v>
      </c>
      <c r="H1421" s="6">
        <f>'Base de dados'!M1420</f>
        <v>1104</v>
      </c>
      <c r="I1421" s="30"/>
      <c r="J1421" s="6" t="str">
        <f>'Base de dados'!N1420</f>
        <v/>
      </c>
    </row>
    <row r="1422" spans="1:10" ht="24.95" customHeight="1" x14ac:dyDescent="0.25">
      <c r="A1422" s="3">
        <f t="shared" si="22"/>
        <v>1420</v>
      </c>
      <c r="B1422" s="4" t="str">
        <f>'Base de dados'!A1421</f>
        <v>5630000809</v>
      </c>
      <c r="C1422" s="5" t="str">
        <f>IF('Base de dados'!E1421&lt;&gt;"",'Base de dados'!B1421&amp;CHAR(10)&amp;'Base de dados'!E1421,'Base de dados'!B1421)</f>
        <v>PAULO SERGIO GONCALVES
CAMILA CANDIDO DA SILVA GONCALVES</v>
      </c>
      <c r="D1422" s="15" t="str">
        <f>'Base de dados'!H1421</f>
        <v>RUA DOS MENEZELOS, 165fundos - JARDIM BOA ESPERANCA - CASA BRANCA</v>
      </c>
      <c r="E1422" s="27" t="str">
        <f>'Base de dados'!I1421</f>
        <v>(19) 992772040</v>
      </c>
      <c r="F1422" s="6" t="str">
        <f>'Base de dados'!J1421</f>
        <v>POPULAÇÃO GERAL</v>
      </c>
      <c r="G1422" s="6" t="str">
        <f>'Base de dados'!L1421</f>
        <v>SUPLENTE</v>
      </c>
      <c r="H1422" s="6">
        <f>'Base de dados'!M1421</f>
        <v>1105</v>
      </c>
      <c r="I1422" s="30"/>
      <c r="J1422" s="6" t="str">
        <f>'Base de dados'!N1421</f>
        <v/>
      </c>
    </row>
    <row r="1423" spans="1:10" ht="24.95" customHeight="1" x14ac:dyDescent="0.25">
      <c r="A1423" s="3">
        <f t="shared" si="22"/>
        <v>1421</v>
      </c>
      <c r="B1423" s="4" t="str">
        <f>'Base de dados'!A1422</f>
        <v>5630019601</v>
      </c>
      <c r="C1423" s="5" t="str">
        <f>IF('Base de dados'!E1422&lt;&gt;"",'Base de dados'!B1422&amp;CHAR(10)&amp;'Base de dados'!E1422,'Base de dados'!B1422)</f>
        <v>AMANDA BEATRIZ COELHO DOS REIS
JOSE FERNANDES DA SILVA JUNIOR</v>
      </c>
      <c r="D1423" s="15" t="str">
        <f>'Base de dados'!H1422</f>
        <v>RUA FAMILIA PAIVA, 235 - VENDA BRANCA  - CASA BRANCA</v>
      </c>
      <c r="E1423" s="27" t="str">
        <f>'Base de dados'!I1422</f>
        <v>(19) 971570220</v>
      </c>
      <c r="F1423" s="6" t="str">
        <f>'Base de dados'!J1422</f>
        <v>POPULAÇÃO GERAL</v>
      </c>
      <c r="G1423" s="6" t="str">
        <f>'Base de dados'!L1422</f>
        <v>SUPLENTE</v>
      </c>
      <c r="H1423" s="6">
        <f>'Base de dados'!M1422</f>
        <v>1106</v>
      </c>
      <c r="I1423" s="30"/>
      <c r="J1423" s="6" t="str">
        <f>'Base de dados'!N1422</f>
        <v/>
      </c>
    </row>
    <row r="1424" spans="1:10" ht="24.95" customHeight="1" x14ac:dyDescent="0.25">
      <c r="A1424" s="3">
        <f t="shared" si="22"/>
        <v>1422</v>
      </c>
      <c r="B1424" s="4" t="str">
        <f>'Base de dados'!A1423</f>
        <v>5630013406</v>
      </c>
      <c r="C1424" s="5" t="str">
        <f>IF('Base de dados'!E1423&lt;&gt;"",'Base de dados'!B1423&amp;CHAR(10)&amp;'Base de dados'!E1423,'Base de dados'!B1423)</f>
        <v>GABRIEL SILVA</v>
      </c>
      <c r="D1424" s="15" t="str">
        <f>'Base de dados'!H1423</f>
        <v>RUA DELFINO CINTRA, 484 - BOTAFOGO - CAMPINAS</v>
      </c>
      <c r="E1424" s="27" t="str">
        <f>'Base de dados'!I1423</f>
        <v>(19) 987525296</v>
      </c>
      <c r="F1424" s="6" t="str">
        <f>'Base de dados'!J1423</f>
        <v>POPULAÇÃO GERAL</v>
      </c>
      <c r="G1424" s="6" t="str">
        <f>'Base de dados'!L1423</f>
        <v>SUPLENTE</v>
      </c>
      <c r="H1424" s="6">
        <f>'Base de dados'!M1423</f>
        <v>1107</v>
      </c>
      <c r="I1424" s="30"/>
      <c r="J1424" s="6" t="str">
        <f>'Base de dados'!N1423</f>
        <v/>
      </c>
    </row>
    <row r="1425" spans="1:10" ht="24.95" customHeight="1" x14ac:dyDescent="0.25">
      <c r="A1425" s="3">
        <f t="shared" si="22"/>
        <v>1423</v>
      </c>
      <c r="B1425" s="4" t="str">
        <f>'Base de dados'!A1424</f>
        <v>5630014982</v>
      </c>
      <c r="C1425" s="5" t="str">
        <f>IF('Base de dados'!E1424&lt;&gt;"",'Base de dados'!B1424&amp;CHAR(10)&amp;'Base de dados'!E1424,'Base de dados'!B1424)</f>
        <v>TATIANA GALELLI RIBEIRO</v>
      </c>
      <c r="D1425" s="15" t="str">
        <f>'Base de dados'!H1424</f>
        <v>RUA LUIS PIZA, 515 - CENTRO - CASA BRANCA</v>
      </c>
      <c r="E1425" s="27" t="str">
        <f>'Base de dados'!I1424</f>
        <v>(19) 991990245</v>
      </c>
      <c r="F1425" s="6" t="str">
        <f>'Base de dados'!J1424</f>
        <v>POPULAÇÃO GERAL</v>
      </c>
      <c r="G1425" s="6" t="str">
        <f>'Base de dados'!L1424</f>
        <v>SUPLENTE</v>
      </c>
      <c r="H1425" s="6">
        <f>'Base de dados'!M1424</f>
        <v>1108</v>
      </c>
      <c r="I1425" s="30"/>
      <c r="J1425" s="6" t="str">
        <f>'Base de dados'!N1424</f>
        <v/>
      </c>
    </row>
    <row r="1426" spans="1:10" ht="24.95" customHeight="1" x14ac:dyDescent="0.25">
      <c r="A1426" s="3">
        <f t="shared" si="22"/>
        <v>1424</v>
      </c>
      <c r="B1426" s="4" t="str">
        <f>'Base de dados'!A1425</f>
        <v>5630017209</v>
      </c>
      <c r="C1426" s="5" t="str">
        <f>IF('Base de dados'!E1425&lt;&gt;"",'Base de dados'!B1425&amp;CHAR(10)&amp;'Base de dados'!E1425,'Base de dados'!B1425)</f>
        <v>PAULO SERGIO DA SILVA FILHO</v>
      </c>
      <c r="D1426" s="15" t="str">
        <f>'Base de dados'!H1425</f>
        <v>RUA DAS ORQUIDEAS, 62 - CIDADE JARDIM - CASA BRANCA</v>
      </c>
      <c r="E1426" s="27" t="str">
        <f>'Base de dados'!I1425</f>
        <v>(19) 971064342</v>
      </c>
      <c r="F1426" s="6" t="str">
        <f>'Base de dados'!J1425</f>
        <v>POPULAÇÃO GERAL</v>
      </c>
      <c r="G1426" s="6" t="str">
        <f>'Base de dados'!L1425</f>
        <v>SUPLENTE</v>
      </c>
      <c r="H1426" s="6">
        <f>'Base de dados'!M1425</f>
        <v>1109</v>
      </c>
      <c r="I1426" s="30"/>
      <c r="J1426" s="6" t="str">
        <f>'Base de dados'!N1425</f>
        <v/>
      </c>
    </row>
    <row r="1427" spans="1:10" ht="24.95" customHeight="1" x14ac:dyDescent="0.25">
      <c r="A1427" s="3">
        <f t="shared" si="22"/>
        <v>1425</v>
      </c>
      <c r="B1427" s="4" t="str">
        <f>'Base de dados'!A1426</f>
        <v>5630007325</v>
      </c>
      <c r="C1427" s="5" t="str">
        <f>IF('Base de dados'!E1426&lt;&gt;"",'Base de dados'!B1426&amp;CHAR(10)&amp;'Base de dados'!E1426,'Base de dados'!B1426)</f>
        <v>ELIANA APARECIDA DA SILVA</v>
      </c>
      <c r="D1427" s="15" t="str">
        <f>'Base de dados'!H1426</f>
        <v>AV  DR FRANCISCO NOGUEIRA DE LIMA, 733 - CHACARA BOA VISTA - CASA BRANCA</v>
      </c>
      <c r="E1427" s="27" t="str">
        <f>'Base de dados'!I1426</f>
        <v>(19) 994380743</v>
      </c>
      <c r="F1427" s="6" t="str">
        <f>'Base de dados'!J1426</f>
        <v>POPULAÇÃO GERAL</v>
      </c>
      <c r="G1427" s="6" t="str">
        <f>'Base de dados'!L1426</f>
        <v>SUPLENTE</v>
      </c>
      <c r="H1427" s="6">
        <f>'Base de dados'!M1426</f>
        <v>1110</v>
      </c>
      <c r="I1427" s="30"/>
      <c r="J1427" s="6" t="str">
        <f>'Base de dados'!N1426</f>
        <v/>
      </c>
    </row>
    <row r="1428" spans="1:10" ht="24.95" customHeight="1" x14ac:dyDescent="0.25">
      <c r="A1428" s="3">
        <f t="shared" si="22"/>
        <v>1426</v>
      </c>
      <c r="B1428" s="4" t="str">
        <f>'Base de dados'!A1427</f>
        <v>5630002326</v>
      </c>
      <c r="C1428" s="5" t="str">
        <f>IF('Base de dados'!E1427&lt;&gt;"",'Base de dados'!B1427&amp;CHAR(10)&amp;'Base de dados'!E1427,'Base de dados'!B1427)</f>
        <v>ANA CAROLINA DOS SANTOS WINCLER
DENIS CARLOS THEODORO LEOPOLDINO</v>
      </c>
      <c r="D1428" s="15" t="str">
        <f>'Base de dados'!H1427</f>
        <v>RUA FAMILIA DOMINGUES, 31 - VENDA BRANCA - CASA BRANCA</v>
      </c>
      <c r="E1428" s="27" t="str">
        <f>'Base de dados'!I1427</f>
        <v>(19) 991631392</v>
      </c>
      <c r="F1428" s="6" t="str">
        <f>'Base de dados'!J1427</f>
        <v>POPULAÇÃO GERAL</v>
      </c>
      <c r="G1428" s="6" t="str">
        <f>'Base de dados'!L1427</f>
        <v>SUPLENTE</v>
      </c>
      <c r="H1428" s="6">
        <f>'Base de dados'!M1427</f>
        <v>1111</v>
      </c>
      <c r="I1428" s="30"/>
      <c r="J1428" s="6" t="str">
        <f>'Base de dados'!N1427</f>
        <v/>
      </c>
    </row>
    <row r="1429" spans="1:10" ht="24.95" customHeight="1" x14ac:dyDescent="0.25">
      <c r="A1429" s="3">
        <f t="shared" si="22"/>
        <v>1427</v>
      </c>
      <c r="B1429" s="4" t="str">
        <f>'Base de dados'!A1428</f>
        <v>5630017183</v>
      </c>
      <c r="C1429" s="5" t="str">
        <f>IF('Base de dados'!E1428&lt;&gt;"",'Base de dados'!B1428&amp;CHAR(10)&amp;'Base de dados'!E1428,'Base de dados'!B1428)</f>
        <v>LARISSA BEATRIZ LEMES DOS SANTOS ROCHA
BRUNO ROCHA SANCHIS</v>
      </c>
      <c r="D1429" s="15" t="str">
        <f>'Base de dados'!H1428</f>
        <v>RUA LIMA BARRETO, 433 - JARDIM AMANDA I - HORTOLANDIA</v>
      </c>
      <c r="E1429" s="27" t="str">
        <f>'Base de dados'!I1428</f>
        <v>(19) 995852771</v>
      </c>
      <c r="F1429" s="6" t="str">
        <f>'Base de dados'!J1428</f>
        <v>POPULAÇÃO GERAL</v>
      </c>
      <c r="G1429" s="6" t="str">
        <f>'Base de dados'!L1428</f>
        <v>SUPLENTE</v>
      </c>
      <c r="H1429" s="6">
        <f>'Base de dados'!M1428</f>
        <v>1112</v>
      </c>
      <c r="I1429" s="30"/>
      <c r="J1429" s="6" t="str">
        <f>'Base de dados'!N1428</f>
        <v/>
      </c>
    </row>
    <row r="1430" spans="1:10" ht="24.95" customHeight="1" x14ac:dyDescent="0.25">
      <c r="A1430" s="3">
        <f t="shared" si="22"/>
        <v>1428</v>
      </c>
      <c r="B1430" s="4" t="str">
        <f>'Base de dados'!A1429</f>
        <v>5630003902</v>
      </c>
      <c r="C1430" s="5" t="str">
        <f>IF('Base de dados'!E1429&lt;&gt;"",'Base de dados'!B1429&amp;CHAR(10)&amp;'Base de dados'!E1429,'Base de dados'!B1429)</f>
        <v>DEOCLIDES COSTA DE ALMEIDA FILHO</v>
      </c>
      <c r="D1430" s="15" t="str">
        <f>'Base de dados'!H1429</f>
        <v>RUA FAMILIA CASTRO, 75B - NAZARETH - CASA BRANCA</v>
      </c>
      <c r="E1430" s="27" t="str">
        <f>'Base de dados'!I1429</f>
        <v>(19) 987658707</v>
      </c>
      <c r="F1430" s="6" t="str">
        <f>'Base de dados'!J1429</f>
        <v>POPULAÇÃO GERAL</v>
      </c>
      <c r="G1430" s="6" t="str">
        <f>'Base de dados'!L1429</f>
        <v>SUPLENTE</v>
      </c>
      <c r="H1430" s="6">
        <f>'Base de dados'!M1429</f>
        <v>1113</v>
      </c>
      <c r="I1430" s="30"/>
      <c r="J1430" s="6" t="str">
        <f>'Base de dados'!N1429</f>
        <v/>
      </c>
    </row>
    <row r="1431" spans="1:10" ht="24.95" customHeight="1" x14ac:dyDescent="0.25">
      <c r="A1431" s="3">
        <f t="shared" si="22"/>
        <v>1429</v>
      </c>
      <c r="B1431" s="4" t="str">
        <f>'Base de dados'!A1430</f>
        <v>5630009214</v>
      </c>
      <c r="C1431" s="5" t="str">
        <f>IF('Base de dados'!E1430&lt;&gt;"",'Base de dados'!B1430&amp;CHAR(10)&amp;'Base de dados'!E1430,'Base de dados'!B1430)</f>
        <v>LUCIANA ALVES NOGUEIRA
MATHEUS MARTINS NOGUEIRA</v>
      </c>
      <c r="D1431" s="15" t="str">
        <f>'Base de dados'!H1430</f>
        <v>RUA FAMILIA BARBIOTE, 118 - MONTE BELO - CASA BRANCA</v>
      </c>
      <c r="E1431" s="27" t="str">
        <f>'Base de dados'!I1430</f>
        <v>(19) 992823195</v>
      </c>
      <c r="F1431" s="6" t="str">
        <f>'Base de dados'!J1430</f>
        <v>POPULAÇÃO GERAL</v>
      </c>
      <c r="G1431" s="6" t="str">
        <f>'Base de dados'!L1430</f>
        <v>SUPLENTE</v>
      </c>
      <c r="H1431" s="6">
        <f>'Base de dados'!M1430</f>
        <v>1114</v>
      </c>
      <c r="I1431" s="30"/>
      <c r="J1431" s="6" t="str">
        <f>'Base de dados'!N1430</f>
        <v/>
      </c>
    </row>
    <row r="1432" spans="1:10" ht="24.95" customHeight="1" x14ac:dyDescent="0.25">
      <c r="A1432" s="3">
        <f t="shared" si="22"/>
        <v>1430</v>
      </c>
      <c r="B1432" s="4" t="str">
        <f>'Base de dados'!A1431</f>
        <v>5630017779</v>
      </c>
      <c r="C1432" s="5" t="str">
        <f>IF('Base de dados'!E1431&lt;&gt;"",'Base de dados'!B1431&amp;CHAR(10)&amp;'Base de dados'!E1431,'Base de dados'!B1431)</f>
        <v>ANA PAULA DOS SANTOS DE MORAES</v>
      </c>
      <c r="D1432" s="15" t="str">
        <f>'Base de dados'!H1431</f>
        <v>RUA PEDRO PIMENTA, 312 - PARQUE SAO PAULO - CASA BRANCA</v>
      </c>
      <c r="E1432" s="27" t="str">
        <f>'Base de dados'!I1431</f>
        <v>(19) 987635236</v>
      </c>
      <c r="F1432" s="6" t="str">
        <f>'Base de dados'!J1431</f>
        <v>POPULAÇÃO GERAL</v>
      </c>
      <c r="G1432" s="6" t="str">
        <f>'Base de dados'!L1431</f>
        <v>SUPLENTE</v>
      </c>
      <c r="H1432" s="6">
        <f>'Base de dados'!M1431</f>
        <v>1115</v>
      </c>
      <c r="I1432" s="30"/>
      <c r="J1432" s="6" t="str">
        <f>'Base de dados'!N1431</f>
        <v/>
      </c>
    </row>
    <row r="1433" spans="1:10" ht="24.95" customHeight="1" x14ac:dyDescent="0.25">
      <c r="A1433" s="3">
        <f t="shared" si="22"/>
        <v>1431</v>
      </c>
      <c r="B1433" s="4" t="str">
        <f>'Base de dados'!A1432</f>
        <v>5630001682</v>
      </c>
      <c r="C1433" s="5" t="str">
        <f>IF('Base de dados'!E1432&lt;&gt;"",'Base de dados'!B1432&amp;CHAR(10)&amp;'Base de dados'!E1432,'Base de dados'!B1432)</f>
        <v>TATIANE TEIXEIRA DA CRUZ</v>
      </c>
      <c r="D1433" s="15" t="str">
        <f>'Base de dados'!H1432</f>
        <v>RUA FAMILIA PAIVA, 175 - VENDA BRANCA - CASA BRANCA</v>
      </c>
      <c r="E1433" s="27" t="str">
        <f>'Base de dados'!I1432</f>
        <v>(19) 992133039</v>
      </c>
      <c r="F1433" s="6" t="str">
        <f>'Base de dados'!J1432</f>
        <v>POPULAÇÃO GERAL</v>
      </c>
      <c r="G1433" s="6" t="str">
        <f>'Base de dados'!L1432</f>
        <v>SUPLENTE</v>
      </c>
      <c r="H1433" s="6">
        <f>'Base de dados'!M1432</f>
        <v>1116</v>
      </c>
      <c r="I1433" s="30"/>
      <c r="J1433" s="6" t="str">
        <f>'Base de dados'!N1432</f>
        <v/>
      </c>
    </row>
    <row r="1434" spans="1:10" ht="24.95" customHeight="1" x14ac:dyDescent="0.25">
      <c r="A1434" s="3">
        <f t="shared" si="22"/>
        <v>1432</v>
      </c>
      <c r="B1434" s="4" t="str">
        <f>'Base de dados'!A1433</f>
        <v>5630013646</v>
      </c>
      <c r="C1434" s="5" t="str">
        <f>IF('Base de dados'!E1433&lt;&gt;"",'Base de dados'!B1433&amp;CHAR(10)&amp;'Base de dados'!E1433,'Base de dados'!B1433)</f>
        <v>IGOR LUIZ RODRIGUES
MARILAINE APARECIDA DE MORAES RODRIGUES</v>
      </c>
      <c r="D1434" s="15" t="str">
        <f>'Base de dados'!H1433</f>
        <v>RUA CLAUDIO LUIZ RODRIGUES, 40 - SANTA MARIA - CASA BRANCA</v>
      </c>
      <c r="E1434" s="27" t="str">
        <f>'Base de dados'!I1433</f>
        <v>(19) 989171147</v>
      </c>
      <c r="F1434" s="6" t="str">
        <f>'Base de dados'!J1433</f>
        <v>POPULAÇÃO GERAL</v>
      </c>
      <c r="G1434" s="6" t="str">
        <f>'Base de dados'!L1433</f>
        <v>SUPLENTE</v>
      </c>
      <c r="H1434" s="6">
        <f>'Base de dados'!M1433</f>
        <v>1117</v>
      </c>
      <c r="I1434" s="30"/>
      <c r="J1434" s="6" t="str">
        <f>'Base de dados'!N1433</f>
        <v/>
      </c>
    </row>
    <row r="1435" spans="1:10" ht="24.95" customHeight="1" x14ac:dyDescent="0.25">
      <c r="A1435" s="3">
        <f t="shared" si="22"/>
        <v>1433</v>
      </c>
      <c r="B1435" s="4" t="str">
        <f>'Base de dados'!A1434</f>
        <v>5630009628</v>
      </c>
      <c r="C1435" s="5" t="str">
        <f>IF('Base de dados'!E1434&lt;&gt;"",'Base de dados'!B1434&amp;CHAR(10)&amp;'Base de dados'!E1434,'Base de dados'!B1434)</f>
        <v>LAUDICEIA DA SILVA ECCHER
EDSON ECCHER</v>
      </c>
      <c r="D1435" s="15" t="str">
        <f>'Base de dados'!H1434</f>
        <v>RUA JORGE BONETE, 09 - SENHOR MENINO  - CASA BRANCA</v>
      </c>
      <c r="E1435" s="27" t="str">
        <f>'Base de dados'!I1434</f>
        <v>(19) 993225468</v>
      </c>
      <c r="F1435" s="6" t="str">
        <f>'Base de dados'!J1434</f>
        <v>POPULAÇÃO GERAL</v>
      </c>
      <c r="G1435" s="6" t="str">
        <f>'Base de dados'!L1434</f>
        <v>SUPLENTE</v>
      </c>
      <c r="H1435" s="6">
        <f>'Base de dados'!M1434</f>
        <v>1118</v>
      </c>
      <c r="I1435" s="30"/>
      <c r="J1435" s="6" t="str">
        <f>'Base de dados'!N1434</f>
        <v/>
      </c>
    </row>
    <row r="1436" spans="1:10" ht="24.95" customHeight="1" x14ac:dyDescent="0.25">
      <c r="A1436" s="3">
        <f t="shared" si="22"/>
        <v>1434</v>
      </c>
      <c r="B1436" s="4" t="str">
        <f>'Base de dados'!A1435</f>
        <v>5630021516</v>
      </c>
      <c r="C1436" s="5" t="str">
        <f>IF('Base de dados'!E1435&lt;&gt;"",'Base de dados'!B1435&amp;CHAR(10)&amp;'Base de dados'!E1435,'Base de dados'!B1435)</f>
        <v>ROSA NEIDE APARECIDA DE SOUZA</v>
      </c>
      <c r="D1436" s="15" t="str">
        <f>'Base de dados'!H1435</f>
        <v>RUA FAMILIA BASILONE, 113 - JARDIM BOA ESPERANCA - CASA BRANCA</v>
      </c>
      <c r="E1436" s="27" t="str">
        <f>'Base de dados'!I1435</f>
        <v>(19) 989657350</v>
      </c>
      <c r="F1436" s="6" t="str">
        <f>'Base de dados'!J1435</f>
        <v>POPULAÇÃO GERAL</v>
      </c>
      <c r="G1436" s="6" t="str">
        <f>'Base de dados'!L1435</f>
        <v>SUPLENTE</v>
      </c>
      <c r="H1436" s="6">
        <f>'Base de dados'!M1435</f>
        <v>1119</v>
      </c>
      <c r="I1436" s="30"/>
      <c r="J1436" s="6" t="str">
        <f>'Base de dados'!N1435</f>
        <v/>
      </c>
    </row>
    <row r="1437" spans="1:10" ht="24.95" customHeight="1" x14ac:dyDescent="0.25">
      <c r="A1437" s="3">
        <f t="shared" si="22"/>
        <v>1435</v>
      </c>
      <c r="B1437" s="4" t="str">
        <f>'Base de dados'!A1436</f>
        <v>5630005055</v>
      </c>
      <c r="C1437" s="5" t="str">
        <f>IF('Base de dados'!E1436&lt;&gt;"",'Base de dados'!B1436&amp;CHAR(10)&amp;'Base de dados'!E1436,'Base de dados'!B1436)</f>
        <v>ADRIANA A</v>
      </c>
      <c r="D1437" s="15" t="str">
        <f>'Base de dados'!H1436</f>
        <v>AV  DR FRANCISCO NOGUEIRA DE LIMA, 166 - CENTRO - CASA BRANCA</v>
      </c>
      <c r="E1437" s="27" t="str">
        <f>'Base de dados'!I1436</f>
        <v>(19) 994690173</v>
      </c>
      <c r="F1437" s="6" t="str">
        <f>'Base de dados'!J1436</f>
        <v>POPULAÇÃO GERAL</v>
      </c>
      <c r="G1437" s="6" t="str">
        <f>'Base de dados'!L1436</f>
        <v>SUPLENTE</v>
      </c>
      <c r="H1437" s="6">
        <f>'Base de dados'!M1436</f>
        <v>1120</v>
      </c>
      <c r="I1437" s="30"/>
      <c r="J1437" s="6" t="str">
        <f>'Base de dados'!N1436</f>
        <v/>
      </c>
    </row>
    <row r="1438" spans="1:10" ht="24.95" customHeight="1" x14ac:dyDescent="0.25">
      <c r="A1438" s="3">
        <f t="shared" si="22"/>
        <v>1436</v>
      </c>
      <c r="B1438" s="4" t="str">
        <f>'Base de dados'!A1437</f>
        <v>5630005410</v>
      </c>
      <c r="C1438" s="5" t="str">
        <f>IF('Base de dados'!E1437&lt;&gt;"",'Base de dados'!B1437&amp;CHAR(10)&amp;'Base de dados'!E1437,'Base de dados'!B1437)</f>
        <v>ROBSONSILVASANTOS</v>
      </c>
      <c r="D1438" s="15" t="str">
        <f>'Base de dados'!H1437</f>
        <v>RUA JOSE LIMA HORTA, 222 - SANTA MARIA  - CASA BRANCA</v>
      </c>
      <c r="E1438" s="27" t="str">
        <f>'Base de dados'!I1437</f>
        <v>(19) 994504401</v>
      </c>
      <c r="F1438" s="6" t="str">
        <f>'Base de dados'!J1437</f>
        <v>POPULAÇÃO GERAL</v>
      </c>
      <c r="G1438" s="6" t="str">
        <f>'Base de dados'!L1437</f>
        <v>SUPLENTE</v>
      </c>
      <c r="H1438" s="6">
        <f>'Base de dados'!M1437</f>
        <v>1121</v>
      </c>
      <c r="I1438" s="30"/>
      <c r="J1438" s="6" t="str">
        <f>'Base de dados'!N1437</f>
        <v/>
      </c>
    </row>
    <row r="1439" spans="1:10" ht="24.95" customHeight="1" x14ac:dyDescent="0.25">
      <c r="A1439" s="3">
        <f t="shared" si="22"/>
        <v>1437</v>
      </c>
      <c r="B1439" s="4" t="str">
        <f>'Base de dados'!A1438</f>
        <v>5630007333</v>
      </c>
      <c r="C1439" s="5" t="str">
        <f>IF('Base de dados'!E1438&lt;&gt;"",'Base de dados'!B1438&amp;CHAR(10)&amp;'Base de dados'!E1438,'Base de dados'!B1438)</f>
        <v>JOAO PAULO MENDES CHAGAS
ALESSANDRA CRISTINA DOS SANTOS</v>
      </c>
      <c r="D1439" s="15" t="str">
        <f>'Base de dados'!H1438</f>
        <v>RUA FAMILIA VENTURA, 157 fundos - JARDIM MACAUBA - CASA BRANCA</v>
      </c>
      <c r="E1439" s="27" t="str">
        <f>'Base de dados'!I1438</f>
        <v>(19) 999042148</v>
      </c>
      <c r="F1439" s="6" t="str">
        <f>'Base de dados'!J1438</f>
        <v>POPULAÇÃO GERAL</v>
      </c>
      <c r="G1439" s="6" t="str">
        <f>'Base de dados'!L1438</f>
        <v>SUPLENTE</v>
      </c>
      <c r="H1439" s="6">
        <f>'Base de dados'!M1438</f>
        <v>1122</v>
      </c>
      <c r="I1439" s="30"/>
      <c r="J1439" s="6" t="str">
        <f>'Base de dados'!N1438</f>
        <v/>
      </c>
    </row>
    <row r="1440" spans="1:10" ht="24.95" customHeight="1" x14ac:dyDescent="0.25">
      <c r="A1440" s="3">
        <f t="shared" si="22"/>
        <v>1438</v>
      </c>
      <c r="B1440" s="4" t="str">
        <f>'Base de dados'!A1439</f>
        <v>5630015153</v>
      </c>
      <c r="C1440" s="5" t="str">
        <f>IF('Base de dados'!E1439&lt;&gt;"",'Base de dados'!B1439&amp;CHAR(10)&amp;'Base de dados'!E1439,'Base de dados'!B1439)</f>
        <v>ROSELI BICHOFF MACHADO
JOSE ROBERTO MACHADO</v>
      </c>
      <c r="D1440" s="15" t="str">
        <f>'Base de dados'!H1439</f>
        <v>SIT SAO LUIS, 0 - LAMBARI - CASA BRANCA</v>
      </c>
      <c r="E1440" s="27" t="str">
        <f>'Base de dados'!I1439</f>
        <v>(16) 991947884</v>
      </c>
      <c r="F1440" s="6" t="str">
        <f>'Base de dados'!J1439</f>
        <v>POPULAÇÃO GERAL</v>
      </c>
      <c r="G1440" s="6" t="str">
        <f>'Base de dados'!L1439</f>
        <v>SUPLENTE</v>
      </c>
      <c r="H1440" s="6">
        <f>'Base de dados'!M1439</f>
        <v>1123</v>
      </c>
      <c r="I1440" s="30"/>
      <c r="J1440" s="6" t="str">
        <f>'Base de dados'!N1439</f>
        <v/>
      </c>
    </row>
    <row r="1441" spans="1:10" ht="24.95" customHeight="1" x14ac:dyDescent="0.25">
      <c r="A1441" s="3">
        <f t="shared" si="22"/>
        <v>1439</v>
      </c>
      <c r="B1441" s="4" t="str">
        <f>'Base de dados'!A1440</f>
        <v>5630017118</v>
      </c>
      <c r="C1441" s="5" t="str">
        <f>IF('Base de dados'!E1440&lt;&gt;"",'Base de dados'!B1440&amp;CHAR(10)&amp;'Base de dados'!E1440,'Base de dados'!B1440)</f>
        <v>ELAINE CRISTINA BEZERRA DOS SANTOS</v>
      </c>
      <c r="D1441" s="15" t="str">
        <f>'Base de dados'!H1440</f>
        <v>RUA SAO MANOEL, 69 - LAGOA BRANCA - CASA BRANCA</v>
      </c>
      <c r="E1441" s="27" t="str">
        <f>'Base de dados'!I1440</f>
        <v>(19) 999318655</v>
      </c>
      <c r="F1441" s="6" t="str">
        <f>'Base de dados'!J1440</f>
        <v>POPULAÇÃO GERAL</v>
      </c>
      <c r="G1441" s="6" t="str">
        <f>'Base de dados'!L1440</f>
        <v>SUPLENTE</v>
      </c>
      <c r="H1441" s="6">
        <f>'Base de dados'!M1440</f>
        <v>1124</v>
      </c>
      <c r="I1441" s="30"/>
      <c r="J1441" s="6" t="str">
        <f>'Base de dados'!N1440</f>
        <v/>
      </c>
    </row>
    <row r="1442" spans="1:10" ht="24.95" customHeight="1" x14ac:dyDescent="0.25">
      <c r="A1442" s="3">
        <f t="shared" si="22"/>
        <v>1440</v>
      </c>
      <c r="B1442" s="4" t="str">
        <f>'Base de dados'!A1441</f>
        <v>5630005758</v>
      </c>
      <c r="C1442" s="5" t="str">
        <f>IF('Base de dados'!E1441&lt;&gt;"",'Base de dados'!B1441&amp;CHAR(10)&amp;'Base de dados'!E1441,'Base de dados'!B1441)</f>
        <v>LETICIA GERVASIO RAMOS</v>
      </c>
      <c r="D1442" s="15" t="str">
        <f>'Base de dados'!H1441</f>
        <v>RUA JOAO BATISTA SALLES CUNHA, 670 - PARQUE SAO PAULO - CASA BRANCA</v>
      </c>
      <c r="E1442" s="27" t="str">
        <f>'Base de dados'!I1441</f>
        <v>(19) 993983145</v>
      </c>
      <c r="F1442" s="6" t="str">
        <f>'Base de dados'!J1441</f>
        <v>POPULAÇÃO GERAL</v>
      </c>
      <c r="G1442" s="6" t="str">
        <f>'Base de dados'!L1441</f>
        <v>SUPLENTE</v>
      </c>
      <c r="H1442" s="6">
        <f>'Base de dados'!M1441</f>
        <v>1125</v>
      </c>
      <c r="I1442" s="30"/>
      <c r="J1442" s="6" t="str">
        <f>'Base de dados'!N1441</f>
        <v/>
      </c>
    </row>
    <row r="1443" spans="1:10" ht="24.95" customHeight="1" x14ac:dyDescent="0.25">
      <c r="A1443" s="3">
        <f t="shared" si="22"/>
        <v>1441</v>
      </c>
      <c r="B1443" s="4" t="str">
        <f>'Base de dados'!A1442</f>
        <v>5630005212</v>
      </c>
      <c r="C1443" s="5" t="str">
        <f>IF('Base de dados'!E1442&lt;&gt;"",'Base de dados'!B1442&amp;CHAR(10)&amp;'Base de dados'!E1442,'Base de dados'!B1442)</f>
        <v>ADRIANA MARIA DEMARCHI  ROCHA</v>
      </c>
      <c r="D1443" s="15" t="str">
        <f>'Base de dados'!H1442</f>
        <v>RUA CAPITAO HORTA, 357 - CENTRO - CASA BRANCA</v>
      </c>
      <c r="E1443" s="27" t="str">
        <f>'Base de dados'!I1442</f>
        <v>(19) 971189390</v>
      </c>
      <c r="F1443" s="6" t="str">
        <f>'Base de dados'!J1442</f>
        <v>POPULAÇÃO GERAL</v>
      </c>
      <c r="G1443" s="6" t="str">
        <f>'Base de dados'!L1442</f>
        <v>SUPLENTE</v>
      </c>
      <c r="H1443" s="6">
        <f>'Base de dados'!M1442</f>
        <v>1126</v>
      </c>
      <c r="I1443" s="30"/>
      <c r="J1443" s="6" t="str">
        <f>'Base de dados'!N1442</f>
        <v/>
      </c>
    </row>
    <row r="1444" spans="1:10" ht="24.95" customHeight="1" x14ac:dyDescent="0.25">
      <c r="A1444" s="3">
        <f t="shared" si="22"/>
        <v>1442</v>
      </c>
      <c r="B1444" s="4" t="str">
        <f>'Base de dados'!A1443</f>
        <v>5630008992</v>
      </c>
      <c r="C1444" s="5" t="str">
        <f>IF('Base de dados'!E1443&lt;&gt;"",'Base de dados'!B1443&amp;CHAR(10)&amp;'Base de dados'!E1443,'Base de dados'!B1443)</f>
        <v>MIRIAN DE JESUS MARCOLA BUENO
JOSE DONIZETI APARECIDO BUENO</v>
      </c>
      <c r="D1444" s="15" t="str">
        <f>'Base de dados'!H1443</f>
        <v>AV  DA SAUDADE, 140 - NAZARETH - CASA BRANCA</v>
      </c>
      <c r="E1444" s="27" t="str">
        <f>'Base de dados'!I1443</f>
        <v>(19) 993908625</v>
      </c>
      <c r="F1444" s="6" t="str">
        <f>'Base de dados'!J1443</f>
        <v>POPULAÇÃO GERAL</v>
      </c>
      <c r="G1444" s="6" t="str">
        <f>'Base de dados'!L1443</f>
        <v>SUPLENTE</v>
      </c>
      <c r="H1444" s="6">
        <f>'Base de dados'!M1443</f>
        <v>1127</v>
      </c>
      <c r="I1444" s="30"/>
      <c r="J1444" s="6" t="str">
        <f>'Base de dados'!N1443</f>
        <v/>
      </c>
    </row>
    <row r="1445" spans="1:10" ht="24.95" customHeight="1" x14ac:dyDescent="0.25">
      <c r="A1445" s="3">
        <f t="shared" si="22"/>
        <v>1443</v>
      </c>
      <c r="B1445" s="4" t="str">
        <f>'Base de dados'!A1444</f>
        <v>5630012655</v>
      </c>
      <c r="C1445" s="5" t="str">
        <f>IF('Base de dados'!E1444&lt;&gt;"",'Base de dados'!B1444&amp;CHAR(10)&amp;'Base de dados'!E1444,'Base de dados'!B1444)</f>
        <v>ANA CLAUDIA ROSSETTO</v>
      </c>
      <c r="D1445" s="15" t="str">
        <f>'Base de dados'!H1444</f>
        <v>RUA ALFREDO PINTO MENDONCA, 225 - SAO JOAO  - CASA BRANCA</v>
      </c>
      <c r="E1445" s="27" t="str">
        <f>'Base de dados'!I1444</f>
        <v>(19) 996356012</v>
      </c>
      <c r="F1445" s="6" t="str">
        <f>'Base de dados'!J1444</f>
        <v>POPULAÇÃO GERAL</v>
      </c>
      <c r="G1445" s="6" t="str">
        <f>'Base de dados'!L1444</f>
        <v>SUPLENTE</v>
      </c>
      <c r="H1445" s="6">
        <f>'Base de dados'!M1444</f>
        <v>1128</v>
      </c>
      <c r="I1445" s="30"/>
      <c r="J1445" s="6" t="str">
        <f>'Base de dados'!N1444</f>
        <v/>
      </c>
    </row>
    <row r="1446" spans="1:10" ht="24.95" customHeight="1" x14ac:dyDescent="0.25">
      <c r="A1446" s="3">
        <f t="shared" si="22"/>
        <v>1444</v>
      </c>
      <c r="B1446" s="4" t="str">
        <f>'Base de dados'!A1445</f>
        <v>5630005188</v>
      </c>
      <c r="C1446" s="5" t="str">
        <f>IF('Base de dados'!E1445&lt;&gt;"",'Base de dados'!B1445&amp;CHAR(10)&amp;'Base de dados'!E1445,'Base de dados'!B1445)</f>
        <v>IAGO HENRIQUE SARAIVA CAMPOS
EDIVANIA NUNES PANTALEAO CAMPOS</v>
      </c>
      <c r="D1446" s="15" t="str">
        <f>'Base de dados'!H1445</f>
        <v>RUA RUAS FAMILIA GALANTE, 72 - NAZARE - CASA BRANCA</v>
      </c>
      <c r="E1446" s="27" t="str">
        <f>'Base de dados'!I1445</f>
        <v>(19) 993375812</v>
      </c>
      <c r="F1446" s="6" t="str">
        <f>'Base de dados'!J1445</f>
        <v>POPULAÇÃO GERAL</v>
      </c>
      <c r="G1446" s="6" t="str">
        <f>'Base de dados'!L1445</f>
        <v>SUPLENTE</v>
      </c>
      <c r="H1446" s="6">
        <f>'Base de dados'!M1445</f>
        <v>1129</v>
      </c>
      <c r="I1446" s="30"/>
      <c r="J1446" s="6" t="str">
        <f>'Base de dados'!N1445</f>
        <v/>
      </c>
    </row>
    <row r="1447" spans="1:10" ht="24.95" customHeight="1" x14ac:dyDescent="0.25">
      <c r="A1447" s="3">
        <f t="shared" si="22"/>
        <v>1445</v>
      </c>
      <c r="B1447" s="4" t="str">
        <f>'Base de dados'!A1446</f>
        <v>5630015005</v>
      </c>
      <c r="C1447" s="5" t="str">
        <f>IF('Base de dados'!E1446&lt;&gt;"",'Base de dados'!B1446&amp;CHAR(10)&amp;'Base de dados'!E1446,'Base de dados'!B1446)</f>
        <v>ADEMIR EDUARDO BENTO</v>
      </c>
      <c r="D1447" s="15" t="str">
        <f>'Base de dados'!H1446</f>
        <v>RUA DOS COSTA MANSO, 48 - DESTERRO - CASA BRANCA</v>
      </c>
      <c r="E1447" s="27" t="str">
        <f>'Base de dados'!I1446</f>
        <v>(19) 999030764</v>
      </c>
      <c r="F1447" s="6" t="str">
        <f>'Base de dados'!J1446</f>
        <v>POPULAÇÃO GERAL</v>
      </c>
      <c r="G1447" s="6" t="str">
        <f>'Base de dados'!L1446</f>
        <v>SUPLENTE</v>
      </c>
      <c r="H1447" s="6">
        <f>'Base de dados'!M1446</f>
        <v>1130</v>
      </c>
      <c r="I1447" s="30"/>
      <c r="J1447" s="6" t="str">
        <f>'Base de dados'!N1446</f>
        <v/>
      </c>
    </row>
    <row r="1448" spans="1:10" ht="24.95" customHeight="1" x14ac:dyDescent="0.25">
      <c r="A1448" s="3">
        <f t="shared" si="22"/>
        <v>1446</v>
      </c>
      <c r="B1448" s="4" t="str">
        <f>'Base de dados'!A1447</f>
        <v>5630004892</v>
      </c>
      <c r="C1448" s="5" t="str">
        <f>IF('Base de dados'!E1447&lt;&gt;"",'Base de dados'!B1447&amp;CHAR(10)&amp;'Base de dados'!E1447,'Base de dados'!B1447)</f>
        <v>MONICA ADRIANA GONCALVES</v>
      </c>
      <c r="D1448" s="15" t="str">
        <f>'Base de dados'!H1447</f>
        <v>RUA JOSE RODRIGUES PEGOS SOBRINHO, 323 - SAO BERNARDO - CASA BRANCA</v>
      </c>
      <c r="E1448" s="27" t="str">
        <f>'Base de dados'!I1447</f>
        <v>(19) 995308532</v>
      </c>
      <c r="F1448" s="6" t="str">
        <f>'Base de dados'!J1447</f>
        <v>POPULAÇÃO GERAL</v>
      </c>
      <c r="G1448" s="6" t="str">
        <f>'Base de dados'!L1447</f>
        <v>SUPLENTE</v>
      </c>
      <c r="H1448" s="6">
        <f>'Base de dados'!M1447</f>
        <v>1131</v>
      </c>
      <c r="I1448" s="30"/>
      <c r="J1448" s="6" t="str">
        <f>'Base de dados'!N1447</f>
        <v/>
      </c>
    </row>
    <row r="1449" spans="1:10" ht="24.95" customHeight="1" x14ac:dyDescent="0.25">
      <c r="A1449" s="3">
        <f t="shared" si="22"/>
        <v>1447</v>
      </c>
      <c r="B1449" s="4" t="str">
        <f>'Base de dados'!A1448</f>
        <v>5630014826</v>
      </c>
      <c r="C1449" s="5" t="str">
        <f>IF('Base de dados'!E1448&lt;&gt;"",'Base de dados'!B1448&amp;CHAR(10)&amp;'Base de dados'!E1448,'Base de dados'!B1448)</f>
        <v>MATEUS PEREIRA DE JESUS</v>
      </c>
      <c r="D1449" s="15" t="str">
        <f>'Base de dados'!H1448</f>
        <v>FAZ CACHOEIRINHA NOSSA SENHORA APARECIDA, 000 - CACHOERINHA  - CASA BRANCA</v>
      </c>
      <c r="E1449" s="27" t="str">
        <f>'Base de dados'!I1448</f>
        <v>(19) 998713355</v>
      </c>
      <c r="F1449" s="6" t="str">
        <f>'Base de dados'!J1448</f>
        <v>POPULAÇÃO GERAL</v>
      </c>
      <c r="G1449" s="6" t="str">
        <f>'Base de dados'!L1448</f>
        <v>SUPLENTE</v>
      </c>
      <c r="H1449" s="6">
        <f>'Base de dados'!M1448</f>
        <v>1132</v>
      </c>
      <c r="I1449" s="30"/>
      <c r="J1449" s="6" t="str">
        <f>'Base de dados'!N1448</f>
        <v/>
      </c>
    </row>
    <row r="1450" spans="1:10" ht="24.95" customHeight="1" x14ac:dyDescent="0.25">
      <c r="A1450" s="3">
        <f t="shared" si="22"/>
        <v>1448</v>
      </c>
      <c r="B1450" s="4" t="str">
        <f>'Base de dados'!A1449</f>
        <v>5630000916</v>
      </c>
      <c r="C1450" s="5" t="str">
        <f>IF('Base de dados'!E1449&lt;&gt;"",'Base de dados'!B1449&amp;CHAR(10)&amp;'Base de dados'!E1449,'Base de dados'!B1449)</f>
        <v>LUANA PRISCILA PEREIRA</v>
      </c>
      <c r="D1450" s="15" t="str">
        <f>'Base de dados'!H1449</f>
        <v>RUA FAMILIA ARMANI, 61 - JARDIM MACAUBA - CASA BRANCA</v>
      </c>
      <c r="E1450" s="27" t="str">
        <f>'Base de dados'!I1449</f>
        <v>(19) 994431034</v>
      </c>
      <c r="F1450" s="6" t="str">
        <f>'Base de dados'!J1449</f>
        <v>POPULAÇÃO GERAL</v>
      </c>
      <c r="G1450" s="6" t="str">
        <f>'Base de dados'!L1449</f>
        <v>SUPLENTE</v>
      </c>
      <c r="H1450" s="6">
        <f>'Base de dados'!M1449</f>
        <v>1133</v>
      </c>
      <c r="I1450" s="30"/>
      <c r="J1450" s="6" t="str">
        <f>'Base de dados'!N1449</f>
        <v/>
      </c>
    </row>
    <row r="1451" spans="1:10" ht="24.95" customHeight="1" x14ac:dyDescent="0.25">
      <c r="A1451" s="3">
        <f t="shared" si="22"/>
        <v>1449</v>
      </c>
      <c r="B1451" s="4" t="str">
        <f>'Base de dados'!A1450</f>
        <v>5630013539</v>
      </c>
      <c r="C1451" s="5" t="str">
        <f>IF('Base de dados'!E1450&lt;&gt;"",'Base de dados'!B1450&amp;CHAR(10)&amp;'Base de dados'!E1450,'Base de dados'!B1450)</f>
        <v>ROSANGELA APARECIDA NORONHA DOS SANTOS
CLAUDIO DONIZETE DOS SANTOS</v>
      </c>
      <c r="D1451" s="15" t="str">
        <f>'Base de dados'!H1450</f>
        <v>RUA SANTO ANTONIO, 1118 - CENTRO - CASA BRANCA</v>
      </c>
      <c r="E1451" s="27" t="str">
        <f>'Base de dados'!I1450</f>
        <v>(19) 991045054</v>
      </c>
      <c r="F1451" s="6" t="str">
        <f>'Base de dados'!J1450</f>
        <v>POPULAÇÃO GERAL</v>
      </c>
      <c r="G1451" s="6" t="str">
        <f>'Base de dados'!L1450</f>
        <v>SUPLENTE</v>
      </c>
      <c r="H1451" s="6">
        <f>'Base de dados'!M1450</f>
        <v>1134</v>
      </c>
      <c r="I1451" s="30"/>
      <c r="J1451" s="6" t="str">
        <f>'Base de dados'!N1450</f>
        <v/>
      </c>
    </row>
    <row r="1452" spans="1:10" ht="24.95" customHeight="1" x14ac:dyDescent="0.25">
      <c r="A1452" s="3">
        <f t="shared" si="22"/>
        <v>1450</v>
      </c>
      <c r="B1452" s="4" t="str">
        <f>'Base de dados'!A1451</f>
        <v>5630015625</v>
      </c>
      <c r="C1452" s="5" t="str">
        <f>IF('Base de dados'!E1451&lt;&gt;"",'Base de dados'!B1451&amp;CHAR(10)&amp;'Base de dados'!E1451,'Base de dados'!B1451)</f>
        <v>DAIANE CAROLINE MANOEL DOS SANTOS
LEONARDO CAIKE FLORENCIO DELFINO</v>
      </c>
      <c r="D1452" s="15" t="str">
        <f>'Base de dados'!H1451</f>
        <v>RUA MARINA MOURA, 24 - PARQUE SAO PAULO - CASA BRANCA</v>
      </c>
      <c r="E1452" s="27" t="str">
        <f>'Base de dados'!I1451</f>
        <v>(19) 989550974</v>
      </c>
      <c r="F1452" s="6" t="str">
        <f>'Base de dados'!J1451</f>
        <v>POPULAÇÃO GERAL</v>
      </c>
      <c r="G1452" s="6" t="str">
        <f>'Base de dados'!L1451</f>
        <v>SUPLENTE</v>
      </c>
      <c r="H1452" s="6">
        <f>'Base de dados'!M1451</f>
        <v>1135</v>
      </c>
      <c r="I1452" s="30"/>
      <c r="J1452" s="6" t="str">
        <f>'Base de dados'!N1451</f>
        <v/>
      </c>
    </row>
    <row r="1453" spans="1:10" ht="24.95" customHeight="1" x14ac:dyDescent="0.25">
      <c r="A1453" s="3">
        <f t="shared" si="22"/>
        <v>1451</v>
      </c>
      <c r="B1453" s="4" t="str">
        <f>'Base de dados'!A1452</f>
        <v>5630007887</v>
      </c>
      <c r="C1453" s="5" t="str">
        <f>IF('Base de dados'!E1452&lt;&gt;"",'Base de dados'!B1452&amp;CHAR(10)&amp;'Base de dados'!E1452,'Base de dados'!B1452)</f>
        <v>EDSON CAPUCINI</v>
      </c>
      <c r="D1453" s="15" t="str">
        <f>'Base de dados'!H1452</f>
        <v>RUA DOS ANTONIALLI, 117 - NAZARE - CASA BRANCA</v>
      </c>
      <c r="E1453" s="27" t="str">
        <f>'Base de dados'!I1452</f>
        <v>(19) 992220263</v>
      </c>
      <c r="F1453" s="6" t="str">
        <f>'Base de dados'!J1452</f>
        <v>POPULAÇÃO GERAL</v>
      </c>
      <c r="G1453" s="6" t="str">
        <f>'Base de dados'!L1452</f>
        <v>SUPLENTE</v>
      </c>
      <c r="H1453" s="6">
        <f>'Base de dados'!M1452</f>
        <v>1136</v>
      </c>
      <c r="I1453" s="30"/>
      <c r="J1453" s="6" t="str">
        <f>'Base de dados'!N1452</f>
        <v/>
      </c>
    </row>
    <row r="1454" spans="1:10" ht="24.95" customHeight="1" x14ac:dyDescent="0.25">
      <c r="A1454" s="3">
        <f t="shared" si="22"/>
        <v>1452</v>
      </c>
      <c r="B1454" s="4" t="str">
        <f>'Base de dados'!A1453</f>
        <v>5630001716</v>
      </c>
      <c r="C1454" s="5" t="str">
        <f>IF('Base de dados'!E1453&lt;&gt;"",'Base de dados'!B1453&amp;CHAR(10)&amp;'Base de dados'!E1453,'Base de dados'!B1453)</f>
        <v>KELLY APARECIDA BERALDO BOVOLATI</v>
      </c>
      <c r="D1454" s="15" t="str">
        <f>'Base de dados'!H1453</f>
        <v>RUA DA SAUDADE, 38 - NAZARETH - CASA BRANCA</v>
      </c>
      <c r="E1454" s="27" t="str">
        <f>'Base de dados'!I1453</f>
        <v>(19) 999275150</v>
      </c>
      <c r="F1454" s="6" t="str">
        <f>'Base de dados'!J1453</f>
        <v>POPULAÇÃO GERAL</v>
      </c>
      <c r="G1454" s="6" t="str">
        <f>'Base de dados'!L1453</f>
        <v>SUPLENTE</v>
      </c>
      <c r="H1454" s="6">
        <f>'Base de dados'!M1453</f>
        <v>1137</v>
      </c>
      <c r="I1454" s="30"/>
      <c r="J1454" s="6" t="str">
        <f>'Base de dados'!N1453</f>
        <v/>
      </c>
    </row>
    <row r="1455" spans="1:10" ht="24.95" customHeight="1" x14ac:dyDescent="0.25">
      <c r="A1455" s="3">
        <f t="shared" si="22"/>
        <v>1453</v>
      </c>
      <c r="B1455" s="4" t="str">
        <f>'Base de dados'!A1454</f>
        <v>5630017498</v>
      </c>
      <c r="C1455" s="5" t="str">
        <f>IF('Base de dados'!E1454&lt;&gt;"",'Base de dados'!B1454&amp;CHAR(10)&amp;'Base de dados'!E1454,'Base de dados'!B1454)</f>
        <v>MARCO ANTONIO MARQUES LOPES</v>
      </c>
      <c r="D1455" s="15" t="str">
        <f>'Base de dados'!H1454</f>
        <v>RUA LACERDA FRANCO, 319 - CENTRO - CASA BRANCA</v>
      </c>
      <c r="E1455" s="27" t="str">
        <f>'Base de dados'!I1454</f>
        <v>(19) 994063944</v>
      </c>
      <c r="F1455" s="6" t="str">
        <f>'Base de dados'!J1454</f>
        <v>POPULAÇÃO GERAL</v>
      </c>
      <c r="G1455" s="6" t="str">
        <f>'Base de dados'!L1454</f>
        <v>SUPLENTE</v>
      </c>
      <c r="H1455" s="6">
        <f>'Base de dados'!M1454</f>
        <v>1138</v>
      </c>
      <c r="I1455" s="30"/>
      <c r="J1455" s="6" t="str">
        <f>'Base de dados'!N1454</f>
        <v/>
      </c>
    </row>
    <row r="1456" spans="1:10" ht="24.95" customHeight="1" x14ac:dyDescent="0.25">
      <c r="A1456" s="3">
        <f t="shared" si="22"/>
        <v>1454</v>
      </c>
      <c r="B1456" s="4" t="str">
        <f>'Base de dados'!A1455</f>
        <v>5630005899</v>
      </c>
      <c r="C1456" s="5" t="str">
        <f>IF('Base de dados'!E1455&lt;&gt;"",'Base de dados'!B1455&amp;CHAR(10)&amp;'Base de dados'!E1455,'Base de dados'!B1455)</f>
        <v>GABRIELA CAROLINA HORACIO FERREIRA</v>
      </c>
      <c r="D1456" s="15" t="str">
        <f>'Base de dados'!H1455</f>
        <v>AV  DOUTOR FRANCISCO NOGUEIRA DE LIMA, 1069 - DESTERRO - CASA BRANCA</v>
      </c>
      <c r="E1456" s="27" t="str">
        <f>'Base de dados'!I1455</f>
        <v>(19) 991008155</v>
      </c>
      <c r="F1456" s="6" t="str">
        <f>'Base de dados'!J1455</f>
        <v>POPULAÇÃO GERAL</v>
      </c>
      <c r="G1456" s="6" t="str">
        <f>'Base de dados'!L1455</f>
        <v>SUPLENTE</v>
      </c>
      <c r="H1456" s="6">
        <f>'Base de dados'!M1455</f>
        <v>1139</v>
      </c>
      <c r="I1456" s="30"/>
      <c r="J1456" s="6" t="str">
        <f>'Base de dados'!N1455</f>
        <v/>
      </c>
    </row>
    <row r="1457" spans="1:10" ht="24.95" customHeight="1" x14ac:dyDescent="0.25">
      <c r="A1457" s="3">
        <f t="shared" si="22"/>
        <v>1455</v>
      </c>
      <c r="B1457" s="4" t="str">
        <f>'Base de dados'!A1456</f>
        <v>5630012556</v>
      </c>
      <c r="C1457" s="5" t="str">
        <f>IF('Base de dados'!E1456&lt;&gt;"",'Base de dados'!B1456&amp;CHAR(10)&amp;'Base de dados'!E1456,'Base de dados'!B1456)</f>
        <v>FRANCISCA DA SILVA CUNHA</v>
      </c>
      <c r="D1457" s="15" t="str">
        <f>'Base de dados'!H1456</f>
        <v>RUA DOS ESTUDANTES, 505 - SE - SAO PAULO</v>
      </c>
      <c r="E1457" s="27" t="str">
        <f>'Base de dados'!I1456</f>
        <v>(11) 982269613</v>
      </c>
      <c r="F1457" s="6" t="str">
        <f>'Base de dados'!J1456</f>
        <v>POPULAÇÃO GERAL</v>
      </c>
      <c r="G1457" s="6" t="str">
        <f>'Base de dados'!L1456</f>
        <v>SUPLENTE</v>
      </c>
      <c r="H1457" s="6">
        <f>'Base de dados'!M1456</f>
        <v>1140</v>
      </c>
      <c r="I1457" s="30"/>
      <c r="J1457" s="6" t="str">
        <f>'Base de dados'!N1456</f>
        <v/>
      </c>
    </row>
    <row r="1458" spans="1:10" ht="24.95" customHeight="1" x14ac:dyDescent="0.25">
      <c r="A1458" s="3">
        <f t="shared" si="22"/>
        <v>1456</v>
      </c>
      <c r="B1458" s="4" t="str">
        <f>'Base de dados'!A1457</f>
        <v>5630004561</v>
      </c>
      <c r="C1458" s="5" t="str">
        <f>IF('Base de dados'!E1457&lt;&gt;"",'Base de dados'!B1457&amp;CHAR(10)&amp;'Base de dados'!E1457,'Base de dados'!B1457)</f>
        <v>WILLIAN DOS SANTOS</v>
      </c>
      <c r="D1458" s="15" t="str">
        <f>'Base de dados'!H1457</f>
        <v>RUA FAMILIA VENTURA, 90 - JARDIM MACAUBA - CASA BRANCA</v>
      </c>
      <c r="E1458" s="27" t="str">
        <f>'Base de dados'!I1457</f>
        <v>(19) 991364663</v>
      </c>
      <c r="F1458" s="6" t="str">
        <f>'Base de dados'!J1457</f>
        <v>POPULAÇÃO GERAL</v>
      </c>
      <c r="G1458" s="6" t="str">
        <f>'Base de dados'!L1457</f>
        <v>SUPLENTE</v>
      </c>
      <c r="H1458" s="6">
        <f>'Base de dados'!M1457</f>
        <v>1141</v>
      </c>
      <c r="I1458" s="30"/>
      <c r="J1458" s="6" t="str">
        <f>'Base de dados'!N1457</f>
        <v/>
      </c>
    </row>
    <row r="1459" spans="1:10" ht="24.95" customHeight="1" x14ac:dyDescent="0.25">
      <c r="A1459" s="3">
        <f t="shared" si="22"/>
        <v>1457</v>
      </c>
      <c r="B1459" s="4" t="str">
        <f>'Base de dados'!A1458</f>
        <v>5630008836</v>
      </c>
      <c r="C1459" s="5" t="str">
        <f>IF('Base de dados'!E1458&lt;&gt;"",'Base de dados'!B1458&amp;CHAR(10)&amp;'Base de dados'!E1458,'Base de dados'!B1458)</f>
        <v>IGOR CESAR OLIVEIRA DE SOUZA</v>
      </c>
      <c r="D1459" s="15" t="str">
        <f>'Base de dados'!H1458</f>
        <v>RUA FAMILIA KURY, 63 - JARDIM BOA ESPERANCA - CASA BRANCA</v>
      </c>
      <c r="E1459" s="27" t="str">
        <f>'Base de dados'!I1458</f>
        <v>(19) 993580863</v>
      </c>
      <c r="F1459" s="6" t="str">
        <f>'Base de dados'!J1458</f>
        <v>POPULAÇÃO GERAL</v>
      </c>
      <c r="G1459" s="6" t="str">
        <f>'Base de dados'!L1458</f>
        <v>SUPLENTE</v>
      </c>
      <c r="H1459" s="6">
        <f>'Base de dados'!M1458</f>
        <v>1142</v>
      </c>
      <c r="I1459" s="30"/>
      <c r="J1459" s="6" t="str">
        <f>'Base de dados'!N1458</f>
        <v/>
      </c>
    </row>
    <row r="1460" spans="1:10" ht="24.95" customHeight="1" x14ac:dyDescent="0.25">
      <c r="A1460" s="3">
        <f t="shared" si="22"/>
        <v>1458</v>
      </c>
      <c r="B1460" s="4" t="str">
        <f>'Base de dados'!A1459</f>
        <v>5630014792</v>
      </c>
      <c r="C1460" s="5" t="str">
        <f>IF('Base de dados'!E1459&lt;&gt;"",'Base de dados'!B1459&amp;CHAR(10)&amp;'Base de dados'!E1459,'Base de dados'!B1459)</f>
        <v>CARLOS EDUARDO DONADI</v>
      </c>
      <c r="D1460" s="15" t="str">
        <f>'Base de dados'!H1459</f>
        <v>RUA JAVORAU, 316 - VILA ALBERTINA - SAO PAULO</v>
      </c>
      <c r="E1460" s="27" t="str">
        <f>'Base de dados'!I1459</f>
        <v>(11) 947369160</v>
      </c>
      <c r="F1460" s="6" t="str">
        <f>'Base de dados'!J1459</f>
        <v>POPULAÇÃO GERAL</v>
      </c>
      <c r="G1460" s="6" t="str">
        <f>'Base de dados'!L1459</f>
        <v>SUPLENTE</v>
      </c>
      <c r="H1460" s="6">
        <f>'Base de dados'!M1459</f>
        <v>1143</v>
      </c>
      <c r="I1460" s="30"/>
      <c r="J1460" s="6" t="str">
        <f>'Base de dados'!N1459</f>
        <v/>
      </c>
    </row>
    <row r="1461" spans="1:10" ht="24.95" customHeight="1" x14ac:dyDescent="0.25">
      <c r="A1461" s="3">
        <f t="shared" si="22"/>
        <v>1459</v>
      </c>
      <c r="B1461" s="4" t="str">
        <f>'Base de dados'!A1460</f>
        <v>5630000544</v>
      </c>
      <c r="C1461" s="5" t="str">
        <f>IF('Base de dados'!E1460&lt;&gt;"",'Base de dados'!B1460&amp;CHAR(10)&amp;'Base de dados'!E1460,'Base de dados'!B1460)</f>
        <v>RAFAEL DE FIGUEIREDO
ALINE SCARPEL DE FIGUEIREDO</v>
      </c>
      <c r="D1461" s="15" t="str">
        <f>'Base de dados'!H1460</f>
        <v>RUA THEODOMIRO EMERIQUE, 47 - JD ALVORADA  - CASA BRANCA</v>
      </c>
      <c r="E1461" s="27" t="str">
        <f>'Base de dados'!I1460</f>
        <v>(19) 989446735</v>
      </c>
      <c r="F1461" s="6" t="str">
        <f>'Base de dados'!J1460</f>
        <v>POPULAÇÃO GERAL</v>
      </c>
      <c r="G1461" s="6" t="str">
        <f>'Base de dados'!L1460</f>
        <v>SUPLENTE</v>
      </c>
      <c r="H1461" s="6">
        <f>'Base de dados'!M1460</f>
        <v>1144</v>
      </c>
      <c r="I1461" s="30"/>
      <c r="J1461" s="6" t="str">
        <f>'Base de dados'!N1460</f>
        <v/>
      </c>
    </row>
    <row r="1462" spans="1:10" ht="24.95" customHeight="1" x14ac:dyDescent="0.25">
      <c r="A1462" s="3">
        <f t="shared" si="22"/>
        <v>1460</v>
      </c>
      <c r="B1462" s="4" t="str">
        <f>'Base de dados'!A1461</f>
        <v>5630014503</v>
      </c>
      <c r="C1462" s="5" t="str">
        <f>IF('Base de dados'!E1461&lt;&gt;"",'Base de dados'!B1461&amp;CHAR(10)&amp;'Base de dados'!E1461,'Base de dados'!B1461)</f>
        <v>MARCOS VINICIUS GREGORIO OLIVEIRA COSTA</v>
      </c>
      <c r="D1462" s="15" t="str">
        <f>'Base de dados'!H1461</f>
        <v>ESP OLIMPIO JOSE AUGUSTO, 106 - PARQUE SAO PAULO  - CASA BRANCA</v>
      </c>
      <c r="E1462" s="27" t="str">
        <f>'Base de dados'!I1461</f>
        <v>(19) 995949387</v>
      </c>
      <c r="F1462" s="6" t="str">
        <f>'Base de dados'!J1461</f>
        <v>POPULAÇÃO GERAL</v>
      </c>
      <c r="G1462" s="6" t="str">
        <f>'Base de dados'!L1461</f>
        <v>SUPLENTE</v>
      </c>
      <c r="H1462" s="6">
        <f>'Base de dados'!M1461</f>
        <v>1145</v>
      </c>
      <c r="I1462" s="30"/>
      <c r="J1462" s="6" t="str">
        <f>'Base de dados'!N1461</f>
        <v/>
      </c>
    </row>
    <row r="1463" spans="1:10" ht="24.95" customHeight="1" x14ac:dyDescent="0.25">
      <c r="A1463" s="3">
        <f t="shared" si="22"/>
        <v>1461</v>
      </c>
      <c r="B1463" s="4" t="str">
        <f>'Base de dados'!A1462</f>
        <v>5630009065</v>
      </c>
      <c r="C1463" s="5" t="str">
        <f>IF('Base de dados'!E1462&lt;&gt;"",'Base de dados'!B1462&amp;CHAR(10)&amp;'Base de dados'!E1462,'Base de dados'!B1462)</f>
        <v>ROMILDA SILVA SOUSA OLIVEIRA
DOUGLAS DOS SANTOS OLIVEIRA</v>
      </c>
      <c r="D1463" s="15" t="str">
        <f>'Base de dados'!H1462</f>
        <v>RUA JORGE BONETI, 240 - SENHOR MENINO - CASA BRANCA</v>
      </c>
      <c r="E1463" s="27" t="str">
        <f>'Base de dados'!I1462</f>
        <v>(19) 992178278</v>
      </c>
      <c r="F1463" s="6" t="str">
        <f>'Base de dados'!J1462</f>
        <v>POPULAÇÃO GERAL</v>
      </c>
      <c r="G1463" s="6" t="str">
        <f>'Base de dados'!L1462</f>
        <v>SUPLENTE</v>
      </c>
      <c r="H1463" s="6">
        <f>'Base de dados'!M1462</f>
        <v>1146</v>
      </c>
      <c r="I1463" s="30"/>
      <c r="J1463" s="6" t="str">
        <f>'Base de dados'!N1462</f>
        <v/>
      </c>
    </row>
    <row r="1464" spans="1:10" ht="24.95" customHeight="1" x14ac:dyDescent="0.25">
      <c r="A1464" s="3">
        <f t="shared" si="22"/>
        <v>1462</v>
      </c>
      <c r="B1464" s="4" t="str">
        <f>'Base de dados'!A1463</f>
        <v>5630017605</v>
      </c>
      <c r="C1464" s="5" t="str">
        <f>IF('Base de dados'!E1463&lt;&gt;"",'Base de dados'!B1463&amp;CHAR(10)&amp;'Base de dados'!E1463,'Base de dados'!B1463)</f>
        <v>JESSICA MISSASSI NOGUEIRA</v>
      </c>
      <c r="D1464" s="15" t="str">
        <f>'Base de dados'!H1463</f>
        <v>RUA LACERDA FRANCO, 711 - CENTRO  - CASA BRANCA</v>
      </c>
      <c r="E1464" s="27" t="str">
        <f>'Base de dados'!I1463</f>
        <v>(19) 992269452</v>
      </c>
      <c r="F1464" s="6" t="str">
        <f>'Base de dados'!J1463</f>
        <v>POPULAÇÃO GERAL</v>
      </c>
      <c r="G1464" s="6" t="str">
        <f>'Base de dados'!L1463</f>
        <v>SUPLENTE</v>
      </c>
      <c r="H1464" s="6">
        <f>'Base de dados'!M1463</f>
        <v>1147</v>
      </c>
      <c r="I1464" s="30"/>
      <c r="J1464" s="6" t="str">
        <f>'Base de dados'!N1463</f>
        <v/>
      </c>
    </row>
    <row r="1465" spans="1:10" ht="24.95" customHeight="1" x14ac:dyDescent="0.25">
      <c r="A1465" s="3">
        <f t="shared" si="22"/>
        <v>1463</v>
      </c>
      <c r="B1465" s="4" t="str">
        <f>'Base de dados'!A1464</f>
        <v>5630018223</v>
      </c>
      <c r="C1465" s="5" t="str">
        <f>IF('Base de dados'!E1464&lt;&gt;"",'Base de dados'!B1464&amp;CHAR(10)&amp;'Base de dados'!E1464,'Base de dados'!B1464)</f>
        <v>MARIO DOS REIS MACHADO</v>
      </c>
      <c r="D1465" s="15" t="str">
        <f>'Base de dados'!H1464</f>
        <v>RUA ALTINO ARANTES, 61 - CENTRO - CASA BRANCA</v>
      </c>
      <c r="E1465" s="27" t="str">
        <f>'Base de dados'!I1464</f>
        <v>(19) 983108374</v>
      </c>
      <c r="F1465" s="6" t="str">
        <f>'Base de dados'!J1464</f>
        <v>POPULAÇÃO GERAL</v>
      </c>
      <c r="G1465" s="6" t="str">
        <f>'Base de dados'!L1464</f>
        <v>SUPLENTE</v>
      </c>
      <c r="H1465" s="6">
        <f>'Base de dados'!M1464</f>
        <v>1148</v>
      </c>
      <c r="I1465" s="30"/>
      <c r="J1465" s="6" t="str">
        <f>'Base de dados'!N1464</f>
        <v/>
      </c>
    </row>
    <row r="1466" spans="1:10" ht="24.95" customHeight="1" x14ac:dyDescent="0.25">
      <c r="A1466" s="3">
        <f t="shared" si="22"/>
        <v>1464</v>
      </c>
      <c r="B1466" s="4" t="str">
        <f>'Base de dados'!A1465</f>
        <v>5630011285</v>
      </c>
      <c r="C1466" s="5" t="str">
        <f>IF('Base de dados'!E1465&lt;&gt;"",'Base de dados'!B1465&amp;CHAR(10)&amp;'Base de dados'!E1465,'Base de dados'!B1465)</f>
        <v>ELIEZER THOMAZ DE OLIVEIRA</v>
      </c>
      <c r="D1466" s="15" t="str">
        <f>'Base de dados'!H1465</f>
        <v>RUA AV CAPACETE DE ACO, 429 - NAZARE - CASA BRANCA</v>
      </c>
      <c r="E1466" s="27" t="str">
        <f>'Base de dados'!I1465</f>
        <v>(19) 994501045</v>
      </c>
      <c r="F1466" s="6" t="str">
        <f>'Base de dados'!J1465</f>
        <v>POPULAÇÃO GERAL</v>
      </c>
      <c r="G1466" s="6" t="str">
        <f>'Base de dados'!L1465</f>
        <v>SUPLENTE</v>
      </c>
      <c r="H1466" s="6">
        <f>'Base de dados'!M1465</f>
        <v>1149</v>
      </c>
      <c r="I1466" s="30"/>
      <c r="J1466" s="6" t="str">
        <f>'Base de dados'!N1465</f>
        <v/>
      </c>
    </row>
    <row r="1467" spans="1:10" ht="24.95" customHeight="1" x14ac:dyDescent="0.25">
      <c r="A1467" s="3">
        <f t="shared" si="22"/>
        <v>1465</v>
      </c>
      <c r="B1467" s="4" t="str">
        <f>'Base de dados'!A1466</f>
        <v>5630011848</v>
      </c>
      <c r="C1467" s="5" t="str">
        <f>IF('Base de dados'!E1466&lt;&gt;"",'Base de dados'!B1466&amp;CHAR(10)&amp;'Base de dados'!E1466,'Base de dados'!B1466)</f>
        <v>JOCIMAR</v>
      </c>
      <c r="D1467" s="15" t="str">
        <f>'Base de dados'!H1466</f>
        <v>RUA MARCOS TEIXEIRA, 137 - SENHOR MEMINO - CASA BRANCA</v>
      </c>
      <c r="E1467" s="27" t="str">
        <f>'Base de dados'!I1466</f>
        <v>(19) 989451685</v>
      </c>
      <c r="F1467" s="6" t="str">
        <f>'Base de dados'!J1466</f>
        <v>POPULAÇÃO GERAL</v>
      </c>
      <c r="G1467" s="6" t="str">
        <f>'Base de dados'!L1466</f>
        <v>SUPLENTE</v>
      </c>
      <c r="H1467" s="6">
        <f>'Base de dados'!M1466</f>
        <v>1150</v>
      </c>
      <c r="I1467" s="30"/>
      <c r="J1467" s="6" t="str">
        <f>'Base de dados'!N1466</f>
        <v/>
      </c>
    </row>
    <row r="1468" spans="1:10" ht="24.95" customHeight="1" x14ac:dyDescent="0.25">
      <c r="A1468" s="3">
        <f t="shared" si="22"/>
        <v>1466</v>
      </c>
      <c r="B1468" s="4" t="str">
        <f>'Base de dados'!A1467</f>
        <v>5630016144</v>
      </c>
      <c r="C1468" s="5" t="str">
        <f>IF('Base de dados'!E1467&lt;&gt;"",'Base de dados'!B1467&amp;CHAR(10)&amp;'Base de dados'!E1467,'Base de dados'!B1467)</f>
        <v>GISELE CORREA PIRES</v>
      </c>
      <c r="D1468" s="15" t="str">
        <f>'Base de dados'!H1467</f>
        <v>AV  DOROTEU BARBOSA, 245 - SAO JOAO - CASA BRANCA</v>
      </c>
      <c r="E1468" s="27" t="str">
        <f>'Base de dados'!I1467</f>
        <v>(19) 995682982</v>
      </c>
      <c r="F1468" s="6" t="str">
        <f>'Base de dados'!J1467</f>
        <v>POPULAÇÃO GERAL</v>
      </c>
      <c r="G1468" s="6" t="str">
        <f>'Base de dados'!L1467</f>
        <v>SUPLENTE</v>
      </c>
      <c r="H1468" s="6">
        <f>'Base de dados'!M1467</f>
        <v>1151</v>
      </c>
      <c r="I1468" s="30"/>
      <c r="J1468" s="6" t="str">
        <f>'Base de dados'!N1467</f>
        <v/>
      </c>
    </row>
    <row r="1469" spans="1:10" ht="24.95" customHeight="1" x14ac:dyDescent="0.25">
      <c r="A1469" s="3">
        <f t="shared" si="22"/>
        <v>1467</v>
      </c>
      <c r="B1469" s="4" t="str">
        <f>'Base de dados'!A1468</f>
        <v>5630014271</v>
      </c>
      <c r="C1469" s="5" t="str">
        <f>IF('Base de dados'!E1468&lt;&gt;"",'Base de dados'!B1468&amp;CHAR(10)&amp;'Base de dados'!E1468,'Base de dados'!B1468)</f>
        <v>ESMERINDA FERNANDES CANDIDO DO NASCIMENTO</v>
      </c>
      <c r="D1469" s="15" t="str">
        <f>'Base de dados'!H1468</f>
        <v>AV  FAMILIA BORZANI, 247 - INDUSTRIAL - CASA BRANCA</v>
      </c>
      <c r="E1469" s="27" t="str">
        <f>'Base de dados'!I1468</f>
        <v>(19) 992850510</v>
      </c>
      <c r="F1469" s="6" t="str">
        <f>'Base de dados'!J1468</f>
        <v>POPULAÇÃO GERAL</v>
      </c>
      <c r="G1469" s="6" t="str">
        <f>'Base de dados'!L1468</f>
        <v>SUPLENTE</v>
      </c>
      <c r="H1469" s="6">
        <f>'Base de dados'!M1468</f>
        <v>1152</v>
      </c>
      <c r="I1469" s="30"/>
      <c r="J1469" s="6" t="str">
        <f>'Base de dados'!N1468</f>
        <v/>
      </c>
    </row>
    <row r="1470" spans="1:10" ht="24.95" customHeight="1" x14ac:dyDescent="0.25">
      <c r="A1470" s="3">
        <f t="shared" si="22"/>
        <v>1468</v>
      </c>
      <c r="B1470" s="4" t="str">
        <f>'Base de dados'!A1469</f>
        <v>5630003035</v>
      </c>
      <c r="C1470" s="5" t="str">
        <f>IF('Base de dados'!E1469&lt;&gt;"",'Base de dados'!B1469&amp;CHAR(10)&amp;'Base de dados'!E1469,'Base de dados'!B1469)</f>
        <v>LEANDRO RAFAEL REBELATO
MAYARA CAROLINE LOPES URBANO REBELATO</v>
      </c>
      <c r="D1470" s="15" t="str">
        <f>'Base de dados'!H1469</f>
        <v>Q   DA PAZ, 888 - UNIAO  - ITOBI</v>
      </c>
      <c r="E1470" s="27" t="str">
        <f>'Base de dados'!I1469</f>
        <v>(19) 989611247</v>
      </c>
      <c r="F1470" s="6" t="str">
        <f>'Base de dados'!J1469</f>
        <v>POPULAÇÃO GERAL</v>
      </c>
      <c r="G1470" s="6" t="str">
        <f>'Base de dados'!L1469</f>
        <v>SUPLENTE</v>
      </c>
      <c r="H1470" s="6">
        <f>'Base de dados'!M1469</f>
        <v>1153</v>
      </c>
      <c r="I1470" s="30"/>
      <c r="J1470" s="6" t="str">
        <f>'Base de dados'!N1469</f>
        <v/>
      </c>
    </row>
    <row r="1471" spans="1:10" ht="24.95" customHeight="1" x14ac:dyDescent="0.25">
      <c r="A1471" s="3">
        <f t="shared" si="22"/>
        <v>1469</v>
      </c>
      <c r="B1471" s="4" t="str">
        <f>'Base de dados'!A1470</f>
        <v>5630011681</v>
      </c>
      <c r="C1471" s="5" t="str">
        <f>IF('Base de dados'!E1470&lt;&gt;"",'Base de dados'!B1470&amp;CHAR(10)&amp;'Base de dados'!E1470,'Base de dados'!B1470)</f>
        <v>MARILSA TEIXEIRA DOS SANTOS OLIVEIRA
RICARDO CARLOS DE OLIVEIRA</v>
      </c>
      <c r="D1471" s="15" t="str">
        <f>'Base de dados'!H1470</f>
        <v>RUA FAMILIA MAGDALENA, 30 - PARQUE SAO PAULO - CASA BRANCA</v>
      </c>
      <c r="E1471" s="27" t="str">
        <f>'Base de dados'!I1470</f>
        <v>(19) 995642591</v>
      </c>
      <c r="F1471" s="6" t="str">
        <f>'Base de dados'!J1470</f>
        <v>POPULAÇÃO GERAL</v>
      </c>
      <c r="G1471" s="6" t="str">
        <f>'Base de dados'!L1470</f>
        <v>SUPLENTE</v>
      </c>
      <c r="H1471" s="6">
        <f>'Base de dados'!M1470</f>
        <v>1154</v>
      </c>
      <c r="I1471" s="30"/>
      <c r="J1471" s="6" t="str">
        <f>'Base de dados'!N1470</f>
        <v/>
      </c>
    </row>
    <row r="1472" spans="1:10" ht="24.95" customHeight="1" x14ac:dyDescent="0.25">
      <c r="A1472" s="3">
        <f t="shared" si="22"/>
        <v>1470</v>
      </c>
      <c r="B1472" s="4" t="str">
        <f>'Base de dados'!A1471</f>
        <v>5630001542</v>
      </c>
      <c r="C1472" s="5" t="str">
        <f>IF('Base de dados'!E1471&lt;&gt;"",'Base de dados'!B1471&amp;CHAR(10)&amp;'Base de dados'!E1471,'Base de dados'!B1471)</f>
        <v>ATHOS LUZ PACHECO</v>
      </c>
      <c r="D1472" s="15" t="str">
        <f>'Base de dados'!H1471</f>
        <v>RUA PROFESSORA PALMIRA DE OLIVEIRA GUERREIRO, 11 - ANDORINHAS - CASA BRANCA</v>
      </c>
      <c r="E1472" s="27" t="str">
        <f>'Base de dados'!I1471</f>
        <v>(19) 981475042</v>
      </c>
      <c r="F1472" s="6" t="str">
        <f>'Base de dados'!J1471</f>
        <v>POPULAÇÃO GERAL</v>
      </c>
      <c r="G1472" s="6" t="str">
        <f>'Base de dados'!L1471</f>
        <v>SUPLENTE</v>
      </c>
      <c r="H1472" s="6">
        <f>'Base de dados'!M1471</f>
        <v>1155</v>
      </c>
      <c r="I1472" s="30"/>
      <c r="J1472" s="6" t="str">
        <f>'Base de dados'!N1471</f>
        <v/>
      </c>
    </row>
    <row r="1473" spans="1:10" ht="24.95" customHeight="1" x14ac:dyDescent="0.25">
      <c r="A1473" s="3">
        <f t="shared" si="22"/>
        <v>1471</v>
      </c>
      <c r="B1473" s="4" t="str">
        <f>'Base de dados'!A1472</f>
        <v>5630017555</v>
      </c>
      <c r="C1473" s="5" t="str">
        <f>IF('Base de dados'!E1472&lt;&gt;"",'Base de dados'!B1472&amp;CHAR(10)&amp;'Base de dados'!E1472,'Base de dados'!B1472)</f>
        <v>ANTONIO MARCOS BALVERDE
NAYARA MARIA SILVA DE OLIVEIRA</v>
      </c>
      <c r="D1473" s="15" t="str">
        <f>'Base de dados'!H1472</f>
        <v>RUA CELINA SOARES, 67 fundos - VILA FRANCESCHET - CASA BRANCA</v>
      </c>
      <c r="E1473" s="27" t="str">
        <f>'Base de dados'!I1472</f>
        <v>(19) 992467898</v>
      </c>
      <c r="F1473" s="6" t="str">
        <f>'Base de dados'!J1472</f>
        <v>POPULAÇÃO GERAL</v>
      </c>
      <c r="G1473" s="6" t="str">
        <f>'Base de dados'!L1472</f>
        <v>SUPLENTE</v>
      </c>
      <c r="H1473" s="6">
        <f>'Base de dados'!M1472</f>
        <v>1156</v>
      </c>
      <c r="I1473" s="30"/>
      <c r="J1473" s="6" t="str">
        <f>'Base de dados'!N1472</f>
        <v/>
      </c>
    </row>
    <row r="1474" spans="1:10" ht="24.95" customHeight="1" x14ac:dyDescent="0.25">
      <c r="A1474" s="3">
        <f t="shared" si="22"/>
        <v>1472</v>
      </c>
      <c r="B1474" s="4" t="str">
        <f>'Base de dados'!A1473</f>
        <v>5630008521</v>
      </c>
      <c r="C1474" s="5" t="str">
        <f>IF('Base de dados'!E1473&lt;&gt;"",'Base de dados'!B1473&amp;CHAR(10)&amp;'Base de dados'!E1473,'Base de dados'!B1473)</f>
        <v>PAMELA CRISTINA DE ALMEIDA PEREIRA</v>
      </c>
      <c r="D1474" s="15" t="str">
        <f>'Base de dados'!H1473</f>
        <v>RUA DOUTOR MATHIAS JOSE DE BARROS PONIKWAR, 870 - JARDIM CAMPO BELO - CAMPINAS</v>
      </c>
      <c r="E1474" s="27" t="str">
        <f>'Base de dados'!I1473</f>
        <v>(19) 989446361</v>
      </c>
      <c r="F1474" s="6" t="str">
        <f>'Base de dados'!J1473</f>
        <v>POPULAÇÃO GERAL</v>
      </c>
      <c r="G1474" s="6" t="str">
        <f>'Base de dados'!L1473</f>
        <v>SUPLENTE</v>
      </c>
      <c r="H1474" s="6">
        <f>'Base de dados'!M1473</f>
        <v>1157</v>
      </c>
      <c r="I1474" s="30"/>
      <c r="J1474" s="6" t="str">
        <f>'Base de dados'!N1473</f>
        <v/>
      </c>
    </row>
    <row r="1475" spans="1:10" ht="24.95" customHeight="1" x14ac:dyDescent="0.25">
      <c r="A1475" s="3">
        <f t="shared" si="22"/>
        <v>1473</v>
      </c>
      <c r="B1475" s="4" t="str">
        <f>'Base de dados'!A1474</f>
        <v>5630001062</v>
      </c>
      <c r="C1475" s="5" t="str">
        <f>IF('Base de dados'!E1474&lt;&gt;"",'Base de dados'!B1474&amp;CHAR(10)&amp;'Base de dados'!E1474,'Base de dados'!B1474)</f>
        <v>LUANA CRISTINA BERNARDO</v>
      </c>
      <c r="D1475" s="15" t="str">
        <f>'Base de dados'!H1474</f>
        <v>RUA JOAO BATISTA SALES CUNHA, 417 - PARQUE SAO PAULO - CASA BRANCA</v>
      </c>
      <c r="E1475" s="27" t="str">
        <f>'Base de dados'!I1474</f>
        <v>(19) 995164035</v>
      </c>
      <c r="F1475" s="6" t="str">
        <f>'Base de dados'!J1474</f>
        <v>POPULAÇÃO GERAL</v>
      </c>
      <c r="G1475" s="6" t="str">
        <f>'Base de dados'!L1474</f>
        <v>SUPLENTE</v>
      </c>
      <c r="H1475" s="6">
        <f>'Base de dados'!M1474</f>
        <v>1158</v>
      </c>
      <c r="I1475" s="30"/>
      <c r="J1475" s="6" t="str">
        <f>'Base de dados'!N1474</f>
        <v/>
      </c>
    </row>
    <row r="1476" spans="1:10" ht="24.95" customHeight="1" x14ac:dyDescent="0.25">
      <c r="A1476" s="3">
        <f t="shared" si="22"/>
        <v>1474</v>
      </c>
      <c r="B1476" s="4" t="str">
        <f>'Base de dados'!A1475</f>
        <v>5630003761</v>
      </c>
      <c r="C1476" s="5" t="str">
        <f>IF('Base de dados'!E1475&lt;&gt;"",'Base de dados'!B1475&amp;CHAR(10)&amp;'Base de dados'!E1475,'Base de dados'!B1475)</f>
        <v>ALEX CAMPOS DO CARMO
ERICA CRAVEIRO DA CUNHA</v>
      </c>
      <c r="D1476" s="15" t="str">
        <f>'Base de dados'!H1475</f>
        <v>AV  18, 170 - JARDIM BELA 2 - CASA BRANCA</v>
      </c>
      <c r="E1476" s="27" t="str">
        <f>'Base de dados'!I1475</f>
        <v>(19) 986100488</v>
      </c>
      <c r="F1476" s="6" t="str">
        <f>'Base de dados'!J1475</f>
        <v>POPULAÇÃO GERAL</v>
      </c>
      <c r="G1476" s="6" t="str">
        <f>'Base de dados'!L1475</f>
        <v>SUPLENTE</v>
      </c>
      <c r="H1476" s="6">
        <f>'Base de dados'!M1475</f>
        <v>1159</v>
      </c>
      <c r="I1476" s="30"/>
      <c r="J1476" s="6" t="str">
        <f>'Base de dados'!N1475</f>
        <v/>
      </c>
    </row>
    <row r="1477" spans="1:10" ht="24.95" customHeight="1" x14ac:dyDescent="0.25">
      <c r="A1477" s="3">
        <f t="shared" ref="A1477:A1540" si="23">A1476+1</f>
        <v>1475</v>
      </c>
      <c r="B1477" s="4" t="str">
        <f>'Base de dados'!A1476</f>
        <v>5630020393</v>
      </c>
      <c r="C1477" s="5" t="str">
        <f>IF('Base de dados'!E1476&lt;&gt;"",'Base de dados'!B1476&amp;CHAR(10)&amp;'Base de dados'!E1476,'Base de dados'!B1476)</f>
        <v>FRANCIELLE DE SOUZA GONCALVES</v>
      </c>
      <c r="D1477" s="15" t="str">
        <f>'Base de dados'!H1476</f>
        <v>RUA PATIO DA ESTACAO, 452 - CENTRO - CASA BRANCA</v>
      </c>
      <c r="E1477" s="27" t="str">
        <f>'Base de dados'!I1476</f>
        <v>(19) 989442299</v>
      </c>
      <c r="F1477" s="6" t="str">
        <f>'Base de dados'!J1476</f>
        <v>POPULAÇÃO GERAL</v>
      </c>
      <c r="G1477" s="6" t="str">
        <f>'Base de dados'!L1476</f>
        <v>SUPLENTE</v>
      </c>
      <c r="H1477" s="6">
        <f>'Base de dados'!M1476</f>
        <v>1160</v>
      </c>
      <c r="I1477" s="30"/>
      <c r="J1477" s="6" t="str">
        <f>'Base de dados'!N1476</f>
        <v/>
      </c>
    </row>
    <row r="1478" spans="1:10" ht="24.95" customHeight="1" x14ac:dyDescent="0.25">
      <c r="A1478" s="3">
        <f t="shared" si="23"/>
        <v>1476</v>
      </c>
      <c r="B1478" s="4" t="str">
        <f>'Base de dados'!A1477</f>
        <v>5630003464</v>
      </c>
      <c r="C1478" s="5" t="str">
        <f>IF('Base de dados'!E1477&lt;&gt;"",'Base de dados'!B1477&amp;CHAR(10)&amp;'Base de dados'!E1477,'Base de dados'!B1477)</f>
        <v>OTAVIO AUGUSTO DO AMARAL</v>
      </c>
      <c r="D1478" s="15" t="str">
        <f>'Base de dados'!H1477</f>
        <v>RUA PEDRO LOPES DA CUNHA, 87 - CHACARA BOA VISTA - CASA BRANCA</v>
      </c>
      <c r="E1478" s="27" t="str">
        <f>'Base de dados'!I1477</f>
        <v>(19) 992131884</v>
      </c>
      <c r="F1478" s="6" t="str">
        <f>'Base de dados'!J1477</f>
        <v>POPULAÇÃO GERAL</v>
      </c>
      <c r="G1478" s="6" t="str">
        <f>'Base de dados'!L1477</f>
        <v>SUPLENTE</v>
      </c>
      <c r="H1478" s="6">
        <f>'Base de dados'!M1477</f>
        <v>1161</v>
      </c>
      <c r="I1478" s="30"/>
      <c r="J1478" s="6" t="str">
        <f>'Base de dados'!N1477</f>
        <v/>
      </c>
    </row>
    <row r="1479" spans="1:10" ht="24.95" customHeight="1" x14ac:dyDescent="0.25">
      <c r="A1479" s="3">
        <f t="shared" si="23"/>
        <v>1477</v>
      </c>
      <c r="B1479" s="4" t="str">
        <f>'Base de dados'!A1478</f>
        <v>5630014909</v>
      </c>
      <c r="C1479" s="5" t="str">
        <f>IF('Base de dados'!E1478&lt;&gt;"",'Base de dados'!B1478&amp;CHAR(10)&amp;'Base de dados'!E1478,'Base de dados'!B1478)</f>
        <v>CARLOS HENRIQUE DIAS</v>
      </c>
      <c r="D1479" s="15" t="str">
        <f>'Base de dados'!H1478</f>
        <v>RUA SETE DE SETEMBRO, 643 - CENTRO - CASA BRANCA</v>
      </c>
      <c r="E1479" s="27" t="str">
        <f>'Base de dados'!I1478</f>
        <v>(19) 994816845</v>
      </c>
      <c r="F1479" s="6" t="str">
        <f>'Base de dados'!J1478</f>
        <v>POPULAÇÃO GERAL</v>
      </c>
      <c r="G1479" s="6" t="str">
        <f>'Base de dados'!L1478</f>
        <v>SUPLENTE</v>
      </c>
      <c r="H1479" s="6">
        <f>'Base de dados'!M1478</f>
        <v>1162</v>
      </c>
      <c r="I1479" s="30"/>
      <c r="J1479" s="6" t="str">
        <f>'Base de dados'!N1478</f>
        <v/>
      </c>
    </row>
    <row r="1480" spans="1:10" ht="24.95" customHeight="1" x14ac:dyDescent="0.25">
      <c r="A1480" s="3">
        <f t="shared" si="23"/>
        <v>1478</v>
      </c>
      <c r="B1480" s="4" t="str">
        <f>'Base de dados'!A1479</f>
        <v>5630016219</v>
      </c>
      <c r="C1480" s="5" t="str">
        <f>IF('Base de dados'!E1479&lt;&gt;"",'Base de dados'!B1479&amp;CHAR(10)&amp;'Base de dados'!E1479,'Base de dados'!B1479)</f>
        <v>JULIANA DE OLIVEIRA CARVALHO</v>
      </c>
      <c r="D1480" s="15" t="str">
        <f>'Base de dados'!H1479</f>
        <v>RUA LUIZ PIZA, 505 - CENTRO  - CASA BRANCA</v>
      </c>
      <c r="E1480" s="27" t="str">
        <f>'Base de dados'!I1479</f>
        <v>(19) 991041462</v>
      </c>
      <c r="F1480" s="6" t="str">
        <f>'Base de dados'!J1479</f>
        <v>POPULAÇÃO GERAL</v>
      </c>
      <c r="G1480" s="6" t="str">
        <f>'Base de dados'!L1479</f>
        <v>SUPLENTE</v>
      </c>
      <c r="H1480" s="6">
        <f>'Base de dados'!M1479</f>
        <v>1163</v>
      </c>
      <c r="I1480" s="30"/>
      <c r="J1480" s="6" t="str">
        <f>'Base de dados'!N1479</f>
        <v/>
      </c>
    </row>
    <row r="1481" spans="1:10" ht="24.95" customHeight="1" x14ac:dyDescent="0.25">
      <c r="A1481" s="3">
        <f t="shared" si="23"/>
        <v>1479</v>
      </c>
      <c r="B1481" s="4" t="str">
        <f>'Base de dados'!A1480</f>
        <v>5630006343</v>
      </c>
      <c r="C1481" s="5" t="str">
        <f>IF('Base de dados'!E1480&lt;&gt;"",'Base de dados'!B1480&amp;CHAR(10)&amp;'Base de dados'!E1480,'Base de dados'!B1480)</f>
        <v>FELIPE FERREIRA
JESSICA GABRIELI BORGES FERREIRA</v>
      </c>
      <c r="D1481" s="15" t="str">
        <f>'Base de dados'!H1480</f>
        <v>RUA FAMILIA MAGDALENA, 207 - PARQUE SAO  PAULO - CASA BRANCA</v>
      </c>
      <c r="E1481" s="27" t="str">
        <f>'Base de dados'!I1480</f>
        <v>(19) 993595359</v>
      </c>
      <c r="F1481" s="6" t="str">
        <f>'Base de dados'!J1480</f>
        <v>POPULAÇÃO GERAL</v>
      </c>
      <c r="G1481" s="6" t="str">
        <f>'Base de dados'!L1480</f>
        <v>SUPLENTE</v>
      </c>
      <c r="H1481" s="6">
        <f>'Base de dados'!M1480</f>
        <v>1164</v>
      </c>
      <c r="I1481" s="30"/>
      <c r="J1481" s="6" t="str">
        <f>'Base de dados'!N1480</f>
        <v/>
      </c>
    </row>
    <row r="1482" spans="1:10" ht="24.95" customHeight="1" x14ac:dyDescent="0.25">
      <c r="A1482" s="3">
        <f t="shared" si="23"/>
        <v>1480</v>
      </c>
      <c r="B1482" s="4" t="str">
        <f>'Base de dados'!A1481</f>
        <v>5630008224</v>
      </c>
      <c r="C1482" s="5" t="str">
        <f>IF('Base de dados'!E1481&lt;&gt;"",'Base de dados'!B1481&amp;CHAR(10)&amp;'Base de dados'!E1481,'Base de dados'!B1481)</f>
        <v>MIRTES DOS SANTOS OLIVEIRA</v>
      </c>
      <c r="D1482" s="15" t="str">
        <f>'Base de dados'!H1481</f>
        <v>RUA CASSIO SOARES COUTO, 1346 - CONJUNTO HABITACIONAL PARQUE ITAJAI - CAMPINAS</v>
      </c>
      <c r="E1482" s="27" t="str">
        <f>'Base de dados'!I1481</f>
        <v>(19) 995385802</v>
      </c>
      <c r="F1482" s="6" t="str">
        <f>'Base de dados'!J1481</f>
        <v>POPULAÇÃO GERAL</v>
      </c>
      <c r="G1482" s="6" t="str">
        <f>'Base de dados'!L1481</f>
        <v>SUPLENTE</v>
      </c>
      <c r="H1482" s="6">
        <f>'Base de dados'!M1481</f>
        <v>1165</v>
      </c>
      <c r="I1482" s="30"/>
      <c r="J1482" s="6" t="str">
        <f>'Base de dados'!N1481</f>
        <v/>
      </c>
    </row>
    <row r="1483" spans="1:10" ht="24.95" customHeight="1" x14ac:dyDescent="0.25">
      <c r="A1483" s="3">
        <f t="shared" si="23"/>
        <v>1481</v>
      </c>
      <c r="B1483" s="4" t="str">
        <f>'Base de dados'!A1482</f>
        <v>5630016268</v>
      </c>
      <c r="C1483" s="5" t="str">
        <f>IF('Base de dados'!E1482&lt;&gt;"",'Base de dados'!B1482&amp;CHAR(10)&amp;'Base de dados'!E1482,'Base de dados'!B1482)</f>
        <v>MARIA SALVADORA OLIVEIRA DE SOUZA
WILSON PINGA DE SOUZA</v>
      </c>
      <c r="D1483" s="15" t="str">
        <f>'Base de dados'!H1482</f>
        <v>RUA ROMULO BORZANI, 20 - INDUSTRIAL - CASA BRANCA</v>
      </c>
      <c r="E1483" s="27" t="str">
        <f>'Base de dados'!I1482</f>
        <v>(19) 992467405</v>
      </c>
      <c r="F1483" s="6" t="str">
        <f>'Base de dados'!J1482</f>
        <v>POPULAÇÃO GERAL</v>
      </c>
      <c r="G1483" s="6" t="str">
        <f>'Base de dados'!L1482</f>
        <v>SUPLENTE</v>
      </c>
      <c r="H1483" s="6">
        <f>'Base de dados'!M1482</f>
        <v>1166</v>
      </c>
      <c r="I1483" s="30"/>
      <c r="J1483" s="6" t="str">
        <f>'Base de dados'!N1482</f>
        <v/>
      </c>
    </row>
    <row r="1484" spans="1:10" ht="24.95" customHeight="1" x14ac:dyDescent="0.25">
      <c r="A1484" s="3">
        <f t="shared" si="23"/>
        <v>1482</v>
      </c>
      <c r="B1484" s="4" t="str">
        <f>'Base de dados'!A1483</f>
        <v>5630000908</v>
      </c>
      <c r="C1484" s="5" t="str">
        <f>IF('Base de dados'!E1483&lt;&gt;"",'Base de dados'!B1483&amp;CHAR(10)&amp;'Base de dados'!E1483,'Base de dados'!B1483)</f>
        <v>ANA CARINA P DOMINGUES
ANDERSON DOMINGUES</v>
      </c>
      <c r="D1484" s="15" t="str">
        <f>'Base de dados'!H1483</f>
        <v>AV  LUIZ PIZA, 56 - CENTRO - CASA BRANCA</v>
      </c>
      <c r="E1484" s="27" t="str">
        <f>'Base de dados'!I1483</f>
        <v>(19) 991638018</v>
      </c>
      <c r="F1484" s="6" t="str">
        <f>'Base de dados'!J1483</f>
        <v>POPULAÇÃO GERAL</v>
      </c>
      <c r="G1484" s="6" t="str">
        <f>'Base de dados'!L1483</f>
        <v>SUPLENTE</v>
      </c>
      <c r="H1484" s="6">
        <f>'Base de dados'!M1483</f>
        <v>1167</v>
      </c>
      <c r="I1484" s="30"/>
      <c r="J1484" s="6" t="str">
        <f>'Base de dados'!N1483</f>
        <v/>
      </c>
    </row>
    <row r="1485" spans="1:10" ht="24.95" customHeight="1" x14ac:dyDescent="0.25">
      <c r="A1485" s="3">
        <f t="shared" si="23"/>
        <v>1483</v>
      </c>
      <c r="B1485" s="4" t="str">
        <f>'Base de dados'!A1484</f>
        <v>5630002763</v>
      </c>
      <c r="C1485" s="5" t="str">
        <f>IF('Base de dados'!E1484&lt;&gt;"",'Base de dados'!B1484&amp;CHAR(10)&amp;'Base de dados'!E1484,'Base de dados'!B1484)</f>
        <v>JOAO LUCIO MARINGOLLO JUNIOR</v>
      </c>
      <c r="D1485" s="15" t="str">
        <f>'Base de dados'!H1484</f>
        <v>RUA OLIMPIO JOSE AUGUSTO, 136 - PARQUE SAO PAULO - CASA BRANCA</v>
      </c>
      <c r="E1485" s="27" t="str">
        <f>'Base de dados'!I1484</f>
        <v>(19) 989149966</v>
      </c>
      <c r="F1485" s="6" t="str">
        <f>'Base de dados'!J1484</f>
        <v>POPULAÇÃO GERAL</v>
      </c>
      <c r="G1485" s="6" t="str">
        <f>'Base de dados'!L1484</f>
        <v>SUPLENTE</v>
      </c>
      <c r="H1485" s="6">
        <f>'Base de dados'!M1484</f>
        <v>1168</v>
      </c>
      <c r="I1485" s="30"/>
      <c r="J1485" s="6" t="str">
        <f>'Base de dados'!N1484</f>
        <v/>
      </c>
    </row>
    <row r="1486" spans="1:10" ht="24.95" customHeight="1" x14ac:dyDescent="0.25">
      <c r="A1486" s="3">
        <f t="shared" si="23"/>
        <v>1484</v>
      </c>
      <c r="B1486" s="4" t="str">
        <f>'Base de dados'!A1485</f>
        <v>5630013828</v>
      </c>
      <c r="C1486" s="5" t="str">
        <f>IF('Base de dados'!E1485&lt;&gt;"",'Base de dados'!B1485&amp;CHAR(10)&amp;'Base de dados'!E1485,'Base de dados'!B1485)</f>
        <v>JANDEILSON SILVA DOS SANTOS</v>
      </c>
      <c r="D1486" s="15" t="str">
        <f>'Base de dados'!H1485</f>
        <v>RUA JOSE RAUL PIOLTINE, 1180 - JARDIM NOVA ITOBI - ITOBI</v>
      </c>
      <c r="E1486" s="27" t="str">
        <f>'Base de dados'!I1485</f>
        <v>(19) 992318363</v>
      </c>
      <c r="F1486" s="6" t="str">
        <f>'Base de dados'!J1485</f>
        <v>POPULAÇÃO GERAL</v>
      </c>
      <c r="G1486" s="6" t="str">
        <f>'Base de dados'!L1485</f>
        <v>SUPLENTE</v>
      </c>
      <c r="H1486" s="6">
        <f>'Base de dados'!M1485</f>
        <v>1169</v>
      </c>
      <c r="I1486" s="30"/>
      <c r="J1486" s="6" t="str">
        <f>'Base de dados'!N1485</f>
        <v/>
      </c>
    </row>
    <row r="1487" spans="1:10" ht="24.95" customHeight="1" x14ac:dyDescent="0.25">
      <c r="A1487" s="3">
        <f t="shared" si="23"/>
        <v>1485</v>
      </c>
      <c r="B1487" s="4" t="str">
        <f>'Base de dados'!A1486</f>
        <v>5630017928</v>
      </c>
      <c r="C1487" s="5" t="str">
        <f>IF('Base de dados'!E1486&lt;&gt;"",'Base de dados'!B1486&amp;CHAR(10)&amp;'Base de dados'!E1486,'Base de dados'!B1486)</f>
        <v>MILKELLA RAYANY BRITO DO ESPIRITO SANTO
ANDERSON CRISTIANO DO ESPIRITO SANTO</v>
      </c>
      <c r="D1487" s="15" t="str">
        <f>'Base de dados'!H1486</f>
        <v>RUA MARIANA ZANCHETTA ALVES, 92 - JARDIM MACAUBA - CASA BRANCA</v>
      </c>
      <c r="E1487" s="27" t="str">
        <f>'Base de dados'!I1486</f>
        <v>(19) 993055417</v>
      </c>
      <c r="F1487" s="6" t="str">
        <f>'Base de dados'!J1486</f>
        <v>POPULAÇÃO GERAL</v>
      </c>
      <c r="G1487" s="6" t="str">
        <f>'Base de dados'!L1486</f>
        <v>SUPLENTE</v>
      </c>
      <c r="H1487" s="6">
        <f>'Base de dados'!M1486</f>
        <v>1170</v>
      </c>
      <c r="I1487" s="30"/>
      <c r="J1487" s="6" t="str">
        <f>'Base de dados'!N1486</f>
        <v/>
      </c>
    </row>
    <row r="1488" spans="1:10" ht="24.95" customHeight="1" x14ac:dyDescent="0.25">
      <c r="A1488" s="3">
        <f t="shared" si="23"/>
        <v>1486</v>
      </c>
      <c r="B1488" s="4" t="str">
        <f>'Base de dados'!A1487</f>
        <v>5630014099</v>
      </c>
      <c r="C1488" s="5" t="str">
        <f>IF('Base de dados'!E1487&lt;&gt;"",'Base de dados'!B1487&amp;CHAR(10)&amp;'Base de dados'!E1487,'Base de dados'!B1487)</f>
        <v>VEREDIANA
DANILO</v>
      </c>
      <c r="D1488" s="15" t="str">
        <f>'Base de dados'!H1487</f>
        <v>RUA JOAO ZOPEEI, 125 - JARDIM MACAUBA - CASA BRANCA</v>
      </c>
      <c r="E1488" s="27" t="str">
        <f>'Base de dados'!I1487</f>
        <v>(19) 993430413</v>
      </c>
      <c r="F1488" s="6" t="str">
        <f>'Base de dados'!J1487</f>
        <v>POPULAÇÃO GERAL</v>
      </c>
      <c r="G1488" s="6" t="str">
        <f>'Base de dados'!L1487</f>
        <v>SUPLENTE</v>
      </c>
      <c r="H1488" s="6">
        <f>'Base de dados'!M1487</f>
        <v>1171</v>
      </c>
      <c r="I1488" s="30"/>
      <c r="J1488" s="6" t="str">
        <f>'Base de dados'!N1487</f>
        <v/>
      </c>
    </row>
    <row r="1489" spans="1:10" ht="24.95" customHeight="1" x14ac:dyDescent="0.25">
      <c r="A1489" s="3">
        <f t="shared" si="23"/>
        <v>1487</v>
      </c>
      <c r="B1489" s="4" t="str">
        <f>'Base de dados'!A1488</f>
        <v>5630019056</v>
      </c>
      <c r="C1489" s="5" t="str">
        <f>IF('Base de dados'!E1488&lt;&gt;"",'Base de dados'!B1488&amp;CHAR(10)&amp;'Base de dados'!E1488,'Base de dados'!B1488)</f>
        <v>ANA LIDIA MAFRA DE REZENDE</v>
      </c>
      <c r="D1489" s="15" t="str">
        <f>'Base de dados'!H1488</f>
        <v>Q   FAMILIA PAIVA, 45 - VENDA BRANCA - CASA BRANCA</v>
      </c>
      <c r="E1489" s="27" t="str">
        <f>'Base de dados'!I1488</f>
        <v>(19) 996936546</v>
      </c>
      <c r="F1489" s="6" t="str">
        <f>'Base de dados'!J1488</f>
        <v>POPULAÇÃO GERAL</v>
      </c>
      <c r="G1489" s="6" t="str">
        <f>'Base de dados'!L1488</f>
        <v>SUPLENTE</v>
      </c>
      <c r="H1489" s="6">
        <f>'Base de dados'!M1488</f>
        <v>1172</v>
      </c>
      <c r="I1489" s="30"/>
      <c r="J1489" s="6" t="str">
        <f>'Base de dados'!N1488</f>
        <v/>
      </c>
    </row>
    <row r="1490" spans="1:10" ht="24.95" customHeight="1" x14ac:dyDescent="0.25">
      <c r="A1490" s="3">
        <f t="shared" si="23"/>
        <v>1488</v>
      </c>
      <c r="B1490" s="4" t="str">
        <f>'Base de dados'!A1489</f>
        <v>5630010402</v>
      </c>
      <c r="C1490" s="5" t="str">
        <f>IF('Base de dados'!E1489&lt;&gt;"",'Base de dados'!B1489&amp;CHAR(10)&amp;'Base de dados'!E1489,'Base de dados'!B1489)</f>
        <v>LIGIA MARIA AMARO COSTA</v>
      </c>
      <c r="D1490" s="15" t="str">
        <f>'Base de dados'!H1489</f>
        <v>RUA DOS FRANCISCHET, 137 - JARDIM AMERICA - CASA BRANCA</v>
      </c>
      <c r="E1490" s="27" t="str">
        <f>'Base de dados'!I1489</f>
        <v>(19) 995786925</v>
      </c>
      <c r="F1490" s="6" t="str">
        <f>'Base de dados'!J1489</f>
        <v>POPULAÇÃO GERAL</v>
      </c>
      <c r="G1490" s="6" t="str">
        <f>'Base de dados'!L1489</f>
        <v>SUPLENTE</v>
      </c>
      <c r="H1490" s="6">
        <f>'Base de dados'!M1489</f>
        <v>1173</v>
      </c>
      <c r="I1490" s="30"/>
      <c r="J1490" s="6" t="str">
        <f>'Base de dados'!N1489</f>
        <v/>
      </c>
    </row>
    <row r="1491" spans="1:10" ht="24.95" customHeight="1" x14ac:dyDescent="0.25">
      <c r="A1491" s="3">
        <f t="shared" si="23"/>
        <v>1489</v>
      </c>
      <c r="B1491" s="4" t="str">
        <f>'Base de dados'!A1490</f>
        <v>5630008141</v>
      </c>
      <c r="C1491" s="5" t="str">
        <f>IF('Base de dados'!E1490&lt;&gt;"",'Base de dados'!B1490&amp;CHAR(10)&amp;'Base de dados'!E1490,'Base de dados'!B1490)</f>
        <v>ROBINSOM DONIZETTI MENDES</v>
      </c>
      <c r="D1491" s="15" t="str">
        <f>'Base de dados'!H1490</f>
        <v>RUA JOSE RAUL PIOLTINI, 765 - JARDIM NOVA ITOBI - ITOBI</v>
      </c>
      <c r="E1491" s="27" t="str">
        <f>'Base de dados'!I1490</f>
        <v>(19) 993460198</v>
      </c>
      <c r="F1491" s="6" t="str">
        <f>'Base de dados'!J1490</f>
        <v>POPULAÇÃO GERAL</v>
      </c>
      <c r="G1491" s="6" t="str">
        <f>'Base de dados'!L1490</f>
        <v>SUPLENTE</v>
      </c>
      <c r="H1491" s="6">
        <f>'Base de dados'!M1490</f>
        <v>1174</v>
      </c>
      <c r="I1491" s="30"/>
      <c r="J1491" s="6" t="str">
        <f>'Base de dados'!N1490</f>
        <v/>
      </c>
    </row>
    <row r="1492" spans="1:10" ht="24.95" customHeight="1" x14ac:dyDescent="0.25">
      <c r="A1492" s="3">
        <f t="shared" si="23"/>
        <v>1490</v>
      </c>
      <c r="B1492" s="4" t="str">
        <f>'Base de dados'!A1491</f>
        <v>5630014388</v>
      </c>
      <c r="C1492" s="5" t="str">
        <f>IF('Base de dados'!E1491&lt;&gt;"",'Base de dados'!B1491&amp;CHAR(10)&amp;'Base de dados'!E1491,'Base de dados'!B1491)</f>
        <v>FABIANA APARECIDA JANUCCI DOCEMA
BRUNO CESAR GARCIA</v>
      </c>
      <c r="D1492" s="15" t="str">
        <f>'Base de dados'!H1491</f>
        <v>RUA FAMILIA STEFANINI, 444 - DESTERRO  - CASA BRANCA</v>
      </c>
      <c r="E1492" s="27" t="str">
        <f>'Base de dados'!I1491</f>
        <v>(19) 993368766</v>
      </c>
      <c r="F1492" s="6" t="str">
        <f>'Base de dados'!J1491</f>
        <v>POPULAÇÃO GERAL</v>
      </c>
      <c r="G1492" s="6" t="str">
        <f>'Base de dados'!L1491</f>
        <v>SUPLENTE</v>
      </c>
      <c r="H1492" s="6">
        <f>'Base de dados'!M1491</f>
        <v>1175</v>
      </c>
      <c r="I1492" s="30"/>
      <c r="J1492" s="6" t="str">
        <f>'Base de dados'!N1491</f>
        <v/>
      </c>
    </row>
    <row r="1493" spans="1:10" ht="24.95" customHeight="1" x14ac:dyDescent="0.25">
      <c r="A1493" s="3">
        <f t="shared" si="23"/>
        <v>1491</v>
      </c>
      <c r="B1493" s="4" t="str">
        <f>'Base de dados'!A1492</f>
        <v>5630014362</v>
      </c>
      <c r="C1493" s="5" t="str">
        <f>IF('Base de dados'!E1492&lt;&gt;"",'Base de dados'!B1492&amp;CHAR(10)&amp;'Base de dados'!E1492,'Base de dados'!B1492)</f>
        <v>KEILA BRIGADO DA SILVA</v>
      </c>
      <c r="D1493" s="15" t="str">
        <f>'Base de dados'!H1492</f>
        <v>RUA PROFESSORA PALMIRA DE OLIVEIRA GUERREIRO, 127 - ANDORINHAS - CASA BRANCA</v>
      </c>
      <c r="E1493" s="27" t="str">
        <f>'Base de dados'!I1492</f>
        <v>(11) 973150228</v>
      </c>
      <c r="F1493" s="6" t="str">
        <f>'Base de dados'!J1492</f>
        <v>POPULAÇÃO GERAL</v>
      </c>
      <c r="G1493" s="6" t="str">
        <f>'Base de dados'!L1492</f>
        <v>SUPLENTE</v>
      </c>
      <c r="H1493" s="6">
        <f>'Base de dados'!M1492</f>
        <v>1176</v>
      </c>
      <c r="I1493" s="30"/>
      <c r="J1493" s="6" t="str">
        <f>'Base de dados'!N1492</f>
        <v/>
      </c>
    </row>
    <row r="1494" spans="1:10" ht="24.95" customHeight="1" x14ac:dyDescent="0.25">
      <c r="A1494" s="3">
        <f t="shared" si="23"/>
        <v>1492</v>
      </c>
      <c r="B1494" s="4" t="str">
        <f>'Base de dados'!A1493</f>
        <v>5630012713</v>
      </c>
      <c r="C1494" s="5" t="str">
        <f>IF('Base de dados'!E1493&lt;&gt;"",'Base de dados'!B1493&amp;CHAR(10)&amp;'Base de dados'!E1493,'Base de dados'!B1493)</f>
        <v>TATIANE MACIEL DE ANDRADE</v>
      </c>
      <c r="D1494" s="15" t="str">
        <f>'Base de dados'!H1493</f>
        <v>RUA CELINA SOARES, 88 - CENTRO - CASA BRANCA</v>
      </c>
      <c r="E1494" s="27" t="str">
        <f>'Base de dados'!I1493</f>
        <v>(19) 992592447</v>
      </c>
      <c r="F1494" s="6" t="str">
        <f>'Base de dados'!J1493</f>
        <v>POPULAÇÃO GERAL</v>
      </c>
      <c r="G1494" s="6" t="str">
        <f>'Base de dados'!L1493</f>
        <v>SUPLENTE</v>
      </c>
      <c r="H1494" s="6">
        <f>'Base de dados'!M1493</f>
        <v>1177</v>
      </c>
      <c r="I1494" s="30"/>
      <c r="J1494" s="6" t="str">
        <f>'Base de dados'!N1493</f>
        <v/>
      </c>
    </row>
    <row r="1495" spans="1:10" ht="24.95" customHeight="1" x14ac:dyDescent="0.25">
      <c r="A1495" s="3">
        <f t="shared" si="23"/>
        <v>1493</v>
      </c>
      <c r="B1495" s="4" t="str">
        <f>'Base de dados'!A1494</f>
        <v>5630006939</v>
      </c>
      <c r="C1495" s="5" t="str">
        <f>IF('Base de dados'!E1494&lt;&gt;"",'Base de dados'!B1494&amp;CHAR(10)&amp;'Base de dados'!E1494,'Base de dados'!B1494)</f>
        <v>THAIS DA SILVA LOTT</v>
      </c>
      <c r="D1495" s="15" t="str">
        <f>'Base de dados'!H1494</f>
        <v>RUA MOACIR TRONCOSO PERES, 118 - RESIDENCIAL ARLINDO PERES - CASA BRANCA</v>
      </c>
      <c r="E1495" s="27" t="str">
        <f>'Base de dados'!I1494</f>
        <v>(19) 992865676</v>
      </c>
      <c r="F1495" s="6" t="str">
        <f>'Base de dados'!J1494</f>
        <v>POPULAÇÃO GERAL</v>
      </c>
      <c r="G1495" s="6" t="str">
        <f>'Base de dados'!L1494</f>
        <v>SUPLENTE</v>
      </c>
      <c r="H1495" s="6">
        <f>'Base de dados'!M1494</f>
        <v>1178</v>
      </c>
      <c r="I1495" s="30"/>
      <c r="J1495" s="6" t="str">
        <f>'Base de dados'!N1494</f>
        <v/>
      </c>
    </row>
    <row r="1496" spans="1:10" ht="24.95" customHeight="1" x14ac:dyDescent="0.25">
      <c r="A1496" s="3">
        <f t="shared" si="23"/>
        <v>1494</v>
      </c>
      <c r="B1496" s="4" t="str">
        <f>'Base de dados'!A1495</f>
        <v>5630009438</v>
      </c>
      <c r="C1496" s="5" t="str">
        <f>IF('Base de dados'!E1495&lt;&gt;"",'Base de dados'!B1495&amp;CHAR(10)&amp;'Base de dados'!E1495,'Base de dados'!B1495)</f>
        <v>EDUARDO HENRIQUE AMARO</v>
      </c>
      <c r="D1496" s="15" t="str">
        <f>'Base de dados'!H1495</f>
        <v>RUA FERNANDO MUSA, 236 - CENTRO - CASA BRANCA</v>
      </c>
      <c r="E1496" s="27" t="str">
        <f>'Base de dados'!I1495</f>
        <v>(19) 994268671</v>
      </c>
      <c r="F1496" s="6" t="str">
        <f>'Base de dados'!J1495</f>
        <v>POPULAÇÃO GERAL</v>
      </c>
      <c r="G1496" s="6" t="str">
        <f>'Base de dados'!L1495</f>
        <v>SUPLENTE</v>
      </c>
      <c r="H1496" s="6">
        <f>'Base de dados'!M1495</f>
        <v>1179</v>
      </c>
      <c r="I1496" s="30"/>
      <c r="J1496" s="6" t="str">
        <f>'Base de dados'!N1495</f>
        <v/>
      </c>
    </row>
    <row r="1497" spans="1:10" ht="24.95" customHeight="1" x14ac:dyDescent="0.25">
      <c r="A1497" s="3">
        <f t="shared" si="23"/>
        <v>1495</v>
      </c>
      <c r="B1497" s="4" t="str">
        <f>'Base de dados'!A1496</f>
        <v>5630010063</v>
      </c>
      <c r="C1497" s="5" t="str">
        <f>IF('Base de dados'!E1496&lt;&gt;"",'Base de dados'!B1496&amp;CHAR(10)&amp;'Base de dados'!E1496,'Base de dados'!B1496)</f>
        <v>IEDA CRISTINA SEPOLINI FELISBERTO</v>
      </c>
      <c r="D1497" s="15" t="str">
        <f>'Base de dados'!H1496</f>
        <v>RUA DOS FRANCISCHETT, 225 - JARDIM AMERICA  - CASA BRANCA</v>
      </c>
      <c r="E1497" s="27" t="str">
        <f>'Base de dados'!I1496</f>
        <v>(19) 992827779</v>
      </c>
      <c r="F1497" s="6" t="str">
        <f>'Base de dados'!J1496</f>
        <v>POPULAÇÃO GERAL</v>
      </c>
      <c r="G1497" s="6" t="str">
        <f>'Base de dados'!L1496</f>
        <v>SUPLENTE</v>
      </c>
      <c r="H1497" s="6">
        <f>'Base de dados'!M1496</f>
        <v>1180</v>
      </c>
      <c r="I1497" s="30"/>
      <c r="J1497" s="6" t="str">
        <f>'Base de dados'!N1496</f>
        <v/>
      </c>
    </row>
    <row r="1498" spans="1:10" ht="24.95" customHeight="1" x14ac:dyDescent="0.25">
      <c r="A1498" s="3">
        <f t="shared" si="23"/>
        <v>1496</v>
      </c>
      <c r="B1498" s="4" t="str">
        <f>'Base de dados'!A1497</f>
        <v>5630012622</v>
      </c>
      <c r="C1498" s="5" t="str">
        <f>IF('Base de dados'!E1497&lt;&gt;"",'Base de dados'!B1497&amp;CHAR(10)&amp;'Base de dados'!E1497,'Base de dados'!B1497)</f>
        <v>DANIELI SOARES VICENTE</v>
      </c>
      <c r="D1498" s="15" t="str">
        <f>'Base de dados'!H1497</f>
        <v>AV  ARAKEN RIBEIRO DE PAIVA, 173 - ODENIR BUZATTO - CASA BRANCA</v>
      </c>
      <c r="E1498" s="27" t="str">
        <f>'Base de dados'!I1497</f>
        <v>(19) 993091757</v>
      </c>
      <c r="F1498" s="6" t="str">
        <f>'Base de dados'!J1497</f>
        <v>POPULAÇÃO GERAL</v>
      </c>
      <c r="G1498" s="6" t="str">
        <f>'Base de dados'!L1497</f>
        <v>SUPLENTE</v>
      </c>
      <c r="H1498" s="6">
        <f>'Base de dados'!M1497</f>
        <v>1181</v>
      </c>
      <c r="I1498" s="30"/>
      <c r="J1498" s="6" t="str">
        <f>'Base de dados'!N1497</f>
        <v/>
      </c>
    </row>
    <row r="1499" spans="1:10" ht="24.95" customHeight="1" x14ac:dyDescent="0.25">
      <c r="A1499" s="3">
        <f t="shared" si="23"/>
        <v>1497</v>
      </c>
      <c r="B1499" s="4" t="str">
        <f>'Base de dados'!A1498</f>
        <v>5630013257</v>
      </c>
      <c r="C1499" s="5" t="str">
        <f>IF('Base de dados'!E1498&lt;&gt;"",'Base de dados'!B1498&amp;CHAR(10)&amp;'Base de dados'!E1498,'Base de dados'!B1498)</f>
        <v>ANDRESSA PALAZOM</v>
      </c>
      <c r="D1499" s="15" t="str">
        <f>'Base de dados'!H1498</f>
        <v>RUA GRANADA, 339 - VILA HORTENCIA - SOROCABA</v>
      </c>
      <c r="E1499" s="27" t="str">
        <f>'Base de dados'!I1498</f>
        <v>(15) 996236046</v>
      </c>
      <c r="F1499" s="6" t="str">
        <f>'Base de dados'!J1498</f>
        <v>POPULAÇÃO GERAL</v>
      </c>
      <c r="G1499" s="6" t="str">
        <f>'Base de dados'!L1498</f>
        <v>SUPLENTE</v>
      </c>
      <c r="H1499" s="6">
        <f>'Base de dados'!M1498</f>
        <v>1182</v>
      </c>
      <c r="I1499" s="30"/>
      <c r="J1499" s="6" t="str">
        <f>'Base de dados'!N1498</f>
        <v/>
      </c>
    </row>
    <row r="1500" spans="1:10" ht="24.95" customHeight="1" x14ac:dyDescent="0.25">
      <c r="A1500" s="3">
        <f t="shared" si="23"/>
        <v>1498</v>
      </c>
      <c r="B1500" s="4" t="str">
        <f>'Base de dados'!A1499</f>
        <v>5630020492</v>
      </c>
      <c r="C1500" s="5" t="str">
        <f>IF('Base de dados'!E1499&lt;&gt;"",'Base de dados'!B1499&amp;CHAR(10)&amp;'Base de dados'!E1499,'Base de dados'!B1499)</f>
        <v>TAIS REGIANE DE SOUZA ALVES</v>
      </c>
      <c r="D1500" s="15" t="str">
        <f>'Base de dados'!H1499</f>
        <v>RUA EVANDRO SILVA, 115 - ODENIR BUZATO - CASA BRANCA</v>
      </c>
      <c r="E1500" s="27" t="str">
        <f>'Base de dados'!I1499</f>
        <v>(19) 994434009</v>
      </c>
      <c r="F1500" s="6" t="str">
        <f>'Base de dados'!J1499</f>
        <v>POPULAÇÃO GERAL</v>
      </c>
      <c r="G1500" s="6" t="str">
        <f>'Base de dados'!L1499</f>
        <v>SUPLENTE</v>
      </c>
      <c r="H1500" s="6">
        <f>'Base de dados'!M1499</f>
        <v>1183</v>
      </c>
      <c r="I1500" s="30"/>
      <c r="J1500" s="6" t="str">
        <f>'Base de dados'!N1499</f>
        <v/>
      </c>
    </row>
    <row r="1501" spans="1:10" ht="24.95" customHeight="1" x14ac:dyDescent="0.25">
      <c r="A1501" s="3">
        <f t="shared" si="23"/>
        <v>1499</v>
      </c>
      <c r="B1501" s="4" t="str">
        <f>'Base de dados'!A1500</f>
        <v>5630014834</v>
      </c>
      <c r="C1501" s="5" t="str">
        <f>IF('Base de dados'!E1500&lt;&gt;"",'Base de dados'!B1500&amp;CHAR(10)&amp;'Base de dados'!E1500,'Base de dados'!B1500)</f>
        <v>WELLINGTON LUAN DA SILVA</v>
      </c>
      <c r="D1501" s="15" t="str">
        <f>'Base de dados'!H1500</f>
        <v>VLA PAU DO CAFE, 1611 - CASA GRANDE - DIADEMA</v>
      </c>
      <c r="E1501" s="27" t="str">
        <f>'Base de dados'!I1500</f>
        <v>(11) 951042976</v>
      </c>
      <c r="F1501" s="6" t="str">
        <f>'Base de dados'!J1500</f>
        <v>POPULAÇÃO GERAL</v>
      </c>
      <c r="G1501" s="6" t="str">
        <f>'Base de dados'!L1500</f>
        <v>SUPLENTE</v>
      </c>
      <c r="H1501" s="6">
        <f>'Base de dados'!M1500</f>
        <v>1184</v>
      </c>
      <c r="I1501" s="30"/>
      <c r="J1501" s="6" t="str">
        <f>'Base de dados'!N1500</f>
        <v/>
      </c>
    </row>
    <row r="1502" spans="1:10" ht="24.95" customHeight="1" x14ac:dyDescent="0.25">
      <c r="A1502" s="3">
        <f t="shared" si="23"/>
        <v>1500</v>
      </c>
      <c r="B1502" s="4" t="str">
        <f>'Base de dados'!A1501</f>
        <v>5630000494</v>
      </c>
      <c r="C1502" s="5" t="str">
        <f>IF('Base de dados'!E1501&lt;&gt;"",'Base de dados'!B1501&amp;CHAR(10)&amp;'Base de dados'!E1501,'Base de dados'!B1501)</f>
        <v>SERGIO CYRILLO</v>
      </c>
      <c r="D1502" s="15" t="str">
        <f>'Base de dados'!H1501</f>
        <v>RUA PROFESSOR DUGLAS TEIXEIRA MONTEIRO, 98 - JARDIM VERONIA - SAO PAULO</v>
      </c>
      <c r="E1502" s="27" t="str">
        <f>'Base de dados'!I1501</f>
        <v>(11) 987246469</v>
      </c>
      <c r="F1502" s="6" t="str">
        <f>'Base de dados'!J1501</f>
        <v>POPULAÇÃO GERAL</v>
      </c>
      <c r="G1502" s="6" t="str">
        <f>'Base de dados'!L1501</f>
        <v>SUPLENTE</v>
      </c>
      <c r="H1502" s="6">
        <f>'Base de dados'!M1501</f>
        <v>1185</v>
      </c>
      <c r="I1502" s="30"/>
      <c r="J1502" s="6" t="str">
        <f>'Base de dados'!N1501</f>
        <v/>
      </c>
    </row>
    <row r="1503" spans="1:10" ht="24.95" customHeight="1" x14ac:dyDescent="0.25">
      <c r="A1503" s="3">
        <f t="shared" si="23"/>
        <v>1501</v>
      </c>
      <c r="B1503" s="4" t="str">
        <f>'Base de dados'!A1502</f>
        <v>5630017936</v>
      </c>
      <c r="C1503" s="5" t="str">
        <f>IF('Base de dados'!E1502&lt;&gt;"",'Base de dados'!B1502&amp;CHAR(10)&amp;'Base de dados'!E1502,'Base de dados'!B1502)</f>
        <v>JOSE APARECIDO LUIZ JUNIOR</v>
      </c>
      <c r="D1503" s="15" t="str">
        <f>'Base de dados'!H1502</f>
        <v>RUA LUCIO LEONEL, 565 - CENTRO  - CASA BRANCA</v>
      </c>
      <c r="E1503" s="27" t="str">
        <f>'Base de dados'!I1502</f>
        <v>(19) 991167763</v>
      </c>
      <c r="F1503" s="6" t="str">
        <f>'Base de dados'!J1502</f>
        <v>POPULAÇÃO GERAL</v>
      </c>
      <c r="G1503" s="6" t="str">
        <f>'Base de dados'!L1502</f>
        <v>SUPLENTE</v>
      </c>
      <c r="H1503" s="6">
        <f>'Base de dados'!M1502</f>
        <v>1186</v>
      </c>
      <c r="I1503" s="30"/>
      <c r="J1503" s="6" t="str">
        <f>'Base de dados'!N1502</f>
        <v/>
      </c>
    </row>
    <row r="1504" spans="1:10" ht="24.95" customHeight="1" x14ac:dyDescent="0.25">
      <c r="A1504" s="3">
        <f t="shared" si="23"/>
        <v>1502</v>
      </c>
      <c r="B1504" s="4" t="str">
        <f>'Base de dados'!A1503</f>
        <v>5630007507</v>
      </c>
      <c r="C1504" s="5" t="str">
        <f>IF('Base de dados'!E1503&lt;&gt;"",'Base de dados'!B1503&amp;CHAR(10)&amp;'Base de dados'!E1503,'Base de dados'!B1503)</f>
        <v>GABRIELA REIS DE SOUZA
ELIAS SANTOS DE SOUZA</v>
      </c>
      <c r="D1504" s="15" t="str">
        <f>'Base de dados'!H1503</f>
        <v>RUA FLORESTA, 395 - JARDIM NOVA AMERICA - HORTOLANDIA</v>
      </c>
      <c r="E1504" s="27" t="str">
        <f>'Base de dados'!I1503</f>
        <v>(19) 988636066</v>
      </c>
      <c r="F1504" s="6" t="str">
        <f>'Base de dados'!J1503</f>
        <v>POPULAÇÃO GERAL</v>
      </c>
      <c r="G1504" s="6" t="str">
        <f>'Base de dados'!L1503</f>
        <v>SUPLENTE</v>
      </c>
      <c r="H1504" s="6">
        <f>'Base de dados'!M1503</f>
        <v>1187</v>
      </c>
      <c r="I1504" s="30"/>
      <c r="J1504" s="6" t="str">
        <f>'Base de dados'!N1503</f>
        <v/>
      </c>
    </row>
    <row r="1505" spans="1:10" ht="24.95" customHeight="1" x14ac:dyDescent="0.25">
      <c r="A1505" s="3">
        <f t="shared" si="23"/>
        <v>1503</v>
      </c>
      <c r="B1505" s="4" t="str">
        <f>'Base de dados'!A1504</f>
        <v>5630016243</v>
      </c>
      <c r="C1505" s="5" t="str">
        <f>IF('Base de dados'!E1504&lt;&gt;"",'Base de dados'!B1504&amp;CHAR(10)&amp;'Base de dados'!E1504,'Base de dados'!B1504)</f>
        <v>LETHICIA APARECIDA LOPES DOS SANTOS ALVES</v>
      </c>
      <c r="D1505" s="15" t="str">
        <f>'Base de dados'!H1504</f>
        <v>RUA FAMILIA BASILONE, 60 - JARDIM BOA ESPERANCA - CASA BRANCA</v>
      </c>
      <c r="E1505" s="27" t="str">
        <f>'Base de dados'!I1504</f>
        <v>(19) 993283477</v>
      </c>
      <c r="F1505" s="6" t="str">
        <f>'Base de dados'!J1504</f>
        <v>POPULAÇÃO GERAL</v>
      </c>
      <c r="G1505" s="6" t="str">
        <f>'Base de dados'!L1504</f>
        <v>SUPLENTE</v>
      </c>
      <c r="H1505" s="6">
        <f>'Base de dados'!M1504</f>
        <v>1188</v>
      </c>
      <c r="I1505" s="30"/>
      <c r="J1505" s="6" t="str">
        <f>'Base de dados'!N1504</f>
        <v/>
      </c>
    </row>
    <row r="1506" spans="1:10" ht="24.95" customHeight="1" x14ac:dyDescent="0.25">
      <c r="A1506" s="3">
        <f t="shared" si="23"/>
        <v>1504</v>
      </c>
      <c r="B1506" s="4" t="str">
        <f>'Base de dados'!A1505</f>
        <v>5630011947</v>
      </c>
      <c r="C1506" s="5" t="str">
        <f>IF('Base de dados'!E1505&lt;&gt;"",'Base de dados'!B1505&amp;CHAR(10)&amp;'Base de dados'!E1505,'Base de dados'!B1505)</f>
        <v>IGOR HENRIQUE DA SILVA</v>
      </c>
      <c r="D1506" s="15" t="str">
        <f>'Base de dados'!H1505</f>
        <v>RUA PROF CANDIDO MUSSA, 36 - ANDORINHA  - CASA BRANCA</v>
      </c>
      <c r="E1506" s="27" t="str">
        <f>'Base de dados'!I1505</f>
        <v>(19) 986108224</v>
      </c>
      <c r="F1506" s="6" t="str">
        <f>'Base de dados'!J1505</f>
        <v>POPULAÇÃO GERAL</v>
      </c>
      <c r="G1506" s="6" t="str">
        <f>'Base de dados'!L1505</f>
        <v>SUPLENTE</v>
      </c>
      <c r="H1506" s="6">
        <f>'Base de dados'!M1505</f>
        <v>1189</v>
      </c>
      <c r="I1506" s="30"/>
      <c r="J1506" s="6" t="str">
        <f>'Base de dados'!N1505</f>
        <v/>
      </c>
    </row>
    <row r="1507" spans="1:10" ht="24.95" customHeight="1" x14ac:dyDescent="0.25">
      <c r="A1507" s="3">
        <f t="shared" si="23"/>
        <v>1505</v>
      </c>
      <c r="B1507" s="4" t="str">
        <f>'Base de dados'!A1506</f>
        <v>5630005162</v>
      </c>
      <c r="C1507" s="5" t="str">
        <f>IF('Base de dados'!E1506&lt;&gt;"",'Base de dados'!B1506&amp;CHAR(10)&amp;'Base de dados'!E1506,'Base de dados'!B1506)</f>
        <v>MARCO ANTONIO CATALETA DA SILVA</v>
      </c>
      <c r="D1507" s="15" t="str">
        <f>'Base de dados'!H1506</f>
        <v>RUA GOVERNADOR ADEMAR DE BARROS, 3 - VILA FRANCISCHET - CASA BRANCA</v>
      </c>
      <c r="E1507" s="27" t="str">
        <f>'Base de dados'!I1506</f>
        <v>(19) 992275938</v>
      </c>
      <c r="F1507" s="6" t="str">
        <f>'Base de dados'!J1506</f>
        <v>POPULAÇÃO GERAL</v>
      </c>
      <c r="G1507" s="6" t="str">
        <f>'Base de dados'!L1506</f>
        <v>SUPLENTE</v>
      </c>
      <c r="H1507" s="6">
        <f>'Base de dados'!M1506</f>
        <v>1190</v>
      </c>
      <c r="I1507" s="30"/>
      <c r="J1507" s="6" t="str">
        <f>'Base de dados'!N1506</f>
        <v/>
      </c>
    </row>
    <row r="1508" spans="1:10" ht="24.95" customHeight="1" x14ac:dyDescent="0.25">
      <c r="A1508" s="3">
        <f t="shared" si="23"/>
        <v>1506</v>
      </c>
      <c r="B1508" s="4" t="str">
        <f>'Base de dados'!A1507</f>
        <v>5630017225</v>
      </c>
      <c r="C1508" s="5" t="str">
        <f>IF('Base de dados'!E1507&lt;&gt;"",'Base de dados'!B1507&amp;CHAR(10)&amp;'Base de dados'!E1507,'Base de dados'!B1507)</f>
        <v>GERALDO CLEMENTE AMARAL MENDES DOS SANTOS</v>
      </c>
      <c r="D1508" s="15" t="str">
        <f>'Base de dados'!H1507</f>
        <v>RUA PARA, 60 - JARDIM BELA VISTA - CASA BRANCA</v>
      </c>
      <c r="E1508" s="27" t="str">
        <f>'Base de dados'!I1507</f>
        <v>(19) 995853542</v>
      </c>
      <c r="F1508" s="6" t="str">
        <f>'Base de dados'!J1507</f>
        <v>POPULAÇÃO GERAL</v>
      </c>
      <c r="G1508" s="6" t="str">
        <f>'Base de dados'!L1507</f>
        <v>SUPLENTE</v>
      </c>
      <c r="H1508" s="6">
        <f>'Base de dados'!M1507</f>
        <v>1191</v>
      </c>
      <c r="I1508" s="30"/>
      <c r="J1508" s="6" t="str">
        <f>'Base de dados'!N1507</f>
        <v/>
      </c>
    </row>
    <row r="1509" spans="1:10" ht="24.95" customHeight="1" x14ac:dyDescent="0.25">
      <c r="A1509" s="3">
        <f t="shared" si="23"/>
        <v>1507</v>
      </c>
      <c r="B1509" s="4" t="str">
        <f>'Base de dados'!A1508</f>
        <v>5630001989</v>
      </c>
      <c r="C1509" s="5" t="str">
        <f>IF('Base de dados'!E1508&lt;&gt;"",'Base de dados'!B1508&amp;CHAR(10)&amp;'Base de dados'!E1508,'Base de dados'!B1508)</f>
        <v>VICTOR PRESENCA MIRANDA CAVALCANTI
JESSICA DRIELI BONETTI TARTARINE</v>
      </c>
      <c r="D1509" s="15" t="str">
        <f>'Base de dados'!H1508</f>
        <v>AV  GETULIO VARGAS, 413 - JARDIM ALVORADA - CASA BRANCA</v>
      </c>
      <c r="E1509" s="27" t="str">
        <f>'Base de dados'!I1508</f>
        <v>(19) 994923879</v>
      </c>
      <c r="F1509" s="6" t="str">
        <f>'Base de dados'!J1508</f>
        <v>POPULAÇÃO GERAL</v>
      </c>
      <c r="G1509" s="6" t="str">
        <f>'Base de dados'!L1508</f>
        <v>SUPLENTE</v>
      </c>
      <c r="H1509" s="6">
        <f>'Base de dados'!M1508</f>
        <v>1192</v>
      </c>
      <c r="I1509" s="30"/>
      <c r="J1509" s="6" t="str">
        <f>'Base de dados'!N1508</f>
        <v/>
      </c>
    </row>
    <row r="1510" spans="1:10" ht="24.95" customHeight="1" x14ac:dyDescent="0.25">
      <c r="A1510" s="3">
        <f t="shared" si="23"/>
        <v>1508</v>
      </c>
      <c r="B1510" s="4" t="str">
        <f>'Base de dados'!A1509</f>
        <v>5630008638</v>
      </c>
      <c r="C1510" s="5" t="str">
        <f>IF('Base de dados'!E1509&lt;&gt;"",'Base de dados'!B1509&amp;CHAR(10)&amp;'Base de dados'!E1509,'Base de dados'!B1509)</f>
        <v>ANGELA MARIA TEODORO</v>
      </c>
      <c r="D1510" s="15" t="str">
        <f>'Base de dados'!H1509</f>
        <v>RUA CAITANO RODRIGUES DE PAULA, 31 - LAGOA BRANCA  - CASA BRANCA</v>
      </c>
      <c r="E1510" s="27" t="str">
        <f>'Base de dados'!I1509</f>
        <v>(11) 993220922</v>
      </c>
      <c r="F1510" s="6" t="str">
        <f>'Base de dados'!J1509</f>
        <v>POPULAÇÃO GERAL</v>
      </c>
      <c r="G1510" s="6" t="str">
        <f>'Base de dados'!L1509</f>
        <v>SUPLENTE</v>
      </c>
      <c r="H1510" s="6">
        <f>'Base de dados'!M1509</f>
        <v>1193</v>
      </c>
      <c r="I1510" s="30"/>
      <c r="J1510" s="6" t="str">
        <f>'Base de dados'!N1509</f>
        <v/>
      </c>
    </row>
    <row r="1511" spans="1:10" ht="24.95" customHeight="1" x14ac:dyDescent="0.25">
      <c r="A1511" s="3">
        <f t="shared" si="23"/>
        <v>1509</v>
      </c>
      <c r="B1511" s="4" t="str">
        <f>'Base de dados'!A1510</f>
        <v>5630002854</v>
      </c>
      <c r="C1511" s="5" t="str">
        <f>IF('Base de dados'!E1510&lt;&gt;"",'Base de dados'!B1510&amp;CHAR(10)&amp;'Base de dados'!E1510,'Base de dados'!B1510)</f>
        <v>CARLOS EDUARDO PEREIRA DE SA
JHENE KELEN APARECIDA DO PRADO</v>
      </c>
      <c r="D1511" s="15" t="str">
        <f>'Base de dados'!H1510</f>
        <v>CAL FAMILIA LAVOURA, 227 - VENDA BRANCA - CASA BRANCA</v>
      </c>
      <c r="E1511" s="27" t="str">
        <f>'Base de dados'!I1510</f>
        <v>(19) 996650916</v>
      </c>
      <c r="F1511" s="6" t="str">
        <f>'Base de dados'!J1510</f>
        <v>POPULAÇÃO GERAL</v>
      </c>
      <c r="G1511" s="6" t="str">
        <f>'Base de dados'!L1510</f>
        <v>SUPLENTE</v>
      </c>
      <c r="H1511" s="6">
        <f>'Base de dados'!M1510</f>
        <v>1194</v>
      </c>
      <c r="I1511" s="30"/>
      <c r="J1511" s="6" t="str">
        <f>'Base de dados'!N1510</f>
        <v/>
      </c>
    </row>
    <row r="1512" spans="1:10" ht="24.95" customHeight="1" x14ac:dyDescent="0.25">
      <c r="A1512" s="3">
        <f t="shared" si="23"/>
        <v>1510</v>
      </c>
      <c r="B1512" s="4" t="str">
        <f>'Base de dados'!A1511</f>
        <v>5630007465</v>
      </c>
      <c r="C1512" s="5" t="str">
        <f>IF('Base de dados'!E1511&lt;&gt;"",'Base de dados'!B1511&amp;CHAR(10)&amp;'Base de dados'!E1511,'Base de dados'!B1511)</f>
        <v>LUCAS AUGUSTO GONCALVES AYRES</v>
      </c>
      <c r="D1512" s="15" t="str">
        <f>'Base de dados'!H1511</f>
        <v>RUA MARIA JOSE LOMONACO FERREIRA DA SILVA, 69 - CECAP - CASA BRANCA</v>
      </c>
      <c r="E1512" s="27" t="str">
        <f>'Base de dados'!I1511</f>
        <v>(19) 991838077</v>
      </c>
      <c r="F1512" s="6" t="str">
        <f>'Base de dados'!J1511</f>
        <v>POPULAÇÃO GERAL</v>
      </c>
      <c r="G1512" s="6" t="str">
        <f>'Base de dados'!L1511</f>
        <v>SUPLENTE</v>
      </c>
      <c r="H1512" s="6">
        <f>'Base de dados'!M1511</f>
        <v>1195</v>
      </c>
      <c r="I1512" s="30"/>
      <c r="J1512" s="6" t="str">
        <f>'Base de dados'!N1511</f>
        <v/>
      </c>
    </row>
    <row r="1513" spans="1:10" ht="24.95" customHeight="1" x14ac:dyDescent="0.25">
      <c r="A1513" s="3">
        <f t="shared" si="23"/>
        <v>1511</v>
      </c>
      <c r="B1513" s="4" t="str">
        <f>'Base de dados'!A1512</f>
        <v>5630017068</v>
      </c>
      <c r="C1513" s="5" t="str">
        <f>IF('Base de dados'!E1512&lt;&gt;"",'Base de dados'!B1512&amp;CHAR(10)&amp;'Base de dados'!E1512,'Base de dados'!B1512)</f>
        <v>PATRICIA APARECIDA DE OLIVEIRA COSIN</v>
      </c>
      <c r="D1513" s="15" t="str">
        <f>'Base de dados'!H1512</f>
        <v>SIT ALVORADA, 0 - ESTRADA DE VENDA BRANCA  - CASA BRANCA</v>
      </c>
      <c r="E1513" s="27" t="str">
        <f>'Base de dados'!I1512</f>
        <v>(19) 992778113</v>
      </c>
      <c r="F1513" s="6" t="str">
        <f>'Base de dados'!J1512</f>
        <v>POPULAÇÃO GERAL</v>
      </c>
      <c r="G1513" s="6" t="str">
        <f>'Base de dados'!L1512</f>
        <v>SUPLENTE</v>
      </c>
      <c r="H1513" s="6">
        <f>'Base de dados'!M1512</f>
        <v>1196</v>
      </c>
      <c r="I1513" s="30"/>
      <c r="J1513" s="6" t="str">
        <f>'Base de dados'!N1512</f>
        <v/>
      </c>
    </row>
    <row r="1514" spans="1:10" ht="24.95" customHeight="1" x14ac:dyDescent="0.25">
      <c r="A1514" s="3">
        <f t="shared" si="23"/>
        <v>1512</v>
      </c>
      <c r="B1514" s="4" t="str">
        <f>'Base de dados'!A1513</f>
        <v>5630002789</v>
      </c>
      <c r="C1514" s="5" t="str">
        <f>IF('Base de dados'!E1513&lt;&gt;"",'Base de dados'!B1513&amp;CHAR(10)&amp;'Base de dados'!E1513,'Base de dados'!B1513)</f>
        <v>RITA DE CASSIA FERREIRA FILIPPINE</v>
      </c>
      <c r="D1514" s="15" t="str">
        <f>'Base de dados'!H1513</f>
        <v>RUA ANTONIO FLORES PANICO, 160 - DESTERRO - CASA BRANCA</v>
      </c>
      <c r="E1514" s="27" t="str">
        <f>'Base de dados'!I1513</f>
        <v>(19) 971620707</v>
      </c>
      <c r="F1514" s="6" t="str">
        <f>'Base de dados'!J1513</f>
        <v>POPULAÇÃO GERAL</v>
      </c>
      <c r="G1514" s="6" t="str">
        <f>'Base de dados'!L1513</f>
        <v>SUPLENTE</v>
      </c>
      <c r="H1514" s="6">
        <f>'Base de dados'!M1513</f>
        <v>1197</v>
      </c>
      <c r="I1514" s="30"/>
      <c r="J1514" s="6" t="str">
        <f>'Base de dados'!N1513</f>
        <v/>
      </c>
    </row>
    <row r="1515" spans="1:10" ht="24.95" customHeight="1" x14ac:dyDescent="0.25">
      <c r="A1515" s="3">
        <f t="shared" si="23"/>
        <v>1513</v>
      </c>
      <c r="B1515" s="4" t="str">
        <f>'Base de dados'!A1514</f>
        <v>5630012333</v>
      </c>
      <c r="C1515" s="5" t="str">
        <f>IF('Base de dados'!E1514&lt;&gt;"",'Base de dados'!B1514&amp;CHAR(10)&amp;'Base de dados'!E1514,'Base de dados'!B1514)</f>
        <v>SEBASTIAO FRANCISCO MORAES CORREA
GABRIELA AGUILAR DE CAMARGO</v>
      </c>
      <c r="D1515" s="15" t="str">
        <f>'Base de dados'!H1514</f>
        <v>RUA JOAO BATISTA SALLES CUNHA, 69 - PARQUE SAO PAULO  - CASA BRANCA</v>
      </c>
      <c r="E1515" s="27" t="str">
        <f>'Base de dados'!I1514</f>
        <v>(19) 989958259</v>
      </c>
      <c r="F1515" s="6" t="str">
        <f>'Base de dados'!J1514</f>
        <v>POPULAÇÃO GERAL</v>
      </c>
      <c r="G1515" s="6" t="str">
        <f>'Base de dados'!L1514</f>
        <v>SUPLENTE</v>
      </c>
      <c r="H1515" s="6">
        <f>'Base de dados'!M1514</f>
        <v>1198</v>
      </c>
      <c r="I1515" s="30"/>
      <c r="J1515" s="6" t="str">
        <f>'Base de dados'!N1514</f>
        <v/>
      </c>
    </row>
    <row r="1516" spans="1:10" ht="24.95" customHeight="1" x14ac:dyDescent="0.25">
      <c r="A1516" s="3">
        <f t="shared" si="23"/>
        <v>1514</v>
      </c>
      <c r="B1516" s="4" t="str">
        <f>'Base de dados'!A1515</f>
        <v>5630007630</v>
      </c>
      <c r="C1516" s="5" t="str">
        <f>IF('Base de dados'!E1515&lt;&gt;"",'Base de dados'!B1515&amp;CHAR(10)&amp;'Base de dados'!E1515,'Base de dados'!B1515)</f>
        <v>CLAUDIO APARECIDO GOMES
ANGELA MARIA CHICONE GERALDO GOMES</v>
      </c>
      <c r="D1516" s="15" t="str">
        <f>'Base de dados'!H1515</f>
        <v>RUA FAMILIA SOARES, 50 - BAIRRO CHACARA MONTE BELO - CASA BRANCA</v>
      </c>
      <c r="E1516" s="27" t="str">
        <f>'Base de dados'!I1515</f>
        <v>(19) 993535839</v>
      </c>
      <c r="F1516" s="6" t="str">
        <f>'Base de dados'!J1515</f>
        <v>POPULAÇÃO GERAL</v>
      </c>
      <c r="G1516" s="6" t="str">
        <f>'Base de dados'!L1515</f>
        <v>SUPLENTE</v>
      </c>
      <c r="H1516" s="6">
        <f>'Base de dados'!M1515</f>
        <v>1199</v>
      </c>
      <c r="I1516" s="30"/>
      <c r="J1516" s="6" t="str">
        <f>'Base de dados'!N1515</f>
        <v/>
      </c>
    </row>
    <row r="1517" spans="1:10" ht="24.95" customHeight="1" x14ac:dyDescent="0.25">
      <c r="A1517" s="3">
        <f t="shared" si="23"/>
        <v>1515</v>
      </c>
      <c r="B1517" s="4" t="str">
        <f>'Base de dados'!A1516</f>
        <v>5630018173</v>
      </c>
      <c r="C1517" s="5" t="str">
        <f>IF('Base de dados'!E1516&lt;&gt;"",'Base de dados'!B1516&amp;CHAR(10)&amp;'Base de dados'!E1516,'Base de dados'!B1516)</f>
        <v>ELIDA RIBEIRO</v>
      </c>
      <c r="D1517" s="15" t="str">
        <f>'Base de dados'!H1516</f>
        <v>RUA OLIMPIO JOSE AUGUSTO, 207 - PARQUE SAO PAULO  - CASA BRANCA</v>
      </c>
      <c r="E1517" s="27" t="str">
        <f>'Base de dados'!I1516</f>
        <v>(19) 991019289</v>
      </c>
      <c r="F1517" s="6" t="str">
        <f>'Base de dados'!J1516</f>
        <v>POPULAÇÃO GERAL</v>
      </c>
      <c r="G1517" s="6" t="str">
        <f>'Base de dados'!L1516</f>
        <v>SUPLENTE</v>
      </c>
      <c r="H1517" s="6">
        <f>'Base de dados'!M1516</f>
        <v>1200</v>
      </c>
      <c r="I1517" s="30"/>
      <c r="J1517" s="6" t="str">
        <f>'Base de dados'!N1516</f>
        <v/>
      </c>
    </row>
    <row r="1518" spans="1:10" ht="24.95" customHeight="1" x14ac:dyDescent="0.25">
      <c r="A1518" s="3">
        <f t="shared" si="23"/>
        <v>1516</v>
      </c>
      <c r="B1518" s="4" t="str">
        <f>'Base de dados'!A1517</f>
        <v>5630005766</v>
      </c>
      <c r="C1518" s="5" t="str">
        <f>IF('Base de dados'!E1517&lt;&gt;"",'Base de dados'!B1517&amp;CHAR(10)&amp;'Base de dados'!E1517,'Base de dados'!B1517)</f>
        <v>LARISSA</v>
      </c>
      <c r="D1518" s="15" t="str">
        <f>'Base de dados'!H1517</f>
        <v>RUA SANTO ANTONIO PARTICULAR, 56 - CENTRO - CASA BRANCA</v>
      </c>
      <c r="E1518" s="27" t="str">
        <f>'Base de dados'!I1517</f>
        <v>(19) 993173129</v>
      </c>
      <c r="F1518" s="6" t="str">
        <f>'Base de dados'!J1517</f>
        <v>POPULAÇÃO GERAL</v>
      </c>
      <c r="G1518" s="6" t="str">
        <f>'Base de dados'!L1517</f>
        <v>SUPLENTE</v>
      </c>
      <c r="H1518" s="6">
        <f>'Base de dados'!M1517</f>
        <v>1201</v>
      </c>
      <c r="I1518" s="30"/>
      <c r="J1518" s="6" t="str">
        <f>'Base de dados'!N1517</f>
        <v/>
      </c>
    </row>
    <row r="1519" spans="1:10" ht="24.95" customHeight="1" x14ac:dyDescent="0.25">
      <c r="A1519" s="3">
        <f t="shared" si="23"/>
        <v>1517</v>
      </c>
      <c r="B1519" s="4" t="str">
        <f>'Base de dados'!A1518</f>
        <v>5630018686</v>
      </c>
      <c r="C1519" s="5" t="str">
        <f>IF('Base de dados'!E1518&lt;&gt;"",'Base de dados'!B1518&amp;CHAR(10)&amp;'Base de dados'!E1518,'Base de dados'!B1518)</f>
        <v>DONIZETTI MOREIRA DA SILVA
KARINA ELISA CASSIMIRO</v>
      </c>
      <c r="D1519" s="15" t="str">
        <f>'Base de dados'!H1518</f>
        <v>RUA FAMILIA CANDIDO FERNANDES, 158 - DESTERRO - CASA BRANCA</v>
      </c>
      <c r="E1519" s="27" t="str">
        <f>'Base de dados'!I1518</f>
        <v>(19) 991776720</v>
      </c>
      <c r="F1519" s="6" t="str">
        <f>'Base de dados'!J1518</f>
        <v>POPULAÇÃO GERAL</v>
      </c>
      <c r="G1519" s="6" t="str">
        <f>'Base de dados'!L1518</f>
        <v>SUPLENTE</v>
      </c>
      <c r="H1519" s="6">
        <f>'Base de dados'!M1518</f>
        <v>1202</v>
      </c>
      <c r="I1519" s="30"/>
      <c r="J1519" s="6" t="str">
        <f>'Base de dados'!N1518</f>
        <v/>
      </c>
    </row>
    <row r="1520" spans="1:10" ht="24.95" customHeight="1" x14ac:dyDescent="0.25">
      <c r="A1520" s="3">
        <f t="shared" si="23"/>
        <v>1518</v>
      </c>
      <c r="B1520" s="4" t="str">
        <f>'Base de dados'!A1519</f>
        <v>5630013182</v>
      </c>
      <c r="C1520" s="5" t="str">
        <f>IF('Base de dados'!E1519&lt;&gt;"",'Base de dados'!B1519&amp;CHAR(10)&amp;'Base de dados'!E1519,'Base de dados'!B1519)</f>
        <v>AMANDA SUELEN DOS SANTOS BENTO
JOSE RICARDO BENTO</v>
      </c>
      <c r="D1520" s="15" t="str">
        <f>'Base de dados'!H1519</f>
        <v>RUA ISIDORO SCAPIN, 50 - LAGOA BRANCA - CASA BRANCA</v>
      </c>
      <c r="E1520" s="27" t="str">
        <f>'Base de dados'!I1519</f>
        <v>(19) 994058572</v>
      </c>
      <c r="F1520" s="6" t="str">
        <f>'Base de dados'!J1519</f>
        <v>POPULAÇÃO GERAL</v>
      </c>
      <c r="G1520" s="6" t="str">
        <f>'Base de dados'!L1519</f>
        <v>SUPLENTE</v>
      </c>
      <c r="H1520" s="6">
        <f>'Base de dados'!M1519</f>
        <v>1203</v>
      </c>
      <c r="I1520" s="30"/>
      <c r="J1520" s="6" t="str">
        <f>'Base de dados'!N1519</f>
        <v/>
      </c>
    </row>
    <row r="1521" spans="1:10" ht="24.95" customHeight="1" x14ac:dyDescent="0.25">
      <c r="A1521" s="3">
        <f t="shared" si="23"/>
        <v>1519</v>
      </c>
      <c r="B1521" s="4" t="str">
        <f>'Base de dados'!A1520</f>
        <v>5630002201</v>
      </c>
      <c r="C1521" s="5" t="str">
        <f>IF('Base de dados'!E1520&lt;&gt;"",'Base de dados'!B1520&amp;CHAR(10)&amp;'Base de dados'!E1520,'Base de dados'!B1520)</f>
        <v>SHIRLEY</v>
      </c>
      <c r="D1521" s="15" t="str">
        <f>'Base de dados'!H1520</f>
        <v>RUA DR NARCISO MARQUES, 775 - DESTERRO - CASA BRANCA</v>
      </c>
      <c r="E1521" s="27" t="str">
        <f>'Base de dados'!I1520</f>
        <v>(19) 997472404</v>
      </c>
      <c r="F1521" s="6" t="str">
        <f>'Base de dados'!J1520</f>
        <v>POPULAÇÃO GERAL</v>
      </c>
      <c r="G1521" s="6" t="str">
        <f>'Base de dados'!L1520</f>
        <v>SUPLENTE</v>
      </c>
      <c r="H1521" s="6">
        <f>'Base de dados'!M1520</f>
        <v>1204</v>
      </c>
      <c r="I1521" s="30"/>
      <c r="J1521" s="6" t="str">
        <f>'Base de dados'!N1520</f>
        <v/>
      </c>
    </row>
    <row r="1522" spans="1:10" ht="24.95" customHeight="1" x14ac:dyDescent="0.25">
      <c r="A1522" s="3">
        <f t="shared" si="23"/>
        <v>1520</v>
      </c>
      <c r="B1522" s="4" t="str">
        <f>'Base de dados'!A1521</f>
        <v>5630019189</v>
      </c>
      <c r="C1522" s="5" t="str">
        <f>IF('Base de dados'!E1521&lt;&gt;"",'Base de dados'!B1521&amp;CHAR(10)&amp;'Base de dados'!E1521,'Base de dados'!B1521)</f>
        <v>JUNIO CESAR LINDOLFO</v>
      </c>
      <c r="D1522" s="15" t="str">
        <f>'Base de dados'!H1521</f>
        <v>RUA DAS ROSAS, 53 - SAO BERNARDO  - CASA BRANCA</v>
      </c>
      <c r="E1522" s="27" t="str">
        <f>'Base de dados'!I1521</f>
        <v>(19) 989739118</v>
      </c>
      <c r="F1522" s="6" t="str">
        <f>'Base de dados'!J1521</f>
        <v>POPULAÇÃO GERAL</v>
      </c>
      <c r="G1522" s="6" t="str">
        <f>'Base de dados'!L1521</f>
        <v>SUPLENTE</v>
      </c>
      <c r="H1522" s="6">
        <f>'Base de dados'!M1521</f>
        <v>1205</v>
      </c>
      <c r="I1522" s="30"/>
      <c r="J1522" s="6" t="str">
        <f>'Base de dados'!N1521</f>
        <v/>
      </c>
    </row>
    <row r="1523" spans="1:10" ht="24.95" customHeight="1" x14ac:dyDescent="0.25">
      <c r="A1523" s="3">
        <f t="shared" si="23"/>
        <v>1521</v>
      </c>
      <c r="B1523" s="4" t="str">
        <f>'Base de dados'!A1522</f>
        <v>5630003423</v>
      </c>
      <c r="C1523" s="5" t="str">
        <f>IF('Base de dados'!E1522&lt;&gt;"",'Base de dados'!B1522&amp;CHAR(10)&amp;'Base de dados'!E1522,'Base de dados'!B1522)</f>
        <v>PAMELA APARECIDA FERNANDES
FERNANDO NADIEL FREITAS SELIS</v>
      </c>
      <c r="D1523" s="15" t="str">
        <f>'Base de dados'!H1522</f>
        <v>RUA PEDRO DUTRA, 308 - DESTERRO - CASA BRANCA</v>
      </c>
      <c r="E1523" s="27" t="str">
        <f>'Base de dados'!I1522</f>
        <v>(19) 983442125</v>
      </c>
      <c r="F1523" s="6" t="str">
        <f>'Base de dados'!J1522</f>
        <v>POPULAÇÃO GERAL</v>
      </c>
      <c r="G1523" s="6" t="str">
        <f>'Base de dados'!L1522</f>
        <v>SUPLENTE</v>
      </c>
      <c r="H1523" s="6">
        <f>'Base de dados'!M1522</f>
        <v>1206</v>
      </c>
      <c r="I1523" s="30"/>
      <c r="J1523" s="6" t="str">
        <f>'Base de dados'!N1522</f>
        <v/>
      </c>
    </row>
    <row r="1524" spans="1:10" ht="24.95" customHeight="1" x14ac:dyDescent="0.25">
      <c r="A1524" s="3">
        <f t="shared" si="23"/>
        <v>1522</v>
      </c>
      <c r="B1524" s="4" t="str">
        <f>'Base de dados'!A1523</f>
        <v>5630000213</v>
      </c>
      <c r="C1524" s="5" t="str">
        <f>IF('Base de dados'!E1523&lt;&gt;"",'Base de dados'!B1523&amp;CHAR(10)&amp;'Base de dados'!E1523,'Base de dados'!B1523)</f>
        <v>VALDIRENE APARECIDA MARIANO LOPES</v>
      </c>
      <c r="D1524" s="15" t="str">
        <f>'Base de dados'!H1523</f>
        <v>EST OLIMPIO JOSE AUGUSTO, 146 - PARQUE SAO PAULO - CASA BRANCA</v>
      </c>
      <c r="E1524" s="27" t="str">
        <f>'Base de dados'!I1523</f>
        <v>(19) 993193980</v>
      </c>
      <c r="F1524" s="6" t="str">
        <f>'Base de dados'!J1523</f>
        <v>POPULAÇÃO GERAL</v>
      </c>
      <c r="G1524" s="6" t="str">
        <f>'Base de dados'!L1523</f>
        <v>SUPLENTE</v>
      </c>
      <c r="H1524" s="6">
        <f>'Base de dados'!M1523</f>
        <v>1207</v>
      </c>
      <c r="I1524" s="30"/>
      <c r="J1524" s="6" t="str">
        <f>'Base de dados'!N1523</f>
        <v/>
      </c>
    </row>
    <row r="1525" spans="1:10" ht="24.95" customHeight="1" x14ac:dyDescent="0.25">
      <c r="A1525" s="3">
        <f t="shared" si="23"/>
        <v>1523</v>
      </c>
      <c r="B1525" s="4" t="str">
        <f>'Base de dados'!A1524</f>
        <v>5630011053</v>
      </c>
      <c r="C1525" s="5" t="str">
        <f>IF('Base de dados'!E1524&lt;&gt;"",'Base de dados'!B1524&amp;CHAR(10)&amp;'Base de dados'!E1524,'Base de dados'!B1524)</f>
        <v>JULIANA CRISTINA PEREIRA MONTEIRO
MATHEUS SOARES MONTEIRO</v>
      </c>
      <c r="D1525" s="15" t="str">
        <f>'Base de dados'!H1524</f>
        <v>RUA FAMILIA MICHELAO, 179 - CIDADE JARDIM  - CASA BRANCA</v>
      </c>
      <c r="E1525" s="27" t="str">
        <f>'Base de dados'!I1524</f>
        <v>(19) 994394768</v>
      </c>
      <c r="F1525" s="6" t="str">
        <f>'Base de dados'!J1524</f>
        <v>POPULAÇÃO GERAL</v>
      </c>
      <c r="G1525" s="6" t="str">
        <f>'Base de dados'!L1524</f>
        <v>SUPLENTE</v>
      </c>
      <c r="H1525" s="6">
        <f>'Base de dados'!M1524</f>
        <v>1208</v>
      </c>
      <c r="I1525" s="30"/>
      <c r="J1525" s="6" t="str">
        <f>'Base de dados'!N1524</f>
        <v/>
      </c>
    </row>
    <row r="1526" spans="1:10" ht="24.95" customHeight="1" x14ac:dyDescent="0.25">
      <c r="A1526" s="3">
        <f t="shared" si="23"/>
        <v>1524</v>
      </c>
      <c r="B1526" s="4" t="str">
        <f>'Base de dados'!A1525</f>
        <v>5630000064</v>
      </c>
      <c r="C1526" s="5" t="str">
        <f>IF('Base de dados'!E1525&lt;&gt;"",'Base de dados'!B1525&amp;CHAR(10)&amp;'Base de dados'!E1525,'Base de dados'!B1525)</f>
        <v>ANDERSON APARECIDO VARJAO RODRIGUES
ELETICIA APARECIDA DA SILVA RODRIGUES</v>
      </c>
      <c r="D1526" s="15" t="str">
        <f>'Base de dados'!H1525</f>
        <v>RUA WALTER PEREIRA, 5 - JARDIM BELLA VISTA - CASA BRANCA</v>
      </c>
      <c r="E1526" s="27" t="str">
        <f>'Base de dados'!I1525</f>
        <v>(19) 974054077</v>
      </c>
      <c r="F1526" s="6" t="str">
        <f>'Base de dados'!J1525</f>
        <v>POPULAÇÃO GERAL</v>
      </c>
      <c r="G1526" s="6" t="str">
        <f>'Base de dados'!L1525</f>
        <v>SUPLENTE</v>
      </c>
      <c r="H1526" s="6">
        <f>'Base de dados'!M1525</f>
        <v>1209</v>
      </c>
      <c r="I1526" s="30"/>
      <c r="J1526" s="6" t="str">
        <f>'Base de dados'!N1525</f>
        <v/>
      </c>
    </row>
    <row r="1527" spans="1:10" ht="24.95" customHeight="1" x14ac:dyDescent="0.25">
      <c r="A1527" s="3">
        <f t="shared" si="23"/>
        <v>1525</v>
      </c>
      <c r="B1527" s="4" t="str">
        <f>'Base de dados'!A1526</f>
        <v>5630013794</v>
      </c>
      <c r="C1527" s="5" t="str">
        <f>IF('Base de dados'!E1526&lt;&gt;"",'Base de dados'!B1526&amp;CHAR(10)&amp;'Base de dados'!E1526,'Base de dados'!B1526)</f>
        <v>CLAUDINEIA APARECIDA GONCALVES VENTAVOLI</v>
      </c>
      <c r="D1527" s="15" t="str">
        <f>'Base de dados'!H1526</f>
        <v>CAL CAPITAO HORTA, 616 - CENTRO - CASA BRANCA</v>
      </c>
      <c r="E1527" s="27" t="str">
        <f>'Base de dados'!I1526</f>
        <v>(19) 995980908</v>
      </c>
      <c r="F1527" s="6" t="str">
        <f>'Base de dados'!J1526</f>
        <v>POPULAÇÃO GERAL</v>
      </c>
      <c r="G1527" s="6" t="str">
        <f>'Base de dados'!L1526</f>
        <v>SUPLENTE</v>
      </c>
      <c r="H1527" s="6">
        <f>'Base de dados'!M1526</f>
        <v>1210</v>
      </c>
      <c r="I1527" s="30"/>
      <c r="J1527" s="6" t="str">
        <f>'Base de dados'!N1526</f>
        <v/>
      </c>
    </row>
    <row r="1528" spans="1:10" ht="24.95" customHeight="1" x14ac:dyDescent="0.25">
      <c r="A1528" s="3">
        <f t="shared" si="23"/>
        <v>1526</v>
      </c>
      <c r="B1528" s="4" t="str">
        <f>'Base de dados'!A1527</f>
        <v>5630020856</v>
      </c>
      <c r="C1528" s="5" t="str">
        <f>IF('Base de dados'!E1527&lt;&gt;"",'Base de dados'!B1527&amp;CHAR(10)&amp;'Base de dados'!E1527,'Base de dados'!B1527)</f>
        <v>OSWALDO TEODORO
ORLANDA DONIZETE AGUILAR SANTOS</v>
      </c>
      <c r="D1528" s="15" t="str">
        <f>'Base de dados'!H1527</f>
        <v>CHA RODOVIA SP 350, Km 238,5 - RURAL - CASA BRANCA</v>
      </c>
      <c r="E1528" s="27" t="str">
        <f>'Base de dados'!I1527</f>
        <v>(19) 94371183</v>
      </c>
      <c r="F1528" s="6" t="str">
        <f>'Base de dados'!J1527</f>
        <v>POPULAÇÃO GERAL</v>
      </c>
      <c r="G1528" s="6" t="str">
        <f>'Base de dados'!L1527</f>
        <v>SUPLENTE</v>
      </c>
      <c r="H1528" s="6">
        <f>'Base de dados'!M1527</f>
        <v>1211</v>
      </c>
      <c r="I1528" s="30"/>
      <c r="J1528" s="6" t="str">
        <f>'Base de dados'!N1527</f>
        <v/>
      </c>
    </row>
    <row r="1529" spans="1:10" ht="24.95" customHeight="1" x14ac:dyDescent="0.25">
      <c r="A1529" s="3">
        <f t="shared" si="23"/>
        <v>1527</v>
      </c>
      <c r="B1529" s="4" t="str">
        <f>'Base de dados'!A1528</f>
        <v>5630016995</v>
      </c>
      <c r="C1529" s="5" t="str">
        <f>IF('Base de dados'!E1528&lt;&gt;"",'Base de dados'!B1528&amp;CHAR(10)&amp;'Base de dados'!E1528,'Base de dados'!B1528)</f>
        <v>IVO CELSO GABRIEL JUNIOR
FERNANDA AP DOS SANTOS GABRIEL</v>
      </c>
      <c r="D1529" s="15" t="str">
        <f>'Base de dados'!H1528</f>
        <v>RUA DAS ACACIAS, 16 - JARDIM RAFAELA - CASA BRANCA</v>
      </c>
      <c r="E1529" s="27" t="str">
        <f>'Base de dados'!I1528</f>
        <v>(19) 989164663</v>
      </c>
      <c r="F1529" s="6" t="str">
        <f>'Base de dados'!J1528</f>
        <v>POPULAÇÃO GERAL</v>
      </c>
      <c r="G1529" s="6" t="str">
        <f>'Base de dados'!L1528</f>
        <v>SUPLENTE</v>
      </c>
      <c r="H1529" s="6">
        <f>'Base de dados'!M1528</f>
        <v>1212</v>
      </c>
      <c r="I1529" s="30"/>
      <c r="J1529" s="6" t="str">
        <f>'Base de dados'!N1528</f>
        <v/>
      </c>
    </row>
    <row r="1530" spans="1:10" ht="24.95" customHeight="1" x14ac:dyDescent="0.25">
      <c r="A1530" s="3">
        <f t="shared" si="23"/>
        <v>1528</v>
      </c>
      <c r="B1530" s="4" t="str">
        <f>'Base de dados'!A1529</f>
        <v>5630017753</v>
      </c>
      <c r="C1530" s="5" t="str">
        <f>IF('Base de dados'!E1529&lt;&gt;"",'Base de dados'!B1529&amp;CHAR(10)&amp;'Base de dados'!E1529,'Base de dados'!B1529)</f>
        <v>VALDEMIR MATSUI FERREIRA
LUCIANA DO CARMO FERREIRA</v>
      </c>
      <c r="D1530" s="15" t="str">
        <f>'Base de dados'!H1529</f>
        <v>RUA JORGE BONETTI, 38 - SENHOR MENINO - CASA BRANCA</v>
      </c>
      <c r="E1530" s="27" t="str">
        <f>'Base de dados'!I1529</f>
        <v>(19) 998500863</v>
      </c>
      <c r="F1530" s="6" t="str">
        <f>'Base de dados'!J1529</f>
        <v>POPULAÇÃO GERAL</v>
      </c>
      <c r="G1530" s="6" t="str">
        <f>'Base de dados'!L1529</f>
        <v>SUPLENTE</v>
      </c>
      <c r="H1530" s="6">
        <f>'Base de dados'!M1529</f>
        <v>1213</v>
      </c>
      <c r="I1530" s="30"/>
      <c r="J1530" s="6" t="str">
        <f>'Base de dados'!N1529</f>
        <v/>
      </c>
    </row>
    <row r="1531" spans="1:10" ht="24.95" customHeight="1" x14ac:dyDescent="0.25">
      <c r="A1531" s="3">
        <f t="shared" si="23"/>
        <v>1529</v>
      </c>
      <c r="B1531" s="4" t="str">
        <f>'Base de dados'!A1530</f>
        <v>5630013034</v>
      </c>
      <c r="C1531" s="5" t="str">
        <f>IF('Base de dados'!E1530&lt;&gt;"",'Base de dados'!B1530&amp;CHAR(10)&amp;'Base de dados'!E1530,'Base de dados'!B1530)</f>
        <v>FLAVIA ADRIELE FERNANDES
MAIK DEIVID</v>
      </c>
      <c r="D1531" s="15" t="str">
        <f>'Base de dados'!H1530</f>
        <v>AV  LUIZ VAZ DE CAMOES, 520 - JARDIM PRIMAVERA - SUMARE</v>
      </c>
      <c r="E1531" s="27" t="str">
        <f>'Base de dados'!I1530</f>
        <v>(19) 4934150</v>
      </c>
      <c r="F1531" s="6" t="str">
        <f>'Base de dados'!J1530</f>
        <v>POPULAÇÃO GERAL</v>
      </c>
      <c r="G1531" s="6" t="str">
        <f>'Base de dados'!L1530</f>
        <v>SUPLENTE</v>
      </c>
      <c r="H1531" s="6">
        <f>'Base de dados'!M1530</f>
        <v>1214</v>
      </c>
      <c r="I1531" s="30"/>
      <c r="J1531" s="6" t="str">
        <f>'Base de dados'!N1530</f>
        <v/>
      </c>
    </row>
    <row r="1532" spans="1:10" ht="24.95" customHeight="1" x14ac:dyDescent="0.25">
      <c r="A1532" s="3">
        <f t="shared" si="23"/>
        <v>1530</v>
      </c>
      <c r="B1532" s="4" t="str">
        <f>'Base de dados'!A1531</f>
        <v>5630010170</v>
      </c>
      <c r="C1532" s="5" t="str">
        <f>IF('Base de dados'!E1531&lt;&gt;"",'Base de dados'!B1531&amp;CHAR(10)&amp;'Base de dados'!E1531,'Base de dados'!B1531)</f>
        <v>LUIZ CLAUDIO VILLAS BOAS DOS SANTOS</v>
      </c>
      <c r="D1532" s="15" t="str">
        <f>'Base de dados'!H1531</f>
        <v>AV  SEBASTIAO MARTINS MAFRA, 81 - JARDIM NOVO ANGULO - HORTOLANDIA</v>
      </c>
      <c r="E1532" s="27" t="str">
        <f>'Base de dados'!I1531</f>
        <v>(19) 993198803</v>
      </c>
      <c r="F1532" s="6" t="str">
        <f>'Base de dados'!J1531</f>
        <v>POPULAÇÃO GERAL</v>
      </c>
      <c r="G1532" s="6" t="str">
        <f>'Base de dados'!L1531</f>
        <v>SUPLENTE</v>
      </c>
      <c r="H1532" s="6">
        <f>'Base de dados'!M1531</f>
        <v>1215</v>
      </c>
      <c r="I1532" s="30"/>
      <c r="J1532" s="6" t="str">
        <f>'Base de dados'!N1531</f>
        <v/>
      </c>
    </row>
    <row r="1533" spans="1:10" ht="24.95" customHeight="1" x14ac:dyDescent="0.25">
      <c r="A1533" s="3">
        <f t="shared" si="23"/>
        <v>1531</v>
      </c>
      <c r="B1533" s="4" t="str">
        <f>'Base de dados'!A1532</f>
        <v>5630011467</v>
      </c>
      <c r="C1533" s="5" t="str">
        <f>IF('Base de dados'!E1532&lt;&gt;"",'Base de dados'!B1532&amp;CHAR(10)&amp;'Base de dados'!E1532,'Base de dados'!B1532)</f>
        <v>DEBORA CARNEIRO CUSTODIO</v>
      </c>
      <c r="D1533" s="15" t="str">
        <f>'Base de dados'!H1532</f>
        <v>RUA PROFESSOR ALBERTO KRUM, 408 - PARQUE DAS ACACIAS - CASA BRANCA</v>
      </c>
      <c r="E1533" s="27" t="str">
        <f>'Base de dados'!I1532</f>
        <v>(19) 995668456</v>
      </c>
      <c r="F1533" s="6" t="str">
        <f>'Base de dados'!J1532</f>
        <v>POPULAÇÃO GERAL</v>
      </c>
      <c r="G1533" s="6" t="str">
        <f>'Base de dados'!L1532</f>
        <v>SUPLENTE</v>
      </c>
      <c r="H1533" s="6">
        <f>'Base de dados'!M1532</f>
        <v>1216</v>
      </c>
      <c r="I1533" s="30"/>
      <c r="J1533" s="6" t="str">
        <f>'Base de dados'!N1532</f>
        <v/>
      </c>
    </row>
    <row r="1534" spans="1:10" ht="24.95" customHeight="1" x14ac:dyDescent="0.25">
      <c r="A1534" s="3">
        <f t="shared" si="23"/>
        <v>1532</v>
      </c>
      <c r="B1534" s="4" t="str">
        <f>'Base de dados'!A1533</f>
        <v>5630013919</v>
      </c>
      <c r="C1534" s="5" t="str">
        <f>IF('Base de dados'!E1533&lt;&gt;"",'Base de dados'!B1533&amp;CHAR(10)&amp;'Base de dados'!E1533,'Base de dados'!B1533)</f>
        <v>EDSON RODRIGUES DE CARVALHO</v>
      </c>
      <c r="D1534" s="15" t="str">
        <f>'Base de dados'!H1533</f>
        <v>RUA PADRE SANTANA, 32 - CENTRO - CASA BRANCA</v>
      </c>
      <c r="E1534" s="27" t="str">
        <f>'Base de dados'!I1533</f>
        <v>(19) 993780935</v>
      </c>
      <c r="F1534" s="6" t="str">
        <f>'Base de dados'!J1533</f>
        <v>POPULAÇÃO GERAL</v>
      </c>
      <c r="G1534" s="6" t="str">
        <f>'Base de dados'!L1533</f>
        <v>SUPLENTE</v>
      </c>
      <c r="H1534" s="6">
        <f>'Base de dados'!M1533</f>
        <v>1217</v>
      </c>
      <c r="I1534" s="30"/>
      <c r="J1534" s="6" t="str">
        <f>'Base de dados'!N1533</f>
        <v/>
      </c>
    </row>
    <row r="1535" spans="1:10" ht="24.95" customHeight="1" x14ac:dyDescent="0.25">
      <c r="A1535" s="3">
        <f t="shared" si="23"/>
        <v>1533</v>
      </c>
      <c r="B1535" s="4" t="str">
        <f>'Base de dados'!A1534</f>
        <v>5630006848</v>
      </c>
      <c r="C1535" s="5" t="str">
        <f>IF('Base de dados'!E1534&lt;&gt;"",'Base de dados'!B1534&amp;CHAR(10)&amp;'Base de dados'!E1534,'Base de dados'!B1534)</f>
        <v>ALDO BATISTA DOS SANTOS
STEFANI CAROLINE FRANCISCHET DOS SANTOS</v>
      </c>
      <c r="D1535" s="15" t="str">
        <f>'Base de dados'!H1534</f>
        <v>RUA SANTO ANTONIO PARTICULAR, 47 - CENTRO - CASA BRANCA</v>
      </c>
      <c r="E1535" s="27" t="str">
        <f>'Base de dados'!I1534</f>
        <v>(19) 992195386</v>
      </c>
      <c r="F1535" s="6" t="str">
        <f>'Base de dados'!J1534</f>
        <v>POPULAÇÃO GERAL</v>
      </c>
      <c r="G1535" s="6" t="str">
        <f>'Base de dados'!L1534</f>
        <v>SUPLENTE</v>
      </c>
      <c r="H1535" s="6">
        <f>'Base de dados'!M1534</f>
        <v>1218</v>
      </c>
      <c r="I1535" s="30"/>
      <c r="J1535" s="6" t="str">
        <f>'Base de dados'!N1534</f>
        <v/>
      </c>
    </row>
    <row r="1536" spans="1:10" ht="24.95" customHeight="1" x14ac:dyDescent="0.25">
      <c r="A1536" s="3">
        <f t="shared" si="23"/>
        <v>1534</v>
      </c>
      <c r="B1536" s="4" t="str">
        <f>'Base de dados'!A1535</f>
        <v>5630015104</v>
      </c>
      <c r="C1536" s="5" t="str">
        <f>IF('Base de dados'!E1535&lt;&gt;"",'Base de dados'!B1535&amp;CHAR(10)&amp;'Base de dados'!E1535,'Base de dados'!B1535)</f>
        <v>LUCINEIDE MARTINS DUARTE
ANDERSON NOGUEIRA DUARTE</v>
      </c>
      <c r="D1536" s="15" t="str">
        <f>'Base de dados'!H1535</f>
        <v>RUA FRANCISCO LEITE RIBEIRO, 64 - NAZARE - CASA BRANCA</v>
      </c>
      <c r="E1536" s="27" t="str">
        <f>'Base de dados'!I1535</f>
        <v>(19) 992142159</v>
      </c>
      <c r="F1536" s="6" t="str">
        <f>'Base de dados'!J1535</f>
        <v>POPULAÇÃO GERAL</v>
      </c>
      <c r="G1536" s="6" t="str">
        <f>'Base de dados'!L1535</f>
        <v>SUPLENTE</v>
      </c>
      <c r="H1536" s="6">
        <f>'Base de dados'!M1535</f>
        <v>1219</v>
      </c>
      <c r="I1536" s="30"/>
      <c r="J1536" s="6" t="str">
        <f>'Base de dados'!N1535</f>
        <v/>
      </c>
    </row>
    <row r="1537" spans="1:10" ht="24.95" customHeight="1" x14ac:dyDescent="0.25">
      <c r="A1537" s="3">
        <f t="shared" si="23"/>
        <v>1535</v>
      </c>
      <c r="B1537" s="4" t="str">
        <f>'Base de dados'!A1536</f>
        <v>5630002243</v>
      </c>
      <c r="C1537" s="5" t="str">
        <f>IF('Base de dados'!E1536&lt;&gt;"",'Base de dados'!B1536&amp;CHAR(10)&amp;'Base de dados'!E1536,'Base de dados'!B1536)</f>
        <v>ZILDA DOS REIS ALVES
CARLOS HENRIQUE MARTINS</v>
      </c>
      <c r="D1537" s="15" t="str">
        <f>'Base de dados'!H1536</f>
        <v>CHA DOS BASILES, 42 fundos - DESTERRO - CASA BRANCA</v>
      </c>
      <c r="E1537" s="27" t="str">
        <f>'Base de dados'!I1536</f>
        <v>(19) 999095207</v>
      </c>
      <c r="F1537" s="6" t="str">
        <f>'Base de dados'!J1536</f>
        <v>POPULAÇÃO GERAL</v>
      </c>
      <c r="G1537" s="6" t="str">
        <f>'Base de dados'!L1536</f>
        <v>SUPLENTE</v>
      </c>
      <c r="H1537" s="6">
        <f>'Base de dados'!M1536</f>
        <v>1220</v>
      </c>
      <c r="I1537" s="30"/>
      <c r="J1537" s="6" t="str">
        <f>'Base de dados'!N1536</f>
        <v/>
      </c>
    </row>
    <row r="1538" spans="1:10" ht="24.95" customHeight="1" x14ac:dyDescent="0.25">
      <c r="A1538" s="3">
        <f t="shared" si="23"/>
        <v>1536</v>
      </c>
      <c r="B1538" s="4" t="str">
        <f>'Base de dados'!A1537</f>
        <v>5630017704</v>
      </c>
      <c r="C1538" s="5" t="str">
        <f>IF('Base de dados'!E1537&lt;&gt;"",'Base de dados'!B1537&amp;CHAR(10)&amp;'Base de dados'!E1537,'Base de dados'!B1537)</f>
        <v>PEDRO OTAVIO DE SOUZA CUSTODIO DIAS</v>
      </c>
      <c r="D1538" s="15" t="str">
        <f>'Base de dados'!H1537</f>
        <v>RUA DOS NOGUEIRAS, 127 - DESTERRI - CASA BRANCA</v>
      </c>
      <c r="E1538" s="27" t="str">
        <f>'Base de dados'!I1537</f>
        <v>(19) 992974333</v>
      </c>
      <c r="F1538" s="6" t="str">
        <f>'Base de dados'!J1537</f>
        <v>POPULAÇÃO GERAL</v>
      </c>
      <c r="G1538" s="6" t="str">
        <f>'Base de dados'!L1537</f>
        <v>SUPLENTE</v>
      </c>
      <c r="H1538" s="6">
        <f>'Base de dados'!M1537</f>
        <v>1221</v>
      </c>
      <c r="I1538" s="30"/>
      <c r="J1538" s="6" t="str">
        <f>'Base de dados'!N1537</f>
        <v/>
      </c>
    </row>
    <row r="1539" spans="1:10" ht="24.95" customHeight="1" x14ac:dyDescent="0.25">
      <c r="A1539" s="3">
        <f t="shared" si="23"/>
        <v>1537</v>
      </c>
      <c r="B1539" s="4" t="str">
        <f>'Base de dados'!A1538</f>
        <v>5630006798</v>
      </c>
      <c r="C1539" s="5" t="str">
        <f>IF('Base de dados'!E1538&lt;&gt;"",'Base de dados'!B1538&amp;CHAR(10)&amp;'Base de dados'!E1538,'Base de dados'!B1538)</f>
        <v>JOAO PEDRO BARBOZA</v>
      </c>
      <c r="D1539" s="15" t="str">
        <f>'Base de dados'!H1538</f>
        <v>RUA OLIMPIO JOSE ALGUSTO, 250 - PARQUE SAO PAULO - CASA BRANCA</v>
      </c>
      <c r="E1539" s="27" t="str">
        <f>'Base de dados'!I1538</f>
        <v>(19) 991163472</v>
      </c>
      <c r="F1539" s="6" t="str">
        <f>'Base de dados'!J1538</f>
        <v>POPULAÇÃO GERAL</v>
      </c>
      <c r="G1539" s="6" t="str">
        <f>'Base de dados'!L1538</f>
        <v>SUPLENTE</v>
      </c>
      <c r="H1539" s="6">
        <f>'Base de dados'!M1538</f>
        <v>1222</v>
      </c>
      <c r="I1539" s="30"/>
      <c r="J1539" s="6" t="str">
        <f>'Base de dados'!N1538</f>
        <v/>
      </c>
    </row>
    <row r="1540" spans="1:10" ht="24.95" customHeight="1" x14ac:dyDescent="0.25">
      <c r="A1540" s="3">
        <f t="shared" si="23"/>
        <v>1538</v>
      </c>
      <c r="B1540" s="4" t="str">
        <f>'Base de dados'!A1539</f>
        <v>5630000346</v>
      </c>
      <c r="C1540" s="5" t="str">
        <f>IF('Base de dados'!E1539&lt;&gt;"",'Base de dados'!B1539&amp;CHAR(10)&amp;'Base de dados'!E1539,'Base de dados'!B1539)</f>
        <v>MICHELI APARECIDA XAVIER BARBOSA
CARLOS SANDRO SOARES BARBOSA</v>
      </c>
      <c r="D1540" s="15" t="str">
        <f>'Base de dados'!H1539</f>
        <v>FAZ BEIRA RIO, Sem numero 0 - VENDA BRANCA - CASA BRANCA</v>
      </c>
      <c r="E1540" s="27" t="str">
        <f>'Base de dados'!I1539</f>
        <v>(19) 986004793</v>
      </c>
      <c r="F1540" s="6" t="str">
        <f>'Base de dados'!J1539</f>
        <v>POPULAÇÃO GERAL</v>
      </c>
      <c r="G1540" s="6" t="str">
        <f>'Base de dados'!L1539</f>
        <v>SUPLENTE</v>
      </c>
      <c r="H1540" s="6">
        <f>'Base de dados'!M1539</f>
        <v>1223</v>
      </c>
      <c r="I1540" s="30"/>
      <c r="J1540" s="6" t="str">
        <f>'Base de dados'!N1539</f>
        <v/>
      </c>
    </row>
    <row r="1541" spans="1:10" ht="24.95" customHeight="1" x14ac:dyDescent="0.25">
      <c r="A1541" s="3">
        <f t="shared" ref="A1541:A1604" si="24">A1540+1</f>
        <v>1539</v>
      </c>
      <c r="B1541" s="4" t="str">
        <f>'Base de dados'!A1540</f>
        <v>5630014925</v>
      </c>
      <c r="C1541" s="5" t="str">
        <f>IF('Base de dados'!E1540&lt;&gt;"",'Base de dados'!B1540&amp;CHAR(10)&amp;'Base de dados'!E1540,'Base de dados'!B1540)</f>
        <v>CRISLAINE MARCELINO GARCIA
RONILDO COSTA SOUZA</v>
      </c>
      <c r="D1541" s="15" t="str">
        <f>'Base de dados'!H1540</f>
        <v>RUA ROBERTO BITENCUR, 162 b - JARDIM EUROPA - CASA BRANCA</v>
      </c>
      <c r="E1541" s="27" t="str">
        <f>'Base de dados'!I1540</f>
        <v>(19) 992941222</v>
      </c>
      <c r="F1541" s="6" t="str">
        <f>'Base de dados'!J1540</f>
        <v>POPULAÇÃO GERAL</v>
      </c>
      <c r="G1541" s="6" t="str">
        <f>'Base de dados'!L1540</f>
        <v>SUPLENTE</v>
      </c>
      <c r="H1541" s="6">
        <f>'Base de dados'!M1540</f>
        <v>1224</v>
      </c>
      <c r="I1541" s="30"/>
      <c r="J1541" s="6" t="str">
        <f>'Base de dados'!N1540</f>
        <v/>
      </c>
    </row>
    <row r="1542" spans="1:10" ht="24.95" customHeight="1" x14ac:dyDescent="0.25">
      <c r="A1542" s="3">
        <f t="shared" si="24"/>
        <v>1540</v>
      </c>
      <c r="B1542" s="4" t="str">
        <f>'Base de dados'!A1541</f>
        <v>5630009404</v>
      </c>
      <c r="C1542" s="5" t="str">
        <f>IF('Base de dados'!E1541&lt;&gt;"",'Base de dados'!B1541&amp;CHAR(10)&amp;'Base de dados'!E1541,'Base de dados'!B1541)</f>
        <v>CESAR DOS SANTOS ALVES
ANA CLAUDIA TELLES</v>
      </c>
      <c r="D1542" s="15" t="str">
        <f>'Base de dados'!H1541</f>
        <v>RUA CEL JOAO GONCALVES, 889 - DESTERRO - CASA BRANCA</v>
      </c>
      <c r="E1542" s="27" t="str">
        <f>'Base de dados'!I1541</f>
        <v>(19) 989380242</v>
      </c>
      <c r="F1542" s="6" t="str">
        <f>'Base de dados'!J1541</f>
        <v>POPULAÇÃO GERAL</v>
      </c>
      <c r="G1542" s="6" t="str">
        <f>'Base de dados'!L1541</f>
        <v>SUPLENTE</v>
      </c>
      <c r="H1542" s="6">
        <f>'Base de dados'!M1541</f>
        <v>1225</v>
      </c>
      <c r="I1542" s="30"/>
      <c r="J1542" s="6" t="str">
        <f>'Base de dados'!N1541</f>
        <v/>
      </c>
    </row>
    <row r="1543" spans="1:10" ht="24.95" customHeight="1" x14ac:dyDescent="0.25">
      <c r="A1543" s="3">
        <f t="shared" si="24"/>
        <v>1541</v>
      </c>
      <c r="B1543" s="4" t="str">
        <f>'Base de dados'!A1542</f>
        <v>5630008240</v>
      </c>
      <c r="C1543" s="5" t="str">
        <f>IF('Base de dados'!E1542&lt;&gt;"",'Base de dados'!B1542&amp;CHAR(10)&amp;'Base de dados'!E1542,'Base de dados'!B1542)</f>
        <v>RIK ANTONIO LUIZ LEITE</v>
      </c>
      <c r="D1543" s="15" t="str">
        <f>'Base de dados'!H1542</f>
        <v>RUA ADAO DE BRITO, 155 - VILA LEOPOLDINA - SOROCABA</v>
      </c>
      <c r="E1543" s="27" t="str">
        <f>'Base de dados'!I1542</f>
        <v>(15) 981394030</v>
      </c>
      <c r="F1543" s="6" t="str">
        <f>'Base de dados'!J1542</f>
        <v>POPULAÇÃO GERAL</v>
      </c>
      <c r="G1543" s="6" t="str">
        <f>'Base de dados'!L1542</f>
        <v>SUPLENTE</v>
      </c>
      <c r="H1543" s="6">
        <f>'Base de dados'!M1542</f>
        <v>1226</v>
      </c>
      <c r="I1543" s="30"/>
      <c r="J1543" s="6" t="str">
        <f>'Base de dados'!N1542</f>
        <v/>
      </c>
    </row>
    <row r="1544" spans="1:10" ht="24.95" customHeight="1" x14ac:dyDescent="0.25">
      <c r="A1544" s="3">
        <f t="shared" si="24"/>
        <v>1542</v>
      </c>
      <c r="B1544" s="4" t="str">
        <f>'Base de dados'!A1543</f>
        <v>5630009818</v>
      </c>
      <c r="C1544" s="5" t="str">
        <f>IF('Base de dados'!E1543&lt;&gt;"",'Base de dados'!B1543&amp;CHAR(10)&amp;'Base de dados'!E1543,'Base de dados'!B1543)</f>
        <v>VERA LUCIA GONCALVES ROBERTO</v>
      </c>
      <c r="D1544" s="15" t="str">
        <f>'Base de dados'!H1543</f>
        <v>FAZ OURO VERDE 2, 4 - ZONA RURAL  - CASA BRANCA</v>
      </c>
      <c r="E1544" s="27" t="str">
        <f>'Base de dados'!I1543</f>
        <v>(19) 989468872</v>
      </c>
      <c r="F1544" s="6" t="str">
        <f>'Base de dados'!J1543</f>
        <v>POPULAÇÃO GERAL</v>
      </c>
      <c r="G1544" s="6" t="str">
        <f>'Base de dados'!L1543</f>
        <v>SUPLENTE</v>
      </c>
      <c r="H1544" s="6">
        <f>'Base de dados'!M1543</f>
        <v>1227</v>
      </c>
      <c r="I1544" s="30"/>
      <c r="J1544" s="6" t="str">
        <f>'Base de dados'!N1543</f>
        <v/>
      </c>
    </row>
    <row r="1545" spans="1:10" ht="24.95" customHeight="1" x14ac:dyDescent="0.25">
      <c r="A1545" s="3">
        <f t="shared" si="24"/>
        <v>1543</v>
      </c>
      <c r="B1545" s="4" t="str">
        <f>'Base de dados'!A1544</f>
        <v>5630011152</v>
      </c>
      <c r="C1545" s="5" t="str">
        <f>IF('Base de dados'!E1544&lt;&gt;"",'Base de dados'!B1544&amp;CHAR(10)&amp;'Base de dados'!E1544,'Base de dados'!B1544)</f>
        <v>VANESSA NATALIA GOMES CELIOTO</v>
      </c>
      <c r="D1545" s="15" t="str">
        <f>'Base de dados'!H1544</f>
        <v>RUA FAMILIA GALANTE, 42 - NAZARETH - CASA BRANCA</v>
      </c>
      <c r="E1545" s="27" t="str">
        <f>'Base de dados'!I1544</f>
        <v>(19) 982334063</v>
      </c>
      <c r="F1545" s="6" t="str">
        <f>'Base de dados'!J1544</f>
        <v>POPULAÇÃO GERAL</v>
      </c>
      <c r="G1545" s="6" t="str">
        <f>'Base de dados'!L1544</f>
        <v>SUPLENTE</v>
      </c>
      <c r="H1545" s="6">
        <f>'Base de dados'!M1544</f>
        <v>1228</v>
      </c>
      <c r="I1545" s="30"/>
      <c r="J1545" s="6" t="str">
        <f>'Base de dados'!N1544</f>
        <v/>
      </c>
    </row>
    <row r="1546" spans="1:10" ht="24.95" customHeight="1" x14ac:dyDescent="0.25">
      <c r="A1546" s="3">
        <f t="shared" si="24"/>
        <v>1544</v>
      </c>
      <c r="B1546" s="4" t="str">
        <f>'Base de dados'!A1545</f>
        <v>5630020161</v>
      </c>
      <c r="C1546" s="5" t="str">
        <f>IF('Base de dados'!E1545&lt;&gt;"",'Base de dados'!B1545&amp;CHAR(10)&amp;'Base de dados'!E1545,'Base de dados'!B1545)</f>
        <v>ROSANE APARECIDA ESPINDOLA</v>
      </c>
      <c r="D1546" s="15" t="str">
        <f>'Base de dados'!H1545</f>
        <v>AV  DOUTOR FRANCISCO NOGUEIRA DE LIMA, 1576 - DESTERRO - CASA BRANCA</v>
      </c>
      <c r="E1546" s="27" t="str">
        <f>'Base de dados'!I1545</f>
        <v>(19) 993098857</v>
      </c>
      <c r="F1546" s="6" t="str">
        <f>'Base de dados'!J1545</f>
        <v>POPULAÇÃO GERAL</v>
      </c>
      <c r="G1546" s="6" t="str">
        <f>'Base de dados'!L1545</f>
        <v>SUPLENTE</v>
      </c>
      <c r="H1546" s="6">
        <f>'Base de dados'!M1545</f>
        <v>1229</v>
      </c>
      <c r="I1546" s="30"/>
      <c r="J1546" s="6" t="str">
        <f>'Base de dados'!N1545</f>
        <v/>
      </c>
    </row>
    <row r="1547" spans="1:10" ht="24.95" customHeight="1" x14ac:dyDescent="0.25">
      <c r="A1547" s="3">
        <f t="shared" si="24"/>
        <v>1545</v>
      </c>
      <c r="B1547" s="4" t="str">
        <f>'Base de dados'!A1546</f>
        <v>5630003654</v>
      </c>
      <c r="C1547" s="5" t="str">
        <f>IF('Base de dados'!E1546&lt;&gt;"",'Base de dados'!B1546&amp;CHAR(10)&amp;'Base de dados'!E1546,'Base de dados'!B1546)</f>
        <v>ALESSANDRA CRIATINA VIEIRA DIAS FERREIRA
ALTAIR FERREIRA</v>
      </c>
      <c r="D1547" s="15" t="str">
        <f>'Base de dados'!H1546</f>
        <v>AV  FAMILIA MAGDALENA, 447 - PARQUE SAO PAULO - CASA BRANCA</v>
      </c>
      <c r="E1547" s="27" t="str">
        <f>'Base de dados'!I1546</f>
        <v>(19) 992702159</v>
      </c>
      <c r="F1547" s="6" t="str">
        <f>'Base de dados'!J1546</f>
        <v>POPULAÇÃO GERAL</v>
      </c>
      <c r="G1547" s="6" t="str">
        <f>'Base de dados'!L1546</f>
        <v>SUPLENTE</v>
      </c>
      <c r="H1547" s="6">
        <f>'Base de dados'!M1546</f>
        <v>1230</v>
      </c>
      <c r="I1547" s="30"/>
      <c r="J1547" s="6" t="str">
        <f>'Base de dados'!N1546</f>
        <v>EXCLUÍDO - ATENDIDO CDHU</v>
      </c>
    </row>
    <row r="1548" spans="1:10" ht="24.95" customHeight="1" x14ac:dyDescent="0.25">
      <c r="A1548" s="3">
        <f t="shared" si="24"/>
        <v>1546</v>
      </c>
      <c r="B1548" s="4" t="str">
        <f>'Base de dados'!A1547</f>
        <v>5630007291</v>
      </c>
      <c r="C1548" s="5" t="str">
        <f>IF('Base de dados'!E1547&lt;&gt;"",'Base de dados'!B1547&amp;CHAR(10)&amp;'Base de dados'!E1547,'Base de dados'!B1547)</f>
        <v>MARISTELA CRUZ</v>
      </c>
      <c r="D1548" s="15" t="str">
        <f>'Base de dados'!H1547</f>
        <v>RUA ALTINO ARANTES, 347 - CENTRO - CASA BRANCA</v>
      </c>
      <c r="E1548" s="27" t="str">
        <f>'Base de dados'!I1547</f>
        <v>(19) 993974297</v>
      </c>
      <c r="F1548" s="6" t="str">
        <f>'Base de dados'!J1547</f>
        <v>POPULAÇÃO GERAL</v>
      </c>
      <c r="G1548" s="6" t="str">
        <f>'Base de dados'!L1547</f>
        <v>SUPLENTE</v>
      </c>
      <c r="H1548" s="6">
        <f>'Base de dados'!M1547</f>
        <v>1231</v>
      </c>
      <c r="I1548" s="30"/>
      <c r="J1548" s="6" t="str">
        <f>'Base de dados'!N1547</f>
        <v/>
      </c>
    </row>
    <row r="1549" spans="1:10" ht="24.95" customHeight="1" x14ac:dyDescent="0.25">
      <c r="A1549" s="3">
        <f t="shared" si="24"/>
        <v>1547</v>
      </c>
      <c r="B1549" s="4" t="str">
        <f>'Base de dados'!A1548</f>
        <v>5630009420</v>
      </c>
      <c r="C1549" s="5" t="str">
        <f>IF('Base de dados'!E1548&lt;&gt;"",'Base de dados'!B1548&amp;CHAR(10)&amp;'Base de dados'!E1548,'Base de dados'!B1548)</f>
        <v>ANA CLAUDIA SOARES DA SILVA CARVALHO</v>
      </c>
      <c r="D1549" s="15" t="str">
        <f>'Base de dados'!H1548</f>
        <v>RUA PAULO RENZI, 35 - CIDADE MIGUEL BADRA - SUZANO</v>
      </c>
      <c r="E1549" s="27" t="str">
        <f>'Base de dados'!I1548</f>
        <v>(11) 973901743</v>
      </c>
      <c r="F1549" s="6" t="str">
        <f>'Base de dados'!J1548</f>
        <v>POPULAÇÃO GERAL</v>
      </c>
      <c r="G1549" s="6" t="str">
        <f>'Base de dados'!L1548</f>
        <v>SUPLENTE</v>
      </c>
      <c r="H1549" s="6">
        <f>'Base de dados'!M1548</f>
        <v>1232</v>
      </c>
      <c r="I1549" s="30"/>
      <c r="J1549" s="6" t="str">
        <f>'Base de dados'!N1548</f>
        <v/>
      </c>
    </row>
    <row r="1550" spans="1:10" ht="24.95" customHeight="1" x14ac:dyDescent="0.25">
      <c r="A1550" s="3">
        <f t="shared" si="24"/>
        <v>1548</v>
      </c>
      <c r="B1550" s="4" t="str">
        <f>'Base de dados'!A1549</f>
        <v>5630020450</v>
      </c>
      <c r="C1550" s="5" t="str">
        <f>IF('Base de dados'!E1549&lt;&gt;"",'Base de dados'!B1549&amp;CHAR(10)&amp;'Base de dados'!E1549,'Base de dados'!B1549)</f>
        <v>MARCOS SOARES CABRAL
ANGELA APARECIDA CANDIDO</v>
      </c>
      <c r="D1550" s="15" t="str">
        <f>'Base de dados'!H1549</f>
        <v>RUA SANTO ANTONIO, 428 - CENTRO - CASA BRANCA</v>
      </c>
      <c r="E1550" s="27" t="str">
        <f>'Base de dados'!I1549</f>
        <v>(19) 994274498</v>
      </c>
      <c r="F1550" s="6" t="str">
        <f>'Base de dados'!J1549</f>
        <v>POPULAÇÃO GERAL</v>
      </c>
      <c r="G1550" s="6" t="str">
        <f>'Base de dados'!L1549</f>
        <v>SUPLENTE</v>
      </c>
      <c r="H1550" s="6">
        <f>'Base de dados'!M1549</f>
        <v>1233</v>
      </c>
      <c r="I1550" s="30"/>
      <c r="J1550" s="6" t="str">
        <f>'Base de dados'!N1549</f>
        <v>EXCLUÍDO - ATENDIDO CDHU</v>
      </c>
    </row>
    <row r="1551" spans="1:10" ht="24.95" customHeight="1" x14ac:dyDescent="0.25">
      <c r="A1551" s="3">
        <f t="shared" si="24"/>
        <v>1549</v>
      </c>
      <c r="B1551" s="4" t="str">
        <f>'Base de dados'!A1550</f>
        <v>5630019684</v>
      </c>
      <c r="C1551" s="5" t="str">
        <f>IF('Base de dados'!E1550&lt;&gt;"",'Base de dados'!B1550&amp;CHAR(10)&amp;'Base de dados'!E1550,'Base de dados'!B1550)</f>
        <v>TATIANA ROCHA</v>
      </c>
      <c r="D1551" s="15" t="str">
        <f>'Base de dados'!H1550</f>
        <v>AV  DR  FRANCISCO NOGUEIRA DE LIMA, 1299 - DESTERRO - CASA BRANCA</v>
      </c>
      <c r="E1551" s="27" t="str">
        <f>'Base de dados'!I1550</f>
        <v>(19) 995034492</v>
      </c>
      <c r="F1551" s="6" t="str">
        <f>'Base de dados'!J1550</f>
        <v>POPULAÇÃO GERAL</v>
      </c>
      <c r="G1551" s="6" t="str">
        <f>'Base de dados'!L1550</f>
        <v>SUPLENTE</v>
      </c>
      <c r="H1551" s="6">
        <f>'Base de dados'!M1550</f>
        <v>1234</v>
      </c>
      <c r="I1551" s="30"/>
      <c r="J1551" s="6" t="str">
        <f>'Base de dados'!N1550</f>
        <v/>
      </c>
    </row>
    <row r="1552" spans="1:10" ht="24.95" customHeight="1" x14ac:dyDescent="0.25">
      <c r="A1552" s="3">
        <f t="shared" si="24"/>
        <v>1550</v>
      </c>
      <c r="B1552" s="4" t="str">
        <f>'Base de dados'!A1551</f>
        <v>5630009297</v>
      </c>
      <c r="C1552" s="5" t="str">
        <f>IF('Base de dados'!E1551&lt;&gt;"",'Base de dados'!B1551&amp;CHAR(10)&amp;'Base de dados'!E1551,'Base de dados'!B1551)</f>
        <v>ROSA HELENA BENTO</v>
      </c>
      <c r="D1552" s="15" t="str">
        <f>'Base de dados'!H1551</f>
        <v>RUA ISIDORO SCAPIM, 50 - LAGOA BRANCA - CASA BRANCA</v>
      </c>
      <c r="E1552" s="27" t="str">
        <f>'Base de dados'!I1551</f>
        <v>(11) 945173419</v>
      </c>
      <c r="F1552" s="6" t="str">
        <f>'Base de dados'!J1551</f>
        <v>POPULAÇÃO GERAL</v>
      </c>
      <c r="G1552" s="6" t="str">
        <f>'Base de dados'!L1551</f>
        <v>SUPLENTE</v>
      </c>
      <c r="H1552" s="6">
        <f>'Base de dados'!M1551</f>
        <v>1235</v>
      </c>
      <c r="I1552" s="30"/>
      <c r="J1552" s="6" t="str">
        <f>'Base de dados'!N1551</f>
        <v/>
      </c>
    </row>
    <row r="1553" spans="1:10" ht="24.95" customHeight="1" x14ac:dyDescent="0.25">
      <c r="A1553" s="3">
        <f t="shared" si="24"/>
        <v>1551</v>
      </c>
      <c r="B1553" s="4" t="str">
        <f>'Base de dados'!A1552</f>
        <v>5630019791</v>
      </c>
      <c r="C1553" s="5" t="str">
        <f>IF('Base de dados'!E1552&lt;&gt;"",'Base de dados'!B1552&amp;CHAR(10)&amp;'Base de dados'!E1552,'Base de dados'!B1552)</f>
        <v>MANOEL ANTONIO FERREIRA MOTA</v>
      </c>
      <c r="D1553" s="15" t="str">
        <f>'Base de dados'!H1552</f>
        <v>SIT SITIO BOA VISTA, Sem número - LAGOA BRANCA - CASA BRANCA</v>
      </c>
      <c r="E1553" s="27" t="str">
        <f>'Base de dados'!I1552</f>
        <v>(19) 971628892</v>
      </c>
      <c r="F1553" s="6" t="str">
        <f>'Base de dados'!J1552</f>
        <v>POPULAÇÃO GERAL</v>
      </c>
      <c r="G1553" s="6" t="str">
        <f>'Base de dados'!L1552</f>
        <v>SUPLENTE</v>
      </c>
      <c r="H1553" s="6">
        <f>'Base de dados'!M1552</f>
        <v>1236</v>
      </c>
      <c r="I1553" s="30"/>
      <c r="J1553" s="6" t="str">
        <f>'Base de dados'!N1552</f>
        <v/>
      </c>
    </row>
    <row r="1554" spans="1:10" ht="24.95" customHeight="1" x14ac:dyDescent="0.25">
      <c r="A1554" s="3">
        <f t="shared" si="24"/>
        <v>1552</v>
      </c>
      <c r="B1554" s="4" t="str">
        <f>'Base de dados'!A1553</f>
        <v>5630011038</v>
      </c>
      <c r="C1554" s="5" t="str">
        <f>IF('Base de dados'!E1553&lt;&gt;"",'Base de dados'!B1553&amp;CHAR(10)&amp;'Base de dados'!E1553,'Base de dados'!B1553)</f>
        <v>REINALDO FREDIANI PAULO
REGIANE APARECIDA CARVALHO GARCIA</v>
      </c>
      <c r="D1554" s="15" t="str">
        <f>'Base de dados'!H1553</f>
        <v>RUA PROFESSOR MIDOM, 54 - DESTERRO - CASA BRANCA</v>
      </c>
      <c r="E1554" s="27" t="str">
        <f>'Base de dados'!I1553</f>
        <v>(19) 992539933</v>
      </c>
      <c r="F1554" s="6" t="str">
        <f>'Base de dados'!J1553</f>
        <v>POPULAÇÃO GERAL</v>
      </c>
      <c r="G1554" s="6" t="str">
        <f>'Base de dados'!L1553</f>
        <v>SUPLENTE</v>
      </c>
      <c r="H1554" s="6">
        <f>'Base de dados'!M1553</f>
        <v>1237</v>
      </c>
      <c r="I1554" s="30"/>
      <c r="J1554" s="6" t="str">
        <f>'Base de dados'!N1553</f>
        <v/>
      </c>
    </row>
    <row r="1555" spans="1:10" ht="24.95" customHeight="1" x14ac:dyDescent="0.25">
      <c r="A1555" s="3">
        <f t="shared" si="24"/>
        <v>1553</v>
      </c>
      <c r="B1555" s="4" t="str">
        <f>'Base de dados'!A1554</f>
        <v>5630004215</v>
      </c>
      <c r="C1555" s="5" t="str">
        <f>IF('Base de dados'!E1554&lt;&gt;"",'Base de dados'!B1554&amp;CHAR(10)&amp;'Base de dados'!E1554,'Base de dados'!B1554)</f>
        <v>LEILANE FELICIANO DA SILVA</v>
      </c>
      <c r="D1555" s="15" t="str">
        <f>'Base de dados'!H1554</f>
        <v>AV  JOSE BASILONE JUNIOR, 611 - CENTRO - CASA BRANCA</v>
      </c>
      <c r="E1555" s="27" t="str">
        <f>'Base de dados'!I1554</f>
        <v>(19) 991431939</v>
      </c>
      <c r="F1555" s="6" t="str">
        <f>'Base de dados'!J1554</f>
        <v>POPULAÇÃO GERAL</v>
      </c>
      <c r="G1555" s="6" t="str">
        <f>'Base de dados'!L1554</f>
        <v>SUPLENTE</v>
      </c>
      <c r="H1555" s="6">
        <f>'Base de dados'!M1554</f>
        <v>1238</v>
      </c>
      <c r="I1555" s="30"/>
      <c r="J1555" s="6" t="str">
        <f>'Base de dados'!N1554</f>
        <v/>
      </c>
    </row>
    <row r="1556" spans="1:10" ht="24.95" customHeight="1" x14ac:dyDescent="0.25">
      <c r="A1556" s="3">
        <f t="shared" si="24"/>
        <v>1554</v>
      </c>
      <c r="B1556" s="4" t="str">
        <f>'Base de dados'!A1555</f>
        <v>5630002458</v>
      </c>
      <c r="C1556" s="5" t="str">
        <f>IF('Base de dados'!E1555&lt;&gt;"",'Base de dados'!B1555&amp;CHAR(10)&amp;'Base de dados'!E1555,'Base de dados'!B1555)</f>
        <v>FERNANDA MARIA ALVES</v>
      </c>
      <c r="D1556" s="15" t="str">
        <f>'Base de dados'!H1555</f>
        <v>RUA 12, 06 - JARDIM BELA VISTA  - CASA BRANCA</v>
      </c>
      <c r="E1556" s="27" t="str">
        <f>'Base de dados'!I1555</f>
        <v>(19) 992283168</v>
      </c>
      <c r="F1556" s="6" t="str">
        <f>'Base de dados'!J1555</f>
        <v>POPULAÇÃO GERAL</v>
      </c>
      <c r="G1556" s="6" t="str">
        <f>'Base de dados'!L1555</f>
        <v>SUPLENTE</v>
      </c>
      <c r="H1556" s="6">
        <f>'Base de dados'!M1555</f>
        <v>1239</v>
      </c>
      <c r="I1556" s="30"/>
      <c r="J1556" s="6" t="str">
        <f>'Base de dados'!N1555</f>
        <v/>
      </c>
    </row>
    <row r="1557" spans="1:10" ht="24.95" customHeight="1" x14ac:dyDescent="0.25">
      <c r="A1557" s="3">
        <f t="shared" si="24"/>
        <v>1555</v>
      </c>
      <c r="B1557" s="4" t="str">
        <f>'Base de dados'!A1556</f>
        <v>5630005535</v>
      </c>
      <c r="C1557" s="5" t="str">
        <f>IF('Base de dados'!E1556&lt;&gt;"",'Base de dados'!B1556&amp;CHAR(10)&amp;'Base de dados'!E1556,'Base de dados'!B1556)</f>
        <v>DBORA BARBOSA BARROS
FABIANO SALLES DA SILVA</v>
      </c>
      <c r="D1557" s="15" t="str">
        <f>'Base de dados'!H1556</f>
        <v>RUA OLIMPIO JOSE AUGUSTO, 311 - PARQUE SAO PAULO  - CASA BRANCA</v>
      </c>
      <c r="E1557" s="27" t="str">
        <f>'Base de dados'!I1556</f>
        <v>(19) 992896079</v>
      </c>
      <c r="F1557" s="6" t="str">
        <f>'Base de dados'!J1556</f>
        <v>POPULAÇÃO GERAL</v>
      </c>
      <c r="G1557" s="6" t="str">
        <f>'Base de dados'!L1556</f>
        <v>SUPLENTE</v>
      </c>
      <c r="H1557" s="6">
        <f>'Base de dados'!M1556</f>
        <v>1240</v>
      </c>
      <c r="I1557" s="30"/>
      <c r="J1557" s="6" t="str">
        <f>'Base de dados'!N1556</f>
        <v/>
      </c>
    </row>
    <row r="1558" spans="1:10" ht="24.95" customHeight="1" x14ac:dyDescent="0.25">
      <c r="A1558" s="3">
        <f t="shared" si="24"/>
        <v>1556</v>
      </c>
      <c r="B1558" s="4" t="str">
        <f>'Base de dados'!A1557</f>
        <v>5630002136</v>
      </c>
      <c r="C1558" s="5" t="str">
        <f>IF('Base de dados'!E1557&lt;&gt;"",'Base de dados'!B1557&amp;CHAR(10)&amp;'Base de dados'!E1557,'Base de dados'!B1557)</f>
        <v>DENIFER NASCIMENTO LINDOLFO
LUIS PAULO LONDOLFO</v>
      </c>
      <c r="D1558" s="15" t="str">
        <f>'Base de dados'!H1557</f>
        <v>RUA FAMILIA NOGUEIRA LIMA, 344 - JARDIM BOA ESPERANCA  - CASA BRANCA</v>
      </c>
      <c r="E1558" s="27" t="str">
        <f>'Base de dados'!I1557</f>
        <v>(19) 994078102</v>
      </c>
      <c r="F1558" s="6" t="str">
        <f>'Base de dados'!J1557</f>
        <v>POPULAÇÃO GERAL</v>
      </c>
      <c r="G1558" s="6" t="str">
        <f>'Base de dados'!L1557</f>
        <v>SUPLENTE</v>
      </c>
      <c r="H1558" s="6">
        <f>'Base de dados'!M1557</f>
        <v>1241</v>
      </c>
      <c r="I1558" s="30"/>
      <c r="J1558" s="6" t="str">
        <f>'Base de dados'!N1557</f>
        <v/>
      </c>
    </row>
    <row r="1559" spans="1:10" ht="24.95" customHeight="1" x14ac:dyDescent="0.25">
      <c r="A1559" s="3">
        <f t="shared" si="24"/>
        <v>1557</v>
      </c>
      <c r="B1559" s="4" t="str">
        <f>'Base de dados'!A1558</f>
        <v>5630006244</v>
      </c>
      <c r="C1559" s="5" t="str">
        <f>IF('Base de dados'!E1558&lt;&gt;"",'Base de dados'!B1558&amp;CHAR(10)&amp;'Base de dados'!E1558,'Base de dados'!B1558)</f>
        <v>MICHELLE APARECIDA TAVARES</v>
      </c>
      <c r="D1559" s="15" t="str">
        <f>'Base de dados'!H1558</f>
        <v>FAZ ALVORADA, 0 - VENDA BRANCA - CASA BRANCA</v>
      </c>
      <c r="E1559" s="27" t="str">
        <f>'Base de dados'!I1558</f>
        <v>(19) 998002015</v>
      </c>
      <c r="F1559" s="6" t="str">
        <f>'Base de dados'!J1558</f>
        <v>POPULAÇÃO GERAL</v>
      </c>
      <c r="G1559" s="6" t="str">
        <f>'Base de dados'!L1558</f>
        <v>SUPLENTE</v>
      </c>
      <c r="H1559" s="6">
        <f>'Base de dados'!M1558</f>
        <v>1242</v>
      </c>
      <c r="I1559" s="30"/>
      <c r="J1559" s="6" t="str">
        <f>'Base de dados'!N1558</f>
        <v/>
      </c>
    </row>
    <row r="1560" spans="1:10" ht="24.95" customHeight="1" x14ac:dyDescent="0.25">
      <c r="A1560" s="3">
        <f t="shared" si="24"/>
        <v>1558</v>
      </c>
      <c r="B1560" s="4" t="str">
        <f>'Base de dados'!A1559</f>
        <v>5630008893</v>
      </c>
      <c r="C1560" s="5" t="str">
        <f>IF('Base de dados'!E1559&lt;&gt;"",'Base de dados'!B1559&amp;CHAR(10)&amp;'Base de dados'!E1559,'Base de dados'!B1559)</f>
        <v>MARCOS DE CARVALHO
SOLANGE APARECIDA CONTATO CARVALHO</v>
      </c>
      <c r="D1560" s="15" t="str">
        <f>'Base de dados'!H1559</f>
        <v>RUA RU FAMILIA MAGDALENA, 290 - PARQUE SAO PAULO  - CASA BRANCA</v>
      </c>
      <c r="E1560" s="27" t="str">
        <f>'Base de dados'!I1559</f>
        <v>(19) 991347581</v>
      </c>
      <c r="F1560" s="6" t="str">
        <f>'Base de dados'!J1559</f>
        <v>POPULAÇÃO GERAL</v>
      </c>
      <c r="G1560" s="6" t="str">
        <f>'Base de dados'!L1559</f>
        <v>SUPLENTE</v>
      </c>
      <c r="H1560" s="6">
        <f>'Base de dados'!M1559</f>
        <v>1243</v>
      </c>
      <c r="I1560" s="30"/>
      <c r="J1560" s="6" t="str">
        <f>'Base de dados'!N1559</f>
        <v/>
      </c>
    </row>
    <row r="1561" spans="1:10" ht="24.95" customHeight="1" x14ac:dyDescent="0.25">
      <c r="A1561" s="3">
        <f t="shared" si="24"/>
        <v>1559</v>
      </c>
      <c r="B1561" s="4" t="str">
        <f>'Base de dados'!A1560</f>
        <v>5630018595</v>
      </c>
      <c r="C1561" s="5" t="str">
        <f>IF('Base de dados'!E1560&lt;&gt;"",'Base de dados'!B1560&amp;CHAR(10)&amp;'Base de dados'!E1560,'Base de dados'!B1560)</f>
        <v>SANDRA CRISTINA BEZERRA SANTOS</v>
      </c>
      <c r="D1561" s="15" t="str">
        <f>'Base de dados'!H1560</f>
        <v>RUA INDEPENDENCIA, 19 - LAGOA BRANCA - CASA BRANCA</v>
      </c>
      <c r="E1561" s="27" t="str">
        <f>'Base de dados'!I1560</f>
        <v>(19) 981618745</v>
      </c>
      <c r="F1561" s="6" t="str">
        <f>'Base de dados'!J1560</f>
        <v>POPULAÇÃO GERAL</v>
      </c>
      <c r="G1561" s="6" t="str">
        <f>'Base de dados'!L1560</f>
        <v>SUPLENTE</v>
      </c>
      <c r="H1561" s="6">
        <f>'Base de dados'!M1560</f>
        <v>1244</v>
      </c>
      <c r="I1561" s="30"/>
      <c r="J1561" s="6" t="str">
        <f>'Base de dados'!N1560</f>
        <v/>
      </c>
    </row>
    <row r="1562" spans="1:10" ht="24.95" customHeight="1" x14ac:dyDescent="0.25">
      <c r="A1562" s="3">
        <f t="shared" si="24"/>
        <v>1560</v>
      </c>
      <c r="B1562" s="4" t="str">
        <f>'Base de dados'!A1561</f>
        <v>5630000106</v>
      </c>
      <c r="C1562" s="5" t="str">
        <f>IF('Base de dados'!E1561&lt;&gt;"",'Base de dados'!B1561&amp;CHAR(10)&amp;'Base de dados'!E1561,'Base de dados'!B1561)</f>
        <v>ANNA LAURA DE SOUZA TOLEDO</v>
      </c>
      <c r="D1562" s="15" t="str">
        <f>'Base de dados'!H1561</f>
        <v>AV  DR  FRANCISCO NOGUEIRA DE LIMA, 395 - CENTRO - CASA BRANCA</v>
      </c>
      <c r="E1562" s="27" t="str">
        <f>'Base de dados'!I1561</f>
        <v>(19) 995884459</v>
      </c>
      <c r="F1562" s="6" t="str">
        <f>'Base de dados'!J1561</f>
        <v>POPULAÇÃO GERAL</v>
      </c>
      <c r="G1562" s="6" t="str">
        <f>'Base de dados'!L1561</f>
        <v>SUPLENTE</v>
      </c>
      <c r="H1562" s="6">
        <f>'Base de dados'!M1561</f>
        <v>1245</v>
      </c>
      <c r="I1562" s="30"/>
      <c r="J1562" s="6" t="str">
        <f>'Base de dados'!N1561</f>
        <v/>
      </c>
    </row>
    <row r="1563" spans="1:10" ht="24.95" customHeight="1" x14ac:dyDescent="0.25">
      <c r="A1563" s="3">
        <f t="shared" si="24"/>
        <v>1561</v>
      </c>
      <c r="B1563" s="4" t="str">
        <f>'Base de dados'!A1562</f>
        <v>5630011079</v>
      </c>
      <c r="C1563" s="5" t="str">
        <f>IF('Base de dados'!E1562&lt;&gt;"",'Base de dados'!B1562&amp;CHAR(10)&amp;'Base de dados'!E1562,'Base de dados'!B1562)</f>
        <v>RAQUEL ELISA DA FONSECA VEIGA
JAISON VEIGA</v>
      </c>
      <c r="D1563" s="15" t="str">
        <f>'Base de dados'!H1562</f>
        <v>RUA LUPERCIO DA SILVA, 1160 - JARDIM BELA VISTA 2 - CASA BRANCA</v>
      </c>
      <c r="E1563" s="27" t="str">
        <f>'Base de dados'!I1562</f>
        <v>(19) 994543424</v>
      </c>
      <c r="F1563" s="6" t="str">
        <f>'Base de dados'!J1562</f>
        <v>POPULAÇÃO GERAL</v>
      </c>
      <c r="G1563" s="6" t="str">
        <f>'Base de dados'!L1562</f>
        <v>SUPLENTE</v>
      </c>
      <c r="H1563" s="6">
        <f>'Base de dados'!M1562</f>
        <v>1246</v>
      </c>
      <c r="I1563" s="30"/>
      <c r="J1563" s="6" t="str">
        <f>'Base de dados'!N1562</f>
        <v/>
      </c>
    </row>
    <row r="1564" spans="1:10" ht="24.95" customHeight="1" x14ac:dyDescent="0.25">
      <c r="A1564" s="3">
        <f t="shared" si="24"/>
        <v>1562</v>
      </c>
      <c r="B1564" s="4" t="str">
        <f>'Base de dados'!A1563</f>
        <v>5630016870</v>
      </c>
      <c r="C1564" s="5" t="str">
        <f>IF('Base de dados'!E1563&lt;&gt;"",'Base de dados'!B1563&amp;CHAR(10)&amp;'Base de dados'!E1563,'Base de dados'!B1563)</f>
        <v>MARCOS LEANDRO DE SOUZA MARIANO</v>
      </c>
      <c r="D1564" s="15" t="str">
        <f>'Base de dados'!H1563</f>
        <v>RUA OLIMPIO JOSE AUGUSTO, 231 - PARQUE SAO PAULO - CASA BRANCA</v>
      </c>
      <c r="E1564" s="27" t="str">
        <f>'Base de dados'!I1563</f>
        <v>(19) 995389839</v>
      </c>
      <c r="F1564" s="6" t="str">
        <f>'Base de dados'!J1563</f>
        <v>POPULAÇÃO GERAL</v>
      </c>
      <c r="G1564" s="6" t="str">
        <f>'Base de dados'!L1563</f>
        <v>SUPLENTE</v>
      </c>
      <c r="H1564" s="6">
        <f>'Base de dados'!M1563</f>
        <v>1247</v>
      </c>
      <c r="I1564" s="30"/>
      <c r="J1564" s="6" t="str">
        <f>'Base de dados'!N1563</f>
        <v/>
      </c>
    </row>
    <row r="1565" spans="1:10" ht="24.95" customHeight="1" x14ac:dyDescent="0.25">
      <c r="A1565" s="3">
        <f t="shared" si="24"/>
        <v>1563</v>
      </c>
      <c r="B1565" s="4" t="str">
        <f>'Base de dados'!A1564</f>
        <v>5630004421</v>
      </c>
      <c r="C1565" s="5" t="str">
        <f>IF('Base de dados'!E1564&lt;&gt;"",'Base de dados'!B1564&amp;CHAR(10)&amp;'Base de dados'!E1564,'Base de dados'!B1564)</f>
        <v>RILDO APARECIDO DIAS</v>
      </c>
      <c r="D1565" s="15" t="str">
        <f>'Base de dados'!H1564</f>
        <v>RUA MARIA JOSE CAETANO DE ALMEIDA, 480 - PARQUE SAO PAULO - CASA BRANCA</v>
      </c>
      <c r="E1565" s="27" t="str">
        <f>'Base de dados'!I1564</f>
        <v>(19) 991003085</v>
      </c>
      <c r="F1565" s="6" t="str">
        <f>'Base de dados'!J1564</f>
        <v>POPULAÇÃO GERAL</v>
      </c>
      <c r="G1565" s="6" t="str">
        <f>'Base de dados'!L1564</f>
        <v>SUPLENTE</v>
      </c>
      <c r="H1565" s="6">
        <f>'Base de dados'!M1564</f>
        <v>1248</v>
      </c>
      <c r="I1565" s="30"/>
      <c r="J1565" s="6" t="str">
        <f>'Base de dados'!N1564</f>
        <v/>
      </c>
    </row>
    <row r="1566" spans="1:10" ht="24.95" customHeight="1" x14ac:dyDescent="0.25">
      <c r="A1566" s="3">
        <f t="shared" si="24"/>
        <v>1564</v>
      </c>
      <c r="B1566" s="4" t="str">
        <f>'Base de dados'!A1565</f>
        <v>5630021151</v>
      </c>
      <c r="C1566" s="5" t="str">
        <f>IF('Base de dados'!E1565&lt;&gt;"",'Base de dados'!B1565&amp;CHAR(10)&amp;'Base de dados'!E1565,'Base de dados'!B1565)</f>
        <v>JHON LENON DA SILVA
ANA CAROLINE BERALDO GOMES</v>
      </c>
      <c r="D1566" s="15" t="str">
        <f>'Base de dados'!H1565</f>
        <v>SIT CHACARA PARAISO, S/N - AEROPORTO - CASA BRANCA</v>
      </c>
      <c r="E1566" s="27" t="str">
        <f>'Base de dados'!I1565</f>
        <v>(19) 986110776</v>
      </c>
      <c r="F1566" s="6" t="str">
        <f>'Base de dados'!J1565</f>
        <v>POPULAÇÃO GERAL</v>
      </c>
      <c r="G1566" s="6" t="str">
        <f>'Base de dados'!L1565</f>
        <v>SUPLENTE</v>
      </c>
      <c r="H1566" s="6">
        <f>'Base de dados'!M1565</f>
        <v>1249</v>
      </c>
      <c r="I1566" s="30"/>
      <c r="J1566" s="6" t="str">
        <f>'Base de dados'!N1565</f>
        <v/>
      </c>
    </row>
    <row r="1567" spans="1:10" ht="24.95" customHeight="1" x14ac:dyDescent="0.25">
      <c r="A1567" s="3">
        <f t="shared" si="24"/>
        <v>1565</v>
      </c>
      <c r="B1567" s="4" t="str">
        <f>'Base de dados'!A1566</f>
        <v>5630018116</v>
      </c>
      <c r="C1567" s="5" t="str">
        <f>IF('Base de dados'!E1566&lt;&gt;"",'Base de dados'!B1566&amp;CHAR(10)&amp;'Base de dados'!E1566,'Base de dados'!B1566)</f>
        <v>MATHEUS HENRIQUE DOS SANTOS PEREIRA</v>
      </c>
      <c r="D1567" s="15" t="str">
        <f>'Base de dados'!H1566</f>
        <v>RUA PRESIDENTE VARGAS, 10 - VILA RUTI - SANTA FE DO SUL</v>
      </c>
      <c r="E1567" s="27" t="str">
        <f>'Base de dados'!I1566</f>
        <v>(17) 991499904</v>
      </c>
      <c r="F1567" s="6" t="str">
        <f>'Base de dados'!J1566</f>
        <v>POPULAÇÃO GERAL</v>
      </c>
      <c r="G1567" s="6" t="str">
        <f>'Base de dados'!L1566</f>
        <v>SUPLENTE</v>
      </c>
      <c r="H1567" s="6">
        <f>'Base de dados'!M1566</f>
        <v>1250</v>
      </c>
      <c r="I1567" s="30"/>
      <c r="J1567" s="6" t="str">
        <f>'Base de dados'!N1566</f>
        <v/>
      </c>
    </row>
    <row r="1568" spans="1:10" ht="24.95" customHeight="1" x14ac:dyDescent="0.25">
      <c r="A1568" s="3">
        <f t="shared" si="24"/>
        <v>1566</v>
      </c>
      <c r="B1568" s="4" t="str">
        <f>'Base de dados'!A1567</f>
        <v>5630016359</v>
      </c>
      <c r="C1568" s="5" t="str">
        <f>IF('Base de dados'!E1567&lt;&gt;"",'Base de dados'!B1567&amp;CHAR(10)&amp;'Base de dados'!E1567,'Base de dados'!B1567)</f>
        <v>VIVIENE RICARDO</v>
      </c>
      <c r="D1568" s="15" t="str">
        <f>'Base de dados'!H1567</f>
        <v>RUA MARINA MOURA, 408 - PARQUE SAO PAULO  - CASA BRANCA</v>
      </c>
      <c r="E1568" s="27" t="str">
        <f>'Base de dados'!I1567</f>
        <v>(19) 991650518</v>
      </c>
      <c r="F1568" s="6" t="str">
        <f>'Base de dados'!J1567</f>
        <v>POPULAÇÃO GERAL</v>
      </c>
      <c r="G1568" s="6" t="str">
        <f>'Base de dados'!L1567</f>
        <v>SUPLENTE</v>
      </c>
      <c r="H1568" s="6">
        <f>'Base de dados'!M1567</f>
        <v>1251</v>
      </c>
      <c r="I1568" s="30"/>
      <c r="J1568" s="6" t="str">
        <f>'Base de dados'!N1567</f>
        <v/>
      </c>
    </row>
    <row r="1569" spans="1:10" ht="24.95" customHeight="1" x14ac:dyDescent="0.25">
      <c r="A1569" s="3">
        <f t="shared" si="24"/>
        <v>1567</v>
      </c>
      <c r="B1569" s="4" t="str">
        <f>'Base de dados'!A1568</f>
        <v>5630010428</v>
      </c>
      <c r="C1569" s="5" t="str">
        <f>IF('Base de dados'!E1568&lt;&gt;"",'Base de dados'!B1568&amp;CHAR(10)&amp;'Base de dados'!E1568,'Base de dados'!B1568)</f>
        <v>UNAI CRISTINA MATTOS DOS SANTOS CRUZ
ATILA MARCELO CRUZ</v>
      </c>
      <c r="D1569" s="15" t="str">
        <f>'Base de dados'!H1568</f>
        <v>AV  AV DOUTOR FRANCISCO NOGUEIRA DE LIMA, 564 - CENTRO - CASA BRANCA</v>
      </c>
      <c r="E1569" s="27" t="str">
        <f>'Base de dados'!I1568</f>
        <v>(19) 994240825</v>
      </c>
      <c r="F1569" s="6" t="str">
        <f>'Base de dados'!J1568</f>
        <v>POPULAÇÃO GERAL</v>
      </c>
      <c r="G1569" s="6" t="str">
        <f>'Base de dados'!L1568</f>
        <v>SUPLENTE</v>
      </c>
      <c r="H1569" s="6">
        <f>'Base de dados'!M1568</f>
        <v>1252</v>
      </c>
      <c r="I1569" s="30"/>
      <c r="J1569" s="6" t="str">
        <f>'Base de dados'!N1568</f>
        <v/>
      </c>
    </row>
    <row r="1570" spans="1:10" ht="24.95" customHeight="1" x14ac:dyDescent="0.25">
      <c r="A1570" s="3">
        <f t="shared" si="24"/>
        <v>1568</v>
      </c>
      <c r="B1570" s="4" t="str">
        <f>'Base de dados'!A1569</f>
        <v>5630007861</v>
      </c>
      <c r="C1570" s="5" t="str">
        <f>IF('Base de dados'!E1569&lt;&gt;"",'Base de dados'!B1569&amp;CHAR(10)&amp;'Base de dados'!E1569,'Base de dados'!B1569)</f>
        <v>LAVINIA EDUARDA COSTA DE SOUZA
DIEGO TEIXEIRA ALFREDO</v>
      </c>
      <c r="D1570" s="15" t="str">
        <f>'Base de dados'!H1569</f>
        <v>AV  DOS BONVICINIOS, 254 - NAZARE  - CASA BRANCA</v>
      </c>
      <c r="E1570" s="27" t="str">
        <f>'Base de dados'!I1569</f>
        <v>(19) 989067029</v>
      </c>
      <c r="F1570" s="6" t="str">
        <f>'Base de dados'!J1569</f>
        <v>POPULAÇÃO GERAL</v>
      </c>
      <c r="G1570" s="6" t="str">
        <f>'Base de dados'!L1569</f>
        <v>SUPLENTE</v>
      </c>
      <c r="H1570" s="6">
        <f>'Base de dados'!M1569</f>
        <v>1253</v>
      </c>
      <c r="I1570" s="30"/>
      <c r="J1570" s="6" t="str">
        <f>'Base de dados'!N1569</f>
        <v/>
      </c>
    </row>
    <row r="1571" spans="1:10" ht="24.95" customHeight="1" x14ac:dyDescent="0.25">
      <c r="A1571" s="3">
        <f t="shared" si="24"/>
        <v>1569</v>
      </c>
      <c r="B1571" s="4" t="str">
        <f>'Base de dados'!A1570</f>
        <v>5630015559</v>
      </c>
      <c r="C1571" s="5" t="str">
        <f>IF('Base de dados'!E1570&lt;&gt;"",'Base de dados'!B1570&amp;CHAR(10)&amp;'Base de dados'!E1570,'Base de dados'!B1570)</f>
        <v>DENIVAL BALIEIRO DA LUZ
ANA BEATRIZ MIGUEL PIMENTA</v>
      </c>
      <c r="D1571" s="15" t="str">
        <f>'Base de dados'!H1570</f>
        <v>SIT BOA VISTA, 01 - RURAL  - CASA BRANCA</v>
      </c>
      <c r="E1571" s="27" t="str">
        <f>'Base de dados'!I1570</f>
        <v>(19) 981331838</v>
      </c>
      <c r="F1571" s="6" t="str">
        <f>'Base de dados'!J1570</f>
        <v>POPULAÇÃO GERAL</v>
      </c>
      <c r="G1571" s="6" t="str">
        <f>'Base de dados'!L1570</f>
        <v>SUPLENTE</v>
      </c>
      <c r="H1571" s="6">
        <f>'Base de dados'!M1570</f>
        <v>1254</v>
      </c>
      <c r="I1571" s="30"/>
      <c r="J1571" s="6" t="str">
        <f>'Base de dados'!N1570</f>
        <v/>
      </c>
    </row>
    <row r="1572" spans="1:10" ht="24.95" customHeight="1" x14ac:dyDescent="0.25">
      <c r="A1572" s="3">
        <f t="shared" si="24"/>
        <v>1570</v>
      </c>
      <c r="B1572" s="4" t="str">
        <f>'Base de dados'!A1571</f>
        <v>5630008851</v>
      </c>
      <c r="C1572" s="5" t="str">
        <f>IF('Base de dados'!E1571&lt;&gt;"",'Base de dados'!B1571&amp;CHAR(10)&amp;'Base de dados'!E1571,'Base de dados'!B1571)</f>
        <v>SERGIO EDUARDO DE CARVALHO</v>
      </c>
      <c r="D1572" s="15" t="str">
        <f>'Base de dados'!H1571</f>
        <v>RUA JOSE GERONIMO DE VASCONCELOS, 333 - CENTRO - CASA BRANCA</v>
      </c>
      <c r="E1572" s="27" t="str">
        <f>'Base de dados'!I1571</f>
        <v>(19) 992371945</v>
      </c>
      <c r="F1572" s="6" t="str">
        <f>'Base de dados'!J1571</f>
        <v>POPULAÇÃO GERAL</v>
      </c>
      <c r="G1572" s="6" t="str">
        <f>'Base de dados'!L1571</f>
        <v>SUPLENTE</v>
      </c>
      <c r="H1572" s="6">
        <f>'Base de dados'!M1571</f>
        <v>1255</v>
      </c>
      <c r="I1572" s="30"/>
      <c r="J1572" s="6" t="str">
        <f>'Base de dados'!N1571</f>
        <v/>
      </c>
    </row>
    <row r="1573" spans="1:10" ht="24.95" customHeight="1" x14ac:dyDescent="0.25">
      <c r="A1573" s="3">
        <f t="shared" si="24"/>
        <v>1571</v>
      </c>
      <c r="B1573" s="4" t="str">
        <f>'Base de dados'!A1572</f>
        <v>5630000981</v>
      </c>
      <c r="C1573" s="5" t="str">
        <f>IF('Base de dados'!E1572&lt;&gt;"",'Base de dados'!B1572&amp;CHAR(10)&amp;'Base de dados'!E1572,'Base de dados'!B1572)</f>
        <v>FABIANA LUZ COELHO DE BRITTO
RONALDO ADRIANO COELHO DE BRITTO</v>
      </c>
      <c r="D1573" s="15" t="str">
        <f>'Base de dados'!H1572</f>
        <v>RUA SILVESTRE FRANCISCO PUGLIA, 77 - ODENIR BUZATTO - CASA BRANCA</v>
      </c>
      <c r="E1573" s="27" t="str">
        <f>'Base de dados'!I1572</f>
        <v>(19) 992697963</v>
      </c>
      <c r="F1573" s="6" t="str">
        <f>'Base de dados'!J1572</f>
        <v>POPULAÇÃO GERAL</v>
      </c>
      <c r="G1573" s="6" t="str">
        <f>'Base de dados'!L1572</f>
        <v>SUPLENTE</v>
      </c>
      <c r="H1573" s="6">
        <f>'Base de dados'!M1572</f>
        <v>1256</v>
      </c>
      <c r="I1573" s="30"/>
      <c r="J1573" s="6" t="str">
        <f>'Base de dados'!N1572</f>
        <v/>
      </c>
    </row>
    <row r="1574" spans="1:10" ht="24.95" customHeight="1" x14ac:dyDescent="0.25">
      <c r="A1574" s="3">
        <f t="shared" si="24"/>
        <v>1572</v>
      </c>
      <c r="B1574" s="4" t="str">
        <f>'Base de dados'!A1573</f>
        <v>5630019585</v>
      </c>
      <c r="C1574" s="5" t="str">
        <f>IF('Base de dados'!E1573&lt;&gt;"",'Base de dados'!B1573&amp;CHAR(10)&amp;'Base de dados'!E1573,'Base de dados'!B1573)</f>
        <v>THIAGO DUTRA DOS SANTOS</v>
      </c>
      <c r="D1574" s="15" t="str">
        <f>'Base de dados'!H1573</f>
        <v>RUA 11, 194 - JARDIM BELA VISTA 2 - CASA BRANCA</v>
      </c>
      <c r="E1574" s="27" t="str">
        <f>'Base de dados'!I1573</f>
        <v>(19) 991153735</v>
      </c>
      <c r="F1574" s="6" t="str">
        <f>'Base de dados'!J1573</f>
        <v>POPULAÇÃO GERAL</v>
      </c>
      <c r="G1574" s="6" t="str">
        <f>'Base de dados'!L1573</f>
        <v>SUPLENTE</v>
      </c>
      <c r="H1574" s="6">
        <f>'Base de dados'!M1573</f>
        <v>1257</v>
      </c>
      <c r="I1574" s="30"/>
      <c r="J1574" s="6" t="str">
        <f>'Base de dados'!N1573</f>
        <v/>
      </c>
    </row>
    <row r="1575" spans="1:10" ht="24.95" customHeight="1" x14ac:dyDescent="0.25">
      <c r="A1575" s="3">
        <f t="shared" si="24"/>
        <v>1573</v>
      </c>
      <c r="B1575" s="4" t="str">
        <f>'Base de dados'!A1574</f>
        <v>5630010188</v>
      </c>
      <c r="C1575" s="5" t="str">
        <f>IF('Base de dados'!E1574&lt;&gt;"",'Base de dados'!B1574&amp;CHAR(10)&amp;'Base de dados'!E1574,'Base de dados'!B1574)</f>
        <v>VALERIA DE JESUS SILVA</v>
      </c>
      <c r="D1575" s="15" t="str">
        <f>'Base de dados'!H1574</f>
        <v>AV  JOSE BENE, 426 - NAZARE - CASA BRANCA</v>
      </c>
      <c r="E1575" s="27" t="str">
        <f>'Base de dados'!I1574</f>
        <v>(19) 993444334</v>
      </c>
      <c r="F1575" s="6" t="str">
        <f>'Base de dados'!J1574</f>
        <v>POPULAÇÃO GERAL</v>
      </c>
      <c r="G1575" s="6" t="str">
        <f>'Base de dados'!L1574</f>
        <v>SUPLENTE</v>
      </c>
      <c r="H1575" s="6">
        <f>'Base de dados'!M1574</f>
        <v>1258</v>
      </c>
      <c r="I1575" s="30"/>
      <c r="J1575" s="6" t="str">
        <f>'Base de dados'!N1574</f>
        <v/>
      </c>
    </row>
    <row r="1576" spans="1:10" ht="24.95" customHeight="1" x14ac:dyDescent="0.25">
      <c r="A1576" s="3">
        <f t="shared" si="24"/>
        <v>1574</v>
      </c>
      <c r="B1576" s="4" t="str">
        <f>'Base de dados'!A1575</f>
        <v>5630021250</v>
      </c>
      <c r="C1576" s="5" t="str">
        <f>IF('Base de dados'!E1575&lt;&gt;"",'Base de dados'!B1575&amp;CHAR(10)&amp;'Base de dados'!E1575,'Base de dados'!B1575)</f>
        <v>DEISIANE BRAGA DE PAULA</v>
      </c>
      <c r="D1576" s="15" t="str">
        <f>'Base de dados'!H1575</f>
        <v>RUA LILIAN COSTA GRILLO, 86 - JARDIM COLINA DO SOL - CASA BRANCA</v>
      </c>
      <c r="E1576" s="27" t="str">
        <f>'Base de dados'!I1575</f>
        <v>(19) 994848271</v>
      </c>
      <c r="F1576" s="6" t="str">
        <f>'Base de dados'!J1575</f>
        <v>POPULAÇÃO GERAL</v>
      </c>
      <c r="G1576" s="6" t="str">
        <f>'Base de dados'!L1575</f>
        <v>SUPLENTE</v>
      </c>
      <c r="H1576" s="6">
        <f>'Base de dados'!M1575</f>
        <v>1259</v>
      </c>
      <c r="I1576" s="30"/>
      <c r="J1576" s="6" t="str">
        <f>'Base de dados'!N1575</f>
        <v/>
      </c>
    </row>
    <row r="1577" spans="1:10" ht="24.95" customHeight="1" x14ac:dyDescent="0.25">
      <c r="A1577" s="3">
        <f t="shared" si="24"/>
        <v>1575</v>
      </c>
      <c r="B1577" s="4" t="str">
        <f>'Base de dados'!A1576</f>
        <v>5630010907</v>
      </c>
      <c r="C1577" s="5" t="str">
        <f>IF('Base de dados'!E1576&lt;&gt;"",'Base de dados'!B1576&amp;CHAR(10)&amp;'Base de dados'!E1576,'Base de dados'!B1576)</f>
        <v>KARINA</v>
      </c>
      <c r="D1577" s="15" t="str">
        <f>'Base de dados'!H1576</f>
        <v>AV  CAMPINAS, 131 - DESTERRO - CASA BRANCA</v>
      </c>
      <c r="E1577" s="27" t="str">
        <f>'Base de dados'!I1576</f>
        <v>(19) 992501678</v>
      </c>
      <c r="F1577" s="6" t="str">
        <f>'Base de dados'!J1576</f>
        <v>POPULAÇÃO GERAL</v>
      </c>
      <c r="G1577" s="6" t="str">
        <f>'Base de dados'!L1576</f>
        <v>SUPLENTE</v>
      </c>
      <c r="H1577" s="6">
        <f>'Base de dados'!M1576</f>
        <v>1260</v>
      </c>
      <c r="I1577" s="30"/>
      <c r="J1577" s="6" t="str">
        <f>'Base de dados'!N1576</f>
        <v/>
      </c>
    </row>
    <row r="1578" spans="1:10" ht="24.95" customHeight="1" x14ac:dyDescent="0.25">
      <c r="A1578" s="3">
        <f t="shared" si="24"/>
        <v>1576</v>
      </c>
      <c r="B1578" s="4" t="str">
        <f>'Base de dados'!A1577</f>
        <v>5630009388</v>
      </c>
      <c r="C1578" s="5" t="str">
        <f>IF('Base de dados'!E1577&lt;&gt;"",'Base de dados'!B1577&amp;CHAR(10)&amp;'Base de dados'!E1577,'Base de dados'!B1577)</f>
        <v>CAROLINE DE CAMARGO DUARTE
KEVIN WASHINGTON TEIXEIRA</v>
      </c>
      <c r="D1578" s="15" t="str">
        <f>'Base de dados'!H1577</f>
        <v>RUA MARIA GERMANI, 697 - CONJUNTO HABITACIONAL JULIO DE MESQUITA FILHO - SOROCABA</v>
      </c>
      <c r="E1578" s="27" t="str">
        <f>'Base de dados'!I1577</f>
        <v>(15) 997538763</v>
      </c>
      <c r="F1578" s="6" t="str">
        <f>'Base de dados'!J1577</f>
        <v>POPULAÇÃO GERAL</v>
      </c>
      <c r="G1578" s="6" t="str">
        <f>'Base de dados'!L1577</f>
        <v>SUPLENTE</v>
      </c>
      <c r="H1578" s="6">
        <f>'Base de dados'!M1577</f>
        <v>1261</v>
      </c>
      <c r="I1578" s="30"/>
      <c r="J1578" s="6" t="str">
        <f>'Base de dados'!N1577</f>
        <v/>
      </c>
    </row>
    <row r="1579" spans="1:10" ht="24.95" customHeight="1" x14ac:dyDescent="0.25">
      <c r="A1579" s="3">
        <f t="shared" si="24"/>
        <v>1577</v>
      </c>
      <c r="B1579" s="4" t="str">
        <f>'Base de dados'!A1578</f>
        <v>5630002383</v>
      </c>
      <c r="C1579" s="5" t="str">
        <f>IF('Base de dados'!E1578&lt;&gt;"",'Base de dados'!B1578&amp;CHAR(10)&amp;'Base de dados'!E1578,'Base de dados'!B1578)</f>
        <v>ALINE CRISTINA DA SILVEIRA GOMES
CARLOS EDUARDO GOMES</v>
      </c>
      <c r="D1579" s="15" t="str">
        <f>'Base de dados'!H1578</f>
        <v>RUA SETE DE SETEMBRO, 356 - CENTRO  - CASA BRANCA</v>
      </c>
      <c r="E1579" s="27" t="str">
        <f>'Base de dados'!I1578</f>
        <v>(19) 991922669</v>
      </c>
      <c r="F1579" s="6" t="str">
        <f>'Base de dados'!J1578</f>
        <v>POPULAÇÃO GERAL</v>
      </c>
      <c r="G1579" s="6" t="str">
        <f>'Base de dados'!L1578</f>
        <v>SUPLENTE</v>
      </c>
      <c r="H1579" s="6">
        <f>'Base de dados'!M1578</f>
        <v>1262</v>
      </c>
      <c r="I1579" s="30"/>
      <c r="J1579" s="6" t="str">
        <f>'Base de dados'!N1578</f>
        <v/>
      </c>
    </row>
    <row r="1580" spans="1:10" ht="24.95" customHeight="1" x14ac:dyDescent="0.25">
      <c r="A1580" s="3">
        <f t="shared" si="24"/>
        <v>1578</v>
      </c>
      <c r="B1580" s="4" t="str">
        <f>'Base de dados'!A1579</f>
        <v>5630003084</v>
      </c>
      <c r="C1580" s="5" t="str">
        <f>IF('Base de dados'!E1579&lt;&gt;"",'Base de dados'!B1579&amp;CHAR(10)&amp;'Base de dados'!E1579,'Base de dados'!B1579)</f>
        <v>MARIA APARECIDA MEDEIROS MACENAS MACHADO
OZOEL APARECIDO MACHADO</v>
      </c>
      <c r="D1580" s="15" t="str">
        <f>'Base de dados'!H1579</f>
        <v>SIT SITIO ARABELA, S/N - SITIO ARABELA  - CASA BRANCA</v>
      </c>
      <c r="E1580" s="27" t="str">
        <f>'Base de dados'!I1579</f>
        <v>(19) 994909084</v>
      </c>
      <c r="F1580" s="6" t="str">
        <f>'Base de dados'!J1579</f>
        <v>POPULAÇÃO GERAL</v>
      </c>
      <c r="G1580" s="6" t="str">
        <f>'Base de dados'!L1579</f>
        <v>SUPLENTE</v>
      </c>
      <c r="H1580" s="6">
        <f>'Base de dados'!M1579</f>
        <v>1263</v>
      </c>
      <c r="I1580" s="30"/>
      <c r="J1580" s="6" t="str">
        <f>'Base de dados'!N1579</f>
        <v/>
      </c>
    </row>
    <row r="1581" spans="1:10" ht="24.95" customHeight="1" x14ac:dyDescent="0.25">
      <c r="A1581" s="3">
        <f t="shared" si="24"/>
        <v>1579</v>
      </c>
      <c r="B1581" s="4" t="str">
        <f>'Base de dados'!A1580</f>
        <v>5630020369</v>
      </c>
      <c r="C1581" s="5" t="str">
        <f>IF('Base de dados'!E1580&lt;&gt;"",'Base de dados'!B1580&amp;CHAR(10)&amp;'Base de dados'!E1580,'Base de dados'!B1580)</f>
        <v>SILVANA MARA PIRES</v>
      </c>
      <c r="D1581" s="15" t="str">
        <f>'Base de dados'!H1580</f>
        <v>RUA FRANCISCO LEITE RIBEIRO, 73 - NAZARE  - CASA BRANCA</v>
      </c>
      <c r="E1581" s="27" t="str">
        <f>'Base de dados'!I1580</f>
        <v>(19) 995344007</v>
      </c>
      <c r="F1581" s="6" t="str">
        <f>'Base de dados'!J1580</f>
        <v>POPULAÇÃO GERAL</v>
      </c>
      <c r="G1581" s="6" t="str">
        <f>'Base de dados'!L1580</f>
        <v>SUPLENTE</v>
      </c>
      <c r="H1581" s="6">
        <f>'Base de dados'!M1580</f>
        <v>1264</v>
      </c>
      <c r="I1581" s="30"/>
      <c r="J1581" s="6" t="str">
        <f>'Base de dados'!N1580</f>
        <v/>
      </c>
    </row>
    <row r="1582" spans="1:10" ht="24.95" customHeight="1" x14ac:dyDescent="0.25">
      <c r="A1582" s="3">
        <f t="shared" si="24"/>
        <v>1580</v>
      </c>
      <c r="B1582" s="4" t="str">
        <f>'Base de dados'!A1581</f>
        <v>5630012697</v>
      </c>
      <c r="C1582" s="5" t="str">
        <f>IF('Base de dados'!E1581&lt;&gt;"",'Base de dados'!B1581&amp;CHAR(10)&amp;'Base de dados'!E1581,'Base de dados'!B1581)</f>
        <v>DANIEL ALVES PEDRO FONSECA
CAROLINE MATHEUS RODRIGUES</v>
      </c>
      <c r="D1582" s="15" t="str">
        <f>'Base de dados'!H1581</f>
        <v>RUA HELENA APARECIDA ZERBINI DA CUNHA, 23 - CHACARA BOA VISTA  - CASA BRANCA</v>
      </c>
      <c r="E1582" s="27" t="str">
        <f>'Base de dados'!I1581</f>
        <v>(19) 991455405</v>
      </c>
      <c r="F1582" s="6" t="str">
        <f>'Base de dados'!J1581</f>
        <v>POPULAÇÃO GERAL</v>
      </c>
      <c r="G1582" s="6" t="str">
        <f>'Base de dados'!L1581</f>
        <v>SUPLENTE</v>
      </c>
      <c r="H1582" s="6">
        <f>'Base de dados'!M1581</f>
        <v>1265</v>
      </c>
      <c r="I1582" s="30"/>
      <c r="J1582" s="6" t="str">
        <f>'Base de dados'!N1581</f>
        <v/>
      </c>
    </row>
    <row r="1583" spans="1:10" ht="24.95" customHeight="1" x14ac:dyDescent="0.25">
      <c r="A1583" s="3">
        <f t="shared" si="24"/>
        <v>1581</v>
      </c>
      <c r="B1583" s="4" t="str">
        <f>'Base de dados'!A1582</f>
        <v>5630010998</v>
      </c>
      <c r="C1583" s="5" t="str">
        <f>IF('Base de dados'!E1582&lt;&gt;"",'Base de dados'!B1582&amp;CHAR(10)&amp;'Base de dados'!E1582,'Base de dados'!B1582)</f>
        <v>CLAUDETE APARECIDA DO CARMO MENGATTI
DANIEL BATISTA MENGATTI</v>
      </c>
      <c r="D1583" s="15" t="str">
        <f>'Base de dados'!H1582</f>
        <v>RUA SANTO ANTONIO, 197 - CENTRO - CASA BRANCA</v>
      </c>
      <c r="E1583" s="27" t="str">
        <f>'Base de dados'!I1582</f>
        <v>(19) 989139076</v>
      </c>
      <c r="F1583" s="6" t="str">
        <f>'Base de dados'!J1582</f>
        <v>POPULAÇÃO GERAL</v>
      </c>
      <c r="G1583" s="6" t="str">
        <f>'Base de dados'!L1582</f>
        <v>SUPLENTE</v>
      </c>
      <c r="H1583" s="6">
        <f>'Base de dados'!M1582</f>
        <v>1266</v>
      </c>
      <c r="I1583" s="30"/>
      <c r="J1583" s="6" t="str">
        <f>'Base de dados'!N1582</f>
        <v/>
      </c>
    </row>
    <row r="1584" spans="1:10" ht="24.95" customHeight="1" x14ac:dyDescent="0.25">
      <c r="A1584" s="3">
        <f t="shared" si="24"/>
        <v>1582</v>
      </c>
      <c r="B1584" s="4" t="str">
        <f>'Base de dados'!A1583</f>
        <v>5630007309</v>
      </c>
      <c r="C1584" s="5" t="str">
        <f>IF('Base de dados'!E1583&lt;&gt;"",'Base de dados'!B1583&amp;CHAR(10)&amp;'Base de dados'!E1583,'Base de dados'!B1583)</f>
        <v>JESSICA CAROLINA SARAIVA CAMPOS</v>
      </c>
      <c r="D1584" s="15" t="str">
        <f>'Base de dados'!H1583</f>
        <v>RUA CAPACETE DE ACO, 501 fundos - NAZARE - CASA BRANCA</v>
      </c>
      <c r="E1584" s="27" t="str">
        <f>'Base de dados'!I1583</f>
        <v>(19) 989095381</v>
      </c>
      <c r="F1584" s="6" t="str">
        <f>'Base de dados'!J1583</f>
        <v>POPULAÇÃO GERAL</v>
      </c>
      <c r="G1584" s="6" t="str">
        <f>'Base de dados'!L1583</f>
        <v>SUPLENTE</v>
      </c>
      <c r="H1584" s="6">
        <f>'Base de dados'!M1583</f>
        <v>1267</v>
      </c>
      <c r="I1584" s="30"/>
      <c r="J1584" s="6" t="str">
        <f>'Base de dados'!N1583</f>
        <v/>
      </c>
    </row>
    <row r="1585" spans="1:10" ht="24.95" customHeight="1" x14ac:dyDescent="0.25">
      <c r="A1585" s="3">
        <f t="shared" si="24"/>
        <v>1583</v>
      </c>
      <c r="B1585" s="4" t="str">
        <f>'Base de dados'!A1584</f>
        <v>5630014073</v>
      </c>
      <c r="C1585" s="5" t="str">
        <f>IF('Base de dados'!E1584&lt;&gt;"",'Base de dados'!B1584&amp;CHAR(10)&amp;'Base de dados'!E1584,'Base de dados'!B1584)</f>
        <v>MARLENE MATIELLO BORDIN</v>
      </c>
      <c r="D1585" s="15" t="str">
        <f>'Base de dados'!H1584</f>
        <v>RUA MARANHAO, 199 - LAGOA BRANCA - CASA BRANCA</v>
      </c>
      <c r="E1585" s="27" t="str">
        <f>'Base de dados'!I1584</f>
        <v>(19) 971428865</v>
      </c>
      <c r="F1585" s="6" t="str">
        <f>'Base de dados'!J1584</f>
        <v>POPULAÇÃO GERAL</v>
      </c>
      <c r="G1585" s="6" t="str">
        <f>'Base de dados'!L1584</f>
        <v>SUPLENTE</v>
      </c>
      <c r="H1585" s="6">
        <f>'Base de dados'!M1584</f>
        <v>1268</v>
      </c>
      <c r="I1585" s="30"/>
      <c r="J1585" s="6" t="str">
        <f>'Base de dados'!N1584</f>
        <v/>
      </c>
    </row>
    <row r="1586" spans="1:10" ht="24.95" customHeight="1" x14ac:dyDescent="0.25">
      <c r="A1586" s="3">
        <f t="shared" si="24"/>
        <v>1584</v>
      </c>
      <c r="B1586" s="4" t="str">
        <f>'Base de dados'!A1585</f>
        <v>5630019924</v>
      </c>
      <c r="C1586" s="5" t="str">
        <f>IF('Base de dados'!E1585&lt;&gt;"",'Base de dados'!B1585&amp;CHAR(10)&amp;'Base de dados'!E1585,'Base de dados'!B1585)</f>
        <v>MICHELE DA SILVA MACHADO
BRUNO LEONARDO BURILO CHIOATO</v>
      </c>
      <c r="D1586" s="15" t="str">
        <f>'Base de dados'!H1585</f>
        <v>FAZ SAO JOSE DA ESTIVA, sn - ZONA RURAL - CASA BRANCA</v>
      </c>
      <c r="E1586" s="27" t="str">
        <f>'Base de dados'!I1585</f>
        <v>(19) 999914182</v>
      </c>
      <c r="F1586" s="6" t="str">
        <f>'Base de dados'!J1585</f>
        <v>POPULAÇÃO GERAL</v>
      </c>
      <c r="G1586" s="6" t="str">
        <f>'Base de dados'!L1585</f>
        <v>SUPLENTE</v>
      </c>
      <c r="H1586" s="6">
        <f>'Base de dados'!M1585</f>
        <v>1269</v>
      </c>
      <c r="I1586" s="30"/>
      <c r="J1586" s="6" t="str">
        <f>'Base de dados'!N1585</f>
        <v/>
      </c>
    </row>
    <row r="1587" spans="1:10" ht="24.95" customHeight="1" x14ac:dyDescent="0.25">
      <c r="A1587" s="3">
        <f t="shared" si="24"/>
        <v>1585</v>
      </c>
      <c r="B1587" s="4" t="str">
        <f>'Base de dados'!A1586</f>
        <v>5630010485</v>
      </c>
      <c r="C1587" s="5" t="str">
        <f>IF('Base de dados'!E1586&lt;&gt;"",'Base de dados'!B1586&amp;CHAR(10)&amp;'Base de dados'!E1586,'Base de dados'!B1586)</f>
        <v>RICARDO DE OLIVEIRA
SIMONE CRISTINA RAMOS</v>
      </c>
      <c r="D1587" s="15" t="str">
        <f>'Base de dados'!H1586</f>
        <v>RUA PROFESSORA CANDIDA MUSA, 30 - CONJUNTO HABITACIONAL WADIMIR PEREIRA - CASA BRANCA</v>
      </c>
      <c r="E1587" s="27" t="str">
        <f>'Base de dados'!I1586</f>
        <v>(19) 992872952</v>
      </c>
      <c r="F1587" s="6" t="str">
        <f>'Base de dados'!J1586</f>
        <v>POPULAÇÃO GERAL</v>
      </c>
      <c r="G1587" s="6" t="str">
        <f>'Base de dados'!L1586</f>
        <v>SUPLENTE</v>
      </c>
      <c r="H1587" s="6">
        <f>'Base de dados'!M1586</f>
        <v>1270</v>
      </c>
      <c r="I1587" s="30"/>
      <c r="J1587" s="6" t="str">
        <f>'Base de dados'!N1586</f>
        <v/>
      </c>
    </row>
    <row r="1588" spans="1:10" ht="24.95" customHeight="1" x14ac:dyDescent="0.25">
      <c r="A1588" s="3">
        <f t="shared" si="24"/>
        <v>1586</v>
      </c>
      <c r="B1588" s="4" t="str">
        <f>'Base de dados'!A1587</f>
        <v>5630010816</v>
      </c>
      <c r="C1588" s="5" t="str">
        <f>IF('Base de dados'!E1587&lt;&gt;"",'Base de dados'!B1587&amp;CHAR(10)&amp;'Base de dados'!E1587,'Base de dados'!B1587)</f>
        <v>EDNA APARECIDA BISPO FERREIRA</v>
      </c>
      <c r="D1588" s="15" t="str">
        <f>'Base de dados'!H1587</f>
        <v>RUA GENERAL JOAQUIM CASCAIS, 140 - PARQUE INDEPENDENCIA - SAO PAULO</v>
      </c>
      <c r="E1588" s="27" t="str">
        <f>'Base de dados'!I1587</f>
        <v>(11) 987175648</v>
      </c>
      <c r="F1588" s="6" t="str">
        <f>'Base de dados'!J1587</f>
        <v>POPULAÇÃO GERAL</v>
      </c>
      <c r="G1588" s="6" t="str">
        <f>'Base de dados'!L1587</f>
        <v>SUPLENTE</v>
      </c>
      <c r="H1588" s="6">
        <f>'Base de dados'!M1587</f>
        <v>1271</v>
      </c>
      <c r="I1588" s="30"/>
      <c r="J1588" s="6" t="str">
        <f>'Base de dados'!N1587</f>
        <v/>
      </c>
    </row>
    <row r="1589" spans="1:10" ht="24.95" customHeight="1" x14ac:dyDescent="0.25">
      <c r="A1589" s="3">
        <f t="shared" si="24"/>
        <v>1587</v>
      </c>
      <c r="B1589" s="4" t="str">
        <f>'Base de dados'!A1588</f>
        <v>5630012820</v>
      </c>
      <c r="C1589" s="5" t="str">
        <f>IF('Base de dados'!E1588&lt;&gt;"",'Base de dados'!B1588&amp;CHAR(10)&amp;'Base de dados'!E1588,'Base de dados'!B1588)</f>
        <v>JOICE RIBEIRO RODRIGUES</v>
      </c>
      <c r="D1589" s="15" t="str">
        <f>'Base de dados'!H1588</f>
        <v>RUA PROFESSORA MARIA REGINA BRAGA DE CARVALHO, 21 - CONJUNTO HABITACIONAL WALDEMIR PEREREIRA - CASA BRANCA</v>
      </c>
      <c r="E1589" s="27" t="str">
        <f>'Base de dados'!I1588</f>
        <v>(19) 995838479</v>
      </c>
      <c r="F1589" s="6" t="str">
        <f>'Base de dados'!J1588</f>
        <v>POPULAÇÃO GERAL</v>
      </c>
      <c r="G1589" s="6" t="str">
        <f>'Base de dados'!L1588</f>
        <v>SUPLENTE</v>
      </c>
      <c r="H1589" s="6">
        <f>'Base de dados'!M1588</f>
        <v>1272</v>
      </c>
      <c r="I1589" s="30"/>
      <c r="J1589" s="6" t="str">
        <f>'Base de dados'!N1588</f>
        <v/>
      </c>
    </row>
    <row r="1590" spans="1:10" ht="24.95" customHeight="1" x14ac:dyDescent="0.25">
      <c r="A1590" s="3">
        <f t="shared" si="24"/>
        <v>1588</v>
      </c>
      <c r="B1590" s="4" t="str">
        <f>'Base de dados'!A1589</f>
        <v>5630020294</v>
      </c>
      <c r="C1590" s="5" t="str">
        <f>IF('Base de dados'!E1589&lt;&gt;"",'Base de dados'!B1589&amp;CHAR(10)&amp;'Base de dados'!E1589,'Base de dados'!B1589)</f>
        <v>GISELLE DIAS GONCALVES</v>
      </c>
      <c r="D1590" s="15" t="str">
        <f>'Base de dados'!H1589</f>
        <v>RUA PEDRO DUTRA, 324 - CENTRO - CASA BRANCA</v>
      </c>
      <c r="E1590" s="27" t="str">
        <f>'Base de dados'!I1589</f>
        <v>(19) 992266783</v>
      </c>
      <c r="F1590" s="6" t="str">
        <f>'Base de dados'!J1589</f>
        <v>POPULAÇÃO GERAL</v>
      </c>
      <c r="G1590" s="6" t="str">
        <f>'Base de dados'!L1589</f>
        <v>SUPLENTE</v>
      </c>
      <c r="H1590" s="6">
        <f>'Base de dados'!M1589</f>
        <v>1273</v>
      </c>
      <c r="I1590" s="30"/>
      <c r="J1590" s="6" t="str">
        <f>'Base de dados'!N1589</f>
        <v/>
      </c>
    </row>
    <row r="1591" spans="1:10" ht="24.95" customHeight="1" x14ac:dyDescent="0.25">
      <c r="A1591" s="3">
        <f t="shared" si="24"/>
        <v>1589</v>
      </c>
      <c r="B1591" s="4" t="str">
        <f>'Base de dados'!A1590</f>
        <v>5630013356</v>
      </c>
      <c r="C1591" s="5" t="str">
        <f>IF('Base de dados'!E1590&lt;&gt;"",'Base de dados'!B1590&amp;CHAR(10)&amp;'Base de dados'!E1590,'Base de dados'!B1590)</f>
        <v>OLDERINA RIBEIRO DA SILVA
CARLOS ADRIANO MIGLIORANCA</v>
      </c>
      <c r="D1591" s="15" t="str">
        <f>'Base de dados'!H1590</f>
        <v>RUA ANGELO STEFANINI, 360 - CENTRO - CASA BRANCA</v>
      </c>
      <c r="E1591" s="27" t="str">
        <f>'Base de dados'!I1590</f>
        <v>(19) 991295578</v>
      </c>
      <c r="F1591" s="6" t="str">
        <f>'Base de dados'!J1590</f>
        <v>POPULAÇÃO GERAL</v>
      </c>
      <c r="G1591" s="6" t="str">
        <f>'Base de dados'!L1590</f>
        <v>SUPLENTE</v>
      </c>
      <c r="H1591" s="6">
        <f>'Base de dados'!M1590</f>
        <v>1274</v>
      </c>
      <c r="I1591" s="30"/>
      <c r="J1591" s="6" t="str">
        <f>'Base de dados'!N1590</f>
        <v/>
      </c>
    </row>
    <row r="1592" spans="1:10" ht="24.95" customHeight="1" x14ac:dyDescent="0.25">
      <c r="A1592" s="3">
        <f t="shared" si="24"/>
        <v>1590</v>
      </c>
      <c r="B1592" s="4" t="str">
        <f>'Base de dados'!A1591</f>
        <v>5630014297</v>
      </c>
      <c r="C1592" s="5" t="str">
        <f>IF('Base de dados'!E1591&lt;&gt;"",'Base de dados'!B1591&amp;CHAR(10)&amp;'Base de dados'!E1591,'Base de dados'!B1591)</f>
        <v>SARA MARGARETE FIRMINO</v>
      </c>
      <c r="D1592" s="15" t="str">
        <f>'Base de dados'!H1591</f>
        <v>RUA SANTO ANTONIO, 353 - CENTRO - CASA BRANCA</v>
      </c>
      <c r="E1592" s="27" t="str">
        <f>'Base de dados'!I1591</f>
        <v>(19) 989411584</v>
      </c>
      <c r="F1592" s="6" t="str">
        <f>'Base de dados'!J1591</f>
        <v>POPULAÇÃO GERAL</v>
      </c>
      <c r="G1592" s="6" t="str">
        <f>'Base de dados'!L1591</f>
        <v>SUPLENTE</v>
      </c>
      <c r="H1592" s="6">
        <f>'Base de dados'!M1591</f>
        <v>1275</v>
      </c>
      <c r="I1592" s="30"/>
      <c r="J1592" s="6" t="str">
        <f>'Base de dados'!N1591</f>
        <v/>
      </c>
    </row>
    <row r="1593" spans="1:10" ht="24.95" customHeight="1" x14ac:dyDescent="0.25">
      <c r="A1593" s="3">
        <f t="shared" si="24"/>
        <v>1591</v>
      </c>
      <c r="B1593" s="4" t="str">
        <f>'Base de dados'!A1592</f>
        <v>5630007358</v>
      </c>
      <c r="C1593" s="5" t="str">
        <f>IF('Base de dados'!E1592&lt;&gt;"",'Base de dados'!B1592&amp;CHAR(10)&amp;'Base de dados'!E1592,'Base de dados'!B1592)</f>
        <v>BEATRIZ CARVALHO SILVA</v>
      </c>
      <c r="D1593" s="15" t="str">
        <f>'Base de dados'!H1592</f>
        <v>AV  BRASIL, 439 - JD ALVORADA - CASA BRANCA</v>
      </c>
      <c r="E1593" s="27" t="str">
        <f>'Base de dados'!I1592</f>
        <v>(19) 995213970</v>
      </c>
      <c r="F1593" s="6" t="str">
        <f>'Base de dados'!J1592</f>
        <v>POPULAÇÃO GERAL</v>
      </c>
      <c r="G1593" s="6" t="str">
        <f>'Base de dados'!L1592</f>
        <v>SUPLENTE</v>
      </c>
      <c r="H1593" s="6">
        <f>'Base de dados'!M1592</f>
        <v>1276</v>
      </c>
      <c r="I1593" s="30"/>
      <c r="J1593" s="6" t="str">
        <f>'Base de dados'!N1592</f>
        <v/>
      </c>
    </row>
    <row r="1594" spans="1:10" ht="24.95" customHeight="1" x14ac:dyDescent="0.25">
      <c r="A1594" s="3">
        <f t="shared" si="24"/>
        <v>1592</v>
      </c>
      <c r="B1594" s="4" t="str">
        <f>'Base de dados'!A1593</f>
        <v>5630008174</v>
      </c>
      <c r="C1594" s="5" t="str">
        <f>IF('Base de dados'!E1593&lt;&gt;"",'Base de dados'!B1593&amp;CHAR(10)&amp;'Base de dados'!E1593,'Base de dados'!B1593)</f>
        <v>MORGANA CRISTINA DA COSTA</v>
      </c>
      <c r="D1594" s="15" t="str">
        <f>'Base de dados'!H1593</f>
        <v>AV  BONVICINIOS, 254 - NAZARETH - CASA BRANCA</v>
      </c>
      <c r="E1594" s="27" t="str">
        <f>'Base de dados'!I1593</f>
        <v>(19) 992876249</v>
      </c>
      <c r="F1594" s="6" t="str">
        <f>'Base de dados'!J1593</f>
        <v>POPULAÇÃO GERAL</v>
      </c>
      <c r="G1594" s="6" t="str">
        <f>'Base de dados'!L1593</f>
        <v>SUPLENTE</v>
      </c>
      <c r="H1594" s="6">
        <f>'Base de dados'!M1593</f>
        <v>1277</v>
      </c>
      <c r="I1594" s="30"/>
      <c r="J1594" s="6" t="str">
        <f>'Base de dados'!N1593</f>
        <v/>
      </c>
    </row>
    <row r="1595" spans="1:10" ht="24.95" customHeight="1" x14ac:dyDescent="0.25">
      <c r="A1595" s="3">
        <f t="shared" si="24"/>
        <v>1593</v>
      </c>
      <c r="B1595" s="4" t="str">
        <f>'Base de dados'!A1594</f>
        <v>5630006921</v>
      </c>
      <c r="C1595" s="5" t="str">
        <f>IF('Base de dados'!E1594&lt;&gt;"",'Base de dados'!B1594&amp;CHAR(10)&amp;'Base de dados'!E1594,'Base de dados'!B1594)</f>
        <v>ELAINE CRISTINA MACHADO</v>
      </c>
      <c r="D1595" s="15" t="str">
        <f>'Base de dados'!H1594</f>
        <v>RUA PROFESSORA ODETE SANTANA, 29 - ANDORINHAS - CASA BRANCA</v>
      </c>
      <c r="E1595" s="27" t="str">
        <f>'Base de dados'!I1594</f>
        <v>(19) 988848400</v>
      </c>
      <c r="F1595" s="6" t="str">
        <f>'Base de dados'!J1594</f>
        <v>POPULAÇÃO GERAL</v>
      </c>
      <c r="G1595" s="6" t="str">
        <f>'Base de dados'!L1594</f>
        <v>SUPLENTE</v>
      </c>
      <c r="H1595" s="6">
        <f>'Base de dados'!M1594</f>
        <v>1278</v>
      </c>
      <c r="I1595" s="30"/>
      <c r="J1595" s="6" t="str">
        <f>'Base de dados'!N1594</f>
        <v/>
      </c>
    </row>
    <row r="1596" spans="1:10" ht="24.95" customHeight="1" x14ac:dyDescent="0.25">
      <c r="A1596" s="3">
        <f t="shared" si="24"/>
        <v>1594</v>
      </c>
      <c r="B1596" s="4" t="str">
        <f>'Base de dados'!A1595</f>
        <v>5630019155</v>
      </c>
      <c r="C1596" s="5" t="str">
        <f>IF('Base de dados'!E1595&lt;&gt;"",'Base de dados'!B1595&amp;CHAR(10)&amp;'Base de dados'!E1595,'Base de dados'!B1595)</f>
        <v>PAULO HENRIQUE GOMES</v>
      </c>
      <c r="D1596" s="15" t="str">
        <f>'Base de dados'!H1595</f>
        <v>RUA DOS VILELAS, 76 - NAZARE - CASA BRANCA</v>
      </c>
      <c r="E1596" s="27" t="str">
        <f>'Base de dados'!I1595</f>
        <v>(19) 992412239</v>
      </c>
      <c r="F1596" s="6" t="str">
        <f>'Base de dados'!J1595</f>
        <v>POPULAÇÃO GERAL</v>
      </c>
      <c r="G1596" s="6" t="str">
        <f>'Base de dados'!L1595</f>
        <v>SUPLENTE</v>
      </c>
      <c r="H1596" s="6">
        <f>'Base de dados'!M1595</f>
        <v>1279</v>
      </c>
      <c r="I1596" s="30"/>
      <c r="J1596" s="6" t="str">
        <f>'Base de dados'!N1595</f>
        <v/>
      </c>
    </row>
    <row r="1597" spans="1:10" ht="24.95" customHeight="1" x14ac:dyDescent="0.25">
      <c r="A1597" s="3">
        <f t="shared" si="24"/>
        <v>1595</v>
      </c>
      <c r="B1597" s="4" t="str">
        <f>'Base de dados'!A1596</f>
        <v>5630015294</v>
      </c>
      <c r="C1597" s="5" t="str">
        <f>IF('Base de dados'!E1596&lt;&gt;"",'Base de dados'!B1596&amp;CHAR(10)&amp;'Base de dados'!E1596,'Base de dados'!B1596)</f>
        <v>THAIS CAROLINA CAMILO MARQUES</v>
      </c>
      <c r="D1597" s="15" t="str">
        <f>'Base de dados'!H1596</f>
        <v>RUA CARLOS GUIMARAES, 501 - SALEMI - TAMBAU</v>
      </c>
      <c r="E1597" s="27" t="str">
        <f>'Base de dados'!I1596</f>
        <v>(19) 988182009</v>
      </c>
      <c r="F1597" s="6" t="str">
        <f>'Base de dados'!J1596</f>
        <v>POPULAÇÃO GERAL</v>
      </c>
      <c r="G1597" s="6" t="str">
        <f>'Base de dados'!L1596</f>
        <v>SUPLENTE</v>
      </c>
      <c r="H1597" s="6">
        <f>'Base de dados'!M1596</f>
        <v>1280</v>
      </c>
      <c r="I1597" s="30"/>
      <c r="J1597" s="6" t="str">
        <f>'Base de dados'!N1596</f>
        <v/>
      </c>
    </row>
    <row r="1598" spans="1:10" ht="24.95" customHeight="1" x14ac:dyDescent="0.25">
      <c r="A1598" s="3">
        <f t="shared" si="24"/>
        <v>1596</v>
      </c>
      <c r="B1598" s="4" t="str">
        <f>'Base de dados'!A1597</f>
        <v>5630004637</v>
      </c>
      <c r="C1598" s="5" t="str">
        <f>IF('Base de dados'!E1597&lt;&gt;"",'Base de dados'!B1597&amp;CHAR(10)&amp;'Base de dados'!E1597,'Base de dados'!B1597)</f>
        <v>RUDMILA NASCIMENTO DA SILVA</v>
      </c>
      <c r="D1598" s="15" t="str">
        <f>'Base de dados'!H1597</f>
        <v>RUA R ROBERTO BITENCOURT, 352 - JARDIM EUROPA - CASA BRANCA</v>
      </c>
      <c r="E1598" s="27" t="str">
        <f>'Base de dados'!I1597</f>
        <v>(19) 995109871</v>
      </c>
      <c r="F1598" s="6" t="str">
        <f>'Base de dados'!J1597</f>
        <v>POPULAÇÃO GERAL</v>
      </c>
      <c r="G1598" s="6" t="str">
        <f>'Base de dados'!L1597</f>
        <v>SUPLENTE</v>
      </c>
      <c r="H1598" s="6">
        <f>'Base de dados'!M1597</f>
        <v>1281</v>
      </c>
      <c r="I1598" s="30"/>
      <c r="J1598" s="6" t="str">
        <f>'Base de dados'!N1597</f>
        <v/>
      </c>
    </row>
    <row r="1599" spans="1:10" ht="24.95" customHeight="1" x14ac:dyDescent="0.25">
      <c r="A1599" s="3">
        <f t="shared" si="24"/>
        <v>1597</v>
      </c>
      <c r="B1599" s="4" t="str">
        <f>'Base de dados'!A1598</f>
        <v>5630004777</v>
      </c>
      <c r="C1599" s="5" t="str">
        <f>IF('Base de dados'!E1598&lt;&gt;"",'Base de dados'!B1598&amp;CHAR(10)&amp;'Base de dados'!E1598,'Base de dados'!B1598)</f>
        <v>WILSA CARLA NUNES SILVA</v>
      </c>
      <c r="D1599" s="15" t="str">
        <f>'Base de dados'!H1598</f>
        <v>CAL DOS GALAMBAS, 169 - SANTA CECILIA - CASA BRANCA</v>
      </c>
      <c r="E1599" s="27" t="str">
        <f>'Base de dados'!I1598</f>
        <v>(19) 993075544</v>
      </c>
      <c r="F1599" s="6" t="str">
        <f>'Base de dados'!J1598</f>
        <v>POPULAÇÃO GERAL</v>
      </c>
      <c r="G1599" s="6" t="str">
        <f>'Base de dados'!L1598</f>
        <v>SUPLENTE</v>
      </c>
      <c r="H1599" s="6">
        <f>'Base de dados'!M1598</f>
        <v>1282</v>
      </c>
      <c r="I1599" s="30"/>
      <c r="J1599" s="6" t="str">
        <f>'Base de dados'!N1598</f>
        <v/>
      </c>
    </row>
    <row r="1600" spans="1:10" ht="24.95" customHeight="1" x14ac:dyDescent="0.25">
      <c r="A1600" s="3">
        <f t="shared" si="24"/>
        <v>1598</v>
      </c>
      <c r="B1600" s="4" t="str">
        <f>'Base de dados'!A1599</f>
        <v>5630015476</v>
      </c>
      <c r="C1600" s="5" t="str">
        <f>IF('Base de dados'!E1599&lt;&gt;"",'Base de dados'!B1599&amp;CHAR(10)&amp;'Base de dados'!E1599,'Base de dados'!B1599)</f>
        <v>ANDRE LUIS DA SILVA BELARMINO
DULCINEIA FERREIRA MOREIRA</v>
      </c>
      <c r="D1600" s="15" t="str">
        <f>'Base de dados'!H1599</f>
        <v>RUA HORTA DE MACEDO, 50 - JARDIM BOA ESPERANCA - CASA BRANCA</v>
      </c>
      <c r="E1600" s="27" t="str">
        <f>'Base de dados'!I1599</f>
        <v>(19) 995470179</v>
      </c>
      <c r="F1600" s="6" t="str">
        <f>'Base de dados'!J1599</f>
        <v>POPULAÇÃO GERAL</v>
      </c>
      <c r="G1600" s="6" t="str">
        <f>'Base de dados'!L1599</f>
        <v>SUPLENTE</v>
      </c>
      <c r="H1600" s="6">
        <f>'Base de dados'!M1599</f>
        <v>1283</v>
      </c>
      <c r="I1600" s="30"/>
      <c r="J1600" s="6" t="str">
        <f>'Base de dados'!N1599</f>
        <v/>
      </c>
    </row>
    <row r="1601" spans="1:10" ht="24.95" customHeight="1" x14ac:dyDescent="0.25">
      <c r="A1601" s="3">
        <f t="shared" si="24"/>
        <v>1599</v>
      </c>
      <c r="B1601" s="4" t="str">
        <f>'Base de dados'!A1600</f>
        <v>5630020716</v>
      </c>
      <c r="C1601" s="5" t="str">
        <f>IF('Base de dados'!E1600&lt;&gt;"",'Base de dados'!B1600&amp;CHAR(10)&amp;'Base de dados'!E1600,'Base de dados'!B1600)</f>
        <v>MARIA APARECIDA DE LIMA BUZATTO</v>
      </c>
      <c r="D1601" s="15" t="str">
        <f>'Base de dados'!H1600</f>
        <v>RUA ALAGOAS, 11 - JARDIM BELA VISTA - CASA BRANCA</v>
      </c>
      <c r="E1601" s="27" t="str">
        <f>'Base de dados'!I1600</f>
        <v>(19) 991561386</v>
      </c>
      <c r="F1601" s="6" t="str">
        <f>'Base de dados'!J1600</f>
        <v>POPULAÇÃO GERAL</v>
      </c>
      <c r="G1601" s="6" t="str">
        <f>'Base de dados'!L1600</f>
        <v>SUPLENTE</v>
      </c>
      <c r="H1601" s="6">
        <f>'Base de dados'!M1600</f>
        <v>1284</v>
      </c>
      <c r="I1601" s="30"/>
      <c r="J1601" s="6" t="str">
        <f>'Base de dados'!N1600</f>
        <v/>
      </c>
    </row>
    <row r="1602" spans="1:10" ht="24.95" customHeight="1" x14ac:dyDescent="0.25">
      <c r="A1602" s="3">
        <f t="shared" si="24"/>
        <v>1600</v>
      </c>
      <c r="B1602" s="4" t="str">
        <f>'Base de dados'!A1601</f>
        <v>5630013364</v>
      </c>
      <c r="C1602" s="5" t="str">
        <f>IF('Base de dados'!E1601&lt;&gt;"",'Base de dados'!B1601&amp;CHAR(10)&amp;'Base de dados'!E1601,'Base de dados'!B1601)</f>
        <v>REGINA HELENA SANTOS DA SILVA GONZAGA
ANTONIO MARCOS JESUS GONZAGA</v>
      </c>
      <c r="D1602" s="15" t="str">
        <f>'Base de dados'!H1601</f>
        <v>RUA JOAO VERGES, 48 - JARDIM DO VALE 1 - GUARATINGUETA</v>
      </c>
      <c r="E1602" s="27" t="str">
        <f>'Base de dados'!I1601</f>
        <v>(12) 996370724</v>
      </c>
      <c r="F1602" s="6" t="str">
        <f>'Base de dados'!J1601</f>
        <v>POPULAÇÃO GERAL</v>
      </c>
      <c r="G1602" s="6" t="str">
        <f>'Base de dados'!L1601</f>
        <v>SUPLENTE</v>
      </c>
      <c r="H1602" s="6">
        <f>'Base de dados'!M1601</f>
        <v>1285</v>
      </c>
      <c r="I1602" s="30"/>
      <c r="J1602" s="6" t="str">
        <f>'Base de dados'!N1601</f>
        <v/>
      </c>
    </row>
    <row r="1603" spans="1:10" ht="24.95" customHeight="1" x14ac:dyDescent="0.25">
      <c r="A1603" s="3">
        <f t="shared" si="24"/>
        <v>1601</v>
      </c>
      <c r="B1603" s="4" t="str">
        <f>'Base de dados'!A1602</f>
        <v>5630005444</v>
      </c>
      <c r="C1603" s="5" t="str">
        <f>IF('Base de dados'!E1602&lt;&gt;"",'Base de dados'!B1602&amp;CHAR(10)&amp;'Base de dados'!E1602,'Base de dados'!B1602)</f>
        <v>IVAN SEVERINO DOS ANJOS</v>
      </c>
      <c r="D1603" s="15" t="str">
        <f>'Base de dados'!H1602</f>
        <v>RUA FAMILIA MORAES, 47 - VENDA BRANCA - CASA BRANCA</v>
      </c>
      <c r="E1603" s="27" t="str">
        <f>'Base de dados'!I1602</f>
        <v>(19) 995808695</v>
      </c>
      <c r="F1603" s="6" t="str">
        <f>'Base de dados'!J1602</f>
        <v>POPULAÇÃO GERAL</v>
      </c>
      <c r="G1603" s="6" t="str">
        <f>'Base de dados'!L1602</f>
        <v>SUPLENTE</v>
      </c>
      <c r="H1603" s="6">
        <f>'Base de dados'!M1602</f>
        <v>1286</v>
      </c>
      <c r="I1603" s="30"/>
      <c r="J1603" s="6" t="str">
        <f>'Base de dados'!N1602</f>
        <v/>
      </c>
    </row>
    <row r="1604" spans="1:10" ht="24.95" customHeight="1" x14ac:dyDescent="0.25">
      <c r="A1604" s="3">
        <f t="shared" si="24"/>
        <v>1602</v>
      </c>
      <c r="B1604" s="4" t="str">
        <f>'Base de dados'!A1603</f>
        <v>5630005980</v>
      </c>
      <c r="C1604" s="5" t="str">
        <f>IF('Base de dados'!E1603&lt;&gt;"",'Base de dados'!B1603&amp;CHAR(10)&amp;'Base de dados'!E1603,'Base de dados'!B1603)</f>
        <v>TALITA CRISTIANE DE SOUZA ANDRE
RAFAEL LUIS ANDRE</v>
      </c>
      <c r="D1604" s="15" t="str">
        <f>'Base de dados'!H1603</f>
        <v>RUA FAMILIA MAGDALENA, 578 - PARQUE SAO PAULO - CASA BRANCA</v>
      </c>
      <c r="E1604" s="27" t="str">
        <f>'Base de dados'!I1603</f>
        <v>(19) 993869557</v>
      </c>
      <c r="F1604" s="6" t="str">
        <f>'Base de dados'!J1603</f>
        <v>POPULAÇÃO GERAL</v>
      </c>
      <c r="G1604" s="6" t="str">
        <f>'Base de dados'!L1603</f>
        <v>SUPLENTE</v>
      </c>
      <c r="H1604" s="6">
        <f>'Base de dados'!M1603</f>
        <v>1287</v>
      </c>
      <c r="I1604" s="30"/>
      <c r="J1604" s="6" t="str">
        <f>'Base de dados'!N1603</f>
        <v/>
      </c>
    </row>
    <row r="1605" spans="1:10" ht="24.95" customHeight="1" x14ac:dyDescent="0.25">
      <c r="A1605" s="3">
        <f t="shared" ref="A1605:A1668" si="25">A1604+1</f>
        <v>1603</v>
      </c>
      <c r="B1605" s="4" t="str">
        <f>'Base de dados'!A1604</f>
        <v>5630011244</v>
      </c>
      <c r="C1605" s="5" t="str">
        <f>IF('Base de dados'!E1604&lt;&gt;"",'Base de dados'!B1604&amp;CHAR(10)&amp;'Base de dados'!E1604,'Base de dados'!B1604)</f>
        <v>VERA LUCIA INACIO</v>
      </c>
      <c r="D1605" s="15" t="str">
        <f>'Base de dados'!H1604</f>
        <v>RUA DOS VILELAS, 86 - NAZARETH - CASA BRANCA</v>
      </c>
      <c r="E1605" s="27" t="str">
        <f>'Base de dados'!I1604</f>
        <v>(19) 993536186</v>
      </c>
      <c r="F1605" s="6" t="str">
        <f>'Base de dados'!J1604</f>
        <v>POPULAÇÃO GERAL</v>
      </c>
      <c r="G1605" s="6" t="str">
        <f>'Base de dados'!L1604</f>
        <v>SUPLENTE</v>
      </c>
      <c r="H1605" s="6">
        <f>'Base de dados'!M1604</f>
        <v>1288</v>
      </c>
      <c r="I1605" s="30"/>
      <c r="J1605" s="6" t="str">
        <f>'Base de dados'!N1604</f>
        <v/>
      </c>
    </row>
    <row r="1606" spans="1:10" ht="24.95" customHeight="1" x14ac:dyDescent="0.25">
      <c r="A1606" s="3">
        <f t="shared" si="25"/>
        <v>1604</v>
      </c>
      <c r="B1606" s="4" t="str">
        <f>'Base de dados'!A1605</f>
        <v>5630015450</v>
      </c>
      <c r="C1606" s="5" t="str">
        <f>IF('Base de dados'!E1605&lt;&gt;"",'Base de dados'!B1605&amp;CHAR(10)&amp;'Base de dados'!E1605,'Base de dados'!B1605)</f>
        <v>PHIILIP BELETATTI DA SILVA</v>
      </c>
      <c r="D1606" s="15" t="str">
        <f>'Base de dados'!H1605</f>
        <v>Q   LEONOR MARTINS MANSUR, 311 - CIDADE SATELITE IRIS - CAMPINAS</v>
      </c>
      <c r="E1606" s="27" t="str">
        <f>'Base de dados'!I1605</f>
        <v>(19) 199959019</v>
      </c>
      <c r="F1606" s="6" t="str">
        <f>'Base de dados'!J1605</f>
        <v>POPULAÇÃO GERAL</v>
      </c>
      <c r="G1606" s="6" t="str">
        <f>'Base de dados'!L1605</f>
        <v>SUPLENTE</v>
      </c>
      <c r="H1606" s="6">
        <f>'Base de dados'!M1605</f>
        <v>1289</v>
      </c>
      <c r="I1606" s="30"/>
      <c r="J1606" s="6" t="str">
        <f>'Base de dados'!N1605</f>
        <v/>
      </c>
    </row>
    <row r="1607" spans="1:10" ht="24.95" customHeight="1" x14ac:dyDescent="0.25">
      <c r="A1607" s="3">
        <f t="shared" si="25"/>
        <v>1605</v>
      </c>
      <c r="B1607" s="4" t="str">
        <f>'Base de dados'!A1606</f>
        <v>5630013307</v>
      </c>
      <c r="C1607" s="5" t="str">
        <f>IF('Base de dados'!E1606&lt;&gt;"",'Base de dados'!B1606&amp;CHAR(10)&amp;'Base de dados'!E1606,'Base de dados'!B1606)</f>
        <v>FELIPE DIAS DE AQUINO</v>
      </c>
      <c r="D1607" s="15" t="str">
        <f>'Base de dados'!H1606</f>
        <v>RUA FERNANDO NAMORA, 650 - PARQUE PIRATININGA - ITAQUAQUECETUBA</v>
      </c>
      <c r="E1607" s="27" t="str">
        <f>'Base de dados'!I1606</f>
        <v>(11) 995419053</v>
      </c>
      <c r="F1607" s="6" t="str">
        <f>'Base de dados'!J1606</f>
        <v>POPULAÇÃO GERAL</v>
      </c>
      <c r="G1607" s="6" t="str">
        <f>'Base de dados'!L1606</f>
        <v>SUPLENTE</v>
      </c>
      <c r="H1607" s="6">
        <f>'Base de dados'!M1606</f>
        <v>1290</v>
      </c>
      <c r="I1607" s="30"/>
      <c r="J1607" s="6" t="str">
        <f>'Base de dados'!N1606</f>
        <v/>
      </c>
    </row>
    <row r="1608" spans="1:10" ht="24.95" customHeight="1" x14ac:dyDescent="0.25">
      <c r="A1608" s="3">
        <f t="shared" si="25"/>
        <v>1606</v>
      </c>
      <c r="B1608" s="4" t="str">
        <f>'Base de dados'!A1607</f>
        <v>5630005147</v>
      </c>
      <c r="C1608" s="5" t="str">
        <f>IF('Base de dados'!E1607&lt;&gt;"",'Base de dados'!B1607&amp;CHAR(10)&amp;'Base de dados'!E1607,'Base de dados'!B1607)</f>
        <v>GUILHERME ARAUJO CARVALHO COSTA</v>
      </c>
      <c r="D1608" s="15" t="str">
        <f>'Base de dados'!H1607</f>
        <v>AV  ALAMEDA GANYMEDES JOSE SANTOS DE OLIVEIRA, 1195 - CENTRO - CASA BRANCA</v>
      </c>
      <c r="E1608" s="27" t="str">
        <f>'Base de dados'!I1607</f>
        <v>(19) 995382678</v>
      </c>
      <c r="F1608" s="6" t="str">
        <f>'Base de dados'!J1607</f>
        <v>POPULAÇÃO GERAL</v>
      </c>
      <c r="G1608" s="6" t="str">
        <f>'Base de dados'!L1607</f>
        <v>SUPLENTE</v>
      </c>
      <c r="H1608" s="6">
        <f>'Base de dados'!M1607</f>
        <v>1291</v>
      </c>
      <c r="I1608" s="30"/>
      <c r="J1608" s="6" t="str">
        <f>'Base de dados'!N1607</f>
        <v/>
      </c>
    </row>
    <row r="1609" spans="1:10" ht="24.95" customHeight="1" x14ac:dyDescent="0.25">
      <c r="A1609" s="3">
        <f t="shared" si="25"/>
        <v>1607</v>
      </c>
      <c r="B1609" s="4" t="str">
        <f>'Base de dados'!A1608</f>
        <v>5630007341</v>
      </c>
      <c r="C1609" s="5" t="str">
        <f>IF('Base de dados'!E1608&lt;&gt;"",'Base de dados'!B1608&amp;CHAR(10)&amp;'Base de dados'!E1608,'Base de dados'!B1608)</f>
        <v>LEONARDO DONIZETTI DA SILVA
PATRICIA GARCIA DA SILVA</v>
      </c>
      <c r="D1609" s="15" t="str">
        <f>'Base de dados'!H1608</f>
        <v>RUA JOSE GERONIMO VASCONCELOS, 26 - CENTRO - CASA BRANCA</v>
      </c>
      <c r="E1609" s="27" t="str">
        <f>'Base de dados'!I1608</f>
        <v>(19) 971197371</v>
      </c>
      <c r="F1609" s="6" t="str">
        <f>'Base de dados'!J1608</f>
        <v>POPULAÇÃO GERAL</v>
      </c>
      <c r="G1609" s="6" t="str">
        <f>'Base de dados'!L1608</f>
        <v>SUPLENTE</v>
      </c>
      <c r="H1609" s="6">
        <f>'Base de dados'!M1608</f>
        <v>1292</v>
      </c>
      <c r="I1609" s="30"/>
      <c r="J1609" s="6" t="str">
        <f>'Base de dados'!N1608</f>
        <v/>
      </c>
    </row>
    <row r="1610" spans="1:10" ht="24.95" customHeight="1" x14ac:dyDescent="0.25">
      <c r="A1610" s="3">
        <f t="shared" si="25"/>
        <v>1608</v>
      </c>
      <c r="B1610" s="4" t="str">
        <f>'Base de dados'!A1609</f>
        <v>5630002425</v>
      </c>
      <c r="C1610" s="5" t="str">
        <f>IF('Base de dados'!E1609&lt;&gt;"",'Base de dados'!B1609&amp;CHAR(10)&amp;'Base de dados'!E1609,'Base de dados'!B1609)</f>
        <v>ADRIANO ZANON
DANIELA ARIANE ANTONIO ZANON</v>
      </c>
      <c r="D1610" s="15" t="str">
        <f>'Base de dados'!H1609</f>
        <v>RUA SETE DE SETEMBRO, 708 - CENTRO - CASA BRANCA</v>
      </c>
      <c r="E1610" s="27" t="str">
        <f>'Base de dados'!I1609</f>
        <v>(19) 996065334</v>
      </c>
      <c r="F1610" s="6" t="str">
        <f>'Base de dados'!J1609</f>
        <v>POPULAÇÃO GERAL</v>
      </c>
      <c r="G1610" s="6" t="str">
        <f>'Base de dados'!L1609</f>
        <v>SUPLENTE</v>
      </c>
      <c r="H1610" s="6">
        <f>'Base de dados'!M1609</f>
        <v>1293</v>
      </c>
      <c r="I1610" s="30"/>
      <c r="J1610" s="6" t="str">
        <f>'Base de dados'!N1609</f>
        <v/>
      </c>
    </row>
    <row r="1611" spans="1:10" ht="24.95" customHeight="1" x14ac:dyDescent="0.25">
      <c r="A1611" s="3">
        <f t="shared" si="25"/>
        <v>1609</v>
      </c>
      <c r="B1611" s="4" t="str">
        <f>'Base de dados'!A1610</f>
        <v>5630005667</v>
      </c>
      <c r="C1611" s="5" t="str">
        <f>IF('Base de dados'!E1610&lt;&gt;"",'Base de dados'!B1610&amp;CHAR(10)&amp;'Base de dados'!E1610,'Base de dados'!B1610)</f>
        <v>CLEONILDA CRISTINA DA CUNHA GIANNUCI
SERGIO RICARDO GIANNUCI</v>
      </c>
      <c r="D1611" s="15" t="str">
        <f>'Base de dados'!H1610</f>
        <v>RUA ARAQUEM RIBEIRO DE PAIVA, 183 - ODENIR BUZATTO  - CASA BRANCA</v>
      </c>
      <c r="E1611" s="27" t="str">
        <f>'Base de dados'!I1610</f>
        <v>(19) 991362524</v>
      </c>
      <c r="F1611" s="6" t="str">
        <f>'Base de dados'!J1610</f>
        <v>POPULAÇÃO GERAL</v>
      </c>
      <c r="G1611" s="6" t="str">
        <f>'Base de dados'!L1610</f>
        <v>SUPLENTE</v>
      </c>
      <c r="H1611" s="6">
        <f>'Base de dados'!M1610</f>
        <v>1294</v>
      </c>
      <c r="I1611" s="30"/>
      <c r="J1611" s="6" t="str">
        <f>'Base de dados'!N1610</f>
        <v/>
      </c>
    </row>
    <row r="1612" spans="1:10" ht="24.95" customHeight="1" x14ac:dyDescent="0.25">
      <c r="A1612" s="3">
        <f t="shared" si="25"/>
        <v>1610</v>
      </c>
      <c r="B1612" s="4" t="str">
        <f>'Base de dados'!A1611</f>
        <v>5630004157</v>
      </c>
      <c r="C1612" s="5" t="str">
        <f>IF('Base de dados'!E1611&lt;&gt;"",'Base de dados'!B1611&amp;CHAR(10)&amp;'Base de dados'!E1611,'Base de dados'!B1611)</f>
        <v>GISELE SOGES DE OLIVEIRA REZENDE
PATRICK CESAR MAFRA DE REZENDE</v>
      </c>
      <c r="D1612" s="15" t="str">
        <f>'Base de dados'!H1611</f>
        <v>RUA FAMILIA MAFRA, 54 - VENDA BRANCA - CASA BRANCA</v>
      </c>
      <c r="E1612" s="27" t="str">
        <f>'Base de dados'!I1611</f>
        <v>(19) 994538580</v>
      </c>
      <c r="F1612" s="6" t="str">
        <f>'Base de dados'!J1611</f>
        <v>POPULAÇÃO GERAL</v>
      </c>
      <c r="G1612" s="6" t="str">
        <f>'Base de dados'!L1611</f>
        <v>SUPLENTE</v>
      </c>
      <c r="H1612" s="6">
        <f>'Base de dados'!M1611</f>
        <v>1295</v>
      </c>
      <c r="I1612" s="30"/>
      <c r="J1612" s="6" t="str">
        <f>'Base de dados'!N1611</f>
        <v/>
      </c>
    </row>
    <row r="1613" spans="1:10" ht="24.95" customHeight="1" x14ac:dyDescent="0.25">
      <c r="A1613" s="3">
        <f t="shared" si="25"/>
        <v>1611</v>
      </c>
      <c r="B1613" s="4" t="str">
        <f>'Base de dados'!A1612</f>
        <v>5630001674</v>
      </c>
      <c r="C1613" s="5" t="str">
        <f>IF('Base de dados'!E1612&lt;&gt;"",'Base de dados'!B1612&amp;CHAR(10)&amp;'Base de dados'!E1612,'Base de dados'!B1612)</f>
        <v>BRUNO HENRIQUE DA SILVA GUIDIO</v>
      </c>
      <c r="D1613" s="15" t="str">
        <f>'Base de dados'!H1612</f>
        <v>RUA SILVESTRE FRANCISCO PUGLIA, 37 - ODENIR BUZATO  - CASA BRANCA</v>
      </c>
      <c r="E1613" s="27" t="str">
        <f>'Base de dados'!I1612</f>
        <v>(14) 998147189</v>
      </c>
      <c r="F1613" s="6" t="str">
        <f>'Base de dados'!J1612</f>
        <v>POPULAÇÃO GERAL</v>
      </c>
      <c r="G1613" s="6" t="str">
        <f>'Base de dados'!L1612</f>
        <v>SUPLENTE</v>
      </c>
      <c r="H1613" s="6">
        <f>'Base de dados'!M1612</f>
        <v>1296</v>
      </c>
      <c r="I1613" s="30"/>
      <c r="J1613" s="6" t="str">
        <f>'Base de dados'!N1612</f>
        <v/>
      </c>
    </row>
    <row r="1614" spans="1:10" ht="24.95" customHeight="1" x14ac:dyDescent="0.25">
      <c r="A1614" s="3">
        <f t="shared" si="25"/>
        <v>1612</v>
      </c>
      <c r="B1614" s="4" t="str">
        <f>'Base de dados'!A1613</f>
        <v>5630020096</v>
      </c>
      <c r="C1614" s="5" t="str">
        <f>IF('Base de dados'!E1613&lt;&gt;"",'Base de dados'!B1613&amp;CHAR(10)&amp;'Base de dados'!E1613,'Base de dados'!B1613)</f>
        <v>EDSON PAIUCA</v>
      </c>
      <c r="D1614" s="15" t="str">
        <f>'Base de dados'!H1613</f>
        <v>RUA FAMILIA MAGDALENA N°405, 405 - PARQUES SAO PAULO - CASA BRANCA</v>
      </c>
      <c r="E1614" s="27" t="str">
        <f>'Base de dados'!I1613</f>
        <v>(19) 9912184</v>
      </c>
      <c r="F1614" s="6" t="str">
        <f>'Base de dados'!J1613</f>
        <v>POPULAÇÃO GERAL</v>
      </c>
      <c r="G1614" s="6" t="str">
        <f>'Base de dados'!L1613</f>
        <v>SUPLENTE</v>
      </c>
      <c r="H1614" s="6">
        <f>'Base de dados'!M1613</f>
        <v>1297</v>
      </c>
      <c r="I1614" s="30"/>
      <c r="J1614" s="6" t="str">
        <f>'Base de dados'!N1613</f>
        <v/>
      </c>
    </row>
    <row r="1615" spans="1:10" ht="24.95" customHeight="1" x14ac:dyDescent="0.25">
      <c r="A1615" s="3">
        <f t="shared" si="25"/>
        <v>1613</v>
      </c>
      <c r="B1615" s="4" t="str">
        <f>'Base de dados'!A1614</f>
        <v>5630002565</v>
      </c>
      <c r="C1615" s="5" t="str">
        <f>IF('Base de dados'!E1614&lt;&gt;"",'Base de dados'!B1614&amp;CHAR(10)&amp;'Base de dados'!E1614,'Base de dados'!B1614)</f>
        <v>CLAUDIANE APARECIDA DA SILVA</v>
      </c>
      <c r="D1615" s="15" t="str">
        <f>'Base de dados'!H1614</f>
        <v>RUA JOAO SAID ZOGAB, 101 - LAGOA BRANCA - CASA BRANCA</v>
      </c>
      <c r="E1615" s="27" t="str">
        <f>'Base de dados'!I1614</f>
        <v>(19) 998981171</v>
      </c>
      <c r="F1615" s="6" t="str">
        <f>'Base de dados'!J1614</f>
        <v>POPULAÇÃO GERAL</v>
      </c>
      <c r="G1615" s="6" t="str">
        <f>'Base de dados'!L1614</f>
        <v>SUPLENTE</v>
      </c>
      <c r="H1615" s="6">
        <f>'Base de dados'!M1614</f>
        <v>1298</v>
      </c>
      <c r="I1615" s="30"/>
      <c r="J1615" s="6" t="str">
        <f>'Base de dados'!N1614</f>
        <v/>
      </c>
    </row>
    <row r="1616" spans="1:10" ht="24.95" customHeight="1" x14ac:dyDescent="0.25">
      <c r="A1616" s="3">
        <f t="shared" si="25"/>
        <v>1614</v>
      </c>
      <c r="B1616" s="4" t="str">
        <f>'Base de dados'!A1615</f>
        <v>5630005246</v>
      </c>
      <c r="C1616" s="5" t="str">
        <f>IF('Base de dados'!E1615&lt;&gt;"",'Base de dados'!B1615&amp;CHAR(10)&amp;'Base de dados'!E1615,'Base de dados'!B1615)</f>
        <v>ANNA ELIZA BERTOCHI RIBEIRO</v>
      </c>
      <c r="D1616" s="15" t="str">
        <f>'Base de dados'!H1615</f>
        <v>RUA FAMILIA VENTURA, 66 - JD MACAUBA  - CASA BRANCA</v>
      </c>
      <c r="E1616" s="27" t="str">
        <f>'Base de dados'!I1615</f>
        <v>(19) 991732785</v>
      </c>
      <c r="F1616" s="6" t="str">
        <f>'Base de dados'!J1615</f>
        <v>POPULAÇÃO GERAL</v>
      </c>
      <c r="G1616" s="6" t="str">
        <f>'Base de dados'!L1615</f>
        <v>SUPLENTE</v>
      </c>
      <c r="H1616" s="6">
        <f>'Base de dados'!M1615</f>
        <v>1299</v>
      </c>
      <c r="I1616" s="30"/>
      <c r="J1616" s="6" t="str">
        <f>'Base de dados'!N1615</f>
        <v/>
      </c>
    </row>
    <row r="1617" spans="1:10" ht="24.95" customHeight="1" x14ac:dyDescent="0.25">
      <c r="A1617" s="3">
        <f t="shared" si="25"/>
        <v>1615</v>
      </c>
      <c r="B1617" s="4" t="str">
        <f>'Base de dados'!A1616</f>
        <v>5630004934</v>
      </c>
      <c r="C1617" s="5" t="str">
        <f>IF('Base de dados'!E1616&lt;&gt;"",'Base de dados'!B1616&amp;CHAR(10)&amp;'Base de dados'!E1616,'Base de dados'!B1616)</f>
        <v>JEFERSON DE ARAUJO MARIANO</v>
      </c>
      <c r="D1617" s="15" t="str">
        <f>'Base de dados'!H1616</f>
        <v>RUA LUIZ CLAUDIO SABAIN, 46 - JARDIM MACAUBA  - CASA BRANCA</v>
      </c>
      <c r="E1617" s="27" t="str">
        <f>'Base de dados'!I1616</f>
        <v>(19) 995460527</v>
      </c>
      <c r="F1617" s="6" t="str">
        <f>'Base de dados'!J1616</f>
        <v>POPULAÇÃO GERAL</v>
      </c>
      <c r="G1617" s="6" t="str">
        <f>'Base de dados'!L1616</f>
        <v>SUPLENTE</v>
      </c>
      <c r="H1617" s="6">
        <f>'Base de dados'!M1616</f>
        <v>1300</v>
      </c>
      <c r="I1617" s="30"/>
      <c r="J1617" s="6" t="str">
        <f>'Base de dados'!N1616</f>
        <v/>
      </c>
    </row>
    <row r="1618" spans="1:10" ht="24.95" customHeight="1" x14ac:dyDescent="0.25">
      <c r="A1618" s="3">
        <f t="shared" si="25"/>
        <v>1616</v>
      </c>
      <c r="B1618" s="4" t="str">
        <f>'Base de dados'!A1617</f>
        <v>5630013489</v>
      </c>
      <c r="C1618" s="5" t="str">
        <f>IF('Base de dados'!E1617&lt;&gt;"",'Base de dados'!B1617&amp;CHAR(10)&amp;'Base de dados'!E1617,'Base de dados'!B1617)</f>
        <v>LUIS FELIPE FIRMINO LOPES</v>
      </c>
      <c r="D1618" s="15" t="str">
        <f>'Base de dados'!H1617</f>
        <v>RUA MANOEL MARTINS, 411 - CENTRO - CASA BRANCA</v>
      </c>
      <c r="E1618" s="27" t="str">
        <f>'Base de dados'!I1617</f>
        <v>(19) 93753248</v>
      </c>
      <c r="F1618" s="6" t="str">
        <f>'Base de dados'!J1617</f>
        <v>POPULAÇÃO GERAL</v>
      </c>
      <c r="G1618" s="6" t="str">
        <f>'Base de dados'!L1617</f>
        <v>SUPLENTE</v>
      </c>
      <c r="H1618" s="6">
        <f>'Base de dados'!M1617</f>
        <v>1301</v>
      </c>
      <c r="I1618" s="30"/>
      <c r="J1618" s="6" t="str">
        <f>'Base de dados'!N1617</f>
        <v/>
      </c>
    </row>
    <row r="1619" spans="1:10" ht="24.95" customHeight="1" x14ac:dyDescent="0.25">
      <c r="A1619" s="3">
        <f t="shared" si="25"/>
        <v>1617</v>
      </c>
      <c r="B1619" s="4" t="str">
        <f>'Base de dados'!A1618</f>
        <v>5630000726</v>
      </c>
      <c r="C1619" s="5" t="str">
        <f>IF('Base de dados'!E1618&lt;&gt;"",'Base de dados'!B1618&amp;CHAR(10)&amp;'Base de dados'!E1618,'Base de dados'!B1618)</f>
        <v>LUCIA HELENA RODRIGUES</v>
      </c>
      <c r="D1619" s="15" t="str">
        <f>'Base de dados'!H1618</f>
        <v>RUA DOS MILAN, 026  - NAZARE - CASA BRANCA</v>
      </c>
      <c r="E1619" s="27" t="str">
        <f>'Base de dados'!I1618</f>
        <v>(19) 920006649</v>
      </c>
      <c r="F1619" s="6" t="str">
        <f>'Base de dados'!J1618</f>
        <v>POPULAÇÃO GERAL</v>
      </c>
      <c r="G1619" s="6" t="str">
        <f>'Base de dados'!L1618</f>
        <v>SUPLENTE</v>
      </c>
      <c r="H1619" s="6">
        <f>'Base de dados'!M1618</f>
        <v>1302</v>
      </c>
      <c r="I1619" s="30"/>
      <c r="J1619" s="6" t="str">
        <f>'Base de dados'!N1618</f>
        <v/>
      </c>
    </row>
    <row r="1620" spans="1:10" ht="24.95" customHeight="1" x14ac:dyDescent="0.25">
      <c r="A1620" s="3">
        <f t="shared" si="25"/>
        <v>1618</v>
      </c>
      <c r="B1620" s="4" t="str">
        <f>'Base de dados'!A1619</f>
        <v>5630017175</v>
      </c>
      <c r="C1620" s="5" t="str">
        <f>IF('Base de dados'!E1619&lt;&gt;"",'Base de dados'!B1619&amp;CHAR(10)&amp;'Base de dados'!E1619,'Base de dados'!B1619)</f>
        <v>MELINA DE CARVALHO FERNANDES
RAPHAEL VICTOR FERREIRA PINTO</v>
      </c>
      <c r="D1620" s="15" t="str">
        <f>'Base de dados'!H1619</f>
        <v>RUA NAZARENO MINGONI, 110 - JARDIM DO LAGO - CAMPINAS</v>
      </c>
      <c r="E1620" s="27" t="str">
        <f>'Base de dados'!I1619</f>
        <v>(19) 974101630</v>
      </c>
      <c r="F1620" s="6" t="str">
        <f>'Base de dados'!J1619</f>
        <v>POPULAÇÃO GERAL</v>
      </c>
      <c r="G1620" s="6" t="str">
        <f>'Base de dados'!L1619</f>
        <v>SUPLENTE</v>
      </c>
      <c r="H1620" s="6">
        <f>'Base de dados'!M1619</f>
        <v>1303</v>
      </c>
      <c r="I1620" s="30"/>
      <c r="J1620" s="6" t="str">
        <f>'Base de dados'!N1619</f>
        <v/>
      </c>
    </row>
    <row r="1621" spans="1:10" ht="24.95" customHeight="1" x14ac:dyDescent="0.25">
      <c r="A1621" s="3">
        <f t="shared" si="25"/>
        <v>1619</v>
      </c>
      <c r="B1621" s="4" t="str">
        <f>'Base de dados'!A1620</f>
        <v>5630019064</v>
      </c>
      <c r="C1621" s="5" t="str">
        <f>IF('Base de dados'!E1620&lt;&gt;"",'Base de dados'!B1620&amp;CHAR(10)&amp;'Base de dados'!E1620,'Base de dados'!B1620)</f>
        <v>PAULO FERNANDO DE OLIVEIRA</v>
      </c>
      <c r="D1621" s="15" t="str">
        <f>'Base de dados'!H1620</f>
        <v>RUA DAS VIOLETAS, 254 - JARDIM RAFAELA - CASA BRANCA</v>
      </c>
      <c r="E1621" s="27" t="str">
        <f>'Base de dados'!I1620</f>
        <v>(19) 991298444</v>
      </c>
      <c r="F1621" s="6" t="str">
        <f>'Base de dados'!J1620</f>
        <v>POPULAÇÃO GERAL</v>
      </c>
      <c r="G1621" s="6" t="str">
        <f>'Base de dados'!L1620</f>
        <v>SUPLENTE</v>
      </c>
      <c r="H1621" s="6">
        <f>'Base de dados'!M1620</f>
        <v>1304</v>
      </c>
      <c r="I1621" s="30"/>
      <c r="J1621" s="6" t="str">
        <f>'Base de dados'!N1620</f>
        <v/>
      </c>
    </row>
    <row r="1622" spans="1:10" ht="24.95" customHeight="1" x14ac:dyDescent="0.25">
      <c r="A1622" s="3">
        <f t="shared" si="25"/>
        <v>1620</v>
      </c>
      <c r="B1622" s="4" t="str">
        <f>'Base de dados'!A1621</f>
        <v>5630007903</v>
      </c>
      <c r="C1622" s="5" t="str">
        <f>IF('Base de dados'!E1621&lt;&gt;"",'Base de dados'!B1621&amp;CHAR(10)&amp;'Base de dados'!E1621,'Base de dados'!B1621)</f>
        <v>LUIZ ANTONIO PIRES
VANIA REGINA PAIXAO PIRES</v>
      </c>
      <c r="D1622" s="15" t="str">
        <f>'Base de dados'!H1621</f>
        <v>RUA FRANCISCO CARVALHO FILHO, N 44 - PQ SAO PAULO - CASA BRANCA</v>
      </c>
      <c r="E1622" s="27" t="str">
        <f>'Base de dados'!I1621</f>
        <v>(19) 992128211</v>
      </c>
      <c r="F1622" s="6" t="str">
        <f>'Base de dados'!J1621</f>
        <v>POPULAÇÃO GERAL</v>
      </c>
      <c r="G1622" s="6" t="str">
        <f>'Base de dados'!L1621</f>
        <v>SUPLENTE</v>
      </c>
      <c r="H1622" s="6">
        <f>'Base de dados'!M1621</f>
        <v>1305</v>
      </c>
      <c r="I1622" s="30"/>
      <c r="J1622" s="6" t="str">
        <f>'Base de dados'!N1621</f>
        <v/>
      </c>
    </row>
    <row r="1623" spans="1:10" ht="24.95" customHeight="1" x14ac:dyDescent="0.25">
      <c r="A1623" s="3">
        <f t="shared" si="25"/>
        <v>1621</v>
      </c>
      <c r="B1623" s="4" t="str">
        <f>'Base de dados'!A1622</f>
        <v>5630019304</v>
      </c>
      <c r="C1623" s="5" t="str">
        <f>IF('Base de dados'!E1622&lt;&gt;"",'Base de dados'!B1622&amp;CHAR(10)&amp;'Base de dados'!E1622,'Base de dados'!B1622)</f>
        <v>ROBERTA DE FATIMA FERREIRA FARIA</v>
      </c>
      <c r="D1623" s="15" t="str">
        <f>'Base de dados'!H1622</f>
        <v>RUA SILVESTRE FRANCISCO PUGLIA, 118 - ODENIR BUZZATO - CASA BRANCA</v>
      </c>
      <c r="E1623" s="27" t="str">
        <f>'Base de dados'!I1622</f>
        <v>(19) 993041363</v>
      </c>
      <c r="F1623" s="6" t="str">
        <f>'Base de dados'!J1622</f>
        <v>POPULAÇÃO GERAL</v>
      </c>
      <c r="G1623" s="6" t="str">
        <f>'Base de dados'!L1622</f>
        <v>SUPLENTE</v>
      </c>
      <c r="H1623" s="6">
        <f>'Base de dados'!M1622</f>
        <v>1306</v>
      </c>
      <c r="I1623" s="30"/>
      <c r="J1623" s="6" t="str">
        <f>'Base de dados'!N1622</f>
        <v/>
      </c>
    </row>
    <row r="1624" spans="1:10" ht="24.95" customHeight="1" x14ac:dyDescent="0.25">
      <c r="A1624" s="3">
        <f t="shared" si="25"/>
        <v>1622</v>
      </c>
      <c r="B1624" s="4" t="str">
        <f>'Base de dados'!A1623</f>
        <v>5630001302</v>
      </c>
      <c r="C1624" s="5" t="str">
        <f>IF('Base de dados'!E1623&lt;&gt;"",'Base de dados'!B1623&amp;CHAR(10)&amp;'Base de dados'!E1623,'Base de dados'!B1623)</f>
        <v>MARTA DANIELA DAMASCENO DE OLIVEIRA
IVAN CARLOS SANTOS DE OLIVEIRA</v>
      </c>
      <c r="D1624" s="15" t="str">
        <f>'Base de dados'!H1623</f>
        <v>AL  GANYMEDES JOSE SANTOS OLIVEIRA, 891 - CENTRO  - CASA BRANCA</v>
      </c>
      <c r="E1624" s="27" t="str">
        <f>'Base de dados'!I1623</f>
        <v>(19) 993547820</v>
      </c>
      <c r="F1624" s="6" t="str">
        <f>'Base de dados'!J1623</f>
        <v>POPULAÇÃO GERAL</v>
      </c>
      <c r="G1624" s="6" t="str">
        <f>'Base de dados'!L1623</f>
        <v>SUPLENTE</v>
      </c>
      <c r="H1624" s="6">
        <f>'Base de dados'!M1623</f>
        <v>1307</v>
      </c>
      <c r="I1624" s="30"/>
      <c r="J1624" s="6" t="str">
        <f>'Base de dados'!N1623</f>
        <v/>
      </c>
    </row>
    <row r="1625" spans="1:10" ht="24.95" customHeight="1" x14ac:dyDescent="0.25">
      <c r="A1625" s="3">
        <f t="shared" si="25"/>
        <v>1623</v>
      </c>
      <c r="B1625" s="4" t="str">
        <f>'Base de dados'!A1624</f>
        <v>5630021508</v>
      </c>
      <c r="C1625" s="5" t="str">
        <f>IF('Base de dados'!E1624&lt;&gt;"",'Base de dados'!B1624&amp;CHAR(10)&amp;'Base de dados'!E1624,'Base de dados'!B1624)</f>
        <v>MICHELE MARA FERREIRA BALDAN
ARI REZENDE DOMINGUES BALDAN</v>
      </c>
      <c r="D1625" s="15" t="str">
        <f>'Base de dados'!H1624</f>
        <v>RUA NICANOR FRANCISCO FERRAZ, 138 - JARDIM EUROPA  - CASA BRANCA</v>
      </c>
      <c r="E1625" s="27" t="str">
        <f>'Base de dados'!I1624</f>
        <v>(19) 991524473</v>
      </c>
      <c r="F1625" s="6" t="str">
        <f>'Base de dados'!J1624</f>
        <v>POPULAÇÃO GERAL</v>
      </c>
      <c r="G1625" s="6" t="str">
        <f>'Base de dados'!L1624</f>
        <v>SUPLENTE</v>
      </c>
      <c r="H1625" s="6">
        <f>'Base de dados'!M1624</f>
        <v>1308</v>
      </c>
      <c r="I1625" s="30"/>
      <c r="J1625" s="6" t="str">
        <f>'Base de dados'!N1624</f>
        <v/>
      </c>
    </row>
    <row r="1626" spans="1:10" ht="24.95" customHeight="1" x14ac:dyDescent="0.25">
      <c r="A1626" s="3">
        <f t="shared" si="25"/>
        <v>1624</v>
      </c>
      <c r="B1626" s="4" t="str">
        <f>'Base de dados'!A1625</f>
        <v>5630008265</v>
      </c>
      <c r="C1626" s="5" t="str">
        <f>IF('Base de dados'!E1625&lt;&gt;"",'Base de dados'!B1625&amp;CHAR(10)&amp;'Base de dados'!E1625,'Base de dados'!B1625)</f>
        <v>ANDERSON PEREIRA DOS SANTOS</v>
      </c>
      <c r="D1626" s="15" t="str">
        <f>'Base de dados'!H1625</f>
        <v>RUA OSWALDO DE OLIVEIRA ROCHA FILHO, 191 - PARQUE DAS PAINEIRAS - SOROCABA</v>
      </c>
      <c r="E1626" s="27" t="str">
        <f>'Base de dados'!I1625</f>
        <v>(15) 981121672</v>
      </c>
      <c r="F1626" s="6" t="str">
        <f>'Base de dados'!J1625</f>
        <v>POPULAÇÃO GERAL</v>
      </c>
      <c r="G1626" s="6" t="str">
        <f>'Base de dados'!L1625</f>
        <v>SUPLENTE</v>
      </c>
      <c r="H1626" s="6">
        <f>'Base de dados'!M1625</f>
        <v>1309</v>
      </c>
      <c r="I1626" s="30"/>
      <c r="J1626" s="6" t="str">
        <f>'Base de dados'!N1625</f>
        <v/>
      </c>
    </row>
    <row r="1627" spans="1:10" ht="24.95" customHeight="1" x14ac:dyDescent="0.25">
      <c r="A1627" s="3">
        <f t="shared" si="25"/>
        <v>1625</v>
      </c>
      <c r="B1627" s="4" t="str">
        <f>'Base de dados'!A1626</f>
        <v>5630017803</v>
      </c>
      <c r="C1627" s="5" t="str">
        <f>IF('Base de dados'!E1626&lt;&gt;"",'Base de dados'!B1626&amp;CHAR(10)&amp;'Base de dados'!E1626,'Base de dados'!B1626)</f>
        <v>GABRIEL DA SILVA RIBEIRO
PATRICIA MORENO CARVALHO GOMES RIBEIRO</v>
      </c>
      <c r="D1627" s="15" t="str">
        <f>'Base de dados'!H1626</f>
        <v>RUA FAMILIA CASTOLDI, 99 - JARDIM MACAUBA  - CASA BRANCA</v>
      </c>
      <c r="E1627" s="27" t="str">
        <f>'Base de dados'!I1626</f>
        <v>(19) 995926855</v>
      </c>
      <c r="F1627" s="6" t="str">
        <f>'Base de dados'!J1626</f>
        <v>POPULAÇÃO GERAL</v>
      </c>
      <c r="G1627" s="6" t="str">
        <f>'Base de dados'!L1626</f>
        <v>SUPLENTE</v>
      </c>
      <c r="H1627" s="6">
        <f>'Base de dados'!M1626</f>
        <v>1310</v>
      </c>
      <c r="I1627" s="30"/>
      <c r="J1627" s="6" t="str">
        <f>'Base de dados'!N1626</f>
        <v/>
      </c>
    </row>
    <row r="1628" spans="1:10" ht="24.95" customHeight="1" x14ac:dyDescent="0.25">
      <c r="A1628" s="3">
        <f t="shared" si="25"/>
        <v>1626</v>
      </c>
      <c r="B1628" s="4" t="str">
        <f>'Base de dados'!A1627</f>
        <v>5630014495</v>
      </c>
      <c r="C1628" s="5" t="str">
        <f>IF('Base de dados'!E1627&lt;&gt;"",'Base de dados'!B1627&amp;CHAR(10)&amp;'Base de dados'!E1627,'Base de dados'!B1627)</f>
        <v>LETICIA PEREIRA DA SILVA BASILE ARAUJO</v>
      </c>
      <c r="D1628" s="15" t="str">
        <f>'Base de dados'!H1627</f>
        <v>RUA SANTO ANTONIO, 551 - CENTRO - CASA BRANCA</v>
      </c>
      <c r="E1628" s="27" t="str">
        <f>'Base de dados'!I1627</f>
        <v>(19) 992224953</v>
      </c>
      <c r="F1628" s="6" t="str">
        <f>'Base de dados'!J1627</f>
        <v>POPULAÇÃO GERAL</v>
      </c>
      <c r="G1628" s="6" t="str">
        <f>'Base de dados'!L1627</f>
        <v>SUPLENTE</v>
      </c>
      <c r="H1628" s="6">
        <f>'Base de dados'!M1627</f>
        <v>1311</v>
      </c>
      <c r="I1628" s="30"/>
      <c r="J1628" s="6" t="str">
        <f>'Base de dados'!N1627</f>
        <v/>
      </c>
    </row>
    <row r="1629" spans="1:10" ht="24.95" customHeight="1" x14ac:dyDescent="0.25">
      <c r="A1629" s="3">
        <f t="shared" si="25"/>
        <v>1627</v>
      </c>
      <c r="B1629" s="4" t="str">
        <f>'Base de dados'!A1628</f>
        <v>5630012218</v>
      </c>
      <c r="C1629" s="5" t="str">
        <f>IF('Base de dados'!E1628&lt;&gt;"",'Base de dados'!B1628&amp;CHAR(10)&amp;'Base de dados'!E1628,'Base de dados'!B1628)</f>
        <v>ADAO CARLOS RODRIGUES</v>
      </c>
      <c r="D1629" s="15" t="str">
        <f>'Base de dados'!H1628</f>
        <v>RUA FAMILIA DOURADOR, 87 - DESTERRO - CASA BRANCA</v>
      </c>
      <c r="E1629" s="27" t="str">
        <f>'Base de dados'!I1628</f>
        <v>(19) 993121310</v>
      </c>
      <c r="F1629" s="6" t="str">
        <f>'Base de dados'!J1628</f>
        <v>POPULAÇÃO GERAL</v>
      </c>
      <c r="G1629" s="6" t="str">
        <f>'Base de dados'!L1628</f>
        <v>SUPLENTE</v>
      </c>
      <c r="H1629" s="6">
        <f>'Base de dados'!M1628</f>
        <v>1312</v>
      </c>
      <c r="I1629" s="30"/>
      <c r="J1629" s="6" t="str">
        <f>'Base de dados'!N1628</f>
        <v/>
      </c>
    </row>
    <row r="1630" spans="1:10" ht="24.95" customHeight="1" x14ac:dyDescent="0.25">
      <c r="A1630" s="3">
        <f t="shared" si="25"/>
        <v>1628</v>
      </c>
      <c r="B1630" s="4" t="str">
        <f>'Base de dados'!A1629</f>
        <v>5630018934</v>
      </c>
      <c r="C1630" s="5" t="str">
        <f>IF('Base de dados'!E1629&lt;&gt;"",'Base de dados'!B1629&amp;CHAR(10)&amp;'Base de dados'!E1629,'Base de dados'!B1629)</f>
        <v>ISRAEL DOS SANTOS SILVA</v>
      </c>
      <c r="D1630" s="15" t="str">
        <f>'Base de dados'!H1629</f>
        <v>RUA PEDRO DUTRA, 239 - DESTERRO - CASA BRANCA</v>
      </c>
      <c r="E1630" s="27" t="str">
        <f>'Base de dados'!I1629</f>
        <v>(19) 991207685</v>
      </c>
      <c r="F1630" s="6" t="str">
        <f>'Base de dados'!J1629</f>
        <v>POPULAÇÃO GERAL</v>
      </c>
      <c r="G1630" s="6" t="str">
        <f>'Base de dados'!L1629</f>
        <v>SUPLENTE</v>
      </c>
      <c r="H1630" s="6">
        <f>'Base de dados'!M1629</f>
        <v>1313</v>
      </c>
      <c r="I1630" s="30"/>
      <c r="J1630" s="6" t="str">
        <f>'Base de dados'!N1629</f>
        <v/>
      </c>
    </row>
    <row r="1631" spans="1:10" ht="24.95" customHeight="1" x14ac:dyDescent="0.25">
      <c r="A1631" s="3">
        <f t="shared" si="25"/>
        <v>1629</v>
      </c>
      <c r="B1631" s="4" t="str">
        <f>'Base de dados'!A1630</f>
        <v>5630018389</v>
      </c>
      <c r="C1631" s="5" t="str">
        <f>IF('Base de dados'!E1630&lt;&gt;"",'Base de dados'!B1630&amp;CHAR(10)&amp;'Base de dados'!E1630,'Base de dados'!B1630)</f>
        <v>JOAO ROBERTO DOTTA</v>
      </c>
      <c r="D1631" s="15" t="str">
        <f>'Base de dados'!H1630</f>
        <v>RUA TRAVESSA FRANCISCO FARIA, 840 - VILA REZENDE - PIRACICABA</v>
      </c>
      <c r="E1631" s="27" t="str">
        <f>'Base de dados'!I1630</f>
        <v>(19) 996887491</v>
      </c>
      <c r="F1631" s="6" t="str">
        <f>'Base de dados'!J1630</f>
        <v>POPULAÇÃO GERAL</v>
      </c>
      <c r="G1631" s="6" t="str">
        <f>'Base de dados'!L1630</f>
        <v>SUPLENTE</v>
      </c>
      <c r="H1631" s="6">
        <f>'Base de dados'!M1630</f>
        <v>1314</v>
      </c>
      <c r="I1631" s="30"/>
      <c r="J1631" s="6" t="str">
        <f>'Base de dados'!N1630</f>
        <v/>
      </c>
    </row>
    <row r="1632" spans="1:10" ht="24.95" customHeight="1" x14ac:dyDescent="0.25">
      <c r="A1632" s="3">
        <f t="shared" si="25"/>
        <v>1630</v>
      </c>
      <c r="B1632" s="4" t="str">
        <f>'Base de dados'!A1631</f>
        <v>5630001815</v>
      </c>
      <c r="C1632" s="5" t="str">
        <f>IF('Base de dados'!E1631&lt;&gt;"",'Base de dados'!B1631&amp;CHAR(10)&amp;'Base de dados'!E1631,'Base de dados'!B1631)</f>
        <v>EVERTON LUIZ  DA SILVA SOUZA</v>
      </c>
      <c r="D1632" s="15" t="str">
        <f>'Base de dados'!H1631</f>
        <v>RUA MOACIR TRANCOSO PERES, 450 - ARLINDO PERES  - CASA BRANCA</v>
      </c>
      <c r="E1632" s="27" t="str">
        <f>'Base de dados'!I1631</f>
        <v>(19) 994688148</v>
      </c>
      <c r="F1632" s="6" t="str">
        <f>'Base de dados'!J1631</f>
        <v>POPULAÇÃO GERAL</v>
      </c>
      <c r="G1632" s="6" t="str">
        <f>'Base de dados'!L1631</f>
        <v>SUPLENTE</v>
      </c>
      <c r="H1632" s="6">
        <f>'Base de dados'!M1631</f>
        <v>1315</v>
      </c>
      <c r="I1632" s="30"/>
      <c r="J1632" s="6" t="str">
        <f>'Base de dados'!N1631</f>
        <v/>
      </c>
    </row>
    <row r="1633" spans="1:10" ht="24.95" customHeight="1" x14ac:dyDescent="0.25">
      <c r="A1633" s="3">
        <f t="shared" si="25"/>
        <v>1631</v>
      </c>
      <c r="B1633" s="4" t="str">
        <f>'Base de dados'!A1632</f>
        <v>5630014214</v>
      </c>
      <c r="C1633" s="5" t="str">
        <f>IF('Base de dados'!E1632&lt;&gt;"",'Base de dados'!B1632&amp;CHAR(10)&amp;'Base de dados'!E1632,'Base de dados'!B1632)</f>
        <v>EDGAR HENRIQUE RODRIGUES DAS DORES</v>
      </c>
      <c r="D1633" s="15" t="str">
        <f>'Base de dados'!H1632</f>
        <v>RUA ANTONIO DE MATOS, 108 - JARDIM YPE - PILAR DO SUL</v>
      </c>
      <c r="E1633" s="27" t="str">
        <f>'Base de dados'!I1632</f>
        <v>(15) 996674003</v>
      </c>
      <c r="F1633" s="6" t="str">
        <f>'Base de dados'!J1632</f>
        <v>POPULAÇÃO GERAL</v>
      </c>
      <c r="G1633" s="6" t="str">
        <f>'Base de dados'!L1632</f>
        <v>SUPLENTE</v>
      </c>
      <c r="H1633" s="6">
        <f>'Base de dados'!M1632</f>
        <v>1316</v>
      </c>
      <c r="I1633" s="30"/>
      <c r="J1633" s="6" t="str">
        <f>'Base de dados'!N1632</f>
        <v/>
      </c>
    </row>
    <row r="1634" spans="1:10" ht="24.95" customHeight="1" x14ac:dyDescent="0.25">
      <c r="A1634" s="3">
        <f t="shared" si="25"/>
        <v>1632</v>
      </c>
      <c r="B1634" s="4" t="str">
        <f>'Base de dados'!A1633</f>
        <v>5630004124</v>
      </c>
      <c r="C1634" s="5" t="str">
        <f>IF('Base de dados'!E1633&lt;&gt;"",'Base de dados'!B1633&amp;CHAR(10)&amp;'Base de dados'!E1633,'Base de dados'!B1633)</f>
        <v>WESLEN ROGERIO GONCALVES MAXIMO</v>
      </c>
      <c r="D1634" s="15" t="str">
        <f>'Base de dados'!H1633</f>
        <v>RUA FAMILIA GONCALVES DO SANTOS, 60 - JARDIM BOA ESPERANCA - CASA BRANCA</v>
      </c>
      <c r="E1634" s="27" t="str">
        <f>'Base de dados'!I1633</f>
        <v>(19) 982420818</v>
      </c>
      <c r="F1634" s="6" t="str">
        <f>'Base de dados'!J1633</f>
        <v>POPULAÇÃO GERAL</v>
      </c>
      <c r="G1634" s="6" t="str">
        <f>'Base de dados'!L1633</f>
        <v>SUPLENTE</v>
      </c>
      <c r="H1634" s="6">
        <f>'Base de dados'!M1633</f>
        <v>1317</v>
      </c>
      <c r="I1634" s="30"/>
      <c r="J1634" s="6" t="str">
        <f>'Base de dados'!N1633</f>
        <v/>
      </c>
    </row>
    <row r="1635" spans="1:10" ht="24.95" customHeight="1" x14ac:dyDescent="0.25">
      <c r="A1635" s="3">
        <f t="shared" si="25"/>
        <v>1633</v>
      </c>
      <c r="B1635" s="4" t="str">
        <f>'Base de dados'!A1634</f>
        <v>5630002276</v>
      </c>
      <c r="C1635" s="5" t="str">
        <f>IF('Base de dados'!E1634&lt;&gt;"",'Base de dados'!B1634&amp;CHAR(10)&amp;'Base de dados'!E1634,'Base de dados'!B1634)</f>
        <v>ALAN MEIRELLES PACHECO
GABRIELLE DE OLIVEIRA CARVALHO ANDRE</v>
      </c>
      <c r="D1635" s="15" t="str">
        <f>'Base de dados'!H1634</f>
        <v>RUA NICANOR FRANCISCO FERRAZ, 211 - JARDIM EUROPA  - CASA BRANCA</v>
      </c>
      <c r="E1635" s="27" t="str">
        <f>'Base de dados'!I1634</f>
        <v>(19) 989383725</v>
      </c>
      <c r="F1635" s="6" t="str">
        <f>'Base de dados'!J1634</f>
        <v>POPULAÇÃO GERAL</v>
      </c>
      <c r="G1635" s="6" t="str">
        <f>'Base de dados'!L1634</f>
        <v>SUPLENTE</v>
      </c>
      <c r="H1635" s="6">
        <f>'Base de dados'!M1634</f>
        <v>1318</v>
      </c>
      <c r="I1635" s="30"/>
      <c r="J1635" s="6" t="str">
        <f>'Base de dados'!N1634</f>
        <v/>
      </c>
    </row>
    <row r="1636" spans="1:10" ht="24.95" customHeight="1" x14ac:dyDescent="0.25">
      <c r="A1636" s="3">
        <f t="shared" si="25"/>
        <v>1634</v>
      </c>
      <c r="B1636" s="4" t="str">
        <f>'Base de dados'!A1635</f>
        <v>5630012309</v>
      </c>
      <c r="C1636" s="5" t="str">
        <f>IF('Base de dados'!E1635&lt;&gt;"",'Base de dados'!B1635&amp;CHAR(10)&amp;'Base de dados'!E1635,'Base de dados'!B1635)</f>
        <v>VANDA ALVES BUENO
JOSE BARTO</v>
      </c>
      <c r="D1636" s="15" t="str">
        <f>'Base de dados'!H1635</f>
        <v>RUA DA SAUDADE, 140 - NAZARE  - CASA BRANCA</v>
      </c>
      <c r="E1636" s="27" t="str">
        <f>'Base de dados'!I1635</f>
        <v>(19) 996140411</v>
      </c>
      <c r="F1636" s="6" t="str">
        <f>'Base de dados'!J1635</f>
        <v>POPULAÇÃO GERAL</v>
      </c>
      <c r="G1636" s="6" t="str">
        <f>'Base de dados'!L1635</f>
        <v>SUPLENTE</v>
      </c>
      <c r="H1636" s="6">
        <f>'Base de dados'!M1635</f>
        <v>1319</v>
      </c>
      <c r="I1636" s="30"/>
      <c r="J1636" s="6" t="str">
        <f>'Base de dados'!N1635</f>
        <v/>
      </c>
    </row>
    <row r="1637" spans="1:10" ht="24.95" customHeight="1" x14ac:dyDescent="0.25">
      <c r="A1637" s="3">
        <f t="shared" si="25"/>
        <v>1635</v>
      </c>
      <c r="B1637" s="4" t="str">
        <f>'Base de dados'!A1636</f>
        <v>5630003126</v>
      </c>
      <c r="C1637" s="5" t="str">
        <f>IF('Base de dados'!E1636&lt;&gt;"",'Base de dados'!B1636&amp;CHAR(10)&amp;'Base de dados'!E1636,'Base de dados'!B1636)</f>
        <v>MARIA EDUARDA MARTINS PELUQUE</v>
      </c>
      <c r="D1637" s="15" t="str">
        <f>'Base de dados'!H1636</f>
        <v>RUA ELOY MONTEIRO, 645 - CENTRO - ITOBI</v>
      </c>
      <c r="E1637" s="27" t="str">
        <f>'Base de dados'!I1636</f>
        <v>(19) 994013330</v>
      </c>
      <c r="F1637" s="6" t="str">
        <f>'Base de dados'!J1636</f>
        <v>POPULAÇÃO GERAL</v>
      </c>
      <c r="G1637" s="6" t="str">
        <f>'Base de dados'!L1636</f>
        <v>SUPLENTE</v>
      </c>
      <c r="H1637" s="6">
        <f>'Base de dados'!M1636</f>
        <v>1320</v>
      </c>
      <c r="I1637" s="30"/>
      <c r="J1637" s="6" t="str">
        <f>'Base de dados'!N1636</f>
        <v/>
      </c>
    </row>
    <row r="1638" spans="1:10" ht="24.95" customHeight="1" x14ac:dyDescent="0.25">
      <c r="A1638" s="3">
        <f t="shared" si="25"/>
        <v>1636</v>
      </c>
      <c r="B1638" s="4" t="str">
        <f>'Base de dados'!A1637</f>
        <v>5630001161</v>
      </c>
      <c r="C1638" s="5" t="str">
        <f>IF('Base de dados'!E1637&lt;&gt;"",'Base de dados'!B1637&amp;CHAR(10)&amp;'Base de dados'!E1637,'Base de dados'!B1637)</f>
        <v>NILCELAINE DE ALMEIDA PEREIRA</v>
      </c>
      <c r="D1638" s="15" t="str">
        <f>'Base de dados'!H1637</f>
        <v>RUA FAMILIA NOGUEIRA LIMA, 106 - JARDIM BOA ESPERANCA  - CASA BRANCA</v>
      </c>
      <c r="E1638" s="27" t="str">
        <f>'Base de dados'!I1637</f>
        <v>(19) 991399464</v>
      </c>
      <c r="F1638" s="6" t="str">
        <f>'Base de dados'!J1637</f>
        <v>POPULAÇÃO GERAL</v>
      </c>
      <c r="G1638" s="6" t="str">
        <f>'Base de dados'!L1637</f>
        <v>SUPLENTE</v>
      </c>
      <c r="H1638" s="6">
        <f>'Base de dados'!M1637</f>
        <v>1321</v>
      </c>
      <c r="I1638" s="30"/>
      <c r="J1638" s="6" t="str">
        <f>'Base de dados'!N1637</f>
        <v/>
      </c>
    </row>
    <row r="1639" spans="1:10" ht="24.95" customHeight="1" x14ac:dyDescent="0.25">
      <c r="A1639" s="3">
        <f t="shared" si="25"/>
        <v>1637</v>
      </c>
      <c r="B1639" s="4" t="str">
        <f>'Base de dados'!A1638</f>
        <v>5630021490</v>
      </c>
      <c r="C1639" s="5" t="str">
        <f>IF('Base de dados'!E1638&lt;&gt;"",'Base de dados'!B1638&amp;CHAR(10)&amp;'Base de dados'!E1638,'Base de dados'!B1638)</f>
        <v>FABIA CRISTINA DUTRA DO NASCISMENTO
NARCISI FELIPE NETO</v>
      </c>
      <c r="D1639" s="15" t="str">
        <f>'Base de dados'!H1638</f>
        <v>CAL PIAUI, 463 - LAGOA BRANCA - CASA BRANCA</v>
      </c>
      <c r="E1639" s="27" t="str">
        <f>'Base de dados'!I1638</f>
        <v>(19) 999880998</v>
      </c>
      <c r="F1639" s="6" t="str">
        <f>'Base de dados'!J1638</f>
        <v>POPULAÇÃO GERAL</v>
      </c>
      <c r="G1639" s="6" t="str">
        <f>'Base de dados'!L1638</f>
        <v>SUPLENTE</v>
      </c>
      <c r="H1639" s="6">
        <f>'Base de dados'!M1638</f>
        <v>1322</v>
      </c>
      <c r="I1639" s="30"/>
      <c r="J1639" s="6" t="str">
        <f>'Base de dados'!N1638</f>
        <v/>
      </c>
    </row>
    <row r="1640" spans="1:10" ht="24.95" customHeight="1" x14ac:dyDescent="0.25">
      <c r="A1640" s="3">
        <f t="shared" si="25"/>
        <v>1638</v>
      </c>
      <c r="B1640" s="4" t="str">
        <f>'Base de dados'!A1639</f>
        <v>5630015369</v>
      </c>
      <c r="C1640" s="5" t="str">
        <f>IF('Base de dados'!E1639&lt;&gt;"",'Base de dados'!B1639&amp;CHAR(10)&amp;'Base de dados'!E1639,'Base de dados'!B1639)</f>
        <v>JESSICA FERREIRA NORONHA</v>
      </c>
      <c r="D1640" s="15" t="str">
        <f>'Base de dados'!H1639</f>
        <v>RUA FLORINDA DE SOUZA, 493 - CENTRO - CASA BRANCA</v>
      </c>
      <c r="E1640" s="27" t="str">
        <f>'Base de dados'!I1639</f>
        <v>(19) 989006448</v>
      </c>
      <c r="F1640" s="6" t="str">
        <f>'Base de dados'!J1639</f>
        <v>POPULAÇÃO GERAL</v>
      </c>
      <c r="G1640" s="6" t="str">
        <f>'Base de dados'!L1639</f>
        <v>SUPLENTE</v>
      </c>
      <c r="H1640" s="6">
        <f>'Base de dados'!M1639</f>
        <v>1323</v>
      </c>
      <c r="I1640" s="30"/>
      <c r="J1640" s="6" t="str">
        <f>'Base de dados'!N1639</f>
        <v/>
      </c>
    </row>
    <row r="1641" spans="1:10" ht="24.95" customHeight="1" x14ac:dyDescent="0.25">
      <c r="A1641" s="3">
        <f t="shared" si="25"/>
        <v>1639</v>
      </c>
      <c r="B1641" s="4" t="str">
        <f>'Base de dados'!A1640</f>
        <v>5630013554</v>
      </c>
      <c r="C1641" s="5" t="str">
        <f>IF('Base de dados'!E1640&lt;&gt;"",'Base de dados'!B1640&amp;CHAR(10)&amp;'Base de dados'!E1640,'Base de dados'!B1640)</f>
        <v>LUCIANORAMOSDEOLIVEIRA
PATRICIA GRILLO BIONDO DE OLIVEIRA</v>
      </c>
      <c r="D1641" s="15" t="str">
        <f>'Base de dados'!H1640</f>
        <v>RUA PROFESSORA MARIA REGINA BRAGA DE CARVALHO, 200 - ANDORINHA - CASA BRANCA</v>
      </c>
      <c r="E1641" s="27" t="str">
        <f>'Base de dados'!I1640</f>
        <v>(19) 995376438</v>
      </c>
      <c r="F1641" s="6" t="str">
        <f>'Base de dados'!J1640</f>
        <v>POPULAÇÃO GERAL</v>
      </c>
      <c r="G1641" s="6" t="str">
        <f>'Base de dados'!L1640</f>
        <v>SUPLENTE</v>
      </c>
      <c r="H1641" s="6">
        <f>'Base de dados'!M1640</f>
        <v>1324</v>
      </c>
      <c r="I1641" s="30"/>
      <c r="J1641" s="6" t="str">
        <f>'Base de dados'!N1640</f>
        <v/>
      </c>
    </row>
    <row r="1642" spans="1:10" ht="24.95" customHeight="1" x14ac:dyDescent="0.25">
      <c r="A1642" s="3">
        <f t="shared" si="25"/>
        <v>1640</v>
      </c>
      <c r="B1642" s="4" t="str">
        <f>'Base de dados'!A1641</f>
        <v>5630009909</v>
      </c>
      <c r="C1642" s="5" t="str">
        <f>IF('Base de dados'!E1641&lt;&gt;"",'Base de dados'!B1641&amp;CHAR(10)&amp;'Base de dados'!E1641,'Base de dados'!B1641)</f>
        <v>VITORIA GUIMARAES DE ABREU E CASTRO</v>
      </c>
      <c r="D1642" s="15" t="str">
        <f>'Base de dados'!H1641</f>
        <v>RUA DR NARCISO MARQUES, 846 - DESTERRO  - CASA BRANCA</v>
      </c>
      <c r="E1642" s="27" t="str">
        <f>'Base de dados'!I1641</f>
        <v>(19) 993604938</v>
      </c>
      <c r="F1642" s="6" t="str">
        <f>'Base de dados'!J1641</f>
        <v>POPULAÇÃO GERAL</v>
      </c>
      <c r="G1642" s="6" t="str">
        <f>'Base de dados'!L1641</f>
        <v>SUPLENTE</v>
      </c>
      <c r="H1642" s="6">
        <f>'Base de dados'!M1641</f>
        <v>1325</v>
      </c>
      <c r="I1642" s="30"/>
      <c r="J1642" s="6" t="str">
        <f>'Base de dados'!N1641</f>
        <v/>
      </c>
    </row>
    <row r="1643" spans="1:10" ht="24.95" customHeight="1" x14ac:dyDescent="0.25">
      <c r="A1643" s="3">
        <f t="shared" si="25"/>
        <v>1641</v>
      </c>
      <c r="B1643" s="4" t="str">
        <f>'Base de dados'!A1642</f>
        <v>5630016581</v>
      </c>
      <c r="C1643" s="5" t="str">
        <f>IF('Base de dados'!E1642&lt;&gt;"",'Base de dados'!B1642&amp;CHAR(10)&amp;'Base de dados'!E1642,'Base de dados'!B1642)</f>
        <v>ANGELICA FIDENCIO DE PAULA</v>
      </c>
      <c r="D1643" s="15" t="str">
        <f>'Base de dados'!H1642</f>
        <v>RUA PEDRO VILLAS BOAS, 328 - JARDIM MACAUBA - CASA BRANCA</v>
      </c>
      <c r="E1643" s="27" t="str">
        <f>'Base de dados'!I1642</f>
        <v>(19) 993517872</v>
      </c>
      <c r="F1643" s="6" t="str">
        <f>'Base de dados'!J1642</f>
        <v>POPULAÇÃO GERAL</v>
      </c>
      <c r="G1643" s="6" t="str">
        <f>'Base de dados'!L1642</f>
        <v>SUPLENTE</v>
      </c>
      <c r="H1643" s="6">
        <f>'Base de dados'!M1642</f>
        <v>1326</v>
      </c>
      <c r="I1643" s="30"/>
      <c r="J1643" s="6" t="str">
        <f>'Base de dados'!N1642</f>
        <v/>
      </c>
    </row>
    <row r="1644" spans="1:10" ht="24.95" customHeight="1" x14ac:dyDescent="0.25">
      <c r="A1644" s="3">
        <f t="shared" si="25"/>
        <v>1642</v>
      </c>
      <c r="B1644" s="4" t="str">
        <f>'Base de dados'!A1643</f>
        <v>5630009735</v>
      </c>
      <c r="C1644" s="5" t="str">
        <f>IF('Base de dados'!E1643&lt;&gt;"",'Base de dados'!B1643&amp;CHAR(10)&amp;'Base de dados'!E1643,'Base de dados'!B1643)</f>
        <v>FERNANDO APARECIDO DA CUNHA
MARCELA CRISTINA GUTIERREZ</v>
      </c>
      <c r="D1644" s="15" t="str">
        <f>'Base de dados'!H1643</f>
        <v>RUA GUILHERME RAIMUNDO, 50 - CECAP - CASA BRANCA</v>
      </c>
      <c r="E1644" s="27" t="str">
        <f>'Base de dados'!I1643</f>
        <v>(19) 996473048</v>
      </c>
      <c r="F1644" s="6" t="str">
        <f>'Base de dados'!J1643</f>
        <v>POPULAÇÃO GERAL</v>
      </c>
      <c r="G1644" s="6" t="str">
        <f>'Base de dados'!L1643</f>
        <v>SUPLENTE</v>
      </c>
      <c r="H1644" s="6">
        <f>'Base de dados'!M1643</f>
        <v>1327</v>
      </c>
      <c r="I1644" s="30"/>
      <c r="J1644" s="6" t="str">
        <f>'Base de dados'!N1643</f>
        <v/>
      </c>
    </row>
    <row r="1645" spans="1:10" ht="24.95" customHeight="1" x14ac:dyDescent="0.25">
      <c r="A1645" s="3">
        <f t="shared" si="25"/>
        <v>1643</v>
      </c>
      <c r="B1645" s="4" t="str">
        <f>'Base de dados'!A1644</f>
        <v>5630004371</v>
      </c>
      <c r="C1645" s="5" t="str">
        <f>IF('Base de dados'!E1644&lt;&gt;"",'Base de dados'!B1644&amp;CHAR(10)&amp;'Base de dados'!E1644,'Base de dados'!B1644)</f>
        <v>ROSELI APARECIDA MARTINS NORATO
CLEBER JORGE NORATO</v>
      </c>
      <c r="D1645" s="15" t="str">
        <f>'Base de dados'!H1644</f>
        <v>AV  AV TRISTAO LOPES DA CUNHA FILHO, 114 - CHACARA BOA VISTA - CASA BRANCA</v>
      </c>
      <c r="E1645" s="27" t="str">
        <f>'Base de dados'!I1644</f>
        <v>(19) 991348059</v>
      </c>
      <c r="F1645" s="6" t="str">
        <f>'Base de dados'!J1644</f>
        <v>POPULAÇÃO GERAL</v>
      </c>
      <c r="G1645" s="6" t="str">
        <f>'Base de dados'!L1644</f>
        <v>SUPLENTE</v>
      </c>
      <c r="H1645" s="6">
        <f>'Base de dados'!M1644</f>
        <v>1328</v>
      </c>
      <c r="I1645" s="30"/>
      <c r="J1645" s="6" t="str">
        <f>'Base de dados'!N1644</f>
        <v/>
      </c>
    </row>
    <row r="1646" spans="1:10" ht="24.95" customHeight="1" x14ac:dyDescent="0.25">
      <c r="A1646" s="3">
        <f t="shared" si="25"/>
        <v>1644</v>
      </c>
      <c r="B1646" s="4" t="str">
        <f>'Base de dados'!A1645</f>
        <v>5630013067</v>
      </c>
      <c r="C1646" s="5" t="str">
        <f>IF('Base de dados'!E1645&lt;&gt;"",'Base de dados'!B1645&amp;CHAR(10)&amp;'Base de dados'!E1645,'Base de dados'!B1645)</f>
        <v>DANILO DONISETE MANOEL SANTANA</v>
      </c>
      <c r="D1646" s="15" t="str">
        <f>'Base de dados'!H1645</f>
        <v>RUA MARINA MOURA, 275 - PARQUE SAO PAULO - CASA BRANCA</v>
      </c>
      <c r="E1646" s="27" t="str">
        <f>'Base de dados'!I1645</f>
        <v>(19) 991578660</v>
      </c>
      <c r="F1646" s="6" t="str">
        <f>'Base de dados'!J1645</f>
        <v>POPULAÇÃO GERAL</v>
      </c>
      <c r="G1646" s="6" t="str">
        <f>'Base de dados'!L1645</f>
        <v>SUPLENTE</v>
      </c>
      <c r="H1646" s="6">
        <f>'Base de dados'!M1645</f>
        <v>1329</v>
      </c>
      <c r="I1646" s="30"/>
      <c r="J1646" s="6" t="str">
        <f>'Base de dados'!N1645</f>
        <v/>
      </c>
    </row>
    <row r="1647" spans="1:10" ht="24.95" customHeight="1" x14ac:dyDescent="0.25">
      <c r="A1647" s="3">
        <f t="shared" si="25"/>
        <v>1645</v>
      </c>
      <c r="B1647" s="4" t="str">
        <f>'Base de dados'!A1646</f>
        <v>5630007804</v>
      </c>
      <c r="C1647" s="5" t="str">
        <f>IF('Base de dados'!E1646&lt;&gt;"",'Base de dados'!B1646&amp;CHAR(10)&amp;'Base de dados'!E1646,'Base de dados'!B1646)</f>
        <v>EMILIA VICENCA DE PAULA RODRIGUES</v>
      </c>
      <c r="D1647" s="15" t="str">
        <f>'Base de dados'!H1646</f>
        <v>RUA FAMILIA ESTEFANINI, 394 - DESTERRO - CASA BRANCA</v>
      </c>
      <c r="E1647" s="27" t="str">
        <f>'Base de dados'!I1646</f>
        <v>(19) 989735212</v>
      </c>
      <c r="F1647" s="6" t="str">
        <f>'Base de dados'!J1646</f>
        <v>POPULAÇÃO GERAL</v>
      </c>
      <c r="G1647" s="6" t="str">
        <f>'Base de dados'!L1646</f>
        <v>SUPLENTE</v>
      </c>
      <c r="H1647" s="6">
        <f>'Base de dados'!M1646</f>
        <v>1330</v>
      </c>
      <c r="I1647" s="30"/>
      <c r="J1647" s="6" t="str">
        <f>'Base de dados'!N1646</f>
        <v/>
      </c>
    </row>
    <row r="1648" spans="1:10" ht="24.95" customHeight="1" x14ac:dyDescent="0.25">
      <c r="A1648" s="3">
        <f t="shared" si="25"/>
        <v>1646</v>
      </c>
      <c r="B1648" s="4" t="str">
        <f>'Base de dados'!A1647</f>
        <v>5630015062</v>
      </c>
      <c r="C1648" s="5" t="str">
        <f>IF('Base de dados'!E1647&lt;&gt;"",'Base de dados'!B1647&amp;CHAR(10)&amp;'Base de dados'!E1647,'Base de dados'!B1647)</f>
        <v>MICHELLE CHRISTINA ANTONIALLI</v>
      </c>
      <c r="D1648" s="15" t="str">
        <f>'Base de dados'!H1647</f>
        <v>AV  GETULIO VARGAS, 439 - JARDIM ALVORADA - CASA BRANCA</v>
      </c>
      <c r="E1648" s="27" t="str">
        <f>'Base de dados'!I1647</f>
        <v>(19) 982275233</v>
      </c>
      <c r="F1648" s="6" t="str">
        <f>'Base de dados'!J1647</f>
        <v>POPULAÇÃO GERAL</v>
      </c>
      <c r="G1648" s="6" t="str">
        <f>'Base de dados'!L1647</f>
        <v>SUPLENTE</v>
      </c>
      <c r="H1648" s="6">
        <f>'Base de dados'!M1647</f>
        <v>1331</v>
      </c>
      <c r="I1648" s="30"/>
      <c r="J1648" s="6" t="str">
        <f>'Base de dados'!N1647</f>
        <v/>
      </c>
    </row>
    <row r="1649" spans="1:10" ht="24.95" customHeight="1" x14ac:dyDescent="0.25">
      <c r="A1649" s="3">
        <f t="shared" si="25"/>
        <v>1647</v>
      </c>
      <c r="B1649" s="4" t="str">
        <f>'Base de dados'!A1648</f>
        <v>5630007739</v>
      </c>
      <c r="C1649" s="5" t="str">
        <f>IF('Base de dados'!E1648&lt;&gt;"",'Base de dados'!B1648&amp;CHAR(10)&amp;'Base de dados'!E1648,'Base de dados'!B1648)</f>
        <v>REGIANE ELIAS</v>
      </c>
      <c r="D1649" s="15" t="str">
        <f>'Base de dados'!H1648</f>
        <v>RUA PEZUTOS, 211 - NAZARE - CASA BRANCA</v>
      </c>
      <c r="E1649" s="27" t="str">
        <f>'Base de dados'!I1648</f>
        <v>(19) 991813956</v>
      </c>
      <c r="F1649" s="6" t="str">
        <f>'Base de dados'!J1648</f>
        <v>POPULAÇÃO GERAL</v>
      </c>
      <c r="G1649" s="6" t="str">
        <f>'Base de dados'!L1648</f>
        <v>SUPLENTE</v>
      </c>
      <c r="H1649" s="6">
        <f>'Base de dados'!M1648</f>
        <v>1332</v>
      </c>
      <c r="I1649" s="30"/>
      <c r="J1649" s="6" t="str">
        <f>'Base de dados'!N1648</f>
        <v/>
      </c>
    </row>
    <row r="1650" spans="1:10" ht="24.95" customHeight="1" x14ac:dyDescent="0.25">
      <c r="A1650" s="3">
        <f t="shared" si="25"/>
        <v>1648</v>
      </c>
      <c r="B1650" s="4" t="str">
        <f>'Base de dados'!A1649</f>
        <v>5630020195</v>
      </c>
      <c r="C1650" s="5" t="str">
        <f>IF('Base de dados'!E1649&lt;&gt;"",'Base de dados'!B1649&amp;CHAR(10)&amp;'Base de dados'!E1649,'Base de dados'!B1649)</f>
        <v>CARLOS ALEXANDRE BRAS MIGUEL
MARIA CLARA DE SOUZA</v>
      </c>
      <c r="D1650" s="15" t="str">
        <f>'Base de dados'!H1649</f>
        <v>RUA MARIA JOSE CAETANO DE ALMEIDA, 400 - PARQUE SAO PAULO - CASA BRANCA</v>
      </c>
      <c r="E1650" s="27" t="str">
        <f>'Base de dados'!I1649</f>
        <v>(19) 989713780</v>
      </c>
      <c r="F1650" s="6" t="str">
        <f>'Base de dados'!J1649</f>
        <v>POPULAÇÃO GERAL</v>
      </c>
      <c r="G1650" s="6" t="str">
        <f>'Base de dados'!L1649</f>
        <v>SUPLENTE</v>
      </c>
      <c r="H1650" s="6">
        <f>'Base de dados'!M1649</f>
        <v>1333</v>
      </c>
      <c r="I1650" s="30"/>
      <c r="J1650" s="6" t="str">
        <f>'Base de dados'!N1649</f>
        <v/>
      </c>
    </row>
    <row r="1651" spans="1:10" ht="24.95" customHeight="1" x14ac:dyDescent="0.25">
      <c r="A1651" s="3">
        <f t="shared" si="25"/>
        <v>1649</v>
      </c>
      <c r="B1651" s="4" t="str">
        <f>'Base de dados'!A1650</f>
        <v>5630017993</v>
      </c>
      <c r="C1651" s="5" t="str">
        <f>IF('Base de dados'!E1650&lt;&gt;"",'Base de dados'!B1650&amp;CHAR(10)&amp;'Base de dados'!E1650,'Base de dados'!B1650)</f>
        <v>MARIA CAROLINE DE CAMARGO CUSTODIO</v>
      </c>
      <c r="D1651" s="15" t="str">
        <f>'Base de dados'!H1650</f>
        <v>AV  PRESIDENTE KENNEDY, 91 - CENTRO - CASA BRANCA</v>
      </c>
      <c r="E1651" s="27" t="str">
        <f>'Base de dados'!I1650</f>
        <v>(19) 992487169</v>
      </c>
      <c r="F1651" s="6" t="str">
        <f>'Base de dados'!J1650</f>
        <v>POPULAÇÃO GERAL</v>
      </c>
      <c r="G1651" s="6" t="str">
        <f>'Base de dados'!L1650</f>
        <v>SUPLENTE</v>
      </c>
      <c r="H1651" s="6">
        <f>'Base de dados'!M1650</f>
        <v>1334</v>
      </c>
      <c r="I1651" s="30"/>
      <c r="J1651" s="6" t="str">
        <f>'Base de dados'!N1650</f>
        <v/>
      </c>
    </row>
    <row r="1652" spans="1:10" ht="24.95" customHeight="1" x14ac:dyDescent="0.25">
      <c r="A1652" s="3">
        <f t="shared" si="25"/>
        <v>1650</v>
      </c>
      <c r="B1652" s="4" t="str">
        <f>'Base de dados'!A1651</f>
        <v>5630011723</v>
      </c>
      <c r="C1652" s="5" t="str">
        <f>IF('Base de dados'!E1651&lt;&gt;"",'Base de dados'!B1651&amp;CHAR(10)&amp;'Base de dados'!E1651,'Base de dados'!B1651)</f>
        <v>DANIELA FRIZO FABIANO DOS PASSOS</v>
      </c>
      <c r="D1652" s="15" t="str">
        <f>'Base de dados'!H1651</f>
        <v>RUA ANTONIO MARQUEZ DA LUZ, 71 - SAO JOAO  - CASA BRANCA</v>
      </c>
      <c r="E1652" s="27" t="str">
        <f>'Base de dados'!I1651</f>
        <v>(19) 992791748</v>
      </c>
      <c r="F1652" s="6" t="str">
        <f>'Base de dados'!J1651</f>
        <v>POPULAÇÃO GERAL</v>
      </c>
      <c r="G1652" s="6" t="str">
        <f>'Base de dados'!L1651</f>
        <v>SUPLENTE</v>
      </c>
      <c r="H1652" s="6">
        <f>'Base de dados'!M1651</f>
        <v>1335</v>
      </c>
      <c r="I1652" s="30"/>
      <c r="J1652" s="6" t="str">
        <f>'Base de dados'!N1651</f>
        <v/>
      </c>
    </row>
    <row r="1653" spans="1:10" ht="24.95" customHeight="1" x14ac:dyDescent="0.25">
      <c r="A1653" s="3">
        <f t="shared" si="25"/>
        <v>1651</v>
      </c>
      <c r="B1653" s="4" t="str">
        <f>'Base de dados'!A1652</f>
        <v>5630006780</v>
      </c>
      <c r="C1653" s="5" t="str">
        <f>IF('Base de dados'!E1652&lt;&gt;"",'Base de dados'!B1652&amp;CHAR(10)&amp;'Base de dados'!E1652,'Base de dados'!B1652)</f>
        <v>WILLIAN AFONSO PEREIRA</v>
      </c>
      <c r="D1653" s="15" t="str">
        <f>'Base de dados'!H1652</f>
        <v>AV  FAMILIA BORZANI, 237 - INDUSTRIAL - CASA BRANCA</v>
      </c>
      <c r="E1653" s="27" t="str">
        <f>'Base de dados'!I1652</f>
        <v>(19) 991043950</v>
      </c>
      <c r="F1653" s="6" t="str">
        <f>'Base de dados'!J1652</f>
        <v>POPULAÇÃO GERAL</v>
      </c>
      <c r="G1653" s="6" t="str">
        <f>'Base de dados'!L1652</f>
        <v>SUPLENTE</v>
      </c>
      <c r="H1653" s="6">
        <f>'Base de dados'!M1652</f>
        <v>1336</v>
      </c>
      <c r="I1653" s="30"/>
      <c r="J1653" s="6" t="str">
        <f>'Base de dados'!N1652</f>
        <v/>
      </c>
    </row>
    <row r="1654" spans="1:10" ht="24.95" customHeight="1" x14ac:dyDescent="0.25">
      <c r="A1654" s="3">
        <f t="shared" si="25"/>
        <v>1652</v>
      </c>
      <c r="B1654" s="4" t="str">
        <f>'Base de dados'!A1653</f>
        <v>5630003845</v>
      </c>
      <c r="C1654" s="5" t="str">
        <f>IF('Base de dados'!E1653&lt;&gt;"",'Base de dados'!B1653&amp;CHAR(10)&amp;'Base de dados'!E1653,'Base de dados'!B1653)</f>
        <v>JOSEANE DA SILVA</v>
      </c>
      <c r="D1654" s="15" t="str">
        <f>'Base de dados'!H1653</f>
        <v>RUA LACERDA FRANCO, 15 - CENTRO - CASA BRANCA</v>
      </c>
      <c r="E1654" s="27" t="str">
        <f>'Base de dados'!I1653</f>
        <v>(19) 992143433</v>
      </c>
      <c r="F1654" s="6" t="str">
        <f>'Base de dados'!J1653</f>
        <v>POPULAÇÃO GERAL</v>
      </c>
      <c r="G1654" s="6" t="str">
        <f>'Base de dados'!L1653</f>
        <v>SUPLENTE</v>
      </c>
      <c r="H1654" s="6">
        <f>'Base de dados'!M1653</f>
        <v>1337</v>
      </c>
      <c r="I1654" s="30"/>
      <c r="J1654" s="6" t="str">
        <f>'Base de dados'!N1653</f>
        <v/>
      </c>
    </row>
    <row r="1655" spans="1:10" ht="24.95" customHeight="1" x14ac:dyDescent="0.25">
      <c r="A1655" s="3">
        <f t="shared" si="25"/>
        <v>1653</v>
      </c>
      <c r="B1655" s="4" t="str">
        <f>'Base de dados'!A1654</f>
        <v>5630003332</v>
      </c>
      <c r="C1655" s="5" t="str">
        <f>IF('Base de dados'!E1654&lt;&gt;"",'Base de dados'!B1654&amp;CHAR(10)&amp;'Base de dados'!E1654,'Base de dados'!B1654)</f>
        <v>ANA PAULA DE SOUZA BERTOLUCCI</v>
      </c>
      <c r="D1655" s="15" t="str">
        <f>'Base de dados'!H1654</f>
        <v>AV  PORTUGAL, 351 - ALVORADA 1490 - CASA BRANCA</v>
      </c>
      <c r="E1655" s="27" t="str">
        <f>'Base de dados'!I1654</f>
        <v>(19) 994064010</v>
      </c>
      <c r="F1655" s="6" t="str">
        <f>'Base de dados'!J1654</f>
        <v>POPULAÇÃO GERAL</v>
      </c>
      <c r="G1655" s="6" t="str">
        <f>'Base de dados'!L1654</f>
        <v>SUPLENTE</v>
      </c>
      <c r="H1655" s="6">
        <f>'Base de dados'!M1654</f>
        <v>1338</v>
      </c>
      <c r="I1655" s="30"/>
      <c r="J1655" s="6" t="str">
        <f>'Base de dados'!N1654</f>
        <v/>
      </c>
    </row>
    <row r="1656" spans="1:10" ht="24.95" customHeight="1" x14ac:dyDescent="0.25">
      <c r="A1656" s="3">
        <f t="shared" si="25"/>
        <v>1654</v>
      </c>
      <c r="B1656" s="4" t="str">
        <f>'Base de dados'!A1655</f>
        <v>5630011749</v>
      </c>
      <c r="C1656" s="5" t="str">
        <f>IF('Base de dados'!E1655&lt;&gt;"",'Base de dados'!B1655&amp;CHAR(10)&amp;'Base de dados'!E1655,'Base de dados'!B1655)</f>
        <v>JOSUE CELSO BRITO
MARIELE BATISTA MARTINS BRITO</v>
      </c>
      <c r="D1656" s="15" t="str">
        <f>'Base de dados'!H1655</f>
        <v>AV  SAUDADE, 125 - NAZARETH - CASA BRANCA</v>
      </c>
      <c r="E1656" s="27" t="str">
        <f>'Base de dados'!I1655</f>
        <v>(19) 971431578</v>
      </c>
      <c r="F1656" s="6" t="str">
        <f>'Base de dados'!J1655</f>
        <v>POPULAÇÃO GERAL</v>
      </c>
      <c r="G1656" s="6" t="str">
        <f>'Base de dados'!L1655</f>
        <v>SUPLENTE</v>
      </c>
      <c r="H1656" s="6">
        <f>'Base de dados'!M1655</f>
        <v>1339</v>
      </c>
      <c r="I1656" s="30"/>
      <c r="J1656" s="6" t="str">
        <f>'Base de dados'!N1655</f>
        <v/>
      </c>
    </row>
    <row r="1657" spans="1:10" ht="24.95" customHeight="1" x14ac:dyDescent="0.25">
      <c r="A1657" s="3">
        <f t="shared" si="25"/>
        <v>1655</v>
      </c>
      <c r="B1657" s="4" t="str">
        <f>'Base de dados'!A1656</f>
        <v>5630017985</v>
      </c>
      <c r="C1657" s="5" t="str">
        <f>IF('Base de dados'!E1656&lt;&gt;"",'Base de dados'!B1656&amp;CHAR(10)&amp;'Base de dados'!E1656,'Base de dados'!B1656)</f>
        <v>ADRIANA MARCONDES BUENO
DANILO BORGES BUENO</v>
      </c>
      <c r="D1657" s="15" t="str">
        <f>'Base de dados'!H1656</f>
        <v>RUA ADEMIR SILVA, 135 - JARDIM SANTA EMILIA - HORTOLANDIA</v>
      </c>
      <c r="E1657" s="27" t="str">
        <f>'Base de dados'!I1656</f>
        <v>(19) 998846060</v>
      </c>
      <c r="F1657" s="6" t="str">
        <f>'Base de dados'!J1656</f>
        <v>POPULAÇÃO GERAL</v>
      </c>
      <c r="G1657" s="6" t="str">
        <f>'Base de dados'!L1656</f>
        <v>SUPLENTE</v>
      </c>
      <c r="H1657" s="6">
        <f>'Base de dados'!M1656</f>
        <v>1340</v>
      </c>
      <c r="I1657" s="30"/>
      <c r="J1657" s="6" t="str">
        <f>'Base de dados'!N1656</f>
        <v/>
      </c>
    </row>
    <row r="1658" spans="1:10" ht="24.95" customHeight="1" x14ac:dyDescent="0.25">
      <c r="A1658" s="3">
        <f t="shared" si="25"/>
        <v>1656</v>
      </c>
      <c r="B1658" s="4" t="str">
        <f>'Base de dados'!A1657</f>
        <v>5630008984</v>
      </c>
      <c r="C1658" s="5" t="str">
        <f>IF('Base de dados'!E1657&lt;&gt;"",'Base de dados'!B1657&amp;CHAR(10)&amp;'Base de dados'!E1657,'Base de dados'!B1657)</f>
        <v>GABRIELY FREIRE LUIZ DA SILVA</v>
      </c>
      <c r="D1658" s="15" t="str">
        <f>'Base de dados'!H1657</f>
        <v>RUA ANGELO ANTONIO LOMBARDI, 60 - JARDIM BONSUCESSO - SOROCABA</v>
      </c>
      <c r="E1658" s="27" t="str">
        <f>'Base de dados'!I1657</f>
        <v>(11) 954810463</v>
      </c>
      <c r="F1658" s="6" t="str">
        <f>'Base de dados'!J1657</f>
        <v>POPULAÇÃO GERAL</v>
      </c>
      <c r="G1658" s="6" t="str">
        <f>'Base de dados'!L1657</f>
        <v>SUPLENTE</v>
      </c>
      <c r="H1658" s="6">
        <f>'Base de dados'!M1657</f>
        <v>1341</v>
      </c>
      <c r="I1658" s="30"/>
      <c r="J1658" s="6" t="str">
        <f>'Base de dados'!N1657</f>
        <v/>
      </c>
    </row>
    <row r="1659" spans="1:10" ht="24.95" customHeight="1" x14ac:dyDescent="0.25">
      <c r="A1659" s="3">
        <f t="shared" si="25"/>
        <v>1657</v>
      </c>
      <c r="B1659" s="4" t="str">
        <f>'Base de dados'!A1658</f>
        <v>5630017829</v>
      </c>
      <c r="C1659" s="5" t="str">
        <f>IF('Base de dados'!E1658&lt;&gt;"",'Base de dados'!B1658&amp;CHAR(10)&amp;'Base de dados'!E1658,'Base de dados'!B1658)</f>
        <v>LUCIANA COSTA DE MORAES</v>
      </c>
      <c r="D1659" s="15" t="str">
        <f>'Base de dados'!H1658</f>
        <v>RUA JOAO DE DEUS MORAES, 87 - JARDIM SAO FERNANDO - FERRAZ DE VASCONCELOS</v>
      </c>
      <c r="E1659" s="27" t="str">
        <f>'Base de dados'!I1658</f>
        <v>(11) 960883840</v>
      </c>
      <c r="F1659" s="6" t="str">
        <f>'Base de dados'!J1658</f>
        <v>POPULAÇÃO GERAL</v>
      </c>
      <c r="G1659" s="6" t="str">
        <f>'Base de dados'!L1658</f>
        <v>SUPLENTE</v>
      </c>
      <c r="H1659" s="6">
        <f>'Base de dados'!M1658</f>
        <v>1342</v>
      </c>
      <c r="I1659" s="30"/>
      <c r="J1659" s="6" t="str">
        <f>'Base de dados'!N1658</f>
        <v/>
      </c>
    </row>
    <row r="1660" spans="1:10" ht="24.95" customHeight="1" x14ac:dyDescent="0.25">
      <c r="A1660" s="3">
        <f t="shared" si="25"/>
        <v>1658</v>
      </c>
      <c r="B1660" s="4" t="str">
        <f>'Base de dados'!A1659</f>
        <v>5630021037</v>
      </c>
      <c r="C1660" s="5" t="str">
        <f>IF('Base de dados'!E1659&lt;&gt;"",'Base de dados'!B1659&amp;CHAR(10)&amp;'Base de dados'!E1659,'Base de dados'!B1659)</f>
        <v>JOSIMAR MIRANDA DOS SANTOS
LEILA ALVES MARTINS</v>
      </c>
      <c r="D1660" s="15" t="str">
        <f>'Base de dados'!H1659</f>
        <v>AV  DR FRANCISCO NOGUEIRA DE LIMA, 1150 - DESTERRO - CASA BRANCA</v>
      </c>
      <c r="E1660" s="27" t="str">
        <f>'Base de dados'!I1659</f>
        <v>(19) 999441629</v>
      </c>
      <c r="F1660" s="6" t="str">
        <f>'Base de dados'!J1659</f>
        <v>POPULAÇÃO GERAL</v>
      </c>
      <c r="G1660" s="6" t="str">
        <f>'Base de dados'!L1659</f>
        <v>SUPLENTE</v>
      </c>
      <c r="H1660" s="6">
        <f>'Base de dados'!M1659</f>
        <v>1343</v>
      </c>
      <c r="I1660" s="30"/>
      <c r="J1660" s="6" t="str">
        <f>'Base de dados'!N1659</f>
        <v/>
      </c>
    </row>
    <row r="1661" spans="1:10" ht="24.95" customHeight="1" x14ac:dyDescent="0.25">
      <c r="A1661" s="3">
        <f t="shared" si="25"/>
        <v>1659</v>
      </c>
      <c r="B1661" s="4" t="str">
        <f>'Base de dados'!A1660</f>
        <v>5630013588</v>
      </c>
      <c r="C1661" s="5" t="str">
        <f>IF('Base de dados'!E1660&lt;&gt;"",'Base de dados'!B1660&amp;CHAR(10)&amp;'Base de dados'!E1660,'Base de dados'!B1660)</f>
        <v>MARIA ANTONIETA  DE SOUZA</v>
      </c>
      <c r="D1661" s="15" t="str">
        <f>'Base de dados'!H1660</f>
        <v>RUA WALDEMAR PANICO, 207 - CENTRO - CASA BRANCA</v>
      </c>
      <c r="E1661" s="27" t="str">
        <f>'Base de dados'!I1660</f>
        <v>(19) 999203381</v>
      </c>
      <c r="F1661" s="6" t="str">
        <f>'Base de dados'!J1660</f>
        <v>POPULAÇÃO GERAL</v>
      </c>
      <c r="G1661" s="6" t="str">
        <f>'Base de dados'!L1660</f>
        <v>SUPLENTE</v>
      </c>
      <c r="H1661" s="6">
        <f>'Base de dados'!M1660</f>
        <v>1344</v>
      </c>
      <c r="I1661" s="30"/>
      <c r="J1661" s="6" t="str">
        <f>'Base de dados'!N1660</f>
        <v/>
      </c>
    </row>
    <row r="1662" spans="1:10" ht="24.95" customHeight="1" x14ac:dyDescent="0.25">
      <c r="A1662" s="3">
        <f t="shared" si="25"/>
        <v>1660</v>
      </c>
      <c r="B1662" s="4" t="str">
        <f>'Base de dados'!A1661</f>
        <v>5630011855</v>
      </c>
      <c r="C1662" s="5" t="str">
        <f>IF('Base de dados'!E1661&lt;&gt;"",'Base de dados'!B1661&amp;CHAR(10)&amp;'Base de dados'!E1661,'Base de dados'!B1661)</f>
        <v>CRISTIANE AMELIA DE SOUZA</v>
      </c>
      <c r="D1662" s="15" t="str">
        <f>'Base de dados'!H1661</f>
        <v>RUA FAMILIA GALANTE, 179 - NAZARE - CASA BRANCA</v>
      </c>
      <c r="E1662" s="27" t="str">
        <f>'Base de dados'!I1661</f>
        <v>(19) 993385046</v>
      </c>
      <c r="F1662" s="6" t="str">
        <f>'Base de dados'!J1661</f>
        <v>POPULAÇÃO GERAL</v>
      </c>
      <c r="G1662" s="6" t="str">
        <f>'Base de dados'!L1661</f>
        <v>SUPLENTE</v>
      </c>
      <c r="H1662" s="6">
        <f>'Base de dados'!M1661</f>
        <v>1345</v>
      </c>
      <c r="I1662" s="30"/>
      <c r="J1662" s="6" t="str">
        <f>'Base de dados'!N1661</f>
        <v/>
      </c>
    </row>
    <row r="1663" spans="1:10" ht="24.95" customHeight="1" x14ac:dyDescent="0.25">
      <c r="A1663" s="3">
        <f t="shared" si="25"/>
        <v>1661</v>
      </c>
      <c r="B1663" s="4" t="str">
        <f>'Base de dados'!A1662</f>
        <v>5630015534</v>
      </c>
      <c r="C1663" s="5" t="str">
        <f>IF('Base de dados'!E1662&lt;&gt;"",'Base de dados'!B1662&amp;CHAR(10)&amp;'Base de dados'!E1662,'Base de dados'!B1662)</f>
        <v>DAVID HENRIQUE DA SILVA
REGINA CELIA BAPTISTA</v>
      </c>
      <c r="D1663" s="15" t="str">
        <f>'Base de dados'!H1662</f>
        <v>RUA CARLOS KEBERG, 50 - ODENIR BUZZATO - CASA BRANCA</v>
      </c>
      <c r="E1663" s="27" t="str">
        <f>'Base de dados'!I1662</f>
        <v>(19) 994924566</v>
      </c>
      <c r="F1663" s="6" t="str">
        <f>'Base de dados'!J1662</f>
        <v>POPULAÇÃO GERAL</v>
      </c>
      <c r="G1663" s="6" t="str">
        <f>'Base de dados'!L1662</f>
        <v>SUPLENTE</v>
      </c>
      <c r="H1663" s="6">
        <f>'Base de dados'!M1662</f>
        <v>1346</v>
      </c>
      <c r="I1663" s="30"/>
      <c r="J1663" s="6" t="str">
        <f>'Base de dados'!N1662</f>
        <v/>
      </c>
    </row>
    <row r="1664" spans="1:10" ht="24.95" customHeight="1" x14ac:dyDescent="0.25">
      <c r="A1664" s="3">
        <f t="shared" si="25"/>
        <v>1662</v>
      </c>
      <c r="B1664" s="4" t="str">
        <f>'Base de dados'!A1663</f>
        <v>5630011657</v>
      </c>
      <c r="C1664" s="5" t="str">
        <f>IF('Base de dados'!E1663&lt;&gt;"",'Base de dados'!B1663&amp;CHAR(10)&amp;'Base de dados'!E1663,'Base de dados'!B1663)</f>
        <v>STEFANI CRISTINA CARMO COELHO
VALER LUISMAR COELHO</v>
      </c>
      <c r="D1664" s="15" t="str">
        <f>'Base de dados'!H1663</f>
        <v>AV  FAMILIA MACHADO, 164 - JARDIM BELA VISTA - CASA BRANCA</v>
      </c>
      <c r="E1664" s="27" t="str">
        <f>'Base de dados'!I1663</f>
        <v>(19) 989359519</v>
      </c>
      <c r="F1664" s="6" t="str">
        <f>'Base de dados'!J1663</f>
        <v>POPULAÇÃO GERAL</v>
      </c>
      <c r="G1664" s="6" t="str">
        <f>'Base de dados'!L1663</f>
        <v>SUPLENTE</v>
      </c>
      <c r="H1664" s="6">
        <f>'Base de dados'!M1663</f>
        <v>1347</v>
      </c>
      <c r="I1664" s="30"/>
      <c r="J1664" s="6" t="str">
        <f>'Base de dados'!N1663</f>
        <v/>
      </c>
    </row>
    <row r="1665" spans="1:10" ht="24.95" customHeight="1" x14ac:dyDescent="0.25">
      <c r="A1665" s="3">
        <f t="shared" si="25"/>
        <v>1663</v>
      </c>
      <c r="B1665" s="4" t="str">
        <f>'Base de dados'!A1664</f>
        <v>5630012549</v>
      </c>
      <c r="C1665" s="5" t="str">
        <f>IF('Base de dados'!E1664&lt;&gt;"",'Base de dados'!B1664&amp;CHAR(10)&amp;'Base de dados'!E1664,'Base de dados'!B1664)</f>
        <v>ADILSON DE OLIVEIRA</v>
      </c>
      <c r="D1665" s="15" t="str">
        <f>'Base de dados'!H1664</f>
        <v>RUA MERCEDES NASSER SABBAG, 82 - PARQUE SANTO ANTONIO - SAO PAULO</v>
      </c>
      <c r="E1665" s="27" t="str">
        <f>'Base de dados'!I1664</f>
        <v>(11) 966373689</v>
      </c>
      <c r="F1665" s="6" t="str">
        <f>'Base de dados'!J1664</f>
        <v>POPULAÇÃO GERAL</v>
      </c>
      <c r="G1665" s="6" t="str">
        <f>'Base de dados'!L1664</f>
        <v>SUPLENTE</v>
      </c>
      <c r="H1665" s="6">
        <f>'Base de dados'!M1664</f>
        <v>1348</v>
      </c>
      <c r="I1665" s="30"/>
      <c r="J1665" s="6" t="str">
        <f>'Base de dados'!N1664</f>
        <v/>
      </c>
    </row>
    <row r="1666" spans="1:10" ht="24.95" customHeight="1" x14ac:dyDescent="0.25">
      <c r="A1666" s="3">
        <f t="shared" si="25"/>
        <v>1664</v>
      </c>
      <c r="B1666" s="4" t="str">
        <f>'Base de dados'!A1665</f>
        <v>5630010535</v>
      </c>
      <c r="C1666" s="5" t="str">
        <f>IF('Base de dados'!E1665&lt;&gt;"",'Base de dados'!B1665&amp;CHAR(10)&amp;'Base de dados'!E1665,'Base de dados'!B1665)</f>
        <v>FRANCIS-ELEN SBERSI</v>
      </c>
      <c r="D1666" s="15" t="str">
        <f>'Base de dados'!H1665</f>
        <v>AV  DOUTOR FRANCISCO NOGUEIRA  DE LIMA, 1185 -  CHACARA BOA VISTA  - CASA BRANCA</v>
      </c>
      <c r="E1666" s="27" t="str">
        <f>'Base de dados'!I1665</f>
        <v>(19) 992876560</v>
      </c>
      <c r="F1666" s="6" t="str">
        <f>'Base de dados'!J1665</f>
        <v>POPULAÇÃO GERAL</v>
      </c>
      <c r="G1666" s="6" t="str">
        <f>'Base de dados'!L1665</f>
        <v>SUPLENTE</v>
      </c>
      <c r="H1666" s="6">
        <f>'Base de dados'!M1665</f>
        <v>1349</v>
      </c>
      <c r="I1666" s="30"/>
      <c r="J1666" s="6" t="str">
        <f>'Base de dados'!N1665</f>
        <v/>
      </c>
    </row>
    <row r="1667" spans="1:10" ht="24.95" customHeight="1" x14ac:dyDescent="0.25">
      <c r="A1667" s="3">
        <f t="shared" si="25"/>
        <v>1665</v>
      </c>
      <c r="B1667" s="4" t="str">
        <f>'Base de dados'!A1666</f>
        <v>5630001906</v>
      </c>
      <c r="C1667" s="5" t="str">
        <f>IF('Base de dados'!E1666&lt;&gt;"",'Base de dados'!B1666&amp;CHAR(10)&amp;'Base de dados'!E1666,'Base de dados'!B1666)</f>
        <v>DENILSON PEGORALI GERMANO</v>
      </c>
      <c r="D1667" s="15" t="str">
        <f>'Base de dados'!H1666</f>
        <v>RUA DOUTOR ZUQUIM, 266 - SANTANA - SAO PAULO</v>
      </c>
      <c r="E1667" s="27" t="str">
        <f>'Base de dados'!I1666</f>
        <v>(19) 991565306</v>
      </c>
      <c r="F1667" s="6" t="str">
        <f>'Base de dados'!J1666</f>
        <v>POPULAÇÃO GERAL</v>
      </c>
      <c r="G1667" s="6" t="str">
        <f>'Base de dados'!L1666</f>
        <v>SUPLENTE</v>
      </c>
      <c r="H1667" s="6">
        <f>'Base de dados'!M1666</f>
        <v>1350</v>
      </c>
      <c r="I1667" s="30"/>
      <c r="J1667" s="6" t="str">
        <f>'Base de dados'!N1666</f>
        <v/>
      </c>
    </row>
    <row r="1668" spans="1:10" ht="24.95" customHeight="1" x14ac:dyDescent="0.25">
      <c r="A1668" s="3">
        <f t="shared" si="25"/>
        <v>1666</v>
      </c>
      <c r="B1668" s="4" t="str">
        <f>'Base de dados'!A1667</f>
        <v>5630009701</v>
      </c>
      <c r="C1668" s="5" t="str">
        <f>IF('Base de dados'!E1667&lt;&gt;"",'Base de dados'!B1667&amp;CHAR(10)&amp;'Base de dados'!E1667,'Base de dados'!B1667)</f>
        <v>DIESLEY ALEXANDRE</v>
      </c>
      <c r="D1668" s="15" t="str">
        <f>'Base de dados'!H1667</f>
        <v>RUA 2 ESQUINA COM 29, 939 - SHANGRILA  - TANGARA DA SERRA</v>
      </c>
      <c r="E1668" s="27" t="str">
        <f>'Base de dados'!I1667</f>
        <v>(65) 998088259</v>
      </c>
      <c r="F1668" s="6" t="str">
        <f>'Base de dados'!J1667</f>
        <v>POPULAÇÃO GERAL</v>
      </c>
      <c r="G1668" s="6" t="str">
        <f>'Base de dados'!L1667</f>
        <v>SUPLENTE</v>
      </c>
      <c r="H1668" s="6">
        <f>'Base de dados'!M1667</f>
        <v>1351</v>
      </c>
      <c r="I1668" s="30"/>
      <c r="J1668" s="6" t="str">
        <f>'Base de dados'!N1667</f>
        <v/>
      </c>
    </row>
    <row r="1669" spans="1:10" ht="24.95" customHeight="1" x14ac:dyDescent="0.25">
      <c r="A1669" s="3">
        <f t="shared" ref="A1669:A1732" si="26">A1668+1</f>
        <v>1667</v>
      </c>
      <c r="B1669" s="4" t="str">
        <f>'Base de dados'!A1668</f>
        <v>5630020021</v>
      </c>
      <c r="C1669" s="5" t="str">
        <f>IF('Base de dados'!E1668&lt;&gt;"",'Base de dados'!B1668&amp;CHAR(10)&amp;'Base de dados'!E1668,'Base de dados'!B1668)</f>
        <v>JOSE MARCIO DE MELO MAFRA</v>
      </c>
      <c r="D1669" s="15" t="str">
        <f>'Base de dados'!H1668</f>
        <v>RUA LUIS CLAUDIO SABAINE, 25 - JARDIM MACAUBA - CASA BRANCA</v>
      </c>
      <c r="E1669" s="27" t="str">
        <f>'Base de dados'!I1668</f>
        <v>(19) 989944745</v>
      </c>
      <c r="F1669" s="6" t="str">
        <f>'Base de dados'!J1668</f>
        <v>POPULAÇÃO GERAL</v>
      </c>
      <c r="G1669" s="6" t="str">
        <f>'Base de dados'!L1668</f>
        <v>SUPLENTE</v>
      </c>
      <c r="H1669" s="6">
        <f>'Base de dados'!M1668</f>
        <v>1352</v>
      </c>
      <c r="I1669" s="30"/>
      <c r="J1669" s="6" t="str">
        <f>'Base de dados'!N1668</f>
        <v/>
      </c>
    </row>
    <row r="1670" spans="1:10" ht="24.95" customHeight="1" x14ac:dyDescent="0.25">
      <c r="A1670" s="3">
        <f t="shared" si="26"/>
        <v>1668</v>
      </c>
      <c r="B1670" s="4" t="str">
        <f>'Base de dados'!A1669</f>
        <v>5630010634</v>
      </c>
      <c r="C1670" s="5" t="str">
        <f>IF('Base de dados'!E1669&lt;&gt;"",'Base de dados'!B1669&amp;CHAR(10)&amp;'Base de dados'!E1669,'Base de dados'!B1669)</f>
        <v>ANA LUIZA RODRIGUES MARTINS</v>
      </c>
      <c r="D1670" s="15" t="str">
        <f>'Base de dados'!H1669</f>
        <v>RUA THEODORO RODRIGUES MARTINS, 62 - NOSSOTETO2 - CASA BRANCA</v>
      </c>
      <c r="E1670" s="27" t="str">
        <f>'Base de dados'!I1669</f>
        <v>(19) 991292745</v>
      </c>
      <c r="F1670" s="6" t="str">
        <f>'Base de dados'!J1669</f>
        <v>POPULAÇÃO GERAL</v>
      </c>
      <c r="G1670" s="6" t="str">
        <f>'Base de dados'!L1669</f>
        <v>SUPLENTE</v>
      </c>
      <c r="H1670" s="6">
        <f>'Base de dados'!M1669</f>
        <v>1353</v>
      </c>
      <c r="I1670" s="30"/>
      <c r="J1670" s="6" t="str">
        <f>'Base de dados'!N1669</f>
        <v/>
      </c>
    </row>
    <row r="1671" spans="1:10" ht="24.95" customHeight="1" x14ac:dyDescent="0.25">
      <c r="A1671" s="3">
        <f t="shared" si="26"/>
        <v>1669</v>
      </c>
      <c r="B1671" s="4" t="str">
        <f>'Base de dados'!A1670</f>
        <v>5630018298</v>
      </c>
      <c r="C1671" s="5" t="str">
        <f>IF('Base de dados'!E1670&lt;&gt;"",'Base de dados'!B1670&amp;CHAR(10)&amp;'Base de dados'!E1670,'Base de dados'!B1670)</f>
        <v>RICARDO DOS SANTOS DAMACENO
ELISA DE PAULA PEREIRA</v>
      </c>
      <c r="D1671" s="15" t="str">
        <f>'Base de dados'!H1670</f>
        <v>FAZ VELHA DE VENDA BRANCA, 000 - RURAL - CASA BRANCA</v>
      </c>
      <c r="E1671" s="27" t="str">
        <f>'Base de dados'!I1670</f>
        <v>(19) 989069752</v>
      </c>
      <c r="F1671" s="6" t="str">
        <f>'Base de dados'!J1670</f>
        <v>POPULAÇÃO GERAL</v>
      </c>
      <c r="G1671" s="6" t="str">
        <f>'Base de dados'!L1670</f>
        <v>SUPLENTE</v>
      </c>
      <c r="H1671" s="6">
        <f>'Base de dados'!M1670</f>
        <v>1354</v>
      </c>
      <c r="I1671" s="30"/>
      <c r="J1671" s="6" t="str">
        <f>'Base de dados'!N1670</f>
        <v/>
      </c>
    </row>
    <row r="1672" spans="1:10" ht="24.95" customHeight="1" x14ac:dyDescent="0.25">
      <c r="A1672" s="3">
        <f t="shared" si="26"/>
        <v>1670</v>
      </c>
      <c r="B1672" s="4" t="str">
        <f>'Base de dados'!A1671</f>
        <v>5630013448</v>
      </c>
      <c r="C1672" s="5" t="str">
        <f>IF('Base de dados'!E1671&lt;&gt;"",'Base de dados'!B1671&amp;CHAR(10)&amp;'Base de dados'!E1671,'Base de dados'!B1671)</f>
        <v>ROMILDO FLORENTINO</v>
      </c>
      <c r="D1672" s="15" t="str">
        <f>'Base de dados'!H1671</f>
        <v>FAZ RODOVIA HELIO MOREIRA SALES KM 43,5, S/N - ZONA RURAL - CASA BRANCA</v>
      </c>
      <c r="E1672" s="27" t="str">
        <f>'Base de dados'!I1671</f>
        <v>(19) 996113566</v>
      </c>
      <c r="F1672" s="6" t="str">
        <f>'Base de dados'!J1671</f>
        <v>POPULAÇÃO GERAL</v>
      </c>
      <c r="G1672" s="6" t="str">
        <f>'Base de dados'!L1671</f>
        <v>SUPLENTE</v>
      </c>
      <c r="H1672" s="6">
        <f>'Base de dados'!M1671</f>
        <v>1355</v>
      </c>
      <c r="I1672" s="30"/>
      <c r="J1672" s="6" t="str">
        <f>'Base de dados'!N1671</f>
        <v/>
      </c>
    </row>
    <row r="1673" spans="1:10" ht="24.95" customHeight="1" x14ac:dyDescent="0.25">
      <c r="A1673" s="3">
        <f t="shared" si="26"/>
        <v>1671</v>
      </c>
      <c r="B1673" s="4" t="str">
        <f>'Base de dados'!A1672</f>
        <v>5630016797</v>
      </c>
      <c r="C1673" s="5" t="str">
        <f>IF('Base de dados'!E1672&lt;&gt;"",'Base de dados'!B1672&amp;CHAR(10)&amp;'Base de dados'!E1672,'Base de dados'!B1672)</f>
        <v>CARLOS HENRIQUE MIGLIORINI DE LIMA</v>
      </c>
      <c r="D1673" s="15" t="str">
        <f>'Base de dados'!H1672</f>
        <v>RUA FAMILIA CARVALHO, 56 - NAZARET - CASA BRANCA</v>
      </c>
      <c r="E1673" s="27" t="str">
        <f>'Base de dados'!I1672</f>
        <v>(19) 993221257</v>
      </c>
      <c r="F1673" s="6" t="str">
        <f>'Base de dados'!J1672</f>
        <v>POPULAÇÃO GERAL</v>
      </c>
      <c r="G1673" s="6" t="str">
        <f>'Base de dados'!L1672</f>
        <v>SUPLENTE</v>
      </c>
      <c r="H1673" s="6">
        <f>'Base de dados'!M1672</f>
        <v>1356</v>
      </c>
      <c r="I1673" s="30"/>
      <c r="J1673" s="6" t="str">
        <f>'Base de dados'!N1672</f>
        <v/>
      </c>
    </row>
    <row r="1674" spans="1:10" ht="24.95" customHeight="1" x14ac:dyDescent="0.25">
      <c r="A1674" s="3">
        <f t="shared" si="26"/>
        <v>1672</v>
      </c>
      <c r="B1674" s="4" t="str">
        <f>'Base de dados'!A1673</f>
        <v>5630007721</v>
      </c>
      <c r="C1674" s="5" t="str">
        <f>IF('Base de dados'!E1673&lt;&gt;"",'Base de dados'!B1673&amp;CHAR(10)&amp;'Base de dados'!E1673,'Base de dados'!B1673)</f>
        <v>GEORGIA RAQUEL FIRMINO</v>
      </c>
      <c r="D1674" s="15" t="str">
        <f>'Base de dados'!H1673</f>
        <v>RUA MANOEL MARTINS, 411 - CENTRO  - CASA BRANCA</v>
      </c>
      <c r="E1674" s="27" t="str">
        <f>'Base de dados'!I1673</f>
        <v>(19) 992542052</v>
      </c>
      <c r="F1674" s="6" t="str">
        <f>'Base de dados'!J1673</f>
        <v>POPULAÇÃO GERAL</v>
      </c>
      <c r="G1674" s="6" t="str">
        <f>'Base de dados'!L1673</f>
        <v>SUPLENTE</v>
      </c>
      <c r="H1674" s="6">
        <f>'Base de dados'!M1673</f>
        <v>1357</v>
      </c>
      <c r="I1674" s="30"/>
      <c r="J1674" s="6" t="str">
        <f>'Base de dados'!N1673</f>
        <v/>
      </c>
    </row>
    <row r="1675" spans="1:10" ht="24.95" customHeight="1" x14ac:dyDescent="0.25">
      <c r="A1675" s="3">
        <f t="shared" si="26"/>
        <v>1673</v>
      </c>
      <c r="B1675" s="4" t="str">
        <f>'Base de dados'!A1674</f>
        <v>5630020799</v>
      </c>
      <c r="C1675" s="5" t="str">
        <f>IF('Base de dados'!E1674&lt;&gt;"",'Base de dados'!B1674&amp;CHAR(10)&amp;'Base de dados'!E1674,'Base de dados'!B1674)</f>
        <v>MARIA OZELIA DA SILVA MOREIRA</v>
      </c>
      <c r="D1675" s="15" t="str">
        <f>'Base de dados'!H1674</f>
        <v>EST PREFEITO JOSE APARECIDO SORIANO, Lote24A - RURAL: ESTRADA PREFEITO JOSE APARECIDO SORIANO - CASA BRANCA</v>
      </c>
      <c r="E1675" s="27" t="str">
        <f>'Base de dados'!I1674</f>
        <v>(19) 995744391</v>
      </c>
      <c r="F1675" s="6" t="str">
        <f>'Base de dados'!J1674</f>
        <v>POPULAÇÃO GERAL</v>
      </c>
      <c r="G1675" s="6" t="str">
        <f>'Base de dados'!L1674</f>
        <v>SUPLENTE</v>
      </c>
      <c r="H1675" s="6">
        <f>'Base de dados'!M1674</f>
        <v>1358</v>
      </c>
      <c r="I1675" s="30"/>
      <c r="J1675" s="6" t="str">
        <f>'Base de dados'!N1674</f>
        <v/>
      </c>
    </row>
    <row r="1676" spans="1:10" ht="24.95" customHeight="1" x14ac:dyDescent="0.25">
      <c r="A1676" s="3">
        <f t="shared" si="26"/>
        <v>1674</v>
      </c>
      <c r="B1676" s="4" t="str">
        <f>'Base de dados'!A1675</f>
        <v>5630002375</v>
      </c>
      <c r="C1676" s="5" t="str">
        <f>IF('Base de dados'!E1675&lt;&gt;"",'Base de dados'!B1675&amp;CHAR(10)&amp;'Base de dados'!E1675,'Base de dados'!B1675)</f>
        <v>PATRICIA DOS SANTOS</v>
      </c>
      <c r="D1676" s="15" t="str">
        <f>'Base de dados'!H1675</f>
        <v>RUA JOSE RAMOS DE ANDRADE, 329 - JARDIM MACAUBA - CASA BRANCA</v>
      </c>
      <c r="E1676" s="27" t="str">
        <f>'Base de dados'!I1675</f>
        <v>(19) 988149626</v>
      </c>
      <c r="F1676" s="6" t="str">
        <f>'Base de dados'!J1675</f>
        <v>POPULAÇÃO GERAL</v>
      </c>
      <c r="G1676" s="6" t="str">
        <f>'Base de dados'!L1675</f>
        <v>SUPLENTE</v>
      </c>
      <c r="H1676" s="6">
        <f>'Base de dados'!M1675</f>
        <v>1359</v>
      </c>
      <c r="I1676" s="30"/>
      <c r="J1676" s="6" t="str">
        <f>'Base de dados'!N1675</f>
        <v/>
      </c>
    </row>
    <row r="1677" spans="1:10" ht="24.95" customHeight="1" x14ac:dyDescent="0.25">
      <c r="A1677" s="3">
        <f t="shared" si="26"/>
        <v>1675</v>
      </c>
      <c r="B1677" s="4" t="str">
        <f>'Base de dados'!A1676</f>
        <v>5630004165</v>
      </c>
      <c r="C1677" s="5" t="str">
        <f>IF('Base de dados'!E1676&lt;&gt;"",'Base de dados'!B1676&amp;CHAR(10)&amp;'Base de dados'!E1676,'Base de dados'!B1676)</f>
        <v>FATIMA DA SILVA VIEIRA DIAS</v>
      </c>
      <c r="D1677" s="15" t="str">
        <f>'Base de dados'!H1676</f>
        <v>RUA ADEMAR DE BARROS, 39 - CENTRO - CASA BRANCA</v>
      </c>
      <c r="E1677" s="27" t="str">
        <f>'Base de dados'!I1676</f>
        <v>(19) 991769683</v>
      </c>
      <c r="F1677" s="6" t="str">
        <f>'Base de dados'!J1676</f>
        <v>POPULAÇÃO GERAL</v>
      </c>
      <c r="G1677" s="6" t="str">
        <f>'Base de dados'!L1676</f>
        <v>SUPLENTE</v>
      </c>
      <c r="H1677" s="6">
        <f>'Base de dados'!M1676</f>
        <v>1360</v>
      </c>
      <c r="I1677" s="30"/>
      <c r="J1677" s="6" t="str">
        <f>'Base de dados'!N1676</f>
        <v/>
      </c>
    </row>
    <row r="1678" spans="1:10" ht="24.95" customHeight="1" x14ac:dyDescent="0.25">
      <c r="A1678" s="3">
        <f t="shared" si="26"/>
        <v>1676</v>
      </c>
      <c r="B1678" s="4" t="str">
        <f>'Base de dados'!A1677</f>
        <v>5630007168</v>
      </c>
      <c r="C1678" s="5" t="str">
        <f>IF('Base de dados'!E1677&lt;&gt;"",'Base de dados'!B1677&amp;CHAR(10)&amp;'Base de dados'!E1677,'Base de dados'!B1677)</f>
        <v>MARIA LUIZA VICENTE</v>
      </c>
      <c r="D1678" s="15" t="str">
        <f>'Base de dados'!H1677</f>
        <v>CAL LUIZ GONZAGA DE CARVALHO, 22 - JARDIM ALVORADA - CASA BRANCA</v>
      </c>
      <c r="E1678" s="27" t="str">
        <f>'Base de dados'!I1677</f>
        <v>(19) 992542329</v>
      </c>
      <c r="F1678" s="6" t="str">
        <f>'Base de dados'!J1677</f>
        <v>POPULAÇÃO GERAL</v>
      </c>
      <c r="G1678" s="6" t="str">
        <f>'Base de dados'!L1677</f>
        <v>SUPLENTE</v>
      </c>
      <c r="H1678" s="6">
        <f>'Base de dados'!M1677</f>
        <v>1361</v>
      </c>
      <c r="I1678" s="30"/>
      <c r="J1678" s="6" t="str">
        <f>'Base de dados'!N1677</f>
        <v/>
      </c>
    </row>
    <row r="1679" spans="1:10" ht="24.95" customHeight="1" x14ac:dyDescent="0.25">
      <c r="A1679" s="3">
        <f t="shared" si="26"/>
        <v>1677</v>
      </c>
      <c r="B1679" s="4" t="str">
        <f>'Base de dados'!A1678</f>
        <v>5630010527</v>
      </c>
      <c r="C1679" s="5" t="str">
        <f>IF('Base de dados'!E1678&lt;&gt;"",'Base de dados'!B1678&amp;CHAR(10)&amp;'Base de dados'!E1678,'Base de dados'!B1678)</f>
        <v>RAQUELI CRISTINA DE OLIVEIRA LIMA
CLAYTON ALEXANDRE DE FREITAS LIMA</v>
      </c>
      <c r="D1679" s="15" t="str">
        <f>'Base de dados'!H1678</f>
        <v>RUA PROFESSOR ROMULO A  C  ARAUJO, 74 - JARDIM BOA ESPERANCA - CASA BRANCA</v>
      </c>
      <c r="E1679" s="27" t="str">
        <f>'Base de dados'!I1678</f>
        <v>(19) 994215206</v>
      </c>
      <c r="F1679" s="6" t="str">
        <f>'Base de dados'!J1678</f>
        <v>POPULAÇÃO GERAL</v>
      </c>
      <c r="G1679" s="6" t="str">
        <f>'Base de dados'!L1678</f>
        <v>SUPLENTE</v>
      </c>
      <c r="H1679" s="6">
        <f>'Base de dados'!M1678</f>
        <v>1362</v>
      </c>
      <c r="I1679" s="30"/>
      <c r="J1679" s="6" t="str">
        <f>'Base de dados'!N1678</f>
        <v/>
      </c>
    </row>
    <row r="1680" spans="1:10" ht="24.95" customHeight="1" x14ac:dyDescent="0.25">
      <c r="A1680" s="3">
        <f t="shared" si="26"/>
        <v>1678</v>
      </c>
      <c r="B1680" s="4" t="str">
        <f>'Base de dados'!A1679</f>
        <v>5630006616</v>
      </c>
      <c r="C1680" s="5" t="str">
        <f>IF('Base de dados'!E1679&lt;&gt;"",'Base de dados'!B1679&amp;CHAR(10)&amp;'Base de dados'!E1679,'Base de dados'!B1679)</f>
        <v>VALDIRENO TEIXEIRA SANTOS
LAIS DE FATIMA FERREIRA SANTOS</v>
      </c>
      <c r="D1680" s="15" t="str">
        <f>'Base de dados'!H1679</f>
        <v>RUA FAMILIA ROMANO, 70 - JD. AMERICA - CASA BRANCA</v>
      </c>
      <c r="E1680" s="27" t="str">
        <f>'Base de dados'!I1679</f>
        <v>(19) 995339189</v>
      </c>
      <c r="F1680" s="6" t="str">
        <f>'Base de dados'!J1679</f>
        <v>POPULAÇÃO GERAL</v>
      </c>
      <c r="G1680" s="6" t="str">
        <f>'Base de dados'!L1679</f>
        <v>SUPLENTE</v>
      </c>
      <c r="H1680" s="6">
        <f>'Base de dados'!M1679</f>
        <v>1363</v>
      </c>
      <c r="I1680" s="30"/>
      <c r="J1680" s="6" t="str">
        <f>'Base de dados'!N1679</f>
        <v/>
      </c>
    </row>
    <row r="1681" spans="1:10" ht="24.95" customHeight="1" x14ac:dyDescent="0.25">
      <c r="A1681" s="3">
        <f t="shared" si="26"/>
        <v>1679</v>
      </c>
      <c r="B1681" s="4" t="str">
        <f>'Base de dados'!A1680</f>
        <v>5630021359</v>
      </c>
      <c r="C1681" s="5" t="str">
        <f>IF('Base de dados'!E1680&lt;&gt;"",'Base de dados'!B1680&amp;CHAR(10)&amp;'Base de dados'!E1680,'Base de dados'!B1680)</f>
        <v>EVELYN CRISTINA DA SILVA</v>
      </c>
      <c r="D1681" s="15" t="str">
        <f>'Base de dados'!H1680</f>
        <v>RUA EQUADOR, 313 - JUNDIAPEBA - MOGI DAS CRUZES</v>
      </c>
      <c r="E1681" s="27" t="str">
        <f>'Base de dados'!I1680</f>
        <v>(11) 934714369</v>
      </c>
      <c r="F1681" s="6" t="str">
        <f>'Base de dados'!J1680</f>
        <v>POPULAÇÃO GERAL</v>
      </c>
      <c r="G1681" s="6" t="str">
        <f>'Base de dados'!L1680</f>
        <v>SUPLENTE</v>
      </c>
      <c r="H1681" s="6">
        <f>'Base de dados'!M1680</f>
        <v>1364</v>
      </c>
      <c r="I1681" s="30"/>
      <c r="J1681" s="6" t="str">
        <f>'Base de dados'!N1680</f>
        <v/>
      </c>
    </row>
    <row r="1682" spans="1:10" ht="24.95" customHeight="1" x14ac:dyDescent="0.25">
      <c r="A1682" s="3">
        <f t="shared" si="26"/>
        <v>1680</v>
      </c>
      <c r="B1682" s="4" t="str">
        <f>'Base de dados'!A1681</f>
        <v>5630018041</v>
      </c>
      <c r="C1682" s="5" t="str">
        <f>IF('Base de dados'!E1681&lt;&gt;"",'Base de dados'!B1681&amp;CHAR(10)&amp;'Base de dados'!E1681,'Base de dados'!B1681)</f>
        <v>MARIA ANGELA LOPES</v>
      </c>
      <c r="D1682" s="15" t="str">
        <f>'Base de dados'!H1681</f>
        <v>PCA FAMILIA MAFRA, 53 - VENDA BRANCA - CASA BRANCA</v>
      </c>
      <c r="E1682" s="27" t="str">
        <f>'Base de dados'!I1681</f>
        <v>(19) 971363842</v>
      </c>
      <c r="F1682" s="6" t="str">
        <f>'Base de dados'!J1681</f>
        <v>POPULAÇÃO GERAL</v>
      </c>
      <c r="G1682" s="6" t="str">
        <f>'Base de dados'!L1681</f>
        <v>SUPLENTE</v>
      </c>
      <c r="H1682" s="6">
        <f>'Base de dados'!M1681</f>
        <v>1365</v>
      </c>
      <c r="I1682" s="30"/>
      <c r="J1682" s="6" t="str">
        <f>'Base de dados'!N1681</f>
        <v/>
      </c>
    </row>
    <row r="1683" spans="1:10" ht="24.95" customHeight="1" x14ac:dyDescent="0.25">
      <c r="A1683" s="3">
        <f t="shared" si="26"/>
        <v>1681</v>
      </c>
      <c r="B1683" s="4" t="str">
        <f>'Base de dados'!A1682</f>
        <v>5630017647</v>
      </c>
      <c r="C1683" s="5" t="str">
        <f>IF('Base de dados'!E1682&lt;&gt;"",'Base de dados'!B1682&amp;CHAR(10)&amp;'Base de dados'!E1682,'Base de dados'!B1682)</f>
        <v>CARMELI</v>
      </c>
      <c r="D1683" s="15" t="str">
        <f>'Base de dados'!H1682</f>
        <v>RUA JOSE DOS SANTOS BASTOS, 172 - JARDIM MACAUBA - CASA BRANCA</v>
      </c>
      <c r="E1683" s="27" t="str">
        <f>'Base de dados'!I1682</f>
        <v>(19) 989694493</v>
      </c>
      <c r="F1683" s="6" t="str">
        <f>'Base de dados'!J1682</f>
        <v>POPULAÇÃO GERAL</v>
      </c>
      <c r="G1683" s="6" t="str">
        <f>'Base de dados'!L1682</f>
        <v>SUPLENTE</v>
      </c>
      <c r="H1683" s="6">
        <f>'Base de dados'!M1682</f>
        <v>1366</v>
      </c>
      <c r="I1683" s="30"/>
      <c r="J1683" s="6" t="str">
        <f>'Base de dados'!N1682</f>
        <v/>
      </c>
    </row>
    <row r="1684" spans="1:10" ht="24.95" customHeight="1" x14ac:dyDescent="0.25">
      <c r="A1684" s="3">
        <f t="shared" si="26"/>
        <v>1682</v>
      </c>
      <c r="B1684" s="4" t="str">
        <f>'Base de dados'!A1683</f>
        <v>5630012572</v>
      </c>
      <c r="C1684" s="5" t="str">
        <f>IF('Base de dados'!E1683&lt;&gt;"",'Base de dados'!B1683&amp;CHAR(10)&amp;'Base de dados'!E1683,'Base de dados'!B1683)</f>
        <v>ELIAS DE FREITAS BARBOZA</v>
      </c>
      <c r="D1684" s="15" t="str">
        <f>'Base de dados'!H1683</f>
        <v>RUA JOSE LOPES DA CUNHA, 179 - CHACARA BOA VISTA - CASA BRANCA</v>
      </c>
      <c r="E1684" s="27" t="str">
        <f>'Base de dados'!I1683</f>
        <v>(19) 993091757</v>
      </c>
      <c r="F1684" s="6" t="str">
        <f>'Base de dados'!J1683</f>
        <v>POPULAÇÃO GERAL</v>
      </c>
      <c r="G1684" s="6" t="str">
        <f>'Base de dados'!L1683</f>
        <v>SUPLENTE</v>
      </c>
      <c r="H1684" s="6">
        <f>'Base de dados'!M1683</f>
        <v>1367</v>
      </c>
      <c r="I1684" s="30"/>
      <c r="J1684" s="6" t="str">
        <f>'Base de dados'!N1683</f>
        <v/>
      </c>
    </row>
    <row r="1685" spans="1:10" ht="24.95" customHeight="1" x14ac:dyDescent="0.25">
      <c r="A1685" s="3">
        <f t="shared" si="26"/>
        <v>1683</v>
      </c>
      <c r="B1685" s="4" t="str">
        <f>'Base de dados'!A1684</f>
        <v>5630016052</v>
      </c>
      <c r="C1685" s="5" t="str">
        <f>IF('Base de dados'!E1684&lt;&gt;"",'Base de dados'!B1684&amp;CHAR(10)&amp;'Base de dados'!E1684,'Base de dados'!B1684)</f>
        <v>ROSANGELA CAMILO</v>
      </c>
      <c r="D1685" s="15" t="str">
        <f>'Base de dados'!H1684</f>
        <v>RUA ODETE SANTANA, 151 - ANDORINHAS  - CASA BRANCA</v>
      </c>
      <c r="E1685" s="27" t="str">
        <f>'Base de dados'!I1684</f>
        <v>(19) 995639923</v>
      </c>
      <c r="F1685" s="6" t="str">
        <f>'Base de dados'!J1684</f>
        <v>POPULAÇÃO GERAL</v>
      </c>
      <c r="G1685" s="6" t="str">
        <f>'Base de dados'!L1684</f>
        <v>SUPLENTE</v>
      </c>
      <c r="H1685" s="6">
        <f>'Base de dados'!M1684</f>
        <v>1368</v>
      </c>
      <c r="I1685" s="30"/>
      <c r="J1685" s="6" t="str">
        <f>'Base de dados'!N1684</f>
        <v/>
      </c>
    </row>
    <row r="1686" spans="1:10" ht="24.95" customHeight="1" x14ac:dyDescent="0.25">
      <c r="A1686" s="3">
        <f t="shared" si="26"/>
        <v>1684</v>
      </c>
      <c r="B1686" s="4" t="str">
        <f>'Base de dados'!A1685</f>
        <v>5630006640</v>
      </c>
      <c r="C1686" s="5" t="str">
        <f>IF('Base de dados'!E1685&lt;&gt;"",'Base de dados'!B1685&amp;CHAR(10)&amp;'Base de dados'!E1685,'Base de dados'!B1685)</f>
        <v>FLAVIO HENRIQUE MENDONCA
SILVIA HELENA PIRES</v>
      </c>
      <c r="D1686" s="15" t="str">
        <f>'Base de dados'!H1685</f>
        <v>RUA RAUL DE PALMA DO NASCIMENTO, 305 - PARQUE DAS ACACIAS - CASA BRANCA</v>
      </c>
      <c r="E1686" s="27" t="str">
        <f>'Base de dados'!I1685</f>
        <v>(19) 995260525</v>
      </c>
      <c r="F1686" s="6" t="str">
        <f>'Base de dados'!J1685</f>
        <v>POPULAÇÃO GERAL</v>
      </c>
      <c r="G1686" s="6" t="str">
        <f>'Base de dados'!L1685</f>
        <v>SUPLENTE</v>
      </c>
      <c r="H1686" s="6">
        <f>'Base de dados'!M1685</f>
        <v>1369</v>
      </c>
      <c r="I1686" s="30"/>
      <c r="J1686" s="6" t="str">
        <f>'Base de dados'!N1685</f>
        <v/>
      </c>
    </row>
    <row r="1687" spans="1:10" ht="24.95" customHeight="1" x14ac:dyDescent="0.25">
      <c r="A1687" s="3">
        <f t="shared" si="26"/>
        <v>1685</v>
      </c>
      <c r="B1687" s="4" t="str">
        <f>'Base de dados'!A1686</f>
        <v>5630012721</v>
      </c>
      <c r="C1687" s="5" t="str">
        <f>IF('Base de dados'!E1686&lt;&gt;"",'Base de dados'!B1686&amp;CHAR(10)&amp;'Base de dados'!E1686,'Base de dados'!B1686)</f>
        <v>POLLIANA UMBELINO TEIXEIRA
GUILHERME TEIXEIRA</v>
      </c>
      <c r="D1687" s="15" t="str">
        <f>'Base de dados'!H1686</f>
        <v>RUA MARECHAL DEODORO, 647 - CENTRO  - CASA BRANCA</v>
      </c>
      <c r="E1687" s="27" t="str">
        <f>'Base de dados'!I1686</f>
        <v>(19) 993403986</v>
      </c>
      <c r="F1687" s="6" t="str">
        <f>'Base de dados'!J1686</f>
        <v>POPULAÇÃO GERAL</v>
      </c>
      <c r="G1687" s="6" t="str">
        <f>'Base de dados'!L1686</f>
        <v>SUPLENTE</v>
      </c>
      <c r="H1687" s="6">
        <f>'Base de dados'!M1686</f>
        <v>1370</v>
      </c>
      <c r="I1687" s="30"/>
      <c r="J1687" s="6" t="str">
        <f>'Base de dados'!N1686</f>
        <v/>
      </c>
    </row>
    <row r="1688" spans="1:10" ht="24.95" customHeight="1" x14ac:dyDescent="0.25">
      <c r="A1688" s="3">
        <f t="shared" si="26"/>
        <v>1686</v>
      </c>
      <c r="B1688" s="4" t="str">
        <f>'Base de dados'!A1687</f>
        <v>5630000783</v>
      </c>
      <c r="C1688" s="5" t="str">
        <f>IF('Base de dados'!E1687&lt;&gt;"",'Base de dados'!B1687&amp;CHAR(10)&amp;'Base de dados'!E1687,'Base de dados'!B1687)</f>
        <v>WALDOMIRO GRESPAN NETO
GISELE RIBEIRO CAITANO</v>
      </c>
      <c r="D1688" s="15" t="str">
        <f>'Base de dados'!H1687</f>
        <v>RUA ODETE SANTANA, 139 - CONJUNTO ABTACIONAL WALDEMIR PEREIRA - CASA BRANCA</v>
      </c>
      <c r="E1688" s="27" t="str">
        <f>'Base de dados'!I1687</f>
        <v>(19) 998579121</v>
      </c>
      <c r="F1688" s="6" t="str">
        <f>'Base de dados'!J1687</f>
        <v>POPULAÇÃO GERAL</v>
      </c>
      <c r="G1688" s="6" t="str">
        <f>'Base de dados'!L1687</f>
        <v>SUPLENTE</v>
      </c>
      <c r="H1688" s="6">
        <f>'Base de dados'!M1687</f>
        <v>1371</v>
      </c>
      <c r="I1688" s="30"/>
      <c r="J1688" s="6" t="str">
        <f>'Base de dados'!N1687</f>
        <v/>
      </c>
    </row>
    <row r="1689" spans="1:10" ht="24.95" customHeight="1" x14ac:dyDescent="0.25">
      <c r="A1689" s="3">
        <f t="shared" si="26"/>
        <v>1687</v>
      </c>
      <c r="B1689" s="4" t="str">
        <f>'Base de dados'!A1688</f>
        <v>5630014339</v>
      </c>
      <c r="C1689" s="5" t="str">
        <f>IF('Base de dados'!E1688&lt;&gt;"",'Base de dados'!B1688&amp;CHAR(10)&amp;'Base de dados'!E1688,'Base de dados'!B1688)</f>
        <v>JEAN FIALHO CAPORALLI GABRIEL
ISAMARA LOPES SANT ANNA GABRIEL</v>
      </c>
      <c r="D1689" s="15" t="str">
        <f>'Base de dados'!H1688</f>
        <v>RUA BITENCOURT, 55 - SANTA MARIA - CASA BRANCA</v>
      </c>
      <c r="E1689" s="27" t="str">
        <f>'Base de dados'!I1688</f>
        <v>(19) 994022636</v>
      </c>
      <c r="F1689" s="6" t="str">
        <f>'Base de dados'!J1688</f>
        <v>POPULAÇÃO GERAL</v>
      </c>
      <c r="G1689" s="6" t="str">
        <f>'Base de dados'!L1688</f>
        <v>SUPLENTE</v>
      </c>
      <c r="H1689" s="6">
        <f>'Base de dados'!M1688</f>
        <v>1372</v>
      </c>
      <c r="I1689" s="30"/>
      <c r="J1689" s="6" t="str">
        <f>'Base de dados'!N1688</f>
        <v/>
      </c>
    </row>
    <row r="1690" spans="1:10" ht="24.95" customHeight="1" x14ac:dyDescent="0.25">
      <c r="A1690" s="3">
        <f t="shared" si="26"/>
        <v>1688</v>
      </c>
      <c r="B1690" s="4" t="str">
        <f>'Base de dados'!A1689</f>
        <v>5630000932</v>
      </c>
      <c r="C1690" s="5" t="str">
        <f>IF('Base de dados'!E1689&lt;&gt;"",'Base de dados'!B1689&amp;CHAR(10)&amp;'Base de dados'!E1689,'Base de dados'!B1689)</f>
        <v>CREUZA LOPES LAVOURA</v>
      </c>
      <c r="D1690" s="15" t="str">
        <f>'Base de dados'!H1689</f>
        <v>RUA DA ESTACAO, 197 - LAGOA BRANCA - CASA BRANCA</v>
      </c>
      <c r="E1690" s="27" t="str">
        <f>'Base de dados'!I1689</f>
        <v>(19) 996392737</v>
      </c>
      <c r="F1690" s="6" t="str">
        <f>'Base de dados'!J1689</f>
        <v>POPULAÇÃO GERAL</v>
      </c>
      <c r="G1690" s="6" t="str">
        <f>'Base de dados'!L1689</f>
        <v>SUPLENTE</v>
      </c>
      <c r="H1690" s="6">
        <f>'Base de dados'!M1689</f>
        <v>1373</v>
      </c>
      <c r="I1690" s="30"/>
      <c r="J1690" s="6" t="str">
        <f>'Base de dados'!N1689</f>
        <v/>
      </c>
    </row>
    <row r="1691" spans="1:10" ht="24.95" customHeight="1" x14ac:dyDescent="0.25">
      <c r="A1691" s="3">
        <f t="shared" si="26"/>
        <v>1689</v>
      </c>
      <c r="B1691" s="4" t="str">
        <f>'Base de dados'!A1690</f>
        <v>5630021193</v>
      </c>
      <c r="C1691" s="5" t="str">
        <f>IF('Base de dados'!E1690&lt;&gt;"",'Base de dados'!B1690&amp;CHAR(10)&amp;'Base de dados'!E1690,'Base de dados'!B1690)</f>
        <v>JAINA RIBEIRO RODRIGUES
CAMILA CIUFI FERREIRA ROMAO</v>
      </c>
      <c r="D1691" s="15" t="str">
        <f>'Base de dados'!H1690</f>
        <v>RUA JOSE ANTONIO DA ROCHA, 323 - PARQUE SAO PAULO  - CASA BRANCA</v>
      </c>
      <c r="E1691" s="27" t="str">
        <f>'Base de dados'!I1690</f>
        <v>(19) 995239145</v>
      </c>
      <c r="F1691" s="6" t="str">
        <f>'Base de dados'!J1690</f>
        <v>POPULAÇÃO GERAL</v>
      </c>
      <c r="G1691" s="6" t="str">
        <f>'Base de dados'!L1690</f>
        <v>SUPLENTE</v>
      </c>
      <c r="H1691" s="6">
        <f>'Base de dados'!M1690</f>
        <v>1374</v>
      </c>
      <c r="I1691" s="30"/>
      <c r="J1691" s="6" t="str">
        <f>'Base de dados'!N1690</f>
        <v/>
      </c>
    </row>
    <row r="1692" spans="1:10" ht="24.95" customHeight="1" x14ac:dyDescent="0.25">
      <c r="A1692" s="3">
        <f t="shared" si="26"/>
        <v>1690</v>
      </c>
      <c r="B1692" s="4" t="str">
        <f>'Base de dados'!A1691</f>
        <v>5630013372</v>
      </c>
      <c r="C1692" s="5" t="str">
        <f>IF('Base de dados'!E1691&lt;&gt;"",'Base de dados'!B1691&amp;CHAR(10)&amp;'Base de dados'!E1691,'Base de dados'!B1691)</f>
        <v>RENAN LIAO NOGUEIRA</v>
      </c>
      <c r="D1692" s="15" t="str">
        <f>'Base de dados'!H1691</f>
        <v>AV  AV  DEPUTADO ANTONIO SILVA CUNHA BUENO, 9 - JARDIM ELDORADO - CASA BRANCA</v>
      </c>
      <c r="E1692" s="27" t="str">
        <f>'Base de dados'!I1691</f>
        <v>(19) 995115760</v>
      </c>
      <c r="F1692" s="6" t="str">
        <f>'Base de dados'!J1691</f>
        <v>POPULAÇÃO GERAL</v>
      </c>
      <c r="G1692" s="6" t="str">
        <f>'Base de dados'!L1691</f>
        <v>SUPLENTE</v>
      </c>
      <c r="H1692" s="6">
        <f>'Base de dados'!M1691</f>
        <v>1375</v>
      </c>
      <c r="I1692" s="30"/>
      <c r="J1692" s="6" t="str">
        <f>'Base de dados'!N1691</f>
        <v/>
      </c>
    </row>
    <row r="1693" spans="1:10" ht="24.95" customHeight="1" x14ac:dyDescent="0.25">
      <c r="A1693" s="3">
        <f t="shared" si="26"/>
        <v>1691</v>
      </c>
      <c r="B1693" s="4" t="str">
        <f>'Base de dados'!A1692</f>
        <v>5630014784</v>
      </c>
      <c r="C1693" s="5" t="str">
        <f>IF('Base de dados'!E1692&lt;&gt;"",'Base de dados'!B1692&amp;CHAR(10)&amp;'Base de dados'!E1692,'Base de dados'!B1692)</f>
        <v>LAUDEMARIA PEREIRA TAVARES FONSECA
JOSE CARLOS FONSECA</v>
      </c>
      <c r="D1693" s="15" t="str">
        <f>'Base de dados'!H1692</f>
        <v>RUA JAOA BATISTA SALES CUNHA, 53 - PARQUE SAO PAULO  - CASA BRANCA</v>
      </c>
      <c r="E1693" s="27" t="str">
        <f>'Base de dados'!I1692</f>
        <v>(19) 988529729</v>
      </c>
      <c r="F1693" s="6" t="str">
        <f>'Base de dados'!J1692</f>
        <v>POPULAÇÃO GERAL</v>
      </c>
      <c r="G1693" s="6" t="str">
        <f>'Base de dados'!L1692</f>
        <v>SUPLENTE</v>
      </c>
      <c r="H1693" s="6">
        <f>'Base de dados'!M1692</f>
        <v>1376</v>
      </c>
      <c r="I1693" s="30"/>
      <c r="J1693" s="6" t="str">
        <f>'Base de dados'!N1692</f>
        <v>EXCLUÍDO - ATENDIDO CDHU</v>
      </c>
    </row>
    <row r="1694" spans="1:10" ht="24.95" customHeight="1" x14ac:dyDescent="0.25">
      <c r="A1694" s="3">
        <f t="shared" si="26"/>
        <v>1692</v>
      </c>
      <c r="B1694" s="4" t="str">
        <f>'Base de dados'!A1693</f>
        <v>5630000338</v>
      </c>
      <c r="C1694" s="5" t="str">
        <f>IF('Base de dados'!E1693&lt;&gt;"",'Base de dados'!B1693&amp;CHAR(10)&amp;'Base de dados'!E1693,'Base de dados'!B1693)</f>
        <v>MARGARIDA HELOISA TELES</v>
      </c>
      <c r="D1694" s="15" t="str">
        <f>'Base de dados'!H1693</f>
        <v>RUA MARINA MOURA, 234 - PARQUE SAO PAULO - CASA BRANCA</v>
      </c>
      <c r="E1694" s="27" t="str">
        <f>'Base de dados'!I1693</f>
        <v>(19) 992099618</v>
      </c>
      <c r="F1694" s="6" t="str">
        <f>'Base de dados'!J1693</f>
        <v>POPULAÇÃO GERAL</v>
      </c>
      <c r="G1694" s="6" t="str">
        <f>'Base de dados'!L1693</f>
        <v>SUPLENTE</v>
      </c>
      <c r="H1694" s="6">
        <f>'Base de dados'!M1693</f>
        <v>1377</v>
      </c>
      <c r="I1694" s="30"/>
      <c r="J1694" s="6" t="str">
        <f>'Base de dados'!N1693</f>
        <v/>
      </c>
    </row>
    <row r="1695" spans="1:10" ht="24.95" customHeight="1" x14ac:dyDescent="0.25">
      <c r="A1695" s="3">
        <f t="shared" si="26"/>
        <v>1693</v>
      </c>
      <c r="B1695" s="4" t="str">
        <f>'Base de dados'!A1694</f>
        <v>5630007820</v>
      </c>
      <c r="C1695" s="5" t="str">
        <f>IF('Base de dados'!E1694&lt;&gt;"",'Base de dados'!B1694&amp;CHAR(10)&amp;'Base de dados'!E1694,'Base de dados'!B1694)</f>
        <v>CINTIA GERVASIO RAMOS</v>
      </c>
      <c r="D1695" s="15" t="str">
        <f>'Base de dados'!H1694</f>
        <v>RUA VICENTE DOMINGUES FRANCISQUETI, 198 - CHACARA BOA VISTA - CASA BRANCA</v>
      </c>
      <c r="E1695" s="27" t="str">
        <f>'Base de dados'!I1694</f>
        <v>(19) 994420235</v>
      </c>
      <c r="F1695" s="6" t="str">
        <f>'Base de dados'!J1694</f>
        <v>POPULAÇÃO GERAL</v>
      </c>
      <c r="G1695" s="6" t="str">
        <f>'Base de dados'!L1694</f>
        <v>SUPLENTE</v>
      </c>
      <c r="H1695" s="6">
        <f>'Base de dados'!M1694</f>
        <v>1378</v>
      </c>
      <c r="I1695" s="30"/>
      <c r="J1695" s="6" t="str">
        <f>'Base de dados'!N1694</f>
        <v/>
      </c>
    </row>
    <row r="1696" spans="1:10" ht="24.95" customHeight="1" x14ac:dyDescent="0.25">
      <c r="A1696" s="3">
        <f t="shared" si="26"/>
        <v>1694</v>
      </c>
      <c r="B1696" s="4" t="str">
        <f>'Base de dados'!A1695</f>
        <v>5630012473</v>
      </c>
      <c r="C1696" s="5" t="str">
        <f>IF('Base de dados'!E1695&lt;&gt;"",'Base de dados'!B1695&amp;CHAR(10)&amp;'Base de dados'!E1695,'Base de dados'!B1695)</f>
        <v>DAIANA SILVA DE CARVALHO</v>
      </c>
      <c r="D1696" s="15" t="str">
        <f>'Base de dados'!H1695</f>
        <v>RUA JOSE BENEDITO GIANNICO, 16 - JARDIM SANTA LUZIA - GUARATINGUETA</v>
      </c>
      <c r="E1696" s="27" t="str">
        <f>'Base de dados'!I1695</f>
        <v>(12) 991563423</v>
      </c>
      <c r="F1696" s="6" t="str">
        <f>'Base de dados'!J1695</f>
        <v>POPULAÇÃO GERAL</v>
      </c>
      <c r="G1696" s="6" t="str">
        <f>'Base de dados'!L1695</f>
        <v>SUPLENTE</v>
      </c>
      <c r="H1696" s="6">
        <f>'Base de dados'!M1695</f>
        <v>1379</v>
      </c>
      <c r="I1696" s="30"/>
      <c r="J1696" s="6" t="str">
        <f>'Base de dados'!N1695</f>
        <v/>
      </c>
    </row>
    <row r="1697" spans="1:10" ht="24.95" customHeight="1" x14ac:dyDescent="0.25">
      <c r="A1697" s="3">
        <f t="shared" si="26"/>
        <v>1695</v>
      </c>
      <c r="B1697" s="4" t="str">
        <f>'Base de dados'!A1696</f>
        <v>5630012861</v>
      </c>
      <c r="C1697" s="5" t="str">
        <f>IF('Base de dados'!E1696&lt;&gt;"",'Base de dados'!B1696&amp;CHAR(10)&amp;'Base de dados'!E1696,'Base de dados'!B1696)</f>
        <v>DANIELE BATISTA</v>
      </c>
      <c r="D1697" s="15" t="str">
        <f>'Base de dados'!H1696</f>
        <v>AV  GEORGES ZAOUK, 65 - JARDIM ICARAI - CAMPINAS</v>
      </c>
      <c r="E1697" s="27" t="str">
        <f>'Base de dados'!I1696</f>
        <v>(19) 988219002</v>
      </c>
      <c r="F1697" s="6" t="str">
        <f>'Base de dados'!J1696</f>
        <v>POPULAÇÃO GERAL</v>
      </c>
      <c r="G1697" s="6" t="str">
        <f>'Base de dados'!L1696</f>
        <v>SUPLENTE</v>
      </c>
      <c r="H1697" s="6">
        <f>'Base de dados'!M1696</f>
        <v>1380</v>
      </c>
      <c r="I1697" s="30"/>
      <c r="J1697" s="6" t="str">
        <f>'Base de dados'!N1696</f>
        <v/>
      </c>
    </row>
    <row r="1698" spans="1:10" ht="24.95" customHeight="1" x14ac:dyDescent="0.25">
      <c r="A1698" s="3">
        <f t="shared" si="26"/>
        <v>1696</v>
      </c>
      <c r="B1698" s="4" t="str">
        <f>'Base de dados'!A1697</f>
        <v>5630008315</v>
      </c>
      <c r="C1698" s="5" t="str">
        <f>IF('Base de dados'!E1697&lt;&gt;"",'Base de dados'!B1697&amp;CHAR(10)&amp;'Base de dados'!E1697,'Base de dados'!B1697)</f>
        <v>SHARLES LEITE PALHARDE
VALERIA ALVES PALHARDE</v>
      </c>
      <c r="D1698" s="15" t="str">
        <f>'Base de dados'!H1697</f>
        <v>RUA FRANCISCO LEITE RIBEIRO, 137 - ODEIE BUZATO - CASA BRANCA</v>
      </c>
      <c r="E1698" s="27" t="str">
        <f>'Base de dados'!I1697</f>
        <v>(19) 998527997</v>
      </c>
      <c r="F1698" s="6" t="str">
        <f>'Base de dados'!J1697</f>
        <v>POPULAÇÃO GERAL</v>
      </c>
      <c r="G1698" s="6" t="str">
        <f>'Base de dados'!L1697</f>
        <v>SUPLENTE</v>
      </c>
      <c r="H1698" s="6">
        <f>'Base de dados'!M1697</f>
        <v>1381</v>
      </c>
      <c r="I1698" s="30"/>
      <c r="J1698" s="6" t="str">
        <f>'Base de dados'!N1697</f>
        <v/>
      </c>
    </row>
    <row r="1699" spans="1:10" ht="24.95" customHeight="1" x14ac:dyDescent="0.25">
      <c r="A1699" s="3">
        <f t="shared" si="26"/>
        <v>1697</v>
      </c>
      <c r="B1699" s="4" t="str">
        <f>'Base de dados'!A1698</f>
        <v>5630001393</v>
      </c>
      <c r="C1699" s="5" t="str">
        <f>IF('Base de dados'!E1698&lt;&gt;"",'Base de dados'!B1698&amp;CHAR(10)&amp;'Base de dados'!E1698,'Base de dados'!B1698)</f>
        <v>LUIZ OTAVIO MOREIRA NAJDEK
KARINA FERREIRA MARTINS NAJDEK</v>
      </c>
      <c r="D1699" s="15" t="str">
        <f>'Base de dados'!H1698</f>
        <v>RUA CAPITAO HORTA, 576 B - CENTRO - CASA BRANCA</v>
      </c>
      <c r="E1699" s="27" t="str">
        <f>'Base de dados'!I1698</f>
        <v>(19) 992424312</v>
      </c>
      <c r="F1699" s="6" t="str">
        <f>'Base de dados'!J1698</f>
        <v>POPULAÇÃO GERAL</v>
      </c>
      <c r="G1699" s="6" t="str">
        <f>'Base de dados'!L1698</f>
        <v>SUPLENTE</v>
      </c>
      <c r="H1699" s="6">
        <f>'Base de dados'!M1698</f>
        <v>1382</v>
      </c>
      <c r="I1699" s="30"/>
      <c r="J1699" s="6" t="str">
        <f>'Base de dados'!N1698</f>
        <v/>
      </c>
    </row>
    <row r="1700" spans="1:10" ht="24.95" customHeight="1" x14ac:dyDescent="0.25">
      <c r="A1700" s="3">
        <f t="shared" si="26"/>
        <v>1698</v>
      </c>
      <c r="B1700" s="4" t="str">
        <f>'Base de dados'!A1699</f>
        <v>5630015419</v>
      </c>
      <c r="C1700" s="5" t="str">
        <f>IF('Base de dados'!E1699&lt;&gt;"",'Base de dados'!B1699&amp;CHAR(10)&amp;'Base de dados'!E1699,'Base de dados'!B1699)</f>
        <v>MARTA DE ASSIS NOGUEIRA</v>
      </c>
      <c r="D1700" s="15" t="str">
        <f>'Base de dados'!H1699</f>
        <v>RUA DOM PEDRO SEGUNDO, 32 - INDUSTRIAL - CASA BRANCA</v>
      </c>
      <c r="E1700" s="27" t="str">
        <f>'Base de dados'!I1699</f>
        <v>(19) 999418239</v>
      </c>
      <c r="F1700" s="6" t="str">
        <f>'Base de dados'!J1699</f>
        <v>POPULAÇÃO GERAL</v>
      </c>
      <c r="G1700" s="6" t="str">
        <f>'Base de dados'!L1699</f>
        <v>SUPLENTE</v>
      </c>
      <c r="H1700" s="6">
        <f>'Base de dados'!M1699</f>
        <v>1383</v>
      </c>
      <c r="I1700" s="30"/>
      <c r="J1700" s="6" t="str">
        <f>'Base de dados'!N1699</f>
        <v/>
      </c>
    </row>
    <row r="1701" spans="1:10" ht="24.95" customHeight="1" x14ac:dyDescent="0.25">
      <c r="A1701" s="3">
        <f t="shared" si="26"/>
        <v>1699</v>
      </c>
      <c r="B1701" s="4" t="str">
        <f>'Base de dados'!A1700</f>
        <v>5630004082</v>
      </c>
      <c r="C1701" s="5" t="str">
        <f>IF('Base de dados'!E1700&lt;&gt;"",'Base de dados'!B1700&amp;CHAR(10)&amp;'Base de dados'!E1700,'Base de dados'!B1700)</f>
        <v>JOSIELE CRISTINA DE LIMA CASTRO</v>
      </c>
      <c r="D1701" s="15" t="str">
        <f>'Base de dados'!H1700</f>
        <v>RUA DOS FRANCISCHET, 145 - JARDIM AMERICA - CASA BRANCA</v>
      </c>
      <c r="E1701" s="27" t="str">
        <f>'Base de dados'!I1700</f>
        <v>(19) 993115862</v>
      </c>
      <c r="F1701" s="6" t="str">
        <f>'Base de dados'!J1700</f>
        <v>POPULAÇÃO GERAL</v>
      </c>
      <c r="G1701" s="6" t="str">
        <f>'Base de dados'!L1700</f>
        <v>SUPLENTE</v>
      </c>
      <c r="H1701" s="6">
        <f>'Base de dados'!M1700</f>
        <v>1384</v>
      </c>
      <c r="I1701" s="30"/>
      <c r="J1701" s="6" t="str">
        <f>'Base de dados'!N1700</f>
        <v/>
      </c>
    </row>
    <row r="1702" spans="1:10" ht="24.95" customHeight="1" x14ac:dyDescent="0.25">
      <c r="A1702" s="3">
        <f t="shared" si="26"/>
        <v>1700</v>
      </c>
      <c r="B1702" s="4" t="str">
        <f>'Base de dados'!A1701</f>
        <v>5630002813</v>
      </c>
      <c r="C1702" s="5" t="str">
        <f>IF('Base de dados'!E1701&lt;&gt;"",'Base de dados'!B1701&amp;CHAR(10)&amp;'Base de dados'!E1701,'Base de dados'!B1701)</f>
        <v>MARCOS PAULO RAMOS
AMANDA CARVALHO GOMES RAMOS</v>
      </c>
      <c r="D1702" s="15" t="str">
        <f>'Base de dados'!H1701</f>
        <v>RUA DAS ROSAS, 33 - JARDIM RAFAELA  - CASA BRANCA</v>
      </c>
      <c r="E1702" s="27" t="str">
        <f>'Base de dados'!I1701</f>
        <v>(19) 991329735</v>
      </c>
      <c r="F1702" s="6" t="str">
        <f>'Base de dados'!J1701</f>
        <v>POPULAÇÃO GERAL</v>
      </c>
      <c r="G1702" s="6" t="str">
        <f>'Base de dados'!L1701</f>
        <v>SUPLENTE</v>
      </c>
      <c r="H1702" s="6">
        <f>'Base de dados'!M1701</f>
        <v>1385</v>
      </c>
      <c r="I1702" s="30"/>
      <c r="J1702" s="6" t="str">
        <f>'Base de dados'!N1701</f>
        <v/>
      </c>
    </row>
    <row r="1703" spans="1:10" ht="24.95" customHeight="1" x14ac:dyDescent="0.25">
      <c r="A1703" s="3">
        <f t="shared" si="26"/>
        <v>1701</v>
      </c>
      <c r="B1703" s="4" t="str">
        <f>'Base de dados'!A1702</f>
        <v>5630004975</v>
      </c>
      <c r="C1703" s="5" t="str">
        <f>IF('Base de dados'!E1702&lt;&gt;"",'Base de dados'!B1702&amp;CHAR(10)&amp;'Base de dados'!E1702,'Base de dados'!B1702)</f>
        <v>FRANCISCO DO NASCIMENTO FILHO</v>
      </c>
      <c r="D1703" s="15" t="str">
        <f>'Base de dados'!H1702</f>
        <v>RUA QUATORZE DE JULHO, 47 - SAO JOAO - CASA BRANCA</v>
      </c>
      <c r="E1703" s="27" t="str">
        <f>'Base de dados'!I1702</f>
        <v>(19) 993148768</v>
      </c>
      <c r="F1703" s="6" t="str">
        <f>'Base de dados'!J1702</f>
        <v>POPULAÇÃO GERAL</v>
      </c>
      <c r="G1703" s="6" t="str">
        <f>'Base de dados'!L1702</f>
        <v>SUPLENTE</v>
      </c>
      <c r="H1703" s="6">
        <f>'Base de dados'!M1702</f>
        <v>1386</v>
      </c>
      <c r="I1703" s="30"/>
      <c r="J1703" s="6" t="str">
        <f>'Base de dados'!N1702</f>
        <v/>
      </c>
    </row>
    <row r="1704" spans="1:10" ht="24.95" customHeight="1" x14ac:dyDescent="0.25">
      <c r="A1704" s="3">
        <f t="shared" si="26"/>
        <v>1702</v>
      </c>
      <c r="B1704" s="4" t="str">
        <f>'Base de dados'!A1703</f>
        <v>5630019999</v>
      </c>
      <c r="C1704" s="5" t="str">
        <f>IF('Base de dados'!E1703&lt;&gt;"",'Base de dados'!B1703&amp;CHAR(10)&amp;'Base de dados'!E1703,'Base de dados'!B1703)</f>
        <v>WILLIAM AMARO</v>
      </c>
      <c r="D1704" s="15" t="str">
        <f>'Base de dados'!H1703</f>
        <v>RUA FLORINDA DE SOUZA, 525 - CENTRO  - CASA BRANCA</v>
      </c>
      <c r="E1704" s="27" t="str">
        <f>'Base de dados'!I1703</f>
        <v>(19) 992248040</v>
      </c>
      <c r="F1704" s="6" t="str">
        <f>'Base de dados'!J1703</f>
        <v>POPULAÇÃO GERAL</v>
      </c>
      <c r="G1704" s="6" t="str">
        <f>'Base de dados'!L1703</f>
        <v>SUPLENTE</v>
      </c>
      <c r="H1704" s="6">
        <f>'Base de dados'!M1703</f>
        <v>1387</v>
      </c>
      <c r="I1704" s="30"/>
      <c r="J1704" s="6" t="str">
        <f>'Base de dados'!N1703</f>
        <v/>
      </c>
    </row>
    <row r="1705" spans="1:10" ht="24.95" customHeight="1" x14ac:dyDescent="0.25">
      <c r="A1705" s="3">
        <f t="shared" si="26"/>
        <v>1703</v>
      </c>
      <c r="B1705" s="4" t="str">
        <f>'Base de dados'!A1704</f>
        <v>5630000874</v>
      </c>
      <c r="C1705" s="5" t="str">
        <f>IF('Base de dados'!E1704&lt;&gt;"",'Base de dados'!B1704&amp;CHAR(10)&amp;'Base de dados'!E1704,'Base de dados'!B1704)</f>
        <v>FRANCIELE DE SOUZA SOARES
MARCELO BRAGA</v>
      </c>
      <c r="D1705" s="15" t="str">
        <f>'Base de dados'!H1704</f>
        <v>RUA FAMILIA ESTEFANINE, 151 - DESTERRO  - CASA BRANCA</v>
      </c>
      <c r="E1705" s="27" t="str">
        <f>'Base de dados'!I1704</f>
        <v>(19) 989358645</v>
      </c>
      <c r="F1705" s="6" t="str">
        <f>'Base de dados'!J1704</f>
        <v>POPULAÇÃO GERAL</v>
      </c>
      <c r="G1705" s="6" t="str">
        <f>'Base de dados'!L1704</f>
        <v>SUPLENTE</v>
      </c>
      <c r="H1705" s="6">
        <f>'Base de dados'!M1704</f>
        <v>1388</v>
      </c>
      <c r="I1705" s="30"/>
      <c r="J1705" s="6" t="str">
        <f>'Base de dados'!N1704</f>
        <v/>
      </c>
    </row>
    <row r="1706" spans="1:10" ht="24.95" customHeight="1" x14ac:dyDescent="0.25">
      <c r="A1706" s="3">
        <f t="shared" si="26"/>
        <v>1704</v>
      </c>
      <c r="B1706" s="4" t="str">
        <f>'Base de dados'!A1705</f>
        <v>5630007093</v>
      </c>
      <c r="C1706" s="5" t="str">
        <f>IF('Base de dados'!E1705&lt;&gt;"",'Base de dados'!B1705&amp;CHAR(10)&amp;'Base de dados'!E1705,'Base de dados'!B1705)</f>
        <v>BIANCA CRISTINA SANTOS PIMENTA</v>
      </c>
      <c r="D1706" s="15" t="str">
        <f>'Base de dados'!H1705</f>
        <v>RUA ADRIANO FRANCISCO PIRES, 106 - PARQUE SAO PAULO - CASA BRANCA</v>
      </c>
      <c r="E1706" s="27" t="str">
        <f>'Base de dados'!I1705</f>
        <v>(19) 993343764</v>
      </c>
      <c r="F1706" s="6" t="str">
        <f>'Base de dados'!J1705</f>
        <v>POPULAÇÃO GERAL</v>
      </c>
      <c r="G1706" s="6" t="str">
        <f>'Base de dados'!L1705</f>
        <v>SUPLENTE</v>
      </c>
      <c r="H1706" s="6">
        <f>'Base de dados'!M1705</f>
        <v>1389</v>
      </c>
      <c r="I1706" s="30"/>
      <c r="J1706" s="6" t="str">
        <f>'Base de dados'!N1705</f>
        <v/>
      </c>
    </row>
    <row r="1707" spans="1:10" ht="24.95" customHeight="1" x14ac:dyDescent="0.25">
      <c r="A1707" s="3">
        <f t="shared" si="26"/>
        <v>1705</v>
      </c>
      <c r="B1707" s="4" t="str">
        <f>'Base de dados'!A1706</f>
        <v>5630002748</v>
      </c>
      <c r="C1707" s="5" t="str">
        <f>IF('Base de dados'!E1706&lt;&gt;"",'Base de dados'!B1706&amp;CHAR(10)&amp;'Base de dados'!E1706,'Base de dados'!B1706)</f>
        <v>RICIERI MOREIRA DUARTE
MARCIA APARECIDA DE SOUZA DUARTE</v>
      </c>
      <c r="D1707" s="15" t="str">
        <f>'Base de dados'!H1706</f>
        <v>RUA PROFESSOR JOAO BACCI, 164 - CENTRO - CASA BRANCA</v>
      </c>
      <c r="E1707" s="27" t="str">
        <f>'Base de dados'!I1706</f>
        <v>(19) 199815051</v>
      </c>
      <c r="F1707" s="6" t="str">
        <f>'Base de dados'!J1706</f>
        <v>POPULAÇÃO GERAL</v>
      </c>
      <c r="G1707" s="6" t="str">
        <f>'Base de dados'!L1706</f>
        <v>SUPLENTE</v>
      </c>
      <c r="H1707" s="6">
        <f>'Base de dados'!M1706</f>
        <v>1390</v>
      </c>
      <c r="I1707" s="30"/>
      <c r="J1707" s="6" t="str">
        <f>'Base de dados'!N1706</f>
        <v/>
      </c>
    </row>
    <row r="1708" spans="1:10" ht="24.95" customHeight="1" x14ac:dyDescent="0.25">
      <c r="A1708" s="3">
        <f t="shared" si="26"/>
        <v>1706</v>
      </c>
      <c r="B1708" s="4" t="str">
        <f>'Base de dados'!A1707</f>
        <v>5630019536</v>
      </c>
      <c r="C1708" s="5" t="str">
        <f>IF('Base de dados'!E1707&lt;&gt;"",'Base de dados'!B1707&amp;CHAR(10)&amp;'Base de dados'!E1707,'Base de dados'!B1707)</f>
        <v>DRIELY LAUREN DIAS FERREIRA BENTO
GUILHERME BUCCI BENTO</v>
      </c>
      <c r="D1708" s="15" t="str">
        <f>'Base de dados'!H1707</f>
        <v>RUA JOSE DO BASTO SANTOS, 186 - JARDIM MACAUBA - CASA BRANCA</v>
      </c>
      <c r="E1708" s="27" t="str">
        <f>'Base de dados'!I1707</f>
        <v>(19) 992214498</v>
      </c>
      <c r="F1708" s="6" t="str">
        <f>'Base de dados'!J1707</f>
        <v>POPULAÇÃO GERAL</v>
      </c>
      <c r="G1708" s="6" t="str">
        <f>'Base de dados'!L1707</f>
        <v>SUPLENTE</v>
      </c>
      <c r="H1708" s="6">
        <f>'Base de dados'!M1707</f>
        <v>1391</v>
      </c>
      <c r="I1708" s="30"/>
      <c r="J1708" s="6" t="str">
        <f>'Base de dados'!N1707</f>
        <v/>
      </c>
    </row>
    <row r="1709" spans="1:10" ht="24.95" customHeight="1" x14ac:dyDescent="0.25">
      <c r="A1709" s="3">
        <f t="shared" si="26"/>
        <v>1707</v>
      </c>
      <c r="B1709" s="4" t="str">
        <f>'Base de dados'!A1708</f>
        <v>5630004785</v>
      </c>
      <c r="C1709" s="5" t="str">
        <f>IF('Base de dados'!E1708&lt;&gt;"",'Base de dados'!B1708&amp;CHAR(10)&amp;'Base de dados'!E1708,'Base de dados'!B1708)</f>
        <v>TAISE  GRASIELI DE OLIVEIRA</v>
      </c>
      <c r="D1709" s="15" t="str">
        <f>'Base de dados'!H1708</f>
        <v>AV  JOSE BENE, 406 apto 13a - BAIRRO NAZARETH - CASA BRANCA</v>
      </c>
      <c r="E1709" s="27" t="str">
        <f>'Base de dados'!I1708</f>
        <v>(19) 994635752</v>
      </c>
      <c r="F1709" s="6" t="str">
        <f>'Base de dados'!J1708</f>
        <v>POPULAÇÃO GERAL</v>
      </c>
      <c r="G1709" s="6" t="str">
        <f>'Base de dados'!L1708</f>
        <v>SUPLENTE</v>
      </c>
      <c r="H1709" s="6">
        <f>'Base de dados'!M1708</f>
        <v>1392</v>
      </c>
      <c r="I1709" s="30"/>
      <c r="J1709" s="6" t="str">
        <f>'Base de dados'!N1708</f>
        <v/>
      </c>
    </row>
    <row r="1710" spans="1:10" ht="24.95" customHeight="1" x14ac:dyDescent="0.25">
      <c r="A1710" s="3">
        <f t="shared" si="26"/>
        <v>1708</v>
      </c>
      <c r="B1710" s="4" t="str">
        <f>'Base de dados'!A1709</f>
        <v>5630001849</v>
      </c>
      <c r="C1710" s="5" t="str">
        <f>IF('Base de dados'!E1709&lt;&gt;"",'Base de dados'!B1709&amp;CHAR(10)&amp;'Base de dados'!E1709,'Base de dados'!B1709)</f>
        <v>JONATAS CANDIDO DO NASCIMENTO
MAIARA CORACINI DE CARVALHO NASCIMENTO</v>
      </c>
      <c r="D1710" s="15" t="str">
        <f>'Base de dados'!H1709</f>
        <v>RUA JOSE SORIANO, 278 - INDUSTRIAL - CASA BRANCA</v>
      </c>
      <c r="E1710" s="27" t="str">
        <f>'Base de dados'!I1709</f>
        <v>(19) 993542021</v>
      </c>
      <c r="F1710" s="6" t="str">
        <f>'Base de dados'!J1709</f>
        <v>POPULAÇÃO GERAL</v>
      </c>
      <c r="G1710" s="6" t="str">
        <f>'Base de dados'!L1709</f>
        <v>SUPLENTE</v>
      </c>
      <c r="H1710" s="6">
        <f>'Base de dados'!M1709</f>
        <v>1393</v>
      </c>
      <c r="I1710" s="30"/>
      <c r="J1710" s="6" t="str">
        <f>'Base de dados'!N1709</f>
        <v/>
      </c>
    </row>
    <row r="1711" spans="1:10" ht="24.95" customHeight="1" x14ac:dyDescent="0.25">
      <c r="A1711" s="3">
        <f t="shared" si="26"/>
        <v>1709</v>
      </c>
      <c r="B1711" s="4" t="str">
        <f>'Base de dados'!A1710</f>
        <v>5630013208</v>
      </c>
      <c r="C1711" s="5" t="str">
        <f>IF('Base de dados'!E1710&lt;&gt;"",'Base de dados'!B1710&amp;CHAR(10)&amp;'Base de dados'!E1710,'Base de dados'!B1710)</f>
        <v>WELLINGTON ALEXANDRE DOS SANTOS LOPES</v>
      </c>
      <c r="D1711" s="15" t="str">
        <f>'Base de dados'!H1710</f>
        <v>RUA JOAO BATISTA SALLES CUNHA, 346 - PARQUE SAO PAULO - CASA BRANCA</v>
      </c>
      <c r="E1711" s="27" t="str">
        <f>'Base de dados'!I1710</f>
        <v>(19) 991206711</v>
      </c>
      <c r="F1711" s="6" t="str">
        <f>'Base de dados'!J1710</f>
        <v>POPULAÇÃO GERAL</v>
      </c>
      <c r="G1711" s="6" t="str">
        <f>'Base de dados'!L1710</f>
        <v>SUPLENTE</v>
      </c>
      <c r="H1711" s="6">
        <f>'Base de dados'!M1710</f>
        <v>1394</v>
      </c>
      <c r="I1711" s="30"/>
      <c r="J1711" s="6" t="str">
        <f>'Base de dados'!N1710</f>
        <v/>
      </c>
    </row>
    <row r="1712" spans="1:10" ht="24.95" customHeight="1" x14ac:dyDescent="0.25">
      <c r="A1712" s="3">
        <f t="shared" si="26"/>
        <v>1710</v>
      </c>
      <c r="B1712" s="4" t="str">
        <f>'Base de dados'!A1711</f>
        <v>5630002524</v>
      </c>
      <c r="C1712" s="5" t="str">
        <f>IF('Base de dados'!E1711&lt;&gt;"",'Base de dados'!B1711&amp;CHAR(10)&amp;'Base de dados'!E1711,'Base de dados'!B1711)</f>
        <v>ANA CLAUDIA GERALDO</v>
      </c>
      <c r="D1712" s="15" t="str">
        <f>'Base de dados'!H1711</f>
        <v>RUA DO GINDRO, 32 - SANTA CECILIA - CASA BRANCA</v>
      </c>
      <c r="E1712" s="27" t="str">
        <f>'Base de dados'!I1711</f>
        <v>(19) 93229966</v>
      </c>
      <c r="F1712" s="6" t="str">
        <f>'Base de dados'!J1711</f>
        <v>POPULAÇÃO GERAL</v>
      </c>
      <c r="G1712" s="6" t="str">
        <f>'Base de dados'!L1711</f>
        <v>SUPLENTE</v>
      </c>
      <c r="H1712" s="6">
        <f>'Base de dados'!M1711</f>
        <v>1395</v>
      </c>
      <c r="I1712" s="30"/>
      <c r="J1712" s="6" t="str">
        <f>'Base de dados'!N1711</f>
        <v/>
      </c>
    </row>
    <row r="1713" spans="1:10" ht="24.95" customHeight="1" x14ac:dyDescent="0.25">
      <c r="A1713" s="3">
        <f t="shared" si="26"/>
        <v>1711</v>
      </c>
      <c r="B1713" s="4" t="str">
        <f>'Base de dados'!A1712</f>
        <v>5630006574</v>
      </c>
      <c r="C1713" s="5" t="str">
        <f>IF('Base de dados'!E1712&lt;&gt;"",'Base de dados'!B1712&amp;CHAR(10)&amp;'Base de dados'!E1712,'Base de dados'!B1712)</f>
        <v>ALEF MATHEUS URIAS BAPTISTA</v>
      </c>
      <c r="D1713" s="15" t="str">
        <f>'Base de dados'!H1712</f>
        <v>RUA PROFA ODETE R C SANTANA, 181 - ANDORINHAS - CASA BRANCA</v>
      </c>
      <c r="E1713" s="27" t="str">
        <f>'Base de dados'!I1712</f>
        <v>(19) 971558605</v>
      </c>
      <c r="F1713" s="6" t="str">
        <f>'Base de dados'!J1712</f>
        <v>POPULAÇÃO GERAL</v>
      </c>
      <c r="G1713" s="6" t="str">
        <f>'Base de dados'!L1712</f>
        <v>SUPLENTE</v>
      </c>
      <c r="H1713" s="6">
        <f>'Base de dados'!M1712</f>
        <v>1396</v>
      </c>
      <c r="I1713" s="30"/>
      <c r="J1713" s="6" t="str">
        <f>'Base de dados'!N1712</f>
        <v/>
      </c>
    </row>
    <row r="1714" spans="1:10" ht="24.95" customHeight="1" x14ac:dyDescent="0.25">
      <c r="A1714" s="3">
        <f t="shared" si="26"/>
        <v>1712</v>
      </c>
      <c r="B1714" s="4" t="str">
        <f>'Base de dados'!A1713</f>
        <v>5630006467</v>
      </c>
      <c r="C1714" s="5" t="str">
        <f>IF('Base de dados'!E1713&lt;&gt;"",'Base de dados'!B1713&amp;CHAR(10)&amp;'Base de dados'!E1713,'Base de dados'!B1713)</f>
        <v>JOHNNY LUCAS DO NASCIMENTO
NATALIA CAROLINE DE SOUZA OLIVEIRA NASCIMENTO</v>
      </c>
      <c r="D1714" s="15" t="str">
        <f>'Base de dados'!H1713</f>
        <v>RUA DR  FRANCISCO NOGUEIRA DE LIMA, 1548 - DESTERRO - CASA BRANCA</v>
      </c>
      <c r="E1714" s="27" t="str">
        <f>'Base de dados'!I1713</f>
        <v>(19) 993091979</v>
      </c>
      <c r="F1714" s="6" t="str">
        <f>'Base de dados'!J1713</f>
        <v>POPULAÇÃO GERAL</v>
      </c>
      <c r="G1714" s="6" t="str">
        <f>'Base de dados'!L1713</f>
        <v>SUPLENTE</v>
      </c>
      <c r="H1714" s="6">
        <f>'Base de dados'!M1713</f>
        <v>1397</v>
      </c>
      <c r="I1714" s="30"/>
      <c r="J1714" s="6" t="str">
        <f>'Base de dados'!N1713</f>
        <v/>
      </c>
    </row>
    <row r="1715" spans="1:10" ht="24.95" customHeight="1" x14ac:dyDescent="0.25">
      <c r="A1715" s="3">
        <f t="shared" si="26"/>
        <v>1713</v>
      </c>
      <c r="B1715" s="4" t="str">
        <f>'Base de dados'!A1714</f>
        <v>5630002342</v>
      </c>
      <c r="C1715" s="5" t="str">
        <f>IF('Base de dados'!E1714&lt;&gt;"",'Base de dados'!B1714&amp;CHAR(10)&amp;'Base de dados'!E1714,'Base de dados'!B1714)</f>
        <v>LARISSA BAPTISTA MARIANO</v>
      </c>
      <c r="D1715" s="15" t="str">
        <f>'Base de dados'!H1714</f>
        <v>RUA FAMILIA BORGES ALONSO, 43 - CIDADE JARDIM - CASA BRANCA</v>
      </c>
      <c r="E1715" s="27" t="str">
        <f>'Base de dados'!I1714</f>
        <v>(19) 995005890</v>
      </c>
      <c r="F1715" s="6" t="str">
        <f>'Base de dados'!J1714</f>
        <v>POPULAÇÃO GERAL</v>
      </c>
      <c r="G1715" s="6" t="str">
        <f>'Base de dados'!L1714</f>
        <v>SUPLENTE</v>
      </c>
      <c r="H1715" s="6">
        <f>'Base de dados'!M1714</f>
        <v>1398</v>
      </c>
      <c r="I1715" s="30"/>
      <c r="J1715" s="6" t="str">
        <f>'Base de dados'!N1714</f>
        <v/>
      </c>
    </row>
    <row r="1716" spans="1:10" ht="24.95" customHeight="1" x14ac:dyDescent="0.25">
      <c r="A1716" s="3">
        <f t="shared" si="26"/>
        <v>1714</v>
      </c>
      <c r="B1716" s="4" t="str">
        <f>'Base de dados'!A1715</f>
        <v>5630005691</v>
      </c>
      <c r="C1716" s="5" t="str">
        <f>IF('Base de dados'!E1715&lt;&gt;"",'Base de dados'!B1715&amp;CHAR(10)&amp;'Base de dados'!E1715,'Base de dados'!B1715)</f>
        <v>EDSON PABLO GUIDO GENEROSO ARAUJO</v>
      </c>
      <c r="D1716" s="15" t="str">
        <f>'Base de dados'!H1715</f>
        <v>RUA DOS FRANCISCEHTT, 110 - JARDIM AMERICA - CASA BRANCA</v>
      </c>
      <c r="E1716" s="27" t="str">
        <f>'Base de dados'!I1715</f>
        <v>(19) 989021286</v>
      </c>
      <c r="F1716" s="6" t="str">
        <f>'Base de dados'!J1715</f>
        <v>POPULAÇÃO GERAL</v>
      </c>
      <c r="G1716" s="6" t="str">
        <f>'Base de dados'!L1715</f>
        <v>SUPLENTE</v>
      </c>
      <c r="H1716" s="6">
        <f>'Base de dados'!M1715</f>
        <v>1399</v>
      </c>
      <c r="I1716" s="30"/>
      <c r="J1716" s="6" t="str">
        <f>'Base de dados'!N1715</f>
        <v/>
      </c>
    </row>
    <row r="1717" spans="1:10" ht="24.95" customHeight="1" x14ac:dyDescent="0.25">
      <c r="A1717" s="3">
        <f t="shared" si="26"/>
        <v>1715</v>
      </c>
      <c r="B1717" s="4" t="str">
        <f>'Base de dados'!A1716</f>
        <v>5630019296</v>
      </c>
      <c r="C1717" s="5" t="str">
        <f>IF('Base de dados'!E1716&lt;&gt;"",'Base de dados'!B1716&amp;CHAR(10)&amp;'Base de dados'!E1716,'Base de dados'!B1716)</f>
        <v>DAYLON LEITE PALHARDE</v>
      </c>
      <c r="D1717" s="15" t="str">
        <f>'Base de dados'!H1716</f>
        <v>RUA HILARIO LEITE RIBEIRO, 137 - ODENIR BUZATTO - CASA BRANCA</v>
      </c>
      <c r="E1717" s="27" t="str">
        <f>'Base de dados'!I1716</f>
        <v>(19) 992367289</v>
      </c>
      <c r="F1717" s="6" t="str">
        <f>'Base de dados'!J1716</f>
        <v>POPULAÇÃO GERAL</v>
      </c>
      <c r="G1717" s="6" t="str">
        <f>'Base de dados'!L1716</f>
        <v>SUPLENTE</v>
      </c>
      <c r="H1717" s="6">
        <f>'Base de dados'!M1716</f>
        <v>1400</v>
      </c>
      <c r="I1717" s="30"/>
      <c r="J1717" s="6" t="str">
        <f>'Base de dados'!N1716</f>
        <v/>
      </c>
    </row>
    <row r="1718" spans="1:10" ht="24.95" customHeight="1" x14ac:dyDescent="0.25">
      <c r="A1718" s="3">
        <f t="shared" si="26"/>
        <v>1716</v>
      </c>
      <c r="B1718" s="4" t="str">
        <f>'Base de dados'!A1717</f>
        <v>5630012911</v>
      </c>
      <c r="C1718" s="5" t="str">
        <f>IF('Base de dados'!E1717&lt;&gt;"",'Base de dados'!B1717&amp;CHAR(10)&amp;'Base de dados'!E1717,'Base de dados'!B1717)</f>
        <v>ALEX MADEIRA BARBOSA
VALERIA LARISSA ROSA BARBOSA</v>
      </c>
      <c r="D1718" s="15" t="str">
        <f>'Base de dados'!H1717</f>
        <v>RUA SANTOS DUMONT, 390 - INDUSTRIAL - CASA BRANCA</v>
      </c>
      <c r="E1718" s="27" t="str">
        <f>'Base de dados'!I1717</f>
        <v>(19) 989119612</v>
      </c>
      <c r="F1718" s="6" t="str">
        <f>'Base de dados'!J1717</f>
        <v>POPULAÇÃO GERAL</v>
      </c>
      <c r="G1718" s="6" t="str">
        <f>'Base de dados'!L1717</f>
        <v>SUPLENTE</v>
      </c>
      <c r="H1718" s="6">
        <f>'Base de dados'!M1717</f>
        <v>1401</v>
      </c>
      <c r="I1718" s="30"/>
      <c r="J1718" s="6" t="str">
        <f>'Base de dados'!N1717</f>
        <v/>
      </c>
    </row>
    <row r="1719" spans="1:10" ht="24.95" customHeight="1" x14ac:dyDescent="0.25">
      <c r="A1719" s="3">
        <f t="shared" si="26"/>
        <v>1717</v>
      </c>
      <c r="B1719" s="4" t="str">
        <f>'Base de dados'!A1718</f>
        <v>5630004140</v>
      </c>
      <c r="C1719" s="5" t="str">
        <f>IF('Base de dados'!E1718&lt;&gt;"",'Base de dados'!B1718&amp;CHAR(10)&amp;'Base de dados'!E1718,'Base de dados'!B1718)</f>
        <v>LEONARDO JOSE MENDONCA</v>
      </c>
      <c r="D1719" s="15" t="str">
        <f>'Base de dados'!H1718</f>
        <v>RUA ANGELO FRANCISCHET, 38 - CENTRO - CASA BRANCA</v>
      </c>
      <c r="E1719" s="27" t="str">
        <f>'Base de dados'!I1718</f>
        <v>(19) 989504822</v>
      </c>
      <c r="F1719" s="6" t="str">
        <f>'Base de dados'!J1718</f>
        <v>POPULAÇÃO GERAL</v>
      </c>
      <c r="G1719" s="6" t="str">
        <f>'Base de dados'!L1718</f>
        <v>SUPLENTE</v>
      </c>
      <c r="H1719" s="6">
        <f>'Base de dados'!M1718</f>
        <v>1402</v>
      </c>
      <c r="I1719" s="30"/>
      <c r="J1719" s="6" t="str">
        <f>'Base de dados'!N1718</f>
        <v/>
      </c>
    </row>
    <row r="1720" spans="1:10" ht="24.95" customHeight="1" x14ac:dyDescent="0.25">
      <c r="A1720" s="3">
        <f t="shared" si="26"/>
        <v>1718</v>
      </c>
      <c r="B1720" s="4" t="str">
        <f>'Base de dados'!A1719</f>
        <v>5630014446</v>
      </c>
      <c r="C1720" s="5" t="str">
        <f>IF('Base de dados'!E1719&lt;&gt;"",'Base de dados'!B1719&amp;CHAR(10)&amp;'Base de dados'!E1719,'Base de dados'!B1719)</f>
        <v>ANGELICA DE CASSIA GASPAR RAMOS ROVANI
DENIS ROVANI</v>
      </c>
      <c r="D1720" s="15" t="str">
        <f>'Base de dados'!H1719</f>
        <v>RUA PROF GUNAR MORAES DE ARAUJO, 211 - ANDORINHAS - CASA BRANCA</v>
      </c>
      <c r="E1720" s="27" t="str">
        <f>'Base de dados'!I1719</f>
        <v>(19) 971126038</v>
      </c>
      <c r="F1720" s="6" t="str">
        <f>'Base de dados'!J1719</f>
        <v>POPULAÇÃO GERAL</v>
      </c>
      <c r="G1720" s="6" t="str">
        <f>'Base de dados'!L1719</f>
        <v>SUPLENTE</v>
      </c>
      <c r="H1720" s="6">
        <f>'Base de dados'!M1719</f>
        <v>1403</v>
      </c>
      <c r="I1720" s="30"/>
      <c r="J1720" s="6" t="str">
        <f>'Base de dados'!N1719</f>
        <v/>
      </c>
    </row>
    <row r="1721" spans="1:10" ht="24.95" customHeight="1" x14ac:dyDescent="0.25">
      <c r="A1721" s="3">
        <f t="shared" si="26"/>
        <v>1719</v>
      </c>
      <c r="B1721" s="4" t="str">
        <f>'Base de dados'!A1720</f>
        <v>5630010295</v>
      </c>
      <c r="C1721" s="5" t="str">
        <f>IF('Base de dados'!E1720&lt;&gt;"",'Base de dados'!B1720&amp;CHAR(10)&amp;'Base de dados'!E1720,'Base de dados'!B1720)</f>
        <v>VALDILENE UMBELINO TURNO</v>
      </c>
      <c r="D1721" s="15" t="str">
        <f>'Base de dados'!H1720</f>
        <v>RUA DUQUE DE CAXIAS, 1580 - SANTA CECILIA - CASA BRANCA</v>
      </c>
      <c r="E1721" s="27" t="str">
        <f>'Base de dados'!I1720</f>
        <v>(11) 947709718</v>
      </c>
      <c r="F1721" s="6" t="str">
        <f>'Base de dados'!J1720</f>
        <v>POPULAÇÃO GERAL</v>
      </c>
      <c r="G1721" s="6" t="str">
        <f>'Base de dados'!L1720</f>
        <v>SUPLENTE</v>
      </c>
      <c r="H1721" s="6">
        <f>'Base de dados'!M1720</f>
        <v>1404</v>
      </c>
      <c r="I1721" s="30"/>
      <c r="J1721" s="6" t="str">
        <f>'Base de dados'!N1720</f>
        <v/>
      </c>
    </row>
    <row r="1722" spans="1:10" ht="24.95" customHeight="1" x14ac:dyDescent="0.25">
      <c r="A1722" s="3">
        <f t="shared" si="26"/>
        <v>1720</v>
      </c>
      <c r="B1722" s="4" t="str">
        <f>'Base de dados'!A1721</f>
        <v>5630006236</v>
      </c>
      <c r="C1722" s="5" t="str">
        <f>IF('Base de dados'!E1721&lt;&gt;"",'Base de dados'!B1721&amp;CHAR(10)&amp;'Base de dados'!E1721,'Base de dados'!B1721)</f>
        <v>ELAINE LUIZA DA SILVA</v>
      </c>
      <c r="D1722" s="15" t="str">
        <f>'Base de dados'!H1721</f>
        <v>RUA SANTO ANTONIO, 843 - CENTRO  - CASA BRANCA</v>
      </c>
      <c r="E1722" s="27" t="str">
        <f>'Base de dados'!I1721</f>
        <v>(19) 999792504</v>
      </c>
      <c r="F1722" s="6" t="str">
        <f>'Base de dados'!J1721</f>
        <v>POPULAÇÃO GERAL</v>
      </c>
      <c r="G1722" s="6" t="str">
        <f>'Base de dados'!L1721</f>
        <v>SUPLENTE</v>
      </c>
      <c r="H1722" s="6">
        <f>'Base de dados'!M1721</f>
        <v>1405</v>
      </c>
      <c r="I1722" s="30"/>
      <c r="J1722" s="6" t="str">
        <f>'Base de dados'!N1721</f>
        <v/>
      </c>
    </row>
    <row r="1723" spans="1:10" ht="24.95" customHeight="1" x14ac:dyDescent="0.25">
      <c r="A1723" s="3">
        <f t="shared" si="26"/>
        <v>1721</v>
      </c>
      <c r="B1723" s="4" t="str">
        <f>'Base de dados'!A1722</f>
        <v>5630020435</v>
      </c>
      <c r="C1723" s="5" t="str">
        <f>IF('Base de dados'!E1722&lt;&gt;"",'Base de dados'!B1722&amp;CHAR(10)&amp;'Base de dados'!E1722,'Base de dados'!B1722)</f>
        <v>CICERA FERNANDES DA SILVA
BALTAZAR JOSE DA SILVA</v>
      </c>
      <c r="D1723" s="15" t="str">
        <f>'Base de dados'!H1722</f>
        <v>SIT ASSENTAMENTO DO COCAIS, Sem número - ZONA RURAL - CASA BRANCA</v>
      </c>
      <c r="E1723" s="27" t="str">
        <f>'Base de dados'!I1722</f>
        <v>(19) 997791038</v>
      </c>
      <c r="F1723" s="6" t="str">
        <f>'Base de dados'!J1722</f>
        <v>POPULAÇÃO GERAL</v>
      </c>
      <c r="G1723" s="6" t="str">
        <f>'Base de dados'!L1722</f>
        <v>SUPLENTE</v>
      </c>
      <c r="H1723" s="6">
        <f>'Base de dados'!M1722</f>
        <v>1406</v>
      </c>
      <c r="I1723" s="30"/>
      <c r="J1723" s="6" t="str">
        <f>'Base de dados'!N1722</f>
        <v/>
      </c>
    </row>
    <row r="1724" spans="1:10" ht="24.95" customHeight="1" x14ac:dyDescent="0.25">
      <c r="A1724" s="3">
        <f t="shared" si="26"/>
        <v>1722</v>
      </c>
      <c r="B1724" s="4" t="str">
        <f>'Base de dados'!A1723</f>
        <v>5630016763</v>
      </c>
      <c r="C1724" s="5" t="str">
        <f>IF('Base de dados'!E1723&lt;&gt;"",'Base de dados'!B1723&amp;CHAR(10)&amp;'Base de dados'!E1723,'Base de dados'!B1723)</f>
        <v>LUCIANA APARECIDA DA SILVA
JOAO TEIXEIRA DA SILVA</v>
      </c>
      <c r="D1724" s="15" t="str">
        <f>'Base de dados'!H1723</f>
        <v>RUA JOAO SAID ZOGB, 102 - LAGOA BRANCA - CASA BRANCA</v>
      </c>
      <c r="E1724" s="27" t="str">
        <f>'Base de dados'!I1723</f>
        <v>(19) 99859636</v>
      </c>
      <c r="F1724" s="6" t="str">
        <f>'Base de dados'!J1723</f>
        <v>POPULAÇÃO GERAL</v>
      </c>
      <c r="G1724" s="6" t="str">
        <f>'Base de dados'!L1723</f>
        <v>SUPLENTE</v>
      </c>
      <c r="H1724" s="6">
        <f>'Base de dados'!M1723</f>
        <v>1407</v>
      </c>
      <c r="I1724" s="30"/>
      <c r="J1724" s="6" t="str">
        <f>'Base de dados'!N1723</f>
        <v/>
      </c>
    </row>
    <row r="1725" spans="1:10" ht="24.95" customHeight="1" x14ac:dyDescent="0.25">
      <c r="A1725" s="3">
        <f t="shared" si="26"/>
        <v>1723</v>
      </c>
      <c r="B1725" s="4" t="str">
        <f>'Base de dados'!A1724</f>
        <v>5630014438</v>
      </c>
      <c r="C1725" s="5" t="str">
        <f>IF('Base de dados'!E1724&lt;&gt;"",'Base de dados'!B1724&amp;CHAR(10)&amp;'Base de dados'!E1724,'Base de dados'!B1724)</f>
        <v>ALINE APARECIDA VERONI BENEDITO
ANDRE RICARDO LUZ BENEDITO</v>
      </c>
      <c r="D1725" s="15" t="str">
        <f>'Base de dados'!H1724</f>
        <v>RUA CELINA SOARES, 251 - ALVORADA - CASA BRANCA</v>
      </c>
      <c r="E1725" s="27" t="str">
        <f>'Base de dados'!I1724</f>
        <v>(19) 994923068</v>
      </c>
      <c r="F1725" s="6" t="str">
        <f>'Base de dados'!J1724</f>
        <v>POPULAÇÃO GERAL</v>
      </c>
      <c r="G1725" s="6" t="str">
        <f>'Base de dados'!L1724</f>
        <v>SUPLENTE</v>
      </c>
      <c r="H1725" s="6">
        <f>'Base de dados'!M1724</f>
        <v>1408</v>
      </c>
      <c r="I1725" s="30"/>
      <c r="J1725" s="6" t="str">
        <f>'Base de dados'!N1724</f>
        <v/>
      </c>
    </row>
    <row r="1726" spans="1:10" ht="24.95" customHeight="1" x14ac:dyDescent="0.25">
      <c r="A1726" s="3">
        <f t="shared" si="26"/>
        <v>1724</v>
      </c>
      <c r="B1726" s="4" t="str">
        <f>'Base de dados'!A1725</f>
        <v>5630011087</v>
      </c>
      <c r="C1726" s="5" t="str">
        <f>IF('Base de dados'!E1725&lt;&gt;"",'Base de dados'!B1725&amp;CHAR(10)&amp;'Base de dados'!E1725,'Base de dados'!B1725)</f>
        <v>EVANDRO RENATO LUCAS</v>
      </c>
      <c r="D1726" s="15" t="str">
        <f>'Base de dados'!H1725</f>
        <v>RUA MARIA JOSE CAETANO DE ALMEIDA, 250 - PARQUE SAO PAULO  - CASA BRANCA</v>
      </c>
      <c r="E1726" s="27" t="str">
        <f>'Base de dados'!I1725</f>
        <v>(19) 995886563</v>
      </c>
      <c r="F1726" s="6" t="str">
        <f>'Base de dados'!J1725</f>
        <v>POPULAÇÃO GERAL</v>
      </c>
      <c r="G1726" s="6" t="str">
        <f>'Base de dados'!L1725</f>
        <v>SUPLENTE</v>
      </c>
      <c r="H1726" s="6">
        <f>'Base de dados'!M1725</f>
        <v>1409</v>
      </c>
      <c r="I1726" s="30"/>
      <c r="J1726" s="6" t="str">
        <f>'Base de dados'!N1725</f>
        <v/>
      </c>
    </row>
    <row r="1727" spans="1:10" ht="24.95" customHeight="1" x14ac:dyDescent="0.25">
      <c r="A1727" s="3">
        <f t="shared" si="26"/>
        <v>1725</v>
      </c>
      <c r="B1727" s="4" t="str">
        <f>'Base de dados'!A1726</f>
        <v>5630004595</v>
      </c>
      <c r="C1727" s="5" t="str">
        <f>IF('Base de dados'!E1726&lt;&gt;"",'Base de dados'!B1726&amp;CHAR(10)&amp;'Base de dados'!E1726,'Base de dados'!B1726)</f>
        <v>LIDIA APARECIDA MONTESSI</v>
      </c>
      <c r="D1727" s="15" t="str">
        <f>'Base de dados'!H1726</f>
        <v>RUA NARCISO MARQUES, 386 - CENTRO - CASA BRANCA</v>
      </c>
      <c r="E1727" s="27" t="str">
        <f>'Base de dados'!I1726</f>
        <v>(19) 991546290</v>
      </c>
      <c r="F1727" s="6" t="str">
        <f>'Base de dados'!J1726</f>
        <v>POPULAÇÃO GERAL</v>
      </c>
      <c r="G1727" s="6" t="str">
        <f>'Base de dados'!L1726</f>
        <v>SUPLENTE</v>
      </c>
      <c r="H1727" s="6">
        <f>'Base de dados'!M1726</f>
        <v>1410</v>
      </c>
      <c r="I1727" s="30"/>
      <c r="J1727" s="6" t="str">
        <f>'Base de dados'!N1726</f>
        <v/>
      </c>
    </row>
    <row r="1728" spans="1:10" ht="24.95" customHeight="1" x14ac:dyDescent="0.25">
      <c r="A1728" s="3">
        <f t="shared" si="26"/>
        <v>1726</v>
      </c>
      <c r="B1728" s="4" t="str">
        <f>'Base de dados'!A1727</f>
        <v>5630013380</v>
      </c>
      <c r="C1728" s="5" t="str">
        <f>IF('Base de dados'!E1727&lt;&gt;"",'Base de dados'!B1727&amp;CHAR(10)&amp;'Base de dados'!E1727,'Base de dados'!B1727)</f>
        <v>GLAUCIA PEREIRA DE SOUSA</v>
      </c>
      <c r="D1728" s="15" t="str">
        <f>'Base de dados'!H1727</f>
        <v>RUA CORTIS, 18 - VILA SOLANGE - SAO PAULO</v>
      </c>
      <c r="E1728" s="27" t="str">
        <f>'Base de dados'!I1727</f>
        <v>(11) 962722018</v>
      </c>
      <c r="F1728" s="6" t="str">
        <f>'Base de dados'!J1727</f>
        <v>POPULAÇÃO GERAL</v>
      </c>
      <c r="G1728" s="6" t="str">
        <f>'Base de dados'!L1727</f>
        <v>SUPLENTE</v>
      </c>
      <c r="H1728" s="6">
        <f>'Base de dados'!M1727</f>
        <v>1411</v>
      </c>
      <c r="I1728" s="30"/>
      <c r="J1728" s="6" t="str">
        <f>'Base de dados'!N1727</f>
        <v/>
      </c>
    </row>
    <row r="1729" spans="1:10" ht="24.95" customHeight="1" x14ac:dyDescent="0.25">
      <c r="A1729" s="3">
        <f t="shared" si="26"/>
        <v>1727</v>
      </c>
      <c r="B1729" s="4" t="str">
        <f>'Base de dados'!A1728</f>
        <v>5630011996</v>
      </c>
      <c r="C1729" s="5" t="str">
        <f>IF('Base de dados'!E1728&lt;&gt;"",'Base de dados'!B1728&amp;CHAR(10)&amp;'Base de dados'!E1728,'Base de dados'!B1728)</f>
        <v>SHIRLEY DIAS</v>
      </c>
      <c r="D1729" s="15" t="str">
        <f>'Base de dados'!H1728</f>
        <v>AV  FAMILIA MACHADO, 42 - JARDIM BELA VISTA - CASA BRANCA</v>
      </c>
      <c r="E1729" s="27" t="str">
        <f>'Base de dados'!I1728</f>
        <v>(19) 992795808</v>
      </c>
      <c r="F1729" s="6" t="str">
        <f>'Base de dados'!J1728</f>
        <v>POPULAÇÃO GERAL</v>
      </c>
      <c r="G1729" s="6" t="str">
        <f>'Base de dados'!L1728</f>
        <v>SUPLENTE</v>
      </c>
      <c r="H1729" s="6">
        <f>'Base de dados'!M1728</f>
        <v>1412</v>
      </c>
      <c r="I1729" s="30"/>
      <c r="J1729" s="6" t="str">
        <f>'Base de dados'!N1728</f>
        <v/>
      </c>
    </row>
    <row r="1730" spans="1:10" ht="24.95" customHeight="1" x14ac:dyDescent="0.25">
      <c r="A1730" s="3">
        <f t="shared" si="26"/>
        <v>1728</v>
      </c>
      <c r="B1730" s="4" t="str">
        <f>'Base de dados'!A1729</f>
        <v>5630003233</v>
      </c>
      <c r="C1730" s="5" t="str">
        <f>IF('Base de dados'!E1729&lt;&gt;"",'Base de dados'!B1729&amp;CHAR(10)&amp;'Base de dados'!E1729,'Base de dados'!B1729)</f>
        <v>CAROLINE TOLEDO LARA</v>
      </c>
      <c r="D1730" s="15" t="str">
        <f>'Base de dados'!H1729</f>
        <v>RUA 8, 122 - JARDIM COLINA DO SOL - CASA BRANCA</v>
      </c>
      <c r="E1730" s="27" t="str">
        <f>'Base de dados'!I1729</f>
        <v>(19) 99239869</v>
      </c>
      <c r="F1730" s="6" t="str">
        <f>'Base de dados'!J1729</f>
        <v>POPULAÇÃO GERAL</v>
      </c>
      <c r="G1730" s="6" t="str">
        <f>'Base de dados'!L1729</f>
        <v>SUPLENTE</v>
      </c>
      <c r="H1730" s="6">
        <f>'Base de dados'!M1729</f>
        <v>1413</v>
      </c>
      <c r="I1730" s="30"/>
      <c r="J1730" s="6" t="str">
        <f>'Base de dados'!N1729</f>
        <v/>
      </c>
    </row>
    <row r="1731" spans="1:10" ht="24.95" customHeight="1" x14ac:dyDescent="0.25">
      <c r="A1731" s="3">
        <f t="shared" si="26"/>
        <v>1729</v>
      </c>
      <c r="B1731" s="4" t="str">
        <f>'Base de dados'!A1730</f>
        <v>5630018900</v>
      </c>
      <c r="C1731" s="5" t="str">
        <f>IF('Base de dados'!E1730&lt;&gt;"",'Base de dados'!B1730&amp;CHAR(10)&amp;'Base de dados'!E1730,'Base de dados'!B1730)</f>
        <v>APARECIDO PEREIRA DE ARAUJO
LUCINEIDE DOS SANTOS</v>
      </c>
      <c r="D1731" s="15" t="str">
        <f>'Base de dados'!H1730</f>
        <v>RUA PARANAPANEMA, 181 - BEIRA RIO - SANTA FE DO SUL</v>
      </c>
      <c r="E1731" s="27" t="str">
        <f>'Base de dados'!I1730</f>
        <v>(17) 991120420</v>
      </c>
      <c r="F1731" s="6" t="str">
        <f>'Base de dados'!J1730</f>
        <v>POPULAÇÃO GERAL</v>
      </c>
      <c r="G1731" s="6" t="str">
        <f>'Base de dados'!L1730</f>
        <v>SUPLENTE</v>
      </c>
      <c r="H1731" s="6">
        <f>'Base de dados'!M1730</f>
        <v>1414</v>
      </c>
      <c r="I1731" s="30"/>
      <c r="J1731" s="6" t="str">
        <f>'Base de dados'!N1730</f>
        <v/>
      </c>
    </row>
    <row r="1732" spans="1:10" ht="24.95" customHeight="1" x14ac:dyDescent="0.25">
      <c r="A1732" s="3">
        <f t="shared" si="26"/>
        <v>1730</v>
      </c>
      <c r="B1732" s="4" t="str">
        <f>'Base de dados'!A1731</f>
        <v>5630001310</v>
      </c>
      <c r="C1732" s="5" t="str">
        <f>IF('Base de dados'!E1731&lt;&gt;"",'Base de dados'!B1731&amp;CHAR(10)&amp;'Base de dados'!E1731,'Base de dados'!B1731)</f>
        <v>NATALIA REGINA NOGUEIRA</v>
      </c>
      <c r="D1732" s="15" t="str">
        <f>'Base de dados'!H1731</f>
        <v>RUA IPIRANGA, 249 - CENTRO - CASA BRANCA</v>
      </c>
      <c r="E1732" s="27" t="str">
        <f>'Base de dados'!I1731</f>
        <v>(19) 991367772</v>
      </c>
      <c r="F1732" s="6" t="str">
        <f>'Base de dados'!J1731</f>
        <v>POPULAÇÃO GERAL</v>
      </c>
      <c r="G1732" s="6" t="str">
        <f>'Base de dados'!L1731</f>
        <v>SUPLENTE</v>
      </c>
      <c r="H1732" s="6">
        <f>'Base de dados'!M1731</f>
        <v>1415</v>
      </c>
      <c r="I1732" s="30"/>
      <c r="J1732" s="6" t="str">
        <f>'Base de dados'!N1731</f>
        <v/>
      </c>
    </row>
    <row r="1733" spans="1:10" ht="24.95" customHeight="1" x14ac:dyDescent="0.25">
      <c r="A1733" s="3">
        <f t="shared" ref="A1733:A1796" si="27">A1732+1</f>
        <v>1731</v>
      </c>
      <c r="B1733" s="4" t="str">
        <f>'Base de dados'!A1732</f>
        <v>5630010105</v>
      </c>
      <c r="C1733" s="5" t="str">
        <f>IF('Base de dados'!E1732&lt;&gt;"",'Base de dados'!B1732&amp;CHAR(10)&amp;'Base de dados'!E1732,'Base de dados'!B1732)</f>
        <v>CLEBER  JOSE  THEODORO</v>
      </c>
      <c r="D1733" s="15" t="str">
        <f>'Base de dados'!H1732</f>
        <v>RUA PRESIDENTE CASTELO BRANCO, 417 - JARDIM MANOEL MEIRELES ALVES  - TAMBAU</v>
      </c>
      <c r="E1733" s="27" t="str">
        <f>'Base de dados'!I1732</f>
        <v>(19) 993707734</v>
      </c>
      <c r="F1733" s="6" t="str">
        <f>'Base de dados'!J1732</f>
        <v>POPULAÇÃO GERAL</v>
      </c>
      <c r="G1733" s="6" t="str">
        <f>'Base de dados'!L1732</f>
        <v>SUPLENTE</v>
      </c>
      <c r="H1733" s="6">
        <f>'Base de dados'!M1732</f>
        <v>1416</v>
      </c>
      <c r="I1733" s="30"/>
      <c r="J1733" s="6" t="str">
        <f>'Base de dados'!N1732</f>
        <v/>
      </c>
    </row>
    <row r="1734" spans="1:10" ht="24.95" customHeight="1" x14ac:dyDescent="0.25">
      <c r="A1734" s="3">
        <f t="shared" si="27"/>
        <v>1732</v>
      </c>
      <c r="B1734" s="4" t="str">
        <f>'Base de dados'!A1733</f>
        <v>5630001252</v>
      </c>
      <c r="C1734" s="5" t="str">
        <f>IF('Base de dados'!E1733&lt;&gt;"",'Base de dados'!B1733&amp;CHAR(10)&amp;'Base de dados'!E1733,'Base de dados'!B1733)</f>
        <v>APARECIDA DE LOURDES ELIZEI BOLDRIN
VALDOMIRO BOLDRIN</v>
      </c>
      <c r="D1734" s="15" t="str">
        <f>'Base de dados'!H1733</f>
        <v>RUA PROFESSOR ALBERTO KRUN, 311 - PARQUE DAS ACACIAS - CASA BRANCA</v>
      </c>
      <c r="E1734" s="27" t="str">
        <f>'Base de dados'!I1733</f>
        <v>(19) 992805043</v>
      </c>
      <c r="F1734" s="6" t="str">
        <f>'Base de dados'!J1733</f>
        <v>POPULAÇÃO GERAL</v>
      </c>
      <c r="G1734" s="6" t="str">
        <f>'Base de dados'!L1733</f>
        <v>SUPLENTE</v>
      </c>
      <c r="H1734" s="6">
        <f>'Base de dados'!M1733</f>
        <v>1417</v>
      </c>
      <c r="I1734" s="30"/>
      <c r="J1734" s="6" t="str">
        <f>'Base de dados'!N1733</f>
        <v/>
      </c>
    </row>
    <row r="1735" spans="1:10" ht="24.95" customHeight="1" x14ac:dyDescent="0.25">
      <c r="A1735" s="3">
        <f t="shared" si="27"/>
        <v>1733</v>
      </c>
      <c r="B1735" s="4" t="str">
        <f>'Base de dados'!A1734</f>
        <v>5630013679</v>
      </c>
      <c r="C1735" s="5" t="str">
        <f>IF('Base de dados'!E1734&lt;&gt;"",'Base de dados'!B1734&amp;CHAR(10)&amp;'Base de dados'!E1734,'Base de dados'!B1734)</f>
        <v>JONAS MARIANO MAFRA</v>
      </c>
      <c r="D1735" s="15" t="str">
        <f>'Base de dados'!H1734</f>
        <v>RUA DOS FACHINNI, 21 - JARDIM AMERICA  - CASA BRANCA</v>
      </c>
      <c r="E1735" s="27" t="str">
        <f>'Base de dados'!I1734</f>
        <v>(19) 993203557</v>
      </c>
      <c r="F1735" s="6" t="str">
        <f>'Base de dados'!J1734</f>
        <v>POPULAÇÃO GERAL</v>
      </c>
      <c r="G1735" s="6" t="str">
        <f>'Base de dados'!L1734</f>
        <v>SUPLENTE</v>
      </c>
      <c r="H1735" s="6">
        <f>'Base de dados'!M1734</f>
        <v>1418</v>
      </c>
      <c r="I1735" s="30"/>
      <c r="J1735" s="6" t="str">
        <f>'Base de dados'!N1734</f>
        <v/>
      </c>
    </row>
    <row r="1736" spans="1:10" ht="24.95" customHeight="1" x14ac:dyDescent="0.25">
      <c r="A1736" s="3">
        <f t="shared" si="27"/>
        <v>1734</v>
      </c>
      <c r="B1736" s="4" t="str">
        <f>'Base de dados'!A1735</f>
        <v>5630013612</v>
      </c>
      <c r="C1736" s="5" t="str">
        <f>IF('Base de dados'!E1735&lt;&gt;"",'Base de dados'!B1735&amp;CHAR(10)&amp;'Base de dados'!E1735,'Base de dados'!B1735)</f>
        <v>BRUNA LETICIA APARECIDA LOPES</v>
      </c>
      <c r="D1736" s="15" t="str">
        <f>'Base de dados'!H1735</f>
        <v>RUA PIRES DO RIO, 74 - ALTO DAS ALMAS - GUARATINGUETA</v>
      </c>
      <c r="E1736" s="27" t="str">
        <f>'Base de dados'!I1735</f>
        <v>(12) 991041649</v>
      </c>
      <c r="F1736" s="6" t="str">
        <f>'Base de dados'!J1735</f>
        <v>POPULAÇÃO GERAL</v>
      </c>
      <c r="G1736" s="6" t="str">
        <f>'Base de dados'!L1735</f>
        <v>SUPLENTE</v>
      </c>
      <c r="H1736" s="6">
        <f>'Base de dados'!M1735</f>
        <v>1419</v>
      </c>
      <c r="I1736" s="30"/>
      <c r="J1736" s="6" t="str">
        <f>'Base de dados'!N1735</f>
        <v/>
      </c>
    </row>
    <row r="1737" spans="1:10" ht="24.95" customHeight="1" x14ac:dyDescent="0.25">
      <c r="A1737" s="3">
        <f t="shared" si="27"/>
        <v>1735</v>
      </c>
      <c r="B1737" s="4" t="str">
        <f>'Base de dados'!A1736</f>
        <v>5630011525</v>
      </c>
      <c r="C1737" s="5" t="str">
        <f>IF('Base de dados'!E1736&lt;&gt;"",'Base de dados'!B1736&amp;CHAR(10)&amp;'Base de dados'!E1736,'Base de dados'!B1736)</f>
        <v>EDER TADEU MARINE FERREIRA</v>
      </c>
      <c r="D1737" s="15" t="str">
        <f>'Base de dados'!H1736</f>
        <v>RUA TRISTAO LOPES DA CUNHA, 311 - CHACARA BOA VISTA - CASA BRANCA</v>
      </c>
      <c r="E1737" s="27" t="str">
        <f>'Base de dados'!I1736</f>
        <v>(19) 995216821</v>
      </c>
      <c r="F1737" s="6" t="str">
        <f>'Base de dados'!J1736</f>
        <v>POPULAÇÃO GERAL</v>
      </c>
      <c r="G1737" s="6" t="str">
        <f>'Base de dados'!L1736</f>
        <v>SUPLENTE</v>
      </c>
      <c r="H1737" s="6">
        <f>'Base de dados'!M1736</f>
        <v>1420</v>
      </c>
      <c r="I1737" s="30"/>
      <c r="J1737" s="6" t="str">
        <f>'Base de dados'!N1736</f>
        <v/>
      </c>
    </row>
    <row r="1738" spans="1:10" ht="24.95" customHeight="1" x14ac:dyDescent="0.25">
      <c r="A1738" s="3">
        <f t="shared" si="27"/>
        <v>1736</v>
      </c>
      <c r="B1738" s="4" t="str">
        <f>'Base de dados'!A1737</f>
        <v>5630003720</v>
      </c>
      <c r="C1738" s="5" t="str">
        <f>IF('Base de dados'!E1737&lt;&gt;"",'Base de dados'!B1737&amp;CHAR(10)&amp;'Base de dados'!E1737,'Base de dados'!B1737)</f>
        <v>MARCELO CARLOS DE MORAES
ROSELI APARECIDA SOARES DE MORAES</v>
      </c>
      <c r="D1738" s="15" t="str">
        <f>'Base de dados'!H1737</f>
        <v>RUA FAMILIA HORTA, 48 - SANTA MARIA - CASA BRANCA</v>
      </c>
      <c r="E1738" s="27" t="str">
        <f>'Base de dados'!I1737</f>
        <v>(19) 992194394</v>
      </c>
      <c r="F1738" s="6" t="str">
        <f>'Base de dados'!J1737</f>
        <v>POPULAÇÃO GERAL</v>
      </c>
      <c r="G1738" s="6" t="str">
        <f>'Base de dados'!L1737</f>
        <v>SUPLENTE</v>
      </c>
      <c r="H1738" s="6">
        <f>'Base de dados'!M1737</f>
        <v>1421</v>
      </c>
      <c r="I1738" s="30"/>
      <c r="J1738" s="6" t="str">
        <f>'Base de dados'!N1737</f>
        <v/>
      </c>
    </row>
    <row r="1739" spans="1:10" ht="24.95" customHeight="1" x14ac:dyDescent="0.25">
      <c r="A1739" s="3">
        <f t="shared" si="27"/>
        <v>1737</v>
      </c>
      <c r="B1739" s="4" t="str">
        <f>'Base de dados'!A1738</f>
        <v>5630020187</v>
      </c>
      <c r="C1739" s="5" t="str">
        <f>IF('Base de dados'!E1738&lt;&gt;"",'Base de dados'!B1738&amp;CHAR(10)&amp;'Base de dados'!E1738,'Base de dados'!B1738)</f>
        <v>LUCIANA RAMOS DO LAGO</v>
      </c>
      <c r="D1739" s="15" t="str">
        <f>'Base de dados'!H1738</f>
        <v>RUA IBSEN COSTA MANSO, 140 - CENTRO - CASA BRANCA</v>
      </c>
      <c r="E1739" s="27" t="str">
        <f>'Base de dados'!I1738</f>
        <v>(19) 989600585</v>
      </c>
      <c r="F1739" s="6" t="str">
        <f>'Base de dados'!J1738</f>
        <v>POPULAÇÃO GERAL</v>
      </c>
      <c r="G1739" s="6" t="str">
        <f>'Base de dados'!L1738</f>
        <v>SUPLENTE</v>
      </c>
      <c r="H1739" s="6">
        <f>'Base de dados'!M1738</f>
        <v>1422</v>
      </c>
      <c r="I1739" s="30"/>
      <c r="J1739" s="6" t="str">
        <f>'Base de dados'!N1738</f>
        <v/>
      </c>
    </row>
    <row r="1740" spans="1:10" ht="24.95" customHeight="1" x14ac:dyDescent="0.25">
      <c r="A1740" s="3">
        <f t="shared" si="27"/>
        <v>1738</v>
      </c>
      <c r="B1740" s="4" t="str">
        <f>'Base de dados'!A1739</f>
        <v>5630003043</v>
      </c>
      <c r="C1740" s="5" t="str">
        <f>IF('Base de dados'!E1739&lt;&gt;"",'Base de dados'!B1739&amp;CHAR(10)&amp;'Base de dados'!E1739,'Base de dados'!B1739)</f>
        <v>ELIANE CRISTINA GONGORA</v>
      </c>
      <c r="D1740" s="15" t="str">
        <f>'Base de dados'!H1739</f>
        <v>RUA SANTO ANTONIO, 112 - CENTRO - CASA BRANCA</v>
      </c>
      <c r="E1740" s="27" t="str">
        <f>'Base de dados'!I1739</f>
        <v>(19) 995268262</v>
      </c>
      <c r="F1740" s="6" t="str">
        <f>'Base de dados'!J1739</f>
        <v>POPULAÇÃO GERAL</v>
      </c>
      <c r="G1740" s="6" t="str">
        <f>'Base de dados'!L1739</f>
        <v>SUPLENTE</v>
      </c>
      <c r="H1740" s="6">
        <f>'Base de dados'!M1739</f>
        <v>1423</v>
      </c>
      <c r="I1740" s="30"/>
      <c r="J1740" s="6" t="str">
        <f>'Base de dados'!N1739</f>
        <v/>
      </c>
    </row>
    <row r="1741" spans="1:10" ht="24.95" customHeight="1" x14ac:dyDescent="0.25">
      <c r="A1741" s="3">
        <f t="shared" si="27"/>
        <v>1739</v>
      </c>
      <c r="B1741" s="4" t="str">
        <f>'Base de dados'!A1740</f>
        <v>5630019254</v>
      </c>
      <c r="C1741" s="5" t="str">
        <f>IF('Base de dados'!E1740&lt;&gt;"",'Base de dados'!B1740&amp;CHAR(10)&amp;'Base de dados'!E1740,'Base de dados'!B1740)</f>
        <v>TATIANA PRISCILA ROCHA DE GOUVEIA
EVERTON ROBERTO TERLONE DE GOUVEIA</v>
      </c>
      <c r="D1741" s="15" t="str">
        <f>'Base de dados'!H1740</f>
        <v>RUA PROF ODETE SANTANA, 89 - ANDORINHAS - CASA BRANCA</v>
      </c>
      <c r="E1741" s="27" t="str">
        <f>'Base de dados'!I1740</f>
        <v>(19) 989245931</v>
      </c>
      <c r="F1741" s="6" t="str">
        <f>'Base de dados'!J1740</f>
        <v>POPULAÇÃO GERAL</v>
      </c>
      <c r="G1741" s="6" t="str">
        <f>'Base de dados'!L1740</f>
        <v>SUPLENTE</v>
      </c>
      <c r="H1741" s="6">
        <f>'Base de dados'!M1740</f>
        <v>1424</v>
      </c>
      <c r="I1741" s="30"/>
      <c r="J1741" s="6" t="str">
        <f>'Base de dados'!N1740</f>
        <v/>
      </c>
    </row>
    <row r="1742" spans="1:10" ht="24.95" customHeight="1" x14ac:dyDescent="0.25">
      <c r="A1742" s="3">
        <f t="shared" si="27"/>
        <v>1740</v>
      </c>
      <c r="B1742" s="4" t="str">
        <f>'Base de dados'!A1741</f>
        <v>5630006970</v>
      </c>
      <c r="C1742" s="5" t="str">
        <f>IF('Base de dados'!E1741&lt;&gt;"",'Base de dados'!B1741&amp;CHAR(10)&amp;'Base de dados'!E1741,'Base de dados'!B1741)</f>
        <v>DOUGLAS PEREIRA RIBEIRO
PATRICIA BATISTA ELIZIO RIBEIRO</v>
      </c>
      <c r="D1742" s="15" t="str">
        <f>'Base de dados'!H1741</f>
        <v>RUA MANOEL  MARTINS, 437 - CENTRO - CASA BRANCA</v>
      </c>
      <c r="E1742" s="27" t="str">
        <f>'Base de dados'!I1741</f>
        <v>(19) 991230926</v>
      </c>
      <c r="F1742" s="6" t="str">
        <f>'Base de dados'!J1741</f>
        <v>POPULAÇÃO GERAL</v>
      </c>
      <c r="G1742" s="6" t="str">
        <f>'Base de dados'!L1741</f>
        <v>SUPLENTE</v>
      </c>
      <c r="H1742" s="6">
        <f>'Base de dados'!M1741</f>
        <v>1425</v>
      </c>
      <c r="I1742" s="30"/>
      <c r="J1742" s="6" t="str">
        <f>'Base de dados'!N1741</f>
        <v/>
      </c>
    </row>
    <row r="1743" spans="1:10" ht="24.95" customHeight="1" x14ac:dyDescent="0.25">
      <c r="A1743" s="3">
        <f t="shared" si="27"/>
        <v>1741</v>
      </c>
      <c r="B1743" s="4" t="str">
        <f>'Base de dados'!A1742</f>
        <v>5630007119</v>
      </c>
      <c r="C1743" s="5" t="str">
        <f>IF('Base de dados'!E1742&lt;&gt;"",'Base de dados'!B1742&amp;CHAR(10)&amp;'Base de dados'!E1742,'Base de dados'!B1742)</f>
        <v>ALEXANDRE JULIO NEVES</v>
      </c>
      <c r="D1743" s="15" t="str">
        <f>'Base de dados'!H1742</f>
        <v>RUA DR ROBERTO BITTENCURT, 290 - JARDIM EUROPA  - CASA BRANCA</v>
      </c>
      <c r="E1743" s="27" t="str">
        <f>'Base de dados'!I1742</f>
        <v>(19) 991810195</v>
      </c>
      <c r="F1743" s="6" t="str">
        <f>'Base de dados'!J1742</f>
        <v>POPULAÇÃO GERAL</v>
      </c>
      <c r="G1743" s="6" t="str">
        <f>'Base de dados'!L1742</f>
        <v>SUPLENTE</v>
      </c>
      <c r="H1743" s="6">
        <f>'Base de dados'!M1742</f>
        <v>1426</v>
      </c>
      <c r="I1743" s="30"/>
      <c r="J1743" s="6" t="str">
        <f>'Base de dados'!N1742</f>
        <v/>
      </c>
    </row>
    <row r="1744" spans="1:10" ht="24.95" customHeight="1" x14ac:dyDescent="0.25">
      <c r="A1744" s="3">
        <f t="shared" si="27"/>
        <v>1742</v>
      </c>
      <c r="B1744" s="4" t="str">
        <f>'Base de dados'!A1743</f>
        <v>5630011566</v>
      </c>
      <c r="C1744" s="5" t="str">
        <f>IF('Base de dados'!E1743&lt;&gt;"",'Base de dados'!B1743&amp;CHAR(10)&amp;'Base de dados'!E1743,'Base de dados'!B1743)</f>
        <v>STHEFANY GARRIDO DA CUNHA</v>
      </c>
      <c r="D1744" s="15" t="str">
        <f>'Base de dados'!H1743</f>
        <v>AV  DOUTOR FRANCISCO NOGUEIRA DE LIMA, 133 - CENTRO - CASA BRANCA</v>
      </c>
      <c r="E1744" s="27" t="str">
        <f>'Base de dados'!I1743</f>
        <v>(19) 991106330</v>
      </c>
      <c r="F1744" s="6" t="str">
        <f>'Base de dados'!J1743</f>
        <v>POPULAÇÃO GERAL</v>
      </c>
      <c r="G1744" s="6" t="str">
        <f>'Base de dados'!L1743</f>
        <v>SUPLENTE</v>
      </c>
      <c r="H1744" s="6">
        <f>'Base de dados'!M1743</f>
        <v>1427</v>
      </c>
      <c r="I1744" s="30"/>
      <c r="J1744" s="6" t="str">
        <f>'Base de dados'!N1743</f>
        <v/>
      </c>
    </row>
    <row r="1745" spans="1:10" ht="24.95" customHeight="1" x14ac:dyDescent="0.25">
      <c r="A1745" s="3">
        <f t="shared" si="27"/>
        <v>1743</v>
      </c>
      <c r="B1745" s="4" t="str">
        <f>'Base de dados'!A1744</f>
        <v>5630004512</v>
      </c>
      <c r="C1745" s="5" t="str">
        <f>IF('Base de dados'!E1744&lt;&gt;"",'Base de dados'!B1744&amp;CHAR(10)&amp;'Base de dados'!E1744,'Base de dados'!B1744)</f>
        <v>JOSE RICHARD FARIA SATI
TAINA CRISTINA ALVES SATI</v>
      </c>
      <c r="D1745" s="15" t="str">
        <f>'Base de dados'!H1744</f>
        <v>RUA EVANDRO SILVA, 116 - ODENIR BUZATO - CASA BRANCA</v>
      </c>
      <c r="E1745" s="27" t="str">
        <f>'Base de dados'!I1744</f>
        <v>(19) 993705855</v>
      </c>
      <c r="F1745" s="6" t="str">
        <f>'Base de dados'!J1744</f>
        <v>POPULAÇÃO GERAL</v>
      </c>
      <c r="G1745" s="6" t="str">
        <f>'Base de dados'!L1744</f>
        <v>SUPLENTE</v>
      </c>
      <c r="H1745" s="6">
        <f>'Base de dados'!M1744</f>
        <v>1428</v>
      </c>
      <c r="I1745" s="30"/>
      <c r="J1745" s="6" t="str">
        <f>'Base de dados'!N1744</f>
        <v/>
      </c>
    </row>
    <row r="1746" spans="1:10" ht="24.95" customHeight="1" x14ac:dyDescent="0.25">
      <c r="A1746" s="3">
        <f t="shared" si="27"/>
        <v>1744</v>
      </c>
      <c r="B1746" s="4" t="str">
        <f>'Base de dados'!A1745</f>
        <v>5630005774</v>
      </c>
      <c r="C1746" s="5" t="str">
        <f>IF('Base de dados'!E1745&lt;&gt;"",'Base de dados'!B1745&amp;CHAR(10)&amp;'Base de dados'!E1745,'Base de dados'!B1745)</f>
        <v>TANIA DOS SANTOS</v>
      </c>
      <c r="D1746" s="15" t="str">
        <f>'Base de dados'!H1745</f>
        <v>RUA TRAVESSA SANTO ANTONIO PARTICULAR, 56 - CENTRO - CASA BRANCA</v>
      </c>
      <c r="E1746" s="27" t="str">
        <f>'Base de dados'!I1745</f>
        <v>(19) 993874412</v>
      </c>
      <c r="F1746" s="6" t="str">
        <f>'Base de dados'!J1745</f>
        <v>POPULAÇÃO GERAL</v>
      </c>
      <c r="G1746" s="6" t="str">
        <f>'Base de dados'!L1745</f>
        <v>SUPLENTE</v>
      </c>
      <c r="H1746" s="6">
        <f>'Base de dados'!M1745</f>
        <v>1429</v>
      </c>
      <c r="I1746" s="30"/>
      <c r="J1746" s="6" t="str">
        <f>'Base de dados'!N1745</f>
        <v/>
      </c>
    </row>
    <row r="1747" spans="1:10" ht="24.95" customHeight="1" x14ac:dyDescent="0.25">
      <c r="A1747" s="3">
        <f t="shared" si="27"/>
        <v>1745</v>
      </c>
      <c r="B1747" s="4" t="str">
        <f>'Base de dados'!A1746</f>
        <v>5630020740</v>
      </c>
      <c r="C1747" s="5" t="str">
        <f>IF('Base de dados'!E1746&lt;&gt;"",'Base de dados'!B1746&amp;CHAR(10)&amp;'Base de dados'!E1746,'Base de dados'!B1746)</f>
        <v>BIANCA APARECIDA MARANGUELI</v>
      </c>
      <c r="D1747" s="15" t="str">
        <f>'Base de dados'!H1746</f>
        <v>RUA JOSE LOPES DA CUNHA, 100 - CHACARA BOA VISTA - CASA BRANCA</v>
      </c>
      <c r="E1747" s="27" t="str">
        <f>'Base de dados'!I1746</f>
        <v>(19) 992085381</v>
      </c>
      <c r="F1747" s="6" t="str">
        <f>'Base de dados'!J1746</f>
        <v>POPULAÇÃO GERAL</v>
      </c>
      <c r="G1747" s="6" t="str">
        <f>'Base de dados'!L1746</f>
        <v>SUPLENTE</v>
      </c>
      <c r="H1747" s="6">
        <f>'Base de dados'!M1746</f>
        <v>1430</v>
      </c>
      <c r="I1747" s="30"/>
      <c r="J1747" s="6" t="str">
        <f>'Base de dados'!N1746</f>
        <v/>
      </c>
    </row>
    <row r="1748" spans="1:10" ht="24.95" customHeight="1" x14ac:dyDescent="0.25">
      <c r="A1748" s="3">
        <f t="shared" si="27"/>
        <v>1746</v>
      </c>
      <c r="B1748" s="4" t="str">
        <f>'Base de dados'!A1747</f>
        <v>5630003449</v>
      </c>
      <c r="C1748" s="5" t="str">
        <f>IF('Base de dados'!E1747&lt;&gt;"",'Base de dados'!B1747&amp;CHAR(10)&amp;'Base de dados'!E1747,'Base de dados'!B1747)</f>
        <v>IONICE APARECIDA MARTINS</v>
      </c>
      <c r="D1748" s="15" t="str">
        <f>'Base de dados'!H1747</f>
        <v>AV  PROJETADA, 19 - VILA SAO BERNARDO  - CASA BRANCA</v>
      </c>
      <c r="E1748" s="27" t="str">
        <f>'Base de dados'!I1747</f>
        <v>(19) 994795340</v>
      </c>
      <c r="F1748" s="6" t="str">
        <f>'Base de dados'!J1747</f>
        <v>POPULAÇÃO GERAL</v>
      </c>
      <c r="G1748" s="6" t="str">
        <f>'Base de dados'!L1747</f>
        <v>SUPLENTE</v>
      </c>
      <c r="H1748" s="6">
        <f>'Base de dados'!M1747</f>
        <v>1431</v>
      </c>
      <c r="I1748" s="30"/>
      <c r="J1748" s="6" t="str">
        <f>'Base de dados'!N1747</f>
        <v/>
      </c>
    </row>
    <row r="1749" spans="1:10" ht="24.95" customHeight="1" x14ac:dyDescent="0.25">
      <c r="A1749" s="3">
        <f t="shared" si="27"/>
        <v>1747</v>
      </c>
      <c r="B1749" s="4" t="str">
        <f>'Base de dados'!A1748</f>
        <v>5630013869</v>
      </c>
      <c r="C1749" s="5" t="str">
        <f>IF('Base de dados'!E1748&lt;&gt;"",'Base de dados'!B1748&amp;CHAR(10)&amp;'Base de dados'!E1748,'Base de dados'!B1748)</f>
        <v>EDNA APARECIDA DE JESUS MIGUEL
RONALDO ADRIANO DA LUZ</v>
      </c>
      <c r="D1749" s="15" t="str">
        <f>'Base de dados'!H1748</f>
        <v>SIT BOA VISTA, 0 - RURAL - CASA BRANCA</v>
      </c>
      <c r="E1749" s="27" t="str">
        <f>'Base de dados'!I1748</f>
        <v>(19) 982043942</v>
      </c>
      <c r="F1749" s="6" t="str">
        <f>'Base de dados'!J1748</f>
        <v>POPULAÇÃO GERAL</v>
      </c>
      <c r="G1749" s="6" t="str">
        <f>'Base de dados'!L1748</f>
        <v>SUPLENTE</v>
      </c>
      <c r="H1749" s="6">
        <f>'Base de dados'!M1748</f>
        <v>1432</v>
      </c>
      <c r="I1749" s="30"/>
      <c r="J1749" s="6" t="str">
        <f>'Base de dados'!N1748</f>
        <v/>
      </c>
    </row>
    <row r="1750" spans="1:10" ht="24.95" customHeight="1" x14ac:dyDescent="0.25">
      <c r="A1750" s="3">
        <f t="shared" si="27"/>
        <v>1748</v>
      </c>
      <c r="B1750" s="4" t="str">
        <f>'Base de dados'!A1749</f>
        <v>5630003522</v>
      </c>
      <c r="C1750" s="5" t="str">
        <f>IF('Base de dados'!E1749&lt;&gt;"",'Base de dados'!B1749&amp;CHAR(10)&amp;'Base de dados'!E1749,'Base de dados'!B1749)</f>
        <v>JOSE MARIO ORTIZ SPINOSA
ROSANGELA APARECIDA SILVA SPINOSA</v>
      </c>
      <c r="D1750" s="15" t="str">
        <f>'Base de dados'!H1749</f>
        <v>RUA PEDRO PIMENTA, 358 - PARQUE SAO PAULO - CASA BRANCA</v>
      </c>
      <c r="E1750" s="27" t="str">
        <f>'Base de dados'!I1749</f>
        <v>(19) 994535258</v>
      </c>
      <c r="F1750" s="6" t="str">
        <f>'Base de dados'!J1749</f>
        <v>POPULAÇÃO GERAL</v>
      </c>
      <c r="G1750" s="6" t="str">
        <f>'Base de dados'!L1749</f>
        <v>SUPLENTE</v>
      </c>
      <c r="H1750" s="6">
        <f>'Base de dados'!M1749</f>
        <v>1433</v>
      </c>
      <c r="I1750" s="30"/>
      <c r="J1750" s="6" t="str">
        <f>'Base de dados'!N1749</f>
        <v/>
      </c>
    </row>
    <row r="1751" spans="1:10" ht="24.95" customHeight="1" x14ac:dyDescent="0.25">
      <c r="A1751" s="3">
        <f t="shared" si="27"/>
        <v>1749</v>
      </c>
      <c r="B1751" s="4" t="str">
        <f>'Base de dados'!A1750</f>
        <v>5630016375</v>
      </c>
      <c r="C1751" s="5" t="str">
        <f>IF('Base de dados'!E1750&lt;&gt;"",'Base de dados'!B1750&amp;CHAR(10)&amp;'Base de dados'!E1750,'Base de dados'!B1750)</f>
        <v>JOYCE RAIMUNDO DA SILVA</v>
      </c>
      <c r="D1751" s="15" t="str">
        <f>'Base de dados'!H1750</f>
        <v>RUA DAS ROSAS, 360 - SAO BERNARDO  - CASA BRANCA</v>
      </c>
      <c r="E1751" s="27" t="str">
        <f>'Base de dados'!I1750</f>
        <v>(19) 996408833</v>
      </c>
      <c r="F1751" s="6" t="str">
        <f>'Base de dados'!J1750</f>
        <v>POPULAÇÃO GERAL</v>
      </c>
      <c r="G1751" s="6" t="str">
        <f>'Base de dados'!L1750</f>
        <v>SUPLENTE</v>
      </c>
      <c r="H1751" s="6">
        <f>'Base de dados'!M1750</f>
        <v>1434</v>
      </c>
      <c r="I1751" s="30"/>
      <c r="J1751" s="6" t="str">
        <f>'Base de dados'!N1750</f>
        <v/>
      </c>
    </row>
    <row r="1752" spans="1:10" ht="24.95" customHeight="1" x14ac:dyDescent="0.25">
      <c r="A1752" s="3">
        <f t="shared" si="27"/>
        <v>1750</v>
      </c>
      <c r="B1752" s="4" t="str">
        <f>'Base de dados'!A1751</f>
        <v>5630001088</v>
      </c>
      <c r="C1752" s="5" t="str">
        <f>IF('Base de dados'!E1751&lt;&gt;"",'Base de dados'!B1751&amp;CHAR(10)&amp;'Base de dados'!E1751,'Base de dados'!B1751)</f>
        <v>ROBSON LUIZ BULIOES MUNHOZ
BIANCA DE LOUDES AUGUSTO CLAUDINO MUNHOZ</v>
      </c>
      <c r="D1752" s="15" t="str">
        <f>'Base de dados'!H1751</f>
        <v>RUA PROFESSOR GUNAR MORAIS DE ARAUJO, 200 - ANDORINHA  - CASA BRANCA</v>
      </c>
      <c r="E1752" s="27" t="str">
        <f>'Base de dados'!I1751</f>
        <v>(19) 971555717</v>
      </c>
      <c r="F1752" s="6" t="str">
        <f>'Base de dados'!J1751</f>
        <v>POPULAÇÃO GERAL</v>
      </c>
      <c r="G1752" s="6" t="str">
        <f>'Base de dados'!L1751</f>
        <v>SUPLENTE</v>
      </c>
      <c r="H1752" s="6">
        <f>'Base de dados'!M1751</f>
        <v>1435</v>
      </c>
      <c r="I1752" s="30"/>
      <c r="J1752" s="6" t="str">
        <f>'Base de dados'!N1751</f>
        <v/>
      </c>
    </row>
    <row r="1753" spans="1:10" ht="24.95" customHeight="1" x14ac:dyDescent="0.25">
      <c r="A1753" s="3">
        <f t="shared" si="27"/>
        <v>1751</v>
      </c>
      <c r="B1753" s="4" t="str">
        <f>'Base de dados'!A1752</f>
        <v>5630010030</v>
      </c>
      <c r="C1753" s="5" t="str">
        <f>IF('Base de dados'!E1752&lt;&gt;"",'Base de dados'!B1752&amp;CHAR(10)&amp;'Base de dados'!E1752,'Base de dados'!B1752)</f>
        <v>DAIANE DEIDIE ALVES
JOSE ROBERTO ARRUDA JUNIOR</v>
      </c>
      <c r="D1753" s="15" t="str">
        <f>'Base de dados'!H1752</f>
        <v>RUA DOS IPES, 15 - SAO BERNARDO - CASA BRANCA</v>
      </c>
      <c r="E1753" s="27" t="str">
        <f>'Base de dados'!I1752</f>
        <v>(19) 989563149</v>
      </c>
      <c r="F1753" s="6" t="str">
        <f>'Base de dados'!J1752</f>
        <v>POPULAÇÃO GERAL</v>
      </c>
      <c r="G1753" s="6" t="str">
        <f>'Base de dados'!L1752</f>
        <v>SUPLENTE</v>
      </c>
      <c r="H1753" s="6">
        <f>'Base de dados'!M1752</f>
        <v>1436</v>
      </c>
      <c r="I1753" s="30"/>
      <c r="J1753" s="6" t="str">
        <f>'Base de dados'!N1752</f>
        <v/>
      </c>
    </row>
    <row r="1754" spans="1:10" ht="24.95" customHeight="1" x14ac:dyDescent="0.25">
      <c r="A1754" s="3">
        <f t="shared" si="27"/>
        <v>1752</v>
      </c>
      <c r="B1754" s="4" t="str">
        <f>'Base de dados'!A1753</f>
        <v>5630011798</v>
      </c>
      <c r="C1754" s="5" t="str">
        <f>IF('Base de dados'!E1753&lt;&gt;"",'Base de dados'!B1753&amp;CHAR(10)&amp;'Base de dados'!E1753,'Base de dados'!B1753)</f>
        <v>VITORIO MILITAO
ROSIMEIRE GONCALVES MILITAO</v>
      </c>
      <c r="D1754" s="15" t="str">
        <f>'Base de dados'!H1753</f>
        <v>RUA CAETANO RODRIGUES DE PAULA, 575 - LAGOA BRANCA - CASA BRANCA</v>
      </c>
      <c r="E1754" s="27" t="str">
        <f>'Base de dados'!I1753</f>
        <v>(19) 996807946</v>
      </c>
      <c r="F1754" s="6" t="str">
        <f>'Base de dados'!J1753</f>
        <v>POPULAÇÃO GERAL</v>
      </c>
      <c r="G1754" s="6" t="str">
        <f>'Base de dados'!L1753</f>
        <v>SUPLENTE</v>
      </c>
      <c r="H1754" s="6">
        <f>'Base de dados'!M1753</f>
        <v>1437</v>
      </c>
      <c r="I1754" s="30"/>
      <c r="J1754" s="6" t="str">
        <f>'Base de dados'!N1753</f>
        <v/>
      </c>
    </row>
    <row r="1755" spans="1:10" ht="24.95" customHeight="1" x14ac:dyDescent="0.25">
      <c r="A1755" s="3">
        <f t="shared" si="27"/>
        <v>1753</v>
      </c>
      <c r="B1755" s="4" t="str">
        <f>'Base de dados'!A1754</f>
        <v>5630000585</v>
      </c>
      <c r="C1755" s="5" t="str">
        <f>IF('Base de dados'!E1754&lt;&gt;"",'Base de dados'!B1754&amp;CHAR(10)&amp;'Base de dados'!E1754,'Base de dados'!B1754)</f>
        <v>NAIANA MARIA LIMA DE JESUS GOMES</v>
      </c>
      <c r="D1755" s="15" t="str">
        <f>'Base de dados'!H1754</f>
        <v>RUA LACERDA FRANCO, 69 - CENTRO - CASA BRANCA</v>
      </c>
      <c r="E1755" s="27" t="str">
        <f>'Base de dados'!I1754</f>
        <v>(19) 983244096</v>
      </c>
      <c r="F1755" s="6" t="str">
        <f>'Base de dados'!J1754</f>
        <v>POPULAÇÃO GERAL</v>
      </c>
      <c r="G1755" s="6" t="str">
        <f>'Base de dados'!L1754</f>
        <v>SUPLENTE</v>
      </c>
      <c r="H1755" s="6">
        <f>'Base de dados'!M1754</f>
        <v>1438</v>
      </c>
      <c r="I1755" s="30"/>
      <c r="J1755" s="6" t="str">
        <f>'Base de dados'!N1754</f>
        <v/>
      </c>
    </row>
    <row r="1756" spans="1:10" ht="24.95" customHeight="1" x14ac:dyDescent="0.25">
      <c r="A1756" s="3">
        <f t="shared" si="27"/>
        <v>1754</v>
      </c>
      <c r="B1756" s="4" t="str">
        <f>'Base de dados'!A1755</f>
        <v>5630001427</v>
      </c>
      <c r="C1756" s="5" t="str">
        <f>IF('Base de dados'!E1755&lt;&gt;"",'Base de dados'!B1755&amp;CHAR(10)&amp;'Base de dados'!E1755,'Base de dados'!B1755)</f>
        <v>ELIANA MORENO BARBOSA</v>
      </c>
      <c r="D1756" s="15" t="str">
        <f>'Base de dados'!H1755</f>
        <v>RUA MARCOS TEIXEIRA, 44 - SAO JOAO - CASA BRANCA</v>
      </c>
      <c r="E1756" s="27" t="str">
        <f>'Base de dados'!I1755</f>
        <v>(19) 994187906</v>
      </c>
      <c r="F1756" s="6" t="str">
        <f>'Base de dados'!J1755</f>
        <v>POPULAÇÃO GERAL</v>
      </c>
      <c r="G1756" s="6" t="str">
        <f>'Base de dados'!L1755</f>
        <v>SUPLENTE</v>
      </c>
      <c r="H1756" s="6">
        <f>'Base de dados'!M1755</f>
        <v>1439</v>
      </c>
      <c r="I1756" s="30"/>
      <c r="J1756" s="6" t="str">
        <f>'Base de dados'!N1755</f>
        <v/>
      </c>
    </row>
    <row r="1757" spans="1:10" ht="24.95" customHeight="1" x14ac:dyDescent="0.25">
      <c r="A1757" s="3">
        <f t="shared" si="27"/>
        <v>1755</v>
      </c>
      <c r="B1757" s="4" t="str">
        <f>'Base de dados'!A1756</f>
        <v>5630018728</v>
      </c>
      <c r="C1757" s="5" t="str">
        <f>IF('Base de dados'!E1756&lt;&gt;"",'Base de dados'!B1756&amp;CHAR(10)&amp;'Base de dados'!E1756,'Base de dados'!B1756)</f>
        <v>PRISCILLA FERNANDA PEREIRA
BRUNO FELIPE DA SILVA DA COSTA</v>
      </c>
      <c r="D1757" s="15" t="str">
        <f>'Base de dados'!H1756</f>
        <v>AV  GALYMEDES JOSE, 1883 - CENTRO - CASA BRANCA</v>
      </c>
      <c r="E1757" s="27" t="str">
        <f>'Base de dados'!I1756</f>
        <v>(19) 995615616</v>
      </c>
      <c r="F1757" s="6" t="str">
        <f>'Base de dados'!J1756</f>
        <v>POPULAÇÃO GERAL</v>
      </c>
      <c r="G1757" s="6" t="str">
        <f>'Base de dados'!L1756</f>
        <v>SUPLENTE</v>
      </c>
      <c r="H1757" s="6">
        <f>'Base de dados'!M1756</f>
        <v>1440</v>
      </c>
      <c r="I1757" s="30"/>
      <c r="J1757" s="6" t="str">
        <f>'Base de dados'!N1756</f>
        <v/>
      </c>
    </row>
    <row r="1758" spans="1:10" ht="24.95" customHeight="1" x14ac:dyDescent="0.25">
      <c r="A1758" s="3">
        <f t="shared" si="27"/>
        <v>1756</v>
      </c>
      <c r="B1758" s="4" t="str">
        <f>'Base de dados'!A1757</f>
        <v>5630000189</v>
      </c>
      <c r="C1758" s="5" t="str">
        <f>IF('Base de dados'!E1757&lt;&gt;"",'Base de dados'!B1757&amp;CHAR(10)&amp;'Base de dados'!E1757,'Base de dados'!B1757)</f>
        <v>MONICA REGINA PUELCHER</v>
      </c>
      <c r="D1758" s="15" t="str">
        <f>'Base de dados'!H1757</f>
        <v>RUA SANTO ANTONIO, 971 - CENTRO - CASA BRANCA</v>
      </c>
      <c r="E1758" s="27" t="str">
        <f>'Base de dados'!I1757</f>
        <v>(19) 992213640</v>
      </c>
      <c r="F1758" s="6" t="str">
        <f>'Base de dados'!J1757</f>
        <v>POPULAÇÃO GERAL</v>
      </c>
      <c r="G1758" s="6" t="str">
        <f>'Base de dados'!L1757</f>
        <v>SUPLENTE</v>
      </c>
      <c r="H1758" s="6">
        <f>'Base de dados'!M1757</f>
        <v>1441</v>
      </c>
      <c r="I1758" s="30"/>
      <c r="J1758" s="6" t="str">
        <f>'Base de dados'!N1757</f>
        <v/>
      </c>
    </row>
    <row r="1759" spans="1:10" ht="24.95" customHeight="1" x14ac:dyDescent="0.25">
      <c r="A1759" s="3">
        <f t="shared" si="27"/>
        <v>1757</v>
      </c>
      <c r="B1759" s="4" t="str">
        <f>'Base de dados'!A1758</f>
        <v>5630007317</v>
      </c>
      <c r="C1759" s="5" t="str">
        <f>IF('Base de dados'!E1758&lt;&gt;"",'Base de dados'!B1758&amp;CHAR(10)&amp;'Base de dados'!E1758,'Base de dados'!B1758)</f>
        <v>JOICE APARECIDA GENEROSO ALMEIDA</v>
      </c>
      <c r="D1759" s="15" t="str">
        <f>'Base de dados'!H1758</f>
        <v>RUA PEDRO PIMENTA, 268 - PARQUE SAO PAULO - CASA BRANCA</v>
      </c>
      <c r="E1759" s="27" t="str">
        <f>'Base de dados'!I1758</f>
        <v>(19) 988737560</v>
      </c>
      <c r="F1759" s="6" t="str">
        <f>'Base de dados'!J1758</f>
        <v>POPULAÇÃO GERAL</v>
      </c>
      <c r="G1759" s="6" t="str">
        <f>'Base de dados'!L1758</f>
        <v>SUPLENTE</v>
      </c>
      <c r="H1759" s="6">
        <f>'Base de dados'!M1758</f>
        <v>1442</v>
      </c>
      <c r="I1759" s="30"/>
      <c r="J1759" s="6" t="str">
        <f>'Base de dados'!N1758</f>
        <v/>
      </c>
    </row>
    <row r="1760" spans="1:10" ht="24.95" customHeight="1" x14ac:dyDescent="0.25">
      <c r="A1760" s="3">
        <f t="shared" si="27"/>
        <v>1758</v>
      </c>
      <c r="B1760" s="4" t="str">
        <f>'Base de dados'!A1759</f>
        <v>5630010519</v>
      </c>
      <c r="C1760" s="5" t="str">
        <f>IF('Base de dados'!E1759&lt;&gt;"",'Base de dados'!B1759&amp;CHAR(10)&amp;'Base de dados'!E1759,'Base de dados'!B1759)</f>
        <v>LUIZA LIAO MARINO</v>
      </c>
      <c r="D1760" s="15" t="str">
        <f>'Base de dados'!H1759</f>
        <v>RUA MANOEL MARTINS, 129 - CENTRO  - CASA BRANCA</v>
      </c>
      <c r="E1760" s="27" t="str">
        <f>'Base de dados'!I1759</f>
        <v>(19) 991543779</v>
      </c>
      <c r="F1760" s="6" t="str">
        <f>'Base de dados'!J1759</f>
        <v>POPULAÇÃO GERAL</v>
      </c>
      <c r="G1760" s="6" t="str">
        <f>'Base de dados'!L1759</f>
        <v>SUPLENTE</v>
      </c>
      <c r="H1760" s="6">
        <f>'Base de dados'!M1759</f>
        <v>1443</v>
      </c>
      <c r="I1760" s="30"/>
      <c r="J1760" s="6" t="str">
        <f>'Base de dados'!N1759</f>
        <v/>
      </c>
    </row>
    <row r="1761" spans="1:10" ht="24.95" customHeight="1" x14ac:dyDescent="0.25">
      <c r="A1761" s="3">
        <f t="shared" si="27"/>
        <v>1759</v>
      </c>
      <c r="B1761" s="4" t="str">
        <f>'Base de dados'!A1760</f>
        <v>5630010675</v>
      </c>
      <c r="C1761" s="5" t="str">
        <f>IF('Base de dados'!E1760&lt;&gt;"",'Base de dados'!B1760&amp;CHAR(10)&amp;'Base de dados'!E1760,'Base de dados'!B1760)</f>
        <v>APARECIDA DONIZETTE BARBOSA</v>
      </c>
      <c r="D1761" s="15" t="str">
        <f>'Base de dados'!H1760</f>
        <v>RUA PROF MIDON, 54 - DESTERRO - CASA BRANCA</v>
      </c>
      <c r="E1761" s="27" t="str">
        <f>'Base de dados'!I1760</f>
        <v>(19) 0</v>
      </c>
      <c r="F1761" s="6" t="str">
        <f>'Base de dados'!J1760</f>
        <v>POPULAÇÃO GERAL</v>
      </c>
      <c r="G1761" s="6" t="str">
        <f>'Base de dados'!L1760</f>
        <v>SUPLENTE</v>
      </c>
      <c r="H1761" s="6">
        <f>'Base de dados'!M1760</f>
        <v>1444</v>
      </c>
      <c r="I1761" s="30"/>
      <c r="J1761" s="6" t="str">
        <f>'Base de dados'!N1760</f>
        <v/>
      </c>
    </row>
    <row r="1762" spans="1:10" ht="24.95" customHeight="1" x14ac:dyDescent="0.25">
      <c r="A1762" s="3">
        <f t="shared" si="27"/>
        <v>1760</v>
      </c>
      <c r="B1762" s="4" t="str">
        <f>'Base de dados'!A1761</f>
        <v>5630008059</v>
      </c>
      <c r="C1762" s="5" t="str">
        <f>IF('Base de dados'!E1761&lt;&gt;"",'Base de dados'!B1761&amp;CHAR(10)&amp;'Base de dados'!E1761,'Base de dados'!B1761)</f>
        <v>LUANA CAROLINE COSTA DE SOUZA</v>
      </c>
      <c r="D1762" s="15" t="str">
        <f>'Base de dados'!H1761</f>
        <v>AV  DOS BONVINCINIOS, 254 - NAZARETH - CASA BRANCA</v>
      </c>
      <c r="E1762" s="27" t="str">
        <f>'Base de dados'!I1761</f>
        <v>(19) 993917312</v>
      </c>
      <c r="F1762" s="6" t="str">
        <f>'Base de dados'!J1761</f>
        <v>POPULAÇÃO GERAL</v>
      </c>
      <c r="G1762" s="6" t="str">
        <f>'Base de dados'!L1761</f>
        <v>SUPLENTE</v>
      </c>
      <c r="H1762" s="6">
        <f>'Base de dados'!M1761</f>
        <v>1445</v>
      </c>
      <c r="I1762" s="30"/>
      <c r="J1762" s="6" t="str">
        <f>'Base de dados'!N1761</f>
        <v/>
      </c>
    </row>
    <row r="1763" spans="1:10" ht="24.95" customHeight="1" x14ac:dyDescent="0.25">
      <c r="A1763" s="3">
        <f t="shared" si="27"/>
        <v>1761</v>
      </c>
      <c r="B1763" s="4" t="str">
        <f>'Base de dados'!A1762</f>
        <v>5630011194</v>
      </c>
      <c r="C1763" s="5" t="str">
        <f>IF('Base de dados'!E1762&lt;&gt;"",'Base de dados'!B1762&amp;CHAR(10)&amp;'Base de dados'!E1762,'Base de dados'!B1762)</f>
        <v>KESIA FANTIN GOMES</v>
      </c>
      <c r="D1763" s="15" t="str">
        <f>'Base de dados'!H1762</f>
        <v>RUA PROFESSOR CANDIDA MUSA, 128 - ANDORINHAS  - CASA BRANCA</v>
      </c>
      <c r="E1763" s="27" t="str">
        <f>'Base de dados'!I1762</f>
        <v>(19) 989959885</v>
      </c>
      <c r="F1763" s="6" t="str">
        <f>'Base de dados'!J1762</f>
        <v>POPULAÇÃO GERAL</v>
      </c>
      <c r="G1763" s="6" t="str">
        <f>'Base de dados'!L1762</f>
        <v>SUPLENTE</v>
      </c>
      <c r="H1763" s="6">
        <f>'Base de dados'!M1762</f>
        <v>1446</v>
      </c>
      <c r="I1763" s="30"/>
      <c r="J1763" s="6" t="str">
        <f>'Base de dados'!N1762</f>
        <v/>
      </c>
    </row>
    <row r="1764" spans="1:10" ht="24.95" customHeight="1" x14ac:dyDescent="0.25">
      <c r="A1764" s="3">
        <f t="shared" si="27"/>
        <v>1762</v>
      </c>
      <c r="B1764" s="4" t="str">
        <f>'Base de dados'!A1763</f>
        <v>5630020385</v>
      </c>
      <c r="C1764" s="5" t="str">
        <f>IF('Base de dados'!E1763&lt;&gt;"",'Base de dados'!B1763&amp;CHAR(10)&amp;'Base de dados'!E1763,'Base de dados'!B1763)</f>
        <v>FERNANDO SCARABELLO RODRIGUES
ESTER HOSANA EUGENIO RODRIGUES</v>
      </c>
      <c r="D1764" s="15" t="str">
        <f>'Base de dados'!H1763</f>
        <v>RUA FAMILIA ANACLETO, 243 - VENDA BRANCA  - CASA BRANCA</v>
      </c>
      <c r="E1764" s="27" t="str">
        <f>'Base de dados'!I1763</f>
        <v>(19) 999758813</v>
      </c>
      <c r="F1764" s="6" t="str">
        <f>'Base de dados'!J1763</f>
        <v>POPULAÇÃO GERAL</v>
      </c>
      <c r="G1764" s="6" t="str">
        <f>'Base de dados'!L1763</f>
        <v>SUPLENTE</v>
      </c>
      <c r="H1764" s="6">
        <f>'Base de dados'!M1763</f>
        <v>1447</v>
      </c>
      <c r="I1764" s="30"/>
      <c r="J1764" s="6" t="str">
        <f>'Base de dados'!N1763</f>
        <v/>
      </c>
    </row>
    <row r="1765" spans="1:10" ht="24.95" customHeight="1" x14ac:dyDescent="0.25">
      <c r="A1765" s="3">
        <f t="shared" si="27"/>
        <v>1763</v>
      </c>
      <c r="B1765" s="4" t="str">
        <f>'Base de dados'!A1764</f>
        <v>5630017290</v>
      </c>
      <c r="C1765" s="5" t="str">
        <f>IF('Base de dados'!E1764&lt;&gt;"",'Base de dados'!B1764&amp;CHAR(10)&amp;'Base de dados'!E1764,'Base de dados'!B1764)</f>
        <v>MARCUS VINICIUS GALLES ALVES</v>
      </c>
      <c r="D1765" s="15" t="str">
        <f>'Base de dados'!H1764</f>
        <v>AV  MOACYR DE AGUIAR, Lote 17 - DESTERRO  - CASA BRANCA</v>
      </c>
      <c r="E1765" s="27" t="str">
        <f>'Base de dados'!I1764</f>
        <v>(19) 995143066</v>
      </c>
      <c r="F1765" s="6" t="str">
        <f>'Base de dados'!J1764</f>
        <v>POPULAÇÃO GERAL</v>
      </c>
      <c r="G1765" s="6" t="str">
        <f>'Base de dados'!L1764</f>
        <v>SUPLENTE</v>
      </c>
      <c r="H1765" s="6">
        <f>'Base de dados'!M1764</f>
        <v>1448</v>
      </c>
      <c r="I1765" s="30"/>
      <c r="J1765" s="6" t="str">
        <f>'Base de dados'!N1764</f>
        <v/>
      </c>
    </row>
    <row r="1766" spans="1:10" ht="24.95" customHeight="1" x14ac:dyDescent="0.25">
      <c r="A1766" s="3">
        <f t="shared" si="27"/>
        <v>1764</v>
      </c>
      <c r="B1766" s="4" t="str">
        <f>'Base de dados'!A1765</f>
        <v>5630001500</v>
      </c>
      <c r="C1766" s="5" t="str">
        <f>IF('Base de dados'!E1765&lt;&gt;"",'Base de dados'!B1765&amp;CHAR(10)&amp;'Base de dados'!E1765,'Base de dados'!B1765)</f>
        <v>DANIELE CRISTINE ESCAMES</v>
      </c>
      <c r="D1766" s="15" t="str">
        <f>'Base de dados'!H1765</f>
        <v>RUA SETE, 213 - JARDIM COLINA DO SOL  - CASA BRANCA</v>
      </c>
      <c r="E1766" s="27" t="str">
        <f>'Base de dados'!I1765</f>
        <v>(19) 989495554</v>
      </c>
      <c r="F1766" s="6" t="str">
        <f>'Base de dados'!J1765</f>
        <v>POPULAÇÃO GERAL</v>
      </c>
      <c r="G1766" s="6" t="str">
        <f>'Base de dados'!L1765</f>
        <v>SUPLENTE</v>
      </c>
      <c r="H1766" s="6">
        <f>'Base de dados'!M1765</f>
        <v>1449</v>
      </c>
      <c r="I1766" s="30"/>
      <c r="J1766" s="6" t="str">
        <f>'Base de dados'!N1765</f>
        <v/>
      </c>
    </row>
    <row r="1767" spans="1:10" ht="24.95" customHeight="1" x14ac:dyDescent="0.25">
      <c r="A1767" s="3">
        <f t="shared" si="27"/>
        <v>1765</v>
      </c>
      <c r="B1767" s="4" t="str">
        <f>'Base de dados'!A1766</f>
        <v>5630018249</v>
      </c>
      <c r="C1767" s="5" t="str">
        <f>IF('Base de dados'!E1766&lt;&gt;"",'Base de dados'!B1766&amp;CHAR(10)&amp;'Base de dados'!E1766,'Base de dados'!B1766)</f>
        <v>CINTHIA CRISTINA VAZ DE LIMA</v>
      </c>
      <c r="D1767" s="15" t="str">
        <f>'Base de dados'!H1766</f>
        <v>RUA CRISTIANO OSORIO, 322 - LAGOA BRANCA - CASA BRANCA</v>
      </c>
      <c r="E1767" s="27" t="str">
        <f>'Base de dados'!I1766</f>
        <v>(16) 981416308</v>
      </c>
      <c r="F1767" s="6" t="str">
        <f>'Base de dados'!J1766</f>
        <v>POPULAÇÃO GERAL</v>
      </c>
      <c r="G1767" s="6" t="str">
        <f>'Base de dados'!L1766</f>
        <v>SUPLENTE</v>
      </c>
      <c r="H1767" s="6">
        <f>'Base de dados'!M1766</f>
        <v>1450</v>
      </c>
      <c r="I1767" s="30"/>
      <c r="J1767" s="6" t="str">
        <f>'Base de dados'!N1766</f>
        <v/>
      </c>
    </row>
    <row r="1768" spans="1:10" ht="24.95" customHeight="1" x14ac:dyDescent="0.25">
      <c r="A1768" s="3">
        <f t="shared" si="27"/>
        <v>1766</v>
      </c>
      <c r="B1768" s="4" t="str">
        <f>'Base de dados'!A1767</f>
        <v>5630015435</v>
      </c>
      <c r="C1768" s="5" t="str">
        <f>IF('Base de dados'!E1767&lt;&gt;"",'Base de dados'!B1767&amp;CHAR(10)&amp;'Base de dados'!E1767,'Base de dados'!B1767)</f>
        <v>MAIRA INACIO DA SILVA</v>
      </c>
      <c r="D1768" s="15" t="str">
        <f>'Base de dados'!H1767</f>
        <v>AV  AV  LUIZ GAMA, 245 - CENTRO - CASA BRANCA</v>
      </c>
      <c r="E1768" s="27" t="str">
        <f>'Base de dados'!I1767</f>
        <v>(19) 993189581</v>
      </c>
      <c r="F1768" s="6" t="str">
        <f>'Base de dados'!J1767</f>
        <v>POPULAÇÃO GERAL</v>
      </c>
      <c r="G1768" s="6" t="str">
        <f>'Base de dados'!L1767</f>
        <v>SUPLENTE</v>
      </c>
      <c r="H1768" s="6">
        <f>'Base de dados'!M1767</f>
        <v>1451</v>
      </c>
      <c r="I1768" s="30"/>
      <c r="J1768" s="6" t="str">
        <f>'Base de dados'!N1767</f>
        <v/>
      </c>
    </row>
    <row r="1769" spans="1:10" ht="24.95" customHeight="1" x14ac:dyDescent="0.25">
      <c r="A1769" s="3">
        <f t="shared" si="27"/>
        <v>1767</v>
      </c>
      <c r="B1769" s="4" t="str">
        <f>'Base de dados'!A1768</f>
        <v>5630010386</v>
      </c>
      <c r="C1769" s="5" t="str">
        <f>IF('Base de dados'!E1768&lt;&gt;"",'Base de dados'!B1768&amp;CHAR(10)&amp;'Base de dados'!E1768,'Base de dados'!B1768)</f>
        <v>DANIEL FRANCISCO FORTUNATO
ROSILENE DA SILVA FORTUNATO</v>
      </c>
      <c r="D1769" s="15" t="str">
        <f>'Base de dados'!H1768</f>
        <v>CHA RODOVIA SP 215, Km 53 - ZONA RURAL  - CASA BRANCA</v>
      </c>
      <c r="E1769" s="27" t="str">
        <f>'Base de dados'!I1768</f>
        <v>(19) 986045000</v>
      </c>
      <c r="F1769" s="6" t="str">
        <f>'Base de dados'!J1768</f>
        <v>POPULAÇÃO GERAL</v>
      </c>
      <c r="G1769" s="6" t="str">
        <f>'Base de dados'!L1768</f>
        <v>SUPLENTE</v>
      </c>
      <c r="H1769" s="6">
        <f>'Base de dados'!M1768</f>
        <v>1452</v>
      </c>
      <c r="I1769" s="30"/>
      <c r="J1769" s="6" t="str">
        <f>'Base de dados'!N1768</f>
        <v/>
      </c>
    </row>
    <row r="1770" spans="1:10" ht="24.95" customHeight="1" x14ac:dyDescent="0.25">
      <c r="A1770" s="3">
        <f t="shared" si="27"/>
        <v>1768</v>
      </c>
      <c r="B1770" s="4" t="str">
        <f>'Base de dados'!A1769</f>
        <v>5630016557</v>
      </c>
      <c r="C1770" s="5" t="str">
        <f>IF('Base de dados'!E1769&lt;&gt;"",'Base de dados'!B1769&amp;CHAR(10)&amp;'Base de dados'!E1769,'Base de dados'!B1769)</f>
        <v>ERICO ORTIZ
JULIANA DO RIO ALVAR SANTOS ORTIZ</v>
      </c>
      <c r="D1770" s="15" t="str">
        <f>'Base de dados'!H1769</f>
        <v>RUA ADRIANO FRANCISCO PIRES, 25 - PARQUE SAO PAULO - CASA BRANCA</v>
      </c>
      <c r="E1770" s="27" t="str">
        <f>'Base de dados'!I1769</f>
        <v>(19) 991952478</v>
      </c>
      <c r="F1770" s="6" t="str">
        <f>'Base de dados'!J1769</f>
        <v>POPULAÇÃO GERAL</v>
      </c>
      <c r="G1770" s="6" t="str">
        <f>'Base de dados'!L1769</f>
        <v>SUPLENTE</v>
      </c>
      <c r="H1770" s="6">
        <f>'Base de dados'!M1769</f>
        <v>1453</v>
      </c>
      <c r="I1770" s="30"/>
      <c r="J1770" s="6" t="str">
        <f>'Base de dados'!N1769</f>
        <v/>
      </c>
    </row>
    <row r="1771" spans="1:10" ht="24.95" customHeight="1" x14ac:dyDescent="0.25">
      <c r="A1771" s="3">
        <f t="shared" si="27"/>
        <v>1769</v>
      </c>
      <c r="B1771" s="4" t="str">
        <f>'Base de dados'!A1770</f>
        <v>5630009677</v>
      </c>
      <c r="C1771" s="5" t="str">
        <f>IF('Base de dados'!E1770&lt;&gt;"",'Base de dados'!B1770&amp;CHAR(10)&amp;'Base de dados'!E1770,'Base de dados'!B1770)</f>
        <v>JONATAM CUNHA GONCALVES</v>
      </c>
      <c r="D1771" s="15" t="str">
        <f>'Base de dados'!H1770</f>
        <v>RUA DOS BITTENCURT, 175 - VILA SANTA MARIA  - CASA BRANCA</v>
      </c>
      <c r="E1771" s="27" t="str">
        <f>'Base de dados'!I1770</f>
        <v>(19) 993702898</v>
      </c>
      <c r="F1771" s="6" t="str">
        <f>'Base de dados'!J1770</f>
        <v>POPULAÇÃO GERAL</v>
      </c>
      <c r="G1771" s="6" t="str">
        <f>'Base de dados'!L1770</f>
        <v>SUPLENTE</v>
      </c>
      <c r="H1771" s="6">
        <f>'Base de dados'!M1770</f>
        <v>1454</v>
      </c>
      <c r="I1771" s="30"/>
      <c r="J1771" s="6" t="str">
        <f>'Base de dados'!N1770</f>
        <v/>
      </c>
    </row>
    <row r="1772" spans="1:10" ht="24.95" customHeight="1" x14ac:dyDescent="0.25">
      <c r="A1772" s="3">
        <f t="shared" si="27"/>
        <v>1770</v>
      </c>
      <c r="B1772" s="4" t="str">
        <f>'Base de dados'!A1771</f>
        <v>5630008513</v>
      </c>
      <c r="C1772" s="5" t="str">
        <f>IF('Base de dados'!E1771&lt;&gt;"",'Base de dados'!B1771&amp;CHAR(10)&amp;'Base de dados'!E1771,'Base de dados'!B1771)</f>
        <v>RODRIGO FERNANDES DE SOUZA</v>
      </c>
      <c r="D1772" s="15" t="str">
        <f>'Base de dados'!H1771</f>
        <v>RUA GOVERNADOR GARCEZ, 115 - INFUSTRIAL - CASA BRANCA</v>
      </c>
      <c r="E1772" s="27" t="str">
        <f>'Base de dados'!I1771</f>
        <v>(19) 995945664</v>
      </c>
      <c r="F1772" s="6" t="str">
        <f>'Base de dados'!J1771</f>
        <v>POPULAÇÃO GERAL</v>
      </c>
      <c r="G1772" s="6" t="str">
        <f>'Base de dados'!L1771</f>
        <v>SUPLENTE</v>
      </c>
      <c r="H1772" s="6">
        <f>'Base de dados'!M1771</f>
        <v>1455</v>
      </c>
      <c r="I1772" s="30"/>
      <c r="J1772" s="6" t="str">
        <f>'Base de dados'!N1771</f>
        <v/>
      </c>
    </row>
    <row r="1773" spans="1:10" ht="24.95" customHeight="1" x14ac:dyDescent="0.25">
      <c r="A1773" s="3">
        <f t="shared" si="27"/>
        <v>1771</v>
      </c>
      <c r="B1773" s="4" t="str">
        <f>'Base de dados'!A1772</f>
        <v>5630014461</v>
      </c>
      <c r="C1773" s="5" t="str">
        <f>IF('Base de dados'!E1772&lt;&gt;"",'Base de dados'!B1772&amp;CHAR(10)&amp;'Base de dados'!E1772,'Base de dados'!B1772)</f>
        <v>WESLLER ANDERSON BENTO RODRIGUES
ANGELA APARECIDA DE FREITAS RODRIGUES</v>
      </c>
      <c r="D1773" s="15" t="str">
        <f>'Base de dados'!H1772</f>
        <v>RUA DOZE, 86 - JD BELA VISTA 2 - CASA BRANCA</v>
      </c>
      <c r="E1773" s="27" t="str">
        <f>'Base de dados'!I1772</f>
        <v>(19) 992885218</v>
      </c>
      <c r="F1773" s="6" t="str">
        <f>'Base de dados'!J1772</f>
        <v>POPULAÇÃO GERAL</v>
      </c>
      <c r="G1773" s="6" t="str">
        <f>'Base de dados'!L1772</f>
        <v>SUPLENTE</v>
      </c>
      <c r="H1773" s="6">
        <f>'Base de dados'!M1772</f>
        <v>1456</v>
      </c>
      <c r="I1773" s="30"/>
      <c r="J1773" s="6" t="str">
        <f>'Base de dados'!N1772</f>
        <v/>
      </c>
    </row>
    <row r="1774" spans="1:10" ht="24.95" customHeight="1" x14ac:dyDescent="0.25">
      <c r="A1774" s="3">
        <f t="shared" si="27"/>
        <v>1772</v>
      </c>
      <c r="B1774" s="4" t="str">
        <f>'Base de dados'!A1773</f>
        <v>5630014644</v>
      </c>
      <c r="C1774" s="5" t="str">
        <f>IF('Base de dados'!E1773&lt;&gt;"",'Base de dados'!B1773&amp;CHAR(10)&amp;'Base de dados'!E1773,'Base de dados'!B1773)</f>
        <v>EDNEIA GARCIA DA SILVA</v>
      </c>
      <c r="D1774" s="15" t="str">
        <f>'Base de dados'!H1773</f>
        <v>RUA JOSE GERONIMO DE VASCONCELOS, 339 - CENTRO - CASA BRANCA</v>
      </c>
      <c r="E1774" s="27" t="str">
        <f>'Base de dados'!I1773</f>
        <v>(19) 994099222</v>
      </c>
      <c r="F1774" s="6" t="str">
        <f>'Base de dados'!J1773</f>
        <v>POPULAÇÃO GERAL</v>
      </c>
      <c r="G1774" s="6" t="str">
        <f>'Base de dados'!L1773</f>
        <v>SUPLENTE</v>
      </c>
      <c r="H1774" s="6">
        <f>'Base de dados'!M1773</f>
        <v>1457</v>
      </c>
      <c r="I1774" s="30"/>
      <c r="J1774" s="6" t="str">
        <f>'Base de dados'!N1773</f>
        <v/>
      </c>
    </row>
    <row r="1775" spans="1:10" ht="24.95" customHeight="1" x14ac:dyDescent="0.25">
      <c r="A1775" s="3">
        <f t="shared" si="27"/>
        <v>1773</v>
      </c>
      <c r="B1775" s="4" t="str">
        <f>'Base de dados'!A1774</f>
        <v>5630009917</v>
      </c>
      <c r="C1775" s="5" t="str">
        <f>IF('Base de dados'!E1774&lt;&gt;"",'Base de dados'!B1774&amp;CHAR(10)&amp;'Base de dados'!E1774,'Base de dados'!B1774)</f>
        <v>ANA FLAVIA CONTATO</v>
      </c>
      <c r="D1775" s="15" t="str">
        <f>'Base de dados'!H1774</f>
        <v>RUA PRACA 25 DE OUTUBRO, 55 - SAO JOAO  - CASA BRANCA</v>
      </c>
      <c r="E1775" s="27" t="str">
        <f>'Base de dados'!I1774</f>
        <v>(19) 991254088</v>
      </c>
      <c r="F1775" s="6" t="str">
        <f>'Base de dados'!J1774</f>
        <v>POPULAÇÃO GERAL</v>
      </c>
      <c r="G1775" s="6" t="str">
        <f>'Base de dados'!L1774</f>
        <v>SUPLENTE</v>
      </c>
      <c r="H1775" s="6">
        <f>'Base de dados'!M1774</f>
        <v>1458</v>
      </c>
      <c r="I1775" s="30"/>
      <c r="J1775" s="6" t="str">
        <f>'Base de dados'!N1774</f>
        <v/>
      </c>
    </row>
    <row r="1776" spans="1:10" ht="24.95" customHeight="1" x14ac:dyDescent="0.25">
      <c r="A1776" s="3">
        <f t="shared" si="27"/>
        <v>1774</v>
      </c>
      <c r="B1776" s="4" t="str">
        <f>'Base de dados'!A1775</f>
        <v>5630011376</v>
      </c>
      <c r="C1776" s="5" t="str">
        <f>IF('Base de dados'!E1775&lt;&gt;"",'Base de dados'!B1775&amp;CHAR(10)&amp;'Base de dados'!E1775,'Base de dados'!B1775)</f>
        <v>SAMANTA CRISTINA LOPES SAPUCAIA</v>
      </c>
      <c r="D1776" s="15" t="str">
        <f>'Base de dados'!H1775</f>
        <v>RUA FAMILIA DOMINGUES, 22 - VENDA BRANCA - CASA BRANCA</v>
      </c>
      <c r="E1776" s="27" t="str">
        <f>'Base de dados'!I1775</f>
        <v>(19) 997056779</v>
      </c>
      <c r="F1776" s="6" t="str">
        <f>'Base de dados'!J1775</f>
        <v>POPULAÇÃO GERAL</v>
      </c>
      <c r="G1776" s="6" t="str">
        <f>'Base de dados'!L1775</f>
        <v>SUPLENTE</v>
      </c>
      <c r="H1776" s="6">
        <f>'Base de dados'!M1775</f>
        <v>1459</v>
      </c>
      <c r="I1776" s="30"/>
      <c r="J1776" s="6" t="str">
        <f>'Base de dados'!N1775</f>
        <v/>
      </c>
    </row>
    <row r="1777" spans="1:10" ht="24.95" customHeight="1" x14ac:dyDescent="0.25">
      <c r="A1777" s="3">
        <f t="shared" si="27"/>
        <v>1775</v>
      </c>
      <c r="B1777" s="4" t="str">
        <f>'Base de dados'!A1776</f>
        <v>5630007978</v>
      </c>
      <c r="C1777" s="5" t="str">
        <f>IF('Base de dados'!E1776&lt;&gt;"",'Base de dados'!B1776&amp;CHAR(10)&amp;'Base de dados'!E1776,'Base de dados'!B1776)</f>
        <v>LARISSA NORONHA DOS SANTOS
GUILHERME SARAGOCA CASTRO DOS SANTOS</v>
      </c>
      <c r="D1777" s="15" t="str">
        <f>'Base de dados'!H1776</f>
        <v>RUA PORTUGAL, 385F - JARDIM ALVORADA  - CASA BRANCA</v>
      </c>
      <c r="E1777" s="27" t="str">
        <f>'Base de dados'!I1776</f>
        <v>(19) 994724074</v>
      </c>
      <c r="F1777" s="6" t="str">
        <f>'Base de dados'!J1776</f>
        <v>POPULAÇÃO GERAL</v>
      </c>
      <c r="G1777" s="6" t="str">
        <f>'Base de dados'!L1776</f>
        <v>SUPLENTE</v>
      </c>
      <c r="H1777" s="6">
        <f>'Base de dados'!M1776</f>
        <v>1460</v>
      </c>
      <c r="I1777" s="30"/>
      <c r="J1777" s="6" t="str">
        <f>'Base de dados'!N1776</f>
        <v/>
      </c>
    </row>
    <row r="1778" spans="1:10" ht="24.95" customHeight="1" x14ac:dyDescent="0.25">
      <c r="A1778" s="3">
        <f t="shared" si="27"/>
        <v>1776</v>
      </c>
      <c r="B1778" s="4" t="str">
        <f>'Base de dados'!A1777</f>
        <v>5630019825</v>
      </c>
      <c r="C1778" s="5" t="str">
        <f>IF('Base de dados'!E1777&lt;&gt;"",'Base de dados'!B1777&amp;CHAR(10)&amp;'Base de dados'!E1777,'Base de dados'!B1777)</f>
        <v>NATANAEL VITORINO RIBEIRO
RAYSSA TOME NEGRINI</v>
      </c>
      <c r="D1778" s="15" t="str">
        <f>'Base de dados'!H1777</f>
        <v>RUA AGUAI, 370 - DESTERRO - CASA BRANCA</v>
      </c>
      <c r="E1778" s="27" t="str">
        <f>'Base de dados'!I1777</f>
        <v>(19) 99508498</v>
      </c>
      <c r="F1778" s="6" t="str">
        <f>'Base de dados'!J1777</f>
        <v>POPULAÇÃO GERAL</v>
      </c>
      <c r="G1778" s="6" t="str">
        <f>'Base de dados'!L1777</f>
        <v>SUPLENTE</v>
      </c>
      <c r="H1778" s="6">
        <f>'Base de dados'!M1777</f>
        <v>1461</v>
      </c>
      <c r="I1778" s="30"/>
      <c r="J1778" s="6" t="str">
        <f>'Base de dados'!N1777</f>
        <v/>
      </c>
    </row>
    <row r="1779" spans="1:10" ht="24.95" customHeight="1" x14ac:dyDescent="0.25">
      <c r="A1779" s="3">
        <f t="shared" si="27"/>
        <v>1777</v>
      </c>
      <c r="B1779" s="4" t="str">
        <f>'Base de dados'!A1778</f>
        <v>5630003803</v>
      </c>
      <c r="C1779" s="5" t="str">
        <f>IF('Base de dados'!E1778&lt;&gt;"",'Base de dados'!B1778&amp;CHAR(10)&amp;'Base de dados'!E1778,'Base de dados'!B1778)</f>
        <v>CARLOS EDUARDO DA SILVA</v>
      </c>
      <c r="D1779" s="15" t="str">
        <f>'Base de dados'!H1778</f>
        <v>RUA JOAO BATISTA SALES CUNHA, 304 - PARQUE SAO PAULO - CASA BRANCA</v>
      </c>
      <c r="E1779" s="27" t="str">
        <f>'Base de dados'!I1778</f>
        <v>(19) 991970101</v>
      </c>
      <c r="F1779" s="6" t="str">
        <f>'Base de dados'!J1778</f>
        <v>POPULAÇÃO GERAL</v>
      </c>
      <c r="G1779" s="6" t="str">
        <f>'Base de dados'!L1778</f>
        <v>SUPLENTE</v>
      </c>
      <c r="H1779" s="6">
        <f>'Base de dados'!M1778</f>
        <v>1462</v>
      </c>
      <c r="I1779" s="30"/>
      <c r="J1779" s="6" t="str">
        <f>'Base de dados'!N1778</f>
        <v/>
      </c>
    </row>
    <row r="1780" spans="1:10" ht="24.95" customHeight="1" x14ac:dyDescent="0.25">
      <c r="A1780" s="3">
        <f t="shared" si="27"/>
        <v>1778</v>
      </c>
      <c r="B1780" s="4" t="str">
        <f>'Base de dados'!A1779</f>
        <v>5630005303</v>
      </c>
      <c r="C1780" s="5" t="str">
        <f>IF('Base de dados'!E1779&lt;&gt;"",'Base de dados'!B1779&amp;CHAR(10)&amp;'Base de dados'!E1779,'Base de dados'!B1779)</f>
        <v>BIANCA APARECIDA DO PRADO
MURILO SOARES VICENTE</v>
      </c>
      <c r="D1780" s="15" t="str">
        <f>'Base de dados'!H1779</f>
        <v>AV  PORTUGAL, 188 - ODENIR BUZATTO - CASA BRANCA</v>
      </c>
      <c r="E1780" s="27" t="str">
        <f>'Base de dados'!I1779</f>
        <v>(19) 989368081</v>
      </c>
      <c r="F1780" s="6" t="str">
        <f>'Base de dados'!J1779</f>
        <v>POPULAÇÃO GERAL</v>
      </c>
      <c r="G1780" s="6" t="str">
        <f>'Base de dados'!L1779</f>
        <v>SUPLENTE</v>
      </c>
      <c r="H1780" s="6">
        <f>'Base de dados'!M1779</f>
        <v>1463</v>
      </c>
      <c r="I1780" s="30"/>
      <c r="J1780" s="6" t="str">
        <f>'Base de dados'!N1779</f>
        <v/>
      </c>
    </row>
    <row r="1781" spans="1:10" ht="24.95" customHeight="1" x14ac:dyDescent="0.25">
      <c r="A1781" s="3">
        <f t="shared" si="27"/>
        <v>1779</v>
      </c>
      <c r="B1781" s="4" t="str">
        <f>'Base de dados'!A1780</f>
        <v>5630005030</v>
      </c>
      <c r="C1781" s="5" t="str">
        <f>IF('Base de dados'!E1780&lt;&gt;"",'Base de dados'!B1780&amp;CHAR(10)&amp;'Base de dados'!E1780,'Base de dados'!B1780)</f>
        <v>CAMILA DA COSTA SILVA E SILVA</v>
      </c>
      <c r="D1781" s="15" t="str">
        <f>'Base de dados'!H1780</f>
        <v>RUA FERNANDO MUSA, 15 - CENTRO - CASA BRANCA</v>
      </c>
      <c r="E1781" s="27" t="str">
        <f>'Base de dados'!I1780</f>
        <v>(19) 989276646</v>
      </c>
      <c r="F1781" s="6" t="str">
        <f>'Base de dados'!J1780</f>
        <v>POPULAÇÃO GERAL</v>
      </c>
      <c r="G1781" s="6" t="str">
        <f>'Base de dados'!L1780</f>
        <v>SUPLENTE</v>
      </c>
      <c r="H1781" s="6">
        <f>'Base de dados'!M1780</f>
        <v>1464</v>
      </c>
      <c r="I1781" s="30"/>
      <c r="J1781" s="6" t="str">
        <f>'Base de dados'!N1780</f>
        <v/>
      </c>
    </row>
    <row r="1782" spans="1:10" ht="24.95" customHeight="1" x14ac:dyDescent="0.25">
      <c r="A1782" s="3">
        <f t="shared" si="27"/>
        <v>1780</v>
      </c>
      <c r="B1782" s="4" t="str">
        <f>'Base de dados'!A1781</f>
        <v>5630015807</v>
      </c>
      <c r="C1782" s="5" t="str">
        <f>IF('Base de dados'!E1781&lt;&gt;"",'Base de dados'!B1781&amp;CHAR(10)&amp;'Base de dados'!E1781,'Base de dados'!B1781)</f>
        <v>RITA DE CASSIA CORBELI</v>
      </c>
      <c r="D1782" s="15" t="str">
        <f>'Base de dados'!H1781</f>
        <v>RUA RICARDO SANTA ROSA, 168 - VILA SANTA MARIA - CASA BRANCA</v>
      </c>
      <c r="E1782" s="27" t="str">
        <f>'Base de dados'!I1781</f>
        <v>(19) 994580343</v>
      </c>
      <c r="F1782" s="6" t="str">
        <f>'Base de dados'!J1781</f>
        <v>POPULAÇÃO GERAL</v>
      </c>
      <c r="G1782" s="6" t="str">
        <f>'Base de dados'!L1781</f>
        <v>SUPLENTE</v>
      </c>
      <c r="H1782" s="6">
        <f>'Base de dados'!M1781</f>
        <v>1465</v>
      </c>
      <c r="I1782" s="30"/>
      <c r="J1782" s="6" t="str">
        <f>'Base de dados'!N1781</f>
        <v/>
      </c>
    </row>
    <row r="1783" spans="1:10" ht="24.95" customHeight="1" x14ac:dyDescent="0.25">
      <c r="A1783" s="3">
        <f t="shared" si="27"/>
        <v>1781</v>
      </c>
      <c r="B1783" s="4" t="str">
        <f>'Base de dados'!A1782</f>
        <v>5630004801</v>
      </c>
      <c r="C1783" s="5" t="str">
        <f>IF('Base de dados'!E1782&lt;&gt;"",'Base de dados'!B1782&amp;CHAR(10)&amp;'Base de dados'!E1782,'Base de dados'!B1782)</f>
        <v>SELMA CRISTINA FERREIRA</v>
      </c>
      <c r="D1783" s="15" t="str">
        <f>'Base de dados'!H1782</f>
        <v>RUA FAMILIA SILLUS, 101 - JARDIM AMERICA - CASA BRANCA</v>
      </c>
      <c r="E1783" s="27" t="str">
        <f>'Base de dados'!I1782</f>
        <v>(19) 991698554</v>
      </c>
      <c r="F1783" s="6" t="str">
        <f>'Base de dados'!J1782</f>
        <v>POPULAÇÃO GERAL</v>
      </c>
      <c r="G1783" s="6" t="str">
        <f>'Base de dados'!L1782</f>
        <v>SUPLENTE</v>
      </c>
      <c r="H1783" s="6">
        <f>'Base de dados'!M1782</f>
        <v>1466</v>
      </c>
      <c r="I1783" s="30"/>
      <c r="J1783" s="6" t="str">
        <f>'Base de dados'!N1782</f>
        <v/>
      </c>
    </row>
    <row r="1784" spans="1:10" ht="24.95" customHeight="1" x14ac:dyDescent="0.25">
      <c r="A1784" s="3">
        <f t="shared" si="27"/>
        <v>1782</v>
      </c>
      <c r="B1784" s="4" t="str">
        <f>'Base de dados'!A1783</f>
        <v>5630006566</v>
      </c>
      <c r="C1784" s="5" t="str">
        <f>IF('Base de dados'!E1783&lt;&gt;"",'Base de dados'!B1783&amp;CHAR(10)&amp;'Base de dados'!E1783,'Base de dados'!B1783)</f>
        <v>MARIO ALARICO GARCIA</v>
      </c>
      <c r="D1784" s="15" t="str">
        <f>'Base de dados'!H1783</f>
        <v>RUA PROFESSOR WILSON COSTA JACINTO, 60 - JARDIM ELDORADO - CASA BRANCA</v>
      </c>
      <c r="E1784" s="27" t="str">
        <f>'Base de dados'!I1783</f>
        <v>(19) 994316510</v>
      </c>
      <c r="F1784" s="6" t="str">
        <f>'Base de dados'!J1783</f>
        <v>POPULAÇÃO GERAL</v>
      </c>
      <c r="G1784" s="6" t="str">
        <f>'Base de dados'!L1783</f>
        <v>SUPLENTE</v>
      </c>
      <c r="H1784" s="6">
        <f>'Base de dados'!M1783</f>
        <v>1467</v>
      </c>
      <c r="I1784" s="30"/>
      <c r="J1784" s="6" t="str">
        <f>'Base de dados'!N1783</f>
        <v/>
      </c>
    </row>
    <row r="1785" spans="1:10" ht="24.95" customHeight="1" x14ac:dyDescent="0.25">
      <c r="A1785" s="3">
        <f t="shared" si="27"/>
        <v>1783</v>
      </c>
      <c r="B1785" s="4" t="str">
        <f>'Base de dados'!A1784</f>
        <v>5630018066</v>
      </c>
      <c r="C1785" s="5" t="str">
        <f>IF('Base de dados'!E1784&lt;&gt;"",'Base de dados'!B1784&amp;CHAR(10)&amp;'Base de dados'!E1784,'Base de dados'!B1784)</f>
        <v>LINCOLN ANSELMO DOS SANTOS</v>
      </c>
      <c r="D1785" s="15" t="str">
        <f>'Base de dados'!H1784</f>
        <v>RUA OSMUNDO BUENO DE ARRUDA, 22 - JARDIM CARLOS LOURENCO - CAMPINAS</v>
      </c>
      <c r="E1785" s="27" t="str">
        <f>'Base de dados'!I1784</f>
        <v>(19) 989371988</v>
      </c>
      <c r="F1785" s="6" t="str">
        <f>'Base de dados'!J1784</f>
        <v>POPULAÇÃO GERAL</v>
      </c>
      <c r="G1785" s="6" t="str">
        <f>'Base de dados'!L1784</f>
        <v>SUPLENTE</v>
      </c>
      <c r="H1785" s="6">
        <f>'Base de dados'!M1784</f>
        <v>1468</v>
      </c>
      <c r="I1785" s="30"/>
      <c r="J1785" s="6" t="str">
        <f>'Base de dados'!N1784</f>
        <v/>
      </c>
    </row>
    <row r="1786" spans="1:10" ht="24.95" customHeight="1" x14ac:dyDescent="0.25">
      <c r="A1786" s="3">
        <f t="shared" si="27"/>
        <v>1784</v>
      </c>
      <c r="B1786" s="4" t="str">
        <f>'Base de dados'!A1785</f>
        <v>5630001351</v>
      </c>
      <c r="C1786" s="5" t="str">
        <f>IF('Base de dados'!E1785&lt;&gt;"",'Base de dados'!B1785&amp;CHAR(10)&amp;'Base de dados'!E1785,'Base de dados'!B1785)</f>
        <v>IVANI DIAS PEREIRA</v>
      </c>
      <c r="D1786" s="15" t="str">
        <f>'Base de dados'!H1785</f>
        <v>RUA PEDRO VILLAS BOAS, 166 - JARDIM MACAUBA - CASA BRANCA</v>
      </c>
      <c r="E1786" s="27" t="str">
        <f>'Base de dados'!I1785</f>
        <v>(19) 999679362</v>
      </c>
      <c r="F1786" s="6" t="str">
        <f>'Base de dados'!J1785</f>
        <v>POPULAÇÃO GERAL</v>
      </c>
      <c r="G1786" s="6" t="str">
        <f>'Base de dados'!L1785</f>
        <v>SUPLENTE</v>
      </c>
      <c r="H1786" s="6">
        <f>'Base de dados'!M1785</f>
        <v>1469</v>
      </c>
      <c r="I1786" s="30"/>
      <c r="J1786" s="6" t="str">
        <f>'Base de dados'!N1785</f>
        <v/>
      </c>
    </row>
    <row r="1787" spans="1:10" ht="24.95" customHeight="1" x14ac:dyDescent="0.25">
      <c r="A1787" s="3">
        <f t="shared" si="27"/>
        <v>1785</v>
      </c>
      <c r="B1787" s="4" t="str">
        <f>'Base de dados'!A1786</f>
        <v>5630002805</v>
      </c>
      <c r="C1787" s="5" t="str">
        <f>IF('Base de dados'!E1786&lt;&gt;"",'Base de dados'!B1786&amp;CHAR(10)&amp;'Base de dados'!E1786,'Base de dados'!B1786)</f>
        <v>JOELMA PEREIRA DOS SANTOS</v>
      </c>
      <c r="D1787" s="15" t="str">
        <f>'Base de dados'!H1786</f>
        <v>AV  DOLORES CARVALHO SANTOS, 202 - ODENIR BUZATTO - CASA BRANCA</v>
      </c>
      <c r="E1787" s="27" t="str">
        <f>'Base de dados'!I1786</f>
        <v>(19) 987598377</v>
      </c>
      <c r="F1787" s="6" t="str">
        <f>'Base de dados'!J1786</f>
        <v>POPULAÇÃO GERAL</v>
      </c>
      <c r="G1787" s="6" t="str">
        <f>'Base de dados'!L1786</f>
        <v>SUPLENTE</v>
      </c>
      <c r="H1787" s="6">
        <f>'Base de dados'!M1786</f>
        <v>1470</v>
      </c>
      <c r="I1787" s="30"/>
      <c r="J1787" s="6" t="str">
        <f>'Base de dados'!N1786</f>
        <v/>
      </c>
    </row>
    <row r="1788" spans="1:10" ht="24.95" customHeight="1" x14ac:dyDescent="0.25">
      <c r="A1788" s="3">
        <f t="shared" si="27"/>
        <v>1786</v>
      </c>
      <c r="B1788" s="4" t="str">
        <f>'Base de dados'!A1787</f>
        <v>5630020815</v>
      </c>
      <c r="C1788" s="5" t="str">
        <f>IF('Base de dados'!E1787&lt;&gt;"",'Base de dados'!B1787&amp;CHAR(10)&amp;'Base de dados'!E1787,'Base de dados'!B1787)</f>
        <v>FELIPE PIRES NEPOMUCENO</v>
      </c>
      <c r="D1788" s="15" t="str">
        <f>'Base de dados'!H1787</f>
        <v>RUA DOS MONTOVANI, 210 - AIRLIN DO PERES - CASA BRANCA</v>
      </c>
      <c r="E1788" s="27" t="str">
        <f>'Base de dados'!I1787</f>
        <v>(19) 994886401</v>
      </c>
      <c r="F1788" s="6" t="str">
        <f>'Base de dados'!J1787</f>
        <v>POPULAÇÃO GERAL</v>
      </c>
      <c r="G1788" s="6" t="str">
        <f>'Base de dados'!L1787</f>
        <v>SUPLENTE</v>
      </c>
      <c r="H1788" s="6">
        <f>'Base de dados'!M1787</f>
        <v>1471</v>
      </c>
      <c r="I1788" s="30"/>
      <c r="J1788" s="6" t="str">
        <f>'Base de dados'!N1787</f>
        <v/>
      </c>
    </row>
    <row r="1789" spans="1:10" ht="24.95" customHeight="1" x14ac:dyDescent="0.25">
      <c r="A1789" s="3">
        <f t="shared" si="27"/>
        <v>1787</v>
      </c>
      <c r="B1789" s="4" t="str">
        <f>'Base de dados'!A1788</f>
        <v>5630017100</v>
      </c>
      <c r="C1789" s="5" t="str">
        <f>IF('Base de dados'!E1788&lt;&gt;"",'Base de dados'!B1788&amp;CHAR(10)&amp;'Base de dados'!E1788,'Base de dados'!B1788)</f>
        <v>JEFFERSON MOURA HORWATH</v>
      </c>
      <c r="D1789" s="15" t="str">
        <f>'Base de dados'!H1788</f>
        <v>RUA CELINA SOARES, 75 - CENTRO - CASA BRANCA</v>
      </c>
      <c r="E1789" s="27" t="str">
        <f>'Base de dados'!I1788</f>
        <v>(17) 988006267</v>
      </c>
      <c r="F1789" s="6" t="str">
        <f>'Base de dados'!J1788</f>
        <v>POPULAÇÃO GERAL</v>
      </c>
      <c r="G1789" s="6" t="str">
        <f>'Base de dados'!L1788</f>
        <v>SUPLENTE</v>
      </c>
      <c r="H1789" s="6">
        <f>'Base de dados'!M1788</f>
        <v>1472</v>
      </c>
      <c r="I1789" s="30"/>
      <c r="J1789" s="6" t="str">
        <f>'Base de dados'!N1788</f>
        <v/>
      </c>
    </row>
    <row r="1790" spans="1:10" ht="24.95" customHeight="1" x14ac:dyDescent="0.25">
      <c r="A1790" s="3">
        <f t="shared" si="27"/>
        <v>1788</v>
      </c>
      <c r="B1790" s="4" t="str">
        <f>'Base de dados'!A1789</f>
        <v>5630021599</v>
      </c>
      <c r="C1790" s="5" t="str">
        <f>IF('Base de dados'!E1789&lt;&gt;"",'Base de dados'!B1789&amp;CHAR(10)&amp;'Base de dados'!E1789,'Base de dados'!B1789)</f>
        <v>PAOLA APARECIDA NAZARETH POMPEU</v>
      </c>
      <c r="D1790" s="15" t="str">
        <f>'Base de dados'!H1789</f>
        <v>RUA GOIAS, 121 - LAGOA BRANCA - CASA BRANCA</v>
      </c>
      <c r="E1790" s="27" t="str">
        <f>'Base de dados'!I1789</f>
        <v>(19) 991569394</v>
      </c>
      <c r="F1790" s="6" t="str">
        <f>'Base de dados'!J1789</f>
        <v>POPULAÇÃO GERAL</v>
      </c>
      <c r="G1790" s="6" t="str">
        <f>'Base de dados'!L1789</f>
        <v>SUPLENTE</v>
      </c>
      <c r="H1790" s="6">
        <f>'Base de dados'!M1789</f>
        <v>1473</v>
      </c>
      <c r="I1790" s="30"/>
      <c r="J1790" s="6" t="str">
        <f>'Base de dados'!N1789</f>
        <v/>
      </c>
    </row>
    <row r="1791" spans="1:10" ht="24.95" customHeight="1" x14ac:dyDescent="0.25">
      <c r="A1791" s="3">
        <f t="shared" si="27"/>
        <v>1789</v>
      </c>
      <c r="B1791" s="4" t="str">
        <f>'Base de dados'!A1790</f>
        <v>5630013729</v>
      </c>
      <c r="C1791" s="5" t="str">
        <f>IF('Base de dados'!E1790&lt;&gt;"",'Base de dados'!B1790&amp;CHAR(10)&amp;'Base de dados'!E1790,'Base de dados'!B1790)</f>
        <v>EVANDRO HENRIQUE DE SOUZA OLIVEIRA</v>
      </c>
      <c r="D1791" s="15" t="str">
        <f>'Base de dados'!H1790</f>
        <v>RUA DOS PACHECO, 87 - DESTERRO - CASA BRANCA</v>
      </c>
      <c r="E1791" s="27" t="str">
        <f>'Base de dados'!I1790</f>
        <v>(19) 995963106</v>
      </c>
      <c r="F1791" s="6" t="str">
        <f>'Base de dados'!J1790</f>
        <v>POPULAÇÃO GERAL</v>
      </c>
      <c r="G1791" s="6" t="str">
        <f>'Base de dados'!L1790</f>
        <v>SUPLENTE</v>
      </c>
      <c r="H1791" s="6">
        <f>'Base de dados'!M1790</f>
        <v>1474</v>
      </c>
      <c r="I1791" s="30"/>
      <c r="J1791" s="6" t="str">
        <f>'Base de dados'!N1790</f>
        <v/>
      </c>
    </row>
    <row r="1792" spans="1:10" ht="24.95" customHeight="1" x14ac:dyDescent="0.25">
      <c r="A1792" s="3">
        <f t="shared" si="27"/>
        <v>1790</v>
      </c>
      <c r="B1792" s="4" t="str">
        <f>'Base de dados'!A1791</f>
        <v>5630004447</v>
      </c>
      <c r="C1792" s="5" t="str">
        <f>IF('Base de dados'!E1791&lt;&gt;"",'Base de dados'!B1791&amp;CHAR(10)&amp;'Base de dados'!E1791,'Base de dados'!B1791)</f>
        <v>PAMELA SUELEN ANDRADE</v>
      </c>
      <c r="D1792" s="15" t="str">
        <f>'Base de dados'!H1791</f>
        <v>RUA PROFESSOR NELSON COSTA, 68 - CONJUNTO HABITACIONAL  SEBASTIAO F ZIMBRES - CASA BRANCA</v>
      </c>
      <c r="E1792" s="27" t="str">
        <f>'Base de dados'!I1791</f>
        <v>(19) 998204174</v>
      </c>
      <c r="F1792" s="6" t="str">
        <f>'Base de dados'!J1791</f>
        <v>POPULAÇÃO GERAL</v>
      </c>
      <c r="G1792" s="6" t="str">
        <f>'Base de dados'!L1791</f>
        <v>SUPLENTE</v>
      </c>
      <c r="H1792" s="6">
        <f>'Base de dados'!M1791</f>
        <v>1475</v>
      </c>
      <c r="I1792" s="30"/>
      <c r="J1792" s="6" t="str">
        <f>'Base de dados'!N1791</f>
        <v/>
      </c>
    </row>
    <row r="1793" spans="1:10" ht="24.95" customHeight="1" x14ac:dyDescent="0.25">
      <c r="A1793" s="3">
        <f t="shared" si="27"/>
        <v>1791</v>
      </c>
      <c r="B1793" s="4" t="str">
        <f>'Base de dados'!A1792</f>
        <v>5630021227</v>
      </c>
      <c r="C1793" s="5" t="str">
        <f>IF('Base de dados'!E1792&lt;&gt;"",'Base de dados'!B1792&amp;CHAR(10)&amp;'Base de dados'!E1792,'Base de dados'!B1792)</f>
        <v>ANA LUCIA THEODORO</v>
      </c>
      <c r="D1793" s="15" t="str">
        <f>'Base de dados'!H1792</f>
        <v>RUA LUIZ GONZAGA DE CARVALHO, 39 - JARDIM ALVORADA  - CASA BRANCA</v>
      </c>
      <c r="E1793" s="27" t="str">
        <f>'Base de dados'!I1792</f>
        <v>(19) 993512489</v>
      </c>
      <c r="F1793" s="6" t="str">
        <f>'Base de dados'!J1792</f>
        <v>POPULAÇÃO GERAL</v>
      </c>
      <c r="G1793" s="6" t="str">
        <f>'Base de dados'!L1792</f>
        <v>SUPLENTE</v>
      </c>
      <c r="H1793" s="6">
        <f>'Base de dados'!M1792</f>
        <v>1476</v>
      </c>
      <c r="I1793" s="30"/>
      <c r="J1793" s="6" t="str">
        <f>'Base de dados'!N1792</f>
        <v/>
      </c>
    </row>
    <row r="1794" spans="1:10" ht="24.95" customHeight="1" x14ac:dyDescent="0.25">
      <c r="A1794" s="3">
        <f t="shared" si="27"/>
        <v>1792</v>
      </c>
      <c r="B1794" s="4" t="str">
        <f>'Base de dados'!A1793</f>
        <v>5630007283</v>
      </c>
      <c r="C1794" s="5" t="str">
        <f>IF('Base de dados'!E1793&lt;&gt;"",'Base de dados'!B1793&amp;CHAR(10)&amp;'Base de dados'!E1793,'Base de dados'!B1793)</f>
        <v>DAIANA ELISA DE CARVALHO ANTONIO</v>
      </c>
      <c r="D1794" s="15" t="str">
        <f>'Base de dados'!H1793</f>
        <v>RUA FAMILIA HORTA, 65 - VILA SANTA MARIA - CASA BRANCA</v>
      </c>
      <c r="E1794" s="27" t="str">
        <f>'Base de dados'!I1793</f>
        <v>(19) 994802833</v>
      </c>
      <c r="F1794" s="6" t="str">
        <f>'Base de dados'!J1793</f>
        <v>POPULAÇÃO GERAL</v>
      </c>
      <c r="G1794" s="6" t="str">
        <f>'Base de dados'!L1793</f>
        <v>SUPLENTE</v>
      </c>
      <c r="H1794" s="6">
        <f>'Base de dados'!M1793</f>
        <v>1477</v>
      </c>
      <c r="I1794" s="30"/>
      <c r="J1794" s="6" t="str">
        <f>'Base de dados'!N1793</f>
        <v/>
      </c>
    </row>
    <row r="1795" spans="1:10" ht="24.95" customHeight="1" x14ac:dyDescent="0.25">
      <c r="A1795" s="3">
        <f t="shared" si="27"/>
        <v>1793</v>
      </c>
      <c r="B1795" s="4" t="str">
        <f>'Base de dados'!A1794</f>
        <v>5630021268</v>
      </c>
      <c r="C1795" s="5" t="str">
        <f>IF('Base de dados'!E1794&lt;&gt;"",'Base de dados'!B1794&amp;CHAR(10)&amp;'Base de dados'!E1794,'Base de dados'!B1794)</f>
        <v>FRANCISLENE DE SOUZA SILVA</v>
      </c>
      <c r="D1795" s="15" t="str">
        <f>'Base de dados'!H1794</f>
        <v>RUA JOAO BATISTA SALLES CUNHA, 70 - PARQUE SAO PAULO - CASA BRANCA</v>
      </c>
      <c r="E1795" s="27" t="str">
        <f>'Base de dados'!I1794</f>
        <v>(19) 994986494</v>
      </c>
      <c r="F1795" s="6" t="str">
        <f>'Base de dados'!J1794</f>
        <v>POPULAÇÃO GERAL</v>
      </c>
      <c r="G1795" s="6" t="str">
        <f>'Base de dados'!L1794</f>
        <v>SUPLENTE</v>
      </c>
      <c r="H1795" s="6">
        <f>'Base de dados'!M1794</f>
        <v>1478</v>
      </c>
      <c r="I1795" s="30"/>
      <c r="J1795" s="6" t="str">
        <f>'Base de dados'!N1794</f>
        <v/>
      </c>
    </row>
    <row r="1796" spans="1:10" ht="24.95" customHeight="1" x14ac:dyDescent="0.25">
      <c r="A1796" s="3">
        <f t="shared" si="27"/>
        <v>1794</v>
      </c>
      <c r="B1796" s="4" t="str">
        <f>'Base de dados'!A1795</f>
        <v>5630019395</v>
      </c>
      <c r="C1796" s="5" t="str">
        <f>IF('Base de dados'!E1795&lt;&gt;"",'Base de dados'!B1795&amp;CHAR(10)&amp;'Base de dados'!E1795,'Base de dados'!B1795)</f>
        <v>LEONARDO VINICIUS DE SOUZA CAMARGO
ANA JULIA MARTINS DOS SANTOS CAMARGO</v>
      </c>
      <c r="D1796" s="15" t="str">
        <f>'Base de dados'!H1795</f>
        <v>RUA SILVESTRE FRANCISCO PUGLIA, 18 - ODENIR BUZATO  - CASA BRANCA</v>
      </c>
      <c r="E1796" s="27" t="str">
        <f>'Base de dados'!I1795</f>
        <v>(19) 989953257</v>
      </c>
      <c r="F1796" s="6" t="str">
        <f>'Base de dados'!J1795</f>
        <v>POPULAÇÃO GERAL</v>
      </c>
      <c r="G1796" s="6" t="str">
        <f>'Base de dados'!L1795</f>
        <v>SUPLENTE</v>
      </c>
      <c r="H1796" s="6">
        <f>'Base de dados'!M1795</f>
        <v>1479</v>
      </c>
      <c r="I1796" s="30"/>
      <c r="J1796" s="6" t="str">
        <f>'Base de dados'!N1795</f>
        <v/>
      </c>
    </row>
    <row r="1797" spans="1:10" ht="24.95" customHeight="1" x14ac:dyDescent="0.25">
      <c r="A1797" s="3">
        <f t="shared" ref="A1797:A1860" si="28">A1796+1</f>
        <v>1795</v>
      </c>
      <c r="B1797" s="4" t="str">
        <f>'Base de dados'!A1796</f>
        <v>5630001559</v>
      </c>
      <c r="C1797" s="5" t="str">
        <f>IF('Base de dados'!E1796&lt;&gt;"",'Base de dados'!B1796&amp;CHAR(10)&amp;'Base de dados'!E1796,'Base de dados'!B1796)</f>
        <v>CELIA CATINI
JAYRO SGUASSABIA</v>
      </c>
      <c r="D1797" s="15" t="str">
        <f>'Base de dados'!H1796</f>
        <v>RUA CAPITAO HORRA, 799 - CENTRO - CASA BRANCA</v>
      </c>
      <c r="E1797" s="27" t="str">
        <f>'Base de dados'!I1796</f>
        <v>(16) 993258913</v>
      </c>
      <c r="F1797" s="6" t="str">
        <f>'Base de dados'!J1796</f>
        <v>POPULAÇÃO GERAL</v>
      </c>
      <c r="G1797" s="6" t="str">
        <f>'Base de dados'!L1796</f>
        <v>SUPLENTE</v>
      </c>
      <c r="H1797" s="6">
        <f>'Base de dados'!M1796</f>
        <v>1480</v>
      </c>
      <c r="I1797" s="30"/>
      <c r="J1797" s="6" t="str">
        <f>'Base de dados'!N1796</f>
        <v/>
      </c>
    </row>
    <row r="1798" spans="1:10" ht="24.95" customHeight="1" x14ac:dyDescent="0.25">
      <c r="A1798" s="3">
        <f t="shared" si="28"/>
        <v>1796</v>
      </c>
      <c r="B1798" s="4" t="str">
        <f>'Base de dados'!A1797</f>
        <v>5630015591</v>
      </c>
      <c r="C1798" s="5" t="str">
        <f>IF('Base de dados'!E1797&lt;&gt;"",'Base de dados'!B1797&amp;CHAR(10)&amp;'Base de dados'!E1797,'Base de dados'!B1797)</f>
        <v>DENIS RIBEIRO EMILIANO</v>
      </c>
      <c r="D1798" s="15" t="str">
        <f>'Base de dados'!H1797</f>
        <v>RUA PROFESSORA ODETE SANTANA, 90 - ANDORINHAS - CASA BRANCA</v>
      </c>
      <c r="E1798" s="27" t="str">
        <f>'Base de dados'!I1797</f>
        <v>(19) 994045947</v>
      </c>
      <c r="F1798" s="6" t="str">
        <f>'Base de dados'!J1797</f>
        <v>POPULAÇÃO GERAL</v>
      </c>
      <c r="G1798" s="6" t="str">
        <f>'Base de dados'!L1797</f>
        <v>SUPLENTE</v>
      </c>
      <c r="H1798" s="6">
        <f>'Base de dados'!M1797</f>
        <v>1481</v>
      </c>
      <c r="I1798" s="30"/>
      <c r="J1798" s="6" t="str">
        <f>'Base de dados'!N1797</f>
        <v/>
      </c>
    </row>
    <row r="1799" spans="1:10" ht="24.95" customHeight="1" x14ac:dyDescent="0.25">
      <c r="A1799" s="3">
        <f t="shared" si="28"/>
        <v>1797</v>
      </c>
      <c r="B1799" s="4" t="str">
        <f>'Base de dados'!A1798</f>
        <v>5630008448</v>
      </c>
      <c r="C1799" s="5" t="str">
        <f>IF('Base de dados'!E1798&lt;&gt;"",'Base de dados'!B1798&amp;CHAR(10)&amp;'Base de dados'!E1798,'Base de dados'!B1798)</f>
        <v>JONATHAN LUIS CARMO MOURA
NATALIA CRISTINA DIAS CIPOLINI MOURA</v>
      </c>
      <c r="D1799" s="15" t="str">
        <f>'Base de dados'!H1798</f>
        <v>RUA ANA LOPES DA CUNHA ANTONIALLE, 64 - CHACARA BOA VISTA - CASA BRANCA</v>
      </c>
      <c r="E1799" s="27" t="str">
        <f>'Base de dados'!I1798</f>
        <v>(19) 989358627</v>
      </c>
      <c r="F1799" s="6" t="str">
        <f>'Base de dados'!J1798</f>
        <v>POPULAÇÃO GERAL</v>
      </c>
      <c r="G1799" s="6" t="str">
        <f>'Base de dados'!L1798</f>
        <v>SUPLENTE</v>
      </c>
      <c r="H1799" s="6">
        <f>'Base de dados'!M1798</f>
        <v>1482</v>
      </c>
      <c r="I1799" s="30"/>
      <c r="J1799" s="6" t="str">
        <f>'Base de dados'!N1798</f>
        <v/>
      </c>
    </row>
    <row r="1800" spans="1:10" ht="24.95" customHeight="1" x14ac:dyDescent="0.25">
      <c r="A1800" s="3">
        <f t="shared" si="28"/>
        <v>1798</v>
      </c>
      <c r="B1800" s="4" t="str">
        <f>'Base de dados'!A1799</f>
        <v>5630008778</v>
      </c>
      <c r="C1800" s="5" t="str">
        <f>IF('Base de dados'!E1799&lt;&gt;"",'Base de dados'!B1799&amp;CHAR(10)&amp;'Base de dados'!E1799,'Base de dados'!B1799)</f>
        <v>ROSEMARY DO PRADO MARIANO</v>
      </c>
      <c r="D1800" s="15" t="str">
        <f>'Base de dados'!H1799</f>
        <v>RUA SANTO ANTONIO, 522 - CENTRO  - CASA BRANCA</v>
      </c>
      <c r="E1800" s="27" t="str">
        <f>'Base de dados'!I1799</f>
        <v>(19) 991124868</v>
      </c>
      <c r="F1800" s="6" t="str">
        <f>'Base de dados'!J1799</f>
        <v>POPULAÇÃO GERAL</v>
      </c>
      <c r="G1800" s="6" t="str">
        <f>'Base de dados'!L1799</f>
        <v>SUPLENTE</v>
      </c>
      <c r="H1800" s="6">
        <f>'Base de dados'!M1799</f>
        <v>1483</v>
      </c>
      <c r="I1800" s="30"/>
      <c r="J1800" s="6" t="str">
        <f>'Base de dados'!N1799</f>
        <v/>
      </c>
    </row>
    <row r="1801" spans="1:10" ht="24.95" customHeight="1" x14ac:dyDescent="0.25">
      <c r="A1801" s="3">
        <f t="shared" si="28"/>
        <v>1799</v>
      </c>
      <c r="B1801" s="4" t="str">
        <f>'Base de dados'!A1800</f>
        <v>5630011582</v>
      </c>
      <c r="C1801" s="5" t="str">
        <f>IF('Base de dados'!E1800&lt;&gt;"",'Base de dados'!B1800&amp;CHAR(10)&amp;'Base de dados'!E1800,'Base de dados'!B1800)</f>
        <v>DENISE COSTA
VALDEMIR DONIZETTI MARIANO</v>
      </c>
      <c r="D1801" s="15" t="str">
        <f>'Base de dados'!H1800</f>
        <v>RUA DOS BONSVICINIOS, 308 - NAZARE - CASA BRANCA</v>
      </c>
      <c r="E1801" s="27" t="str">
        <f>'Base de dados'!I1800</f>
        <v>(19) 991004700</v>
      </c>
      <c r="F1801" s="6" t="str">
        <f>'Base de dados'!J1800</f>
        <v>POPULAÇÃO GERAL</v>
      </c>
      <c r="G1801" s="6" t="str">
        <f>'Base de dados'!L1800</f>
        <v>SUPLENTE</v>
      </c>
      <c r="H1801" s="6">
        <f>'Base de dados'!M1800</f>
        <v>1484</v>
      </c>
      <c r="I1801" s="30"/>
      <c r="J1801" s="6" t="str">
        <f>'Base de dados'!N1800</f>
        <v/>
      </c>
    </row>
    <row r="1802" spans="1:10" ht="24.95" customHeight="1" x14ac:dyDescent="0.25">
      <c r="A1802" s="3">
        <f t="shared" si="28"/>
        <v>1800</v>
      </c>
      <c r="B1802" s="4" t="str">
        <f>'Base de dados'!A1801</f>
        <v>5630013950</v>
      </c>
      <c r="C1802" s="5" t="str">
        <f>IF('Base de dados'!E1801&lt;&gt;"",'Base de dados'!B1801&amp;CHAR(10)&amp;'Base de dados'!E1801,'Base de dados'!B1801)</f>
        <v>CELSO HENRIQUE DOS SANTOS TELES
MARIA APARECIDA FANTIN TELES</v>
      </c>
      <c r="D1802" s="15" t="str">
        <f>'Base de dados'!H1801</f>
        <v>RUA SEBASTIANA DE PADUA SOUSA, 136 - COLINA DO SOL - CASA BRANCA</v>
      </c>
      <c r="E1802" s="27" t="str">
        <f>'Base de dados'!I1801</f>
        <v>(19) 971597304</v>
      </c>
      <c r="F1802" s="6" t="str">
        <f>'Base de dados'!J1801</f>
        <v>POPULAÇÃO GERAL</v>
      </c>
      <c r="G1802" s="6" t="str">
        <f>'Base de dados'!L1801</f>
        <v>SUPLENTE</v>
      </c>
      <c r="H1802" s="6">
        <f>'Base de dados'!M1801</f>
        <v>1485</v>
      </c>
      <c r="I1802" s="30"/>
      <c r="J1802" s="6" t="str">
        <f>'Base de dados'!N1801</f>
        <v>EXCLUÍDO - ATENDIDO CDHU</v>
      </c>
    </row>
    <row r="1803" spans="1:10" ht="24.95" customHeight="1" x14ac:dyDescent="0.25">
      <c r="A1803" s="3">
        <f t="shared" si="28"/>
        <v>1801</v>
      </c>
      <c r="B1803" s="4" t="str">
        <f>'Base de dados'!A1802</f>
        <v>5630020088</v>
      </c>
      <c r="C1803" s="5" t="str">
        <f>IF('Base de dados'!E1802&lt;&gt;"",'Base de dados'!B1802&amp;CHAR(10)&amp;'Base de dados'!E1802,'Base de dados'!B1802)</f>
        <v>ANDERSON REINALDO DE OLIVEIRA TORRES</v>
      </c>
      <c r="D1803" s="15" t="str">
        <f>'Base de dados'!H1802</f>
        <v>RUA DOS ANTONIALLI, 71 - NAZARETH  - CASA BRANCA</v>
      </c>
      <c r="E1803" s="27" t="str">
        <f>'Base de dados'!I1802</f>
        <v>(19) 992805539</v>
      </c>
      <c r="F1803" s="6" t="str">
        <f>'Base de dados'!J1802</f>
        <v>POPULAÇÃO GERAL</v>
      </c>
      <c r="G1803" s="6" t="str">
        <f>'Base de dados'!L1802</f>
        <v>SUPLENTE</v>
      </c>
      <c r="H1803" s="6">
        <f>'Base de dados'!M1802</f>
        <v>1486</v>
      </c>
      <c r="I1803" s="30"/>
      <c r="J1803" s="6" t="str">
        <f>'Base de dados'!N1802</f>
        <v/>
      </c>
    </row>
    <row r="1804" spans="1:10" ht="24.95" customHeight="1" x14ac:dyDescent="0.25">
      <c r="A1804" s="3">
        <f t="shared" si="28"/>
        <v>1802</v>
      </c>
      <c r="B1804" s="4" t="str">
        <f>'Base de dados'!A1803</f>
        <v>5630021524</v>
      </c>
      <c r="C1804" s="5" t="str">
        <f>IF('Base de dados'!E1803&lt;&gt;"",'Base de dados'!B1803&amp;CHAR(10)&amp;'Base de dados'!E1803,'Base de dados'!B1803)</f>
        <v>MARIA LUCIA DOS  SANTOS BARBOSA</v>
      </c>
      <c r="D1804" s="15" t="str">
        <f>'Base de dados'!H1803</f>
        <v>RUA FAMILIA CASTOLDI, 76 - JARDIM MACAUBA  - CASA BRANCA</v>
      </c>
      <c r="E1804" s="27" t="str">
        <f>'Base de dados'!I1803</f>
        <v>(19) 991677209</v>
      </c>
      <c r="F1804" s="6" t="str">
        <f>'Base de dados'!J1803</f>
        <v>POPULAÇÃO GERAL</v>
      </c>
      <c r="G1804" s="6" t="str">
        <f>'Base de dados'!L1803</f>
        <v>SUPLENTE</v>
      </c>
      <c r="H1804" s="6">
        <f>'Base de dados'!M1803</f>
        <v>1487</v>
      </c>
      <c r="I1804" s="30"/>
      <c r="J1804" s="6" t="str">
        <f>'Base de dados'!N1803</f>
        <v/>
      </c>
    </row>
    <row r="1805" spans="1:10" ht="24.95" customHeight="1" x14ac:dyDescent="0.25">
      <c r="A1805" s="3">
        <f t="shared" si="28"/>
        <v>1803</v>
      </c>
      <c r="B1805" s="4" t="str">
        <f>'Base de dados'!A1804</f>
        <v>5630017688</v>
      </c>
      <c r="C1805" s="5" t="str">
        <f>IF('Base de dados'!E1804&lt;&gt;"",'Base de dados'!B1804&amp;CHAR(10)&amp;'Base de dados'!E1804,'Base de dados'!B1804)</f>
        <v>LUCIA HELENA COELHO
FERNANDO DONIZETE BARBOZA</v>
      </c>
      <c r="D1805" s="15" t="str">
        <f>'Base de dados'!H1804</f>
        <v>RUA MAQUINISTA LISBOA, 256 - INDUSTRIAL  - CASA BRANCA</v>
      </c>
      <c r="E1805" s="27" t="str">
        <f>'Base de dados'!I1804</f>
        <v>(19) 995545515</v>
      </c>
      <c r="F1805" s="6" t="str">
        <f>'Base de dados'!J1804</f>
        <v>POPULAÇÃO GERAL</v>
      </c>
      <c r="G1805" s="6" t="str">
        <f>'Base de dados'!L1804</f>
        <v>SUPLENTE</v>
      </c>
      <c r="H1805" s="6">
        <f>'Base de dados'!M1804</f>
        <v>1488</v>
      </c>
      <c r="I1805" s="30"/>
      <c r="J1805" s="6" t="str">
        <f>'Base de dados'!N1804</f>
        <v/>
      </c>
    </row>
    <row r="1806" spans="1:10" ht="24.95" customHeight="1" x14ac:dyDescent="0.25">
      <c r="A1806" s="3">
        <f t="shared" si="28"/>
        <v>1804</v>
      </c>
      <c r="B1806" s="4" t="str">
        <f>'Base de dados'!A1805</f>
        <v>5630015963</v>
      </c>
      <c r="C1806" s="5" t="str">
        <f>IF('Base de dados'!E1805&lt;&gt;"",'Base de dados'!B1805&amp;CHAR(10)&amp;'Base de dados'!E1805,'Base de dados'!B1805)</f>
        <v>ELAINE CRISTINA FANTIN TELES</v>
      </c>
      <c r="D1806" s="15" t="str">
        <f>'Base de dados'!H1805</f>
        <v>RUA PROFESSOR NELSON COSTA, 4 - CONJUNTO HABITACIONAL ZIMBRES - CASA BRANCA</v>
      </c>
      <c r="E1806" s="27" t="str">
        <f>'Base de dados'!I1805</f>
        <v>(19) 995200080</v>
      </c>
      <c r="F1806" s="6" t="str">
        <f>'Base de dados'!J1805</f>
        <v>POPULAÇÃO GERAL</v>
      </c>
      <c r="G1806" s="6" t="str">
        <f>'Base de dados'!L1805</f>
        <v>SUPLENTE</v>
      </c>
      <c r="H1806" s="6">
        <f>'Base de dados'!M1805</f>
        <v>1489</v>
      </c>
      <c r="I1806" s="30"/>
      <c r="J1806" s="6" t="str">
        <f>'Base de dados'!N1805</f>
        <v/>
      </c>
    </row>
    <row r="1807" spans="1:10" ht="24.95" customHeight="1" x14ac:dyDescent="0.25">
      <c r="A1807" s="3">
        <f t="shared" si="28"/>
        <v>1805</v>
      </c>
      <c r="B1807" s="4" t="str">
        <f>'Base de dados'!A1806</f>
        <v>5630017902</v>
      </c>
      <c r="C1807" s="5" t="str">
        <f>IF('Base de dados'!E1806&lt;&gt;"",'Base de dados'!B1806&amp;CHAR(10)&amp;'Base de dados'!E1806,'Base de dados'!B1806)</f>
        <v>ANDERSON ARAUJO DOS SANTOS</v>
      </c>
      <c r="D1807" s="15" t="str">
        <f>'Base de dados'!H1806</f>
        <v>RUA FELIX GUILHEM, 346 - LAPA DE BAIXO - SAO PAULO</v>
      </c>
      <c r="E1807" s="27" t="str">
        <f>'Base de dados'!I1806</f>
        <v>(11) 947620420</v>
      </c>
      <c r="F1807" s="6" t="str">
        <f>'Base de dados'!J1806</f>
        <v>POPULAÇÃO GERAL</v>
      </c>
      <c r="G1807" s="6" t="str">
        <f>'Base de dados'!L1806</f>
        <v>SUPLENTE</v>
      </c>
      <c r="H1807" s="6">
        <f>'Base de dados'!M1806</f>
        <v>1490</v>
      </c>
      <c r="I1807" s="30"/>
      <c r="J1807" s="6" t="str">
        <f>'Base de dados'!N1806</f>
        <v/>
      </c>
    </row>
    <row r="1808" spans="1:10" ht="24.95" customHeight="1" x14ac:dyDescent="0.25">
      <c r="A1808" s="3">
        <f t="shared" si="28"/>
        <v>1806</v>
      </c>
      <c r="B1808" s="4" t="str">
        <f>'Base de dados'!A1807</f>
        <v>5630013455</v>
      </c>
      <c r="C1808" s="5" t="str">
        <f>IF('Base de dados'!E1807&lt;&gt;"",'Base de dados'!B1807&amp;CHAR(10)&amp;'Base de dados'!E1807,'Base de dados'!B1807)</f>
        <v>MARIA DALVANA DE CASTRO SIMOES
DENIS PEREIRA DE PAULA</v>
      </c>
      <c r="D1808" s="15" t="str">
        <f>'Base de dados'!H1807</f>
        <v>RUA AMANCIO DE CASTRO COELHO, 303 - SAO DIMAS - GUARATINGUETA</v>
      </c>
      <c r="E1808" s="27" t="str">
        <f>'Base de dados'!I1807</f>
        <v>(12) 997881040</v>
      </c>
      <c r="F1808" s="6" t="str">
        <f>'Base de dados'!J1807</f>
        <v>POPULAÇÃO GERAL</v>
      </c>
      <c r="G1808" s="6" t="str">
        <f>'Base de dados'!L1807</f>
        <v>SUPLENTE</v>
      </c>
      <c r="H1808" s="6">
        <f>'Base de dados'!M1807</f>
        <v>1491</v>
      </c>
      <c r="I1808" s="30"/>
      <c r="J1808" s="6" t="str">
        <f>'Base de dados'!N1807</f>
        <v/>
      </c>
    </row>
    <row r="1809" spans="1:10" ht="24.95" customHeight="1" x14ac:dyDescent="0.25">
      <c r="A1809" s="3">
        <f t="shared" si="28"/>
        <v>1807</v>
      </c>
      <c r="B1809" s="4" t="str">
        <f>'Base de dados'!A1808</f>
        <v>5630014396</v>
      </c>
      <c r="C1809" s="5" t="str">
        <f>IF('Base de dados'!E1808&lt;&gt;"",'Base de dados'!B1808&amp;CHAR(10)&amp;'Base de dados'!E1808,'Base de dados'!B1808)</f>
        <v>EVELYN THAINARA DOS SANTOS MARQUES</v>
      </c>
      <c r="D1809" s="15" t="str">
        <f>'Base de dados'!H1808</f>
        <v>RUA MOACIR TRANCOSO PERES, 220 - ARLINDO PERES - CASA BRANCA</v>
      </c>
      <c r="E1809" s="27" t="str">
        <f>'Base de dados'!I1808</f>
        <v>(19) 995560690</v>
      </c>
      <c r="F1809" s="6" t="str">
        <f>'Base de dados'!J1808</f>
        <v>POPULAÇÃO GERAL</v>
      </c>
      <c r="G1809" s="6" t="str">
        <f>'Base de dados'!L1808</f>
        <v>SUPLENTE</v>
      </c>
      <c r="H1809" s="6">
        <f>'Base de dados'!M1808</f>
        <v>1492</v>
      </c>
      <c r="I1809" s="30"/>
      <c r="J1809" s="6" t="str">
        <f>'Base de dados'!N1808</f>
        <v/>
      </c>
    </row>
    <row r="1810" spans="1:10" ht="24.95" customHeight="1" x14ac:dyDescent="0.25">
      <c r="A1810" s="3">
        <f t="shared" si="28"/>
        <v>1808</v>
      </c>
      <c r="B1810" s="4" t="str">
        <f>'Base de dados'!A1809</f>
        <v>5630000452</v>
      </c>
      <c r="C1810" s="5" t="str">
        <f>IF('Base de dados'!E1809&lt;&gt;"",'Base de dados'!B1809&amp;CHAR(10)&amp;'Base de dados'!E1809,'Base de dados'!B1809)</f>
        <v>PAULO SERGIO PEREIRA GOMES</v>
      </c>
      <c r="D1810" s="15" t="str">
        <f>'Base de dados'!H1809</f>
        <v>RUA ALTINO ARANTES, 570 - CENTRO - CASA BRANCA</v>
      </c>
      <c r="E1810" s="27" t="str">
        <f>'Base de dados'!I1809</f>
        <v>(19) 995115856</v>
      </c>
      <c r="F1810" s="6" t="str">
        <f>'Base de dados'!J1809</f>
        <v>POPULAÇÃO GERAL</v>
      </c>
      <c r="G1810" s="6" t="str">
        <f>'Base de dados'!L1809</f>
        <v>SUPLENTE</v>
      </c>
      <c r="H1810" s="6">
        <f>'Base de dados'!M1809</f>
        <v>1493</v>
      </c>
      <c r="I1810" s="30"/>
      <c r="J1810" s="6" t="str">
        <f>'Base de dados'!N1809</f>
        <v/>
      </c>
    </row>
    <row r="1811" spans="1:10" ht="24.95" customHeight="1" x14ac:dyDescent="0.25">
      <c r="A1811" s="3">
        <f t="shared" si="28"/>
        <v>1809</v>
      </c>
      <c r="B1811" s="4" t="str">
        <f>'Base de dados'!A1810</f>
        <v>5630009107</v>
      </c>
      <c r="C1811" s="5" t="str">
        <f>IF('Base de dados'!E1810&lt;&gt;"",'Base de dados'!B1810&amp;CHAR(10)&amp;'Base de dados'!E1810,'Base de dados'!B1810)</f>
        <v>MAXUEL LUIS MARINGOLO</v>
      </c>
      <c r="D1811" s="15" t="str">
        <f>'Base de dados'!H1810</f>
        <v>RUA BRASIL, 365 - JARDIM ALVORADA - CASA BRANCA</v>
      </c>
      <c r="E1811" s="27" t="str">
        <f>'Base de dados'!I1810</f>
        <v>(19) 993406620</v>
      </c>
      <c r="F1811" s="6" t="str">
        <f>'Base de dados'!J1810</f>
        <v>POPULAÇÃO GERAL</v>
      </c>
      <c r="G1811" s="6" t="str">
        <f>'Base de dados'!L1810</f>
        <v>SUPLENTE</v>
      </c>
      <c r="H1811" s="6">
        <f>'Base de dados'!M1810</f>
        <v>1494</v>
      </c>
      <c r="I1811" s="30"/>
      <c r="J1811" s="6" t="str">
        <f>'Base de dados'!N1810</f>
        <v/>
      </c>
    </row>
    <row r="1812" spans="1:10" ht="24.95" customHeight="1" x14ac:dyDescent="0.25">
      <c r="A1812" s="3">
        <f t="shared" si="28"/>
        <v>1810</v>
      </c>
      <c r="B1812" s="4" t="str">
        <f>'Base de dados'!A1811</f>
        <v>5630013901</v>
      </c>
      <c r="C1812" s="5" t="str">
        <f>IF('Base de dados'!E1811&lt;&gt;"",'Base de dados'!B1811&amp;CHAR(10)&amp;'Base de dados'!E1811,'Base de dados'!B1811)</f>
        <v>NAIANE HELENA GERMANO LOPES</v>
      </c>
      <c r="D1812" s="15" t="str">
        <f>'Base de dados'!H1811</f>
        <v>AV  DOROTHEO BARBOSA, 448 - SAO JOAO  - CASA BRANCA</v>
      </c>
      <c r="E1812" s="27" t="str">
        <f>'Base de dados'!I1811</f>
        <v>(19) 991758788</v>
      </c>
      <c r="F1812" s="6" t="str">
        <f>'Base de dados'!J1811</f>
        <v>POPULAÇÃO GERAL</v>
      </c>
      <c r="G1812" s="6" t="str">
        <f>'Base de dados'!L1811</f>
        <v>SUPLENTE</v>
      </c>
      <c r="H1812" s="6">
        <f>'Base de dados'!M1811</f>
        <v>1495</v>
      </c>
      <c r="I1812" s="30"/>
      <c r="J1812" s="6" t="str">
        <f>'Base de dados'!N1811</f>
        <v/>
      </c>
    </row>
    <row r="1813" spans="1:10" ht="24.95" customHeight="1" x14ac:dyDescent="0.25">
      <c r="A1813" s="3">
        <f t="shared" si="28"/>
        <v>1811</v>
      </c>
      <c r="B1813" s="4" t="str">
        <f>'Base de dados'!A1812</f>
        <v>5630004645</v>
      </c>
      <c r="C1813" s="5" t="str">
        <f>IF('Base de dados'!E1812&lt;&gt;"",'Base de dados'!B1812&amp;CHAR(10)&amp;'Base de dados'!E1812,'Base de dados'!B1812)</f>
        <v>SAMUEL BATISTA
SUELI APARECIDA RIBEIRODA SILVA BATISTA</v>
      </c>
      <c r="D1813" s="15" t="str">
        <f>'Base de dados'!H1812</f>
        <v>RUA ALVARO GAMA PANTOJA, 44 - CENTRO  - CASA BRANCA</v>
      </c>
      <c r="E1813" s="27" t="str">
        <f>'Base de dados'!I1812</f>
        <v>(19) 992322324</v>
      </c>
      <c r="F1813" s="6" t="str">
        <f>'Base de dados'!J1812</f>
        <v>POPULAÇÃO GERAL</v>
      </c>
      <c r="G1813" s="6" t="str">
        <f>'Base de dados'!L1812</f>
        <v>SUPLENTE</v>
      </c>
      <c r="H1813" s="6">
        <f>'Base de dados'!M1812</f>
        <v>1496</v>
      </c>
      <c r="I1813" s="30"/>
      <c r="J1813" s="6" t="str">
        <f>'Base de dados'!N1812</f>
        <v/>
      </c>
    </row>
    <row r="1814" spans="1:10" ht="24.95" customHeight="1" x14ac:dyDescent="0.25">
      <c r="A1814" s="3">
        <f t="shared" si="28"/>
        <v>1812</v>
      </c>
      <c r="B1814" s="4" t="str">
        <f>'Base de dados'!A1813</f>
        <v>5630002995</v>
      </c>
      <c r="C1814" s="5" t="str">
        <f>IF('Base de dados'!E1813&lt;&gt;"",'Base de dados'!B1813&amp;CHAR(10)&amp;'Base de dados'!E1813,'Base de dados'!B1813)</f>
        <v>EVERTON TEIXEIRA ROBERTO</v>
      </c>
      <c r="D1814" s="15" t="str">
        <f>'Base de dados'!H1813</f>
        <v>RUA NICANOR FRANCISCO FERRAZ, 181 - JARDIM EUROPA - CASA BRANCA</v>
      </c>
      <c r="E1814" s="27" t="str">
        <f>'Base de dados'!I1813</f>
        <v>(19) 993051358</v>
      </c>
      <c r="F1814" s="6" t="str">
        <f>'Base de dados'!J1813</f>
        <v>POPULAÇÃO GERAL</v>
      </c>
      <c r="G1814" s="6" t="str">
        <f>'Base de dados'!L1813</f>
        <v>SUPLENTE</v>
      </c>
      <c r="H1814" s="6">
        <f>'Base de dados'!M1813</f>
        <v>1497</v>
      </c>
      <c r="I1814" s="30"/>
      <c r="J1814" s="6" t="str">
        <f>'Base de dados'!N1813</f>
        <v/>
      </c>
    </row>
    <row r="1815" spans="1:10" ht="24.95" customHeight="1" x14ac:dyDescent="0.25">
      <c r="A1815" s="3">
        <f t="shared" si="28"/>
        <v>1813</v>
      </c>
      <c r="B1815" s="4" t="str">
        <f>'Base de dados'!A1814</f>
        <v>5630000924</v>
      </c>
      <c r="C1815" s="5" t="str">
        <f>IF('Base de dados'!E1814&lt;&gt;"",'Base de dados'!B1814&amp;CHAR(10)&amp;'Base de dados'!E1814,'Base de dados'!B1814)</f>
        <v>JESSICA CRISTINA RIBEIRO</v>
      </c>
      <c r="D1815" s="15" t="str">
        <f>'Base de dados'!H1814</f>
        <v>RUA PEDRO DUTRA, 96 - DESTERRO - CASA BRANCA</v>
      </c>
      <c r="E1815" s="27" t="str">
        <f>'Base de dados'!I1814</f>
        <v>(19) 994078512</v>
      </c>
      <c r="F1815" s="6" t="str">
        <f>'Base de dados'!J1814</f>
        <v>POPULAÇÃO GERAL</v>
      </c>
      <c r="G1815" s="6" t="str">
        <f>'Base de dados'!L1814</f>
        <v>SUPLENTE</v>
      </c>
      <c r="H1815" s="6">
        <f>'Base de dados'!M1814</f>
        <v>1498</v>
      </c>
      <c r="I1815" s="30"/>
      <c r="J1815" s="6" t="str">
        <f>'Base de dados'!N1814</f>
        <v/>
      </c>
    </row>
    <row r="1816" spans="1:10" ht="24.95" customHeight="1" x14ac:dyDescent="0.25">
      <c r="A1816" s="3">
        <f t="shared" si="28"/>
        <v>1814</v>
      </c>
      <c r="B1816" s="4" t="str">
        <f>'Base de dados'!A1815</f>
        <v>5630021086</v>
      </c>
      <c r="C1816" s="5" t="str">
        <f>IF('Base de dados'!E1815&lt;&gt;"",'Base de dados'!B1815&amp;CHAR(10)&amp;'Base de dados'!E1815,'Base de dados'!B1815)</f>
        <v>ALMINO AFONSO VILLAS BOAS FERREIRA</v>
      </c>
      <c r="D1816" s="15" t="str">
        <f>'Base de dados'!H1815</f>
        <v>RUA DUQUE DE CAXIAS, 1483 - SANTA CECILIA - CASA BRANCA</v>
      </c>
      <c r="E1816" s="27" t="str">
        <f>'Base de dados'!I1815</f>
        <v>(19) 999908569</v>
      </c>
      <c r="F1816" s="6" t="str">
        <f>'Base de dados'!J1815</f>
        <v>POPULAÇÃO GERAL</v>
      </c>
      <c r="G1816" s="6" t="str">
        <f>'Base de dados'!L1815</f>
        <v>SUPLENTE</v>
      </c>
      <c r="H1816" s="6">
        <f>'Base de dados'!M1815</f>
        <v>1499</v>
      </c>
      <c r="I1816" s="30"/>
      <c r="J1816" s="6" t="str">
        <f>'Base de dados'!N1815</f>
        <v/>
      </c>
    </row>
    <row r="1817" spans="1:10" ht="24.95" customHeight="1" x14ac:dyDescent="0.25">
      <c r="A1817" s="3">
        <f t="shared" si="28"/>
        <v>1815</v>
      </c>
      <c r="B1817" s="4" t="str">
        <f>'Base de dados'!A1816</f>
        <v>5630006392</v>
      </c>
      <c r="C1817" s="5" t="str">
        <f>IF('Base de dados'!E1816&lt;&gt;"",'Base de dados'!B1816&amp;CHAR(10)&amp;'Base de dados'!E1816,'Base de dados'!B1816)</f>
        <v>SONIA APARECIDA COELHO GONCALVES
MARCOS ANTONIO GONCALVES</v>
      </c>
      <c r="D1817" s="15" t="str">
        <f>'Base de dados'!H1816</f>
        <v>FAZ PROGRESSO, 0 - RURAL - CASA BRANCA</v>
      </c>
      <c r="E1817" s="27" t="str">
        <f>'Base de dados'!I1816</f>
        <v>(19) 996904903</v>
      </c>
      <c r="F1817" s="6" t="str">
        <f>'Base de dados'!J1816</f>
        <v>POPULAÇÃO GERAL</v>
      </c>
      <c r="G1817" s="6" t="str">
        <f>'Base de dados'!L1816</f>
        <v>SUPLENTE</v>
      </c>
      <c r="H1817" s="6">
        <f>'Base de dados'!M1816</f>
        <v>1500</v>
      </c>
      <c r="I1817" s="30"/>
      <c r="J1817" s="6" t="str">
        <f>'Base de dados'!N1816</f>
        <v/>
      </c>
    </row>
    <row r="1818" spans="1:10" ht="24.95" customHeight="1" x14ac:dyDescent="0.25">
      <c r="A1818" s="3">
        <f t="shared" si="28"/>
        <v>1816</v>
      </c>
      <c r="B1818" s="4" t="str">
        <f>'Base de dados'!A1817</f>
        <v>5630013240</v>
      </c>
      <c r="C1818" s="5" t="str">
        <f>IF('Base de dados'!E1817&lt;&gt;"",'Base de dados'!B1817&amp;CHAR(10)&amp;'Base de dados'!E1817,'Base de dados'!B1817)</f>
        <v>LUZIA DE JESUS</v>
      </c>
      <c r="D1818" s="15" t="str">
        <f>'Base de dados'!H1817</f>
        <v>RUA SILAS, 166 - JARDIM MARIA ESTELA - SAO PAULO</v>
      </c>
      <c r="E1818" s="27" t="str">
        <f>'Base de dados'!I1817</f>
        <v>(11) 957405990</v>
      </c>
      <c r="F1818" s="6" t="str">
        <f>'Base de dados'!J1817</f>
        <v>POPULAÇÃO GERAL</v>
      </c>
      <c r="G1818" s="6" t="str">
        <f>'Base de dados'!L1817</f>
        <v>SUPLENTE</v>
      </c>
      <c r="H1818" s="6">
        <f>'Base de dados'!M1817</f>
        <v>1501</v>
      </c>
      <c r="I1818" s="30"/>
      <c r="J1818" s="6" t="str">
        <f>'Base de dados'!N1817</f>
        <v/>
      </c>
    </row>
    <row r="1819" spans="1:10" ht="24.95" customHeight="1" x14ac:dyDescent="0.25">
      <c r="A1819" s="3">
        <f t="shared" si="28"/>
        <v>1817</v>
      </c>
      <c r="B1819" s="4" t="str">
        <f>'Base de dados'!A1818</f>
        <v>5630011251</v>
      </c>
      <c r="C1819" s="5" t="str">
        <f>IF('Base de dados'!E1818&lt;&gt;"",'Base de dados'!B1818&amp;CHAR(10)&amp;'Base de dados'!E1818,'Base de dados'!B1818)</f>
        <v>LETICIA COELHO MARTINS DOS SANTOS
CARLOS APARECIDO MACHADO DOS SANTOS JUNIOR</v>
      </c>
      <c r="D1819" s="15" t="str">
        <f>'Base de dados'!H1818</f>
        <v>AV  FAMILIA MACHADO, 21 - JARDIM BELA VISTA - CASA BRANCA</v>
      </c>
      <c r="E1819" s="27" t="str">
        <f>'Base de dados'!I1818</f>
        <v>(19) 995160880</v>
      </c>
      <c r="F1819" s="6" t="str">
        <f>'Base de dados'!J1818</f>
        <v>POPULAÇÃO GERAL</v>
      </c>
      <c r="G1819" s="6" t="str">
        <f>'Base de dados'!L1818</f>
        <v>SUPLENTE</v>
      </c>
      <c r="H1819" s="6">
        <f>'Base de dados'!M1818</f>
        <v>1502</v>
      </c>
      <c r="I1819" s="30"/>
      <c r="J1819" s="6" t="str">
        <f>'Base de dados'!N1818</f>
        <v/>
      </c>
    </row>
    <row r="1820" spans="1:10" ht="24.95" customHeight="1" x14ac:dyDescent="0.25">
      <c r="A1820" s="3">
        <f t="shared" si="28"/>
        <v>1818</v>
      </c>
      <c r="B1820" s="4" t="str">
        <f>'Base de dados'!A1819</f>
        <v>5630005238</v>
      </c>
      <c r="C1820" s="5" t="str">
        <f>IF('Base de dados'!E1819&lt;&gt;"",'Base de dados'!B1819&amp;CHAR(10)&amp;'Base de dados'!E1819,'Base de dados'!B1819)</f>
        <v>RENATA GISLAINE GENEROSO</v>
      </c>
      <c r="D1820" s="15" t="str">
        <f>'Base de dados'!H1819</f>
        <v>RUA R  21 ABRIL, 268 - SAO JOAO - CASA BRANCA</v>
      </c>
      <c r="E1820" s="27" t="str">
        <f>'Base de dados'!I1819</f>
        <v>(19) 999508471</v>
      </c>
      <c r="F1820" s="6" t="str">
        <f>'Base de dados'!J1819</f>
        <v>POPULAÇÃO GERAL</v>
      </c>
      <c r="G1820" s="6" t="str">
        <f>'Base de dados'!L1819</f>
        <v>SUPLENTE</v>
      </c>
      <c r="H1820" s="6">
        <f>'Base de dados'!M1819</f>
        <v>1503</v>
      </c>
      <c r="I1820" s="30"/>
      <c r="J1820" s="6" t="str">
        <f>'Base de dados'!N1819</f>
        <v/>
      </c>
    </row>
    <row r="1821" spans="1:10" ht="24.95" customHeight="1" x14ac:dyDescent="0.25">
      <c r="A1821" s="3">
        <f t="shared" si="28"/>
        <v>1819</v>
      </c>
      <c r="B1821" s="4" t="str">
        <f>'Base de dados'!A1820</f>
        <v>5630017837</v>
      </c>
      <c r="C1821" s="5" t="str">
        <f>IF('Base de dados'!E1820&lt;&gt;"",'Base de dados'!B1820&amp;CHAR(10)&amp;'Base de dados'!E1820,'Base de dados'!B1820)</f>
        <v>GILSON ALBERTO TEIXEIRA</v>
      </c>
      <c r="D1821" s="15" t="str">
        <f>'Base de dados'!H1820</f>
        <v>RUA DOS FRANCISCHET, 145 - JARDIM AMERICA - CASA BRANCA</v>
      </c>
      <c r="E1821" s="27" t="str">
        <f>'Base de dados'!I1820</f>
        <v>(19) 993664453</v>
      </c>
      <c r="F1821" s="6" t="str">
        <f>'Base de dados'!J1820</f>
        <v>POPULAÇÃO GERAL</v>
      </c>
      <c r="G1821" s="6" t="str">
        <f>'Base de dados'!L1820</f>
        <v>SUPLENTE</v>
      </c>
      <c r="H1821" s="6">
        <f>'Base de dados'!M1820</f>
        <v>1504</v>
      </c>
      <c r="I1821" s="30"/>
      <c r="J1821" s="6" t="str">
        <f>'Base de dados'!N1820</f>
        <v/>
      </c>
    </row>
    <row r="1822" spans="1:10" ht="24.95" customHeight="1" x14ac:dyDescent="0.25">
      <c r="A1822" s="3">
        <f t="shared" si="28"/>
        <v>1820</v>
      </c>
      <c r="B1822" s="4" t="str">
        <f>'Base de dados'!A1821</f>
        <v>5630003019</v>
      </c>
      <c r="C1822" s="5" t="str">
        <f>IF('Base de dados'!E1821&lt;&gt;"",'Base de dados'!B1821&amp;CHAR(10)&amp;'Base de dados'!E1821,'Base de dados'!B1821)</f>
        <v>ELIZANDRA APARECIDA PIRES
GABRIEL RODRIGUES</v>
      </c>
      <c r="D1822" s="15" t="str">
        <f>'Base de dados'!H1821</f>
        <v>RUA INDEPENDENCIA, 120  - LAGOA BRANCA  - CASA BRANCA</v>
      </c>
      <c r="E1822" s="27" t="str">
        <f>'Base de dados'!I1821</f>
        <v>(19) 993603588</v>
      </c>
      <c r="F1822" s="6" t="str">
        <f>'Base de dados'!J1821</f>
        <v>POPULAÇÃO GERAL</v>
      </c>
      <c r="G1822" s="6" t="str">
        <f>'Base de dados'!L1821</f>
        <v>SUPLENTE</v>
      </c>
      <c r="H1822" s="6">
        <f>'Base de dados'!M1821</f>
        <v>1505</v>
      </c>
      <c r="I1822" s="30"/>
      <c r="J1822" s="6" t="str">
        <f>'Base de dados'!N1821</f>
        <v/>
      </c>
    </row>
    <row r="1823" spans="1:10" ht="24.95" customHeight="1" x14ac:dyDescent="0.25">
      <c r="A1823" s="3">
        <f t="shared" si="28"/>
        <v>1821</v>
      </c>
      <c r="B1823" s="4" t="str">
        <f>'Base de dados'!A1822</f>
        <v>5630012663</v>
      </c>
      <c r="C1823" s="5" t="str">
        <f>IF('Base de dados'!E1822&lt;&gt;"",'Base de dados'!B1822&amp;CHAR(10)&amp;'Base de dados'!E1822,'Base de dados'!B1822)</f>
        <v>WILLIAM MAROLDI BEZERRA
RENATA ROSA SIQUEIRA</v>
      </c>
      <c r="D1823" s="15" t="str">
        <f>'Base de dados'!H1822</f>
        <v>FAZ COCAIS DO RIO VERDE, S/N - RURAL - CASA BRANCA</v>
      </c>
      <c r="E1823" s="27" t="str">
        <f>'Base de dados'!I1822</f>
        <v>(19) 998794458</v>
      </c>
      <c r="F1823" s="6" t="str">
        <f>'Base de dados'!J1822</f>
        <v>POPULAÇÃO GERAL</v>
      </c>
      <c r="G1823" s="6" t="str">
        <f>'Base de dados'!L1822</f>
        <v>SUPLENTE</v>
      </c>
      <c r="H1823" s="6">
        <f>'Base de dados'!M1822</f>
        <v>1506</v>
      </c>
      <c r="I1823" s="30"/>
      <c r="J1823" s="6" t="str">
        <f>'Base de dados'!N1822</f>
        <v/>
      </c>
    </row>
    <row r="1824" spans="1:10" ht="24.95" customHeight="1" x14ac:dyDescent="0.25">
      <c r="A1824" s="3">
        <f t="shared" si="28"/>
        <v>1822</v>
      </c>
      <c r="B1824" s="4" t="str">
        <f>'Base de dados'!A1823</f>
        <v>5630013281</v>
      </c>
      <c r="C1824" s="5" t="str">
        <f>IF('Base de dados'!E1823&lt;&gt;"",'Base de dados'!B1823&amp;CHAR(10)&amp;'Base de dados'!E1823,'Base de dados'!B1823)</f>
        <v>CLAUDINEI ALVES
NEUSA CONCEICAO DA CUNHA ALVES</v>
      </c>
      <c r="D1824" s="15" t="str">
        <f>'Base de dados'!H1823</f>
        <v>AV  DA SAUDADE, 45 - NAZARETH - CASA BRANCA</v>
      </c>
      <c r="E1824" s="27" t="str">
        <f>'Base de dados'!I1823</f>
        <v>(19) 994100706</v>
      </c>
      <c r="F1824" s="6" t="str">
        <f>'Base de dados'!J1823</f>
        <v>POPULAÇÃO GERAL</v>
      </c>
      <c r="G1824" s="6" t="str">
        <f>'Base de dados'!L1823</f>
        <v>SUPLENTE</v>
      </c>
      <c r="H1824" s="6">
        <f>'Base de dados'!M1823</f>
        <v>1507</v>
      </c>
      <c r="I1824" s="30"/>
      <c r="J1824" s="6" t="str">
        <f>'Base de dados'!N1823</f>
        <v/>
      </c>
    </row>
    <row r="1825" spans="1:10" ht="24.95" customHeight="1" x14ac:dyDescent="0.25">
      <c r="A1825" s="3">
        <f t="shared" si="28"/>
        <v>1823</v>
      </c>
      <c r="B1825" s="4" t="str">
        <f>'Base de dados'!A1824</f>
        <v>5630001666</v>
      </c>
      <c r="C1825" s="5" t="str">
        <f>IF('Base de dados'!E1824&lt;&gt;"",'Base de dados'!B1824&amp;CHAR(10)&amp;'Base de dados'!E1824,'Base de dados'!B1824)</f>
        <v>PAMELLA CAROLINA MARQUES DE PAULA</v>
      </c>
      <c r="D1825" s="15" t="str">
        <f>'Base de dados'!H1824</f>
        <v>RUA ANGELO STEFANINI, 47B - CENTRO - CASA BRANCA</v>
      </c>
      <c r="E1825" s="27" t="str">
        <f>'Base de dados'!I1824</f>
        <v>(19) 982775959</v>
      </c>
      <c r="F1825" s="6" t="str">
        <f>'Base de dados'!J1824</f>
        <v>POPULAÇÃO GERAL</v>
      </c>
      <c r="G1825" s="6" t="str">
        <f>'Base de dados'!L1824</f>
        <v>SUPLENTE</v>
      </c>
      <c r="H1825" s="6">
        <f>'Base de dados'!M1824</f>
        <v>1508</v>
      </c>
      <c r="I1825" s="30"/>
      <c r="J1825" s="6" t="str">
        <f>'Base de dados'!N1824</f>
        <v/>
      </c>
    </row>
    <row r="1826" spans="1:10" ht="24.95" customHeight="1" x14ac:dyDescent="0.25">
      <c r="A1826" s="3">
        <f t="shared" si="28"/>
        <v>1824</v>
      </c>
      <c r="B1826" s="4" t="str">
        <f>'Base de dados'!A1825</f>
        <v>5630003050</v>
      </c>
      <c r="C1826" s="5" t="str">
        <f>IF('Base de dados'!E1825&lt;&gt;"",'Base de dados'!B1825&amp;CHAR(10)&amp;'Base de dados'!E1825,'Base de dados'!B1825)</f>
        <v>NATHALIA DE FREITAS FELIPPINE</v>
      </c>
      <c r="D1826" s="15" t="str">
        <f>'Base de dados'!H1825</f>
        <v>RUA JUSTINO DE CASTRO, 519 - CENTRO - CASA BRANCA</v>
      </c>
      <c r="E1826" s="27" t="str">
        <f>'Base de dados'!I1825</f>
        <v>(19) 989420256</v>
      </c>
      <c r="F1826" s="6" t="str">
        <f>'Base de dados'!J1825</f>
        <v>POPULAÇÃO GERAL</v>
      </c>
      <c r="G1826" s="6" t="str">
        <f>'Base de dados'!L1825</f>
        <v>SUPLENTE</v>
      </c>
      <c r="H1826" s="6">
        <f>'Base de dados'!M1825</f>
        <v>1509</v>
      </c>
      <c r="I1826" s="30"/>
      <c r="J1826" s="6" t="str">
        <f>'Base de dados'!N1825</f>
        <v/>
      </c>
    </row>
    <row r="1827" spans="1:10" ht="24.95" customHeight="1" x14ac:dyDescent="0.25">
      <c r="A1827" s="3">
        <f t="shared" si="28"/>
        <v>1825</v>
      </c>
      <c r="B1827" s="4" t="str">
        <f>'Base de dados'!A1826</f>
        <v>5630007424</v>
      </c>
      <c r="C1827" s="5" t="str">
        <f>IF('Base de dados'!E1826&lt;&gt;"",'Base de dados'!B1826&amp;CHAR(10)&amp;'Base de dados'!E1826,'Base de dados'!B1826)</f>
        <v>KATIA
MARCOS ROBERTO DA SILVA</v>
      </c>
      <c r="D1827" s="15" t="str">
        <f>'Base de dados'!H1826</f>
        <v>AV  GANYMEDES JOSE DE OLIVEIRA, 1883 - CENTRO - CASA BRANCA</v>
      </c>
      <c r="E1827" s="27" t="str">
        <f>'Base de dados'!I1826</f>
        <v>(19) 991024650</v>
      </c>
      <c r="F1827" s="6" t="str">
        <f>'Base de dados'!J1826</f>
        <v>POPULAÇÃO GERAL</v>
      </c>
      <c r="G1827" s="6" t="str">
        <f>'Base de dados'!L1826</f>
        <v>SUPLENTE</v>
      </c>
      <c r="H1827" s="6">
        <f>'Base de dados'!M1826</f>
        <v>1510</v>
      </c>
      <c r="I1827" s="30"/>
      <c r="J1827" s="6" t="str">
        <f>'Base de dados'!N1826</f>
        <v/>
      </c>
    </row>
    <row r="1828" spans="1:10" ht="24.95" customHeight="1" x14ac:dyDescent="0.25">
      <c r="A1828" s="3">
        <f t="shared" si="28"/>
        <v>1826</v>
      </c>
      <c r="B1828" s="4" t="str">
        <f>'Base de dados'!A1827</f>
        <v>5630017738</v>
      </c>
      <c r="C1828" s="5" t="str">
        <f>IF('Base de dados'!E1827&lt;&gt;"",'Base de dados'!B1827&amp;CHAR(10)&amp;'Base de dados'!E1827,'Base de dados'!B1827)</f>
        <v>GISELE APARECIDA JUSTINO</v>
      </c>
      <c r="D1828" s="15" t="str">
        <f>'Base de dados'!H1827</f>
        <v>RUA MAQUINISTA ARTHUR URBANO SOBRINHO, 304 - BELA VISTA 2 - CASA BRANCA</v>
      </c>
      <c r="E1828" s="27" t="str">
        <f>'Base de dados'!I1827</f>
        <v>(19) 984473694</v>
      </c>
      <c r="F1828" s="6" t="str">
        <f>'Base de dados'!J1827</f>
        <v>POPULAÇÃO GERAL</v>
      </c>
      <c r="G1828" s="6" t="str">
        <f>'Base de dados'!L1827</f>
        <v>SUPLENTE</v>
      </c>
      <c r="H1828" s="6">
        <f>'Base de dados'!M1827</f>
        <v>1511</v>
      </c>
      <c r="I1828" s="30"/>
      <c r="J1828" s="6" t="str">
        <f>'Base de dados'!N1827</f>
        <v/>
      </c>
    </row>
    <row r="1829" spans="1:10" ht="24.95" customHeight="1" x14ac:dyDescent="0.25">
      <c r="A1829" s="3">
        <f t="shared" si="28"/>
        <v>1827</v>
      </c>
      <c r="B1829" s="4" t="str">
        <f>'Base de dados'!A1828</f>
        <v>5630011202</v>
      </c>
      <c r="C1829" s="5" t="str">
        <f>IF('Base de dados'!E1828&lt;&gt;"",'Base de dados'!B1828&amp;CHAR(10)&amp;'Base de dados'!E1828,'Base de dados'!B1828)</f>
        <v>ROBSON ROBERTO GASPARINO MOREIRA</v>
      </c>
      <c r="D1829" s="15" t="str">
        <f>'Base de dados'!H1828</f>
        <v>RUA FAMILIA MAGDALENA, 334 - PARQUE SAO PAULO  - CASA BRANCA</v>
      </c>
      <c r="E1829" s="27" t="str">
        <f>'Base de dados'!I1828</f>
        <v>(19) 991501389</v>
      </c>
      <c r="F1829" s="6" t="str">
        <f>'Base de dados'!J1828</f>
        <v>POPULAÇÃO GERAL</v>
      </c>
      <c r="G1829" s="6" t="str">
        <f>'Base de dados'!L1828</f>
        <v>SUPLENTE</v>
      </c>
      <c r="H1829" s="6">
        <f>'Base de dados'!M1828</f>
        <v>1512</v>
      </c>
      <c r="I1829" s="30"/>
      <c r="J1829" s="6" t="str">
        <f>'Base de dados'!N1828</f>
        <v/>
      </c>
    </row>
    <row r="1830" spans="1:10" ht="24.95" customHeight="1" x14ac:dyDescent="0.25">
      <c r="A1830" s="3">
        <f t="shared" si="28"/>
        <v>1828</v>
      </c>
      <c r="B1830" s="4" t="str">
        <f>'Base de dados'!A1829</f>
        <v>5630007218</v>
      </c>
      <c r="C1830" s="5" t="str">
        <f>IF('Base de dados'!E1829&lt;&gt;"",'Base de dados'!B1829&amp;CHAR(10)&amp;'Base de dados'!E1829,'Base de dados'!B1829)</f>
        <v>LETIELLY KITZMAN DA SILVA GOMES</v>
      </c>
      <c r="D1830" s="15" t="str">
        <f>'Base de dados'!H1829</f>
        <v>RUA SETE DE SETEMBRO, 356 - CENTRO - CASA BRANCA</v>
      </c>
      <c r="E1830" s="27" t="str">
        <f>'Base de dados'!I1829</f>
        <v>(19) 993227898</v>
      </c>
      <c r="F1830" s="6" t="str">
        <f>'Base de dados'!J1829</f>
        <v>POPULAÇÃO GERAL</v>
      </c>
      <c r="G1830" s="6" t="str">
        <f>'Base de dados'!L1829</f>
        <v>SUPLENTE</v>
      </c>
      <c r="H1830" s="6">
        <f>'Base de dados'!M1829</f>
        <v>1513</v>
      </c>
      <c r="I1830" s="30"/>
      <c r="J1830" s="6" t="str">
        <f>'Base de dados'!N1829</f>
        <v/>
      </c>
    </row>
    <row r="1831" spans="1:10" ht="24.95" customHeight="1" x14ac:dyDescent="0.25">
      <c r="A1831" s="3">
        <f t="shared" si="28"/>
        <v>1829</v>
      </c>
      <c r="B1831" s="4" t="str">
        <f>'Base de dados'!A1830</f>
        <v>5630018264</v>
      </c>
      <c r="C1831" s="5" t="str">
        <f>IF('Base de dados'!E1830&lt;&gt;"",'Base de dados'!B1830&amp;CHAR(10)&amp;'Base de dados'!E1830,'Base de dados'!B1830)</f>
        <v>VANESSA OLIVEIRA</v>
      </c>
      <c r="D1831" s="15" t="str">
        <f>'Base de dados'!H1830</f>
        <v>AV  FRANCISCO NOGUEIRA DE LIMA, 1699 - DESTERRO - CASA BRANCA</v>
      </c>
      <c r="E1831" s="27" t="str">
        <f>'Base de dados'!I1830</f>
        <v>(19) 993259169</v>
      </c>
      <c r="F1831" s="6" t="str">
        <f>'Base de dados'!J1830</f>
        <v>POPULAÇÃO GERAL</v>
      </c>
      <c r="G1831" s="6" t="str">
        <f>'Base de dados'!L1830</f>
        <v>SUPLENTE</v>
      </c>
      <c r="H1831" s="6">
        <f>'Base de dados'!M1830</f>
        <v>1514</v>
      </c>
      <c r="I1831" s="30"/>
      <c r="J1831" s="6" t="str">
        <f>'Base de dados'!N1830</f>
        <v/>
      </c>
    </row>
    <row r="1832" spans="1:10" ht="24.95" customHeight="1" x14ac:dyDescent="0.25">
      <c r="A1832" s="3">
        <f t="shared" si="28"/>
        <v>1830</v>
      </c>
      <c r="B1832" s="4" t="str">
        <f>'Base de dados'!A1831</f>
        <v>5630017761</v>
      </c>
      <c r="C1832" s="5" t="str">
        <f>IF('Base de dados'!E1831&lt;&gt;"",'Base de dados'!B1831&amp;CHAR(10)&amp;'Base de dados'!E1831,'Base de dados'!B1831)</f>
        <v>VANESSA CRISTINA PEREIRA CASTOLDO
BRUNO CRUZ CASTOLDO</v>
      </c>
      <c r="D1832" s="15" t="str">
        <f>'Base de dados'!H1831</f>
        <v>RUA FAMILIA BACCI, 48 - CENTRO - CASA BRANCA</v>
      </c>
      <c r="E1832" s="27" t="str">
        <f>'Base de dados'!I1831</f>
        <v>(19) 994250299</v>
      </c>
      <c r="F1832" s="6" t="str">
        <f>'Base de dados'!J1831</f>
        <v>POPULAÇÃO GERAL</v>
      </c>
      <c r="G1832" s="6" t="str">
        <f>'Base de dados'!L1831</f>
        <v>SUPLENTE</v>
      </c>
      <c r="H1832" s="6">
        <f>'Base de dados'!M1831</f>
        <v>1515</v>
      </c>
      <c r="I1832" s="30"/>
      <c r="J1832" s="6" t="str">
        <f>'Base de dados'!N1831</f>
        <v/>
      </c>
    </row>
    <row r="1833" spans="1:10" ht="24.95" customHeight="1" x14ac:dyDescent="0.25">
      <c r="A1833" s="3">
        <f t="shared" si="28"/>
        <v>1831</v>
      </c>
      <c r="B1833" s="4" t="str">
        <f>'Base de dados'!A1832</f>
        <v>5630010501</v>
      </c>
      <c r="C1833" s="5" t="str">
        <f>IF('Base de dados'!E1832&lt;&gt;"",'Base de dados'!B1832&amp;CHAR(10)&amp;'Base de dados'!E1832,'Base de dados'!B1832)</f>
        <v>HIGOR SARAIVA CAMPOS</v>
      </c>
      <c r="D1833" s="15" t="str">
        <f>'Base de dados'!H1832</f>
        <v>RUA FAMILIA CARVALHO, 74 - NAZARE - CASA BRANCA</v>
      </c>
      <c r="E1833" s="27" t="str">
        <f>'Base de dados'!I1832</f>
        <v>(19) 989659199</v>
      </c>
      <c r="F1833" s="6" t="str">
        <f>'Base de dados'!J1832</f>
        <v>POPULAÇÃO GERAL</v>
      </c>
      <c r="G1833" s="6" t="str">
        <f>'Base de dados'!L1832</f>
        <v>SUPLENTE</v>
      </c>
      <c r="H1833" s="6">
        <f>'Base de dados'!M1832</f>
        <v>1516</v>
      </c>
      <c r="I1833" s="30"/>
      <c r="J1833" s="6" t="str">
        <f>'Base de dados'!N1832</f>
        <v/>
      </c>
    </row>
    <row r="1834" spans="1:10" ht="24.95" customHeight="1" x14ac:dyDescent="0.25">
      <c r="A1834" s="3">
        <f t="shared" si="28"/>
        <v>1832</v>
      </c>
      <c r="B1834" s="4" t="str">
        <f>'Base de dados'!A1833</f>
        <v>5630018140</v>
      </c>
      <c r="C1834" s="5" t="str">
        <f>IF('Base de dados'!E1833&lt;&gt;"",'Base de dados'!B1833&amp;CHAR(10)&amp;'Base de dados'!E1833,'Base de dados'!B1833)</f>
        <v>LARISSA</v>
      </c>
      <c r="D1834" s="15" t="str">
        <f>'Base de dados'!H1833</f>
        <v>RUA ALFREDO PINTO MENDONCA, 386 - SAO JOAO - CASA BRANCA</v>
      </c>
      <c r="E1834" s="27" t="str">
        <f>'Base de dados'!I1833</f>
        <v>(19) 995163944</v>
      </c>
      <c r="F1834" s="6" t="str">
        <f>'Base de dados'!J1833</f>
        <v>POPULAÇÃO GERAL</v>
      </c>
      <c r="G1834" s="6" t="str">
        <f>'Base de dados'!L1833</f>
        <v>SUPLENTE</v>
      </c>
      <c r="H1834" s="6">
        <f>'Base de dados'!M1833</f>
        <v>1517</v>
      </c>
      <c r="I1834" s="30"/>
      <c r="J1834" s="6" t="str">
        <f>'Base de dados'!N1833</f>
        <v/>
      </c>
    </row>
    <row r="1835" spans="1:10" ht="24.95" customHeight="1" x14ac:dyDescent="0.25">
      <c r="A1835" s="3">
        <f t="shared" si="28"/>
        <v>1833</v>
      </c>
      <c r="B1835" s="4" t="str">
        <f>'Base de dados'!A1834</f>
        <v>5630020617</v>
      </c>
      <c r="C1835" s="5" t="str">
        <f>IF('Base de dados'!E1834&lt;&gt;"",'Base de dados'!B1834&amp;CHAR(10)&amp;'Base de dados'!E1834,'Base de dados'!B1834)</f>
        <v>LUIS RICARDO DE FARIA SATI
CAMILA APARECIDA MARTINS SATI</v>
      </c>
      <c r="D1835" s="15" t="str">
        <f>'Base de dados'!H1834</f>
        <v>RUA FRANCISCO DOBIES, 422 - JARDIM BOA ESPERANCA - CASA BRANCA</v>
      </c>
      <c r="E1835" s="27" t="str">
        <f>'Base de dados'!I1834</f>
        <v>(19) 989635614</v>
      </c>
      <c r="F1835" s="6" t="str">
        <f>'Base de dados'!J1834</f>
        <v>POPULAÇÃO GERAL</v>
      </c>
      <c r="G1835" s="6" t="str">
        <f>'Base de dados'!L1834</f>
        <v>SUPLENTE</v>
      </c>
      <c r="H1835" s="6">
        <f>'Base de dados'!M1834</f>
        <v>1518</v>
      </c>
      <c r="I1835" s="30"/>
      <c r="J1835" s="6" t="str">
        <f>'Base de dados'!N1834</f>
        <v/>
      </c>
    </row>
    <row r="1836" spans="1:10" ht="24.95" customHeight="1" x14ac:dyDescent="0.25">
      <c r="A1836" s="3">
        <f t="shared" si="28"/>
        <v>1834</v>
      </c>
      <c r="B1836" s="4" t="str">
        <f>'Base de dados'!A1835</f>
        <v>5630006210</v>
      </c>
      <c r="C1836" s="5" t="str">
        <f>IF('Base de dados'!E1835&lt;&gt;"",'Base de dados'!B1835&amp;CHAR(10)&amp;'Base de dados'!E1835,'Base de dados'!B1835)</f>
        <v>BRUNA LAIS DOS SANTOS</v>
      </c>
      <c r="D1836" s="15" t="str">
        <f>'Base de dados'!H1835</f>
        <v>RUA EVANDRO SILVA, 136 - ODENUR BUZATTO - CASA BRANCA</v>
      </c>
      <c r="E1836" s="27" t="str">
        <f>'Base de dados'!I1835</f>
        <v>(19) 993111226</v>
      </c>
      <c r="F1836" s="6" t="str">
        <f>'Base de dados'!J1835</f>
        <v>POPULAÇÃO GERAL</v>
      </c>
      <c r="G1836" s="6" t="str">
        <f>'Base de dados'!L1835</f>
        <v>SUPLENTE</v>
      </c>
      <c r="H1836" s="6">
        <f>'Base de dados'!M1835</f>
        <v>1519</v>
      </c>
      <c r="I1836" s="30"/>
      <c r="J1836" s="6" t="str">
        <f>'Base de dados'!N1835</f>
        <v/>
      </c>
    </row>
    <row r="1837" spans="1:10" ht="24.95" customHeight="1" x14ac:dyDescent="0.25">
      <c r="A1837" s="3">
        <f t="shared" si="28"/>
        <v>1835</v>
      </c>
      <c r="B1837" s="4" t="str">
        <f>'Base de dados'!A1836</f>
        <v>5630018579</v>
      </c>
      <c r="C1837" s="5" t="str">
        <f>IF('Base de dados'!E1836&lt;&gt;"",'Base de dados'!B1836&amp;CHAR(10)&amp;'Base de dados'!E1836,'Base de dados'!B1836)</f>
        <v>CINDI SARAIVA
PAULO CESAR DOMINGOS JUNIOR</v>
      </c>
      <c r="D1837" s="15" t="str">
        <f>'Base de dados'!H1836</f>
        <v>RUA PROFESSORA CANDIDO MUSA, 140 - ANDORINHAS - CASA BRANCA</v>
      </c>
      <c r="E1837" s="27" t="str">
        <f>'Base de dados'!I1836</f>
        <v>(19) 995784516</v>
      </c>
      <c r="F1837" s="6" t="str">
        <f>'Base de dados'!J1836</f>
        <v>POPULAÇÃO GERAL</v>
      </c>
      <c r="G1837" s="6" t="str">
        <f>'Base de dados'!L1836</f>
        <v>SUPLENTE</v>
      </c>
      <c r="H1837" s="6">
        <f>'Base de dados'!M1836</f>
        <v>1520</v>
      </c>
      <c r="I1837" s="30"/>
      <c r="J1837" s="6" t="str">
        <f>'Base de dados'!N1836</f>
        <v/>
      </c>
    </row>
    <row r="1838" spans="1:10" ht="24.95" customHeight="1" x14ac:dyDescent="0.25">
      <c r="A1838" s="3">
        <f t="shared" si="28"/>
        <v>1836</v>
      </c>
      <c r="B1838" s="4" t="str">
        <f>'Base de dados'!A1837</f>
        <v>5630021425</v>
      </c>
      <c r="C1838" s="5" t="str">
        <f>IF('Base de dados'!E1837&lt;&gt;"",'Base de dados'!B1837&amp;CHAR(10)&amp;'Base de dados'!E1837,'Base de dados'!B1837)</f>
        <v>MARILDA JANETE RODRIGUES</v>
      </c>
      <c r="D1838" s="15" t="str">
        <f>'Base de dados'!H1837</f>
        <v>RUA JOSE RODRIGUES PEGOS SOBRINHO, 7 - SAO BERNARDO - CASA BRANCA</v>
      </c>
      <c r="E1838" s="27" t="str">
        <f>'Base de dados'!I1837</f>
        <v>(19) 993847952</v>
      </c>
      <c r="F1838" s="6" t="str">
        <f>'Base de dados'!J1837</f>
        <v>POPULAÇÃO GERAL</v>
      </c>
      <c r="G1838" s="6" t="str">
        <f>'Base de dados'!L1837</f>
        <v>SUPLENTE</v>
      </c>
      <c r="H1838" s="6">
        <f>'Base de dados'!M1837</f>
        <v>1521</v>
      </c>
      <c r="I1838" s="30"/>
      <c r="J1838" s="6" t="str">
        <f>'Base de dados'!N1837</f>
        <v/>
      </c>
    </row>
    <row r="1839" spans="1:10" ht="24.95" customHeight="1" x14ac:dyDescent="0.25">
      <c r="A1839" s="3">
        <f t="shared" si="28"/>
        <v>1837</v>
      </c>
      <c r="B1839" s="4" t="str">
        <f>'Base de dados'!A1838</f>
        <v>5630002466</v>
      </c>
      <c r="C1839" s="5" t="str">
        <f>IF('Base de dados'!E1838&lt;&gt;"",'Base de dados'!B1838&amp;CHAR(10)&amp;'Base de dados'!E1838,'Base de dados'!B1838)</f>
        <v>VILMA APARECIDA SILVA E SILVA</v>
      </c>
      <c r="D1839" s="15" t="str">
        <f>'Base de dados'!H1838</f>
        <v>RUA FAMILIA MAGDALENA, 269 - PARQUE SAO PAULO - CASA BRANCA</v>
      </c>
      <c r="E1839" s="27" t="str">
        <f>'Base de dados'!I1838</f>
        <v>(19) 991567663</v>
      </c>
      <c r="F1839" s="6" t="str">
        <f>'Base de dados'!J1838</f>
        <v>POPULAÇÃO GERAL</v>
      </c>
      <c r="G1839" s="6" t="str">
        <f>'Base de dados'!L1838</f>
        <v>SUPLENTE</v>
      </c>
      <c r="H1839" s="6">
        <f>'Base de dados'!M1838</f>
        <v>1522</v>
      </c>
      <c r="I1839" s="30"/>
      <c r="J1839" s="6" t="str">
        <f>'Base de dados'!N1838</f>
        <v/>
      </c>
    </row>
    <row r="1840" spans="1:10" ht="24.95" customHeight="1" x14ac:dyDescent="0.25">
      <c r="A1840" s="3">
        <f t="shared" si="28"/>
        <v>1838</v>
      </c>
      <c r="B1840" s="4" t="str">
        <f>'Base de dados'!A1839</f>
        <v>5630010279</v>
      </c>
      <c r="C1840" s="5" t="str">
        <f>IF('Base de dados'!E1839&lt;&gt;"",'Base de dados'!B1839&amp;CHAR(10)&amp;'Base de dados'!E1839,'Base de dados'!B1839)</f>
        <v>SUELEN SUSAN S MOTA</v>
      </c>
      <c r="D1840" s="15" t="str">
        <f>'Base de dados'!H1839</f>
        <v>RUA XAVIER DE TOLEDO, 785 - VILA ESPERANCA - SOROCABA</v>
      </c>
      <c r="E1840" s="27" t="str">
        <f>'Base de dados'!I1839</f>
        <v>(15) 998249594</v>
      </c>
      <c r="F1840" s="6" t="str">
        <f>'Base de dados'!J1839</f>
        <v>POPULAÇÃO GERAL</v>
      </c>
      <c r="G1840" s="6" t="str">
        <f>'Base de dados'!L1839</f>
        <v>SUPLENTE</v>
      </c>
      <c r="H1840" s="6">
        <f>'Base de dados'!M1839</f>
        <v>1523</v>
      </c>
      <c r="I1840" s="30"/>
      <c r="J1840" s="6" t="str">
        <f>'Base de dados'!N1839</f>
        <v/>
      </c>
    </row>
    <row r="1841" spans="1:10" ht="24.95" customHeight="1" x14ac:dyDescent="0.25">
      <c r="A1841" s="3">
        <f t="shared" si="28"/>
        <v>1839</v>
      </c>
      <c r="B1841" s="4" t="str">
        <f>'Base de dados'!A1840</f>
        <v>5630006715</v>
      </c>
      <c r="C1841" s="5" t="str">
        <f>IF('Base de dados'!E1840&lt;&gt;"",'Base de dados'!B1840&amp;CHAR(10)&amp;'Base de dados'!E1840,'Base de dados'!B1840)</f>
        <v>LUCIANA DE SOUZA FARISCO</v>
      </c>
      <c r="D1841" s="15" t="str">
        <f>'Base de dados'!H1840</f>
        <v>RUA JORGE BONETTI, 458 - SENHOR MENINO - CASA BRANCA</v>
      </c>
      <c r="E1841" s="27" t="str">
        <f>'Base de dados'!I1840</f>
        <v>(19) 989221995</v>
      </c>
      <c r="F1841" s="6" t="str">
        <f>'Base de dados'!J1840</f>
        <v>POPULAÇÃO GERAL</v>
      </c>
      <c r="G1841" s="6" t="str">
        <f>'Base de dados'!L1840</f>
        <v>SUPLENTE</v>
      </c>
      <c r="H1841" s="6">
        <f>'Base de dados'!M1840</f>
        <v>1524</v>
      </c>
      <c r="I1841" s="30"/>
      <c r="J1841" s="6" t="str">
        <f>'Base de dados'!N1840</f>
        <v/>
      </c>
    </row>
    <row r="1842" spans="1:10" ht="24.95" customHeight="1" x14ac:dyDescent="0.25">
      <c r="A1842" s="3">
        <f t="shared" si="28"/>
        <v>1840</v>
      </c>
      <c r="B1842" s="4" t="str">
        <f>'Base de dados'!A1841</f>
        <v>5630013745</v>
      </c>
      <c r="C1842" s="5" t="str">
        <f>IF('Base de dados'!E1841&lt;&gt;"",'Base de dados'!B1841&amp;CHAR(10)&amp;'Base de dados'!E1841,'Base de dados'!B1841)</f>
        <v>DAIANE PEREIRA DA SILVA SOUSA
JULIO CESAR SILVA AFFONSO</v>
      </c>
      <c r="D1842" s="15" t="str">
        <f>'Base de dados'!H1841</f>
        <v>RUA JORGE BONETTI, 402 - SENHOR MENINO - CASA BRANCA</v>
      </c>
      <c r="E1842" s="27" t="str">
        <f>'Base de dados'!I1841</f>
        <v>(19) 993003901</v>
      </c>
      <c r="F1842" s="6" t="str">
        <f>'Base de dados'!J1841</f>
        <v>POPULAÇÃO GERAL</v>
      </c>
      <c r="G1842" s="6" t="str">
        <f>'Base de dados'!L1841</f>
        <v>SUPLENTE</v>
      </c>
      <c r="H1842" s="6">
        <f>'Base de dados'!M1841</f>
        <v>1525</v>
      </c>
      <c r="I1842" s="30"/>
      <c r="J1842" s="6" t="str">
        <f>'Base de dados'!N1841</f>
        <v/>
      </c>
    </row>
    <row r="1843" spans="1:10" ht="24.95" customHeight="1" x14ac:dyDescent="0.25">
      <c r="A1843" s="3">
        <f t="shared" si="28"/>
        <v>1841</v>
      </c>
      <c r="B1843" s="4" t="str">
        <f>'Base de dados'!A1842</f>
        <v>5630005279</v>
      </c>
      <c r="C1843" s="5" t="str">
        <f>IF('Base de dados'!E1842&lt;&gt;"",'Base de dados'!B1842&amp;CHAR(10)&amp;'Base de dados'!E1842,'Base de dados'!B1842)</f>
        <v>JUCELIA DONIZETE SARAIVA</v>
      </c>
      <c r="D1843" s="15" t="str">
        <f>'Base de dados'!H1842</f>
        <v>RUA LUIS GONZAGA DE SYLOS, 183 - NAZARE - CASA BRANCA</v>
      </c>
      <c r="E1843" s="27" t="str">
        <f>'Base de dados'!I1842</f>
        <v>(19) 994609934</v>
      </c>
      <c r="F1843" s="6" t="str">
        <f>'Base de dados'!J1842</f>
        <v>POPULAÇÃO GERAL</v>
      </c>
      <c r="G1843" s="6" t="str">
        <f>'Base de dados'!L1842</f>
        <v>SUPLENTE</v>
      </c>
      <c r="H1843" s="6">
        <f>'Base de dados'!M1842</f>
        <v>1526</v>
      </c>
      <c r="I1843" s="30"/>
      <c r="J1843" s="6" t="str">
        <f>'Base de dados'!N1842</f>
        <v/>
      </c>
    </row>
    <row r="1844" spans="1:10" ht="24.95" customHeight="1" x14ac:dyDescent="0.25">
      <c r="A1844" s="3">
        <f t="shared" si="28"/>
        <v>1842</v>
      </c>
      <c r="B1844" s="4" t="str">
        <f>'Base de dados'!A1843</f>
        <v>5630012671</v>
      </c>
      <c r="C1844" s="5" t="str">
        <f>IF('Base de dados'!E1843&lt;&gt;"",'Base de dados'!B1843&amp;CHAR(10)&amp;'Base de dados'!E1843,'Base de dados'!B1843)</f>
        <v>CRISTINA FRANCISCO VIEIRA</v>
      </c>
      <c r="D1844" s="15" t="str">
        <f>'Base de dados'!H1843</f>
        <v>RUA MANOEL HENRIQUE FIGUEIREDO, 27 - JARDIM SANTA LUZIA - GUARATINGUETA</v>
      </c>
      <c r="E1844" s="27" t="str">
        <f>'Base de dados'!I1843</f>
        <v>(12) 997941837</v>
      </c>
      <c r="F1844" s="6" t="str">
        <f>'Base de dados'!J1843</f>
        <v>POPULAÇÃO GERAL</v>
      </c>
      <c r="G1844" s="6" t="str">
        <f>'Base de dados'!L1843</f>
        <v>SUPLENTE</v>
      </c>
      <c r="H1844" s="6">
        <f>'Base de dados'!M1843</f>
        <v>1527</v>
      </c>
      <c r="I1844" s="30"/>
      <c r="J1844" s="6" t="str">
        <f>'Base de dados'!N1843</f>
        <v/>
      </c>
    </row>
    <row r="1845" spans="1:10" ht="24.95" customHeight="1" x14ac:dyDescent="0.25">
      <c r="A1845" s="3">
        <f t="shared" si="28"/>
        <v>1843</v>
      </c>
      <c r="B1845" s="4" t="str">
        <f>'Base de dados'!A1844</f>
        <v>5630003324</v>
      </c>
      <c r="C1845" s="5" t="str">
        <f>IF('Base de dados'!E1844&lt;&gt;"",'Base de dados'!B1844&amp;CHAR(10)&amp;'Base de dados'!E1844,'Base de dados'!B1844)</f>
        <v>ANA PATRICIA FERREIRA</v>
      </c>
      <c r="D1845" s="15" t="str">
        <f>'Base de dados'!H1844</f>
        <v>RUA JORGE BONETTI, 420 - SENHOR MENINO - CASA BRANCA</v>
      </c>
      <c r="E1845" s="27" t="str">
        <f>'Base de dados'!I1844</f>
        <v>(19) 994661944</v>
      </c>
      <c r="F1845" s="6" t="str">
        <f>'Base de dados'!J1844</f>
        <v>POPULAÇÃO GERAL</v>
      </c>
      <c r="G1845" s="6" t="str">
        <f>'Base de dados'!L1844</f>
        <v>SUPLENTE</v>
      </c>
      <c r="H1845" s="6">
        <f>'Base de dados'!M1844</f>
        <v>1528</v>
      </c>
      <c r="I1845" s="30"/>
      <c r="J1845" s="6" t="str">
        <f>'Base de dados'!N1844</f>
        <v/>
      </c>
    </row>
    <row r="1846" spans="1:10" ht="24.95" customHeight="1" x14ac:dyDescent="0.25">
      <c r="A1846" s="3">
        <f t="shared" si="28"/>
        <v>1844</v>
      </c>
      <c r="B1846" s="4" t="str">
        <f>'Base de dados'!A1845</f>
        <v>5630015914</v>
      </c>
      <c r="C1846" s="5" t="str">
        <f>IF('Base de dados'!E1845&lt;&gt;"",'Base de dados'!B1845&amp;CHAR(10)&amp;'Base de dados'!E1845,'Base de dados'!B1845)</f>
        <v>LUCAS HENRIQUE SIMAO
RAIANA APARECIDA DA SILVA SIMAO</v>
      </c>
      <c r="D1846" s="15" t="str">
        <f>'Base de dados'!H1845</f>
        <v>AV  ALAGOAS, 164 - JARDIM BELA VISTA - CASA BRANCA</v>
      </c>
      <c r="E1846" s="27" t="str">
        <f>'Base de dados'!I1845</f>
        <v>(19) 991813952</v>
      </c>
      <c r="F1846" s="6" t="str">
        <f>'Base de dados'!J1845</f>
        <v>POPULAÇÃO GERAL</v>
      </c>
      <c r="G1846" s="6" t="str">
        <f>'Base de dados'!L1845</f>
        <v>SUPLENTE</v>
      </c>
      <c r="H1846" s="6">
        <f>'Base de dados'!M1845</f>
        <v>1529</v>
      </c>
      <c r="I1846" s="30"/>
      <c r="J1846" s="6" t="str">
        <f>'Base de dados'!N1845</f>
        <v/>
      </c>
    </row>
    <row r="1847" spans="1:10" ht="24.95" customHeight="1" x14ac:dyDescent="0.25">
      <c r="A1847" s="3">
        <f t="shared" si="28"/>
        <v>1845</v>
      </c>
      <c r="B1847" s="4" t="str">
        <f>'Base de dados'!A1846</f>
        <v>5630007960</v>
      </c>
      <c r="C1847" s="5" t="str">
        <f>IF('Base de dados'!E1846&lt;&gt;"",'Base de dados'!B1846&amp;CHAR(10)&amp;'Base de dados'!E1846,'Base de dados'!B1846)</f>
        <v>DENIS APARECIDO SILVA NOGUEIRA
MARCELA CRISTINA VIOLIN DE ALMEIDA</v>
      </c>
      <c r="D1847" s="15" t="str">
        <f>'Base de dados'!H1846</f>
        <v>RUA EVANDRO SILVA, 159 - ODENIR BUZATTO - CASA BRANCA</v>
      </c>
      <c r="E1847" s="27" t="str">
        <f>'Base de dados'!I1846</f>
        <v>(19) 994906173</v>
      </c>
      <c r="F1847" s="6" t="str">
        <f>'Base de dados'!J1846</f>
        <v>POPULAÇÃO GERAL</v>
      </c>
      <c r="G1847" s="6" t="str">
        <f>'Base de dados'!L1846</f>
        <v>SUPLENTE</v>
      </c>
      <c r="H1847" s="6">
        <f>'Base de dados'!M1846</f>
        <v>1530</v>
      </c>
      <c r="I1847" s="30"/>
      <c r="J1847" s="6" t="str">
        <f>'Base de dados'!N1846</f>
        <v/>
      </c>
    </row>
    <row r="1848" spans="1:10" ht="24.95" customHeight="1" x14ac:dyDescent="0.25">
      <c r="A1848" s="3">
        <f t="shared" si="28"/>
        <v>1846</v>
      </c>
      <c r="B1848" s="4" t="str">
        <f>'Base de dados'!A1847</f>
        <v>5630002862</v>
      </c>
      <c r="C1848" s="5" t="str">
        <f>IF('Base de dados'!E1847&lt;&gt;"",'Base de dados'!B1847&amp;CHAR(10)&amp;'Base de dados'!E1847,'Base de dados'!B1847)</f>
        <v>JULIANA CRISTINA NEVES DE SOUZA
ODAIR JOSE DE SOUZA</v>
      </c>
      <c r="D1848" s="15" t="str">
        <f>'Base de dados'!H1847</f>
        <v>RUA DR ROBERTO BITTENCURT, 290 - JARDIM EUROPA  - CASA BRANCA</v>
      </c>
      <c r="E1848" s="27" t="str">
        <f>'Base de dados'!I1847</f>
        <v>(19) 995906157</v>
      </c>
      <c r="F1848" s="6" t="str">
        <f>'Base de dados'!J1847</f>
        <v>POPULAÇÃO GERAL</v>
      </c>
      <c r="G1848" s="6" t="str">
        <f>'Base de dados'!L1847</f>
        <v>SUPLENTE</v>
      </c>
      <c r="H1848" s="6">
        <f>'Base de dados'!M1847</f>
        <v>1531</v>
      </c>
      <c r="I1848" s="30"/>
      <c r="J1848" s="6" t="str">
        <f>'Base de dados'!N1847</f>
        <v/>
      </c>
    </row>
    <row r="1849" spans="1:10" ht="24.95" customHeight="1" x14ac:dyDescent="0.25">
      <c r="A1849" s="3">
        <f t="shared" si="28"/>
        <v>1847</v>
      </c>
      <c r="B1849" s="4" t="str">
        <f>'Base de dados'!A1848</f>
        <v>5630007481</v>
      </c>
      <c r="C1849" s="5" t="str">
        <f>IF('Base de dados'!E1848&lt;&gt;"",'Base de dados'!B1848&amp;CHAR(10)&amp;'Base de dados'!E1848,'Base de dados'!B1848)</f>
        <v>SIDNEI FLAUZINO COSIN
PAULA CHRISTIANE TOME COSIN</v>
      </c>
      <c r="D1849" s="15" t="str">
        <f>'Base de dados'!H1848</f>
        <v>RUA PROFESSORA GUNAR MORAES DE ARAUJO, 170 - ANDORINHA - CASA BRANCA</v>
      </c>
      <c r="E1849" s="27" t="str">
        <f>'Base de dados'!I1848</f>
        <v>(19) 992769001</v>
      </c>
      <c r="F1849" s="6" t="str">
        <f>'Base de dados'!J1848</f>
        <v>POPULAÇÃO GERAL</v>
      </c>
      <c r="G1849" s="6" t="str">
        <f>'Base de dados'!L1848</f>
        <v>SUPLENTE</v>
      </c>
      <c r="H1849" s="6">
        <f>'Base de dados'!M1848</f>
        <v>1532</v>
      </c>
      <c r="I1849" s="30"/>
      <c r="J1849" s="6" t="str">
        <f>'Base de dados'!N1848</f>
        <v/>
      </c>
    </row>
    <row r="1850" spans="1:10" ht="24.95" customHeight="1" x14ac:dyDescent="0.25">
      <c r="A1850" s="3">
        <f t="shared" si="28"/>
        <v>1848</v>
      </c>
      <c r="B1850" s="4" t="str">
        <f>'Base de dados'!A1849</f>
        <v>5630012317</v>
      </c>
      <c r="C1850" s="5" t="str">
        <f>IF('Base de dados'!E1849&lt;&gt;"",'Base de dados'!B1849&amp;CHAR(10)&amp;'Base de dados'!E1849,'Base de dados'!B1849)</f>
        <v>FELIPE BATISTA NUNES DE JESUS</v>
      </c>
      <c r="D1850" s="15" t="str">
        <f>'Base de dados'!H1849</f>
        <v>RUA FAMILIA GONCALVES DOS SANTOS, 223 - JARDIM BOA ESPERANCA - CASA BRANCA</v>
      </c>
      <c r="E1850" s="27" t="str">
        <f>'Base de dados'!I1849</f>
        <v>(19) 974236781</v>
      </c>
      <c r="F1850" s="6" t="str">
        <f>'Base de dados'!J1849</f>
        <v>POPULAÇÃO GERAL</v>
      </c>
      <c r="G1850" s="6" t="str">
        <f>'Base de dados'!L1849</f>
        <v>SUPLENTE</v>
      </c>
      <c r="H1850" s="6">
        <f>'Base de dados'!M1849</f>
        <v>1533</v>
      </c>
      <c r="I1850" s="30"/>
      <c r="J1850" s="6" t="str">
        <f>'Base de dados'!N1849</f>
        <v/>
      </c>
    </row>
    <row r="1851" spans="1:10" ht="24.95" customHeight="1" x14ac:dyDescent="0.25">
      <c r="A1851" s="3">
        <f t="shared" si="28"/>
        <v>1849</v>
      </c>
      <c r="B1851" s="4" t="str">
        <f>'Base de dados'!A1850</f>
        <v>5630005311</v>
      </c>
      <c r="C1851" s="5" t="str">
        <f>IF('Base de dados'!E1850&lt;&gt;"",'Base de dados'!B1850&amp;CHAR(10)&amp;'Base de dados'!E1850,'Base de dados'!B1850)</f>
        <v>LEANDRO ROBERTO GERALDO
MARIA AMELIA GOULART</v>
      </c>
      <c r="D1851" s="15" t="str">
        <f>'Base de dados'!H1850</f>
        <v>RUA DOS MANTOVANI, 81 - SANTA CECILIA - CASA BRANCA</v>
      </c>
      <c r="E1851" s="27" t="str">
        <f>'Base de dados'!I1850</f>
        <v>(19) 993996965</v>
      </c>
      <c r="F1851" s="6" t="str">
        <f>'Base de dados'!J1850</f>
        <v>POPULAÇÃO GERAL</v>
      </c>
      <c r="G1851" s="6" t="str">
        <f>'Base de dados'!L1850</f>
        <v>SUPLENTE</v>
      </c>
      <c r="H1851" s="6">
        <f>'Base de dados'!M1850</f>
        <v>1534</v>
      </c>
      <c r="I1851" s="30"/>
      <c r="J1851" s="6" t="str">
        <f>'Base de dados'!N1850</f>
        <v/>
      </c>
    </row>
    <row r="1852" spans="1:10" ht="24.95" customHeight="1" x14ac:dyDescent="0.25">
      <c r="A1852" s="3">
        <f t="shared" si="28"/>
        <v>1850</v>
      </c>
      <c r="B1852" s="4" t="str">
        <f>'Base de dados'!A1851</f>
        <v>5630014008</v>
      </c>
      <c r="C1852" s="5" t="str">
        <f>IF('Base de dados'!E1851&lt;&gt;"",'Base de dados'!B1851&amp;CHAR(10)&amp;'Base de dados'!E1851,'Base de dados'!B1851)</f>
        <v>JOSE ROBERTO BUZATTO
ROSEMEIRE DE LIMA BUZATTO</v>
      </c>
      <c r="D1852" s="15" t="str">
        <f>'Base de dados'!H1851</f>
        <v>RUA ALAGOAS, 11 - BELA VISTA - CASA BRANCA</v>
      </c>
      <c r="E1852" s="27" t="str">
        <f>'Base de dados'!I1851</f>
        <v>(19) 991985014</v>
      </c>
      <c r="F1852" s="6" t="str">
        <f>'Base de dados'!J1851</f>
        <v>POPULAÇÃO GERAL</v>
      </c>
      <c r="G1852" s="6" t="str">
        <f>'Base de dados'!L1851</f>
        <v>SUPLENTE</v>
      </c>
      <c r="H1852" s="6">
        <f>'Base de dados'!M1851</f>
        <v>1535</v>
      </c>
      <c r="I1852" s="30"/>
      <c r="J1852" s="6" t="str">
        <f>'Base de dados'!N1851</f>
        <v/>
      </c>
    </row>
    <row r="1853" spans="1:10" ht="24.95" customHeight="1" x14ac:dyDescent="0.25">
      <c r="A1853" s="3">
        <f t="shared" si="28"/>
        <v>1851</v>
      </c>
      <c r="B1853" s="4" t="str">
        <f>'Base de dados'!A1852</f>
        <v>5630016102</v>
      </c>
      <c r="C1853" s="5" t="str">
        <f>IF('Base de dados'!E1852&lt;&gt;"",'Base de dados'!B1852&amp;CHAR(10)&amp;'Base de dados'!E1852,'Base de dados'!B1852)</f>
        <v>ANDERSON MENEZES DA SILVA</v>
      </c>
      <c r="D1853" s="15" t="str">
        <f>'Base de dados'!H1852</f>
        <v>AV  SEIS, 180 - ROCINHA - GUARATINGUETA</v>
      </c>
      <c r="E1853" s="27" t="str">
        <f>'Base de dados'!I1852</f>
        <v>(12) 992498493</v>
      </c>
      <c r="F1853" s="6" t="str">
        <f>'Base de dados'!J1852</f>
        <v>POPULAÇÃO GERAL</v>
      </c>
      <c r="G1853" s="6" t="str">
        <f>'Base de dados'!L1852</f>
        <v>SUPLENTE</v>
      </c>
      <c r="H1853" s="6">
        <f>'Base de dados'!M1852</f>
        <v>1536</v>
      </c>
      <c r="I1853" s="30"/>
      <c r="J1853" s="6" t="str">
        <f>'Base de dados'!N1852</f>
        <v/>
      </c>
    </row>
    <row r="1854" spans="1:10" ht="24.95" customHeight="1" x14ac:dyDescent="0.25">
      <c r="A1854" s="3">
        <f t="shared" si="28"/>
        <v>1852</v>
      </c>
      <c r="B1854" s="4" t="str">
        <f>'Base de dados'!A1853</f>
        <v>5630001617</v>
      </c>
      <c r="C1854" s="5" t="str">
        <f>IF('Base de dados'!E1853&lt;&gt;"",'Base de dados'!B1853&amp;CHAR(10)&amp;'Base de dados'!E1853,'Base de dados'!B1853)</f>
        <v>MARIA LAURA XAVIER BORGES
MARCOS DOS REIS BORGES</v>
      </c>
      <c r="D1854" s="15" t="str">
        <f>'Base de dados'!H1853</f>
        <v>RUA FAMILIA ARMANI, 22 - JARDIM MACAUBA - CASA BRANCA</v>
      </c>
      <c r="E1854" s="27" t="str">
        <f>'Base de dados'!I1853</f>
        <v>(19) 993119873</v>
      </c>
      <c r="F1854" s="6" t="str">
        <f>'Base de dados'!J1853</f>
        <v>POPULAÇÃO GERAL</v>
      </c>
      <c r="G1854" s="6" t="str">
        <f>'Base de dados'!L1853</f>
        <v>SUPLENTE</v>
      </c>
      <c r="H1854" s="6">
        <f>'Base de dados'!M1853</f>
        <v>1537</v>
      </c>
      <c r="I1854" s="30"/>
      <c r="J1854" s="6" t="str">
        <f>'Base de dados'!N1853</f>
        <v/>
      </c>
    </row>
    <row r="1855" spans="1:10" ht="24.95" customHeight="1" x14ac:dyDescent="0.25">
      <c r="A1855" s="3">
        <f t="shared" si="28"/>
        <v>1853</v>
      </c>
      <c r="B1855" s="4" t="str">
        <f>'Base de dados'!A1854</f>
        <v>5630000387</v>
      </c>
      <c r="C1855" s="5" t="str">
        <f>IF('Base de dados'!E1854&lt;&gt;"",'Base de dados'!B1854&amp;CHAR(10)&amp;'Base de dados'!E1854,'Base de dados'!B1854)</f>
        <v>LUANA DE OLIVEIRA CANDIDO</v>
      </c>
      <c r="D1855" s="15" t="str">
        <f>'Base de dados'!H1854</f>
        <v>RUA DEPUTADO ANTONIO SILVIA CUNHA BUENO, 339 - JARDIM ELDORADO - CASA BRANCA</v>
      </c>
      <c r="E1855" s="27" t="str">
        <f>'Base de dados'!I1854</f>
        <v>(19) 995248120</v>
      </c>
      <c r="F1855" s="6" t="str">
        <f>'Base de dados'!J1854</f>
        <v>POPULAÇÃO GERAL</v>
      </c>
      <c r="G1855" s="6" t="str">
        <f>'Base de dados'!L1854</f>
        <v>SUPLENTE</v>
      </c>
      <c r="H1855" s="6">
        <f>'Base de dados'!M1854</f>
        <v>1538</v>
      </c>
      <c r="I1855" s="30"/>
      <c r="J1855" s="6" t="str">
        <f>'Base de dados'!N1854</f>
        <v/>
      </c>
    </row>
    <row r="1856" spans="1:10" ht="24.95" customHeight="1" x14ac:dyDescent="0.25">
      <c r="A1856" s="3">
        <f t="shared" si="28"/>
        <v>1854</v>
      </c>
      <c r="B1856" s="4" t="str">
        <f>'Base de dados'!A1855</f>
        <v>5630002821</v>
      </c>
      <c r="C1856" s="5" t="str">
        <f>IF('Base de dados'!E1855&lt;&gt;"",'Base de dados'!B1855&amp;CHAR(10)&amp;'Base de dados'!E1855,'Base de dados'!B1855)</f>
        <v>WILSON RAFAEL DA SILVA ALMEIDA</v>
      </c>
      <c r="D1856" s="15" t="str">
        <f>'Base de dados'!H1855</f>
        <v>RUA PEDRO PIMENTA, 268 - PARQUE SOA PAULO  - CASA BRANCA</v>
      </c>
      <c r="E1856" s="27" t="str">
        <f>'Base de dados'!I1855</f>
        <v>(19) 994574556</v>
      </c>
      <c r="F1856" s="6" t="str">
        <f>'Base de dados'!J1855</f>
        <v>POPULAÇÃO GERAL</v>
      </c>
      <c r="G1856" s="6" t="str">
        <f>'Base de dados'!L1855</f>
        <v>SUPLENTE</v>
      </c>
      <c r="H1856" s="6">
        <f>'Base de dados'!M1855</f>
        <v>1539</v>
      </c>
      <c r="I1856" s="30"/>
      <c r="J1856" s="6" t="str">
        <f>'Base de dados'!N1855</f>
        <v/>
      </c>
    </row>
    <row r="1857" spans="1:10" ht="24.95" customHeight="1" x14ac:dyDescent="0.25">
      <c r="A1857" s="3">
        <f t="shared" si="28"/>
        <v>1855</v>
      </c>
      <c r="B1857" s="4" t="str">
        <f>'Base de dados'!A1856</f>
        <v>5630002755</v>
      </c>
      <c r="C1857" s="5" t="str">
        <f>IF('Base de dados'!E1856&lt;&gt;"",'Base de dados'!B1856&amp;CHAR(10)&amp;'Base de dados'!E1856,'Base de dados'!B1856)</f>
        <v>CARLOS ALBERTO XAVIER
ANA MARIA DA SILVA  XAVIER</v>
      </c>
      <c r="D1857" s="15" t="str">
        <f>'Base de dados'!H1856</f>
        <v>RUA FAMILIA NOGUEIRA LIMA, 196 - JARDIM BOA ESPERANCA 1 - CASA BRANCA</v>
      </c>
      <c r="E1857" s="27" t="str">
        <f>'Base de dados'!I1856</f>
        <v>(19) 992560397</v>
      </c>
      <c r="F1857" s="6" t="str">
        <f>'Base de dados'!J1856</f>
        <v>POPULAÇÃO GERAL</v>
      </c>
      <c r="G1857" s="6" t="str">
        <f>'Base de dados'!L1856</f>
        <v>SUPLENTE</v>
      </c>
      <c r="H1857" s="6">
        <f>'Base de dados'!M1856</f>
        <v>1540</v>
      </c>
      <c r="I1857" s="30"/>
      <c r="J1857" s="6" t="str">
        <f>'Base de dados'!N1856</f>
        <v/>
      </c>
    </row>
    <row r="1858" spans="1:10" ht="24.95" customHeight="1" x14ac:dyDescent="0.25">
      <c r="A1858" s="3">
        <f t="shared" si="28"/>
        <v>1856</v>
      </c>
      <c r="B1858" s="4" t="str">
        <f>'Base de dados'!A1857</f>
        <v>5630013497</v>
      </c>
      <c r="C1858" s="5" t="str">
        <f>IF('Base de dados'!E1857&lt;&gt;"",'Base de dados'!B1857&amp;CHAR(10)&amp;'Base de dados'!E1857,'Base de dados'!B1857)</f>
        <v>PAULO SERGIO DA SILVA SANTOS JUNIOR</v>
      </c>
      <c r="D1858" s="15" t="str">
        <f>'Base de dados'!H1857</f>
        <v>Q   PROFESSORA CANDIDA MUSA, 78 - ANDORINHAS - CASA BRANCA</v>
      </c>
      <c r="E1858" s="27" t="str">
        <f>'Base de dados'!I1857</f>
        <v>(19) 981294525</v>
      </c>
      <c r="F1858" s="6" t="str">
        <f>'Base de dados'!J1857</f>
        <v>POPULAÇÃO GERAL</v>
      </c>
      <c r="G1858" s="6" t="str">
        <f>'Base de dados'!L1857</f>
        <v>SUPLENTE</v>
      </c>
      <c r="H1858" s="6">
        <f>'Base de dados'!M1857</f>
        <v>1541</v>
      </c>
      <c r="I1858" s="30"/>
      <c r="J1858" s="6" t="str">
        <f>'Base de dados'!N1857</f>
        <v/>
      </c>
    </row>
    <row r="1859" spans="1:10" ht="24.95" customHeight="1" x14ac:dyDescent="0.25">
      <c r="A1859" s="3">
        <f t="shared" si="28"/>
        <v>1857</v>
      </c>
      <c r="B1859" s="4" t="str">
        <f>'Base de dados'!A1858</f>
        <v>5630014040</v>
      </c>
      <c r="C1859" s="5" t="str">
        <f>IF('Base de dados'!E1858&lt;&gt;"",'Base de dados'!B1858&amp;CHAR(10)&amp;'Base de dados'!E1858,'Base de dados'!B1858)</f>
        <v>RAFAEL LUIZ MARTINS</v>
      </c>
      <c r="D1859" s="15" t="str">
        <f>'Base de dados'!H1858</f>
        <v>RUA MARINA MOURA, 438 - PARQUE SAO PAULO - CASA BRANCA</v>
      </c>
      <c r="E1859" s="27" t="str">
        <f>'Base de dados'!I1858</f>
        <v>(19) 991595826</v>
      </c>
      <c r="F1859" s="6" t="str">
        <f>'Base de dados'!J1858</f>
        <v>POPULAÇÃO GERAL</v>
      </c>
      <c r="G1859" s="6" t="str">
        <f>'Base de dados'!L1858</f>
        <v>SUPLENTE</v>
      </c>
      <c r="H1859" s="6">
        <f>'Base de dados'!M1858</f>
        <v>1542</v>
      </c>
      <c r="I1859" s="30"/>
      <c r="J1859" s="6" t="str">
        <f>'Base de dados'!N1858</f>
        <v/>
      </c>
    </row>
    <row r="1860" spans="1:10" ht="24.95" customHeight="1" x14ac:dyDescent="0.25">
      <c r="A1860" s="3">
        <f t="shared" si="28"/>
        <v>1858</v>
      </c>
      <c r="B1860" s="4" t="str">
        <f>'Base de dados'!A1859</f>
        <v>5630013547</v>
      </c>
      <c r="C1860" s="5" t="str">
        <f>IF('Base de dados'!E1859&lt;&gt;"",'Base de dados'!B1859&amp;CHAR(10)&amp;'Base de dados'!E1859,'Base de dados'!B1859)</f>
        <v>ELISANGELA DE FATIMA COELHO DE BRITTO</v>
      </c>
      <c r="D1860" s="15" t="str">
        <f>'Base de dados'!H1859</f>
        <v>RUA FRANCISCO SILVESTRE PUGLIA, 77 - ODENIR BUZATTO - CASA BRANCA</v>
      </c>
      <c r="E1860" s="27" t="str">
        <f>'Base de dados'!I1859</f>
        <v>(19) 996185075</v>
      </c>
      <c r="F1860" s="6" t="str">
        <f>'Base de dados'!J1859</f>
        <v>POPULAÇÃO GERAL</v>
      </c>
      <c r="G1860" s="6" t="str">
        <f>'Base de dados'!L1859</f>
        <v>SUPLENTE</v>
      </c>
      <c r="H1860" s="6">
        <f>'Base de dados'!M1859</f>
        <v>1543</v>
      </c>
      <c r="I1860" s="30"/>
      <c r="J1860" s="6" t="str">
        <f>'Base de dados'!N1859</f>
        <v/>
      </c>
    </row>
    <row r="1861" spans="1:10" ht="24.95" customHeight="1" x14ac:dyDescent="0.25">
      <c r="A1861" s="3">
        <f t="shared" ref="A1861:A1924" si="29">A1860+1</f>
        <v>1859</v>
      </c>
      <c r="B1861" s="4" t="str">
        <f>'Base de dados'!A1860</f>
        <v>5630008885</v>
      </c>
      <c r="C1861" s="5" t="str">
        <f>IF('Base de dados'!E1860&lt;&gt;"",'Base de dados'!B1860&amp;CHAR(10)&amp;'Base de dados'!E1860,'Base de dados'!B1860)</f>
        <v>SANDRA REGINA MARREIRO RODRIGUES</v>
      </c>
      <c r="D1861" s="15" t="str">
        <f>'Base de dados'!H1860</f>
        <v>RUA FAMILIA MAFRA, 372 - VENDA BRANCA - CASA BRANCA</v>
      </c>
      <c r="E1861" s="27" t="str">
        <f>'Base de dados'!I1860</f>
        <v>(19) 991789321</v>
      </c>
      <c r="F1861" s="6" t="str">
        <f>'Base de dados'!J1860</f>
        <v>POPULAÇÃO GERAL</v>
      </c>
      <c r="G1861" s="6" t="str">
        <f>'Base de dados'!L1860</f>
        <v>SUPLENTE</v>
      </c>
      <c r="H1861" s="6">
        <f>'Base de dados'!M1860</f>
        <v>1544</v>
      </c>
      <c r="I1861" s="30"/>
      <c r="J1861" s="6" t="str">
        <f>'Base de dados'!N1860</f>
        <v/>
      </c>
    </row>
    <row r="1862" spans="1:10" ht="24.95" customHeight="1" x14ac:dyDescent="0.25">
      <c r="A1862" s="3">
        <f t="shared" si="29"/>
        <v>1860</v>
      </c>
      <c r="B1862" s="4" t="str">
        <f>'Base de dados'!A1861</f>
        <v>5630009503</v>
      </c>
      <c r="C1862" s="5" t="str">
        <f>IF('Base de dados'!E1861&lt;&gt;"",'Base de dados'!B1861&amp;CHAR(10)&amp;'Base de dados'!E1861,'Base de dados'!B1861)</f>
        <v>LUCAS ADRIANO BRITO</v>
      </c>
      <c r="D1862" s="15" t="str">
        <f>'Base de dados'!H1861</f>
        <v>RUA ANTONIO FLORES PANICO, 547 - CIDADE JARDIM 1 - CASA BRANCA</v>
      </c>
      <c r="E1862" s="27" t="str">
        <f>'Base de dados'!I1861</f>
        <v>(19) 996441192</v>
      </c>
      <c r="F1862" s="6" t="str">
        <f>'Base de dados'!J1861</f>
        <v>POPULAÇÃO GERAL</v>
      </c>
      <c r="G1862" s="6" t="str">
        <f>'Base de dados'!L1861</f>
        <v>SUPLENTE</v>
      </c>
      <c r="H1862" s="6">
        <f>'Base de dados'!M1861</f>
        <v>1545</v>
      </c>
      <c r="I1862" s="30"/>
      <c r="J1862" s="6" t="str">
        <f>'Base de dados'!N1861</f>
        <v/>
      </c>
    </row>
    <row r="1863" spans="1:10" ht="24.95" customHeight="1" x14ac:dyDescent="0.25">
      <c r="A1863" s="3">
        <f t="shared" si="29"/>
        <v>1861</v>
      </c>
      <c r="B1863" s="4" t="str">
        <f>'Base de dados'!A1862</f>
        <v>5630009719</v>
      </c>
      <c r="C1863" s="5" t="str">
        <f>IF('Base de dados'!E1862&lt;&gt;"",'Base de dados'!B1862&amp;CHAR(10)&amp;'Base de dados'!E1862,'Base de dados'!B1862)</f>
        <v>ANTONIO JEAN MOREIRA DE SOUSA</v>
      </c>
      <c r="D1863" s="15" t="str">
        <f>'Base de dados'!H1862</f>
        <v>CAL VINTE E DOIS DE DEZEMBRO, 51 - JARDIM SANTA EUDOXIA - CAMPINAS</v>
      </c>
      <c r="E1863" s="27" t="str">
        <f>'Base de dados'!I1862</f>
        <v>(19) 995163808</v>
      </c>
      <c r="F1863" s="6" t="str">
        <f>'Base de dados'!J1862</f>
        <v>POPULAÇÃO GERAL</v>
      </c>
      <c r="G1863" s="6" t="str">
        <f>'Base de dados'!L1862</f>
        <v>SUPLENTE</v>
      </c>
      <c r="H1863" s="6">
        <f>'Base de dados'!M1862</f>
        <v>1546</v>
      </c>
      <c r="I1863" s="30"/>
      <c r="J1863" s="6" t="str">
        <f>'Base de dados'!N1862</f>
        <v/>
      </c>
    </row>
    <row r="1864" spans="1:10" ht="24.95" customHeight="1" x14ac:dyDescent="0.25">
      <c r="A1864" s="3">
        <f t="shared" si="29"/>
        <v>1862</v>
      </c>
      <c r="B1864" s="4" t="str">
        <f>'Base de dados'!A1863</f>
        <v>5630021383</v>
      </c>
      <c r="C1864" s="5" t="str">
        <f>IF('Base de dados'!E1863&lt;&gt;"",'Base de dados'!B1863&amp;CHAR(10)&amp;'Base de dados'!E1863,'Base de dados'!B1863)</f>
        <v>VALDECIR MORAOS</v>
      </c>
      <c r="D1864" s="15" t="str">
        <f>'Base de dados'!H1863</f>
        <v>RUA PEDRO PIMENTA, 54 - PARQUE SAO PAULO - CASA BRANCA</v>
      </c>
      <c r="E1864" s="27" t="str">
        <f>'Base de dados'!I1863</f>
        <v>(19) 991989675</v>
      </c>
      <c r="F1864" s="6" t="str">
        <f>'Base de dados'!J1863</f>
        <v>POPULAÇÃO GERAL</v>
      </c>
      <c r="G1864" s="6" t="str">
        <f>'Base de dados'!L1863</f>
        <v>SUPLENTE</v>
      </c>
      <c r="H1864" s="6">
        <f>'Base de dados'!M1863</f>
        <v>1547</v>
      </c>
      <c r="I1864" s="30"/>
      <c r="J1864" s="6" t="str">
        <f>'Base de dados'!N1863</f>
        <v/>
      </c>
    </row>
    <row r="1865" spans="1:10" ht="24.95" customHeight="1" x14ac:dyDescent="0.25">
      <c r="A1865" s="3">
        <f t="shared" si="29"/>
        <v>1863</v>
      </c>
      <c r="B1865" s="4" t="str">
        <f>'Base de dados'!A1864</f>
        <v>5630013323</v>
      </c>
      <c r="C1865" s="5" t="str">
        <f>IF('Base de dados'!E1864&lt;&gt;"",'Base de dados'!B1864&amp;CHAR(10)&amp;'Base de dados'!E1864,'Base de dados'!B1864)</f>
        <v>ANDRE LUIS PUGLIESI OLIVEIRA</v>
      </c>
      <c r="D1865" s="15" t="str">
        <f>'Base de dados'!H1864</f>
        <v>RUA LUCIO LEONEL, 137 - JARDIM RAFAELA  - CASA BRANCA</v>
      </c>
      <c r="E1865" s="27" t="str">
        <f>'Base de dados'!I1864</f>
        <v>(19) 993752730</v>
      </c>
      <c r="F1865" s="6" t="str">
        <f>'Base de dados'!J1864</f>
        <v>POPULAÇÃO GERAL</v>
      </c>
      <c r="G1865" s="6" t="str">
        <f>'Base de dados'!L1864</f>
        <v>SUPLENTE</v>
      </c>
      <c r="H1865" s="6">
        <f>'Base de dados'!M1864</f>
        <v>1548</v>
      </c>
      <c r="I1865" s="30"/>
      <c r="J1865" s="6" t="str">
        <f>'Base de dados'!N1864</f>
        <v/>
      </c>
    </row>
    <row r="1866" spans="1:10" ht="24.95" customHeight="1" x14ac:dyDescent="0.25">
      <c r="A1866" s="3">
        <f t="shared" si="29"/>
        <v>1864</v>
      </c>
      <c r="B1866" s="4" t="str">
        <f>'Base de dados'!A1865</f>
        <v>5630013059</v>
      </c>
      <c r="C1866" s="5" t="str">
        <f>IF('Base de dados'!E1865&lt;&gt;"",'Base de dados'!B1865&amp;CHAR(10)&amp;'Base de dados'!E1865,'Base de dados'!B1865)</f>
        <v>LINDOMAR TAVARES DA SILVA</v>
      </c>
      <c r="D1866" s="15" t="str">
        <f>'Base de dados'!H1865</f>
        <v>RUA ANTONIO RIBEIRO FIALHO, 350 - NAZARETH - CASA BRANCA</v>
      </c>
      <c r="E1866" s="27" t="str">
        <f>'Base de dados'!I1865</f>
        <v>(19) 981765366</v>
      </c>
      <c r="F1866" s="6" t="str">
        <f>'Base de dados'!J1865</f>
        <v>POPULAÇÃO GERAL</v>
      </c>
      <c r="G1866" s="6" t="str">
        <f>'Base de dados'!L1865</f>
        <v>SUPLENTE</v>
      </c>
      <c r="H1866" s="6">
        <f>'Base de dados'!M1865</f>
        <v>1549</v>
      </c>
      <c r="I1866" s="30"/>
      <c r="J1866" s="6" t="str">
        <f>'Base de dados'!N1865</f>
        <v/>
      </c>
    </row>
    <row r="1867" spans="1:10" ht="24.95" customHeight="1" x14ac:dyDescent="0.25">
      <c r="A1867" s="3">
        <f t="shared" si="29"/>
        <v>1865</v>
      </c>
      <c r="B1867" s="4" t="str">
        <f>'Base de dados'!A1866</f>
        <v>5630012481</v>
      </c>
      <c r="C1867" s="5" t="str">
        <f>IF('Base de dados'!E1866&lt;&gt;"",'Base de dados'!B1866&amp;CHAR(10)&amp;'Base de dados'!E1866,'Base de dados'!B1866)</f>
        <v>ELIANE SALETE BUENO RIBEIRP
TERESINHA SALETE SANTOS RIBEIRO</v>
      </c>
      <c r="D1867" s="15" t="str">
        <f>'Base de dados'!H1866</f>
        <v>RUA PROFESSORA PALMIRO GUEREIRO, 35 - ANDORINHAS - CASA BRANCA</v>
      </c>
      <c r="E1867" s="27" t="str">
        <f>'Base de dados'!I1866</f>
        <v>(19) 993231617</v>
      </c>
      <c r="F1867" s="6" t="str">
        <f>'Base de dados'!J1866</f>
        <v>POPULAÇÃO GERAL</v>
      </c>
      <c r="G1867" s="6" t="str">
        <f>'Base de dados'!L1866</f>
        <v>SUPLENTE</v>
      </c>
      <c r="H1867" s="6">
        <f>'Base de dados'!M1866</f>
        <v>1550</v>
      </c>
      <c r="I1867" s="30"/>
      <c r="J1867" s="6" t="str">
        <f>'Base de dados'!N1866</f>
        <v/>
      </c>
    </row>
    <row r="1868" spans="1:10" ht="24.95" customHeight="1" x14ac:dyDescent="0.25">
      <c r="A1868" s="3">
        <f t="shared" si="29"/>
        <v>1866</v>
      </c>
      <c r="B1868" s="4" t="str">
        <f>'Base de dados'!A1867</f>
        <v>5630013174</v>
      </c>
      <c r="C1868" s="5" t="str">
        <f>IF('Base de dados'!E1867&lt;&gt;"",'Base de dados'!B1867&amp;CHAR(10)&amp;'Base de dados'!E1867,'Base de dados'!B1867)</f>
        <v>JOSE ERNESTO FERREIRA</v>
      </c>
      <c r="D1868" s="15" t="str">
        <f>'Base de dados'!H1867</f>
        <v>RUA LILIA DA COSTA GRILLO, 6 - COLINA DO SOL - CASA BRANCA</v>
      </c>
      <c r="E1868" s="27" t="str">
        <f>'Base de dados'!I1867</f>
        <v>(19) 995528971</v>
      </c>
      <c r="F1868" s="6" t="str">
        <f>'Base de dados'!J1867</f>
        <v>POPULAÇÃO GERAL</v>
      </c>
      <c r="G1868" s="6" t="str">
        <f>'Base de dados'!L1867</f>
        <v>SUPLENTE</v>
      </c>
      <c r="H1868" s="6">
        <f>'Base de dados'!M1867</f>
        <v>1551</v>
      </c>
      <c r="I1868" s="30"/>
      <c r="J1868" s="6" t="str">
        <f>'Base de dados'!N1867</f>
        <v/>
      </c>
    </row>
    <row r="1869" spans="1:10" ht="24.95" customHeight="1" x14ac:dyDescent="0.25">
      <c r="A1869" s="3">
        <f t="shared" si="29"/>
        <v>1867</v>
      </c>
      <c r="B1869" s="4" t="str">
        <f>'Base de dados'!A1868</f>
        <v>5630018322</v>
      </c>
      <c r="C1869" s="5" t="str">
        <f>IF('Base de dados'!E1868&lt;&gt;"",'Base de dados'!B1868&amp;CHAR(10)&amp;'Base de dados'!E1868,'Base de dados'!B1868)</f>
        <v>JULIA KARINA DOS SANTOS BITTENCOURT DE OLIVEIRA
FERNANDO JOSE DE OLIVEIRA</v>
      </c>
      <c r="D1869" s="15" t="str">
        <f>'Base de dados'!H1868</f>
        <v>AV  DA SAUDADE, 139 - NAZARETH - CASA BRANCA</v>
      </c>
      <c r="E1869" s="27" t="str">
        <f>'Base de dados'!I1868</f>
        <v>(19) 995311226</v>
      </c>
      <c r="F1869" s="6" t="str">
        <f>'Base de dados'!J1868</f>
        <v>POPULAÇÃO GERAL</v>
      </c>
      <c r="G1869" s="6" t="str">
        <f>'Base de dados'!L1868</f>
        <v>SUPLENTE</v>
      </c>
      <c r="H1869" s="6">
        <f>'Base de dados'!M1868</f>
        <v>1552</v>
      </c>
      <c r="I1869" s="30"/>
      <c r="J1869" s="6" t="str">
        <f>'Base de dados'!N1868</f>
        <v>EXCLUÍDO - ATENDIDO CDHU</v>
      </c>
    </row>
    <row r="1870" spans="1:10" ht="24.95" customHeight="1" x14ac:dyDescent="0.25">
      <c r="A1870" s="3">
        <f t="shared" si="29"/>
        <v>1868</v>
      </c>
      <c r="B1870" s="4" t="str">
        <f>'Base de dados'!A1869</f>
        <v>5630008539</v>
      </c>
      <c r="C1870" s="5" t="str">
        <f>IF('Base de dados'!E1869&lt;&gt;"",'Base de dados'!B1869&amp;CHAR(10)&amp;'Base de dados'!E1869,'Base de dados'!B1869)</f>
        <v>AMANDA ALEXANDRA DE PAULA SANTOS</v>
      </c>
      <c r="D1870" s="15" t="str">
        <f>'Base de dados'!H1869</f>
        <v>RUA SILVESTRE FRANCISCO PUGLIA, 47 - ODENIR BUZATTO - CASA BRANCA</v>
      </c>
      <c r="E1870" s="27" t="str">
        <f>'Base de dados'!I1869</f>
        <v>(19) 989398510</v>
      </c>
      <c r="F1870" s="6" t="str">
        <f>'Base de dados'!J1869</f>
        <v>POPULAÇÃO GERAL</v>
      </c>
      <c r="G1870" s="6" t="str">
        <f>'Base de dados'!L1869</f>
        <v>SUPLENTE</v>
      </c>
      <c r="H1870" s="6">
        <f>'Base de dados'!M1869</f>
        <v>1553</v>
      </c>
      <c r="I1870" s="30"/>
      <c r="J1870" s="6" t="str">
        <f>'Base de dados'!N1869</f>
        <v/>
      </c>
    </row>
    <row r="1871" spans="1:10" ht="24.95" customHeight="1" x14ac:dyDescent="0.25">
      <c r="A1871" s="3">
        <f t="shared" si="29"/>
        <v>1869</v>
      </c>
      <c r="B1871" s="4" t="str">
        <f>'Base de dados'!A1870</f>
        <v>5630006681</v>
      </c>
      <c r="C1871" s="5" t="str">
        <f>IF('Base de dados'!E1870&lt;&gt;"",'Base de dados'!B1870&amp;CHAR(10)&amp;'Base de dados'!E1870,'Base de dados'!B1870)</f>
        <v>PEDRO HENRIQUE MENGATTI GONCALVES</v>
      </c>
      <c r="D1871" s="15" t="str">
        <f>'Base de dados'!H1870</f>
        <v>RUA DAS ROSAS, 175 - VILA SAO BERNARDO - CASA BRANCA</v>
      </c>
      <c r="E1871" s="27" t="str">
        <f>'Base de dados'!I1870</f>
        <v>(16) 994073045</v>
      </c>
      <c r="F1871" s="6" t="str">
        <f>'Base de dados'!J1870</f>
        <v>POPULAÇÃO GERAL</v>
      </c>
      <c r="G1871" s="6" t="str">
        <f>'Base de dados'!L1870</f>
        <v>SUPLENTE</v>
      </c>
      <c r="H1871" s="6">
        <f>'Base de dados'!M1870</f>
        <v>1554</v>
      </c>
      <c r="I1871" s="30"/>
      <c r="J1871" s="6" t="str">
        <f>'Base de dados'!N1870</f>
        <v/>
      </c>
    </row>
    <row r="1872" spans="1:10" ht="24.95" customHeight="1" x14ac:dyDescent="0.25">
      <c r="A1872" s="3">
        <f t="shared" si="29"/>
        <v>1870</v>
      </c>
      <c r="B1872" s="4" t="str">
        <f>'Base de dados'!A1871</f>
        <v>5630012234</v>
      </c>
      <c r="C1872" s="5" t="str">
        <f>IF('Base de dados'!E1871&lt;&gt;"",'Base de dados'!B1871&amp;CHAR(10)&amp;'Base de dados'!E1871,'Base de dados'!B1871)</f>
        <v>MARIA APARECIDA DA SILVA DIAS</v>
      </c>
      <c r="D1872" s="15" t="str">
        <f>'Base de dados'!H1871</f>
        <v>RUA PATIO DA ESTACAO VELHA, 174 - VILA SANTA MARIA - CASA BRANCA</v>
      </c>
      <c r="E1872" s="27" t="str">
        <f>'Base de dados'!I1871</f>
        <v>(19) 993874448</v>
      </c>
      <c r="F1872" s="6" t="str">
        <f>'Base de dados'!J1871</f>
        <v>POPULAÇÃO GERAL</v>
      </c>
      <c r="G1872" s="6" t="str">
        <f>'Base de dados'!L1871</f>
        <v>SUPLENTE</v>
      </c>
      <c r="H1872" s="6">
        <f>'Base de dados'!M1871</f>
        <v>1555</v>
      </c>
      <c r="I1872" s="30"/>
      <c r="J1872" s="6" t="str">
        <f>'Base de dados'!N1871</f>
        <v/>
      </c>
    </row>
    <row r="1873" spans="1:10" ht="24.95" customHeight="1" x14ac:dyDescent="0.25">
      <c r="A1873" s="3">
        <f t="shared" si="29"/>
        <v>1871</v>
      </c>
      <c r="B1873" s="4" t="str">
        <f>'Base de dados'!A1872</f>
        <v>5630009669</v>
      </c>
      <c r="C1873" s="5" t="str">
        <f>IF('Base de dados'!E1872&lt;&gt;"",'Base de dados'!B1872&amp;CHAR(10)&amp;'Base de dados'!E1872,'Base de dados'!B1872)</f>
        <v>LUCIENE APARECIDA DA SILVA
ARACY XAVIER VIOTTO DE ASSIS</v>
      </c>
      <c r="D1873" s="15" t="str">
        <f>'Base de dados'!H1872</f>
        <v>RUA JOAO BATISTA SALLES CUNHA, 542 - PARQUE SAO PAULO - CASA BRANCA</v>
      </c>
      <c r="E1873" s="27" t="str">
        <f>'Base de dados'!I1872</f>
        <v>(19) 993525174</v>
      </c>
      <c r="F1873" s="6" t="str">
        <f>'Base de dados'!J1872</f>
        <v>POPULAÇÃO GERAL</v>
      </c>
      <c r="G1873" s="6" t="str">
        <f>'Base de dados'!L1872</f>
        <v>SUPLENTE</v>
      </c>
      <c r="H1873" s="6">
        <f>'Base de dados'!M1872</f>
        <v>1556</v>
      </c>
      <c r="I1873" s="30"/>
      <c r="J1873" s="6" t="str">
        <f>'Base de dados'!N1872</f>
        <v/>
      </c>
    </row>
    <row r="1874" spans="1:10" ht="24.95" customHeight="1" x14ac:dyDescent="0.25">
      <c r="A1874" s="3">
        <f t="shared" si="29"/>
        <v>1872</v>
      </c>
      <c r="B1874" s="4" t="str">
        <f>'Base de dados'!A1873</f>
        <v>5630009750</v>
      </c>
      <c r="C1874" s="5" t="str">
        <f>IF('Base de dados'!E1873&lt;&gt;"",'Base de dados'!B1873&amp;CHAR(10)&amp;'Base de dados'!E1873,'Base de dados'!B1873)</f>
        <v>DOUGLAS
RAFAELA</v>
      </c>
      <c r="D1874" s="15" t="str">
        <f>'Base de dados'!H1873</f>
        <v>RUA MARIA JOSE CAETANO DE ALMEIDA, 650 - PARQUE SAO PAULO - CASA BRANCA</v>
      </c>
      <c r="E1874" s="27" t="str">
        <f>'Base de dados'!I1873</f>
        <v>(19) 998929649</v>
      </c>
      <c r="F1874" s="6" t="str">
        <f>'Base de dados'!J1873</f>
        <v>POPULAÇÃO GERAL</v>
      </c>
      <c r="G1874" s="6" t="str">
        <f>'Base de dados'!L1873</f>
        <v>SUPLENTE</v>
      </c>
      <c r="H1874" s="6">
        <f>'Base de dados'!M1873</f>
        <v>1557</v>
      </c>
      <c r="I1874" s="30"/>
      <c r="J1874" s="6" t="str">
        <f>'Base de dados'!N1873</f>
        <v/>
      </c>
    </row>
    <row r="1875" spans="1:10" ht="24.95" customHeight="1" x14ac:dyDescent="0.25">
      <c r="A1875" s="3">
        <f t="shared" si="29"/>
        <v>1873</v>
      </c>
      <c r="B1875" s="4" t="str">
        <f>'Base de dados'!A1874</f>
        <v>5630007101</v>
      </c>
      <c r="C1875" s="5" t="str">
        <f>IF('Base de dados'!E1874&lt;&gt;"",'Base de dados'!B1874&amp;CHAR(10)&amp;'Base de dados'!E1874,'Base de dados'!B1874)</f>
        <v>VILMA RODRIGUES DA SILVA</v>
      </c>
      <c r="D1875" s="15" t="str">
        <f>'Base de dados'!H1874</f>
        <v>RUA PRACA DO RETORNO, 192 - NAZARE - CASA BRANCA</v>
      </c>
      <c r="E1875" s="27" t="str">
        <f>'Base de dados'!I1874</f>
        <v>(19) 991257240</v>
      </c>
      <c r="F1875" s="6" t="str">
        <f>'Base de dados'!J1874</f>
        <v>POPULAÇÃO GERAL</v>
      </c>
      <c r="G1875" s="6" t="str">
        <f>'Base de dados'!L1874</f>
        <v>SUPLENTE</v>
      </c>
      <c r="H1875" s="6">
        <f>'Base de dados'!M1874</f>
        <v>1558</v>
      </c>
      <c r="I1875" s="30"/>
      <c r="J1875" s="6" t="str">
        <f>'Base de dados'!N1874</f>
        <v/>
      </c>
    </row>
    <row r="1876" spans="1:10" ht="24.95" customHeight="1" x14ac:dyDescent="0.25">
      <c r="A1876" s="3">
        <f t="shared" si="29"/>
        <v>1874</v>
      </c>
      <c r="B1876" s="4" t="str">
        <f>'Base de dados'!A1875</f>
        <v>5630011350</v>
      </c>
      <c r="C1876" s="5" t="str">
        <f>IF('Base de dados'!E1875&lt;&gt;"",'Base de dados'!B1875&amp;CHAR(10)&amp;'Base de dados'!E1875,'Base de dados'!B1875)</f>
        <v>IAN EMANUEL FURTUOSO DOMINGOS
VANESSA CRISTINA TEOFILO DE SOUZA</v>
      </c>
      <c r="D1876" s="15" t="str">
        <f>'Base de dados'!H1875</f>
        <v>RUA FAMILIA STEFANINI, 409 - DESTERRO - CASA BRANCA</v>
      </c>
      <c r="E1876" s="27" t="str">
        <f>'Base de dados'!I1875</f>
        <v>(19) 993267570</v>
      </c>
      <c r="F1876" s="6" t="str">
        <f>'Base de dados'!J1875</f>
        <v>POPULAÇÃO GERAL</v>
      </c>
      <c r="G1876" s="6" t="str">
        <f>'Base de dados'!L1875</f>
        <v>SUPLENTE</v>
      </c>
      <c r="H1876" s="6">
        <f>'Base de dados'!M1875</f>
        <v>1559</v>
      </c>
      <c r="I1876" s="30"/>
      <c r="J1876" s="6" t="str">
        <f>'Base de dados'!N1875</f>
        <v/>
      </c>
    </row>
    <row r="1877" spans="1:10" ht="24.95" customHeight="1" x14ac:dyDescent="0.25">
      <c r="A1877" s="3">
        <f t="shared" si="29"/>
        <v>1875</v>
      </c>
      <c r="B1877" s="4" t="str">
        <f>'Base de dados'!A1876</f>
        <v>5630006160</v>
      </c>
      <c r="C1877" s="5" t="str">
        <f>IF('Base de dados'!E1876&lt;&gt;"",'Base de dados'!B1876&amp;CHAR(10)&amp;'Base de dados'!E1876,'Base de dados'!B1876)</f>
        <v>BRUNO RAMOS GARCIA</v>
      </c>
      <c r="D1877" s="15" t="str">
        <f>'Base de dados'!H1876</f>
        <v>RUA DAS ROSAS, 391 - VILA SAO BERNARDO - CASA BRANCA</v>
      </c>
      <c r="E1877" s="27" t="str">
        <f>'Base de dados'!I1876</f>
        <v>(19) 995454642</v>
      </c>
      <c r="F1877" s="6" t="str">
        <f>'Base de dados'!J1876</f>
        <v>POPULAÇÃO GERAL</v>
      </c>
      <c r="G1877" s="6" t="str">
        <f>'Base de dados'!L1876</f>
        <v>SUPLENTE</v>
      </c>
      <c r="H1877" s="6">
        <f>'Base de dados'!M1876</f>
        <v>1560</v>
      </c>
      <c r="I1877" s="30"/>
      <c r="J1877" s="6" t="str">
        <f>'Base de dados'!N1876</f>
        <v/>
      </c>
    </row>
    <row r="1878" spans="1:10" ht="24.95" customHeight="1" x14ac:dyDescent="0.25">
      <c r="A1878" s="3">
        <f t="shared" si="29"/>
        <v>1876</v>
      </c>
      <c r="B1878" s="4" t="str">
        <f>'Base de dados'!A1877</f>
        <v>5630018355</v>
      </c>
      <c r="C1878" s="5" t="str">
        <f>IF('Base de dados'!E1877&lt;&gt;"",'Base de dados'!B1877&amp;CHAR(10)&amp;'Base de dados'!E1877,'Base de dados'!B1877)</f>
        <v>RENATA CRISTINA
MARCO ANTONIO RODRIGUES</v>
      </c>
      <c r="D1878" s="15" t="str">
        <f>'Base de dados'!H1877</f>
        <v>V   ADRIANO FRANCISCO PIRES, 86 - PARQUE SAO PAULO - CASA BRANCA</v>
      </c>
      <c r="E1878" s="27" t="str">
        <f>'Base de dados'!I1877</f>
        <v>(19) 992126778</v>
      </c>
      <c r="F1878" s="6" t="str">
        <f>'Base de dados'!J1877</f>
        <v>POPULAÇÃO GERAL</v>
      </c>
      <c r="G1878" s="6" t="str">
        <f>'Base de dados'!L1877</f>
        <v>SUPLENTE</v>
      </c>
      <c r="H1878" s="6">
        <f>'Base de dados'!M1877</f>
        <v>1561</v>
      </c>
      <c r="I1878" s="30"/>
      <c r="J1878" s="6" t="str">
        <f>'Base de dados'!N1877</f>
        <v/>
      </c>
    </row>
    <row r="1879" spans="1:10" ht="24.95" customHeight="1" x14ac:dyDescent="0.25">
      <c r="A1879" s="3">
        <f t="shared" si="29"/>
        <v>1877</v>
      </c>
      <c r="B1879" s="4" t="str">
        <f>'Base de dados'!A1878</f>
        <v>5630020542</v>
      </c>
      <c r="C1879" s="5" t="str">
        <f>IF('Base de dados'!E1878&lt;&gt;"",'Base de dados'!B1878&amp;CHAR(10)&amp;'Base de dados'!E1878,'Base de dados'!B1878)</f>
        <v>GLEDINARA DE GOES SANTOS
ANTONIO MAURO DOS SANTOS GOES</v>
      </c>
      <c r="D1879" s="15" t="str">
        <f>'Base de dados'!H1878</f>
        <v>AV  JOSE BASILONE JUNIOR, 215 - CENTRO  - CASA BRANCA</v>
      </c>
      <c r="E1879" s="27" t="str">
        <f>'Base de dados'!I1878</f>
        <v>(19) 984203849</v>
      </c>
      <c r="F1879" s="6" t="str">
        <f>'Base de dados'!J1878</f>
        <v>POPULAÇÃO GERAL</v>
      </c>
      <c r="G1879" s="6" t="str">
        <f>'Base de dados'!L1878</f>
        <v>SUPLENTE</v>
      </c>
      <c r="H1879" s="6">
        <f>'Base de dados'!M1878</f>
        <v>1562</v>
      </c>
      <c r="I1879" s="30"/>
      <c r="J1879" s="6" t="str">
        <f>'Base de dados'!N1878</f>
        <v/>
      </c>
    </row>
    <row r="1880" spans="1:10" ht="24.95" customHeight="1" x14ac:dyDescent="0.25">
      <c r="A1880" s="3">
        <f t="shared" si="29"/>
        <v>1878</v>
      </c>
      <c r="B1880" s="4" t="str">
        <f>'Base de dados'!A1879</f>
        <v>5630015989</v>
      </c>
      <c r="C1880" s="5" t="str">
        <f>IF('Base de dados'!E1879&lt;&gt;"",'Base de dados'!B1879&amp;CHAR(10)&amp;'Base de dados'!E1879,'Base de dados'!B1879)</f>
        <v>FLAVIA CRISTINA GABRIEL ALVES
MARCO CESAR BARBOSA ALVES</v>
      </c>
      <c r="D1880" s="15" t="str">
        <f>'Base de dados'!H1879</f>
        <v>RUA DOS FRASISQUETT, 245 - JARDIM AMERICA - CASA BRANCA</v>
      </c>
      <c r="E1880" s="27" t="str">
        <f>'Base de dados'!I1879</f>
        <v>(19) 994808299</v>
      </c>
      <c r="F1880" s="6" t="str">
        <f>'Base de dados'!J1879</f>
        <v>POPULAÇÃO GERAL</v>
      </c>
      <c r="G1880" s="6" t="str">
        <f>'Base de dados'!L1879</f>
        <v>SUPLENTE</v>
      </c>
      <c r="H1880" s="6">
        <f>'Base de dados'!M1879</f>
        <v>1563</v>
      </c>
      <c r="I1880" s="30"/>
      <c r="J1880" s="6" t="str">
        <f>'Base de dados'!N1879</f>
        <v/>
      </c>
    </row>
    <row r="1881" spans="1:10" ht="24.95" customHeight="1" x14ac:dyDescent="0.25">
      <c r="A1881" s="3">
        <f t="shared" si="29"/>
        <v>1879</v>
      </c>
      <c r="B1881" s="4" t="str">
        <f>'Base de dados'!A1880</f>
        <v>5630017076</v>
      </c>
      <c r="C1881" s="5" t="str">
        <f>IF('Base de dados'!E1880&lt;&gt;"",'Base de dados'!B1880&amp;CHAR(10)&amp;'Base de dados'!E1880,'Base de dados'!B1880)</f>
        <v>OSANA PAULA CAPUCINI</v>
      </c>
      <c r="D1881" s="15" t="str">
        <f>'Base de dados'!H1880</f>
        <v>RUA DOS GREGORINI, 172 - SANTA CECILIA 12 - CASA BRANCA</v>
      </c>
      <c r="E1881" s="27" t="str">
        <f>'Base de dados'!I1880</f>
        <v>(19) 989269240</v>
      </c>
      <c r="F1881" s="6" t="str">
        <f>'Base de dados'!J1880</f>
        <v>POPULAÇÃO GERAL</v>
      </c>
      <c r="G1881" s="6" t="str">
        <f>'Base de dados'!L1880</f>
        <v>SUPLENTE</v>
      </c>
      <c r="H1881" s="6">
        <f>'Base de dados'!M1880</f>
        <v>1564</v>
      </c>
      <c r="I1881" s="30"/>
      <c r="J1881" s="6" t="str">
        <f>'Base de dados'!N1880</f>
        <v/>
      </c>
    </row>
    <row r="1882" spans="1:10" ht="24.95" customHeight="1" x14ac:dyDescent="0.25">
      <c r="A1882" s="3">
        <f t="shared" si="29"/>
        <v>1880</v>
      </c>
      <c r="B1882" s="4" t="str">
        <f>'Base de dados'!A1881</f>
        <v>5630016938</v>
      </c>
      <c r="C1882" s="5" t="str">
        <f>IF('Base de dados'!E1881&lt;&gt;"",'Base de dados'!B1881&amp;CHAR(10)&amp;'Base de dados'!E1881,'Base de dados'!B1881)</f>
        <v>KARINA PEDRO ALEXANDRE</v>
      </c>
      <c r="D1882" s="15" t="str">
        <f>'Base de dados'!H1881</f>
        <v>RUA PROFESSORA MARIA REGINA BRAGA DE CARVALHO, 41 - ANDORINHAS - CASA BRANCA</v>
      </c>
      <c r="E1882" s="27" t="str">
        <f>'Base de dados'!I1881</f>
        <v>(19) 993655981</v>
      </c>
      <c r="F1882" s="6" t="str">
        <f>'Base de dados'!J1881</f>
        <v>POPULAÇÃO GERAL</v>
      </c>
      <c r="G1882" s="6" t="str">
        <f>'Base de dados'!L1881</f>
        <v>SUPLENTE</v>
      </c>
      <c r="H1882" s="6">
        <f>'Base de dados'!M1881</f>
        <v>1565</v>
      </c>
      <c r="I1882" s="30"/>
      <c r="J1882" s="6" t="str">
        <f>'Base de dados'!N1881</f>
        <v/>
      </c>
    </row>
    <row r="1883" spans="1:10" ht="24.95" customHeight="1" x14ac:dyDescent="0.25">
      <c r="A1883" s="3">
        <f t="shared" si="29"/>
        <v>1881</v>
      </c>
      <c r="B1883" s="4" t="str">
        <f>'Base de dados'!A1882</f>
        <v>5630009586</v>
      </c>
      <c r="C1883" s="5" t="str">
        <f>IF('Base de dados'!E1882&lt;&gt;"",'Base de dados'!B1882&amp;CHAR(10)&amp;'Base de dados'!E1882,'Base de dados'!B1882)</f>
        <v>FERNANDO DAMASIO ANTONIO</v>
      </c>
      <c r="D1883" s="15" t="str">
        <f>'Base de dados'!H1882</f>
        <v>AV  PROF ANTONIO DOS SANTOS, 06 - DISTRITO INDUSTRIAL - CASA BRANCA</v>
      </c>
      <c r="E1883" s="27" t="str">
        <f>'Base de dados'!I1882</f>
        <v>(19) 986116159</v>
      </c>
      <c r="F1883" s="6" t="str">
        <f>'Base de dados'!J1882</f>
        <v>POPULAÇÃO GERAL</v>
      </c>
      <c r="G1883" s="6" t="str">
        <f>'Base de dados'!L1882</f>
        <v>SUPLENTE</v>
      </c>
      <c r="H1883" s="6">
        <f>'Base de dados'!M1882</f>
        <v>1566</v>
      </c>
      <c r="I1883" s="30"/>
      <c r="J1883" s="6" t="str">
        <f>'Base de dados'!N1882</f>
        <v/>
      </c>
    </row>
    <row r="1884" spans="1:10" ht="24.95" customHeight="1" x14ac:dyDescent="0.25">
      <c r="A1884" s="3">
        <f t="shared" si="29"/>
        <v>1882</v>
      </c>
      <c r="B1884" s="4" t="str">
        <f>'Base de dados'!A1883</f>
        <v>5630003076</v>
      </c>
      <c r="C1884" s="5" t="str">
        <f>IF('Base de dados'!E1883&lt;&gt;"",'Base de dados'!B1883&amp;CHAR(10)&amp;'Base de dados'!E1883,'Base de dados'!B1883)</f>
        <v>DAIANE CRISTINA ROCHA DOMINGOS
FLAVIO DE OLIVEIRA DOMINGOS</v>
      </c>
      <c r="D1884" s="15" t="str">
        <f>'Base de dados'!H1883</f>
        <v>AV  PORTUGAL, 345 - JD: ALVORADA  - CASA BRANCA</v>
      </c>
      <c r="E1884" s="27" t="str">
        <f>'Base de dados'!I1883</f>
        <v>(19) 998140489</v>
      </c>
      <c r="F1884" s="6" t="str">
        <f>'Base de dados'!J1883</f>
        <v>POPULAÇÃO GERAL</v>
      </c>
      <c r="G1884" s="6" t="str">
        <f>'Base de dados'!L1883</f>
        <v>SUPLENTE</v>
      </c>
      <c r="H1884" s="6">
        <f>'Base de dados'!M1883</f>
        <v>1567</v>
      </c>
      <c r="I1884" s="30"/>
      <c r="J1884" s="6" t="str">
        <f>'Base de dados'!N1883</f>
        <v/>
      </c>
    </row>
    <row r="1885" spans="1:10" ht="24.95" customHeight="1" x14ac:dyDescent="0.25">
      <c r="A1885" s="3">
        <f t="shared" si="29"/>
        <v>1883</v>
      </c>
      <c r="B1885" s="4" t="str">
        <f>'Base de dados'!A1884</f>
        <v>5630020831</v>
      </c>
      <c r="C1885" s="5" t="str">
        <f>IF('Base de dados'!E1884&lt;&gt;"",'Base de dados'!B1884&amp;CHAR(10)&amp;'Base de dados'!E1884,'Base de dados'!B1884)</f>
        <v>JONATAN CAUAN HONORATO DA SILVA</v>
      </c>
      <c r="D1885" s="15" t="str">
        <f>'Base de dados'!H1884</f>
        <v>RUA JOAO SAID ZOGBI, 102 - LAGOA BRANCA - CASA BRANCA</v>
      </c>
      <c r="E1885" s="27" t="str">
        <f>'Base de dados'!I1884</f>
        <v>(19) 991289450</v>
      </c>
      <c r="F1885" s="6" t="str">
        <f>'Base de dados'!J1884</f>
        <v>POPULAÇÃO GERAL</v>
      </c>
      <c r="G1885" s="6" t="str">
        <f>'Base de dados'!L1884</f>
        <v>SUPLENTE</v>
      </c>
      <c r="H1885" s="6">
        <f>'Base de dados'!M1884</f>
        <v>1568</v>
      </c>
      <c r="I1885" s="30"/>
      <c r="J1885" s="6" t="str">
        <f>'Base de dados'!N1884</f>
        <v/>
      </c>
    </row>
    <row r="1886" spans="1:10" ht="24.95" customHeight="1" x14ac:dyDescent="0.25">
      <c r="A1886" s="3">
        <f t="shared" si="29"/>
        <v>1884</v>
      </c>
      <c r="B1886" s="4" t="str">
        <f>'Base de dados'!A1885</f>
        <v>5630020781</v>
      </c>
      <c r="C1886" s="5" t="str">
        <f>IF('Base de dados'!E1885&lt;&gt;"",'Base de dados'!B1885&amp;CHAR(10)&amp;'Base de dados'!E1885,'Base de dados'!B1885)</f>
        <v>FABIANA ANDREAZZI</v>
      </c>
      <c r="D1886" s="15" t="str">
        <f>'Base de dados'!H1885</f>
        <v>RUA FAMILIA MICHELAO, 358 - CIDADE JARDIM - CASA BRANCA</v>
      </c>
      <c r="E1886" s="27" t="str">
        <f>'Base de dados'!I1885</f>
        <v>(19) 992499906</v>
      </c>
      <c r="F1886" s="6" t="str">
        <f>'Base de dados'!J1885</f>
        <v>POPULAÇÃO GERAL</v>
      </c>
      <c r="G1886" s="6" t="str">
        <f>'Base de dados'!L1885</f>
        <v>SUPLENTE</v>
      </c>
      <c r="H1886" s="6">
        <f>'Base de dados'!M1885</f>
        <v>1569</v>
      </c>
      <c r="I1886" s="30"/>
      <c r="J1886" s="6" t="str">
        <f>'Base de dados'!N1885</f>
        <v/>
      </c>
    </row>
    <row r="1887" spans="1:10" ht="24.95" customHeight="1" x14ac:dyDescent="0.25">
      <c r="A1887" s="3">
        <f t="shared" si="29"/>
        <v>1885</v>
      </c>
      <c r="B1887" s="4" t="str">
        <f>'Base de dados'!A1886</f>
        <v>5630013166</v>
      </c>
      <c r="C1887" s="5" t="str">
        <f>IF('Base de dados'!E1886&lt;&gt;"",'Base de dados'!B1886&amp;CHAR(10)&amp;'Base de dados'!E1886,'Base de dados'!B1886)</f>
        <v>RENATA OCANA FERREIRA</v>
      </c>
      <c r="D1887" s="15" t="str">
        <f>'Base de dados'!H1886</f>
        <v>RUA JOSE ESTEVAO TEIXEIRA MENDES, 316 - JARDIM CAMPOS ELISEOS - CAMPINAS</v>
      </c>
      <c r="E1887" s="27" t="str">
        <f>'Base de dados'!I1886</f>
        <v>(19) 993108305</v>
      </c>
      <c r="F1887" s="6" t="str">
        <f>'Base de dados'!J1886</f>
        <v>POPULAÇÃO GERAL</v>
      </c>
      <c r="G1887" s="6" t="str">
        <f>'Base de dados'!L1886</f>
        <v>SUPLENTE</v>
      </c>
      <c r="H1887" s="6">
        <f>'Base de dados'!M1886</f>
        <v>1570</v>
      </c>
      <c r="I1887" s="30"/>
      <c r="J1887" s="6" t="str">
        <f>'Base de dados'!N1886</f>
        <v/>
      </c>
    </row>
    <row r="1888" spans="1:10" ht="24.95" customHeight="1" x14ac:dyDescent="0.25">
      <c r="A1888" s="3">
        <f t="shared" si="29"/>
        <v>1886</v>
      </c>
      <c r="B1888" s="4" t="str">
        <f>'Base de dados'!A1887</f>
        <v>5630005154</v>
      </c>
      <c r="C1888" s="5" t="str">
        <f>IF('Base de dados'!E1887&lt;&gt;"",'Base de dados'!B1887&amp;CHAR(10)&amp;'Base de dados'!E1887,'Base de dados'!B1887)</f>
        <v>HAILTON CESAR LOPES DOS REIS
FABIANA SALLES DA SILVA</v>
      </c>
      <c r="D1888" s="15" t="str">
        <f>'Base de dados'!H1887</f>
        <v>RUA PROFESSOR GUNAR DE ARAUJO, 217 - ANDORINHAS - CASA BRANCA</v>
      </c>
      <c r="E1888" s="27" t="str">
        <f>'Base de dados'!I1887</f>
        <v>(19) 987631836</v>
      </c>
      <c r="F1888" s="6" t="str">
        <f>'Base de dados'!J1887</f>
        <v>POPULAÇÃO GERAL</v>
      </c>
      <c r="G1888" s="6" t="str">
        <f>'Base de dados'!L1887</f>
        <v>SUPLENTE</v>
      </c>
      <c r="H1888" s="6">
        <f>'Base de dados'!M1887</f>
        <v>1571</v>
      </c>
      <c r="I1888" s="30"/>
      <c r="J1888" s="6" t="str">
        <f>'Base de dados'!N1887</f>
        <v/>
      </c>
    </row>
    <row r="1889" spans="1:10" ht="24.95" customHeight="1" x14ac:dyDescent="0.25">
      <c r="A1889" s="3">
        <f t="shared" si="29"/>
        <v>1887</v>
      </c>
      <c r="B1889" s="4" t="str">
        <f>'Base de dados'!A1888</f>
        <v>5630004116</v>
      </c>
      <c r="C1889" s="5" t="str">
        <f>IF('Base de dados'!E1888&lt;&gt;"",'Base de dados'!B1888&amp;CHAR(10)&amp;'Base de dados'!E1888,'Base de dados'!B1888)</f>
        <v>WELINTON MESSIAS VILLAS BOAS
PRISCILA VIEIRA DE PAULA VILLAS BOAS</v>
      </c>
      <c r="D1889" s="15" t="str">
        <f>'Base de dados'!H1888</f>
        <v>RUA ANGELO FRANCISCHET, 373 - CENTRO - CASA BRANCA</v>
      </c>
      <c r="E1889" s="27" t="str">
        <f>'Base de dados'!I1888</f>
        <v>(19) 997065045</v>
      </c>
      <c r="F1889" s="6" t="str">
        <f>'Base de dados'!J1888</f>
        <v>POPULAÇÃO GERAL</v>
      </c>
      <c r="G1889" s="6" t="str">
        <f>'Base de dados'!L1888</f>
        <v>SUPLENTE</v>
      </c>
      <c r="H1889" s="6">
        <f>'Base de dados'!M1888</f>
        <v>1572</v>
      </c>
      <c r="I1889" s="30"/>
      <c r="J1889" s="6" t="str">
        <f>'Base de dados'!N1888</f>
        <v/>
      </c>
    </row>
    <row r="1890" spans="1:10" ht="24.95" customHeight="1" x14ac:dyDescent="0.25">
      <c r="A1890" s="3">
        <f t="shared" si="29"/>
        <v>1888</v>
      </c>
      <c r="B1890" s="4" t="str">
        <f>'Base de dados'!A1889</f>
        <v>5630015328</v>
      </c>
      <c r="C1890" s="5" t="str">
        <f>IF('Base de dados'!E1889&lt;&gt;"",'Base de dados'!B1889&amp;CHAR(10)&amp;'Base de dados'!E1889,'Base de dados'!B1889)</f>
        <v>ELIANA PIMENTA</v>
      </c>
      <c r="D1890" s="15" t="str">
        <f>'Base de dados'!H1889</f>
        <v>CAL OLIMPIO JOSE AUGUSTO, 425 - PARQUE SAO PAULO - CASA BRANCA</v>
      </c>
      <c r="E1890" s="27" t="str">
        <f>'Base de dados'!I1889</f>
        <v>(19) 991413043</v>
      </c>
      <c r="F1890" s="6" t="str">
        <f>'Base de dados'!J1889</f>
        <v>POPULAÇÃO GERAL</v>
      </c>
      <c r="G1890" s="6" t="str">
        <f>'Base de dados'!L1889</f>
        <v>SUPLENTE</v>
      </c>
      <c r="H1890" s="6">
        <f>'Base de dados'!M1889</f>
        <v>1573</v>
      </c>
      <c r="I1890" s="30"/>
      <c r="J1890" s="6" t="str">
        <f>'Base de dados'!N1889</f>
        <v/>
      </c>
    </row>
    <row r="1891" spans="1:10" ht="24.95" customHeight="1" x14ac:dyDescent="0.25">
      <c r="A1891" s="3">
        <f t="shared" si="29"/>
        <v>1889</v>
      </c>
      <c r="B1891" s="4" t="str">
        <f>'Base de dados'!A1890</f>
        <v>5630015187</v>
      </c>
      <c r="C1891" s="5" t="str">
        <f>IF('Base de dados'!E1890&lt;&gt;"",'Base de dados'!B1890&amp;CHAR(10)&amp;'Base de dados'!E1890,'Base de dados'!B1890)</f>
        <v>TALITA REGINE CALIXTO DE OLIVEIRA</v>
      </c>
      <c r="D1891" s="15" t="str">
        <f>'Base de dados'!H1890</f>
        <v>AV  DOUTOR FRANCISCO NOGUEIRA DE LIMA, 395 - CENTRO - CASA BRANCA</v>
      </c>
      <c r="E1891" s="27" t="str">
        <f>'Base de dados'!I1890</f>
        <v>(19) 994378027</v>
      </c>
      <c r="F1891" s="6" t="str">
        <f>'Base de dados'!J1890</f>
        <v>POPULAÇÃO GERAL</v>
      </c>
      <c r="G1891" s="6" t="str">
        <f>'Base de dados'!L1890</f>
        <v>SUPLENTE</v>
      </c>
      <c r="H1891" s="6">
        <f>'Base de dados'!M1890</f>
        <v>1574</v>
      </c>
      <c r="I1891" s="30"/>
      <c r="J1891" s="6" t="str">
        <f>'Base de dados'!N1890</f>
        <v/>
      </c>
    </row>
    <row r="1892" spans="1:10" ht="24.95" customHeight="1" x14ac:dyDescent="0.25">
      <c r="A1892" s="3">
        <f t="shared" si="29"/>
        <v>1890</v>
      </c>
      <c r="B1892" s="4" t="str">
        <f>'Base de dados'!A1891</f>
        <v>5630018256</v>
      </c>
      <c r="C1892" s="5" t="str">
        <f>IF('Base de dados'!E1891&lt;&gt;"",'Base de dados'!B1891&amp;CHAR(10)&amp;'Base de dados'!E1891,'Base de dados'!B1891)</f>
        <v>MAIRA KELLY DE JESUS</v>
      </c>
      <c r="D1892" s="15" t="str">
        <f>'Base de dados'!H1891</f>
        <v>CAL JOAO BORGES SALLES DA CUNHA, 244 - PQ SAO PAULO - CASA BRANCA</v>
      </c>
      <c r="E1892" s="27" t="str">
        <f>'Base de dados'!I1891</f>
        <v>(19) 992088691</v>
      </c>
      <c r="F1892" s="6" t="str">
        <f>'Base de dados'!J1891</f>
        <v>POPULAÇÃO GERAL</v>
      </c>
      <c r="G1892" s="6" t="str">
        <f>'Base de dados'!L1891</f>
        <v>SUPLENTE</v>
      </c>
      <c r="H1892" s="6">
        <f>'Base de dados'!M1891</f>
        <v>1575</v>
      </c>
      <c r="I1892" s="30"/>
      <c r="J1892" s="6" t="str">
        <f>'Base de dados'!N1891</f>
        <v/>
      </c>
    </row>
    <row r="1893" spans="1:10" ht="24.95" customHeight="1" x14ac:dyDescent="0.25">
      <c r="A1893" s="3">
        <f t="shared" si="29"/>
        <v>1891</v>
      </c>
      <c r="B1893" s="4" t="str">
        <f>'Base de dados'!A1892</f>
        <v>5630006095</v>
      </c>
      <c r="C1893" s="5" t="str">
        <f>IF('Base de dados'!E1892&lt;&gt;"",'Base de dados'!B1892&amp;CHAR(10)&amp;'Base de dados'!E1892,'Base de dados'!B1892)</f>
        <v>GIZELE LAMIM MACHADO
DANILO MACHADO</v>
      </c>
      <c r="D1893" s="15" t="str">
        <f>'Base de dados'!H1892</f>
        <v>RUA PROFESSORA GUNAR MORAES DE ARAUJO, 71 - ANDORINHAS - CASA BRANCA</v>
      </c>
      <c r="E1893" s="27" t="str">
        <f>'Base de dados'!I1892</f>
        <v>(19) 993244961</v>
      </c>
      <c r="F1893" s="6" t="str">
        <f>'Base de dados'!J1892</f>
        <v>POPULAÇÃO GERAL</v>
      </c>
      <c r="G1893" s="6" t="str">
        <f>'Base de dados'!L1892</f>
        <v>SUPLENTE</v>
      </c>
      <c r="H1893" s="6">
        <f>'Base de dados'!M1892</f>
        <v>1576</v>
      </c>
      <c r="I1893" s="30"/>
      <c r="J1893" s="6" t="str">
        <f>'Base de dados'!N1892</f>
        <v/>
      </c>
    </row>
    <row r="1894" spans="1:10" ht="24.95" customHeight="1" x14ac:dyDescent="0.25">
      <c r="A1894" s="3">
        <f t="shared" si="29"/>
        <v>1892</v>
      </c>
      <c r="B1894" s="4" t="str">
        <f>'Base de dados'!A1893</f>
        <v>5630012465</v>
      </c>
      <c r="C1894" s="5" t="str">
        <f>IF('Base de dados'!E1893&lt;&gt;"",'Base de dados'!B1893&amp;CHAR(10)&amp;'Base de dados'!E1893,'Base de dados'!B1893)</f>
        <v>THAIS REGINA PEREIRA DOS SANTOS</v>
      </c>
      <c r="D1894" s="15" t="str">
        <f>'Base de dados'!H1893</f>
        <v>RUA AV  DOLORES CARVALHO SANTOS, 202 - ODENIR BUZATTO - CASA BRANCA</v>
      </c>
      <c r="E1894" s="27" t="str">
        <f>'Base de dados'!I1893</f>
        <v>(19) 988812078</v>
      </c>
      <c r="F1894" s="6" t="str">
        <f>'Base de dados'!J1893</f>
        <v>POPULAÇÃO GERAL</v>
      </c>
      <c r="G1894" s="6" t="str">
        <f>'Base de dados'!L1893</f>
        <v>SUPLENTE</v>
      </c>
      <c r="H1894" s="6">
        <f>'Base de dados'!M1893</f>
        <v>1577</v>
      </c>
      <c r="I1894" s="30"/>
      <c r="J1894" s="6" t="str">
        <f>'Base de dados'!N1893</f>
        <v/>
      </c>
    </row>
    <row r="1895" spans="1:10" ht="24.95" customHeight="1" x14ac:dyDescent="0.25">
      <c r="A1895" s="3">
        <f t="shared" si="29"/>
        <v>1893</v>
      </c>
      <c r="B1895" s="4" t="str">
        <f>'Base de dados'!A1894</f>
        <v>5630021219</v>
      </c>
      <c r="C1895" s="5" t="str">
        <f>IF('Base de dados'!E1894&lt;&gt;"",'Base de dados'!B1894&amp;CHAR(10)&amp;'Base de dados'!E1894,'Base de dados'!B1894)</f>
        <v>KARINA MITIDIERI DE CARVALHO</v>
      </c>
      <c r="D1895" s="15" t="str">
        <f>'Base de dados'!H1894</f>
        <v>PCA ADELAIDE DOS REIS SASSO, 61 - CECAP - CASA BRANCA</v>
      </c>
      <c r="E1895" s="27" t="str">
        <f>'Base de dados'!I1894</f>
        <v>(19) 996047856</v>
      </c>
      <c r="F1895" s="6" t="str">
        <f>'Base de dados'!J1894</f>
        <v>POPULAÇÃO GERAL</v>
      </c>
      <c r="G1895" s="6" t="str">
        <f>'Base de dados'!L1894</f>
        <v>SUPLENTE</v>
      </c>
      <c r="H1895" s="6">
        <f>'Base de dados'!M1894</f>
        <v>1578</v>
      </c>
      <c r="I1895" s="30"/>
      <c r="J1895" s="6" t="str">
        <f>'Base de dados'!N1894</f>
        <v/>
      </c>
    </row>
    <row r="1896" spans="1:10" ht="24.95" customHeight="1" x14ac:dyDescent="0.25">
      <c r="A1896" s="3">
        <f t="shared" si="29"/>
        <v>1894</v>
      </c>
      <c r="B1896" s="4" t="str">
        <f>'Base de dados'!A1895</f>
        <v>5630014370</v>
      </c>
      <c r="C1896" s="5" t="str">
        <f>IF('Base de dados'!E1895&lt;&gt;"",'Base de dados'!B1895&amp;CHAR(10)&amp;'Base de dados'!E1895,'Base de dados'!B1895)</f>
        <v>GUSTAVO RODRIGUES DA SILVA GARCIA
GEISSA EDUARDA ROSA SOARES</v>
      </c>
      <c r="D1896" s="15" t="str">
        <f>'Base de dados'!H1895</f>
        <v>RUA PROFESSOR ODETE SANTANA, 95 - ANDORINHA - CASA BRANCA</v>
      </c>
      <c r="E1896" s="27" t="str">
        <f>'Base de dados'!I1895</f>
        <v>(19) 993238397</v>
      </c>
      <c r="F1896" s="6" t="str">
        <f>'Base de dados'!J1895</f>
        <v>POPULAÇÃO GERAL</v>
      </c>
      <c r="G1896" s="6" t="str">
        <f>'Base de dados'!L1895</f>
        <v>SUPLENTE</v>
      </c>
      <c r="H1896" s="6">
        <f>'Base de dados'!M1895</f>
        <v>1579</v>
      </c>
      <c r="I1896" s="30"/>
      <c r="J1896" s="6" t="str">
        <f>'Base de dados'!N1895</f>
        <v/>
      </c>
    </row>
    <row r="1897" spans="1:10" ht="24.95" customHeight="1" x14ac:dyDescent="0.25">
      <c r="A1897" s="3">
        <f t="shared" si="29"/>
        <v>1895</v>
      </c>
      <c r="B1897" s="4" t="str">
        <f>'Base de dados'!A1896</f>
        <v>5630007143</v>
      </c>
      <c r="C1897" s="5" t="str">
        <f>IF('Base de dados'!E1896&lt;&gt;"",'Base de dados'!B1896&amp;CHAR(10)&amp;'Base de dados'!E1896,'Base de dados'!B1896)</f>
        <v>WALLACE GUILHERME DE OLIVEIRA</v>
      </c>
      <c r="D1897" s="15" t="str">
        <f>'Base de dados'!H1896</f>
        <v>RUA FAMILIA KOURY, 74 - JARDIM BOA ESPERANCA - CASA BRANCA</v>
      </c>
      <c r="E1897" s="27" t="str">
        <f>'Base de dados'!I1896</f>
        <v>(19) 992230089</v>
      </c>
      <c r="F1897" s="6" t="str">
        <f>'Base de dados'!J1896</f>
        <v>POPULAÇÃO GERAL</v>
      </c>
      <c r="G1897" s="6" t="str">
        <f>'Base de dados'!L1896</f>
        <v>SUPLENTE</v>
      </c>
      <c r="H1897" s="6">
        <f>'Base de dados'!M1896</f>
        <v>1580</v>
      </c>
      <c r="I1897" s="30"/>
      <c r="J1897" s="6" t="str">
        <f>'Base de dados'!N1896</f>
        <v/>
      </c>
    </row>
    <row r="1898" spans="1:10" ht="24.95" customHeight="1" x14ac:dyDescent="0.25">
      <c r="A1898" s="3">
        <f t="shared" si="29"/>
        <v>1896</v>
      </c>
      <c r="B1898" s="4" t="str">
        <f>'Base de dados'!A1897</f>
        <v>5630011897</v>
      </c>
      <c r="C1898" s="5" t="str">
        <f>IF('Base de dados'!E1897&lt;&gt;"",'Base de dados'!B1897&amp;CHAR(10)&amp;'Base de dados'!E1897,'Base de dados'!B1897)</f>
        <v>PAULO GERALDO DE SOUZA</v>
      </c>
      <c r="D1898" s="15" t="str">
        <f>'Base de dados'!H1897</f>
        <v>RUA MARCOS TEIXEIRA, 137 - SENHOR MEMINO - CASA BRANCA</v>
      </c>
      <c r="E1898" s="27" t="str">
        <f>'Base de dados'!I1897</f>
        <v>(19) 989533254</v>
      </c>
      <c r="F1898" s="6" t="str">
        <f>'Base de dados'!J1897</f>
        <v>POPULAÇÃO GERAL</v>
      </c>
      <c r="G1898" s="6" t="str">
        <f>'Base de dados'!L1897</f>
        <v>SUPLENTE</v>
      </c>
      <c r="H1898" s="6">
        <f>'Base de dados'!M1897</f>
        <v>1581</v>
      </c>
      <c r="I1898" s="30"/>
      <c r="J1898" s="6" t="str">
        <f>'Base de dados'!N1897</f>
        <v/>
      </c>
    </row>
    <row r="1899" spans="1:10" ht="24.95" customHeight="1" x14ac:dyDescent="0.25">
      <c r="A1899" s="3">
        <f t="shared" si="29"/>
        <v>1897</v>
      </c>
      <c r="B1899" s="4" t="str">
        <f>'Base de dados'!A1898</f>
        <v>5630010857</v>
      </c>
      <c r="C1899" s="5" t="str">
        <f>IF('Base de dados'!E1898&lt;&gt;"",'Base de dados'!B1898&amp;CHAR(10)&amp;'Base de dados'!E1898,'Base de dados'!B1898)</f>
        <v>AMARILDO DA SILVA BRAGA
MARINA BENEDITA NARDO BRAGA</v>
      </c>
      <c r="D1899" s="15" t="str">
        <f>'Base de dados'!H1898</f>
        <v>RUA 13, 28 - JARDIM BELA VISTA - CASA BRANCA</v>
      </c>
      <c r="E1899" s="27" t="str">
        <f>'Base de dados'!I1898</f>
        <v>(19) 993819509</v>
      </c>
      <c r="F1899" s="6" t="str">
        <f>'Base de dados'!J1898</f>
        <v>POPULAÇÃO GERAL</v>
      </c>
      <c r="G1899" s="6" t="str">
        <f>'Base de dados'!L1898</f>
        <v>SUPLENTE</v>
      </c>
      <c r="H1899" s="6">
        <f>'Base de dados'!M1898</f>
        <v>1582</v>
      </c>
      <c r="I1899" s="30"/>
      <c r="J1899" s="6" t="str">
        <f>'Base de dados'!N1898</f>
        <v/>
      </c>
    </row>
    <row r="1900" spans="1:10" ht="24.95" customHeight="1" x14ac:dyDescent="0.25">
      <c r="A1900" s="3">
        <f t="shared" si="29"/>
        <v>1898</v>
      </c>
      <c r="B1900" s="4" t="str">
        <f>'Base de dados'!A1899</f>
        <v>5630012846</v>
      </c>
      <c r="C1900" s="5" t="str">
        <f>IF('Base de dados'!E1899&lt;&gt;"",'Base de dados'!B1899&amp;CHAR(10)&amp;'Base de dados'!E1899,'Base de dados'!B1899)</f>
        <v>LETICIA CRISTINA DA SILVA CARVALHO</v>
      </c>
      <c r="D1900" s="15" t="str">
        <f>'Base de dados'!H1899</f>
        <v>RUA ILARIO LEITE RIBEIRO, 107 - ODENIR BUZATTO  - CASA BRANCA</v>
      </c>
      <c r="E1900" s="27" t="str">
        <f>'Base de dados'!I1899</f>
        <v>(19) 992093297</v>
      </c>
      <c r="F1900" s="6" t="str">
        <f>'Base de dados'!J1899</f>
        <v>POPULAÇÃO GERAL</v>
      </c>
      <c r="G1900" s="6" t="str">
        <f>'Base de dados'!L1899</f>
        <v>SUPLENTE</v>
      </c>
      <c r="H1900" s="6">
        <f>'Base de dados'!M1899</f>
        <v>1583</v>
      </c>
      <c r="I1900" s="30"/>
      <c r="J1900" s="6" t="str">
        <f>'Base de dados'!N1899</f>
        <v/>
      </c>
    </row>
    <row r="1901" spans="1:10" ht="24.95" customHeight="1" x14ac:dyDescent="0.25">
      <c r="A1901" s="3">
        <f t="shared" si="29"/>
        <v>1899</v>
      </c>
      <c r="B1901" s="4" t="str">
        <f>'Base de dados'!A1900</f>
        <v>5630014198</v>
      </c>
      <c r="C1901" s="5" t="str">
        <f>IF('Base de dados'!E1900&lt;&gt;"",'Base de dados'!B1900&amp;CHAR(10)&amp;'Base de dados'!E1900,'Base de dados'!B1900)</f>
        <v>KELI APARECIDA DE FREITAS</v>
      </c>
      <c r="D1901" s="15" t="str">
        <f>'Base de dados'!H1900</f>
        <v>RUA CAETANO RODRIGUES DE PAULA, 147 - LAGOA BRANCA - CASA BRANCA</v>
      </c>
      <c r="E1901" s="27" t="str">
        <f>'Base de dados'!I1900</f>
        <v>(19) 999173569</v>
      </c>
      <c r="F1901" s="6" t="str">
        <f>'Base de dados'!J1900</f>
        <v>POPULAÇÃO GERAL</v>
      </c>
      <c r="G1901" s="6" t="str">
        <f>'Base de dados'!L1900</f>
        <v>SUPLENTE</v>
      </c>
      <c r="H1901" s="6">
        <f>'Base de dados'!M1900</f>
        <v>1584</v>
      </c>
      <c r="I1901" s="30"/>
      <c r="J1901" s="6" t="str">
        <f>'Base de dados'!N1900</f>
        <v/>
      </c>
    </row>
    <row r="1902" spans="1:10" ht="24.95" customHeight="1" x14ac:dyDescent="0.25">
      <c r="A1902" s="3">
        <f t="shared" si="29"/>
        <v>1900</v>
      </c>
      <c r="B1902" s="4" t="str">
        <f>'Base de dados'!A1901</f>
        <v>5630006897</v>
      </c>
      <c r="C1902" s="5" t="str">
        <f>IF('Base de dados'!E1901&lt;&gt;"",'Base de dados'!B1901&amp;CHAR(10)&amp;'Base de dados'!E1901,'Base de dados'!B1901)</f>
        <v>DHEMES KENEDY SANTOS PEREIRA
ALANA GUIMARAES SANTOS PEREIRA</v>
      </c>
      <c r="D1902" s="15" t="str">
        <f>'Base de dados'!H1901</f>
        <v>AV  FAMILIA BORZANI, 181 - INDUSTRIAL  - CASA BRANCA</v>
      </c>
      <c r="E1902" s="27" t="str">
        <f>'Base de dados'!I1901</f>
        <v>(19) 971577813</v>
      </c>
      <c r="F1902" s="6" t="str">
        <f>'Base de dados'!J1901</f>
        <v>POPULAÇÃO GERAL</v>
      </c>
      <c r="G1902" s="6" t="str">
        <f>'Base de dados'!L1901</f>
        <v>SUPLENTE</v>
      </c>
      <c r="H1902" s="6">
        <f>'Base de dados'!M1901</f>
        <v>1585</v>
      </c>
      <c r="I1902" s="30"/>
      <c r="J1902" s="6" t="str">
        <f>'Base de dados'!N1901</f>
        <v/>
      </c>
    </row>
    <row r="1903" spans="1:10" ht="24.95" customHeight="1" x14ac:dyDescent="0.25">
      <c r="A1903" s="3">
        <f t="shared" si="29"/>
        <v>1901</v>
      </c>
      <c r="B1903" s="4" t="str">
        <f>'Base de dados'!A1902</f>
        <v>5630001633</v>
      </c>
      <c r="C1903" s="5" t="str">
        <f>IF('Base de dados'!E1902&lt;&gt;"",'Base de dados'!B1902&amp;CHAR(10)&amp;'Base de dados'!E1902,'Base de dados'!B1902)</f>
        <v>TALITA DOMINGOS MARTINS</v>
      </c>
      <c r="D1903" s="15" t="str">
        <f>'Base de dados'!H1902</f>
        <v>RUA SANTO ANTONIO, 654 - CENTRO - CASA BRANCA</v>
      </c>
      <c r="E1903" s="27" t="str">
        <f>'Base de dados'!I1902</f>
        <v>(19) 992491454</v>
      </c>
      <c r="F1903" s="6" t="str">
        <f>'Base de dados'!J1902</f>
        <v>POPULAÇÃO GERAL</v>
      </c>
      <c r="G1903" s="6" t="str">
        <f>'Base de dados'!L1902</f>
        <v>SUPLENTE</v>
      </c>
      <c r="H1903" s="6">
        <f>'Base de dados'!M1902</f>
        <v>1586</v>
      </c>
      <c r="I1903" s="30"/>
      <c r="J1903" s="6" t="str">
        <f>'Base de dados'!N1902</f>
        <v/>
      </c>
    </row>
    <row r="1904" spans="1:10" ht="24.95" customHeight="1" x14ac:dyDescent="0.25">
      <c r="A1904" s="3">
        <f t="shared" si="29"/>
        <v>1902</v>
      </c>
      <c r="B1904" s="4" t="str">
        <f>'Base de dados'!A1903</f>
        <v>5630017746</v>
      </c>
      <c r="C1904" s="5" t="str">
        <f>IF('Base de dados'!E1903&lt;&gt;"",'Base de dados'!B1903&amp;CHAR(10)&amp;'Base de dados'!E1903,'Base de dados'!B1903)</f>
        <v>DEBORA DE OLIVEIRA</v>
      </c>
      <c r="D1904" s="15" t="str">
        <f>'Base de dados'!H1903</f>
        <v>RUA SANTO ANTONIO, 271 - CENTRO - CASA BRANCA</v>
      </c>
      <c r="E1904" s="27" t="str">
        <f>'Base de dados'!I1903</f>
        <v>(19) 992698804</v>
      </c>
      <c r="F1904" s="6" t="str">
        <f>'Base de dados'!J1903</f>
        <v>POPULAÇÃO GERAL</v>
      </c>
      <c r="G1904" s="6" t="str">
        <f>'Base de dados'!L1903</f>
        <v>SUPLENTE</v>
      </c>
      <c r="H1904" s="6">
        <f>'Base de dados'!M1903</f>
        <v>1587</v>
      </c>
      <c r="I1904" s="30"/>
      <c r="J1904" s="6" t="str">
        <f>'Base de dados'!N1903</f>
        <v/>
      </c>
    </row>
    <row r="1905" spans="1:10" ht="24.95" customHeight="1" x14ac:dyDescent="0.25">
      <c r="A1905" s="3">
        <f t="shared" si="29"/>
        <v>1903</v>
      </c>
      <c r="B1905" s="4" t="str">
        <f>'Base de dados'!A1904</f>
        <v>5630015971</v>
      </c>
      <c r="C1905" s="5" t="str">
        <f>IF('Base de dados'!E1904&lt;&gt;"",'Base de dados'!B1904&amp;CHAR(10)&amp;'Base de dados'!E1904,'Base de dados'!B1904)</f>
        <v>WANDA INACIO FRANCISCO  DA SILVA</v>
      </c>
      <c r="D1905" s="15" t="str">
        <f>'Base de dados'!H1904</f>
        <v>AV  JOSE BERNARDINO DA MATA, 15 - VILA ANGELINA - GUARATINGUETA</v>
      </c>
      <c r="E1905" s="27" t="str">
        <f>'Base de dados'!I1904</f>
        <v>(12) 996018025</v>
      </c>
      <c r="F1905" s="6" t="str">
        <f>'Base de dados'!J1904</f>
        <v>POPULAÇÃO GERAL</v>
      </c>
      <c r="G1905" s="6" t="str">
        <f>'Base de dados'!L1904</f>
        <v>SUPLENTE</v>
      </c>
      <c r="H1905" s="6">
        <f>'Base de dados'!M1904</f>
        <v>1588</v>
      </c>
      <c r="I1905" s="30"/>
      <c r="J1905" s="6" t="str">
        <f>'Base de dados'!N1904</f>
        <v/>
      </c>
    </row>
    <row r="1906" spans="1:10" ht="24.95" customHeight="1" x14ac:dyDescent="0.25">
      <c r="A1906" s="3">
        <f t="shared" si="29"/>
        <v>1904</v>
      </c>
      <c r="B1906" s="4" t="str">
        <f>'Base de dados'!A1905</f>
        <v>5630015674</v>
      </c>
      <c r="C1906" s="5" t="str">
        <f>IF('Base de dados'!E1905&lt;&gt;"",'Base de dados'!B1905&amp;CHAR(10)&amp;'Base de dados'!E1905,'Base de dados'!B1905)</f>
        <v>RONIVALDO ELIAS TELES
JOSIVANIA DOMINGO DA SILVA TELES</v>
      </c>
      <c r="D1906" s="15" t="str">
        <f>'Base de dados'!H1905</f>
        <v>RUA SANTO ANTONIO, 1118 - CENTRO - CASA BRANCA</v>
      </c>
      <c r="E1906" s="27" t="str">
        <f>'Base de dados'!I1905</f>
        <v>(19) 89548656</v>
      </c>
      <c r="F1906" s="6" t="str">
        <f>'Base de dados'!J1905</f>
        <v>POPULAÇÃO GERAL</v>
      </c>
      <c r="G1906" s="6" t="str">
        <f>'Base de dados'!L1905</f>
        <v>SUPLENTE</v>
      </c>
      <c r="H1906" s="6">
        <f>'Base de dados'!M1905</f>
        <v>1589</v>
      </c>
      <c r="I1906" s="30"/>
      <c r="J1906" s="6" t="str">
        <f>'Base de dados'!N1905</f>
        <v/>
      </c>
    </row>
    <row r="1907" spans="1:10" ht="24.95" customHeight="1" x14ac:dyDescent="0.25">
      <c r="A1907" s="3">
        <f t="shared" si="29"/>
        <v>1905</v>
      </c>
      <c r="B1907" s="4" t="str">
        <f>'Base de dados'!A1906</f>
        <v>5630003712</v>
      </c>
      <c r="C1907" s="5" t="str">
        <f>IF('Base de dados'!E1906&lt;&gt;"",'Base de dados'!B1906&amp;CHAR(10)&amp;'Base de dados'!E1906,'Base de dados'!B1906)</f>
        <v>ALTIERIS RODRIGO MENGATTI
MABILA FERNANDA SILVA GASPARINO</v>
      </c>
      <c r="D1907" s="15" t="str">
        <f>'Base de dados'!H1906</f>
        <v>RUA PADRE SANTANA, 73 - CENTRO - CASA BRANCA</v>
      </c>
      <c r="E1907" s="27" t="str">
        <f>'Base de dados'!I1906</f>
        <v>(19) 996081992</v>
      </c>
      <c r="F1907" s="6" t="str">
        <f>'Base de dados'!J1906</f>
        <v>POPULAÇÃO GERAL</v>
      </c>
      <c r="G1907" s="6" t="str">
        <f>'Base de dados'!L1906</f>
        <v>SUPLENTE</v>
      </c>
      <c r="H1907" s="6">
        <f>'Base de dados'!M1906</f>
        <v>1590</v>
      </c>
      <c r="I1907" s="30"/>
      <c r="J1907" s="6" t="str">
        <f>'Base de dados'!N1906</f>
        <v/>
      </c>
    </row>
    <row r="1908" spans="1:10" ht="24.95" customHeight="1" x14ac:dyDescent="0.25">
      <c r="A1908" s="3">
        <f t="shared" si="29"/>
        <v>1906</v>
      </c>
      <c r="B1908" s="4" t="str">
        <f>'Base de dados'!A1907</f>
        <v>5630011426</v>
      </c>
      <c r="C1908" s="5" t="str">
        <f>IF('Base de dados'!E1907&lt;&gt;"",'Base de dados'!B1907&amp;CHAR(10)&amp;'Base de dados'!E1907,'Base de dados'!B1907)</f>
        <v>LUCSS REZENDE MACHAD
ANA CAROLINE NASCIMENTO GARCIA</v>
      </c>
      <c r="D1908" s="15" t="str">
        <f>'Base de dados'!H1907</f>
        <v>SIT SITIO IPE, 00 - VENDA BRANCA - CASA BRANCA</v>
      </c>
      <c r="E1908" s="27" t="str">
        <f>'Base de dados'!I1907</f>
        <v>(19) 997681279</v>
      </c>
      <c r="F1908" s="6" t="str">
        <f>'Base de dados'!J1907</f>
        <v>POPULAÇÃO GERAL</v>
      </c>
      <c r="G1908" s="6" t="str">
        <f>'Base de dados'!L1907</f>
        <v>SUPLENTE</v>
      </c>
      <c r="H1908" s="6">
        <f>'Base de dados'!M1907</f>
        <v>1591</v>
      </c>
      <c r="I1908" s="30"/>
      <c r="J1908" s="6" t="str">
        <f>'Base de dados'!N1907</f>
        <v/>
      </c>
    </row>
    <row r="1909" spans="1:10" ht="24.95" customHeight="1" x14ac:dyDescent="0.25">
      <c r="A1909" s="3">
        <f t="shared" si="29"/>
        <v>1907</v>
      </c>
      <c r="B1909" s="4" t="str">
        <f>'Base de dados'!A1908</f>
        <v>5630006889</v>
      </c>
      <c r="C1909" s="5" t="str">
        <f>IF('Base de dados'!E1908&lt;&gt;"",'Base de dados'!B1908&amp;CHAR(10)&amp;'Base de dados'!E1908,'Base de dados'!B1908)</f>
        <v>TATIANA MOREIRA PRADO
MATHEUS HENRIQUE RAPHAEL</v>
      </c>
      <c r="D1909" s="15" t="str">
        <f>'Base de dados'!H1908</f>
        <v>RUA JOSE GERONIMO VASCONCELOS, 533 - CENTRO  - CASA BRANCA</v>
      </c>
      <c r="E1909" s="27" t="str">
        <f>'Base de dados'!I1908</f>
        <v>(19) 995320260</v>
      </c>
      <c r="F1909" s="6" t="str">
        <f>'Base de dados'!J1908</f>
        <v>POPULAÇÃO GERAL</v>
      </c>
      <c r="G1909" s="6" t="str">
        <f>'Base de dados'!L1908</f>
        <v>SUPLENTE</v>
      </c>
      <c r="H1909" s="6">
        <f>'Base de dados'!M1908</f>
        <v>1592</v>
      </c>
      <c r="I1909" s="30"/>
      <c r="J1909" s="6" t="str">
        <f>'Base de dados'!N1908</f>
        <v/>
      </c>
    </row>
    <row r="1910" spans="1:10" ht="24.95" customHeight="1" x14ac:dyDescent="0.25">
      <c r="A1910" s="3">
        <f t="shared" si="29"/>
        <v>1908</v>
      </c>
      <c r="B1910" s="4" t="str">
        <f>'Base de dados'!A1909</f>
        <v>5630004520</v>
      </c>
      <c r="C1910" s="5" t="str">
        <f>IF('Base de dados'!E1909&lt;&gt;"",'Base de dados'!B1909&amp;CHAR(10)&amp;'Base de dados'!E1909,'Base de dados'!B1909)</f>
        <v>SANDRA DA SILVA</v>
      </c>
      <c r="D1910" s="15" t="str">
        <f>'Base de dados'!H1909</f>
        <v>RUA CLAUDIO LUIZ RODRIGUES, 30 - SANTA MARIA - CASA BRANCA</v>
      </c>
      <c r="E1910" s="27" t="str">
        <f>'Base de dados'!I1909</f>
        <v>(19) 995063864</v>
      </c>
      <c r="F1910" s="6" t="str">
        <f>'Base de dados'!J1909</f>
        <v>POPULAÇÃO GERAL</v>
      </c>
      <c r="G1910" s="6" t="str">
        <f>'Base de dados'!L1909</f>
        <v>SUPLENTE</v>
      </c>
      <c r="H1910" s="6">
        <f>'Base de dados'!M1909</f>
        <v>1593</v>
      </c>
      <c r="I1910" s="30"/>
      <c r="J1910" s="6" t="str">
        <f>'Base de dados'!N1909</f>
        <v/>
      </c>
    </row>
    <row r="1911" spans="1:10" ht="24.95" customHeight="1" x14ac:dyDescent="0.25">
      <c r="A1911" s="3">
        <f t="shared" si="29"/>
        <v>1909</v>
      </c>
      <c r="B1911" s="4" t="str">
        <f>'Base de dados'!A1910</f>
        <v>5630000023</v>
      </c>
      <c r="C1911" s="5" t="str">
        <f>IF('Base de dados'!E1910&lt;&gt;"",'Base de dados'!B1910&amp;CHAR(10)&amp;'Base de dados'!E1910,'Base de dados'!B1910)</f>
        <v>MARCELO APARECIDO GOMES ROSA</v>
      </c>
      <c r="D1911" s="15" t="str">
        <f>'Base de dados'!H1910</f>
        <v>RUA ANTINIAALI, 101 - NAZARETH - CASA BRANCA</v>
      </c>
      <c r="E1911" s="27" t="str">
        <f>'Base de dados'!I1910</f>
        <v>(19) 992705343</v>
      </c>
      <c r="F1911" s="6" t="str">
        <f>'Base de dados'!J1910</f>
        <v>POPULAÇÃO GERAL</v>
      </c>
      <c r="G1911" s="6" t="str">
        <f>'Base de dados'!L1910</f>
        <v>SUPLENTE</v>
      </c>
      <c r="H1911" s="6">
        <f>'Base de dados'!M1910</f>
        <v>1594</v>
      </c>
      <c r="I1911" s="30"/>
      <c r="J1911" s="6" t="str">
        <f>'Base de dados'!N1910</f>
        <v/>
      </c>
    </row>
    <row r="1912" spans="1:10" ht="24.95" customHeight="1" x14ac:dyDescent="0.25">
      <c r="A1912" s="3">
        <f t="shared" si="29"/>
        <v>1910</v>
      </c>
      <c r="B1912" s="4" t="str">
        <f>'Base de dados'!A1911</f>
        <v>5630018504</v>
      </c>
      <c r="C1912" s="5" t="str">
        <f>IF('Base de dados'!E1911&lt;&gt;"",'Base de dados'!B1911&amp;CHAR(10)&amp;'Base de dados'!E1911,'Base de dados'!B1911)</f>
        <v>ABIMAEL DE OLIVEIRA SANTOS DAMASCENO
AIANY KELLY CARVALHO DE SOUSA</v>
      </c>
      <c r="D1912" s="15" t="str">
        <f>'Base de dados'!H1911</f>
        <v>BC  LIDIA ROSA DE JESUS VIEIRA, 30 - JARDIM ITAGUACU I - CAMPINAS</v>
      </c>
      <c r="E1912" s="27" t="str">
        <f>'Base de dados'!I1911</f>
        <v>(19) 999089521</v>
      </c>
      <c r="F1912" s="6" t="str">
        <f>'Base de dados'!J1911</f>
        <v>POPULAÇÃO GERAL</v>
      </c>
      <c r="G1912" s="6" t="str">
        <f>'Base de dados'!L1911</f>
        <v>SUPLENTE</v>
      </c>
      <c r="H1912" s="6">
        <f>'Base de dados'!M1911</f>
        <v>1595</v>
      </c>
      <c r="I1912" s="30"/>
      <c r="J1912" s="6" t="str">
        <f>'Base de dados'!N1911</f>
        <v/>
      </c>
    </row>
    <row r="1913" spans="1:10" ht="24.95" customHeight="1" x14ac:dyDescent="0.25">
      <c r="A1913" s="3">
        <f t="shared" si="29"/>
        <v>1911</v>
      </c>
      <c r="B1913" s="4" t="str">
        <f>'Base de dados'!A1912</f>
        <v>5630020864</v>
      </c>
      <c r="C1913" s="5" t="str">
        <f>IF('Base de dados'!E1912&lt;&gt;"",'Base de dados'!B1912&amp;CHAR(10)&amp;'Base de dados'!E1912,'Base de dados'!B1912)</f>
        <v>ELISABETE DE SOUZA
CARLOS ALBERTO RIBEIRO</v>
      </c>
      <c r="D1913" s="15" t="str">
        <f>'Base de dados'!H1912</f>
        <v>RUA PATIO DA ESTACAO, 450 - CENTRO - CASA BRANCA</v>
      </c>
      <c r="E1913" s="27" t="str">
        <f>'Base de dados'!I1912</f>
        <v>(19) 995819160</v>
      </c>
      <c r="F1913" s="6" t="str">
        <f>'Base de dados'!J1912</f>
        <v>POPULAÇÃO GERAL</v>
      </c>
      <c r="G1913" s="6" t="str">
        <f>'Base de dados'!L1912</f>
        <v>SUPLENTE</v>
      </c>
      <c r="H1913" s="6">
        <f>'Base de dados'!M1912</f>
        <v>1596</v>
      </c>
      <c r="I1913" s="30"/>
      <c r="J1913" s="6" t="str">
        <f>'Base de dados'!N1912</f>
        <v/>
      </c>
    </row>
    <row r="1914" spans="1:10" ht="24.95" customHeight="1" x14ac:dyDescent="0.25">
      <c r="A1914" s="3">
        <f t="shared" si="29"/>
        <v>1912</v>
      </c>
      <c r="B1914" s="4" t="str">
        <f>'Base de dados'!A1913</f>
        <v>5630020484</v>
      </c>
      <c r="C1914" s="5" t="str">
        <f>IF('Base de dados'!E1913&lt;&gt;"",'Base de dados'!B1913&amp;CHAR(10)&amp;'Base de dados'!E1913,'Base de dados'!B1913)</f>
        <v>NAIARA CRISTINA BATISTA
NILTON CESAR GEREMIAS</v>
      </c>
      <c r="D1914" s="15" t="str">
        <f>'Base de dados'!H1913</f>
        <v>RUA LUCIANO SCHIAVO, 672 - JARDIM DOLORES - VARGEM GRANDE DO SUL</v>
      </c>
      <c r="E1914" s="27" t="str">
        <f>'Base de dados'!I1913</f>
        <v>(19) 984101047</v>
      </c>
      <c r="F1914" s="6" t="str">
        <f>'Base de dados'!J1913</f>
        <v>POPULAÇÃO GERAL</v>
      </c>
      <c r="G1914" s="6" t="str">
        <f>'Base de dados'!L1913</f>
        <v>SUPLENTE</v>
      </c>
      <c r="H1914" s="6">
        <f>'Base de dados'!M1913</f>
        <v>1597</v>
      </c>
      <c r="I1914" s="30"/>
      <c r="J1914" s="6" t="str">
        <f>'Base de dados'!N1913</f>
        <v/>
      </c>
    </row>
    <row r="1915" spans="1:10" ht="24.95" customHeight="1" x14ac:dyDescent="0.25">
      <c r="A1915" s="3">
        <f t="shared" si="29"/>
        <v>1913</v>
      </c>
      <c r="B1915" s="4" t="str">
        <f>'Base de dados'!A1914</f>
        <v>5630007929</v>
      </c>
      <c r="C1915" s="5" t="str">
        <f>IF('Base de dados'!E1914&lt;&gt;"",'Base de dados'!B1914&amp;CHAR(10)&amp;'Base de dados'!E1914,'Base de dados'!B1914)</f>
        <v>JOSE DENIS DE OLIVEIRA</v>
      </c>
      <c r="D1915" s="15" t="str">
        <f>'Base de dados'!H1914</f>
        <v>RUA LUIZ GONZAGA DE SILOS, 173 - NAZARE - CASA BRANCA</v>
      </c>
      <c r="E1915" s="27" t="str">
        <f>'Base de dados'!I1914</f>
        <v>(19) 993655308</v>
      </c>
      <c r="F1915" s="6" t="str">
        <f>'Base de dados'!J1914</f>
        <v>POPULAÇÃO GERAL</v>
      </c>
      <c r="G1915" s="6" t="str">
        <f>'Base de dados'!L1914</f>
        <v>SUPLENTE</v>
      </c>
      <c r="H1915" s="6">
        <f>'Base de dados'!M1914</f>
        <v>1598</v>
      </c>
      <c r="I1915" s="30"/>
      <c r="J1915" s="6" t="str">
        <f>'Base de dados'!N1914</f>
        <v/>
      </c>
    </row>
    <row r="1916" spans="1:10" ht="24.95" customHeight="1" x14ac:dyDescent="0.25">
      <c r="A1916" s="3">
        <f t="shared" si="29"/>
        <v>1914</v>
      </c>
      <c r="B1916" s="4" t="str">
        <f>'Base de dados'!A1915</f>
        <v>5630011558</v>
      </c>
      <c r="C1916" s="5" t="str">
        <f>IF('Base de dados'!E1915&lt;&gt;"",'Base de dados'!B1915&amp;CHAR(10)&amp;'Base de dados'!E1915,'Base de dados'!B1915)</f>
        <v>ANDERSON QUILICE CONTATO</v>
      </c>
      <c r="D1916" s="15" t="str">
        <f>'Base de dados'!H1915</f>
        <v>RUA JOAO BATISTA SALLES CUNHA, 393 - PARQUE SAO PAULO  - CASA BRANCA</v>
      </c>
      <c r="E1916" s="27" t="str">
        <f>'Base de dados'!I1915</f>
        <v>(19) 994717125</v>
      </c>
      <c r="F1916" s="6" t="str">
        <f>'Base de dados'!J1915</f>
        <v>POPULAÇÃO GERAL</v>
      </c>
      <c r="G1916" s="6" t="str">
        <f>'Base de dados'!L1915</f>
        <v>SUPLENTE</v>
      </c>
      <c r="H1916" s="6">
        <f>'Base de dados'!M1915</f>
        <v>1599</v>
      </c>
      <c r="I1916" s="30"/>
      <c r="J1916" s="6" t="str">
        <f>'Base de dados'!N1915</f>
        <v/>
      </c>
    </row>
    <row r="1917" spans="1:10" ht="24.95" customHeight="1" x14ac:dyDescent="0.25">
      <c r="A1917" s="3">
        <f t="shared" si="29"/>
        <v>1915</v>
      </c>
      <c r="B1917" s="4" t="str">
        <f>'Base de dados'!A1916</f>
        <v>5630005683</v>
      </c>
      <c r="C1917" s="5" t="str">
        <f>IF('Base de dados'!E1916&lt;&gt;"",'Base de dados'!B1916&amp;CHAR(10)&amp;'Base de dados'!E1916,'Base de dados'!B1916)</f>
        <v>ALINE CRISTINA FERREIRA</v>
      </c>
      <c r="D1917" s="15" t="str">
        <f>'Base de dados'!H1916</f>
        <v>RUA MARIANA ZANCHETTA ALVES, 314 - JARDIM MACAUBA - CASA BRANCA</v>
      </c>
      <c r="E1917" s="27" t="str">
        <f>'Base de dados'!I1916</f>
        <v>(19) 991316058</v>
      </c>
      <c r="F1917" s="6" t="str">
        <f>'Base de dados'!J1916</f>
        <v>POPULAÇÃO GERAL</v>
      </c>
      <c r="G1917" s="6" t="str">
        <f>'Base de dados'!L1916</f>
        <v>SUPLENTE</v>
      </c>
      <c r="H1917" s="6">
        <f>'Base de dados'!M1916</f>
        <v>1600</v>
      </c>
      <c r="I1917" s="30"/>
      <c r="J1917" s="6" t="str">
        <f>'Base de dados'!N1916</f>
        <v/>
      </c>
    </row>
    <row r="1918" spans="1:10" ht="24.95" customHeight="1" x14ac:dyDescent="0.25">
      <c r="A1918" s="3">
        <f t="shared" si="29"/>
        <v>1916</v>
      </c>
      <c r="B1918" s="4" t="str">
        <f>'Base de dados'!A1917</f>
        <v>5630017530</v>
      </c>
      <c r="C1918" s="5" t="str">
        <f>IF('Base de dados'!E1917&lt;&gt;"",'Base de dados'!B1917&amp;CHAR(10)&amp;'Base de dados'!E1917,'Base de dados'!B1917)</f>
        <v>NATALIA DE SOUZA ALVES VALENTE
FELIPE DE OLIVEIRA VALENTE</v>
      </c>
      <c r="D1918" s="15" t="str">
        <f>'Base de dados'!H1917</f>
        <v>RUA LUIZ GONZAGA DE CARVALHO, 58 - JARDIM ALVORADA - CASA BRANCA</v>
      </c>
      <c r="E1918" s="27" t="str">
        <f>'Base de dados'!I1917</f>
        <v>(19) 991742170</v>
      </c>
      <c r="F1918" s="6" t="str">
        <f>'Base de dados'!J1917</f>
        <v>POPULAÇÃO GERAL</v>
      </c>
      <c r="G1918" s="6" t="str">
        <f>'Base de dados'!L1917</f>
        <v>SUPLENTE</v>
      </c>
      <c r="H1918" s="6">
        <f>'Base de dados'!M1917</f>
        <v>1601</v>
      </c>
      <c r="I1918" s="30"/>
      <c r="J1918" s="6" t="str">
        <f>'Base de dados'!N1917</f>
        <v/>
      </c>
    </row>
    <row r="1919" spans="1:10" ht="24.95" customHeight="1" x14ac:dyDescent="0.25">
      <c r="A1919" s="3">
        <f t="shared" si="29"/>
        <v>1917</v>
      </c>
      <c r="B1919" s="4" t="str">
        <f>'Base de dados'!A1918</f>
        <v>5630014453</v>
      </c>
      <c r="C1919" s="5" t="str">
        <f>IF('Base de dados'!E1918&lt;&gt;"",'Base de dados'!B1918&amp;CHAR(10)&amp;'Base de dados'!E1918,'Base de dados'!B1918)</f>
        <v>AGENOR DONIZETTI UMBELINO GOMES</v>
      </c>
      <c r="D1919" s="15" t="str">
        <f>'Base de dados'!H1918</f>
        <v>SIT SITIO SANTO ANTONIO, S/N - RURAL  - CASA BRANCA</v>
      </c>
      <c r="E1919" s="27" t="str">
        <f>'Base de dados'!I1918</f>
        <v>(19) 993350354</v>
      </c>
      <c r="F1919" s="6" t="str">
        <f>'Base de dados'!J1918</f>
        <v>POPULAÇÃO GERAL</v>
      </c>
      <c r="G1919" s="6" t="str">
        <f>'Base de dados'!L1918</f>
        <v>SUPLENTE</v>
      </c>
      <c r="H1919" s="6">
        <f>'Base de dados'!M1918</f>
        <v>1602</v>
      </c>
      <c r="I1919" s="30"/>
      <c r="J1919" s="6" t="str">
        <f>'Base de dados'!N1918</f>
        <v/>
      </c>
    </row>
    <row r="1920" spans="1:10" ht="24.95" customHeight="1" x14ac:dyDescent="0.25">
      <c r="A1920" s="3">
        <f t="shared" si="29"/>
        <v>1918</v>
      </c>
      <c r="B1920" s="4" t="str">
        <f>'Base de dados'!A1919</f>
        <v>5630005964</v>
      </c>
      <c r="C1920" s="5" t="str">
        <f>IF('Base de dados'!E1919&lt;&gt;"",'Base de dados'!B1919&amp;CHAR(10)&amp;'Base de dados'!E1919,'Base de dados'!B1919)</f>
        <v>MARCOS AURELIO SALLES MARINGOLO</v>
      </c>
      <c r="D1920" s="15" t="str">
        <f>'Base de dados'!H1919</f>
        <v>RUA MARIA J L F SILVA, 9 - CECAP - CASA BRANCA</v>
      </c>
      <c r="E1920" s="27" t="str">
        <f>'Base de dados'!I1919</f>
        <v>(19) 991310026</v>
      </c>
      <c r="F1920" s="6" t="str">
        <f>'Base de dados'!J1919</f>
        <v>POPULAÇÃO GERAL</v>
      </c>
      <c r="G1920" s="6" t="str">
        <f>'Base de dados'!L1919</f>
        <v>SUPLENTE</v>
      </c>
      <c r="H1920" s="6">
        <f>'Base de dados'!M1919</f>
        <v>1603</v>
      </c>
      <c r="I1920" s="30"/>
      <c r="J1920" s="6" t="str">
        <f>'Base de dados'!N1919</f>
        <v/>
      </c>
    </row>
    <row r="1921" spans="1:10" ht="24.95" customHeight="1" x14ac:dyDescent="0.25">
      <c r="A1921" s="3">
        <f t="shared" si="29"/>
        <v>1919</v>
      </c>
      <c r="B1921" s="4" t="str">
        <f>'Base de dados'!A1920</f>
        <v>5630007648</v>
      </c>
      <c r="C1921" s="5" t="str">
        <f>IF('Base de dados'!E1920&lt;&gt;"",'Base de dados'!B1920&amp;CHAR(10)&amp;'Base de dados'!E1920,'Base de dados'!B1920)</f>
        <v>RAFAELA KARINA BENICIO VASCONCELLOS
LUIS GUSTAVO VASCONCELLOS</v>
      </c>
      <c r="D1921" s="15" t="str">
        <f>'Base de dados'!H1920</f>
        <v>RUA DIA GREGORINI, 77 - SANTA CECILIA - CASA BRANCA</v>
      </c>
      <c r="E1921" s="27" t="str">
        <f>'Base de dados'!I1920</f>
        <v>(19) 993792379</v>
      </c>
      <c r="F1921" s="6" t="str">
        <f>'Base de dados'!J1920</f>
        <v>POPULAÇÃO GERAL</v>
      </c>
      <c r="G1921" s="6" t="str">
        <f>'Base de dados'!L1920</f>
        <v>SUPLENTE</v>
      </c>
      <c r="H1921" s="6">
        <f>'Base de dados'!M1920</f>
        <v>1604</v>
      </c>
      <c r="I1921" s="30"/>
      <c r="J1921" s="6" t="str">
        <f>'Base de dados'!N1920</f>
        <v/>
      </c>
    </row>
    <row r="1922" spans="1:10" ht="24.95" customHeight="1" x14ac:dyDescent="0.25">
      <c r="A1922" s="3">
        <f t="shared" si="29"/>
        <v>1920</v>
      </c>
      <c r="B1922" s="4" t="str">
        <f>'Base de dados'!A1921</f>
        <v>5630008455</v>
      </c>
      <c r="C1922" s="5" t="str">
        <f>IF('Base de dados'!E1921&lt;&gt;"",'Base de dados'!B1921&amp;CHAR(10)&amp;'Base de dados'!E1921,'Base de dados'!B1921)</f>
        <v>DAIANA REGINA MARIANO DE SOUZA
ADALBERTO DE SOUZA</v>
      </c>
      <c r="D1922" s="15" t="str">
        <f>'Base de dados'!H1921</f>
        <v>RUA DOZE DE OUTUBRO, 223 - SAO JOAO - CASA BRANCA</v>
      </c>
      <c r="E1922" s="27" t="str">
        <f>'Base de dados'!I1921</f>
        <v>(19) 989046698</v>
      </c>
      <c r="F1922" s="6" t="str">
        <f>'Base de dados'!J1921</f>
        <v>POPULAÇÃO GERAL</v>
      </c>
      <c r="G1922" s="6" t="str">
        <f>'Base de dados'!L1921</f>
        <v>SUPLENTE</v>
      </c>
      <c r="H1922" s="6">
        <f>'Base de dados'!M1921</f>
        <v>1605</v>
      </c>
      <c r="I1922" s="30"/>
      <c r="J1922" s="6" t="str">
        <f>'Base de dados'!N1921</f>
        <v/>
      </c>
    </row>
    <row r="1923" spans="1:10" ht="24.95" customHeight="1" x14ac:dyDescent="0.25">
      <c r="A1923" s="3">
        <f t="shared" si="29"/>
        <v>1921</v>
      </c>
      <c r="B1923" s="4" t="str">
        <f>'Base de dados'!A1922</f>
        <v>5630001898</v>
      </c>
      <c r="C1923" s="5" t="str">
        <f>IF('Base de dados'!E1922&lt;&gt;"",'Base de dados'!B1922&amp;CHAR(10)&amp;'Base de dados'!E1922,'Base de dados'!B1922)</f>
        <v>MARIO HENRIQUE COSOLIN MARCIENTA
RICARDA MARIA FERNANDES MOFFA</v>
      </c>
      <c r="D1923" s="15" t="str">
        <f>'Base de dados'!H1922</f>
        <v>AV  DA SAUDADE, 127 - NAZARE - CASA BRANCA</v>
      </c>
      <c r="E1923" s="27" t="str">
        <f>'Base de dados'!I1922</f>
        <v>(19) 992536180</v>
      </c>
      <c r="F1923" s="6" t="str">
        <f>'Base de dados'!J1922</f>
        <v>POPULAÇÃO GERAL</v>
      </c>
      <c r="G1923" s="6" t="str">
        <f>'Base de dados'!L1922</f>
        <v>SUPLENTE</v>
      </c>
      <c r="H1923" s="6">
        <f>'Base de dados'!M1922</f>
        <v>1606</v>
      </c>
      <c r="I1923" s="30"/>
      <c r="J1923" s="6" t="str">
        <f>'Base de dados'!N1922</f>
        <v/>
      </c>
    </row>
    <row r="1924" spans="1:10" ht="24.95" customHeight="1" x14ac:dyDescent="0.25">
      <c r="A1924" s="3">
        <f t="shared" si="29"/>
        <v>1922</v>
      </c>
      <c r="B1924" s="4" t="str">
        <f>'Base de dados'!A1923</f>
        <v>5630008067</v>
      </c>
      <c r="C1924" s="5" t="str">
        <f>IF('Base de dados'!E1923&lt;&gt;"",'Base de dados'!B1923&amp;CHAR(10)&amp;'Base de dados'!E1923,'Base de dados'!B1923)</f>
        <v>EDSON AURILIETTI AMERICO
THAILA CRISTINA BALDASSIM</v>
      </c>
      <c r="D1924" s="15" t="str">
        <f>'Base de dados'!H1923</f>
        <v>RUA FAMILIA MECHILAO, 412 - CIDADE JARDIM  - CASA BRANCA</v>
      </c>
      <c r="E1924" s="27" t="str">
        <f>'Base de dados'!I1923</f>
        <v>(19) 994450931</v>
      </c>
      <c r="F1924" s="6" t="str">
        <f>'Base de dados'!J1923</f>
        <v>POPULAÇÃO GERAL</v>
      </c>
      <c r="G1924" s="6" t="str">
        <f>'Base de dados'!L1923</f>
        <v>SUPLENTE</v>
      </c>
      <c r="H1924" s="6">
        <f>'Base de dados'!M1923</f>
        <v>1607</v>
      </c>
      <c r="I1924" s="30"/>
      <c r="J1924" s="6" t="str">
        <f>'Base de dados'!N1923</f>
        <v/>
      </c>
    </row>
    <row r="1925" spans="1:10" ht="24.95" customHeight="1" x14ac:dyDescent="0.25">
      <c r="A1925" s="3">
        <f t="shared" ref="A1925:A1988" si="30">A1924+1</f>
        <v>1923</v>
      </c>
      <c r="B1925" s="4" t="str">
        <f>'Base de dados'!A1924</f>
        <v>5630007945</v>
      </c>
      <c r="C1925" s="5" t="str">
        <f>IF('Base de dados'!E1924&lt;&gt;"",'Base de dados'!B1924&amp;CHAR(10)&amp;'Base de dados'!E1924,'Base de dados'!B1924)</f>
        <v>RAFAEL HENRIQUE ANDRIUCCI DA SILVA</v>
      </c>
      <c r="D1925" s="15" t="str">
        <f>'Base de dados'!H1924</f>
        <v>RUA PROFESSORA MARIA TORECILIA PERES, 328 - ARLINDO PERES - CASA BRANCA</v>
      </c>
      <c r="E1925" s="27" t="str">
        <f>'Base de dados'!I1924</f>
        <v>(19) 993736216</v>
      </c>
      <c r="F1925" s="6" t="str">
        <f>'Base de dados'!J1924</f>
        <v>POPULAÇÃO GERAL</v>
      </c>
      <c r="G1925" s="6" t="str">
        <f>'Base de dados'!L1924</f>
        <v>SUPLENTE</v>
      </c>
      <c r="H1925" s="6">
        <f>'Base de dados'!M1924</f>
        <v>1608</v>
      </c>
      <c r="I1925" s="30"/>
      <c r="J1925" s="6" t="str">
        <f>'Base de dados'!N1924</f>
        <v/>
      </c>
    </row>
    <row r="1926" spans="1:10" ht="24.95" customHeight="1" x14ac:dyDescent="0.25">
      <c r="A1926" s="3">
        <f t="shared" si="30"/>
        <v>1924</v>
      </c>
      <c r="B1926" s="4" t="str">
        <f>'Base de dados'!A1925</f>
        <v>5630004298</v>
      </c>
      <c r="C1926" s="5" t="str">
        <f>IF('Base de dados'!E1925&lt;&gt;"",'Base de dados'!B1925&amp;CHAR(10)&amp;'Base de dados'!E1925,'Base de dados'!B1925)</f>
        <v>REGINA CELIA GREGORIO XAVIER
JOSE MARIA SARTORI</v>
      </c>
      <c r="D1926" s="15" t="str">
        <f>'Base de dados'!H1925</f>
        <v>RUA DUQUE DE CAIXIAS, 682 - CENTRO - CASA BRANCA</v>
      </c>
      <c r="E1926" s="27" t="str">
        <f>'Base de dados'!I1925</f>
        <v>(19) 993088774</v>
      </c>
      <c r="F1926" s="6" t="str">
        <f>'Base de dados'!J1925</f>
        <v>POPULAÇÃO GERAL</v>
      </c>
      <c r="G1926" s="6" t="str">
        <f>'Base de dados'!L1925</f>
        <v>SUPLENTE</v>
      </c>
      <c r="H1926" s="6">
        <f>'Base de dados'!M1925</f>
        <v>1609</v>
      </c>
      <c r="I1926" s="30"/>
      <c r="J1926" s="6" t="str">
        <f>'Base de dados'!N1925</f>
        <v/>
      </c>
    </row>
    <row r="1927" spans="1:10" ht="24.95" customHeight="1" x14ac:dyDescent="0.25">
      <c r="A1927" s="3">
        <f t="shared" si="30"/>
        <v>1925</v>
      </c>
      <c r="B1927" s="4" t="str">
        <f>'Base de dados'!A1926</f>
        <v>5630009685</v>
      </c>
      <c r="C1927" s="5" t="str">
        <f>IF('Base de dados'!E1926&lt;&gt;"",'Base de dados'!B1926&amp;CHAR(10)&amp;'Base de dados'!E1926,'Base de dados'!B1926)</f>
        <v>WESLEY GUSTAVO DA SILVA PINHEIRO
WINNIE RODRIGUES PINHEIRO</v>
      </c>
      <c r="D1927" s="15" t="str">
        <f>'Base de dados'!H1926</f>
        <v>RUA FAMILIA MAGDALENA, 437 - PARQUE SAO PAULO - CASA BRANCA</v>
      </c>
      <c r="E1927" s="27" t="str">
        <f>'Base de dados'!I1926</f>
        <v>(19) 991737897</v>
      </c>
      <c r="F1927" s="6" t="str">
        <f>'Base de dados'!J1926</f>
        <v>POPULAÇÃO GERAL</v>
      </c>
      <c r="G1927" s="6" t="str">
        <f>'Base de dados'!L1926</f>
        <v>SUPLENTE</v>
      </c>
      <c r="H1927" s="6">
        <f>'Base de dados'!M1926</f>
        <v>1610</v>
      </c>
      <c r="I1927" s="30"/>
      <c r="J1927" s="6" t="str">
        <f>'Base de dados'!N1926</f>
        <v/>
      </c>
    </row>
    <row r="1928" spans="1:10" ht="24.95" customHeight="1" x14ac:dyDescent="0.25">
      <c r="A1928" s="3">
        <f t="shared" si="30"/>
        <v>1926</v>
      </c>
      <c r="B1928" s="4" t="str">
        <f>'Base de dados'!A1927</f>
        <v>5630013968</v>
      </c>
      <c r="C1928" s="5" t="str">
        <f>IF('Base de dados'!E1927&lt;&gt;"",'Base de dados'!B1927&amp;CHAR(10)&amp;'Base de dados'!E1927,'Base de dados'!B1927)</f>
        <v>JAIR FANTIM
ZILDA JUSTINO BATISTA FANTIM</v>
      </c>
      <c r="D1928" s="15" t="str">
        <f>'Base de dados'!H1927</f>
        <v>CHA CHACARA RIBEIRAO, S/n - ZONA RURAL - CASA BRANCA</v>
      </c>
      <c r="E1928" s="27" t="str">
        <f>'Base de dados'!I1927</f>
        <v>(19) 993203515</v>
      </c>
      <c r="F1928" s="6" t="str">
        <f>'Base de dados'!J1927</f>
        <v>POPULAÇÃO GERAL</v>
      </c>
      <c r="G1928" s="6" t="str">
        <f>'Base de dados'!L1927</f>
        <v>SUPLENTE</v>
      </c>
      <c r="H1928" s="6">
        <f>'Base de dados'!M1927</f>
        <v>1611</v>
      </c>
      <c r="I1928" s="30"/>
      <c r="J1928" s="6" t="str">
        <f>'Base de dados'!N1927</f>
        <v/>
      </c>
    </row>
    <row r="1929" spans="1:10" ht="24.95" customHeight="1" x14ac:dyDescent="0.25">
      <c r="A1929" s="3">
        <f t="shared" si="30"/>
        <v>1927</v>
      </c>
      <c r="B1929" s="4" t="str">
        <f>'Base de dados'!A1928</f>
        <v>5630002797</v>
      </c>
      <c r="C1929" s="5" t="str">
        <f>IF('Base de dados'!E1928&lt;&gt;"",'Base de dados'!B1928&amp;CHAR(10)&amp;'Base de dados'!E1928,'Base de dados'!B1928)</f>
        <v>VALERIA MARIA BATISTA PERINI SILVERIO</v>
      </c>
      <c r="D1929" s="15" t="str">
        <f>'Base de dados'!H1928</f>
        <v>RUA CRISTIANO OSORIO, 357 - LAGOA BRANCA - CASA BRANCA</v>
      </c>
      <c r="E1929" s="27" t="str">
        <f>'Base de dados'!I1928</f>
        <v>(19) 999329871</v>
      </c>
      <c r="F1929" s="6" t="str">
        <f>'Base de dados'!J1928</f>
        <v>POPULAÇÃO GERAL</v>
      </c>
      <c r="G1929" s="6" t="str">
        <f>'Base de dados'!L1928</f>
        <v>SUPLENTE</v>
      </c>
      <c r="H1929" s="6">
        <f>'Base de dados'!M1928</f>
        <v>1612</v>
      </c>
      <c r="I1929" s="30"/>
      <c r="J1929" s="6" t="str">
        <f>'Base de dados'!N1928</f>
        <v/>
      </c>
    </row>
    <row r="1930" spans="1:10" ht="24.95" customHeight="1" x14ac:dyDescent="0.25">
      <c r="A1930" s="3">
        <f t="shared" si="30"/>
        <v>1928</v>
      </c>
      <c r="B1930" s="4" t="str">
        <f>'Base de dados'!A1929</f>
        <v>5630014511</v>
      </c>
      <c r="C1930" s="5" t="str">
        <f>IF('Base de dados'!E1929&lt;&gt;"",'Base de dados'!B1929&amp;CHAR(10)&amp;'Base de dados'!E1929,'Base de dados'!B1929)</f>
        <v>SILVIA HELENA DE OLIVEIRA SANTOS
ANTONIO CARLOS DA SILVA</v>
      </c>
      <c r="D1930" s="15" t="str">
        <f>'Base de dados'!H1929</f>
        <v>RUA JOSE LIMONGI MOREIRA, 263 - SAO DIMAS - GUARATINGUETA</v>
      </c>
      <c r="E1930" s="27" t="str">
        <f>'Base de dados'!I1929</f>
        <v>(12) 992043092</v>
      </c>
      <c r="F1930" s="6" t="str">
        <f>'Base de dados'!J1929</f>
        <v>POPULAÇÃO GERAL</v>
      </c>
      <c r="G1930" s="6" t="str">
        <f>'Base de dados'!L1929</f>
        <v>SUPLENTE</v>
      </c>
      <c r="H1930" s="6">
        <f>'Base de dados'!M1929</f>
        <v>1613</v>
      </c>
      <c r="I1930" s="30"/>
      <c r="J1930" s="6" t="str">
        <f>'Base de dados'!N1929</f>
        <v/>
      </c>
    </row>
    <row r="1931" spans="1:10" ht="24.95" customHeight="1" x14ac:dyDescent="0.25">
      <c r="A1931" s="3">
        <f t="shared" si="30"/>
        <v>1929</v>
      </c>
      <c r="B1931" s="4" t="str">
        <f>'Base de dados'!A1930</f>
        <v>5630016474</v>
      </c>
      <c r="C1931" s="5" t="str">
        <f>IF('Base de dados'!E1930&lt;&gt;"",'Base de dados'!B1930&amp;CHAR(10)&amp;'Base de dados'!E1930,'Base de dados'!B1930)</f>
        <v>VANETE BATISTA PERINI SILVERIO
MAIKI GEAN DA SILVA E SILVA</v>
      </c>
      <c r="D1931" s="15" t="str">
        <f>'Base de dados'!H1930</f>
        <v>AV  FAMILIA ANACLETO, 137 - VENDA BRANCA - CASA BRANCA</v>
      </c>
      <c r="E1931" s="27" t="str">
        <f>'Base de dados'!I1930</f>
        <v>(19) 993345642</v>
      </c>
      <c r="F1931" s="6" t="str">
        <f>'Base de dados'!J1930</f>
        <v>POPULAÇÃO GERAL</v>
      </c>
      <c r="G1931" s="6" t="str">
        <f>'Base de dados'!L1930</f>
        <v>SUPLENTE</v>
      </c>
      <c r="H1931" s="6">
        <f>'Base de dados'!M1930</f>
        <v>1614</v>
      </c>
      <c r="I1931" s="30"/>
      <c r="J1931" s="6" t="str">
        <f>'Base de dados'!N1930</f>
        <v/>
      </c>
    </row>
    <row r="1932" spans="1:10" ht="24.95" customHeight="1" x14ac:dyDescent="0.25">
      <c r="A1932" s="3">
        <f t="shared" si="30"/>
        <v>1930</v>
      </c>
      <c r="B1932" s="4" t="str">
        <f>'Base de dados'!A1931</f>
        <v>5630006368</v>
      </c>
      <c r="C1932" s="5" t="str">
        <f>IF('Base de dados'!E1931&lt;&gt;"",'Base de dados'!B1931&amp;CHAR(10)&amp;'Base de dados'!E1931,'Base de dados'!B1931)</f>
        <v>CARLOS RICARDO JANINI PACANHELA</v>
      </c>
      <c r="D1932" s="15" t="str">
        <f>'Base de dados'!H1931</f>
        <v>RUA DOS GREGORINES, 144 - SANTA CECILIA - CASA BRANCA</v>
      </c>
      <c r="E1932" s="27" t="str">
        <f>'Base de dados'!I1931</f>
        <v>(19) 999920342</v>
      </c>
      <c r="F1932" s="6" t="str">
        <f>'Base de dados'!J1931</f>
        <v>POPULAÇÃO GERAL</v>
      </c>
      <c r="G1932" s="6" t="str">
        <f>'Base de dados'!L1931</f>
        <v>SUPLENTE</v>
      </c>
      <c r="H1932" s="6">
        <f>'Base de dados'!M1931</f>
        <v>1615</v>
      </c>
      <c r="I1932" s="30"/>
      <c r="J1932" s="6" t="str">
        <f>'Base de dados'!N1931</f>
        <v/>
      </c>
    </row>
    <row r="1933" spans="1:10" ht="24.95" customHeight="1" x14ac:dyDescent="0.25">
      <c r="A1933" s="3">
        <f t="shared" si="30"/>
        <v>1931</v>
      </c>
      <c r="B1933" s="4" t="str">
        <f>'Base de dados'!A1932</f>
        <v>5630016334</v>
      </c>
      <c r="C1933" s="5" t="str">
        <f>IF('Base de dados'!E1932&lt;&gt;"",'Base de dados'!B1932&amp;CHAR(10)&amp;'Base de dados'!E1932,'Base de dados'!B1932)</f>
        <v>JULIO APARECIDO IGNACIO</v>
      </c>
      <c r="D1933" s="15" t="str">
        <f>'Base de dados'!H1932</f>
        <v>RUA PROFESSOR CANDIDO MUSA, 84 - ANDORINHA  - CASA BRANCA</v>
      </c>
      <c r="E1933" s="27" t="str">
        <f>'Base de dados'!I1932</f>
        <v>(19) 992138988</v>
      </c>
      <c r="F1933" s="6" t="str">
        <f>'Base de dados'!J1932</f>
        <v>POPULAÇÃO GERAL</v>
      </c>
      <c r="G1933" s="6" t="str">
        <f>'Base de dados'!L1932</f>
        <v>SUPLENTE</v>
      </c>
      <c r="H1933" s="6">
        <f>'Base de dados'!M1932</f>
        <v>1616</v>
      </c>
      <c r="I1933" s="30"/>
      <c r="J1933" s="6" t="str">
        <f>'Base de dados'!N1932</f>
        <v/>
      </c>
    </row>
    <row r="1934" spans="1:10" ht="24.95" customHeight="1" x14ac:dyDescent="0.25">
      <c r="A1934" s="3">
        <f t="shared" si="30"/>
        <v>1932</v>
      </c>
      <c r="B1934" s="4" t="str">
        <f>'Base de dados'!A1933</f>
        <v>5630004280</v>
      </c>
      <c r="C1934" s="5" t="str">
        <f>IF('Base de dados'!E1933&lt;&gt;"",'Base de dados'!B1933&amp;CHAR(10)&amp;'Base de dados'!E1933,'Base de dados'!B1933)</f>
        <v>DANIEL SILVA LAVOURA JUNIOR</v>
      </c>
      <c r="D1934" s="15" t="str">
        <f>'Base de dados'!H1933</f>
        <v>RUA PROFESSOR ALBERTO KRUM, 312 - CONDOMINIO PARQUE DAS ACACIAS - CASA BRANCA</v>
      </c>
      <c r="E1934" s="27" t="str">
        <f>'Base de dados'!I1933</f>
        <v>(19) 999054734</v>
      </c>
      <c r="F1934" s="6" t="str">
        <f>'Base de dados'!J1933</f>
        <v>POPULAÇÃO GERAL</v>
      </c>
      <c r="G1934" s="6" t="str">
        <f>'Base de dados'!L1933</f>
        <v>SUPLENTE</v>
      </c>
      <c r="H1934" s="6">
        <f>'Base de dados'!M1933</f>
        <v>1617</v>
      </c>
      <c r="I1934" s="30"/>
      <c r="J1934" s="6" t="str">
        <f>'Base de dados'!N1933</f>
        <v/>
      </c>
    </row>
    <row r="1935" spans="1:10" ht="24.95" customHeight="1" x14ac:dyDescent="0.25">
      <c r="A1935" s="3">
        <f t="shared" si="30"/>
        <v>1933</v>
      </c>
      <c r="B1935" s="4" t="str">
        <f>'Base de dados'!A1934</f>
        <v>5630018827</v>
      </c>
      <c r="C1935" s="5" t="str">
        <f>IF('Base de dados'!E1934&lt;&gt;"",'Base de dados'!B1934&amp;CHAR(10)&amp;'Base de dados'!E1934,'Base de dados'!B1934)</f>
        <v>PATRICIA ALEIXO DA SILVA</v>
      </c>
      <c r="D1935" s="15" t="str">
        <f>'Base de dados'!H1934</f>
        <v>RUA LUPERCIO DA SILVA, 150 - JARDIM BELA VISTA  - CASA BRANCA</v>
      </c>
      <c r="E1935" s="27" t="str">
        <f>'Base de dados'!I1934</f>
        <v>(19) 992816291</v>
      </c>
      <c r="F1935" s="6" t="str">
        <f>'Base de dados'!J1934</f>
        <v>POPULAÇÃO GERAL</v>
      </c>
      <c r="G1935" s="6" t="str">
        <f>'Base de dados'!L1934</f>
        <v>SUPLENTE</v>
      </c>
      <c r="H1935" s="6">
        <f>'Base de dados'!M1934</f>
        <v>1618</v>
      </c>
      <c r="I1935" s="30"/>
      <c r="J1935" s="6" t="str">
        <f>'Base de dados'!N1934</f>
        <v/>
      </c>
    </row>
    <row r="1936" spans="1:10" ht="24.95" customHeight="1" x14ac:dyDescent="0.25">
      <c r="A1936" s="3">
        <f t="shared" si="30"/>
        <v>1934</v>
      </c>
      <c r="B1936" s="4" t="str">
        <f>'Base de dados'!A1935</f>
        <v>5630006657</v>
      </c>
      <c r="C1936" s="5" t="str">
        <f>IF('Base de dados'!E1935&lt;&gt;"",'Base de dados'!B1935&amp;CHAR(10)&amp;'Base de dados'!E1935,'Base de dados'!B1935)</f>
        <v>CLAYTON APARECIDO NORATO</v>
      </c>
      <c r="D1936" s="15" t="str">
        <f>'Base de dados'!H1935</f>
        <v>RUA FAMILIA SYLOS, 164 - JARDIM AMERICA - CASA BRANCA</v>
      </c>
      <c r="E1936" s="27" t="str">
        <f>'Base de dados'!I1935</f>
        <v>(19) 991929256</v>
      </c>
      <c r="F1936" s="6" t="str">
        <f>'Base de dados'!J1935</f>
        <v>POPULAÇÃO GERAL</v>
      </c>
      <c r="G1936" s="6" t="str">
        <f>'Base de dados'!L1935</f>
        <v>SUPLENTE</v>
      </c>
      <c r="H1936" s="6">
        <f>'Base de dados'!M1935</f>
        <v>1619</v>
      </c>
      <c r="I1936" s="30"/>
      <c r="J1936" s="6" t="str">
        <f>'Base de dados'!N1935</f>
        <v/>
      </c>
    </row>
    <row r="1937" spans="1:10" ht="24.95" customHeight="1" x14ac:dyDescent="0.25">
      <c r="A1937" s="3">
        <f t="shared" si="30"/>
        <v>1935</v>
      </c>
      <c r="B1937" s="4" t="str">
        <f>'Base de dados'!A1936</f>
        <v>5630010204</v>
      </c>
      <c r="C1937" s="5" t="str">
        <f>IF('Base de dados'!E1936&lt;&gt;"",'Base de dados'!B1936&amp;CHAR(10)&amp;'Base de dados'!E1936,'Base de dados'!B1936)</f>
        <v>ALTIERES JOSE CURATITO
TATIANE DE OLIVEIRA CURATITO</v>
      </c>
      <c r="D1937" s="15" t="str">
        <f>'Base de dados'!H1936</f>
        <v>FAZ TRES RIOS, S/n - VENDA BRANCA  - CASA BRANCA</v>
      </c>
      <c r="E1937" s="27" t="str">
        <f>'Base de dados'!I1936</f>
        <v>(19) 997876599</v>
      </c>
      <c r="F1937" s="6" t="str">
        <f>'Base de dados'!J1936</f>
        <v>POPULAÇÃO GERAL</v>
      </c>
      <c r="G1937" s="6" t="str">
        <f>'Base de dados'!L1936</f>
        <v>SUPLENTE</v>
      </c>
      <c r="H1937" s="6">
        <f>'Base de dados'!M1936</f>
        <v>1620</v>
      </c>
      <c r="I1937" s="30"/>
      <c r="J1937" s="6" t="str">
        <f>'Base de dados'!N1936</f>
        <v/>
      </c>
    </row>
    <row r="1938" spans="1:10" ht="24.95" customHeight="1" x14ac:dyDescent="0.25">
      <c r="A1938" s="3">
        <f t="shared" si="30"/>
        <v>1936</v>
      </c>
      <c r="B1938" s="4" t="str">
        <f>'Base de dados'!A1937</f>
        <v>5630015823</v>
      </c>
      <c r="C1938" s="5" t="str">
        <f>IF('Base de dados'!E1937&lt;&gt;"",'Base de dados'!B1937&amp;CHAR(10)&amp;'Base de dados'!E1937,'Base de dados'!B1937)</f>
        <v>KAUAN ANIVALDO DIAS</v>
      </c>
      <c r="D1938" s="15" t="str">
        <f>'Base de dados'!H1937</f>
        <v>AV  FAMILIA MACHADO, 31 - JARDIM BELA VISTA  - CASA BRANCA</v>
      </c>
      <c r="E1938" s="27" t="str">
        <f>'Base de dados'!I1937</f>
        <v>(19) 992044704</v>
      </c>
      <c r="F1938" s="6" t="str">
        <f>'Base de dados'!J1937</f>
        <v>POPULAÇÃO GERAL</v>
      </c>
      <c r="G1938" s="6" t="str">
        <f>'Base de dados'!L1937</f>
        <v>SUPLENTE</v>
      </c>
      <c r="H1938" s="6">
        <f>'Base de dados'!M1937</f>
        <v>1621</v>
      </c>
      <c r="I1938" s="30"/>
      <c r="J1938" s="6" t="str">
        <f>'Base de dados'!N1937</f>
        <v/>
      </c>
    </row>
    <row r="1939" spans="1:10" ht="24.95" customHeight="1" x14ac:dyDescent="0.25">
      <c r="A1939" s="3">
        <f t="shared" si="30"/>
        <v>1937</v>
      </c>
      <c r="B1939" s="4" t="str">
        <f>'Base de dados'!A1938</f>
        <v>5630002003</v>
      </c>
      <c r="C1939" s="5" t="str">
        <f>IF('Base de dados'!E1938&lt;&gt;"",'Base de dados'!B1938&amp;CHAR(10)&amp;'Base de dados'!E1938,'Base de dados'!B1938)</f>
        <v>AXCIEL LUIS DE PAULA SANTOS</v>
      </c>
      <c r="D1939" s="15" t="str">
        <f>'Base de dados'!H1938</f>
        <v>RUA DOS PEZZUTOS, 41 - NAZARE - CASA BRANCA</v>
      </c>
      <c r="E1939" s="27" t="str">
        <f>'Base de dados'!I1938</f>
        <v>(19) 994250329</v>
      </c>
      <c r="F1939" s="6" t="str">
        <f>'Base de dados'!J1938</f>
        <v>POPULAÇÃO GERAL</v>
      </c>
      <c r="G1939" s="6" t="str">
        <f>'Base de dados'!L1938</f>
        <v>SUPLENTE</v>
      </c>
      <c r="H1939" s="6">
        <f>'Base de dados'!M1938</f>
        <v>1622</v>
      </c>
      <c r="I1939" s="30"/>
      <c r="J1939" s="6" t="str">
        <f>'Base de dados'!N1938</f>
        <v/>
      </c>
    </row>
    <row r="1940" spans="1:10" ht="24.95" customHeight="1" x14ac:dyDescent="0.25">
      <c r="A1940" s="3">
        <f t="shared" si="30"/>
        <v>1938</v>
      </c>
      <c r="B1940" s="4" t="str">
        <f>'Base de dados'!A1939</f>
        <v>5630005907</v>
      </c>
      <c r="C1940" s="5" t="str">
        <f>IF('Base de dados'!E1939&lt;&gt;"",'Base de dados'!B1939&amp;CHAR(10)&amp;'Base de dados'!E1939,'Base de dados'!B1939)</f>
        <v>VALMIR ROGERIO BORRI</v>
      </c>
      <c r="D1940" s="15" t="str">
        <f>'Base de dados'!H1939</f>
        <v>AV  DA SAUDADE, 140 - NAZARE - CASA BRANCA</v>
      </c>
      <c r="E1940" s="27" t="str">
        <f>'Base de dados'!I1939</f>
        <v>(19) 991802962</v>
      </c>
      <c r="F1940" s="6" t="str">
        <f>'Base de dados'!J1939</f>
        <v>POPULAÇÃO GERAL</v>
      </c>
      <c r="G1940" s="6" t="str">
        <f>'Base de dados'!L1939</f>
        <v>SUPLENTE</v>
      </c>
      <c r="H1940" s="6">
        <f>'Base de dados'!M1939</f>
        <v>1623</v>
      </c>
      <c r="I1940" s="30"/>
      <c r="J1940" s="6" t="str">
        <f>'Base de dados'!N1939</f>
        <v/>
      </c>
    </row>
    <row r="1941" spans="1:10" ht="24.95" customHeight="1" x14ac:dyDescent="0.25">
      <c r="A1941" s="3">
        <f t="shared" si="30"/>
        <v>1939</v>
      </c>
      <c r="B1941" s="4" t="str">
        <f>'Base de dados'!A1940</f>
        <v>5630014180</v>
      </c>
      <c r="C1941" s="5" t="str">
        <f>IF('Base de dados'!E1940&lt;&gt;"",'Base de dados'!B1940&amp;CHAR(10)&amp;'Base de dados'!E1940,'Base de dados'!B1940)</f>
        <v>MOACIR ROBERTO NEGRINI</v>
      </c>
      <c r="D1941" s="15" t="str">
        <f>'Base de dados'!H1940</f>
        <v>RUA ALTINO ARANTES, 907 - CENTRO - CASA BRANCA</v>
      </c>
      <c r="E1941" s="27" t="str">
        <f>'Base de dados'!I1940</f>
        <v>(19) 991171855</v>
      </c>
      <c r="F1941" s="6" t="str">
        <f>'Base de dados'!J1940</f>
        <v>POPULAÇÃO GERAL</v>
      </c>
      <c r="G1941" s="6" t="str">
        <f>'Base de dados'!L1940</f>
        <v>SUPLENTE</v>
      </c>
      <c r="H1941" s="6">
        <f>'Base de dados'!M1940</f>
        <v>1624</v>
      </c>
      <c r="I1941" s="30"/>
      <c r="J1941" s="6" t="str">
        <f>'Base de dados'!N1940</f>
        <v/>
      </c>
    </row>
    <row r="1942" spans="1:10" ht="24.95" customHeight="1" x14ac:dyDescent="0.25">
      <c r="A1942" s="3">
        <f t="shared" si="30"/>
        <v>1940</v>
      </c>
      <c r="B1942" s="4" t="str">
        <f>'Base de dados'!A1941</f>
        <v>5630002367</v>
      </c>
      <c r="C1942" s="5" t="str">
        <f>IF('Base de dados'!E1941&lt;&gt;"",'Base de dados'!B1941&amp;CHAR(10)&amp;'Base de dados'!E1941,'Base de dados'!B1941)</f>
        <v>ANTONIO BENEDITO CANATO
CLEIDE MAFRA CANATO</v>
      </c>
      <c r="D1942" s="15" t="str">
        <f>'Base de dados'!H1941</f>
        <v>RUA JORGE BONETTI, 343 - SENHOR MENINO - CASA BRANCA</v>
      </c>
      <c r="E1942" s="27" t="str">
        <f>'Base de dados'!I1941</f>
        <v>(19) 993213009</v>
      </c>
      <c r="F1942" s="6" t="str">
        <f>'Base de dados'!J1941</f>
        <v>POPULAÇÃO GERAL</v>
      </c>
      <c r="G1942" s="6" t="str">
        <f>'Base de dados'!L1941</f>
        <v>SUPLENTE</v>
      </c>
      <c r="H1942" s="6">
        <f>'Base de dados'!M1941</f>
        <v>1625</v>
      </c>
      <c r="I1942" s="30"/>
      <c r="J1942" s="6" t="str">
        <f>'Base de dados'!N1941</f>
        <v/>
      </c>
    </row>
    <row r="1943" spans="1:10" ht="24.95" customHeight="1" x14ac:dyDescent="0.25">
      <c r="A1943" s="3">
        <f t="shared" si="30"/>
        <v>1941</v>
      </c>
      <c r="B1943" s="4" t="str">
        <f>'Base de dados'!A1942</f>
        <v>5630019320</v>
      </c>
      <c r="C1943" s="5" t="str">
        <f>IF('Base de dados'!E1942&lt;&gt;"",'Base de dados'!B1942&amp;CHAR(10)&amp;'Base de dados'!E1942,'Base de dados'!B1942)</f>
        <v>RITA DE CASSIA BORGES FIDELIS</v>
      </c>
      <c r="D1943" s="15" t="str">
        <f>'Base de dados'!H1942</f>
        <v>CAL 21 DE ABRIL, 225 - SAO JOA9 - CASA BRANCA</v>
      </c>
      <c r="E1943" s="27" t="str">
        <f>'Base de dados'!I1942</f>
        <v>(19) 989430877</v>
      </c>
      <c r="F1943" s="6" t="str">
        <f>'Base de dados'!J1942</f>
        <v>POPULAÇÃO GERAL</v>
      </c>
      <c r="G1943" s="6" t="str">
        <f>'Base de dados'!L1942</f>
        <v>SUPLENTE</v>
      </c>
      <c r="H1943" s="6">
        <f>'Base de dados'!M1942</f>
        <v>1626</v>
      </c>
      <c r="I1943" s="30"/>
      <c r="J1943" s="6" t="str">
        <f>'Base de dados'!N1942</f>
        <v/>
      </c>
    </row>
    <row r="1944" spans="1:10" ht="24.95" customHeight="1" x14ac:dyDescent="0.25">
      <c r="A1944" s="3">
        <f t="shared" si="30"/>
        <v>1942</v>
      </c>
      <c r="B1944" s="4" t="str">
        <f>'Base de dados'!A1943</f>
        <v>5630006285</v>
      </c>
      <c r="C1944" s="5" t="str">
        <f>IF('Base de dados'!E1943&lt;&gt;"",'Base de dados'!B1943&amp;CHAR(10)&amp;'Base de dados'!E1943,'Base de dados'!B1943)</f>
        <v>LETICIA FERREIRA DE SOUZA</v>
      </c>
      <c r="D1944" s="15" t="str">
        <f>'Base de dados'!H1943</f>
        <v>RUA DOS VILELAS, 117 - NAZARETH - CASA BRANCA</v>
      </c>
      <c r="E1944" s="27" t="str">
        <f>'Base de dados'!I1943</f>
        <v>(19) 989139121</v>
      </c>
      <c r="F1944" s="6" t="str">
        <f>'Base de dados'!J1943</f>
        <v>POPULAÇÃO GERAL</v>
      </c>
      <c r="G1944" s="6" t="str">
        <f>'Base de dados'!L1943</f>
        <v>SUPLENTE</v>
      </c>
      <c r="H1944" s="6">
        <f>'Base de dados'!M1943</f>
        <v>1627</v>
      </c>
      <c r="I1944" s="30"/>
      <c r="J1944" s="6" t="str">
        <f>'Base de dados'!N1943</f>
        <v/>
      </c>
    </row>
    <row r="1945" spans="1:10" ht="24.95" customHeight="1" x14ac:dyDescent="0.25">
      <c r="A1945" s="3">
        <f t="shared" si="30"/>
        <v>1943</v>
      </c>
      <c r="B1945" s="4" t="str">
        <f>'Base de dados'!A1944</f>
        <v>5630005022</v>
      </c>
      <c r="C1945" s="5" t="str">
        <f>IF('Base de dados'!E1944&lt;&gt;"",'Base de dados'!B1944&amp;CHAR(10)&amp;'Base de dados'!E1944,'Base de dados'!B1944)</f>
        <v>ANDERSON DE SOUZA
ANDRESSA MENDES DE SOUZA</v>
      </c>
      <c r="D1945" s="15" t="str">
        <f>'Base de dados'!H1944</f>
        <v>PCA PRACA JOAO DE SOUZA COELHO, 018 - CENTRO - CASA BRANCA</v>
      </c>
      <c r="E1945" s="27" t="str">
        <f>'Base de dados'!I1944</f>
        <v>(19) 974179606</v>
      </c>
      <c r="F1945" s="6" t="str">
        <f>'Base de dados'!J1944</f>
        <v>POPULAÇÃO GERAL</v>
      </c>
      <c r="G1945" s="6" t="str">
        <f>'Base de dados'!L1944</f>
        <v>SUPLENTE</v>
      </c>
      <c r="H1945" s="6">
        <f>'Base de dados'!M1944</f>
        <v>1628</v>
      </c>
      <c r="I1945" s="30"/>
      <c r="J1945" s="6" t="str">
        <f>'Base de dados'!N1944</f>
        <v/>
      </c>
    </row>
    <row r="1946" spans="1:10" ht="24.95" customHeight="1" x14ac:dyDescent="0.25">
      <c r="A1946" s="3">
        <f t="shared" si="30"/>
        <v>1944</v>
      </c>
      <c r="B1946" s="4" t="str">
        <f>'Base de dados'!A1945</f>
        <v>5630004702</v>
      </c>
      <c r="C1946" s="5" t="str">
        <f>IF('Base de dados'!E1945&lt;&gt;"",'Base de dados'!B1945&amp;CHAR(10)&amp;'Base de dados'!E1945,'Base de dados'!B1945)</f>
        <v>VERONICA LOURENCO</v>
      </c>
      <c r="D1946" s="15" t="str">
        <f>'Base de dados'!H1945</f>
        <v>RUA JOSE RAMOS DE ANDRADE, 373 - JARDIM MACAUBA - CASA BRANCA</v>
      </c>
      <c r="E1946" s="27" t="str">
        <f>'Base de dados'!I1945</f>
        <v>(19) 991727185</v>
      </c>
      <c r="F1946" s="6" t="str">
        <f>'Base de dados'!J1945</f>
        <v>POPULAÇÃO GERAL</v>
      </c>
      <c r="G1946" s="6" t="str">
        <f>'Base de dados'!L1945</f>
        <v>SUPLENTE</v>
      </c>
      <c r="H1946" s="6">
        <f>'Base de dados'!M1945</f>
        <v>1629</v>
      </c>
      <c r="I1946" s="30"/>
      <c r="J1946" s="6" t="str">
        <f>'Base de dados'!N1945</f>
        <v/>
      </c>
    </row>
    <row r="1947" spans="1:10" ht="24.95" customHeight="1" x14ac:dyDescent="0.25">
      <c r="A1947" s="3">
        <f t="shared" si="30"/>
        <v>1945</v>
      </c>
      <c r="B1947" s="4" t="str">
        <f>'Base de dados'!A1946</f>
        <v>5630004108</v>
      </c>
      <c r="C1947" s="5" t="str">
        <f>IF('Base de dados'!E1946&lt;&gt;"",'Base de dados'!B1946&amp;CHAR(10)&amp;'Base de dados'!E1946,'Base de dados'!B1946)</f>
        <v>AMANDA CRISTINA CREMASCO DE OLIVEIRA
LUIS OTAVIO ANTONIOLI</v>
      </c>
      <c r="D1947" s="15" t="str">
        <f>'Base de dados'!H1946</f>
        <v>RUA LUIZ PIZA, 906 - CENTRO  - CASA BRANCA</v>
      </c>
      <c r="E1947" s="27" t="str">
        <f>'Base de dados'!I1946</f>
        <v>(19) 994094229</v>
      </c>
      <c r="F1947" s="6" t="str">
        <f>'Base de dados'!J1946</f>
        <v>POPULAÇÃO GERAL</v>
      </c>
      <c r="G1947" s="6" t="str">
        <f>'Base de dados'!L1946</f>
        <v>SUPLENTE</v>
      </c>
      <c r="H1947" s="6">
        <f>'Base de dados'!M1946</f>
        <v>1630</v>
      </c>
      <c r="I1947" s="30"/>
      <c r="J1947" s="6" t="str">
        <f>'Base de dados'!N1946</f>
        <v/>
      </c>
    </row>
    <row r="1948" spans="1:10" ht="24.95" customHeight="1" x14ac:dyDescent="0.25">
      <c r="A1948" s="3">
        <f t="shared" si="30"/>
        <v>1946</v>
      </c>
      <c r="B1948" s="4" t="str">
        <f>'Base de dados'!A1947</f>
        <v>5630016201</v>
      </c>
      <c r="C1948" s="5" t="str">
        <f>IF('Base de dados'!E1947&lt;&gt;"",'Base de dados'!B1947&amp;CHAR(10)&amp;'Base de dados'!E1947,'Base de dados'!B1947)</f>
        <v>SILVANA ELAINE CELITO</v>
      </c>
      <c r="D1948" s="15" t="str">
        <f>'Base de dados'!H1947</f>
        <v>RUA DOS BITENCOURT, 165 - VILA SANTA MARIA - CASA BRANCA</v>
      </c>
      <c r="E1948" s="27" t="str">
        <f>'Base de dados'!I1947</f>
        <v>(19) 993334943</v>
      </c>
      <c r="F1948" s="6" t="str">
        <f>'Base de dados'!J1947</f>
        <v>POPULAÇÃO GERAL</v>
      </c>
      <c r="G1948" s="6" t="str">
        <f>'Base de dados'!L1947</f>
        <v>SUPLENTE</v>
      </c>
      <c r="H1948" s="6">
        <f>'Base de dados'!M1947</f>
        <v>1631</v>
      </c>
      <c r="I1948" s="30"/>
      <c r="J1948" s="6" t="str">
        <f>'Base de dados'!N1947</f>
        <v/>
      </c>
    </row>
    <row r="1949" spans="1:10" ht="24.95" customHeight="1" x14ac:dyDescent="0.25">
      <c r="A1949" s="3">
        <f t="shared" si="30"/>
        <v>1947</v>
      </c>
      <c r="B1949" s="4" t="str">
        <f>'Base de dados'!A1948</f>
        <v>5630007937</v>
      </c>
      <c r="C1949" s="5" t="str">
        <f>IF('Base de dados'!E1948&lt;&gt;"",'Base de dados'!B1948&amp;CHAR(10)&amp;'Base de dados'!E1948,'Base de dados'!B1948)</f>
        <v>ISABEL CRISTINA MOREIRA</v>
      </c>
      <c r="D1949" s="15" t="str">
        <f>'Base de dados'!H1948</f>
        <v>RUA FAMILIA GALANTE, 168 - VILA NAZARE - CASA BRANCA</v>
      </c>
      <c r="E1949" s="27" t="str">
        <f>'Base de dados'!I1948</f>
        <v>(19) 981410772</v>
      </c>
      <c r="F1949" s="6" t="str">
        <f>'Base de dados'!J1948</f>
        <v>POPULAÇÃO GERAL</v>
      </c>
      <c r="G1949" s="6" t="str">
        <f>'Base de dados'!L1948</f>
        <v>SUPLENTE</v>
      </c>
      <c r="H1949" s="6">
        <f>'Base de dados'!M1948</f>
        <v>1632</v>
      </c>
      <c r="I1949" s="30"/>
      <c r="J1949" s="6" t="str">
        <f>'Base de dados'!N1948</f>
        <v/>
      </c>
    </row>
    <row r="1950" spans="1:10" ht="24.95" customHeight="1" x14ac:dyDescent="0.25">
      <c r="A1950" s="3">
        <f t="shared" si="30"/>
        <v>1948</v>
      </c>
      <c r="B1950" s="4" t="str">
        <f>'Base de dados'!A1949</f>
        <v>5630005113</v>
      </c>
      <c r="C1950" s="5" t="str">
        <f>IF('Base de dados'!E1949&lt;&gt;"",'Base de dados'!B1949&amp;CHAR(10)&amp;'Base de dados'!E1949,'Base de dados'!B1949)</f>
        <v>JESSICA LUIZA ALVES FERREIRA DE SOUZA</v>
      </c>
      <c r="D1950" s="15" t="str">
        <f>'Base de dados'!H1949</f>
        <v>AV  DOROTHEO BARBOSA, 448 - SAO JOAO - CASA BRANCA</v>
      </c>
      <c r="E1950" s="27" t="str">
        <f>'Base de dados'!I1949</f>
        <v>(19) 988131156</v>
      </c>
      <c r="F1950" s="6" t="str">
        <f>'Base de dados'!J1949</f>
        <v>POPULAÇÃO GERAL</v>
      </c>
      <c r="G1950" s="6" t="str">
        <f>'Base de dados'!L1949</f>
        <v>SUPLENTE</v>
      </c>
      <c r="H1950" s="6">
        <f>'Base de dados'!M1949</f>
        <v>1633</v>
      </c>
      <c r="I1950" s="30"/>
      <c r="J1950" s="6" t="str">
        <f>'Base de dados'!N1949</f>
        <v/>
      </c>
    </row>
    <row r="1951" spans="1:10" ht="24.95" customHeight="1" x14ac:dyDescent="0.25">
      <c r="A1951" s="3">
        <f t="shared" si="30"/>
        <v>1949</v>
      </c>
      <c r="B1951" s="4" t="str">
        <f>'Base de dados'!A1950</f>
        <v>5630010477</v>
      </c>
      <c r="C1951" s="5" t="str">
        <f>IF('Base de dados'!E1950&lt;&gt;"",'Base de dados'!B1950&amp;CHAR(10)&amp;'Base de dados'!E1950,'Base de dados'!B1950)</f>
        <v>DEISIANE CRISTINA GONCALVES CANDIDO GOMES
LEANDRO SOARES GOMES</v>
      </c>
      <c r="D1951" s="15" t="str">
        <f>'Base de dados'!H1950</f>
        <v>RUA DOS MENEZELLOS, 164 - JARDIM BOA ESPERANCA  - CASA BRANCA</v>
      </c>
      <c r="E1951" s="27" t="str">
        <f>'Base de dados'!I1950</f>
        <v>(19) 989581190</v>
      </c>
      <c r="F1951" s="6" t="str">
        <f>'Base de dados'!J1950</f>
        <v>POPULAÇÃO GERAL</v>
      </c>
      <c r="G1951" s="6" t="str">
        <f>'Base de dados'!L1950</f>
        <v>SUPLENTE</v>
      </c>
      <c r="H1951" s="6">
        <f>'Base de dados'!M1950</f>
        <v>1634</v>
      </c>
      <c r="I1951" s="30"/>
      <c r="J1951" s="6" t="str">
        <f>'Base de dados'!N1950</f>
        <v/>
      </c>
    </row>
    <row r="1952" spans="1:10" ht="24.95" customHeight="1" x14ac:dyDescent="0.25">
      <c r="A1952" s="3">
        <f t="shared" si="30"/>
        <v>1950</v>
      </c>
      <c r="B1952" s="4" t="str">
        <f>'Base de dados'!A1951</f>
        <v>5630004959</v>
      </c>
      <c r="C1952" s="5" t="str">
        <f>IF('Base de dados'!E1951&lt;&gt;"",'Base de dados'!B1951&amp;CHAR(10)&amp;'Base de dados'!E1951,'Base de dados'!B1951)</f>
        <v>CESAR HENRIQUE SIMAO DE SOUZA
JULIANA APARECIDA ELIAS DE SOUZA</v>
      </c>
      <c r="D1952" s="15" t="str">
        <f>'Base de dados'!H1951</f>
        <v>RUA 7, 331 - JARDIM COLINA DO SOL - CASA BRANCA</v>
      </c>
      <c r="E1952" s="27" t="str">
        <f>'Base de dados'!I1951</f>
        <v>(19) 989960016</v>
      </c>
      <c r="F1952" s="6" t="str">
        <f>'Base de dados'!J1951</f>
        <v>POPULAÇÃO GERAL</v>
      </c>
      <c r="G1952" s="6" t="str">
        <f>'Base de dados'!L1951</f>
        <v>SUPLENTE</v>
      </c>
      <c r="H1952" s="6">
        <f>'Base de dados'!M1951</f>
        <v>1635</v>
      </c>
      <c r="I1952" s="30"/>
      <c r="J1952" s="6" t="str">
        <f>'Base de dados'!N1951</f>
        <v/>
      </c>
    </row>
    <row r="1953" spans="1:10" ht="24.95" customHeight="1" x14ac:dyDescent="0.25">
      <c r="A1953" s="3">
        <f t="shared" si="30"/>
        <v>1951</v>
      </c>
      <c r="B1953" s="4" t="str">
        <f>'Base de dados'!A1952</f>
        <v>5630018959</v>
      </c>
      <c r="C1953" s="5" t="str">
        <f>IF('Base de dados'!E1952&lt;&gt;"",'Base de dados'!B1952&amp;CHAR(10)&amp;'Base de dados'!E1952,'Base de dados'!B1952)</f>
        <v>IVONE BERNARDO DO SANTOS</v>
      </c>
      <c r="D1953" s="15" t="str">
        <f>'Base de dados'!H1952</f>
        <v>RUA BONERGES GAETA, s/n - LAGOA BRANCA - CASA BRANCA</v>
      </c>
      <c r="E1953" s="27" t="str">
        <f>'Base de dados'!I1952</f>
        <v>(19) 996984595</v>
      </c>
      <c r="F1953" s="6" t="str">
        <f>'Base de dados'!J1952</f>
        <v>POPULAÇÃO GERAL</v>
      </c>
      <c r="G1953" s="6" t="str">
        <f>'Base de dados'!L1952</f>
        <v>SUPLENTE</v>
      </c>
      <c r="H1953" s="6">
        <f>'Base de dados'!M1952</f>
        <v>1636</v>
      </c>
      <c r="I1953" s="30"/>
      <c r="J1953" s="6" t="str">
        <f>'Base de dados'!N1952</f>
        <v/>
      </c>
    </row>
    <row r="1954" spans="1:10" ht="24.95" customHeight="1" x14ac:dyDescent="0.25">
      <c r="A1954" s="3">
        <f t="shared" si="30"/>
        <v>1952</v>
      </c>
      <c r="B1954" s="4" t="str">
        <f>'Base de dados'!A1953</f>
        <v>5630008562</v>
      </c>
      <c r="C1954" s="5" t="str">
        <f>IF('Base de dados'!E1953&lt;&gt;"",'Base de dados'!B1953&amp;CHAR(10)&amp;'Base de dados'!E1953,'Base de dados'!B1953)</f>
        <v>ANA PAULA DA SILVA PRATES</v>
      </c>
      <c r="D1954" s="15" t="str">
        <f>'Base de dados'!H1953</f>
        <v>RUA VIA DA CIRCULACAO A, 129 - ECOVILLE B - VALPARAISO</v>
      </c>
      <c r="E1954" s="27" t="str">
        <f>'Base de dados'!I1953</f>
        <v>(18) 991928267</v>
      </c>
      <c r="F1954" s="6" t="str">
        <f>'Base de dados'!J1953</f>
        <v>POPULAÇÃO GERAL</v>
      </c>
      <c r="G1954" s="6" t="str">
        <f>'Base de dados'!L1953</f>
        <v>SUPLENTE</v>
      </c>
      <c r="H1954" s="6">
        <f>'Base de dados'!M1953</f>
        <v>1637</v>
      </c>
      <c r="I1954" s="30"/>
      <c r="J1954" s="6" t="str">
        <f>'Base de dados'!N1953</f>
        <v/>
      </c>
    </row>
    <row r="1955" spans="1:10" ht="24.95" customHeight="1" x14ac:dyDescent="0.25">
      <c r="A1955" s="3">
        <f t="shared" si="30"/>
        <v>1953</v>
      </c>
      <c r="B1955" s="4" t="str">
        <f>'Base de dados'!A1954</f>
        <v>5630017894</v>
      </c>
      <c r="C1955" s="5" t="str">
        <f>IF('Base de dados'!E1954&lt;&gt;"",'Base de dados'!B1954&amp;CHAR(10)&amp;'Base de dados'!E1954,'Base de dados'!B1954)</f>
        <v>CARLOS RICARDO MARTINELLI FILHO</v>
      </c>
      <c r="D1955" s="15" t="str">
        <f>'Base de dados'!H1954</f>
        <v>RUA FAMILIA ROMANO, 52 - JARDIM AMERICA  - CASA BRANCA</v>
      </c>
      <c r="E1955" s="27" t="str">
        <f>'Base de dados'!I1954</f>
        <v>(19) 995851405</v>
      </c>
      <c r="F1955" s="6" t="str">
        <f>'Base de dados'!J1954</f>
        <v>POPULAÇÃO GERAL</v>
      </c>
      <c r="G1955" s="6" t="str">
        <f>'Base de dados'!L1954</f>
        <v>SUPLENTE</v>
      </c>
      <c r="H1955" s="6">
        <f>'Base de dados'!M1954</f>
        <v>1638</v>
      </c>
      <c r="I1955" s="30"/>
      <c r="J1955" s="6" t="str">
        <f>'Base de dados'!N1954</f>
        <v/>
      </c>
    </row>
    <row r="1956" spans="1:10" ht="24.95" customHeight="1" x14ac:dyDescent="0.25">
      <c r="A1956" s="3">
        <f t="shared" si="30"/>
        <v>1954</v>
      </c>
      <c r="B1956" s="4" t="str">
        <f>'Base de dados'!A1955</f>
        <v>5630014487</v>
      </c>
      <c r="C1956" s="5" t="str">
        <f>IF('Base de dados'!E1955&lt;&gt;"",'Base de dados'!B1955&amp;CHAR(10)&amp;'Base de dados'!E1955,'Base de dados'!B1955)</f>
        <v>JESSICA DA SILVA BRUNER</v>
      </c>
      <c r="D1956" s="15" t="str">
        <f>'Base de dados'!H1955</f>
        <v>RUA JOAO BATISTA SALES CUNHA, 203 - PARQUE SAO PAULO - CASA BRANCA</v>
      </c>
      <c r="E1956" s="27" t="str">
        <f>'Base de dados'!I1955</f>
        <v>(19) 996199323</v>
      </c>
      <c r="F1956" s="6" t="str">
        <f>'Base de dados'!J1955</f>
        <v>POPULAÇÃO GERAL</v>
      </c>
      <c r="G1956" s="6" t="str">
        <f>'Base de dados'!L1955</f>
        <v>SUPLENTE</v>
      </c>
      <c r="H1956" s="6">
        <f>'Base de dados'!M1955</f>
        <v>1639</v>
      </c>
      <c r="I1956" s="30"/>
      <c r="J1956" s="6" t="str">
        <f>'Base de dados'!N1955</f>
        <v/>
      </c>
    </row>
    <row r="1957" spans="1:10" ht="24.95" customHeight="1" x14ac:dyDescent="0.25">
      <c r="A1957" s="3">
        <f t="shared" si="30"/>
        <v>1955</v>
      </c>
      <c r="B1957" s="4" t="str">
        <f>'Base de dados'!A1956</f>
        <v>5630014107</v>
      </c>
      <c r="C1957" s="5" t="str">
        <f>IF('Base de dados'!E1956&lt;&gt;"",'Base de dados'!B1956&amp;CHAR(10)&amp;'Base de dados'!E1956,'Base de dados'!B1956)</f>
        <v>MOISES AUGUSTO  DEFANTI
VANESSA DE LIMA BARBA DEFANTI</v>
      </c>
      <c r="D1957" s="15" t="str">
        <f>'Base de dados'!H1956</f>
        <v>RUA FERNANDO MUSA, 15 - CENTRO  - CASA BRANCA</v>
      </c>
      <c r="E1957" s="27" t="str">
        <f>'Base de dados'!I1956</f>
        <v>(19) 992991077</v>
      </c>
      <c r="F1957" s="6" t="str">
        <f>'Base de dados'!J1956</f>
        <v>POPULAÇÃO GERAL</v>
      </c>
      <c r="G1957" s="6" t="str">
        <f>'Base de dados'!L1956</f>
        <v>SUPLENTE</v>
      </c>
      <c r="H1957" s="6">
        <f>'Base de dados'!M1956</f>
        <v>1640</v>
      </c>
      <c r="I1957" s="30"/>
      <c r="J1957" s="6" t="str">
        <f>'Base de dados'!N1956</f>
        <v/>
      </c>
    </row>
    <row r="1958" spans="1:10" ht="24.95" customHeight="1" x14ac:dyDescent="0.25">
      <c r="A1958" s="3">
        <f t="shared" si="30"/>
        <v>1956</v>
      </c>
      <c r="B1958" s="4" t="str">
        <f>'Base de dados'!A1957</f>
        <v>5630012119</v>
      </c>
      <c r="C1958" s="5" t="str">
        <f>IF('Base de dados'!E1957&lt;&gt;"",'Base de dados'!B1957&amp;CHAR(10)&amp;'Base de dados'!E1957,'Base de dados'!B1957)</f>
        <v>LEANDRO BORTOLAO DOMINGUES</v>
      </c>
      <c r="D1958" s="15" t="str">
        <f>'Base de dados'!H1957</f>
        <v>AV  AV JOSE BENI, 24b - NAZARETH - CASA BRANCA</v>
      </c>
      <c r="E1958" s="27" t="str">
        <f>'Base de dados'!I1957</f>
        <v>(19) 995894867</v>
      </c>
      <c r="F1958" s="6" t="str">
        <f>'Base de dados'!J1957</f>
        <v>POPULAÇÃO GERAL</v>
      </c>
      <c r="G1958" s="6" t="str">
        <f>'Base de dados'!L1957</f>
        <v>SUPLENTE</v>
      </c>
      <c r="H1958" s="6">
        <f>'Base de dados'!M1957</f>
        <v>1641</v>
      </c>
      <c r="I1958" s="30"/>
      <c r="J1958" s="6" t="str">
        <f>'Base de dados'!N1957</f>
        <v/>
      </c>
    </row>
    <row r="1959" spans="1:10" ht="24.95" customHeight="1" x14ac:dyDescent="0.25">
      <c r="A1959" s="3">
        <f t="shared" si="30"/>
        <v>1957</v>
      </c>
      <c r="B1959" s="4" t="str">
        <f>'Base de dados'!A1958</f>
        <v>5630014990</v>
      </c>
      <c r="C1959" s="5" t="str">
        <f>IF('Base de dados'!E1958&lt;&gt;"",'Base de dados'!B1958&amp;CHAR(10)&amp;'Base de dados'!E1958,'Base de dados'!B1958)</f>
        <v>FABIANA MARCIENTA GONCALVES</v>
      </c>
      <c r="D1959" s="15" t="str">
        <f>'Base de dados'!H1958</f>
        <v>RUA FAMILIA LOPES DA CUNHA, 227 - CHACARA BOA VISTA - CASA BRANCA</v>
      </c>
      <c r="E1959" s="27" t="str">
        <f>'Base de dados'!I1958</f>
        <v>(19) 995453416</v>
      </c>
      <c r="F1959" s="6" t="str">
        <f>'Base de dados'!J1958</f>
        <v>POPULAÇÃO GERAL</v>
      </c>
      <c r="G1959" s="6" t="str">
        <f>'Base de dados'!L1958</f>
        <v>SUPLENTE</v>
      </c>
      <c r="H1959" s="6">
        <f>'Base de dados'!M1958</f>
        <v>1642</v>
      </c>
      <c r="I1959" s="30"/>
      <c r="J1959" s="6" t="str">
        <f>'Base de dados'!N1958</f>
        <v/>
      </c>
    </row>
    <row r="1960" spans="1:10" ht="24.95" customHeight="1" x14ac:dyDescent="0.25">
      <c r="A1960" s="3">
        <f t="shared" si="30"/>
        <v>1958</v>
      </c>
      <c r="B1960" s="4" t="str">
        <f>'Base de dados'!A1959</f>
        <v>5630020104</v>
      </c>
      <c r="C1960" s="5" t="str">
        <f>IF('Base de dados'!E1959&lt;&gt;"",'Base de dados'!B1959&amp;CHAR(10)&amp;'Base de dados'!E1959,'Base de dados'!B1959)</f>
        <v>MIRIAM DA SILVA COELHO DOS REIS
JOAO CARLOS DOS REIS</v>
      </c>
      <c r="D1960" s="15" t="str">
        <f>'Base de dados'!H1959</f>
        <v>FAZ YPE, Sem numero - SEM BAIRRO - CASA BRANCA</v>
      </c>
      <c r="E1960" s="27" t="str">
        <f>'Base de dados'!I1959</f>
        <v>(19) 971385972</v>
      </c>
      <c r="F1960" s="6" t="str">
        <f>'Base de dados'!J1959</f>
        <v>POPULAÇÃO GERAL</v>
      </c>
      <c r="G1960" s="6" t="str">
        <f>'Base de dados'!L1959</f>
        <v>SUPLENTE</v>
      </c>
      <c r="H1960" s="6">
        <f>'Base de dados'!M1959</f>
        <v>1643</v>
      </c>
      <c r="I1960" s="30"/>
      <c r="J1960" s="6" t="str">
        <f>'Base de dados'!N1959</f>
        <v/>
      </c>
    </row>
    <row r="1961" spans="1:10" ht="24.95" customHeight="1" x14ac:dyDescent="0.25">
      <c r="A1961" s="3">
        <f t="shared" si="30"/>
        <v>1959</v>
      </c>
      <c r="B1961" s="4" t="str">
        <f>'Base de dados'!A1960</f>
        <v>5630002953</v>
      </c>
      <c r="C1961" s="5" t="str">
        <f>IF('Base de dados'!E1960&lt;&gt;"",'Base de dados'!B1960&amp;CHAR(10)&amp;'Base de dados'!E1960,'Base de dados'!B1960)</f>
        <v>JONAS MATHEUS ORTIZ SPINOSA</v>
      </c>
      <c r="D1961" s="15" t="str">
        <f>'Base de dados'!H1960</f>
        <v>RUA JORGE BONETTI, 326 - SENHOR MENINO - CASA BRANCA</v>
      </c>
      <c r="E1961" s="27" t="str">
        <f>'Base de dados'!I1960</f>
        <v>(19) 999004225</v>
      </c>
      <c r="F1961" s="6" t="str">
        <f>'Base de dados'!J1960</f>
        <v>POPULAÇÃO GERAL</v>
      </c>
      <c r="G1961" s="6" t="str">
        <f>'Base de dados'!L1960</f>
        <v>SUPLENTE</v>
      </c>
      <c r="H1961" s="6">
        <f>'Base de dados'!M1960</f>
        <v>1644</v>
      </c>
      <c r="I1961" s="30"/>
      <c r="J1961" s="6" t="str">
        <f>'Base de dados'!N1960</f>
        <v/>
      </c>
    </row>
    <row r="1962" spans="1:10" ht="24.95" customHeight="1" x14ac:dyDescent="0.25">
      <c r="A1962" s="3">
        <f t="shared" si="30"/>
        <v>1960</v>
      </c>
      <c r="B1962" s="4" t="str">
        <f>'Base de dados'!A1961</f>
        <v>5630018454</v>
      </c>
      <c r="C1962" s="5" t="str">
        <f>IF('Base de dados'!E1961&lt;&gt;"",'Base de dados'!B1961&amp;CHAR(10)&amp;'Base de dados'!E1961,'Base de dados'!B1961)</f>
        <v>KELLY ROSA DA SILVA FRANCISCO
ALEXANDRE MAGNO FRANCISCO</v>
      </c>
      <c r="D1962" s="15" t="str">
        <f>'Base de dados'!H1961</f>
        <v>CHA CHACARA PARAISO, Sn - ZONA RURAL - CASA BRANCA</v>
      </c>
      <c r="E1962" s="27" t="str">
        <f>'Base de dados'!I1961</f>
        <v>(19) 199860669</v>
      </c>
      <c r="F1962" s="6" t="str">
        <f>'Base de dados'!J1961</f>
        <v>POPULAÇÃO GERAL</v>
      </c>
      <c r="G1962" s="6" t="str">
        <f>'Base de dados'!L1961</f>
        <v>SUPLENTE</v>
      </c>
      <c r="H1962" s="6">
        <f>'Base de dados'!M1961</f>
        <v>1645</v>
      </c>
      <c r="I1962" s="30"/>
      <c r="J1962" s="6" t="str">
        <f>'Base de dados'!N1961</f>
        <v/>
      </c>
    </row>
    <row r="1963" spans="1:10" ht="24.95" customHeight="1" x14ac:dyDescent="0.25">
      <c r="A1963" s="3">
        <f t="shared" si="30"/>
        <v>1961</v>
      </c>
      <c r="B1963" s="4" t="str">
        <f>'Base de dados'!A1962</f>
        <v>5630014248</v>
      </c>
      <c r="C1963" s="5" t="str">
        <f>IF('Base de dados'!E1962&lt;&gt;"",'Base de dados'!B1962&amp;CHAR(10)&amp;'Base de dados'!E1962,'Base de dados'!B1962)</f>
        <v>JEFERSON DE LIMA BUZATTO
KATRIELI MATIAS BUZATTO</v>
      </c>
      <c r="D1963" s="15" t="str">
        <f>'Base de dados'!H1962</f>
        <v>RUA FERNANDO MUSA, 502 - JARDIM STEFAMINI - CASA BRANCA</v>
      </c>
      <c r="E1963" s="27" t="str">
        <f>'Base de dados'!I1962</f>
        <v>(19) 989547817</v>
      </c>
      <c r="F1963" s="6" t="str">
        <f>'Base de dados'!J1962</f>
        <v>POPULAÇÃO GERAL</v>
      </c>
      <c r="G1963" s="6" t="str">
        <f>'Base de dados'!L1962</f>
        <v>SUPLENTE</v>
      </c>
      <c r="H1963" s="6">
        <f>'Base de dados'!M1962</f>
        <v>1646</v>
      </c>
      <c r="I1963" s="30"/>
      <c r="J1963" s="6" t="str">
        <f>'Base de dados'!N1962</f>
        <v/>
      </c>
    </row>
    <row r="1964" spans="1:10" ht="24.95" customHeight="1" x14ac:dyDescent="0.25">
      <c r="A1964" s="3">
        <f t="shared" si="30"/>
        <v>1962</v>
      </c>
      <c r="B1964" s="4" t="str">
        <f>'Base de dados'!A1963</f>
        <v>5630019981</v>
      </c>
      <c r="C1964" s="5" t="str">
        <f>IF('Base de dados'!E1963&lt;&gt;"",'Base de dados'!B1963&amp;CHAR(10)&amp;'Base de dados'!E1963,'Base de dados'!B1963)</f>
        <v>GERALDO ROCHA
LUCINEIA DO PRADO ROCHA</v>
      </c>
      <c r="D1964" s="15" t="str">
        <f>'Base de dados'!H1963</f>
        <v>AV  DR  FRANCISCO NOGUEIRA DE LIMA, 1299 - DESTERRO - CASA BRANCA</v>
      </c>
      <c r="E1964" s="27" t="str">
        <f>'Base de dados'!I1963</f>
        <v>(19) 992671928</v>
      </c>
      <c r="F1964" s="6" t="str">
        <f>'Base de dados'!J1963</f>
        <v>POPULAÇÃO GERAL</v>
      </c>
      <c r="G1964" s="6" t="str">
        <f>'Base de dados'!L1963</f>
        <v>SUPLENTE</v>
      </c>
      <c r="H1964" s="6">
        <f>'Base de dados'!M1963</f>
        <v>1647</v>
      </c>
      <c r="I1964" s="30"/>
      <c r="J1964" s="6" t="str">
        <f>'Base de dados'!N1963</f>
        <v/>
      </c>
    </row>
    <row r="1965" spans="1:10" ht="24.95" customHeight="1" x14ac:dyDescent="0.25">
      <c r="A1965" s="3">
        <f t="shared" si="30"/>
        <v>1963</v>
      </c>
      <c r="B1965" s="4" t="str">
        <f>'Base de dados'!A1964</f>
        <v>5630011335</v>
      </c>
      <c r="C1965" s="5" t="str">
        <f>IF('Base de dados'!E1964&lt;&gt;"",'Base de dados'!B1964&amp;CHAR(10)&amp;'Base de dados'!E1964,'Base de dados'!B1964)</f>
        <v>IZABEL APARECIDA ALCINO MIGUEL
ANTONIO JOSE MIGUEL</v>
      </c>
      <c r="D1965" s="15" t="str">
        <f>'Base de dados'!H1964</f>
        <v>PCA PRACA BARAO DE MOGI GUACU, 68 - CENTRO - CASA BRANCA</v>
      </c>
      <c r="E1965" s="27" t="str">
        <f>'Base de dados'!I1964</f>
        <v>(19) 995258473</v>
      </c>
      <c r="F1965" s="6" t="str">
        <f>'Base de dados'!J1964</f>
        <v>POPULAÇÃO GERAL</v>
      </c>
      <c r="G1965" s="6" t="str">
        <f>'Base de dados'!L1964</f>
        <v>SUPLENTE</v>
      </c>
      <c r="H1965" s="6">
        <f>'Base de dados'!M1964</f>
        <v>1648</v>
      </c>
      <c r="I1965" s="30"/>
      <c r="J1965" s="6" t="str">
        <f>'Base de dados'!N1964</f>
        <v/>
      </c>
    </row>
    <row r="1966" spans="1:10" ht="24.95" customHeight="1" x14ac:dyDescent="0.25">
      <c r="A1966" s="3">
        <f t="shared" si="30"/>
        <v>1964</v>
      </c>
      <c r="B1966" s="4" t="str">
        <f>'Base de dados'!A1965</f>
        <v>5630005139</v>
      </c>
      <c r="C1966" s="5" t="str">
        <f>IF('Base de dados'!E1965&lt;&gt;"",'Base de dados'!B1965&amp;CHAR(10)&amp;'Base de dados'!E1965,'Base de dados'!B1965)</f>
        <v>ADRIANA CANEDO DA SILVA</v>
      </c>
      <c r="D1966" s="15" t="str">
        <f>'Base de dados'!H1965</f>
        <v>AV  FAMILIA MACHADO, 14 - JARDIM BELA VISTA - CASA BRANCA</v>
      </c>
      <c r="E1966" s="27" t="str">
        <f>'Base de dados'!I1965</f>
        <v>(19) 994072764</v>
      </c>
      <c r="F1966" s="6" t="str">
        <f>'Base de dados'!J1965</f>
        <v>POPULAÇÃO GERAL</v>
      </c>
      <c r="G1966" s="6" t="str">
        <f>'Base de dados'!L1965</f>
        <v>SUPLENTE</v>
      </c>
      <c r="H1966" s="6">
        <f>'Base de dados'!M1965</f>
        <v>1649</v>
      </c>
      <c r="I1966" s="30"/>
      <c r="J1966" s="6" t="str">
        <f>'Base de dados'!N1965</f>
        <v/>
      </c>
    </row>
    <row r="1967" spans="1:10" ht="24.95" customHeight="1" x14ac:dyDescent="0.25">
      <c r="A1967" s="3">
        <f t="shared" si="30"/>
        <v>1965</v>
      </c>
      <c r="B1967" s="4" t="str">
        <f>'Base de dados'!A1966</f>
        <v>5630020591</v>
      </c>
      <c r="C1967" s="5" t="str">
        <f>IF('Base de dados'!E1966&lt;&gt;"",'Base de dados'!B1966&amp;CHAR(10)&amp;'Base de dados'!E1966,'Base de dados'!B1966)</f>
        <v>SILVIA HELENA DA GRACA</v>
      </c>
      <c r="D1967" s="15" t="str">
        <f>'Base de dados'!H1966</f>
        <v>RUA DOLORES CARVALHO SANTOS, 52 - ODENIR BUZATO - CASA BRANCA</v>
      </c>
      <c r="E1967" s="27" t="str">
        <f>'Base de dados'!I1966</f>
        <v>(19) 993500172</v>
      </c>
      <c r="F1967" s="6" t="str">
        <f>'Base de dados'!J1966</f>
        <v>POPULAÇÃO GERAL</v>
      </c>
      <c r="G1967" s="6" t="str">
        <f>'Base de dados'!L1966</f>
        <v>SUPLENTE</v>
      </c>
      <c r="H1967" s="6">
        <f>'Base de dados'!M1966</f>
        <v>1650</v>
      </c>
      <c r="I1967" s="30"/>
      <c r="J1967" s="6" t="str">
        <f>'Base de dados'!N1966</f>
        <v/>
      </c>
    </row>
    <row r="1968" spans="1:10" ht="24.95" customHeight="1" x14ac:dyDescent="0.25">
      <c r="A1968" s="3">
        <f t="shared" si="30"/>
        <v>1966</v>
      </c>
      <c r="B1968" s="4" t="str">
        <f>'Base de dados'!A1967</f>
        <v>5630018561</v>
      </c>
      <c r="C1968" s="5" t="str">
        <f>IF('Base de dados'!E1967&lt;&gt;"",'Base de dados'!B1967&amp;CHAR(10)&amp;'Base de dados'!E1967,'Base de dados'!B1967)</f>
        <v>MARIA CRISTINA PAULINO</v>
      </c>
      <c r="D1968" s="15" t="str">
        <f>'Base de dados'!H1967</f>
        <v>RUA PROFESSORA ODETE SANTANA, 140 - ANDORINHA - CASA BRANCA</v>
      </c>
      <c r="E1968" s="27" t="str">
        <f>'Base de dados'!I1967</f>
        <v>(19) 995258431</v>
      </c>
      <c r="F1968" s="6" t="str">
        <f>'Base de dados'!J1967</f>
        <v>POPULAÇÃO GERAL</v>
      </c>
      <c r="G1968" s="6" t="str">
        <f>'Base de dados'!L1967</f>
        <v>SUPLENTE</v>
      </c>
      <c r="H1968" s="6">
        <f>'Base de dados'!M1967</f>
        <v>1651</v>
      </c>
      <c r="I1968" s="30"/>
      <c r="J1968" s="6" t="str">
        <f>'Base de dados'!N1967</f>
        <v/>
      </c>
    </row>
    <row r="1969" spans="1:10" ht="24.95" customHeight="1" x14ac:dyDescent="0.25">
      <c r="A1969" s="3">
        <f t="shared" si="30"/>
        <v>1967</v>
      </c>
      <c r="B1969" s="4" t="str">
        <f>'Base de dados'!A1968</f>
        <v>5630018751</v>
      </c>
      <c r="C1969" s="5" t="str">
        <f>IF('Base de dados'!E1968&lt;&gt;"",'Base de dados'!B1968&amp;CHAR(10)&amp;'Base de dados'!E1968,'Base de dados'!B1968)</f>
        <v>ANDREIA APARECIDA DE OLIVEIRA MARQUES
LERIANO DE LIMA MARQUES</v>
      </c>
      <c r="D1969" s="15" t="str">
        <f>'Base de dados'!H1968</f>
        <v>RUA ANGELO BORZANI, 32 - BAIRRO INDUSTRIAL - CASA BRANCA</v>
      </c>
      <c r="E1969" s="27" t="str">
        <f>'Base de dados'!I1968</f>
        <v>(19) 991905466</v>
      </c>
      <c r="F1969" s="6" t="str">
        <f>'Base de dados'!J1968</f>
        <v>POPULAÇÃO GERAL</v>
      </c>
      <c r="G1969" s="6" t="str">
        <f>'Base de dados'!L1968</f>
        <v>SUPLENTE</v>
      </c>
      <c r="H1969" s="6">
        <f>'Base de dados'!M1968</f>
        <v>1652</v>
      </c>
      <c r="I1969" s="30"/>
      <c r="J1969" s="6" t="str">
        <f>'Base de dados'!N1968</f>
        <v/>
      </c>
    </row>
    <row r="1970" spans="1:10" ht="24.95" customHeight="1" x14ac:dyDescent="0.25">
      <c r="A1970" s="3">
        <f t="shared" si="30"/>
        <v>1968</v>
      </c>
      <c r="B1970" s="4" t="str">
        <f>'Base de dados'!A1969</f>
        <v>5630016300</v>
      </c>
      <c r="C1970" s="5" t="str">
        <f>IF('Base de dados'!E1969&lt;&gt;"",'Base de dados'!B1969&amp;CHAR(10)&amp;'Base de dados'!E1969,'Base de dados'!B1969)</f>
        <v>EDIVAN BERALDO
VANESSA PORFIRIO DE ALMEIDA BERALDO</v>
      </c>
      <c r="D1970" s="15" t="str">
        <f>'Base de dados'!H1969</f>
        <v>RUA JOAO ZOPPEI, 64 - JARDIM MACAUBA - CASA BRANCA</v>
      </c>
      <c r="E1970" s="27" t="str">
        <f>'Base de dados'!I1969</f>
        <v>(19) 991765782</v>
      </c>
      <c r="F1970" s="6" t="str">
        <f>'Base de dados'!J1969</f>
        <v>POPULAÇÃO GERAL</v>
      </c>
      <c r="G1970" s="6" t="str">
        <f>'Base de dados'!L1969</f>
        <v>SUPLENTE</v>
      </c>
      <c r="H1970" s="6">
        <f>'Base de dados'!M1969</f>
        <v>1653</v>
      </c>
      <c r="I1970" s="30"/>
      <c r="J1970" s="6" t="str">
        <f>'Base de dados'!N1969</f>
        <v/>
      </c>
    </row>
    <row r="1971" spans="1:10" ht="24.95" customHeight="1" x14ac:dyDescent="0.25">
      <c r="A1971" s="3">
        <f t="shared" si="30"/>
        <v>1969</v>
      </c>
      <c r="B1971" s="4" t="str">
        <f>'Base de dados'!A1970</f>
        <v>5630017324</v>
      </c>
      <c r="C1971" s="5" t="str">
        <f>IF('Base de dados'!E1970&lt;&gt;"",'Base de dados'!B1970&amp;CHAR(10)&amp;'Base de dados'!E1970,'Base de dados'!B1970)</f>
        <v>ELZA MARIA LAZARO</v>
      </c>
      <c r="D1971" s="15" t="str">
        <f>'Base de dados'!H1970</f>
        <v>RUA PROFESSORA MARIA REGINA BRAGA DE CARVALHO, 146 - PARQUE ANDORINHAS - CASA BRANCA</v>
      </c>
      <c r="E1971" s="27" t="str">
        <f>'Base de dados'!I1970</f>
        <v>(19) 991842194</v>
      </c>
      <c r="F1971" s="6" t="str">
        <f>'Base de dados'!J1970</f>
        <v>POPULAÇÃO GERAL</v>
      </c>
      <c r="G1971" s="6" t="str">
        <f>'Base de dados'!L1970</f>
        <v>SUPLENTE</v>
      </c>
      <c r="H1971" s="6">
        <f>'Base de dados'!M1970</f>
        <v>1654</v>
      </c>
      <c r="I1971" s="30"/>
      <c r="J1971" s="6" t="str">
        <f>'Base de dados'!N1970</f>
        <v/>
      </c>
    </row>
    <row r="1972" spans="1:10" ht="24.95" customHeight="1" x14ac:dyDescent="0.25">
      <c r="A1972" s="3">
        <f t="shared" si="30"/>
        <v>1970</v>
      </c>
      <c r="B1972" s="4" t="str">
        <f>'Base de dados'!A1971</f>
        <v>5630016656</v>
      </c>
      <c r="C1972" s="5" t="str">
        <f>IF('Base de dados'!E1971&lt;&gt;"",'Base de dados'!B1971&amp;CHAR(10)&amp;'Base de dados'!E1971,'Base de dados'!B1971)</f>
        <v>IVAN RICARDO</v>
      </c>
      <c r="D1972" s="15" t="str">
        <f>'Base de dados'!H1971</f>
        <v>RUA MARIA JOSE C DE ALMEIDA, 290 - PARQUE SAO PAULO - CASA BRANCA</v>
      </c>
      <c r="E1972" s="27" t="str">
        <f>'Base de dados'!I1971</f>
        <v>(19) 987247517</v>
      </c>
      <c r="F1972" s="6" t="str">
        <f>'Base de dados'!J1971</f>
        <v>POPULAÇÃO GERAL</v>
      </c>
      <c r="G1972" s="6" t="str">
        <f>'Base de dados'!L1971</f>
        <v>SUPLENTE</v>
      </c>
      <c r="H1972" s="6">
        <f>'Base de dados'!M1971</f>
        <v>1655</v>
      </c>
      <c r="I1972" s="30"/>
      <c r="J1972" s="6" t="str">
        <f>'Base de dados'!N1971</f>
        <v/>
      </c>
    </row>
    <row r="1973" spans="1:10" ht="24.95" customHeight="1" x14ac:dyDescent="0.25">
      <c r="A1973" s="3">
        <f t="shared" si="30"/>
        <v>1971</v>
      </c>
      <c r="B1973" s="4" t="str">
        <f>'Base de dados'!A1972</f>
        <v>5630003704</v>
      </c>
      <c r="C1973" s="5" t="str">
        <f>IF('Base de dados'!E1972&lt;&gt;"",'Base de dados'!B1972&amp;CHAR(10)&amp;'Base de dados'!E1972,'Base de dados'!B1972)</f>
        <v>FERNANDA MAGDALENA GONCALVES PAIXAO</v>
      </c>
      <c r="D1973" s="15" t="str">
        <f>'Base de dados'!H1972</f>
        <v>RUA FRANCISCO CARVALHO FILHO, N 44 - PQ SAO PAULO - CASA BRANCA</v>
      </c>
      <c r="E1973" s="27" t="str">
        <f>'Base de dados'!I1972</f>
        <v>(19) 992176847</v>
      </c>
      <c r="F1973" s="6" t="str">
        <f>'Base de dados'!J1972</f>
        <v>POPULAÇÃO GERAL</v>
      </c>
      <c r="G1973" s="6" t="str">
        <f>'Base de dados'!L1972</f>
        <v>SUPLENTE</v>
      </c>
      <c r="H1973" s="6">
        <f>'Base de dados'!M1972</f>
        <v>1656</v>
      </c>
      <c r="I1973" s="30"/>
      <c r="J1973" s="6" t="str">
        <f>'Base de dados'!N1972</f>
        <v/>
      </c>
    </row>
    <row r="1974" spans="1:10" ht="24.95" customHeight="1" x14ac:dyDescent="0.25">
      <c r="A1974" s="3">
        <f t="shared" si="30"/>
        <v>1972</v>
      </c>
      <c r="B1974" s="4" t="str">
        <f>'Base de dados'!A1973</f>
        <v>5630014651</v>
      </c>
      <c r="C1974" s="5" t="str">
        <f>IF('Base de dados'!E1973&lt;&gt;"",'Base de dados'!B1973&amp;CHAR(10)&amp;'Base de dados'!E1973,'Base de dados'!B1973)</f>
        <v>CLAUDIA SOARES BARBOSA</v>
      </c>
      <c r="D1974" s="15" t="str">
        <f>'Base de dados'!H1973</f>
        <v>RUA ALAGOAS, 37 - JARDIM BELA VISTA - CASA BRANCA</v>
      </c>
      <c r="E1974" s="27" t="str">
        <f>'Base de dados'!I1973</f>
        <v>(19) 989861826</v>
      </c>
      <c r="F1974" s="6" t="str">
        <f>'Base de dados'!J1973</f>
        <v>POPULAÇÃO GERAL</v>
      </c>
      <c r="G1974" s="6" t="str">
        <f>'Base de dados'!L1973</f>
        <v>SUPLENTE</v>
      </c>
      <c r="H1974" s="6">
        <f>'Base de dados'!M1973</f>
        <v>1657</v>
      </c>
      <c r="I1974" s="30"/>
      <c r="J1974" s="6" t="str">
        <f>'Base de dados'!N1973</f>
        <v/>
      </c>
    </row>
    <row r="1975" spans="1:10" ht="24.95" customHeight="1" x14ac:dyDescent="0.25">
      <c r="A1975" s="3">
        <f t="shared" si="30"/>
        <v>1973</v>
      </c>
      <c r="B1975" s="4" t="str">
        <f>'Base de dados'!A1974</f>
        <v>5630021201</v>
      </c>
      <c r="C1975" s="5" t="str">
        <f>IF('Base de dados'!E1974&lt;&gt;"",'Base de dados'!B1974&amp;CHAR(10)&amp;'Base de dados'!E1974,'Base de dados'!B1974)</f>
        <v>JOSE PEDRO OLIVEIRA DA SILVA ALVES
MIRIAM RAFAELA HELENA BERNAL</v>
      </c>
      <c r="D1975" s="15" t="str">
        <f>'Base de dados'!H1974</f>
        <v>RUA ANGELO FRANCISCHETTI, 306 - CENTRO - CASA BRANCA</v>
      </c>
      <c r="E1975" s="27" t="str">
        <f>'Base de dados'!I1974</f>
        <v>(19) 991031186</v>
      </c>
      <c r="F1975" s="6" t="str">
        <f>'Base de dados'!J1974</f>
        <v>POPULAÇÃO GERAL</v>
      </c>
      <c r="G1975" s="6" t="str">
        <f>'Base de dados'!L1974</f>
        <v>SUPLENTE</v>
      </c>
      <c r="H1975" s="6">
        <f>'Base de dados'!M1974</f>
        <v>1658</v>
      </c>
      <c r="I1975" s="30"/>
      <c r="J1975" s="6" t="str">
        <f>'Base de dados'!N1974</f>
        <v/>
      </c>
    </row>
    <row r="1976" spans="1:10" ht="24.95" customHeight="1" x14ac:dyDescent="0.25">
      <c r="A1976" s="3">
        <f t="shared" si="30"/>
        <v>1974</v>
      </c>
      <c r="B1976" s="4" t="str">
        <f>'Base de dados'!A1975</f>
        <v>5630006483</v>
      </c>
      <c r="C1976" s="5" t="str">
        <f>IF('Base de dados'!E1975&lt;&gt;"",'Base de dados'!B1975&amp;CHAR(10)&amp;'Base de dados'!E1975,'Base de dados'!B1975)</f>
        <v>WESLEY WILLIAM DA SILVA
JAQUELINE ALVES ALEXANDRE</v>
      </c>
      <c r="D1976" s="15" t="str">
        <f>'Base de dados'!H1975</f>
        <v>RUA JOAO BATISTA SALLES CUNHA, 326 - PARQUE SAO PAULO - CASA BRANCA</v>
      </c>
      <c r="E1976" s="27" t="str">
        <f>'Base de dados'!I1975</f>
        <v>(19) 989739088</v>
      </c>
      <c r="F1976" s="6" t="str">
        <f>'Base de dados'!J1975</f>
        <v>POPULAÇÃO GERAL</v>
      </c>
      <c r="G1976" s="6" t="str">
        <f>'Base de dados'!L1975</f>
        <v>SUPLENTE</v>
      </c>
      <c r="H1976" s="6">
        <f>'Base de dados'!M1975</f>
        <v>1659</v>
      </c>
      <c r="I1976" s="30"/>
      <c r="J1976" s="6" t="str">
        <f>'Base de dados'!N1975</f>
        <v/>
      </c>
    </row>
    <row r="1977" spans="1:10" ht="24.95" customHeight="1" x14ac:dyDescent="0.25">
      <c r="A1977" s="3">
        <f t="shared" si="30"/>
        <v>1975</v>
      </c>
      <c r="B1977" s="4" t="str">
        <f>'Base de dados'!A1976</f>
        <v>5630004041</v>
      </c>
      <c r="C1977" s="5" t="str">
        <f>IF('Base de dados'!E1976&lt;&gt;"",'Base de dados'!B1976&amp;CHAR(10)&amp;'Base de dados'!E1976,'Base de dados'!B1976)</f>
        <v>LUIZ HENRIQUE DE OLIVEIRA</v>
      </c>
      <c r="D1977" s="15" t="str">
        <f>'Base de dados'!H1976</f>
        <v>RUA SANTO ANTONIO, 112 - CENTRO - CASA BRANCA</v>
      </c>
      <c r="E1977" s="27" t="str">
        <f>'Base de dados'!I1976</f>
        <v>(19) 981812542</v>
      </c>
      <c r="F1977" s="6" t="str">
        <f>'Base de dados'!J1976</f>
        <v>POPULAÇÃO GERAL</v>
      </c>
      <c r="G1977" s="6" t="str">
        <f>'Base de dados'!L1976</f>
        <v>SUPLENTE</v>
      </c>
      <c r="H1977" s="6">
        <f>'Base de dados'!M1976</f>
        <v>1660</v>
      </c>
      <c r="I1977" s="30"/>
      <c r="J1977" s="6" t="str">
        <f>'Base de dados'!N1976</f>
        <v/>
      </c>
    </row>
    <row r="1978" spans="1:10" ht="24.95" customHeight="1" x14ac:dyDescent="0.25">
      <c r="A1978" s="3">
        <f t="shared" si="30"/>
        <v>1976</v>
      </c>
      <c r="B1978" s="4" t="str">
        <f>'Base de dados'!A1977</f>
        <v>5630016250</v>
      </c>
      <c r="C1978" s="5" t="str">
        <f>IF('Base de dados'!E1977&lt;&gt;"",'Base de dados'!B1977&amp;CHAR(10)&amp;'Base de dados'!E1977,'Base de dados'!B1977)</f>
        <v>ISIS SCHERMA SCHWENGER LANDGRAF</v>
      </c>
      <c r="D1978" s="15" t="str">
        <f>'Base de dados'!H1977</f>
        <v>RUA VEREADOR ALBERTINO MARCHIORI, 125 - CENTRO - SANTA CRUZ DA CONCEICAO</v>
      </c>
      <c r="E1978" s="27" t="str">
        <f>'Base de dados'!I1977</f>
        <v>(19) 993521429</v>
      </c>
      <c r="F1978" s="6" t="str">
        <f>'Base de dados'!J1977</f>
        <v>POPULAÇÃO GERAL</v>
      </c>
      <c r="G1978" s="6" t="str">
        <f>'Base de dados'!L1977</f>
        <v>SUPLENTE</v>
      </c>
      <c r="H1978" s="6">
        <f>'Base de dados'!M1977</f>
        <v>1661</v>
      </c>
      <c r="I1978" s="30"/>
      <c r="J1978" s="6" t="str">
        <f>'Base de dados'!N1977</f>
        <v/>
      </c>
    </row>
    <row r="1979" spans="1:10" ht="24.95" customHeight="1" x14ac:dyDescent="0.25">
      <c r="A1979" s="3">
        <f t="shared" si="30"/>
        <v>1977</v>
      </c>
      <c r="B1979" s="4" t="str">
        <f>'Base de dados'!A1978</f>
        <v>5630001245</v>
      </c>
      <c r="C1979" s="5" t="str">
        <f>IF('Base de dados'!E1978&lt;&gt;"",'Base de dados'!B1978&amp;CHAR(10)&amp;'Base de dados'!E1978,'Base de dados'!B1978)</f>
        <v>PRISCILA FERNANDA FERREIRA DELGADO
ANDRE LUIS SCORZA DE SOUZA</v>
      </c>
      <c r="D1979" s="15" t="str">
        <f>'Base de dados'!H1978</f>
        <v>RUA VALDEMAR PANICO, 215 - CENTRO - CASA BRANCA</v>
      </c>
      <c r="E1979" s="27" t="str">
        <f>'Base de dados'!I1978</f>
        <v>(19) 992669970</v>
      </c>
      <c r="F1979" s="6" t="str">
        <f>'Base de dados'!J1978</f>
        <v>POPULAÇÃO GERAL</v>
      </c>
      <c r="G1979" s="6" t="str">
        <f>'Base de dados'!L1978</f>
        <v>SUPLENTE</v>
      </c>
      <c r="H1979" s="6">
        <f>'Base de dados'!M1978</f>
        <v>1662</v>
      </c>
      <c r="I1979" s="30"/>
      <c r="J1979" s="6" t="str">
        <f>'Base de dados'!N1978</f>
        <v/>
      </c>
    </row>
    <row r="1980" spans="1:10" ht="24.95" customHeight="1" x14ac:dyDescent="0.25">
      <c r="A1980" s="3">
        <f t="shared" si="30"/>
        <v>1978</v>
      </c>
      <c r="B1980" s="4" t="str">
        <f>'Base de dados'!A1979</f>
        <v>5630003993</v>
      </c>
      <c r="C1980" s="5" t="str">
        <f>IF('Base de dados'!E1979&lt;&gt;"",'Base de dados'!B1979&amp;CHAR(10)&amp;'Base de dados'!E1979,'Base de dados'!B1979)</f>
        <v>MAGALI GAVIOLI</v>
      </c>
      <c r="D1980" s="15" t="str">
        <f>'Base de dados'!H1979</f>
        <v>RUA IPIRANGA, 83 - CENTRO - CASA BRANCA</v>
      </c>
      <c r="E1980" s="27" t="str">
        <f>'Base de dados'!I1979</f>
        <v>(19) 995556415</v>
      </c>
      <c r="F1980" s="6" t="str">
        <f>'Base de dados'!J1979</f>
        <v>POPULAÇÃO GERAL</v>
      </c>
      <c r="G1980" s="6" t="str">
        <f>'Base de dados'!L1979</f>
        <v>SUPLENTE</v>
      </c>
      <c r="H1980" s="6">
        <f>'Base de dados'!M1979</f>
        <v>1663</v>
      </c>
      <c r="I1980" s="30"/>
      <c r="J1980" s="6" t="str">
        <f>'Base de dados'!N1979</f>
        <v/>
      </c>
    </row>
    <row r="1981" spans="1:10" ht="24.95" customHeight="1" x14ac:dyDescent="0.25">
      <c r="A1981" s="3">
        <f t="shared" si="30"/>
        <v>1979</v>
      </c>
      <c r="B1981" s="4" t="str">
        <f>'Base de dados'!A1980</f>
        <v>5630003852</v>
      </c>
      <c r="C1981" s="5" t="str">
        <f>IF('Base de dados'!E1980&lt;&gt;"",'Base de dados'!B1980&amp;CHAR(10)&amp;'Base de dados'!E1980,'Base de dados'!B1980)</f>
        <v>RUBIA CAROLINA FIRMINO MILITAO
EVALDO LUIZ FERREIRA</v>
      </c>
      <c r="D1981" s="15" t="str">
        <f>'Base de dados'!H1980</f>
        <v>RUA SETE DE SETEMBRO, 417 - CENTRO - CASA BRANCA</v>
      </c>
      <c r="E1981" s="27" t="str">
        <f>'Base de dados'!I1980</f>
        <v>(19) 993355684</v>
      </c>
      <c r="F1981" s="6" t="str">
        <f>'Base de dados'!J1980</f>
        <v>POPULAÇÃO GERAL</v>
      </c>
      <c r="G1981" s="6" t="str">
        <f>'Base de dados'!L1980</f>
        <v>SUPLENTE</v>
      </c>
      <c r="H1981" s="6">
        <f>'Base de dados'!M1980</f>
        <v>1664</v>
      </c>
      <c r="I1981" s="30"/>
      <c r="J1981" s="6" t="str">
        <f>'Base de dados'!N1980</f>
        <v/>
      </c>
    </row>
    <row r="1982" spans="1:10" ht="24.95" customHeight="1" x14ac:dyDescent="0.25">
      <c r="A1982" s="3">
        <f t="shared" si="30"/>
        <v>1980</v>
      </c>
      <c r="B1982" s="4" t="str">
        <f>'Base de dados'!A1981</f>
        <v>5630013232</v>
      </c>
      <c r="C1982" s="5" t="str">
        <f>IF('Base de dados'!E1981&lt;&gt;"",'Base de dados'!B1981&amp;CHAR(10)&amp;'Base de dados'!E1981,'Base de dados'!B1981)</f>
        <v>ESDRAS RICARDO JORGE DE LIMA</v>
      </c>
      <c r="D1982" s="15" t="str">
        <f>'Base de dados'!H1981</f>
        <v>RUA JOSE RODRIGUES PEGOS SOBRINHO, 353 - SAO BERNARDO  - CASA BRANCA</v>
      </c>
      <c r="E1982" s="27" t="str">
        <f>'Base de dados'!I1981</f>
        <v>(19) 994460018</v>
      </c>
      <c r="F1982" s="6" t="str">
        <f>'Base de dados'!J1981</f>
        <v>POPULAÇÃO GERAL</v>
      </c>
      <c r="G1982" s="6" t="str">
        <f>'Base de dados'!L1981</f>
        <v>SUPLENTE</v>
      </c>
      <c r="H1982" s="6">
        <f>'Base de dados'!M1981</f>
        <v>1665</v>
      </c>
      <c r="I1982" s="30"/>
      <c r="J1982" s="6" t="str">
        <f>'Base de dados'!N1981</f>
        <v/>
      </c>
    </row>
    <row r="1983" spans="1:10" ht="24.95" customHeight="1" x14ac:dyDescent="0.25">
      <c r="A1983" s="3">
        <f t="shared" si="30"/>
        <v>1981</v>
      </c>
      <c r="B1983" s="4" t="str">
        <f>'Base de dados'!A1982</f>
        <v>5630013604</v>
      </c>
      <c r="C1983" s="5" t="str">
        <f>IF('Base de dados'!E1982&lt;&gt;"",'Base de dados'!B1982&amp;CHAR(10)&amp;'Base de dados'!E1982,'Base de dados'!B1982)</f>
        <v>BRUNO CESAR RAPHAEL</v>
      </c>
      <c r="D1983" s="15" t="str">
        <f>'Base de dados'!H1982</f>
        <v>RUA MANOEL RODRIGUES DE PAULA, 13 - SANTA MARIA - CASA BRANCA</v>
      </c>
      <c r="E1983" s="27" t="str">
        <f>'Base de dados'!I1982</f>
        <v>(19) 999592580</v>
      </c>
      <c r="F1983" s="6" t="str">
        <f>'Base de dados'!J1982</f>
        <v>POPULAÇÃO GERAL</v>
      </c>
      <c r="G1983" s="6" t="str">
        <f>'Base de dados'!L1982</f>
        <v>SUPLENTE</v>
      </c>
      <c r="H1983" s="6">
        <f>'Base de dados'!M1982</f>
        <v>1666</v>
      </c>
      <c r="I1983" s="30"/>
      <c r="J1983" s="6" t="str">
        <f>'Base de dados'!N1982</f>
        <v/>
      </c>
    </row>
    <row r="1984" spans="1:10" ht="24.95" customHeight="1" x14ac:dyDescent="0.25">
      <c r="A1984" s="3">
        <f t="shared" si="30"/>
        <v>1982</v>
      </c>
      <c r="B1984" s="4" t="str">
        <f>'Base de dados'!A1983</f>
        <v>5630017514</v>
      </c>
      <c r="C1984" s="5" t="str">
        <f>IF('Base de dados'!E1983&lt;&gt;"",'Base de dados'!B1983&amp;CHAR(10)&amp;'Base de dados'!E1983,'Base de dados'!B1983)</f>
        <v>LILIANA FERREIRA VILLAS BOAS</v>
      </c>
      <c r="D1984" s="15" t="str">
        <f>'Base de dados'!H1983</f>
        <v>RUA MARECHAL DEODORO, 924 - CENTRO - CASA BRANCA</v>
      </c>
      <c r="E1984" s="27" t="str">
        <f>'Base de dados'!I1983</f>
        <v>(19) 986014872</v>
      </c>
      <c r="F1984" s="6" t="str">
        <f>'Base de dados'!J1983</f>
        <v>POPULAÇÃO GERAL</v>
      </c>
      <c r="G1984" s="6" t="str">
        <f>'Base de dados'!L1983</f>
        <v>SUPLENTE</v>
      </c>
      <c r="H1984" s="6">
        <f>'Base de dados'!M1983</f>
        <v>1667</v>
      </c>
      <c r="I1984" s="30"/>
      <c r="J1984" s="6" t="str">
        <f>'Base de dados'!N1983</f>
        <v/>
      </c>
    </row>
    <row r="1985" spans="1:10" ht="24.95" customHeight="1" x14ac:dyDescent="0.25">
      <c r="A1985" s="3">
        <f t="shared" si="30"/>
        <v>1983</v>
      </c>
      <c r="B1985" s="4" t="str">
        <f>'Base de dados'!A1984</f>
        <v>5630017472</v>
      </c>
      <c r="C1985" s="5" t="str">
        <f>IF('Base de dados'!E1984&lt;&gt;"",'Base de dados'!B1984&amp;CHAR(10)&amp;'Base de dados'!E1984,'Base de dados'!B1984)</f>
        <v>TAMIRIS ALESSANDRA RODRIGUES SANTA ROSA</v>
      </c>
      <c r="D1985" s="15" t="str">
        <f>'Base de dados'!H1984</f>
        <v>RUA DOS FRANCISCHET, 296 - JARDIM AMERICA - CASA BRANCA</v>
      </c>
      <c r="E1985" s="27" t="str">
        <f>'Base de dados'!I1984</f>
        <v>(19) 993847952</v>
      </c>
      <c r="F1985" s="6" t="str">
        <f>'Base de dados'!J1984</f>
        <v>POPULAÇÃO GERAL</v>
      </c>
      <c r="G1985" s="6" t="str">
        <f>'Base de dados'!L1984</f>
        <v>SUPLENTE</v>
      </c>
      <c r="H1985" s="6">
        <f>'Base de dados'!M1984</f>
        <v>1668</v>
      </c>
      <c r="I1985" s="30"/>
      <c r="J1985" s="6" t="str">
        <f>'Base de dados'!N1984</f>
        <v/>
      </c>
    </row>
    <row r="1986" spans="1:10" ht="24.95" customHeight="1" x14ac:dyDescent="0.25">
      <c r="A1986" s="3">
        <f t="shared" si="30"/>
        <v>1984</v>
      </c>
      <c r="B1986" s="4" t="str">
        <f>'Base de dados'!A1985</f>
        <v>5630008869</v>
      </c>
      <c r="C1986" s="5" t="str">
        <f>IF('Base de dados'!E1985&lt;&gt;"",'Base de dados'!B1985&amp;CHAR(10)&amp;'Base de dados'!E1985,'Base de dados'!B1985)</f>
        <v>MARIA VITORINO PEREIRA</v>
      </c>
      <c r="D1986" s="15" t="str">
        <f>'Base de dados'!H1985</f>
        <v>FAZ TRES MARIAS, sn - RURAL - CASA BRANCA</v>
      </c>
      <c r="E1986" s="27" t="str">
        <f>'Base de dados'!I1985</f>
        <v>(19) 983247367</v>
      </c>
      <c r="F1986" s="6" t="str">
        <f>'Base de dados'!J1985</f>
        <v>POPULAÇÃO GERAL</v>
      </c>
      <c r="G1986" s="6" t="str">
        <f>'Base de dados'!L1985</f>
        <v>SUPLENTE</v>
      </c>
      <c r="H1986" s="6">
        <f>'Base de dados'!M1985</f>
        <v>1669</v>
      </c>
      <c r="I1986" s="30"/>
      <c r="J1986" s="6" t="str">
        <f>'Base de dados'!N1985</f>
        <v/>
      </c>
    </row>
    <row r="1987" spans="1:10" ht="24.95" customHeight="1" x14ac:dyDescent="0.25">
      <c r="A1987" s="3">
        <f t="shared" si="30"/>
        <v>1985</v>
      </c>
      <c r="B1987" s="4" t="str">
        <f>'Base de dados'!A1986</f>
        <v>5630011962</v>
      </c>
      <c r="C1987" s="5" t="str">
        <f>IF('Base de dados'!E1986&lt;&gt;"",'Base de dados'!B1986&amp;CHAR(10)&amp;'Base de dados'!E1986,'Base de dados'!B1986)</f>
        <v>SHEILA CRISTINA</v>
      </c>
      <c r="D1987" s="15" t="str">
        <f>'Base de dados'!H1986</f>
        <v>RUA BARAO DO RIO BRANCO, 1091 - JARDIM MODELO - GUARATINGUETA</v>
      </c>
      <c r="E1987" s="27" t="str">
        <f>'Base de dados'!I1986</f>
        <v>(12) 981217405</v>
      </c>
      <c r="F1987" s="6" t="str">
        <f>'Base de dados'!J1986</f>
        <v>POPULAÇÃO GERAL</v>
      </c>
      <c r="G1987" s="6" t="str">
        <f>'Base de dados'!L1986</f>
        <v>SUPLENTE</v>
      </c>
      <c r="H1987" s="6">
        <f>'Base de dados'!M1986</f>
        <v>1670</v>
      </c>
      <c r="I1987" s="30"/>
      <c r="J1987" s="6" t="str">
        <f>'Base de dados'!N1986</f>
        <v/>
      </c>
    </row>
    <row r="1988" spans="1:10" ht="24.95" customHeight="1" x14ac:dyDescent="0.25">
      <c r="A1988" s="3">
        <f t="shared" si="30"/>
        <v>1986</v>
      </c>
      <c r="B1988" s="4" t="str">
        <f>'Base de dados'!A1987</f>
        <v>5630002086</v>
      </c>
      <c r="C1988" s="5" t="str">
        <f>IF('Base de dados'!E1987&lt;&gt;"",'Base de dados'!B1987&amp;CHAR(10)&amp;'Base de dados'!E1987,'Base de dados'!B1987)</f>
        <v>DANIEL GOMES
ELIANA MONTEIRO GOMES</v>
      </c>
      <c r="D1988" s="15" t="str">
        <f>'Base de dados'!H1987</f>
        <v>RUA FAMILIA CARVALHO, 115 - NAZARE  - CASA BRANCA</v>
      </c>
      <c r="E1988" s="27" t="str">
        <f>'Base de dados'!I1987</f>
        <v>(19) 991172594</v>
      </c>
      <c r="F1988" s="6" t="str">
        <f>'Base de dados'!J1987</f>
        <v>POPULAÇÃO GERAL</v>
      </c>
      <c r="G1988" s="6" t="str">
        <f>'Base de dados'!L1987</f>
        <v>SUPLENTE</v>
      </c>
      <c r="H1988" s="6">
        <f>'Base de dados'!M1987</f>
        <v>1671</v>
      </c>
      <c r="I1988" s="30"/>
      <c r="J1988" s="6" t="str">
        <f>'Base de dados'!N1987</f>
        <v/>
      </c>
    </row>
    <row r="1989" spans="1:10" ht="24.95" customHeight="1" x14ac:dyDescent="0.25">
      <c r="A1989" s="3">
        <f t="shared" ref="A1989:A2052" si="31">A1988+1</f>
        <v>1987</v>
      </c>
      <c r="B1989" s="4" t="str">
        <f>'Base de dados'!A1988</f>
        <v>5630003613</v>
      </c>
      <c r="C1989" s="5" t="str">
        <f>IF('Base de dados'!E1988&lt;&gt;"",'Base de dados'!B1988&amp;CHAR(10)&amp;'Base de dados'!E1988,'Base de dados'!B1988)</f>
        <v>JOSE LUIZ SIMAO DUTRA</v>
      </c>
      <c r="D1989" s="15" t="str">
        <f>'Base de dados'!H1988</f>
        <v>RUA DR  ROBERTO BITENCOURT, 344 - JARDIM EUROPA  - CASA BRANCA</v>
      </c>
      <c r="E1989" s="27" t="str">
        <f>'Base de dados'!I1988</f>
        <v>(19) 994548505</v>
      </c>
      <c r="F1989" s="6" t="str">
        <f>'Base de dados'!J1988</f>
        <v>POPULAÇÃO GERAL</v>
      </c>
      <c r="G1989" s="6" t="str">
        <f>'Base de dados'!L1988</f>
        <v>SUPLENTE</v>
      </c>
      <c r="H1989" s="6">
        <f>'Base de dados'!M1988</f>
        <v>1672</v>
      </c>
      <c r="I1989" s="30"/>
      <c r="J1989" s="6" t="str">
        <f>'Base de dados'!N1988</f>
        <v/>
      </c>
    </row>
    <row r="1990" spans="1:10" ht="24.95" customHeight="1" x14ac:dyDescent="0.25">
      <c r="A1990" s="3">
        <f t="shared" si="31"/>
        <v>1988</v>
      </c>
      <c r="B1990" s="4" t="str">
        <f>'Base de dados'!A1989</f>
        <v>5630018801</v>
      </c>
      <c r="C1990" s="5" t="str">
        <f>IF('Base de dados'!E1989&lt;&gt;"",'Base de dados'!B1989&amp;CHAR(10)&amp;'Base de dados'!E1989,'Base de dados'!B1989)</f>
        <v>KAINAN CESAR LOPES</v>
      </c>
      <c r="D1990" s="15" t="str">
        <f>'Base de dados'!H1989</f>
        <v>RUA FRANCISCO CARVALHO FILHO, 39 - PARQUE SAO PAULO - CASA BRANCA</v>
      </c>
      <c r="E1990" s="27" t="str">
        <f>'Base de dados'!I1989</f>
        <v>(19) 993255123</v>
      </c>
      <c r="F1990" s="6" t="str">
        <f>'Base de dados'!J1989</f>
        <v>POPULAÇÃO GERAL</v>
      </c>
      <c r="G1990" s="6" t="str">
        <f>'Base de dados'!L1989</f>
        <v>SUPLENTE</v>
      </c>
      <c r="H1990" s="6">
        <f>'Base de dados'!M1989</f>
        <v>1673</v>
      </c>
      <c r="I1990" s="30"/>
      <c r="J1990" s="6" t="str">
        <f>'Base de dados'!N1989</f>
        <v/>
      </c>
    </row>
    <row r="1991" spans="1:10" ht="24.95" customHeight="1" x14ac:dyDescent="0.25">
      <c r="A1991" s="3">
        <f t="shared" si="31"/>
        <v>1989</v>
      </c>
      <c r="B1991" s="4" t="str">
        <f>'Base de dados'!A1990</f>
        <v>5630003829</v>
      </c>
      <c r="C1991" s="5" t="str">
        <f>IF('Base de dados'!E1990&lt;&gt;"",'Base de dados'!B1990&amp;CHAR(10)&amp;'Base de dados'!E1990,'Base de dados'!B1990)</f>
        <v>JONATAS SARAIVA CAMPOS
JESSICA APARECIDA DA SILVA CAMPOS</v>
      </c>
      <c r="D1991" s="15" t="str">
        <f>'Base de dados'!H1990</f>
        <v>AV  AV RENATO PISTELI, 974 - JARDIM ALVORADA - CASA BRANCA</v>
      </c>
      <c r="E1991" s="27" t="str">
        <f>'Base de dados'!I1990</f>
        <v>(19) 992384444</v>
      </c>
      <c r="F1991" s="6" t="str">
        <f>'Base de dados'!J1990</f>
        <v>POPULAÇÃO GERAL</v>
      </c>
      <c r="G1991" s="6" t="str">
        <f>'Base de dados'!L1990</f>
        <v>SUPLENTE</v>
      </c>
      <c r="H1991" s="6">
        <f>'Base de dados'!M1990</f>
        <v>1674</v>
      </c>
      <c r="I1991" s="30"/>
      <c r="J1991" s="6" t="str">
        <f>'Base de dados'!N1990</f>
        <v/>
      </c>
    </row>
    <row r="1992" spans="1:10" ht="24.95" customHeight="1" x14ac:dyDescent="0.25">
      <c r="A1992" s="3">
        <f t="shared" si="31"/>
        <v>1990</v>
      </c>
      <c r="B1992" s="4" t="str">
        <f>'Base de dados'!A1991</f>
        <v>5630008406</v>
      </c>
      <c r="C1992" s="5" t="str">
        <f>IF('Base de dados'!E1991&lt;&gt;"",'Base de dados'!B1991&amp;CHAR(10)&amp;'Base de dados'!E1991,'Base de dados'!B1991)</f>
        <v>FABIO GOMES DA SILVA</v>
      </c>
      <c r="D1992" s="15" t="str">
        <f>'Base de dados'!H1991</f>
        <v>RUA ANGELO STEFANINI, 450 - CENTRO - CASA BRANCA</v>
      </c>
      <c r="E1992" s="27" t="str">
        <f>'Base de dados'!I1991</f>
        <v>(19) 991354199</v>
      </c>
      <c r="F1992" s="6" t="str">
        <f>'Base de dados'!J1991</f>
        <v>POPULAÇÃO GERAL</v>
      </c>
      <c r="G1992" s="6" t="str">
        <f>'Base de dados'!L1991</f>
        <v>SUPLENTE</v>
      </c>
      <c r="H1992" s="6">
        <f>'Base de dados'!M1991</f>
        <v>1675</v>
      </c>
      <c r="I1992" s="30"/>
      <c r="J1992" s="6" t="str">
        <f>'Base de dados'!N1991</f>
        <v/>
      </c>
    </row>
    <row r="1993" spans="1:10" ht="24.95" customHeight="1" x14ac:dyDescent="0.25">
      <c r="A1993" s="3">
        <f t="shared" si="31"/>
        <v>1991</v>
      </c>
      <c r="B1993" s="4" t="str">
        <f>'Base de dados'!A1992</f>
        <v>5630013661</v>
      </c>
      <c r="C1993" s="5" t="str">
        <f>IF('Base de dados'!E1992&lt;&gt;"",'Base de dados'!B1992&amp;CHAR(10)&amp;'Base de dados'!E1992,'Base de dados'!B1992)</f>
        <v>ANTONIO JOSE DOS SANTOS</v>
      </c>
      <c r="D1993" s="15" t="str">
        <f>'Base de dados'!H1992</f>
        <v>RUA JOSE RODRIGUES JUNIOR CINTRA, 01 - JARDIM BELA VISTA - CASA BRANCA</v>
      </c>
      <c r="E1993" s="27" t="str">
        <f>'Base de dados'!I1992</f>
        <v>(19) 9292800</v>
      </c>
      <c r="F1993" s="6" t="str">
        <f>'Base de dados'!J1992</f>
        <v>POPULAÇÃO GERAL</v>
      </c>
      <c r="G1993" s="6" t="str">
        <f>'Base de dados'!L1992</f>
        <v>SUPLENTE</v>
      </c>
      <c r="H1993" s="6">
        <f>'Base de dados'!M1992</f>
        <v>1676</v>
      </c>
      <c r="I1993" s="30"/>
      <c r="J1993" s="6" t="str">
        <f>'Base de dados'!N1992</f>
        <v/>
      </c>
    </row>
    <row r="1994" spans="1:10" ht="24.95" customHeight="1" x14ac:dyDescent="0.25">
      <c r="A1994" s="3">
        <f t="shared" si="31"/>
        <v>1992</v>
      </c>
      <c r="B1994" s="4" t="str">
        <f>'Base de dados'!A1993</f>
        <v>5630005931</v>
      </c>
      <c r="C1994" s="5" t="str">
        <f>IF('Base de dados'!E1993&lt;&gt;"",'Base de dados'!B1993&amp;CHAR(10)&amp;'Base de dados'!E1993,'Base de dados'!B1993)</f>
        <v>CARLOS ALBERTO DA SILVA ANDRE
CARLA CRISTINA BENTO DA SILVA ANDRE</v>
      </c>
      <c r="D1994" s="15" t="str">
        <f>'Base de dados'!H1993</f>
        <v>RUA RUA7, 351 - COLINA DO SOL - CASA BRANCA</v>
      </c>
      <c r="E1994" s="27" t="str">
        <f>'Base de dados'!I1993</f>
        <v>(19) 992060729</v>
      </c>
      <c r="F1994" s="6" t="str">
        <f>'Base de dados'!J1993</f>
        <v>POPULAÇÃO GERAL</v>
      </c>
      <c r="G1994" s="6" t="str">
        <f>'Base de dados'!L1993</f>
        <v>SUPLENTE</v>
      </c>
      <c r="H1994" s="6">
        <f>'Base de dados'!M1993</f>
        <v>1677</v>
      </c>
      <c r="I1994" s="30"/>
      <c r="J1994" s="6" t="str">
        <f>'Base de dados'!N1993</f>
        <v/>
      </c>
    </row>
    <row r="1995" spans="1:10" ht="24.95" customHeight="1" x14ac:dyDescent="0.25">
      <c r="A1995" s="3">
        <f t="shared" si="31"/>
        <v>1993</v>
      </c>
      <c r="B1995" s="4" t="str">
        <f>'Base de dados'!A1994</f>
        <v>5630001450</v>
      </c>
      <c r="C1995" s="5" t="str">
        <f>IF('Base de dados'!E1994&lt;&gt;"",'Base de dados'!B1994&amp;CHAR(10)&amp;'Base de dados'!E1994,'Base de dados'!B1994)</f>
        <v>ANNA BEATRIZ MOREIRA BARNABE</v>
      </c>
      <c r="D1995" s="15" t="str">
        <f>'Base de dados'!H1994</f>
        <v>RUA ANGELO FRANCISCHET, 372 - CENTRO - CASA BRANCA</v>
      </c>
      <c r="E1995" s="27" t="str">
        <f>'Base de dados'!I1994</f>
        <v>(19) 993394430</v>
      </c>
      <c r="F1995" s="6" t="str">
        <f>'Base de dados'!J1994</f>
        <v>POPULAÇÃO GERAL</v>
      </c>
      <c r="G1995" s="6" t="str">
        <f>'Base de dados'!L1994</f>
        <v>SUPLENTE</v>
      </c>
      <c r="H1995" s="6">
        <f>'Base de dados'!M1994</f>
        <v>1678</v>
      </c>
      <c r="I1995" s="30"/>
      <c r="J1995" s="6" t="str">
        <f>'Base de dados'!N1994</f>
        <v/>
      </c>
    </row>
    <row r="1996" spans="1:10" ht="24.95" customHeight="1" x14ac:dyDescent="0.25">
      <c r="A1996" s="3">
        <f t="shared" si="31"/>
        <v>1994</v>
      </c>
      <c r="B1996" s="4" t="str">
        <f>'Base de dados'!A1995</f>
        <v>5630010196</v>
      </c>
      <c r="C1996" s="5" t="str">
        <f>IF('Base de dados'!E1995&lt;&gt;"",'Base de dados'!B1995&amp;CHAR(10)&amp;'Base de dados'!E1995,'Base de dados'!B1995)</f>
        <v>CAMILA BRAGA DA SILVA</v>
      </c>
      <c r="D1996" s="15" t="str">
        <f>'Base de dados'!H1995</f>
        <v>RUA AMERICANA, 800 - JARDIM NOVA AMERICA - HORTOLANDIA</v>
      </c>
      <c r="E1996" s="27" t="str">
        <f>'Base de dados'!I1995</f>
        <v>(19) 993735520</v>
      </c>
      <c r="F1996" s="6" t="str">
        <f>'Base de dados'!J1995</f>
        <v>POPULAÇÃO GERAL</v>
      </c>
      <c r="G1996" s="6" t="str">
        <f>'Base de dados'!L1995</f>
        <v>SUPLENTE</v>
      </c>
      <c r="H1996" s="6">
        <f>'Base de dados'!M1995</f>
        <v>1679</v>
      </c>
      <c r="I1996" s="30"/>
      <c r="J1996" s="6" t="str">
        <f>'Base de dados'!N1995</f>
        <v/>
      </c>
    </row>
    <row r="1997" spans="1:10" ht="24.95" customHeight="1" x14ac:dyDescent="0.25">
      <c r="A1997" s="3">
        <f t="shared" si="31"/>
        <v>1995</v>
      </c>
      <c r="B1997" s="4" t="str">
        <f>'Base de dados'!A1996</f>
        <v>5630009081</v>
      </c>
      <c r="C1997" s="5" t="str">
        <f>IF('Base de dados'!E1996&lt;&gt;"",'Base de dados'!B1996&amp;CHAR(10)&amp;'Base de dados'!E1996,'Base de dados'!B1996)</f>
        <v>ANGELA APARECIDA GOMES
SANDRO PEREIRA DE SOUZA</v>
      </c>
      <c r="D1997" s="15" t="str">
        <f>'Base de dados'!H1996</f>
        <v>VLA VIELA SEIS, 11 - PARQUE DAS LARANJEIRAS - SOROCABA</v>
      </c>
      <c r="E1997" s="27" t="str">
        <f>'Base de dados'!I1996</f>
        <v>(15) 981666823</v>
      </c>
      <c r="F1997" s="6" t="str">
        <f>'Base de dados'!J1996</f>
        <v>POPULAÇÃO GERAL</v>
      </c>
      <c r="G1997" s="6" t="str">
        <f>'Base de dados'!L1996</f>
        <v>SUPLENTE</v>
      </c>
      <c r="H1997" s="6">
        <f>'Base de dados'!M1996</f>
        <v>1680</v>
      </c>
      <c r="I1997" s="30"/>
      <c r="J1997" s="6" t="str">
        <f>'Base de dados'!N1996</f>
        <v/>
      </c>
    </row>
    <row r="1998" spans="1:10" ht="24.95" customHeight="1" x14ac:dyDescent="0.25">
      <c r="A1998" s="3">
        <f t="shared" si="31"/>
        <v>1996</v>
      </c>
      <c r="B1998" s="4" t="str">
        <f>'Base de dados'!A1997</f>
        <v>5630020633</v>
      </c>
      <c r="C1998" s="5" t="str">
        <f>IF('Base de dados'!E1997&lt;&gt;"",'Base de dados'!B1997&amp;CHAR(10)&amp;'Base de dados'!E1997,'Base de dados'!B1997)</f>
        <v>WILLIAM RODRIGUES FURTADO</v>
      </c>
      <c r="D1998" s="15" t="str">
        <f>'Base de dados'!H1997</f>
        <v>RUA MARINA MOURA, 254 - PARQUE SAO PAULO - CASA BRANCA</v>
      </c>
      <c r="E1998" s="27" t="str">
        <f>'Base de dados'!I1997</f>
        <v>(19) 992977294</v>
      </c>
      <c r="F1998" s="6" t="str">
        <f>'Base de dados'!J1997</f>
        <v>POPULAÇÃO GERAL</v>
      </c>
      <c r="G1998" s="6" t="str">
        <f>'Base de dados'!L1997</f>
        <v>SUPLENTE</v>
      </c>
      <c r="H1998" s="6">
        <f>'Base de dados'!M1997</f>
        <v>1681</v>
      </c>
      <c r="I1998" s="30"/>
      <c r="J1998" s="6" t="str">
        <f>'Base de dados'!N1997</f>
        <v/>
      </c>
    </row>
    <row r="1999" spans="1:10" ht="24.95" customHeight="1" x14ac:dyDescent="0.25">
      <c r="A1999" s="3">
        <f t="shared" si="31"/>
        <v>1997</v>
      </c>
      <c r="B1999" s="4" t="str">
        <f>'Base de dados'!A1998</f>
        <v>5630020807</v>
      </c>
      <c r="C1999" s="5" t="str">
        <f>IF('Base de dados'!E1998&lt;&gt;"",'Base de dados'!B1998&amp;CHAR(10)&amp;'Base de dados'!E1998,'Base de dados'!B1998)</f>
        <v>MARCIO APARECIDO DOS SANTOS
ISABEL CRISTINA ALVES DOS SANTOS</v>
      </c>
      <c r="D1999" s="15" t="str">
        <f>'Base de dados'!H1998</f>
        <v>AV  DR ADEMAR GOMES DA SILVA, 16 - INDUSTRIAL - CASA BRANCA</v>
      </c>
      <c r="E1999" s="27" t="str">
        <f>'Base de dados'!I1998</f>
        <v>(19) 994871629</v>
      </c>
      <c r="F1999" s="6" t="str">
        <f>'Base de dados'!J1998</f>
        <v>POPULAÇÃO GERAL</v>
      </c>
      <c r="G1999" s="6" t="str">
        <f>'Base de dados'!L1998</f>
        <v>SUPLENTE</v>
      </c>
      <c r="H1999" s="6">
        <f>'Base de dados'!M1998</f>
        <v>1682</v>
      </c>
      <c r="I1999" s="30"/>
      <c r="J1999" s="6" t="str">
        <f>'Base de dados'!N1998</f>
        <v/>
      </c>
    </row>
    <row r="2000" spans="1:10" ht="24.95" customHeight="1" x14ac:dyDescent="0.25">
      <c r="A2000" s="3">
        <f t="shared" si="31"/>
        <v>1998</v>
      </c>
      <c r="B2000" s="4" t="str">
        <f>'Base de dados'!A1999</f>
        <v>5630006475</v>
      </c>
      <c r="C2000" s="5" t="str">
        <f>IF('Base de dados'!E1999&lt;&gt;"",'Base de dados'!B1999&amp;CHAR(10)&amp;'Base de dados'!E1999,'Base de dados'!B1999)</f>
        <v>ELISANGELA SILVA ROCHA</v>
      </c>
      <c r="D2000" s="15" t="str">
        <f>'Base de dados'!H1999</f>
        <v>RUA DOS BASILE, 17 - DESTERRO  - CASA BRANCA</v>
      </c>
      <c r="E2000" s="27" t="str">
        <f>'Base de dados'!I1999</f>
        <v>(19) 992684182</v>
      </c>
      <c r="F2000" s="6" t="str">
        <f>'Base de dados'!J1999</f>
        <v>POPULAÇÃO GERAL</v>
      </c>
      <c r="G2000" s="6" t="str">
        <f>'Base de dados'!L1999</f>
        <v>SUPLENTE</v>
      </c>
      <c r="H2000" s="6">
        <f>'Base de dados'!M1999</f>
        <v>1683</v>
      </c>
      <c r="I2000" s="30"/>
      <c r="J2000" s="6" t="str">
        <f>'Base de dados'!N1999</f>
        <v/>
      </c>
    </row>
    <row r="2001" spans="1:10" ht="24.95" customHeight="1" x14ac:dyDescent="0.25">
      <c r="A2001" s="3">
        <f t="shared" si="31"/>
        <v>1999</v>
      </c>
      <c r="B2001" s="4" t="str">
        <f>'Base de dados'!A2000</f>
        <v>5630009115</v>
      </c>
      <c r="C2001" s="5" t="str">
        <f>IF('Base de dados'!E2000&lt;&gt;"",'Base de dados'!B2000&amp;CHAR(10)&amp;'Base de dados'!E2000,'Base de dados'!B2000)</f>
        <v>MATHEUS HENRIQUE DA SILVA SANTOS</v>
      </c>
      <c r="D2001" s="15" t="str">
        <f>'Base de dados'!H2000</f>
        <v>RUA JOSE ANTONIO DA ROCHA, 140 - PARQUE SAO PAULO  - CASA BRANCA</v>
      </c>
      <c r="E2001" s="27" t="str">
        <f>'Base de dados'!I2000</f>
        <v>(19) 993604897</v>
      </c>
      <c r="F2001" s="6" t="str">
        <f>'Base de dados'!J2000</f>
        <v>POPULAÇÃO GERAL</v>
      </c>
      <c r="G2001" s="6" t="str">
        <f>'Base de dados'!L2000</f>
        <v>SUPLENTE</v>
      </c>
      <c r="H2001" s="6">
        <f>'Base de dados'!M2000</f>
        <v>1684</v>
      </c>
      <c r="I2001" s="30"/>
      <c r="J2001" s="6" t="str">
        <f>'Base de dados'!N2000</f>
        <v/>
      </c>
    </row>
    <row r="2002" spans="1:10" ht="24.95" customHeight="1" x14ac:dyDescent="0.25">
      <c r="A2002" s="3">
        <f t="shared" si="31"/>
        <v>2000</v>
      </c>
      <c r="B2002" s="4" t="str">
        <f>'Base de dados'!A2001</f>
        <v>5630008349</v>
      </c>
      <c r="C2002" s="5" t="str">
        <f>IF('Base de dados'!E2001&lt;&gt;"",'Base de dados'!B2001&amp;CHAR(10)&amp;'Base de dados'!E2001,'Base de dados'!B2001)</f>
        <v>REGINALDO DOS REIS GOMES</v>
      </c>
      <c r="D2002" s="15" t="str">
        <f>'Base de dados'!H2001</f>
        <v>RUA PATIO DA ESTACAO VELHA, 290 - CENTRO - CASA BRANCA</v>
      </c>
      <c r="E2002" s="27" t="str">
        <f>'Base de dados'!I2001</f>
        <v>(19) 999833637</v>
      </c>
      <c r="F2002" s="6" t="str">
        <f>'Base de dados'!J2001</f>
        <v>POPULAÇÃO GERAL</v>
      </c>
      <c r="G2002" s="6" t="str">
        <f>'Base de dados'!L2001</f>
        <v>SUPLENTE</v>
      </c>
      <c r="H2002" s="6">
        <f>'Base de dados'!M2001</f>
        <v>1685</v>
      </c>
      <c r="I2002" s="30"/>
      <c r="J2002" s="6" t="str">
        <f>'Base de dados'!N2001</f>
        <v/>
      </c>
    </row>
    <row r="2003" spans="1:10" ht="24.95" customHeight="1" x14ac:dyDescent="0.25">
      <c r="A2003" s="3">
        <f t="shared" si="31"/>
        <v>2001</v>
      </c>
      <c r="B2003" s="4" t="str">
        <f>'Base de dados'!A2002</f>
        <v>5630010378</v>
      </c>
      <c r="C2003" s="5" t="str">
        <f>IF('Base de dados'!E2002&lt;&gt;"",'Base de dados'!B2002&amp;CHAR(10)&amp;'Base de dados'!E2002,'Base de dados'!B2002)</f>
        <v>TIAGO MORAES CAMARGO</v>
      </c>
      <c r="D2003" s="15" t="str">
        <f>'Base de dados'!H2002</f>
        <v>EST TEREZA DE JESUS PINTO, 372 - JARDIM SANTA CATARINA - SOROCABA</v>
      </c>
      <c r="E2003" s="27" t="str">
        <f>'Base de dados'!I2002</f>
        <v>(15) 998144014</v>
      </c>
      <c r="F2003" s="6" t="str">
        <f>'Base de dados'!J2002</f>
        <v>POPULAÇÃO GERAL</v>
      </c>
      <c r="G2003" s="6" t="str">
        <f>'Base de dados'!L2002</f>
        <v>SUPLENTE</v>
      </c>
      <c r="H2003" s="6">
        <f>'Base de dados'!M2002</f>
        <v>1686</v>
      </c>
      <c r="I2003" s="30"/>
      <c r="J2003" s="6" t="str">
        <f>'Base de dados'!N2002</f>
        <v/>
      </c>
    </row>
    <row r="2004" spans="1:10" ht="24.95" customHeight="1" x14ac:dyDescent="0.25">
      <c r="A2004" s="3">
        <f t="shared" si="31"/>
        <v>2002</v>
      </c>
      <c r="B2004" s="4" t="str">
        <f>'Base de dados'!A2003</f>
        <v>5630002268</v>
      </c>
      <c r="C2004" s="5" t="str">
        <f>IF('Base de dados'!E2003&lt;&gt;"",'Base de dados'!B2003&amp;CHAR(10)&amp;'Base de dados'!E2003,'Base de dados'!B2003)</f>
        <v>ELENICE PIMENTA</v>
      </c>
      <c r="D2004" s="15" t="str">
        <f>'Base de dados'!H2003</f>
        <v>AV  LOPES DA CUNHA, 83 - CHAVANA  BOA VISTA - CASA BRANCA</v>
      </c>
      <c r="E2004" s="27" t="str">
        <f>'Base de dados'!I2003</f>
        <v>(19) 994575865</v>
      </c>
      <c r="F2004" s="6" t="str">
        <f>'Base de dados'!J2003</f>
        <v>POPULAÇÃO GERAL</v>
      </c>
      <c r="G2004" s="6" t="str">
        <f>'Base de dados'!L2003</f>
        <v>SUPLENTE</v>
      </c>
      <c r="H2004" s="6">
        <f>'Base de dados'!M2003</f>
        <v>1687</v>
      </c>
      <c r="I2004" s="30"/>
      <c r="J2004" s="6" t="str">
        <f>'Base de dados'!N2003</f>
        <v/>
      </c>
    </row>
    <row r="2005" spans="1:10" ht="24.95" customHeight="1" x14ac:dyDescent="0.25">
      <c r="A2005" s="3">
        <f t="shared" si="31"/>
        <v>2003</v>
      </c>
      <c r="B2005" s="4" t="str">
        <f>'Base de dados'!A2004</f>
        <v>5630003183</v>
      </c>
      <c r="C2005" s="5" t="str">
        <f>IF('Base de dados'!E2004&lt;&gt;"",'Base de dados'!B2004&amp;CHAR(10)&amp;'Base de dados'!E2004,'Base de dados'!B2004)</f>
        <v>MARCELO GONGORA GRILLO</v>
      </c>
      <c r="D2005" s="15" t="str">
        <f>'Base de dados'!H2004</f>
        <v>AV  DR  FRANCISCO NOGUEIRA DE LIMA, 602 - DESTERRO - CASA BRANCA</v>
      </c>
      <c r="E2005" s="27" t="str">
        <f>'Base de dados'!I2004</f>
        <v>(19) 989942861</v>
      </c>
      <c r="F2005" s="6" t="str">
        <f>'Base de dados'!J2004</f>
        <v>POPULAÇÃO GERAL</v>
      </c>
      <c r="G2005" s="6" t="str">
        <f>'Base de dados'!L2004</f>
        <v>SUPLENTE</v>
      </c>
      <c r="H2005" s="6">
        <f>'Base de dados'!M2004</f>
        <v>1688</v>
      </c>
      <c r="I2005" s="30"/>
      <c r="J2005" s="6" t="str">
        <f>'Base de dados'!N2004</f>
        <v/>
      </c>
    </row>
    <row r="2006" spans="1:10" ht="24.95" customHeight="1" x14ac:dyDescent="0.25">
      <c r="A2006" s="3">
        <f t="shared" si="31"/>
        <v>2004</v>
      </c>
      <c r="B2006" s="4" t="str">
        <f>'Base de dados'!A2005</f>
        <v>5630008653</v>
      </c>
      <c r="C2006" s="5" t="str">
        <f>IF('Base de dados'!E2005&lt;&gt;"",'Base de dados'!B2005&amp;CHAR(10)&amp;'Base de dados'!E2005,'Base de dados'!B2005)</f>
        <v>ELIZMAR COELHO</v>
      </c>
      <c r="D2006" s="15" t="str">
        <f>'Base de dados'!H2005</f>
        <v>RUA CAITANO RODRIGUES DE PAULA, 575 - LAGOA BRANCA - CASA BRANCA</v>
      </c>
      <c r="E2006" s="27" t="str">
        <f>'Base de dados'!I2005</f>
        <v>(19) 996991346</v>
      </c>
      <c r="F2006" s="6" t="str">
        <f>'Base de dados'!J2005</f>
        <v>POPULAÇÃO GERAL</v>
      </c>
      <c r="G2006" s="6" t="str">
        <f>'Base de dados'!L2005</f>
        <v>SUPLENTE</v>
      </c>
      <c r="H2006" s="6">
        <f>'Base de dados'!M2005</f>
        <v>1689</v>
      </c>
      <c r="I2006" s="30"/>
      <c r="J2006" s="6" t="str">
        <f>'Base de dados'!N2005</f>
        <v/>
      </c>
    </row>
    <row r="2007" spans="1:10" ht="24.95" customHeight="1" x14ac:dyDescent="0.25">
      <c r="A2007" s="3">
        <f t="shared" si="31"/>
        <v>2005</v>
      </c>
      <c r="B2007" s="4" t="str">
        <f>'Base de dados'!A2006</f>
        <v>5630014321</v>
      </c>
      <c r="C2007" s="5" t="str">
        <f>IF('Base de dados'!E2006&lt;&gt;"",'Base de dados'!B2006&amp;CHAR(10)&amp;'Base de dados'!E2006,'Base de dados'!B2006)</f>
        <v>HELENA APARECIDA DO AMARAL</v>
      </c>
      <c r="D2007" s="15" t="str">
        <f>'Base de dados'!H2006</f>
        <v>RUA PEDRO LOPES DA CUNHA, 59 - CHACARA BOA VISTA - CASA BRANCA</v>
      </c>
      <c r="E2007" s="27" t="str">
        <f>'Base de dados'!I2006</f>
        <v>(19) 999247047</v>
      </c>
      <c r="F2007" s="6" t="str">
        <f>'Base de dados'!J2006</f>
        <v>POPULAÇÃO GERAL</v>
      </c>
      <c r="G2007" s="6" t="str">
        <f>'Base de dados'!L2006</f>
        <v>SUPLENTE</v>
      </c>
      <c r="H2007" s="6">
        <f>'Base de dados'!M2006</f>
        <v>1690</v>
      </c>
      <c r="I2007" s="30"/>
      <c r="J2007" s="6" t="str">
        <f>'Base de dados'!N2006</f>
        <v/>
      </c>
    </row>
    <row r="2008" spans="1:10" ht="24.95" customHeight="1" x14ac:dyDescent="0.25">
      <c r="A2008" s="3">
        <f t="shared" si="31"/>
        <v>2006</v>
      </c>
      <c r="B2008" s="4" t="str">
        <f>'Base de dados'!A2007</f>
        <v>5630011830</v>
      </c>
      <c r="C2008" s="5" t="str">
        <f>IF('Base de dados'!E2007&lt;&gt;"",'Base de dados'!B2007&amp;CHAR(10)&amp;'Base de dados'!E2007,'Base de dados'!B2007)</f>
        <v>TACIANE CAROLINE ALVES</v>
      </c>
      <c r="D2008" s="15" t="str">
        <f>'Base de dados'!H2007</f>
        <v>AV  DR FRANCISCO NOGUEIRA DE LIMA, 325 - CENTRO - CASA BRANCA</v>
      </c>
      <c r="E2008" s="27" t="str">
        <f>'Base de dados'!I2007</f>
        <v>(19) 995015969</v>
      </c>
      <c r="F2008" s="6" t="str">
        <f>'Base de dados'!J2007</f>
        <v>POPULAÇÃO GERAL</v>
      </c>
      <c r="G2008" s="6" t="str">
        <f>'Base de dados'!L2007</f>
        <v>SUPLENTE</v>
      </c>
      <c r="H2008" s="6">
        <f>'Base de dados'!M2007</f>
        <v>1691</v>
      </c>
      <c r="I2008" s="30"/>
      <c r="J2008" s="6" t="str">
        <f>'Base de dados'!N2007</f>
        <v/>
      </c>
    </row>
    <row r="2009" spans="1:10" ht="24.95" customHeight="1" x14ac:dyDescent="0.25">
      <c r="A2009" s="3">
        <f t="shared" si="31"/>
        <v>2007</v>
      </c>
      <c r="B2009" s="4" t="str">
        <f>'Base de dados'!A2008</f>
        <v>5630021433</v>
      </c>
      <c r="C2009" s="5" t="str">
        <f>IF('Base de dados'!E2008&lt;&gt;"",'Base de dados'!B2008&amp;CHAR(10)&amp;'Base de dados'!E2008,'Base de dados'!B2008)</f>
        <v>VANDERLEY DOS SANTOS SILVA</v>
      </c>
      <c r="D2009" s="15" t="str">
        <f>'Base de dados'!H2008</f>
        <v>RUA FLORINDA DE SOUZA, 493 - CENTRO - CASA BRANCA</v>
      </c>
      <c r="E2009" s="27" t="str">
        <f>'Base de dados'!I2008</f>
        <v>(11) 954629621</v>
      </c>
      <c r="F2009" s="6" t="str">
        <f>'Base de dados'!J2008</f>
        <v>POPULAÇÃO GERAL</v>
      </c>
      <c r="G2009" s="6" t="str">
        <f>'Base de dados'!L2008</f>
        <v>SUPLENTE</v>
      </c>
      <c r="H2009" s="6">
        <f>'Base de dados'!M2008</f>
        <v>1692</v>
      </c>
      <c r="I2009" s="30"/>
      <c r="J2009" s="6" t="str">
        <f>'Base de dados'!N2008</f>
        <v/>
      </c>
    </row>
    <row r="2010" spans="1:10" ht="24.95" customHeight="1" x14ac:dyDescent="0.25">
      <c r="A2010" s="3">
        <f t="shared" si="31"/>
        <v>2008</v>
      </c>
      <c r="B2010" s="4" t="str">
        <f>'Base de dados'!A2009</f>
        <v>5630002334</v>
      </c>
      <c r="C2010" s="5" t="str">
        <f>IF('Base de dados'!E2009&lt;&gt;"",'Base de dados'!B2009&amp;CHAR(10)&amp;'Base de dados'!E2009,'Base de dados'!B2009)</f>
        <v>CARLOS ALBERTO FONSECA
ANDRESSA CRISTINA SAPELI FONSECA</v>
      </c>
      <c r="D2010" s="15" t="str">
        <f>'Base de dados'!H2009</f>
        <v>RUA CANDIDA MUSA, 72  - ANDORINHAS - CASA BRANCA</v>
      </c>
      <c r="E2010" s="27" t="str">
        <f>'Base de dados'!I2009</f>
        <v>(19) 991731063</v>
      </c>
      <c r="F2010" s="6" t="str">
        <f>'Base de dados'!J2009</f>
        <v>POPULAÇÃO GERAL</v>
      </c>
      <c r="G2010" s="6" t="str">
        <f>'Base de dados'!L2009</f>
        <v>SUPLENTE</v>
      </c>
      <c r="H2010" s="6">
        <f>'Base de dados'!M2009</f>
        <v>1693</v>
      </c>
      <c r="I2010" s="30"/>
      <c r="J2010" s="6" t="str">
        <f>'Base de dados'!N2009</f>
        <v/>
      </c>
    </row>
    <row r="2011" spans="1:10" ht="24.95" customHeight="1" x14ac:dyDescent="0.25">
      <c r="A2011" s="3">
        <f t="shared" si="31"/>
        <v>2009</v>
      </c>
      <c r="B2011" s="4" t="str">
        <f>'Base de dados'!A2010</f>
        <v>5630014131</v>
      </c>
      <c r="C2011" s="5" t="str">
        <f>IF('Base de dados'!E2010&lt;&gt;"",'Base de dados'!B2010&amp;CHAR(10)&amp;'Base de dados'!E2010,'Base de dados'!B2010)</f>
        <v>ROGERIO DA ANUNCIACAO PENNA</v>
      </c>
      <c r="D2011" s="15" t="str">
        <f>'Base de dados'!H2010</f>
        <v>RUA JORGE BONETTI, 208 - SRO MENINO  - CASA BRANCA</v>
      </c>
      <c r="E2011" s="27" t="str">
        <f>'Base de dados'!I2010</f>
        <v>(11) 981488269</v>
      </c>
      <c r="F2011" s="6" t="str">
        <f>'Base de dados'!J2010</f>
        <v>POPULAÇÃO GERAL</v>
      </c>
      <c r="G2011" s="6" t="str">
        <f>'Base de dados'!L2010</f>
        <v>SUPLENTE</v>
      </c>
      <c r="H2011" s="6">
        <f>'Base de dados'!M2010</f>
        <v>1694</v>
      </c>
      <c r="I2011" s="30"/>
      <c r="J2011" s="6" t="str">
        <f>'Base de dados'!N2010</f>
        <v/>
      </c>
    </row>
    <row r="2012" spans="1:10" ht="24.95" customHeight="1" x14ac:dyDescent="0.25">
      <c r="A2012" s="3">
        <f t="shared" si="31"/>
        <v>2010</v>
      </c>
      <c r="B2012" s="4" t="str">
        <f>'Base de dados'!A2011</f>
        <v>5630018710</v>
      </c>
      <c r="C2012" s="5" t="str">
        <f>IF('Base de dados'!E2011&lt;&gt;"",'Base de dados'!B2011&amp;CHAR(10)&amp;'Base de dados'!E2011,'Base de dados'!B2011)</f>
        <v>VERA LUCIA BATISTA PERINI SILVERIO</v>
      </c>
      <c r="D2012" s="15" t="str">
        <f>'Base de dados'!H2011</f>
        <v>FAZ NOVA ERA, Sn - RURAL - CASA BRANCA</v>
      </c>
      <c r="E2012" s="27" t="str">
        <f>'Base de dados'!I2011</f>
        <v>(19) 993264215</v>
      </c>
      <c r="F2012" s="6" t="str">
        <f>'Base de dados'!J2011</f>
        <v>POPULAÇÃO GERAL</v>
      </c>
      <c r="G2012" s="6" t="str">
        <f>'Base de dados'!L2011</f>
        <v>SUPLENTE</v>
      </c>
      <c r="H2012" s="6">
        <f>'Base de dados'!M2011</f>
        <v>1695</v>
      </c>
      <c r="I2012" s="30"/>
      <c r="J2012" s="6" t="str">
        <f>'Base de dados'!N2011</f>
        <v/>
      </c>
    </row>
    <row r="2013" spans="1:10" ht="24.95" customHeight="1" x14ac:dyDescent="0.25">
      <c r="A2013" s="3">
        <f t="shared" si="31"/>
        <v>2011</v>
      </c>
      <c r="B2013" s="4" t="str">
        <f>'Base de dados'!A2012</f>
        <v>5630001328</v>
      </c>
      <c r="C2013" s="5" t="str">
        <f>IF('Base de dados'!E2012&lt;&gt;"",'Base de dados'!B2012&amp;CHAR(10)&amp;'Base de dados'!E2012,'Base de dados'!B2012)</f>
        <v>ELIANA MARA DE PAULA SILVA</v>
      </c>
      <c r="D2013" s="15" t="str">
        <f>'Base de dados'!H2012</f>
        <v>AV  FRANCISCO NOGUEIRA DE LIMA, 1880 - DESTERRO - CASA BRANCA</v>
      </c>
      <c r="E2013" s="27" t="str">
        <f>'Base de dados'!I2012</f>
        <v>(19) 991765665</v>
      </c>
      <c r="F2013" s="6" t="str">
        <f>'Base de dados'!J2012</f>
        <v>POPULAÇÃO GERAL</v>
      </c>
      <c r="G2013" s="6" t="str">
        <f>'Base de dados'!L2012</f>
        <v>SUPLENTE</v>
      </c>
      <c r="H2013" s="6">
        <f>'Base de dados'!M2012</f>
        <v>1696</v>
      </c>
      <c r="I2013" s="30"/>
      <c r="J2013" s="6" t="str">
        <f>'Base de dados'!N2012</f>
        <v/>
      </c>
    </row>
    <row r="2014" spans="1:10" ht="24.95" customHeight="1" x14ac:dyDescent="0.25">
      <c r="A2014" s="3">
        <f t="shared" si="31"/>
        <v>2012</v>
      </c>
      <c r="B2014" s="4" t="str">
        <f>'Base de dados'!A2013</f>
        <v>5630009537</v>
      </c>
      <c r="C2014" s="5" t="str">
        <f>IF('Base de dados'!E2013&lt;&gt;"",'Base de dados'!B2013&amp;CHAR(10)&amp;'Base de dados'!E2013,'Base de dados'!B2013)</f>
        <v>ANA LIDIA ROCHA DOS REIS</v>
      </c>
      <c r="D2014" s="15" t="str">
        <f>'Base de dados'!H2013</f>
        <v>AV  FAMILIA MACHADO, 1090 - BELA VISTA - CASA BRANCA</v>
      </c>
      <c r="E2014" s="27" t="str">
        <f>'Base de dados'!I2013</f>
        <v>(19) 993133031</v>
      </c>
      <c r="F2014" s="6" t="str">
        <f>'Base de dados'!J2013</f>
        <v>POPULAÇÃO GERAL</v>
      </c>
      <c r="G2014" s="6" t="str">
        <f>'Base de dados'!L2013</f>
        <v>SUPLENTE</v>
      </c>
      <c r="H2014" s="6">
        <f>'Base de dados'!M2013</f>
        <v>1697</v>
      </c>
      <c r="I2014" s="30"/>
      <c r="J2014" s="6" t="str">
        <f>'Base de dados'!N2013</f>
        <v/>
      </c>
    </row>
    <row r="2015" spans="1:10" ht="24.95" customHeight="1" x14ac:dyDescent="0.25">
      <c r="A2015" s="3">
        <f t="shared" si="31"/>
        <v>2013</v>
      </c>
      <c r="B2015" s="4" t="str">
        <f>'Base de dados'!A2014</f>
        <v>5630005352</v>
      </c>
      <c r="C2015" s="5" t="str">
        <f>IF('Base de dados'!E2014&lt;&gt;"",'Base de dados'!B2014&amp;CHAR(10)&amp;'Base de dados'!E2014,'Base de dados'!B2014)</f>
        <v>MARCIO ALEXANDER GOMES
FABIANA LOPES</v>
      </c>
      <c r="D2015" s="15" t="str">
        <f>'Base de dados'!H2014</f>
        <v>RUA JOSE RODRIGUES PEGOS SOBRINHO, 267 - VILA SAO BERNARDO  - CASA BRANCA</v>
      </c>
      <c r="E2015" s="27" t="str">
        <f>'Base de dados'!I2014</f>
        <v>(19) 995781222</v>
      </c>
      <c r="F2015" s="6" t="str">
        <f>'Base de dados'!J2014</f>
        <v>POPULAÇÃO GERAL</v>
      </c>
      <c r="G2015" s="6" t="str">
        <f>'Base de dados'!L2014</f>
        <v>SUPLENTE</v>
      </c>
      <c r="H2015" s="6">
        <f>'Base de dados'!M2014</f>
        <v>1698</v>
      </c>
      <c r="I2015" s="30"/>
      <c r="J2015" s="6" t="str">
        <f>'Base de dados'!N2014</f>
        <v/>
      </c>
    </row>
    <row r="2016" spans="1:10" ht="24.95" customHeight="1" x14ac:dyDescent="0.25">
      <c r="A2016" s="3">
        <f t="shared" si="31"/>
        <v>2014</v>
      </c>
      <c r="B2016" s="4" t="str">
        <f>'Base de dados'!A2015</f>
        <v>5630004496</v>
      </c>
      <c r="C2016" s="5" t="str">
        <f>IF('Base de dados'!E2015&lt;&gt;"",'Base de dados'!B2015&amp;CHAR(10)&amp;'Base de dados'!E2015,'Base de dados'!B2015)</f>
        <v>MURILO CARLOS DA SILVA</v>
      </c>
      <c r="D2016" s="15" t="str">
        <f>'Base de dados'!H2015</f>
        <v>RUA JOAO BATISTA SALES CUNHA, 329 - PARQUE SAO PAULO - CASA BRANCA</v>
      </c>
      <c r="E2016" s="27" t="str">
        <f>'Base de dados'!I2015</f>
        <v>(19) 991344866</v>
      </c>
      <c r="F2016" s="6" t="str">
        <f>'Base de dados'!J2015</f>
        <v>POPULAÇÃO GERAL</v>
      </c>
      <c r="G2016" s="6" t="str">
        <f>'Base de dados'!L2015</f>
        <v>SUPLENTE</v>
      </c>
      <c r="H2016" s="6">
        <f>'Base de dados'!M2015</f>
        <v>1699</v>
      </c>
      <c r="I2016" s="30"/>
      <c r="J2016" s="6" t="str">
        <f>'Base de dados'!N2015</f>
        <v/>
      </c>
    </row>
    <row r="2017" spans="1:10" ht="24.95" customHeight="1" x14ac:dyDescent="0.25">
      <c r="A2017" s="3">
        <f t="shared" si="31"/>
        <v>2015</v>
      </c>
      <c r="B2017" s="4" t="str">
        <f>'Base de dados'!A2016</f>
        <v>5630009461</v>
      </c>
      <c r="C2017" s="5" t="str">
        <f>IF('Base de dados'!E2016&lt;&gt;"",'Base de dados'!B2016&amp;CHAR(10)&amp;'Base de dados'!E2016,'Base de dados'!B2016)</f>
        <v>SULEMARA APARECIDA DA SILVA NASCIMENTO
FLAVIO DO NASCIMENTO</v>
      </c>
      <c r="D2017" s="15" t="str">
        <f>'Base de dados'!H2016</f>
        <v>RUA SILVESTRE NICOLIELO, 75 - CIDADE JARDIM  - CASA BRANCA</v>
      </c>
      <c r="E2017" s="27" t="str">
        <f>'Base de dados'!I2016</f>
        <v>(19) 991839398</v>
      </c>
      <c r="F2017" s="6" t="str">
        <f>'Base de dados'!J2016</f>
        <v>POPULAÇÃO GERAL</v>
      </c>
      <c r="G2017" s="6" t="str">
        <f>'Base de dados'!L2016</f>
        <v>SUPLENTE</v>
      </c>
      <c r="H2017" s="6">
        <f>'Base de dados'!M2016</f>
        <v>1700</v>
      </c>
      <c r="I2017" s="30"/>
      <c r="J2017" s="6" t="str">
        <f>'Base de dados'!N2016</f>
        <v/>
      </c>
    </row>
    <row r="2018" spans="1:10" ht="24.95" customHeight="1" x14ac:dyDescent="0.25">
      <c r="A2018" s="3">
        <f t="shared" si="31"/>
        <v>2016</v>
      </c>
      <c r="B2018" s="4" t="str">
        <f>'Base de dados'!A2017</f>
        <v>5630004025</v>
      </c>
      <c r="C2018" s="5" t="str">
        <f>IF('Base de dados'!E2017&lt;&gt;"",'Base de dados'!B2017&amp;CHAR(10)&amp;'Base de dados'!E2017,'Base de dados'!B2017)</f>
        <v>ADGMAR ISABEL MARTINS</v>
      </c>
      <c r="D2018" s="15" t="str">
        <f>'Base de dados'!H2017</f>
        <v>RUA SETE DE SETEMBRO, 116 - CENTRO - CASA BRANCA</v>
      </c>
      <c r="E2018" s="27" t="str">
        <f>'Base de dados'!I2017</f>
        <v>(19) 994281690</v>
      </c>
      <c r="F2018" s="6" t="str">
        <f>'Base de dados'!J2017</f>
        <v>POPULAÇÃO GERAL</v>
      </c>
      <c r="G2018" s="6" t="str">
        <f>'Base de dados'!L2017</f>
        <v>SUPLENTE</v>
      </c>
      <c r="H2018" s="6">
        <f>'Base de dados'!M2017</f>
        <v>1701</v>
      </c>
      <c r="I2018" s="30"/>
      <c r="J2018" s="6" t="str">
        <f>'Base de dados'!N2017</f>
        <v/>
      </c>
    </row>
    <row r="2019" spans="1:10" ht="24.95" customHeight="1" x14ac:dyDescent="0.25">
      <c r="A2019" s="3">
        <f t="shared" si="31"/>
        <v>2017</v>
      </c>
      <c r="B2019" s="4" t="str">
        <f>'Base de dados'!A2018</f>
        <v>5630001534</v>
      </c>
      <c r="C2019" s="5" t="str">
        <f>IF('Base de dados'!E2018&lt;&gt;"",'Base de dados'!B2018&amp;CHAR(10)&amp;'Base de dados'!E2018,'Base de dados'!B2018)</f>
        <v>DIEGO MENGATTI GONCALVES
KAREN APARECIDA DIAS FERREIRA GONCALVES</v>
      </c>
      <c r="D2019" s="15" t="str">
        <f>'Base de dados'!H2018</f>
        <v>RUA PEDRO PIMENTA, 443 - PARQUE SAO PAULO - CASA BRANCA</v>
      </c>
      <c r="E2019" s="27" t="str">
        <f>'Base de dados'!I2018</f>
        <v>(19) 991482962</v>
      </c>
      <c r="F2019" s="6" t="str">
        <f>'Base de dados'!J2018</f>
        <v>POPULAÇÃO GERAL</v>
      </c>
      <c r="G2019" s="6" t="str">
        <f>'Base de dados'!L2018</f>
        <v>SUPLENTE</v>
      </c>
      <c r="H2019" s="6">
        <f>'Base de dados'!M2018</f>
        <v>1702</v>
      </c>
      <c r="I2019" s="30"/>
      <c r="J2019" s="6" t="str">
        <f>'Base de dados'!N2018</f>
        <v/>
      </c>
    </row>
    <row r="2020" spans="1:10" ht="24.95" customHeight="1" x14ac:dyDescent="0.25">
      <c r="A2020" s="3">
        <f t="shared" si="31"/>
        <v>2018</v>
      </c>
      <c r="B2020" s="4" t="str">
        <f>'Base de dados'!A2019</f>
        <v>5630015054</v>
      </c>
      <c r="C2020" s="5" t="str">
        <f>IF('Base de dados'!E2019&lt;&gt;"",'Base de dados'!B2019&amp;CHAR(10)&amp;'Base de dados'!E2019,'Base de dados'!B2019)</f>
        <v>LUIZ GUSTAVO ELIAS TELES
EGLE VIRGINIA COSTA ELIAS TELES</v>
      </c>
      <c r="D2020" s="15" t="str">
        <f>'Base de dados'!H2019</f>
        <v>RUA MARIA JOSE CAITANO DE ALMEIDA, 230 - PARQUE SAO PAULO - CASA BRANCA</v>
      </c>
      <c r="E2020" s="27" t="str">
        <f>'Base de dados'!I2019</f>
        <v>(19) 997691461</v>
      </c>
      <c r="F2020" s="6" t="str">
        <f>'Base de dados'!J2019</f>
        <v>POPULAÇÃO GERAL</v>
      </c>
      <c r="G2020" s="6" t="str">
        <f>'Base de dados'!L2019</f>
        <v>SUPLENTE</v>
      </c>
      <c r="H2020" s="6">
        <f>'Base de dados'!M2019</f>
        <v>1703</v>
      </c>
      <c r="I2020" s="30"/>
      <c r="J2020" s="6" t="str">
        <f>'Base de dados'!N2019</f>
        <v/>
      </c>
    </row>
    <row r="2021" spans="1:10" ht="24.95" customHeight="1" x14ac:dyDescent="0.25">
      <c r="A2021" s="3">
        <f t="shared" si="31"/>
        <v>2019</v>
      </c>
      <c r="B2021" s="4" t="str">
        <f>'Base de dados'!A2020</f>
        <v>5630012044</v>
      </c>
      <c r="C2021" s="5" t="str">
        <f>IF('Base de dados'!E2020&lt;&gt;"",'Base de dados'!B2020&amp;CHAR(10)&amp;'Base de dados'!E2020,'Base de dados'!B2020)</f>
        <v>ELIANA  APARECIDA ELIZEI</v>
      </c>
      <c r="D2021" s="15" t="str">
        <f>'Base de dados'!H2020</f>
        <v>RUA PADRE SANTANA, 36 - CENTRO - CASA BRANCA</v>
      </c>
      <c r="E2021" s="27" t="str">
        <f>'Base de dados'!I2020</f>
        <v>(19) 993541717</v>
      </c>
      <c r="F2021" s="6" t="str">
        <f>'Base de dados'!J2020</f>
        <v>POPULAÇÃO GERAL</v>
      </c>
      <c r="G2021" s="6" t="str">
        <f>'Base de dados'!L2020</f>
        <v>SUPLENTE</v>
      </c>
      <c r="H2021" s="6">
        <f>'Base de dados'!M2020</f>
        <v>1704</v>
      </c>
      <c r="I2021" s="30"/>
      <c r="J2021" s="6" t="str">
        <f>'Base de dados'!N2020</f>
        <v/>
      </c>
    </row>
    <row r="2022" spans="1:10" ht="24.95" customHeight="1" x14ac:dyDescent="0.25">
      <c r="A2022" s="3">
        <f t="shared" si="31"/>
        <v>2020</v>
      </c>
      <c r="B2022" s="4" t="str">
        <f>'Base de dados'!A2021</f>
        <v>5630014156</v>
      </c>
      <c r="C2022" s="5" t="str">
        <f>IF('Base de dados'!E2021&lt;&gt;"",'Base de dados'!B2021&amp;CHAR(10)&amp;'Base de dados'!E2021,'Base de dados'!B2021)</f>
        <v>LUCIANA APARECIDA NEVES
EDMAR MARIANO</v>
      </c>
      <c r="D2022" s="15" t="str">
        <f>'Base de dados'!H2021</f>
        <v>RUA FAMILIA ESCARANELO, 199 - DISTRITO INDUSTRIAL - CASA BRANCA</v>
      </c>
      <c r="E2022" s="27" t="str">
        <f>'Base de dados'!I2021</f>
        <v>(19) 991503173</v>
      </c>
      <c r="F2022" s="6" t="str">
        <f>'Base de dados'!J2021</f>
        <v>POPULAÇÃO GERAL</v>
      </c>
      <c r="G2022" s="6" t="str">
        <f>'Base de dados'!L2021</f>
        <v>SUPLENTE</v>
      </c>
      <c r="H2022" s="6">
        <f>'Base de dados'!M2021</f>
        <v>1705</v>
      </c>
      <c r="I2022" s="30"/>
      <c r="J2022" s="6" t="str">
        <f>'Base de dados'!N2021</f>
        <v/>
      </c>
    </row>
    <row r="2023" spans="1:10" ht="24.95" customHeight="1" x14ac:dyDescent="0.25">
      <c r="A2023" s="3">
        <f t="shared" si="31"/>
        <v>2021</v>
      </c>
      <c r="B2023" s="4" t="str">
        <f>'Base de dados'!A2022</f>
        <v>5630007614</v>
      </c>
      <c r="C2023" s="5" t="str">
        <f>IF('Base de dados'!E2022&lt;&gt;"",'Base de dados'!B2022&amp;CHAR(10)&amp;'Base de dados'!E2022,'Base de dados'!B2022)</f>
        <v>PAULO HENRIQUE ALVES</v>
      </c>
      <c r="D2023" s="15" t="str">
        <f>'Base de dados'!H2022</f>
        <v>SIT SITIO CERCADINHO, S/n - RURAL - VENDA BRANCA</v>
      </c>
      <c r="E2023" s="27" t="str">
        <f>'Base de dados'!I2022</f>
        <v>(19) 991688462</v>
      </c>
      <c r="F2023" s="6" t="str">
        <f>'Base de dados'!J2022</f>
        <v>POPULAÇÃO GERAL</v>
      </c>
      <c r="G2023" s="6" t="str">
        <f>'Base de dados'!L2022</f>
        <v>SUPLENTE</v>
      </c>
      <c r="H2023" s="6">
        <f>'Base de dados'!M2022</f>
        <v>1706</v>
      </c>
      <c r="I2023" s="30"/>
      <c r="J2023" s="6" t="str">
        <f>'Base de dados'!N2022</f>
        <v/>
      </c>
    </row>
    <row r="2024" spans="1:10" ht="24.95" customHeight="1" x14ac:dyDescent="0.25">
      <c r="A2024" s="3">
        <f t="shared" si="31"/>
        <v>2022</v>
      </c>
      <c r="B2024" s="4" t="str">
        <f>'Base de dados'!A2023</f>
        <v>5630009834</v>
      </c>
      <c r="C2024" s="5" t="str">
        <f>IF('Base de dados'!E2023&lt;&gt;"",'Base de dados'!B2023&amp;CHAR(10)&amp;'Base de dados'!E2023,'Base de dados'!B2023)</f>
        <v>OSVALDO PINTO FIGUEIRA FILHO
JULIANA CLAUDIA DEZZOTTI GOMES</v>
      </c>
      <c r="D2024" s="15" t="str">
        <f>'Base de dados'!H2023</f>
        <v>RUA FELICIO PAGANINI, 294 - CIDADE JARDIM - CASA BRANCA</v>
      </c>
      <c r="E2024" s="27" t="str">
        <f>'Base de dados'!I2023</f>
        <v>(19) 992853079</v>
      </c>
      <c r="F2024" s="6" t="str">
        <f>'Base de dados'!J2023</f>
        <v>POPULAÇÃO GERAL</v>
      </c>
      <c r="G2024" s="6" t="str">
        <f>'Base de dados'!L2023</f>
        <v>SUPLENTE</v>
      </c>
      <c r="H2024" s="6">
        <f>'Base de dados'!M2023</f>
        <v>1707</v>
      </c>
      <c r="I2024" s="30"/>
      <c r="J2024" s="6" t="str">
        <f>'Base de dados'!N2023</f>
        <v/>
      </c>
    </row>
    <row r="2025" spans="1:10" ht="24.95" customHeight="1" x14ac:dyDescent="0.25">
      <c r="A2025" s="3">
        <f t="shared" si="31"/>
        <v>2023</v>
      </c>
      <c r="B2025" s="4" t="str">
        <f>'Base de dados'!A2024</f>
        <v>5630019387</v>
      </c>
      <c r="C2025" s="5" t="str">
        <f>IF('Base de dados'!E2024&lt;&gt;"",'Base de dados'!B2024&amp;CHAR(10)&amp;'Base de dados'!E2024,'Base de dados'!B2024)</f>
        <v>GEIZIELE FERREIRA SILVERIO
PAULO CESAR SGOBBI MACHADO</v>
      </c>
      <c r="D2025" s="15" t="str">
        <f>'Base de dados'!H2024</f>
        <v>RUA NAPOLEAO SASSO, 136 - CENTRO - CASA BRANCA</v>
      </c>
      <c r="E2025" s="27" t="str">
        <f>'Base de dados'!I2024</f>
        <v>(19) 991364061</v>
      </c>
      <c r="F2025" s="6" t="str">
        <f>'Base de dados'!J2024</f>
        <v>POPULAÇÃO GERAL</v>
      </c>
      <c r="G2025" s="6" t="str">
        <f>'Base de dados'!L2024</f>
        <v>SUPLENTE</v>
      </c>
      <c r="H2025" s="6">
        <f>'Base de dados'!M2024</f>
        <v>1708</v>
      </c>
      <c r="I2025" s="30"/>
      <c r="J2025" s="6" t="str">
        <f>'Base de dados'!N2024</f>
        <v/>
      </c>
    </row>
    <row r="2026" spans="1:10" ht="24.95" customHeight="1" x14ac:dyDescent="0.25">
      <c r="A2026" s="3">
        <f t="shared" si="31"/>
        <v>2024</v>
      </c>
      <c r="B2026" s="4" t="str">
        <f>'Base de dados'!A2025</f>
        <v>5630001179</v>
      </c>
      <c r="C2026" s="5" t="str">
        <f>IF('Base de dados'!E2025&lt;&gt;"",'Base de dados'!B2025&amp;CHAR(10)&amp;'Base de dados'!E2025,'Base de dados'!B2025)</f>
        <v>JONATAS FERREIRA ALVES
ANGELA DE SOUZA ALVES</v>
      </c>
      <c r="D2026" s="15" t="str">
        <f>'Base de dados'!H2025</f>
        <v>RUA PROF MARIA TORRECILHA PERES, 33 - ARLINDO PERES - CASA BRANCA</v>
      </c>
      <c r="E2026" s="27" t="str">
        <f>'Base de dados'!I2025</f>
        <v>(19) 989861766</v>
      </c>
      <c r="F2026" s="6" t="str">
        <f>'Base de dados'!J2025</f>
        <v>POPULAÇÃO GERAL</v>
      </c>
      <c r="G2026" s="6" t="str">
        <f>'Base de dados'!L2025</f>
        <v>SUPLENTE</v>
      </c>
      <c r="H2026" s="6">
        <f>'Base de dados'!M2025</f>
        <v>1709</v>
      </c>
      <c r="I2026" s="30"/>
      <c r="J2026" s="6" t="str">
        <f>'Base de dados'!N2025</f>
        <v/>
      </c>
    </row>
    <row r="2027" spans="1:10" ht="24.95" customHeight="1" x14ac:dyDescent="0.25">
      <c r="A2027" s="3">
        <f t="shared" si="31"/>
        <v>2025</v>
      </c>
      <c r="B2027" s="4" t="str">
        <f>'Base de dados'!A2026</f>
        <v>5630021144</v>
      </c>
      <c r="C2027" s="5" t="str">
        <f>IF('Base de dados'!E2026&lt;&gt;"",'Base de dados'!B2026&amp;CHAR(10)&amp;'Base de dados'!E2026,'Base de dados'!B2026)</f>
        <v>ANDERSON ALEXANDRE CORREA GONES
TAINARA CAINE DA SILVA PEREIRA</v>
      </c>
      <c r="D2027" s="15" t="str">
        <f>'Base de dados'!H2026</f>
        <v>RUA FRANCISCO NOGUEIRA DE LIMA, 501 - CHACARA BOA VISTA - CASA BRANCA</v>
      </c>
      <c r="E2027" s="27" t="str">
        <f>'Base de dados'!I2026</f>
        <v>(19) 995460527</v>
      </c>
      <c r="F2027" s="6" t="str">
        <f>'Base de dados'!J2026</f>
        <v>POPULAÇÃO GERAL</v>
      </c>
      <c r="G2027" s="6" t="str">
        <f>'Base de dados'!L2026</f>
        <v>SUPLENTE</v>
      </c>
      <c r="H2027" s="6">
        <f>'Base de dados'!M2026</f>
        <v>1710</v>
      </c>
      <c r="I2027" s="30"/>
      <c r="J2027" s="6" t="str">
        <f>'Base de dados'!N2026</f>
        <v/>
      </c>
    </row>
    <row r="2028" spans="1:10" ht="24.95" customHeight="1" x14ac:dyDescent="0.25">
      <c r="A2028" s="3">
        <f t="shared" si="31"/>
        <v>2026</v>
      </c>
      <c r="B2028" s="4" t="str">
        <f>'Base de dados'!A2027</f>
        <v>5630018611</v>
      </c>
      <c r="C2028" s="5" t="str">
        <f>IF('Base de dados'!E2027&lt;&gt;"",'Base de dados'!B2027&amp;CHAR(10)&amp;'Base de dados'!E2027,'Base de dados'!B2027)</f>
        <v>ADRIANA GONCALVES DE OLIVEIRA 21
REGINALDO DONIZETE NEVES</v>
      </c>
      <c r="D2028" s="15" t="str">
        <f>'Base de dados'!H2027</f>
        <v>RUA FRANCISCO LEITE RIBEIRO, 73b - NAZARE - CASA BRANCA</v>
      </c>
      <c r="E2028" s="27" t="str">
        <f>'Base de dados'!I2027</f>
        <v>(19) 993765169</v>
      </c>
      <c r="F2028" s="6" t="str">
        <f>'Base de dados'!J2027</f>
        <v>POPULAÇÃO GERAL</v>
      </c>
      <c r="G2028" s="6" t="str">
        <f>'Base de dados'!L2027</f>
        <v>SUPLENTE</v>
      </c>
      <c r="H2028" s="6">
        <f>'Base de dados'!M2027</f>
        <v>1711</v>
      </c>
      <c r="I2028" s="30"/>
      <c r="J2028" s="6" t="str">
        <f>'Base de dados'!N2027</f>
        <v/>
      </c>
    </row>
    <row r="2029" spans="1:10" ht="24.95" customHeight="1" x14ac:dyDescent="0.25">
      <c r="A2029" s="3">
        <f t="shared" si="31"/>
        <v>2027</v>
      </c>
      <c r="B2029" s="4" t="str">
        <f>'Base de dados'!A2028</f>
        <v>5630007085</v>
      </c>
      <c r="C2029" s="5" t="str">
        <f>IF('Base de dados'!E2028&lt;&gt;"",'Base de dados'!B2028&amp;CHAR(10)&amp;'Base de dados'!E2028,'Base de dados'!B2028)</f>
        <v>CLEMILSON DE JESUS</v>
      </c>
      <c r="D2029" s="15" t="str">
        <f>'Base de dados'!H2028</f>
        <v>RUA PROFESSORA MARIA REGINA BRAGA DE CARVALHO, 218 - ANDORINHA  - CASA BRANCA</v>
      </c>
      <c r="E2029" s="27" t="str">
        <f>'Base de dados'!I2028</f>
        <v>(19) 992840072</v>
      </c>
      <c r="F2029" s="6" t="str">
        <f>'Base de dados'!J2028</f>
        <v>POPULAÇÃO GERAL</v>
      </c>
      <c r="G2029" s="6" t="str">
        <f>'Base de dados'!L2028</f>
        <v>SUPLENTE</v>
      </c>
      <c r="H2029" s="6">
        <f>'Base de dados'!M2028</f>
        <v>1712</v>
      </c>
      <c r="I2029" s="30"/>
      <c r="J2029" s="6" t="str">
        <f>'Base de dados'!N2028</f>
        <v/>
      </c>
    </row>
    <row r="2030" spans="1:10" ht="24.95" customHeight="1" x14ac:dyDescent="0.25">
      <c r="A2030" s="3">
        <f t="shared" si="31"/>
        <v>2028</v>
      </c>
      <c r="B2030" s="4" t="str">
        <f>'Base de dados'!A2029</f>
        <v>5630006632</v>
      </c>
      <c r="C2030" s="5" t="str">
        <f>IF('Base de dados'!E2029&lt;&gt;"",'Base de dados'!B2029&amp;CHAR(10)&amp;'Base de dados'!E2029,'Base de dados'!B2029)</f>
        <v>TAIS DE SOUZA SAPUCAIA
EDIVALDO SOUZA DOMINGOS</v>
      </c>
      <c r="D2030" s="15" t="str">
        <f>'Base de dados'!H2029</f>
        <v>FAZ PURIFICACION, 1 - VENDA BRANCA  - CASA BRANCA</v>
      </c>
      <c r="E2030" s="27" t="str">
        <f>'Base de dados'!I2029</f>
        <v>(19) 991763311</v>
      </c>
      <c r="F2030" s="6" t="str">
        <f>'Base de dados'!J2029</f>
        <v>POPULAÇÃO GERAL</v>
      </c>
      <c r="G2030" s="6" t="str">
        <f>'Base de dados'!L2029</f>
        <v>SUPLENTE</v>
      </c>
      <c r="H2030" s="6">
        <f>'Base de dados'!M2029</f>
        <v>1713</v>
      </c>
      <c r="I2030" s="30"/>
      <c r="J2030" s="6" t="str">
        <f>'Base de dados'!N2029</f>
        <v/>
      </c>
    </row>
    <row r="2031" spans="1:10" ht="24.95" customHeight="1" x14ac:dyDescent="0.25">
      <c r="A2031" s="3">
        <f t="shared" si="31"/>
        <v>2029</v>
      </c>
      <c r="B2031" s="4" t="str">
        <f>'Base de dados'!A2030</f>
        <v>5630009149</v>
      </c>
      <c r="C2031" s="5" t="str">
        <f>IF('Base de dados'!E2030&lt;&gt;"",'Base de dados'!B2030&amp;CHAR(10)&amp;'Base de dados'!E2030,'Base de dados'!B2030)</f>
        <v>ESTEFFANY
ELIEZER</v>
      </c>
      <c r="D2031" s="15" t="str">
        <f>'Base de dados'!H2030</f>
        <v>RUA JOSE CRESPO FILHO, 137 - CONJUNTO HABITACIONAL JULIO DE MESQUITA FILHO - SOROCABA</v>
      </c>
      <c r="E2031" s="27" t="str">
        <f>'Base de dados'!I2030</f>
        <v>(15) 988330925</v>
      </c>
      <c r="F2031" s="6" t="str">
        <f>'Base de dados'!J2030</f>
        <v>POPULAÇÃO GERAL</v>
      </c>
      <c r="G2031" s="6" t="str">
        <f>'Base de dados'!L2030</f>
        <v>SUPLENTE</v>
      </c>
      <c r="H2031" s="6">
        <f>'Base de dados'!M2030</f>
        <v>1714</v>
      </c>
      <c r="I2031" s="30"/>
      <c r="J2031" s="6" t="str">
        <f>'Base de dados'!N2030</f>
        <v/>
      </c>
    </row>
    <row r="2032" spans="1:10" ht="24.95" customHeight="1" x14ac:dyDescent="0.25">
      <c r="A2032" s="3">
        <f t="shared" si="31"/>
        <v>2030</v>
      </c>
      <c r="B2032" s="4" t="str">
        <f>'Base de dados'!A2031</f>
        <v>5630018736</v>
      </c>
      <c r="C2032" s="5" t="str">
        <f>IF('Base de dados'!E2031&lt;&gt;"",'Base de dados'!B2031&amp;CHAR(10)&amp;'Base de dados'!E2031,'Base de dados'!B2031)</f>
        <v>JOVANINI MAGALHAES TEXEIRA</v>
      </c>
      <c r="D2032" s="15" t="str">
        <f>'Base de dados'!H2031</f>
        <v>RUA DA SAUDADE, 114 - NAZARE - CASA BRANCA</v>
      </c>
      <c r="E2032" s="27" t="str">
        <f>'Base de dados'!I2031</f>
        <v>(19) 993450063</v>
      </c>
      <c r="F2032" s="6" t="str">
        <f>'Base de dados'!J2031</f>
        <v>POPULAÇÃO GERAL</v>
      </c>
      <c r="G2032" s="6" t="str">
        <f>'Base de dados'!L2031</f>
        <v>SUPLENTE</v>
      </c>
      <c r="H2032" s="6">
        <f>'Base de dados'!M2031</f>
        <v>1715</v>
      </c>
      <c r="I2032" s="30"/>
      <c r="J2032" s="6" t="str">
        <f>'Base de dados'!N2031</f>
        <v/>
      </c>
    </row>
    <row r="2033" spans="1:10" ht="24.95" customHeight="1" x14ac:dyDescent="0.25">
      <c r="A2033" s="3">
        <f t="shared" si="31"/>
        <v>2031</v>
      </c>
      <c r="B2033" s="4" t="str">
        <f>'Base de dados'!A2032</f>
        <v>5630015567</v>
      </c>
      <c r="C2033" s="5" t="str">
        <f>IF('Base de dados'!E2032&lt;&gt;"",'Base de dados'!B2032&amp;CHAR(10)&amp;'Base de dados'!E2032,'Base de dados'!B2032)</f>
        <v>LUCIVALDO CARRIEL ALVES
ALZIRA CRISLENE ALVES CARRIEL</v>
      </c>
      <c r="D2033" s="15" t="str">
        <f>'Base de dados'!H2032</f>
        <v>AV  RIO JAVARI, 63 - VILA ANTUNES - CAJATI</v>
      </c>
      <c r="E2033" s="27" t="str">
        <f>'Base de dados'!I2032</f>
        <v>(13) 996539501</v>
      </c>
      <c r="F2033" s="6" t="str">
        <f>'Base de dados'!J2032</f>
        <v>POPULAÇÃO GERAL</v>
      </c>
      <c r="G2033" s="6" t="str">
        <f>'Base de dados'!L2032</f>
        <v>SUPLENTE</v>
      </c>
      <c r="H2033" s="6">
        <f>'Base de dados'!M2032</f>
        <v>1716</v>
      </c>
      <c r="I2033" s="30"/>
      <c r="J2033" s="6" t="str">
        <f>'Base de dados'!N2032</f>
        <v/>
      </c>
    </row>
    <row r="2034" spans="1:10" ht="24.95" customHeight="1" x14ac:dyDescent="0.25">
      <c r="A2034" s="3">
        <f t="shared" si="31"/>
        <v>2032</v>
      </c>
      <c r="B2034" s="4" t="str">
        <f>'Base de dados'!A2033</f>
        <v>5630002573</v>
      </c>
      <c r="C2034" s="5" t="str">
        <f>IF('Base de dados'!E2033&lt;&gt;"",'Base de dados'!B2033&amp;CHAR(10)&amp;'Base de dados'!E2033,'Base de dados'!B2033)</f>
        <v>STEVESON RANGEL DE SOUZA ALMEIDA</v>
      </c>
      <c r="D2034" s="15" t="str">
        <f>'Base de dados'!H2033</f>
        <v>RUA JOAO SAID ZOGBI, 121 - LAGOA BRANCA - CASA BRANCA</v>
      </c>
      <c r="E2034" s="27" t="str">
        <f>'Base de dados'!I2033</f>
        <v>(19) 999098790</v>
      </c>
      <c r="F2034" s="6" t="str">
        <f>'Base de dados'!J2033</f>
        <v>POPULAÇÃO GERAL</v>
      </c>
      <c r="G2034" s="6" t="str">
        <f>'Base de dados'!L2033</f>
        <v>SUPLENTE</v>
      </c>
      <c r="H2034" s="6">
        <f>'Base de dados'!M2033</f>
        <v>1717</v>
      </c>
      <c r="I2034" s="30"/>
      <c r="J2034" s="6" t="str">
        <f>'Base de dados'!N2033</f>
        <v/>
      </c>
    </row>
    <row r="2035" spans="1:10" ht="24.95" customHeight="1" x14ac:dyDescent="0.25">
      <c r="A2035" s="3">
        <f t="shared" si="31"/>
        <v>2033</v>
      </c>
      <c r="B2035" s="4" t="str">
        <f>'Base de dados'!A2034</f>
        <v>5630013927</v>
      </c>
      <c r="C2035" s="5" t="str">
        <f>IF('Base de dados'!E2034&lt;&gt;"",'Base de dados'!B2034&amp;CHAR(10)&amp;'Base de dados'!E2034,'Base de dados'!B2034)</f>
        <v>DEUZELI NASCIMENTO</v>
      </c>
      <c r="D2035" s="15" t="str">
        <f>'Base de dados'!H2034</f>
        <v>CHA PASSATEMPO, 202 - LAGOA BRANCA - CASA BRANCA</v>
      </c>
      <c r="E2035" s="27" t="str">
        <f>'Base de dados'!I2034</f>
        <v>(19) 998099155</v>
      </c>
      <c r="F2035" s="6" t="str">
        <f>'Base de dados'!J2034</f>
        <v>POPULAÇÃO GERAL</v>
      </c>
      <c r="G2035" s="6" t="str">
        <f>'Base de dados'!L2034</f>
        <v>SUPLENTE</v>
      </c>
      <c r="H2035" s="6">
        <f>'Base de dados'!M2034</f>
        <v>1718</v>
      </c>
      <c r="I2035" s="30"/>
      <c r="J2035" s="6" t="str">
        <f>'Base de dados'!N2034</f>
        <v/>
      </c>
    </row>
    <row r="2036" spans="1:10" ht="24.95" customHeight="1" x14ac:dyDescent="0.25">
      <c r="A2036" s="3">
        <f t="shared" si="31"/>
        <v>2034</v>
      </c>
      <c r="B2036" s="4" t="str">
        <f>'Base de dados'!A2035</f>
        <v>5630009636</v>
      </c>
      <c r="C2036" s="5" t="str">
        <f>IF('Base de dados'!E2035&lt;&gt;"",'Base de dados'!B2035&amp;CHAR(10)&amp;'Base de dados'!E2035,'Base de dados'!B2035)</f>
        <v>CINTIA
OCTAVIO</v>
      </c>
      <c r="D2036" s="15" t="str">
        <f>'Base de dados'!H2035</f>
        <v>RUA CAPITAO HORTA, 702 - CENTRO - CASA BRANCA</v>
      </c>
      <c r="E2036" s="27" t="str">
        <f>'Base de dados'!I2035</f>
        <v>(19) 981444787</v>
      </c>
      <c r="F2036" s="6" t="str">
        <f>'Base de dados'!J2035</f>
        <v>POPULAÇÃO GERAL</v>
      </c>
      <c r="G2036" s="6" t="str">
        <f>'Base de dados'!L2035</f>
        <v>SUPLENTE</v>
      </c>
      <c r="H2036" s="6">
        <f>'Base de dados'!M2035</f>
        <v>1719</v>
      </c>
      <c r="I2036" s="30"/>
      <c r="J2036" s="6" t="str">
        <f>'Base de dados'!N2035</f>
        <v/>
      </c>
    </row>
    <row r="2037" spans="1:10" ht="24.95" customHeight="1" x14ac:dyDescent="0.25">
      <c r="A2037" s="3">
        <f t="shared" si="31"/>
        <v>2035</v>
      </c>
      <c r="B2037" s="4" t="str">
        <f>'Base de dados'!A2036</f>
        <v>5630018421</v>
      </c>
      <c r="C2037" s="5" t="str">
        <f>IF('Base de dados'!E2036&lt;&gt;"",'Base de dados'!B2036&amp;CHAR(10)&amp;'Base de dados'!E2036,'Base de dados'!B2036)</f>
        <v>JULIANA GISELLI DE SANTANA FERREIRA</v>
      </c>
      <c r="D2037" s="15" t="str">
        <f>'Base de dados'!H2036</f>
        <v>RUA OSMUNDO BUENO DE ARRUDA, 22 - JARDIM CARLOS LOURENCO - CAMPINAS</v>
      </c>
      <c r="E2037" s="27" t="str">
        <f>'Base de dados'!I2036</f>
        <v>(19) 981067471</v>
      </c>
      <c r="F2037" s="6" t="str">
        <f>'Base de dados'!J2036</f>
        <v>POPULAÇÃO GERAL</v>
      </c>
      <c r="G2037" s="6" t="str">
        <f>'Base de dados'!L2036</f>
        <v>SUPLENTE</v>
      </c>
      <c r="H2037" s="6">
        <f>'Base de dados'!M2036</f>
        <v>1720</v>
      </c>
      <c r="I2037" s="30"/>
      <c r="J2037" s="6" t="str">
        <f>'Base de dados'!N2036</f>
        <v/>
      </c>
    </row>
    <row r="2038" spans="1:10" ht="24.95" customHeight="1" x14ac:dyDescent="0.25">
      <c r="A2038" s="3">
        <f t="shared" si="31"/>
        <v>2036</v>
      </c>
      <c r="B2038" s="4" t="str">
        <f>'Base de dados'!A2037</f>
        <v>5630003456</v>
      </c>
      <c r="C2038" s="5" t="str">
        <f>IF('Base de dados'!E2037&lt;&gt;"",'Base de dados'!B2037&amp;CHAR(10)&amp;'Base de dados'!E2037,'Base de dados'!B2037)</f>
        <v>VILMARI MARILU SANTOS OLIVEIRA JESUS
ALEXSANDRO RAMOS VIANA DE JESUS</v>
      </c>
      <c r="D2038" s="15" t="str">
        <f>'Base de dados'!H2037</f>
        <v>RUA BELMIRO GONCALVES DE OLIVEIRA FILHO, 62 - TRES CRUZES - CASA BRANCA</v>
      </c>
      <c r="E2038" s="27" t="str">
        <f>'Base de dados'!I2037</f>
        <v>(11) 974116702</v>
      </c>
      <c r="F2038" s="6" t="str">
        <f>'Base de dados'!J2037</f>
        <v>POPULAÇÃO GERAL</v>
      </c>
      <c r="G2038" s="6" t="str">
        <f>'Base de dados'!L2037</f>
        <v>SUPLENTE</v>
      </c>
      <c r="H2038" s="6">
        <f>'Base de dados'!M2037</f>
        <v>1721</v>
      </c>
      <c r="I2038" s="30"/>
      <c r="J2038" s="6" t="str">
        <f>'Base de dados'!N2037</f>
        <v/>
      </c>
    </row>
    <row r="2039" spans="1:10" ht="24.95" customHeight="1" x14ac:dyDescent="0.25">
      <c r="A2039" s="3">
        <f t="shared" si="31"/>
        <v>2037</v>
      </c>
      <c r="B2039" s="4" t="str">
        <f>'Base de dados'!A2038</f>
        <v>5630002037</v>
      </c>
      <c r="C2039" s="5" t="str">
        <f>IF('Base de dados'!E2038&lt;&gt;"",'Base de dados'!B2038&amp;CHAR(10)&amp;'Base de dados'!E2038,'Base de dados'!B2038)</f>
        <v>VALBANI DE SOUZA MACEDO
ADRIANA ORTIZ DE CAMARGO</v>
      </c>
      <c r="D2039" s="15" t="str">
        <f>'Base de dados'!H2038</f>
        <v>RUA FAMILIA PAIVA, 100 - VENDA BRANCA - CASA BRANCA</v>
      </c>
      <c r="E2039" s="27" t="str">
        <f>'Base de dados'!I2038</f>
        <v>(19) 999791940</v>
      </c>
      <c r="F2039" s="6" t="str">
        <f>'Base de dados'!J2038</f>
        <v>POPULAÇÃO GERAL</v>
      </c>
      <c r="G2039" s="6" t="str">
        <f>'Base de dados'!L2038</f>
        <v>SUPLENTE</v>
      </c>
      <c r="H2039" s="6">
        <f>'Base de dados'!M2038</f>
        <v>1722</v>
      </c>
      <c r="I2039" s="30"/>
      <c r="J2039" s="6" t="str">
        <f>'Base de dados'!N2038</f>
        <v/>
      </c>
    </row>
    <row r="2040" spans="1:10" ht="24.95" customHeight="1" x14ac:dyDescent="0.25">
      <c r="A2040" s="3">
        <f t="shared" si="31"/>
        <v>2038</v>
      </c>
      <c r="B2040" s="4" t="str">
        <f>'Base de dados'!A2039</f>
        <v>5630019775</v>
      </c>
      <c r="C2040" s="5" t="str">
        <f>IF('Base de dados'!E2039&lt;&gt;"",'Base de dados'!B2039&amp;CHAR(10)&amp;'Base de dados'!E2039,'Base de dados'!B2039)</f>
        <v>JULIANO DA COSTA ANDRADE
CRISLAINE GABRIELE RUELA ANDRADE</v>
      </c>
      <c r="D2040" s="15" t="str">
        <f>'Base de dados'!H2039</f>
        <v>AV  FAMILIA MACHADO, 10 - JARDIM BELA VISTA 2 - CASA BRANCA</v>
      </c>
      <c r="E2040" s="27" t="str">
        <f>'Base de dados'!I2039</f>
        <v>(19) 995071895</v>
      </c>
      <c r="F2040" s="6" t="str">
        <f>'Base de dados'!J2039</f>
        <v>POPULAÇÃO GERAL</v>
      </c>
      <c r="G2040" s="6" t="str">
        <f>'Base de dados'!L2039</f>
        <v>SUPLENTE</v>
      </c>
      <c r="H2040" s="6">
        <f>'Base de dados'!M2039</f>
        <v>1723</v>
      </c>
      <c r="I2040" s="30"/>
      <c r="J2040" s="6" t="str">
        <f>'Base de dados'!N2039</f>
        <v/>
      </c>
    </row>
    <row r="2041" spans="1:10" ht="24.95" customHeight="1" x14ac:dyDescent="0.25">
      <c r="A2041" s="3">
        <f t="shared" si="31"/>
        <v>2039</v>
      </c>
      <c r="B2041" s="4" t="str">
        <f>'Base de dados'!A2040</f>
        <v>5630004306</v>
      </c>
      <c r="C2041" s="5" t="str">
        <f>IF('Base de dados'!E2040&lt;&gt;"",'Base de dados'!B2040&amp;CHAR(10)&amp;'Base de dados'!E2040,'Base de dados'!B2040)</f>
        <v>FERNANDA SILVA DE MELO</v>
      </c>
      <c r="D2041" s="15" t="str">
        <f>'Base de dados'!H2040</f>
        <v>CAL JUSTINO DE CASTRO, 910 - CENTRO - CASA BRANCA</v>
      </c>
      <c r="E2041" s="27" t="str">
        <f>'Base de dados'!I2040</f>
        <v>(19) 992463485</v>
      </c>
      <c r="F2041" s="6" t="str">
        <f>'Base de dados'!J2040</f>
        <v>POPULAÇÃO GERAL</v>
      </c>
      <c r="G2041" s="6" t="str">
        <f>'Base de dados'!L2040</f>
        <v>SUPLENTE</v>
      </c>
      <c r="H2041" s="6">
        <f>'Base de dados'!M2040</f>
        <v>1724</v>
      </c>
      <c r="I2041" s="30"/>
      <c r="J2041" s="6" t="str">
        <f>'Base de dados'!N2040</f>
        <v/>
      </c>
    </row>
    <row r="2042" spans="1:10" ht="24.95" customHeight="1" x14ac:dyDescent="0.25">
      <c r="A2042" s="3">
        <f t="shared" si="31"/>
        <v>2040</v>
      </c>
      <c r="B2042" s="4" t="str">
        <f>'Base de dados'!A2041</f>
        <v>5630004272</v>
      </c>
      <c r="C2042" s="5" t="str">
        <f>IF('Base de dados'!E2041&lt;&gt;"",'Base de dados'!B2041&amp;CHAR(10)&amp;'Base de dados'!E2041,'Base de dados'!B2041)</f>
        <v>FLAVIANA BATISTA LUIZ PEREIRA
CELIO BATISTA PEREIRA</v>
      </c>
      <c r="D2042" s="15" t="str">
        <f>'Base de dados'!H2041</f>
        <v>SIT SITIO BOA VISTA, 3 - RURAL - CASA BRANCA</v>
      </c>
      <c r="E2042" s="27" t="str">
        <f>'Base de dados'!I2041</f>
        <v>(19) 993813005</v>
      </c>
      <c r="F2042" s="6" t="str">
        <f>'Base de dados'!J2041</f>
        <v>POPULAÇÃO GERAL</v>
      </c>
      <c r="G2042" s="6" t="str">
        <f>'Base de dados'!L2041</f>
        <v>SUPLENTE</v>
      </c>
      <c r="H2042" s="6">
        <f>'Base de dados'!M2041</f>
        <v>1725</v>
      </c>
      <c r="I2042" s="30"/>
      <c r="J2042" s="6" t="str">
        <f>'Base de dados'!N2041</f>
        <v/>
      </c>
    </row>
    <row r="2043" spans="1:10" ht="24.95" customHeight="1" x14ac:dyDescent="0.25">
      <c r="A2043" s="3">
        <f t="shared" si="31"/>
        <v>2041</v>
      </c>
      <c r="B2043" s="4" t="str">
        <f>'Base de dados'!A2042</f>
        <v>5630016540</v>
      </c>
      <c r="C2043" s="5" t="str">
        <f>IF('Base de dados'!E2042&lt;&gt;"",'Base de dados'!B2042&amp;CHAR(10)&amp;'Base de dados'!E2042,'Base de dados'!B2042)</f>
        <v>TAMARA STEFANI DE LIMA BOCAIUVA</v>
      </c>
      <c r="D2043" s="15" t="str">
        <f>'Base de dados'!H2042</f>
        <v>RUA 5, 85 - COLINA DO DOL - CASA BRANCA</v>
      </c>
      <c r="E2043" s="27" t="str">
        <f>'Base de dados'!I2042</f>
        <v>(19) 991093979</v>
      </c>
      <c r="F2043" s="6" t="str">
        <f>'Base de dados'!J2042</f>
        <v>POPULAÇÃO GERAL</v>
      </c>
      <c r="G2043" s="6" t="str">
        <f>'Base de dados'!L2042</f>
        <v>SUPLENTE</v>
      </c>
      <c r="H2043" s="6">
        <f>'Base de dados'!M2042</f>
        <v>1726</v>
      </c>
      <c r="I2043" s="30"/>
      <c r="J2043" s="6" t="str">
        <f>'Base de dados'!N2042</f>
        <v/>
      </c>
    </row>
    <row r="2044" spans="1:10" ht="24.95" customHeight="1" x14ac:dyDescent="0.25">
      <c r="A2044" s="3">
        <f t="shared" si="31"/>
        <v>2042</v>
      </c>
      <c r="B2044" s="4" t="str">
        <f>'Base de dados'!A2043</f>
        <v>5630011665</v>
      </c>
      <c r="C2044" s="5" t="str">
        <f>IF('Base de dados'!E2043&lt;&gt;"",'Base de dados'!B2043&amp;CHAR(10)&amp;'Base de dados'!E2043,'Base de dados'!B2043)</f>
        <v>WANDERSON LUIS TELLES</v>
      </c>
      <c r="D2044" s="15" t="str">
        <f>'Base de dados'!H2043</f>
        <v>AV  JOSE BENI, 426B - NAZARE - CASA BRANCA</v>
      </c>
      <c r="E2044" s="27" t="str">
        <f>'Base de dados'!I2043</f>
        <v>(19) 992709944</v>
      </c>
      <c r="F2044" s="6" t="str">
        <f>'Base de dados'!J2043</f>
        <v>POPULAÇÃO GERAL</v>
      </c>
      <c r="G2044" s="6" t="str">
        <f>'Base de dados'!L2043</f>
        <v>SUPLENTE</v>
      </c>
      <c r="H2044" s="6">
        <f>'Base de dados'!M2043</f>
        <v>1727</v>
      </c>
      <c r="I2044" s="30"/>
      <c r="J2044" s="6" t="str">
        <f>'Base de dados'!N2043</f>
        <v/>
      </c>
    </row>
    <row r="2045" spans="1:10" ht="24.95" customHeight="1" x14ac:dyDescent="0.25">
      <c r="A2045" s="3">
        <f t="shared" si="31"/>
        <v>2043</v>
      </c>
      <c r="B2045" s="4" t="str">
        <f>'Base de dados'!A2044</f>
        <v>5630009024</v>
      </c>
      <c r="C2045" s="5" t="str">
        <f>IF('Base de dados'!E2044&lt;&gt;"",'Base de dados'!B2044&amp;CHAR(10)&amp;'Base de dados'!E2044,'Base de dados'!B2044)</f>
        <v>JULIANO CESAR BALBINO DOS SANTOS</v>
      </c>
      <c r="D2045" s="15" t="str">
        <f>'Base de dados'!H2044</f>
        <v>RUA JOSE RAUL PIOLTINI, 1180 - JARDIM NOVA ITOBI  - ITOBI</v>
      </c>
      <c r="E2045" s="27" t="str">
        <f>'Base de dados'!I2044</f>
        <v>(19) 994368049</v>
      </c>
      <c r="F2045" s="6" t="str">
        <f>'Base de dados'!J2044</f>
        <v>POPULAÇÃO GERAL</v>
      </c>
      <c r="G2045" s="6" t="str">
        <f>'Base de dados'!L2044</f>
        <v>SUPLENTE</v>
      </c>
      <c r="H2045" s="6">
        <f>'Base de dados'!M2044</f>
        <v>1728</v>
      </c>
      <c r="I2045" s="30"/>
      <c r="J2045" s="6" t="str">
        <f>'Base de dados'!N2044</f>
        <v/>
      </c>
    </row>
    <row r="2046" spans="1:10" ht="24.95" customHeight="1" x14ac:dyDescent="0.25">
      <c r="A2046" s="3">
        <f t="shared" si="31"/>
        <v>2044</v>
      </c>
      <c r="B2046" s="4" t="str">
        <f>'Base de dados'!A2045</f>
        <v>5630003217</v>
      </c>
      <c r="C2046" s="5" t="str">
        <f>IF('Base de dados'!E2045&lt;&gt;"",'Base de dados'!B2045&amp;CHAR(10)&amp;'Base de dados'!E2045,'Base de dados'!B2045)</f>
        <v>VANDERLEI GOMES DOS SANTOS FILHO</v>
      </c>
      <c r="D2046" s="15" t="str">
        <f>'Base de dados'!H2045</f>
        <v>RUA MANOEL LEONARDO, 126 - LAGOA BRANCA - CASA BRANCA</v>
      </c>
      <c r="E2046" s="27" t="str">
        <f>'Base de dados'!I2045</f>
        <v>(19) 993313506</v>
      </c>
      <c r="F2046" s="6" t="str">
        <f>'Base de dados'!J2045</f>
        <v>POPULAÇÃO GERAL</v>
      </c>
      <c r="G2046" s="6" t="str">
        <f>'Base de dados'!L2045</f>
        <v>SUPLENTE</v>
      </c>
      <c r="H2046" s="6">
        <f>'Base de dados'!M2045</f>
        <v>1729</v>
      </c>
      <c r="I2046" s="30"/>
      <c r="J2046" s="6" t="str">
        <f>'Base de dados'!N2045</f>
        <v/>
      </c>
    </row>
    <row r="2047" spans="1:10" ht="24.95" customHeight="1" x14ac:dyDescent="0.25">
      <c r="A2047" s="3">
        <f t="shared" si="31"/>
        <v>2045</v>
      </c>
      <c r="B2047" s="4" t="str">
        <f>'Base de dados'!A2046</f>
        <v>5630009941</v>
      </c>
      <c r="C2047" s="5" t="str">
        <f>IF('Base de dados'!E2046&lt;&gt;"",'Base de dados'!B2046&amp;CHAR(10)&amp;'Base de dados'!E2046,'Base de dados'!B2046)</f>
        <v>LUIZ MARCELO MORAES CORREA</v>
      </c>
      <c r="D2047" s="15" t="str">
        <f>'Base de dados'!H2046</f>
        <v>RUA FAMILIA CARVALHO, 34 - NAZARETH  - CASA BRANCA</v>
      </c>
      <c r="E2047" s="27" t="str">
        <f>'Base de dados'!I2046</f>
        <v>(19) 991771365</v>
      </c>
      <c r="F2047" s="6" t="str">
        <f>'Base de dados'!J2046</f>
        <v>POPULAÇÃO GERAL</v>
      </c>
      <c r="G2047" s="6" t="str">
        <f>'Base de dados'!L2046</f>
        <v>SUPLENTE</v>
      </c>
      <c r="H2047" s="6">
        <f>'Base de dados'!M2046</f>
        <v>1730</v>
      </c>
      <c r="I2047" s="30"/>
      <c r="J2047" s="6" t="str">
        <f>'Base de dados'!N2046</f>
        <v/>
      </c>
    </row>
    <row r="2048" spans="1:10" ht="24.95" customHeight="1" x14ac:dyDescent="0.25">
      <c r="A2048" s="3">
        <f t="shared" si="31"/>
        <v>2046</v>
      </c>
      <c r="B2048" s="4" t="str">
        <f>'Base de dados'!A2047</f>
        <v>5630000056</v>
      </c>
      <c r="C2048" s="5" t="str">
        <f>IF('Base de dados'!E2047&lt;&gt;"",'Base de dados'!B2047&amp;CHAR(10)&amp;'Base de dados'!E2047,'Base de dados'!B2047)</f>
        <v>MELANY CRISTINA GANZELLA
MURILO ANTONIO PAIVA</v>
      </c>
      <c r="D2048" s="15" t="str">
        <f>'Base de dados'!H2047</f>
        <v>RUA FAMILIA ANACLETO, 274 - VENDA BRANCA - CASA BRANCA</v>
      </c>
      <c r="E2048" s="27" t="str">
        <f>'Base de dados'!I2047</f>
        <v>(99) 8574016</v>
      </c>
      <c r="F2048" s="6" t="str">
        <f>'Base de dados'!J2047</f>
        <v>POPULAÇÃO GERAL</v>
      </c>
      <c r="G2048" s="6" t="str">
        <f>'Base de dados'!L2047</f>
        <v>SUPLENTE</v>
      </c>
      <c r="H2048" s="6">
        <f>'Base de dados'!M2047</f>
        <v>1731</v>
      </c>
      <c r="I2048" s="30"/>
      <c r="J2048" s="6" t="str">
        <f>'Base de dados'!N2047</f>
        <v/>
      </c>
    </row>
    <row r="2049" spans="1:10" ht="24.95" customHeight="1" x14ac:dyDescent="0.25">
      <c r="A2049" s="3">
        <f t="shared" si="31"/>
        <v>2047</v>
      </c>
      <c r="B2049" s="4" t="str">
        <f>'Base de dados'!A2048</f>
        <v>5630004538</v>
      </c>
      <c r="C2049" s="5" t="str">
        <f>IF('Base de dados'!E2048&lt;&gt;"",'Base de dados'!B2048&amp;CHAR(10)&amp;'Base de dados'!E2048,'Base de dados'!B2048)</f>
        <v>EVERTON GIROTO ROCHA
ELISA CASSIA FERMINO ROCHA</v>
      </c>
      <c r="D2049" s="15" t="str">
        <f>'Base de dados'!H2048</f>
        <v>RUA PROFESSORA PALMIRA OLIVEIRA GUERREIRA, 48 - ANDORINHA  - CASA BRANCA</v>
      </c>
      <c r="E2049" s="27" t="str">
        <f>'Base de dados'!I2048</f>
        <v>(19) 989849257</v>
      </c>
      <c r="F2049" s="6" t="str">
        <f>'Base de dados'!J2048</f>
        <v>POPULAÇÃO GERAL</v>
      </c>
      <c r="G2049" s="6" t="str">
        <f>'Base de dados'!L2048</f>
        <v>SUPLENTE</v>
      </c>
      <c r="H2049" s="6">
        <f>'Base de dados'!M2048</f>
        <v>1732</v>
      </c>
      <c r="I2049" s="30"/>
      <c r="J2049" s="6" t="str">
        <f>'Base de dados'!N2048</f>
        <v/>
      </c>
    </row>
    <row r="2050" spans="1:10" ht="24.95" customHeight="1" x14ac:dyDescent="0.25">
      <c r="A2050" s="3">
        <f t="shared" si="31"/>
        <v>2048</v>
      </c>
      <c r="B2050" s="4" t="str">
        <f>'Base de dados'!A2049</f>
        <v>5630008679</v>
      </c>
      <c r="C2050" s="5" t="str">
        <f>IF('Base de dados'!E2049&lt;&gt;"",'Base de dados'!B2049&amp;CHAR(10)&amp;'Base de dados'!E2049,'Base de dados'!B2049)</f>
        <v>EUNICE ROSA GONCALVES SELES</v>
      </c>
      <c r="D2050" s="15" t="str">
        <f>'Base de dados'!H2049</f>
        <v>RUA JOSE ANTONIO DA ROCHA, 189 - PARQUE SAO PAULO - CASA BRANCA</v>
      </c>
      <c r="E2050" s="27" t="str">
        <f>'Base de dados'!I2049</f>
        <v>(19) 992591252</v>
      </c>
      <c r="F2050" s="6" t="str">
        <f>'Base de dados'!J2049</f>
        <v>POPULAÇÃO GERAL</v>
      </c>
      <c r="G2050" s="6" t="str">
        <f>'Base de dados'!L2049</f>
        <v>SUPLENTE</v>
      </c>
      <c r="H2050" s="6">
        <f>'Base de dados'!M2049</f>
        <v>1733</v>
      </c>
      <c r="I2050" s="30"/>
      <c r="J2050" s="6" t="str">
        <f>'Base de dados'!N2049</f>
        <v/>
      </c>
    </row>
    <row r="2051" spans="1:10" ht="24.95" customHeight="1" x14ac:dyDescent="0.25">
      <c r="A2051" s="3">
        <f t="shared" si="31"/>
        <v>2049</v>
      </c>
      <c r="B2051" s="4" t="str">
        <f>'Base de dados'!A2050</f>
        <v>5630017522</v>
      </c>
      <c r="C2051" s="5" t="str">
        <f>IF('Base de dados'!E2050&lt;&gt;"",'Base de dados'!B2050&amp;CHAR(10)&amp;'Base de dados'!E2050,'Base de dados'!B2050)</f>
        <v>CRISTIANO CARVALHO SILVA</v>
      </c>
      <c r="D2051" s="15" t="str">
        <f>'Base de dados'!H2050</f>
        <v>RUA JUSTINO CASTRO, 243 - CENTRO - CASA BRANCA</v>
      </c>
      <c r="E2051" s="27" t="str">
        <f>'Base de dados'!I2050</f>
        <v>(19) 993847870</v>
      </c>
      <c r="F2051" s="6" t="str">
        <f>'Base de dados'!J2050</f>
        <v>POPULAÇÃO GERAL</v>
      </c>
      <c r="G2051" s="6" t="str">
        <f>'Base de dados'!L2050</f>
        <v>SUPLENTE</v>
      </c>
      <c r="H2051" s="6">
        <f>'Base de dados'!M2050</f>
        <v>1734</v>
      </c>
      <c r="I2051" s="30"/>
      <c r="J2051" s="6" t="str">
        <f>'Base de dados'!N2050</f>
        <v/>
      </c>
    </row>
    <row r="2052" spans="1:10" ht="24.95" customHeight="1" x14ac:dyDescent="0.25">
      <c r="A2052" s="3">
        <f t="shared" si="31"/>
        <v>2050</v>
      </c>
      <c r="B2052" s="4" t="str">
        <f>'Base de dados'!A2051</f>
        <v>5630018926</v>
      </c>
      <c r="C2052" s="5" t="str">
        <f>IF('Base de dados'!E2051&lt;&gt;"",'Base de dados'!B2051&amp;CHAR(10)&amp;'Base de dados'!E2051,'Base de dados'!B2051)</f>
        <v>PAULA RENATA GOMES</v>
      </c>
      <c r="D2052" s="15" t="str">
        <f>'Base de dados'!H2051</f>
        <v>AV  DA SAUDADE, 19 - NAZARE - CASA BRANCA</v>
      </c>
      <c r="E2052" s="27" t="str">
        <f>'Base de dados'!I2051</f>
        <v>(19) 995733972</v>
      </c>
      <c r="F2052" s="6" t="str">
        <f>'Base de dados'!J2051</f>
        <v>POPULAÇÃO GERAL</v>
      </c>
      <c r="G2052" s="6" t="str">
        <f>'Base de dados'!L2051</f>
        <v>SUPLENTE</v>
      </c>
      <c r="H2052" s="6">
        <f>'Base de dados'!M2051</f>
        <v>1735</v>
      </c>
      <c r="I2052" s="30"/>
      <c r="J2052" s="6" t="str">
        <f>'Base de dados'!N2051</f>
        <v/>
      </c>
    </row>
    <row r="2053" spans="1:10" ht="24.95" customHeight="1" x14ac:dyDescent="0.25">
      <c r="A2053" s="3">
        <f t="shared" ref="A2053:A2116" si="32">A2052+1</f>
        <v>2051</v>
      </c>
      <c r="B2053" s="4" t="str">
        <f>'Base de dados'!A2052</f>
        <v>5630018124</v>
      </c>
      <c r="C2053" s="5" t="str">
        <f>IF('Base de dados'!E2052&lt;&gt;"",'Base de dados'!B2052&amp;CHAR(10)&amp;'Base de dados'!E2052,'Base de dados'!B2052)</f>
        <v>PAULO SERGIO FELIPE
MARIANA FARIA MULTINI</v>
      </c>
      <c r="D2053" s="15" t="str">
        <f>'Base de dados'!H2052</f>
        <v>RUA ALTINO ARANTES, 41 - JARDIM PAULISTA - CASA BRANCA</v>
      </c>
      <c r="E2053" s="27" t="str">
        <f>'Base de dados'!I2052</f>
        <v>(19) 996914279</v>
      </c>
      <c r="F2053" s="6" t="str">
        <f>'Base de dados'!J2052</f>
        <v>POPULAÇÃO GERAL</v>
      </c>
      <c r="G2053" s="6" t="str">
        <f>'Base de dados'!L2052</f>
        <v>SUPLENTE</v>
      </c>
      <c r="H2053" s="6">
        <f>'Base de dados'!M2052</f>
        <v>1736</v>
      </c>
      <c r="I2053" s="30"/>
      <c r="J2053" s="6" t="str">
        <f>'Base de dados'!N2052</f>
        <v/>
      </c>
    </row>
    <row r="2054" spans="1:10" ht="24.95" customHeight="1" x14ac:dyDescent="0.25">
      <c r="A2054" s="3">
        <f t="shared" si="32"/>
        <v>2052</v>
      </c>
      <c r="B2054" s="4" t="str">
        <f>'Base de dados'!A2053</f>
        <v>5630019510</v>
      </c>
      <c r="C2054" s="5" t="str">
        <f>IF('Base de dados'!E2053&lt;&gt;"",'Base de dados'!B2053&amp;CHAR(10)&amp;'Base de dados'!E2053,'Base de dados'!B2053)</f>
        <v>MATHEUS KISS DA ROCHA</v>
      </c>
      <c r="D2054" s="15" t="str">
        <f>'Base de dados'!H2053</f>
        <v>RUA FIORAVANTE CASSIOLATTO, 120 - CENTRO - CASA BRANCA</v>
      </c>
      <c r="E2054" s="27" t="str">
        <f>'Base de dados'!I2053</f>
        <v>(19) 993153000</v>
      </c>
      <c r="F2054" s="6" t="str">
        <f>'Base de dados'!J2053</f>
        <v>POPULAÇÃO GERAL</v>
      </c>
      <c r="G2054" s="6" t="str">
        <f>'Base de dados'!L2053</f>
        <v>SUPLENTE</v>
      </c>
      <c r="H2054" s="6">
        <f>'Base de dados'!M2053</f>
        <v>1737</v>
      </c>
      <c r="I2054" s="30"/>
      <c r="J2054" s="6" t="str">
        <f>'Base de dados'!N2053</f>
        <v/>
      </c>
    </row>
    <row r="2055" spans="1:10" ht="24.95" customHeight="1" x14ac:dyDescent="0.25">
      <c r="A2055" s="3">
        <f t="shared" si="32"/>
        <v>2053</v>
      </c>
      <c r="B2055" s="4" t="str">
        <f>'Base de dados'!A2054</f>
        <v>5630009412</v>
      </c>
      <c r="C2055" s="5" t="str">
        <f>IF('Base de dados'!E2054&lt;&gt;"",'Base de dados'!B2054&amp;CHAR(10)&amp;'Base de dados'!E2054,'Base de dados'!B2054)</f>
        <v>MARCIO JOSE DA SILVA
LEIDIANA BEZERRA BARBOSA</v>
      </c>
      <c r="D2055" s="15" t="str">
        <f>'Base de dados'!H2054</f>
        <v>RUA JOAO BATISTA SALES CUNHA, 480 - PARQUE SAO PAULO  - CASA BRANCA</v>
      </c>
      <c r="E2055" s="27" t="str">
        <f>'Base de dados'!I2054</f>
        <v>(19) 981009060</v>
      </c>
      <c r="F2055" s="6" t="str">
        <f>'Base de dados'!J2054</f>
        <v>POPULAÇÃO GERAL</v>
      </c>
      <c r="G2055" s="6" t="str">
        <f>'Base de dados'!L2054</f>
        <v>SUPLENTE</v>
      </c>
      <c r="H2055" s="6">
        <f>'Base de dados'!M2054</f>
        <v>1738</v>
      </c>
      <c r="I2055" s="30"/>
      <c r="J2055" s="6" t="str">
        <f>'Base de dados'!N2054</f>
        <v/>
      </c>
    </row>
    <row r="2056" spans="1:10" ht="24.95" customHeight="1" x14ac:dyDescent="0.25">
      <c r="A2056" s="3">
        <f t="shared" si="32"/>
        <v>2054</v>
      </c>
      <c r="B2056" s="4" t="str">
        <f>'Base de dados'!A2055</f>
        <v>5630021029</v>
      </c>
      <c r="C2056" s="5" t="str">
        <f>IF('Base de dados'!E2055&lt;&gt;"",'Base de dados'!B2055&amp;CHAR(10)&amp;'Base de dados'!E2055,'Base de dados'!B2055)</f>
        <v>LUCIANA FERREIRA ARAUJO</v>
      </c>
      <c r="D2056" s="15" t="str">
        <f>'Base de dados'!H2055</f>
        <v>RUA ADEMAR DE BARROS, 29 - CENTRO - CASA BRANCA</v>
      </c>
      <c r="E2056" s="27" t="str">
        <f>'Base de dados'!I2055</f>
        <v>(19) 989418228</v>
      </c>
      <c r="F2056" s="6" t="str">
        <f>'Base de dados'!J2055</f>
        <v>POPULAÇÃO GERAL</v>
      </c>
      <c r="G2056" s="6" t="str">
        <f>'Base de dados'!L2055</f>
        <v>SUPLENTE</v>
      </c>
      <c r="H2056" s="6">
        <f>'Base de dados'!M2055</f>
        <v>1739</v>
      </c>
      <c r="I2056" s="30"/>
      <c r="J2056" s="6" t="str">
        <f>'Base de dados'!N2055</f>
        <v/>
      </c>
    </row>
    <row r="2057" spans="1:10" ht="24.95" customHeight="1" x14ac:dyDescent="0.25">
      <c r="A2057" s="3">
        <f t="shared" si="32"/>
        <v>2055</v>
      </c>
      <c r="B2057" s="4" t="str">
        <f>'Base de dados'!A2056</f>
        <v>5630018637</v>
      </c>
      <c r="C2057" s="5" t="str">
        <f>IF('Base de dados'!E2056&lt;&gt;"",'Base de dados'!B2056&amp;CHAR(10)&amp;'Base de dados'!E2056,'Base de dados'!B2056)</f>
        <v>PATRICIA SOUZA MELO</v>
      </c>
      <c r="D2057" s="15" t="str">
        <f>'Base de dados'!H2056</f>
        <v>AV  RIO JACAREZINHO, 122c - RESIDENCIAL COLINA DAS NASCENTES - CAMPINAS</v>
      </c>
      <c r="E2057" s="27" t="str">
        <f>'Base de dados'!I2056</f>
        <v>(19) 995486226</v>
      </c>
      <c r="F2057" s="6" t="str">
        <f>'Base de dados'!J2056</f>
        <v>POPULAÇÃO GERAL</v>
      </c>
      <c r="G2057" s="6" t="str">
        <f>'Base de dados'!L2056</f>
        <v>SUPLENTE</v>
      </c>
      <c r="H2057" s="6">
        <f>'Base de dados'!M2056</f>
        <v>1740</v>
      </c>
      <c r="I2057" s="30"/>
      <c r="J2057" s="6" t="str">
        <f>'Base de dados'!N2056</f>
        <v/>
      </c>
    </row>
    <row r="2058" spans="1:10" ht="24.95" customHeight="1" x14ac:dyDescent="0.25">
      <c r="A2058" s="3">
        <f t="shared" si="32"/>
        <v>2056</v>
      </c>
      <c r="B2058" s="4" t="str">
        <f>'Base de dados'!A2057</f>
        <v>5630008877</v>
      </c>
      <c r="C2058" s="5" t="str">
        <f>IF('Base de dados'!E2057&lt;&gt;"",'Base de dados'!B2057&amp;CHAR(10)&amp;'Base de dados'!E2057,'Base de dados'!B2057)</f>
        <v>JOICE NATIELE MIGUEL DE PAULA
JHONIFFER FERNANDO MACHADO DE PAULA</v>
      </c>
      <c r="D2058" s="15" t="str">
        <f>'Base de dados'!H2057</f>
        <v>AV  DUQUE DE CAXIAS, 1669 - SANTA CECILIA  - CASA BRANCA</v>
      </c>
      <c r="E2058" s="27" t="str">
        <f>'Base de dados'!I2057</f>
        <v>(19) 995750837</v>
      </c>
      <c r="F2058" s="6" t="str">
        <f>'Base de dados'!J2057</f>
        <v>POPULAÇÃO GERAL</v>
      </c>
      <c r="G2058" s="6" t="str">
        <f>'Base de dados'!L2057</f>
        <v>SUPLENTE</v>
      </c>
      <c r="H2058" s="6">
        <f>'Base de dados'!M2057</f>
        <v>1741</v>
      </c>
      <c r="I2058" s="30"/>
      <c r="J2058" s="6" t="str">
        <f>'Base de dados'!N2057</f>
        <v/>
      </c>
    </row>
    <row r="2059" spans="1:10" ht="24.95" customHeight="1" x14ac:dyDescent="0.25">
      <c r="A2059" s="3">
        <f t="shared" si="32"/>
        <v>2057</v>
      </c>
      <c r="B2059" s="4" t="str">
        <f>'Base de dados'!A2058</f>
        <v>5630005923</v>
      </c>
      <c r="C2059" s="5" t="str">
        <f>IF('Base de dados'!E2058&lt;&gt;"",'Base de dados'!B2058&amp;CHAR(10)&amp;'Base de dados'!E2058,'Base de dados'!B2058)</f>
        <v>SILVIA HELENA NARDOS BUENO
NATALINO HENRIQUE DE MATTOS</v>
      </c>
      <c r="D2059" s="15" t="str">
        <f>'Base de dados'!H2058</f>
        <v>RUA JOSE LOPES DA CUNHA, 30 - CHACARA BOA VISTA  - CASA BRANCA</v>
      </c>
      <c r="E2059" s="27" t="str">
        <f>'Base de dados'!I2058</f>
        <v>(19) 989651430</v>
      </c>
      <c r="F2059" s="6" t="str">
        <f>'Base de dados'!J2058</f>
        <v>POPULAÇÃO GERAL</v>
      </c>
      <c r="G2059" s="6" t="str">
        <f>'Base de dados'!L2058</f>
        <v>SUPLENTE</v>
      </c>
      <c r="H2059" s="6">
        <f>'Base de dados'!M2058</f>
        <v>1742</v>
      </c>
      <c r="I2059" s="30"/>
      <c r="J2059" s="6" t="str">
        <f>'Base de dados'!N2058</f>
        <v/>
      </c>
    </row>
    <row r="2060" spans="1:10" ht="24.95" customHeight="1" x14ac:dyDescent="0.25">
      <c r="A2060" s="3">
        <f t="shared" si="32"/>
        <v>2058</v>
      </c>
      <c r="B2060" s="4" t="str">
        <f>'Base de dados'!A2059</f>
        <v>5630005428</v>
      </c>
      <c r="C2060" s="5" t="str">
        <f>IF('Base de dados'!E2059&lt;&gt;"",'Base de dados'!B2059&amp;CHAR(10)&amp;'Base de dados'!E2059,'Base de dados'!B2059)</f>
        <v>LUCIANA APARECIDA ARAUJO CARVALHO ANDRE</v>
      </c>
      <c r="D2060" s="15" t="str">
        <f>'Base de dados'!H2059</f>
        <v>AL  GANYMEDES JOSE SANTOS DE OLIVEIRA, 1195 - CENTRO  - CASA BRANCA</v>
      </c>
      <c r="E2060" s="27" t="str">
        <f>'Base de dados'!I2059</f>
        <v>(19) 994071838</v>
      </c>
      <c r="F2060" s="6" t="str">
        <f>'Base de dados'!J2059</f>
        <v>POPULAÇÃO GERAL</v>
      </c>
      <c r="G2060" s="6" t="str">
        <f>'Base de dados'!L2059</f>
        <v>SUPLENTE</v>
      </c>
      <c r="H2060" s="6">
        <f>'Base de dados'!M2059</f>
        <v>1743</v>
      </c>
      <c r="I2060" s="30"/>
      <c r="J2060" s="6" t="str">
        <f>'Base de dados'!N2059</f>
        <v/>
      </c>
    </row>
    <row r="2061" spans="1:10" ht="24.95" customHeight="1" x14ac:dyDescent="0.25">
      <c r="A2061" s="3">
        <f t="shared" si="32"/>
        <v>2059</v>
      </c>
      <c r="B2061" s="4" t="str">
        <f>'Base de dados'!A2060</f>
        <v>5630008323</v>
      </c>
      <c r="C2061" s="5" t="str">
        <f>IF('Base de dados'!E2060&lt;&gt;"",'Base de dados'!B2060&amp;CHAR(10)&amp;'Base de dados'!E2060,'Base de dados'!B2060)</f>
        <v>SAMUEL SANTOS SOUSA</v>
      </c>
      <c r="D2061" s="15" t="str">
        <f>'Base de dados'!H2060</f>
        <v>RUA SILVESTRE FRANCISCO PUGLIA, 47 - ODENIR BUZATTO - CASA BRANCA</v>
      </c>
      <c r="E2061" s="27" t="str">
        <f>'Base de dados'!I2060</f>
        <v>(19) 992647071</v>
      </c>
      <c r="F2061" s="6" t="str">
        <f>'Base de dados'!J2060</f>
        <v>POPULAÇÃO GERAL</v>
      </c>
      <c r="G2061" s="6" t="str">
        <f>'Base de dados'!L2060</f>
        <v>SUPLENTE</v>
      </c>
      <c r="H2061" s="6">
        <f>'Base de dados'!M2060</f>
        <v>1744</v>
      </c>
      <c r="I2061" s="30"/>
      <c r="J2061" s="6" t="str">
        <f>'Base de dados'!N2060</f>
        <v/>
      </c>
    </row>
    <row r="2062" spans="1:10" ht="24.95" customHeight="1" x14ac:dyDescent="0.25">
      <c r="A2062" s="3">
        <f t="shared" si="32"/>
        <v>2060</v>
      </c>
      <c r="B2062" s="4" t="str">
        <f>'Base de dados'!A2061</f>
        <v>5630019502</v>
      </c>
      <c r="C2062" s="5" t="str">
        <f>IF('Base de dados'!E2061&lt;&gt;"",'Base de dados'!B2061&amp;CHAR(10)&amp;'Base de dados'!E2061,'Base de dados'!B2061)</f>
        <v>JEAN RANGEL COSTA
ARIANE CRISTINA LELLIS Y</v>
      </c>
      <c r="D2062" s="15" t="str">
        <f>'Base de dados'!H2061</f>
        <v>FAZ PARAISO, 4 - VENDA BRANCA - CASA BRANCA</v>
      </c>
      <c r="E2062" s="27" t="str">
        <f>'Base de dados'!I2061</f>
        <v>(19) 971472893</v>
      </c>
      <c r="F2062" s="6" t="str">
        <f>'Base de dados'!J2061</f>
        <v>POPULAÇÃO GERAL</v>
      </c>
      <c r="G2062" s="6" t="str">
        <f>'Base de dados'!L2061</f>
        <v>SUPLENTE</v>
      </c>
      <c r="H2062" s="6">
        <f>'Base de dados'!M2061</f>
        <v>1745</v>
      </c>
      <c r="I2062" s="30"/>
      <c r="J2062" s="6" t="str">
        <f>'Base de dados'!N2061</f>
        <v/>
      </c>
    </row>
    <row r="2063" spans="1:10" ht="24.95" customHeight="1" x14ac:dyDescent="0.25">
      <c r="A2063" s="3">
        <f t="shared" si="32"/>
        <v>2061</v>
      </c>
      <c r="B2063" s="4" t="str">
        <f>'Base de dados'!A2062</f>
        <v>5630016722</v>
      </c>
      <c r="C2063" s="5" t="str">
        <f>IF('Base de dados'!E2062&lt;&gt;"",'Base de dados'!B2062&amp;CHAR(10)&amp;'Base de dados'!E2062,'Base de dados'!B2062)</f>
        <v>JOICE APARECIDA FERREIRA BUENO27</v>
      </c>
      <c r="D2063" s="15" t="str">
        <f>'Base de dados'!H2062</f>
        <v>RUA LUIZ GONZAGA DE SILOS, 79  - NAZARE - CASA BRANCA</v>
      </c>
      <c r="E2063" s="27" t="str">
        <f>'Base de dados'!I2062</f>
        <v>(19) 93249956</v>
      </c>
      <c r="F2063" s="6" t="str">
        <f>'Base de dados'!J2062</f>
        <v>POPULAÇÃO GERAL</v>
      </c>
      <c r="G2063" s="6" t="str">
        <f>'Base de dados'!L2062</f>
        <v>SUPLENTE</v>
      </c>
      <c r="H2063" s="6">
        <f>'Base de dados'!M2062</f>
        <v>1746</v>
      </c>
      <c r="I2063" s="30"/>
      <c r="J2063" s="6" t="str">
        <f>'Base de dados'!N2062</f>
        <v/>
      </c>
    </row>
    <row r="2064" spans="1:10" ht="24.95" customHeight="1" x14ac:dyDescent="0.25">
      <c r="A2064" s="3">
        <f t="shared" si="32"/>
        <v>2062</v>
      </c>
      <c r="B2064" s="4" t="str">
        <f>'Base de dados'!A2063</f>
        <v>5630007747</v>
      </c>
      <c r="C2064" s="5" t="str">
        <f>IF('Base de dados'!E2063&lt;&gt;"",'Base de dados'!B2063&amp;CHAR(10)&amp;'Base de dados'!E2063,'Base de dados'!B2063)</f>
        <v>SILVIO LUIS DIAS</v>
      </c>
      <c r="D2064" s="15" t="str">
        <f>'Base de dados'!H2063</f>
        <v>AV  DOS GREGORINE, 51 - SANTA CECILIA  - CASA BRANCA</v>
      </c>
      <c r="E2064" s="27" t="str">
        <f>'Base de dados'!I2063</f>
        <v>(19) 992039939</v>
      </c>
      <c r="F2064" s="6" t="str">
        <f>'Base de dados'!J2063</f>
        <v>POPULAÇÃO GERAL</v>
      </c>
      <c r="G2064" s="6" t="str">
        <f>'Base de dados'!L2063</f>
        <v>SUPLENTE</v>
      </c>
      <c r="H2064" s="6">
        <f>'Base de dados'!M2063</f>
        <v>1747</v>
      </c>
      <c r="I2064" s="30"/>
      <c r="J2064" s="6" t="str">
        <f>'Base de dados'!N2063</f>
        <v/>
      </c>
    </row>
    <row r="2065" spans="1:10" ht="24.95" customHeight="1" x14ac:dyDescent="0.25">
      <c r="A2065" s="3">
        <f t="shared" si="32"/>
        <v>2063</v>
      </c>
      <c r="B2065" s="4" t="str">
        <f>'Base de dados'!A2064</f>
        <v>5630014255</v>
      </c>
      <c r="C2065" s="5" t="str">
        <f>IF('Base de dados'!E2064&lt;&gt;"",'Base de dados'!B2064&amp;CHAR(10)&amp;'Base de dados'!E2064,'Base de dados'!B2064)</f>
        <v>SARAH DE LIMA BARBOSA</v>
      </c>
      <c r="D2065" s="15" t="str">
        <f>'Base de dados'!H2064</f>
        <v>SIT SITIO BOA VISTA, Rural  - RURAL  - CASA BRANCA</v>
      </c>
      <c r="E2065" s="27" t="str">
        <f>'Base de dados'!I2064</f>
        <v>(19) 989374693</v>
      </c>
      <c r="F2065" s="6" t="str">
        <f>'Base de dados'!J2064</f>
        <v>POPULAÇÃO GERAL</v>
      </c>
      <c r="G2065" s="6" t="str">
        <f>'Base de dados'!L2064</f>
        <v>SUPLENTE</v>
      </c>
      <c r="H2065" s="6">
        <f>'Base de dados'!M2064</f>
        <v>1748</v>
      </c>
      <c r="I2065" s="30"/>
      <c r="J2065" s="6" t="str">
        <f>'Base de dados'!N2064</f>
        <v/>
      </c>
    </row>
    <row r="2066" spans="1:10" ht="24.95" customHeight="1" x14ac:dyDescent="0.25">
      <c r="A2066" s="3">
        <f t="shared" si="32"/>
        <v>2064</v>
      </c>
      <c r="B2066" s="4" t="str">
        <f>'Base de dados'!A2065</f>
        <v>5630003290</v>
      </c>
      <c r="C2066" s="5" t="str">
        <f>IF('Base de dados'!E2065&lt;&gt;"",'Base de dados'!B2065&amp;CHAR(10)&amp;'Base de dados'!E2065,'Base de dados'!B2065)</f>
        <v>GIVANILDO JOSE DO COUTO</v>
      </c>
      <c r="D2066" s="15" t="str">
        <f>'Base de dados'!H2065</f>
        <v>CHA CHACARA SANTA MARIA, S/n - ZONA RURAL - CASA BRANCA</v>
      </c>
      <c r="E2066" s="27" t="str">
        <f>'Base de dados'!I2065</f>
        <v>(19) 993883380</v>
      </c>
      <c r="F2066" s="6" t="str">
        <f>'Base de dados'!J2065</f>
        <v>POPULAÇÃO GERAL</v>
      </c>
      <c r="G2066" s="6" t="str">
        <f>'Base de dados'!L2065</f>
        <v>SUPLENTE</v>
      </c>
      <c r="H2066" s="6">
        <f>'Base de dados'!M2065</f>
        <v>1749</v>
      </c>
      <c r="I2066" s="30"/>
      <c r="J2066" s="6" t="str">
        <f>'Base de dados'!N2065</f>
        <v/>
      </c>
    </row>
    <row r="2067" spans="1:10" ht="24.95" customHeight="1" x14ac:dyDescent="0.25">
      <c r="A2067" s="3">
        <f t="shared" si="32"/>
        <v>2065</v>
      </c>
      <c r="B2067" s="4" t="str">
        <f>'Base de dados'!A2066</f>
        <v>5630002094</v>
      </c>
      <c r="C2067" s="5" t="str">
        <f>IF('Base de dados'!E2066&lt;&gt;"",'Base de dados'!B2066&amp;CHAR(10)&amp;'Base de dados'!E2066,'Base de dados'!B2066)</f>
        <v>JOAO BATISTA GREGORIO</v>
      </c>
      <c r="D2067" s="15" t="str">
        <f>'Base de dados'!H2066</f>
        <v>RUA NICANOR FRANCISCO FERRAZ, 386 - JARDIM EUROPA - CASA BRANCA</v>
      </c>
      <c r="E2067" s="27" t="str">
        <f>'Base de dados'!I2066</f>
        <v>(19) 995645267</v>
      </c>
      <c r="F2067" s="6" t="str">
        <f>'Base de dados'!J2066</f>
        <v>POPULAÇÃO GERAL</v>
      </c>
      <c r="G2067" s="6" t="str">
        <f>'Base de dados'!L2066</f>
        <v>SUPLENTE</v>
      </c>
      <c r="H2067" s="6">
        <f>'Base de dados'!M2066</f>
        <v>1750</v>
      </c>
      <c r="I2067" s="30"/>
      <c r="J2067" s="6" t="str">
        <f>'Base de dados'!N2066</f>
        <v/>
      </c>
    </row>
    <row r="2068" spans="1:10" ht="24.95" customHeight="1" x14ac:dyDescent="0.25">
      <c r="A2068" s="3">
        <f t="shared" si="32"/>
        <v>2066</v>
      </c>
      <c r="B2068" s="4" t="str">
        <f>'Base de dados'!A2067</f>
        <v>5630011491</v>
      </c>
      <c r="C2068" s="5" t="str">
        <f>IF('Base de dados'!E2067&lt;&gt;"",'Base de dados'!B2067&amp;CHAR(10)&amp;'Base de dados'!E2067,'Base de dados'!B2067)</f>
        <v>JAAZIEL SOSTENES FANTIN GOMES</v>
      </c>
      <c r="D2068" s="15" t="str">
        <f>'Base de dados'!H2067</f>
        <v>RUA PROFESSORA CANDIDA MUSA, 128 - ANDIRINHA - CASA BRANCA</v>
      </c>
      <c r="E2068" s="27" t="str">
        <f>'Base de dados'!I2067</f>
        <v>(19) 993170424</v>
      </c>
      <c r="F2068" s="6" t="str">
        <f>'Base de dados'!J2067</f>
        <v>POPULAÇÃO GERAL</v>
      </c>
      <c r="G2068" s="6" t="str">
        <f>'Base de dados'!L2067</f>
        <v>SUPLENTE</v>
      </c>
      <c r="H2068" s="6">
        <f>'Base de dados'!M2067</f>
        <v>1751</v>
      </c>
      <c r="I2068" s="30"/>
      <c r="J2068" s="6" t="str">
        <f>'Base de dados'!N2067</f>
        <v/>
      </c>
    </row>
    <row r="2069" spans="1:10" ht="24.95" customHeight="1" x14ac:dyDescent="0.25">
      <c r="A2069" s="3">
        <f t="shared" si="32"/>
        <v>2067</v>
      </c>
      <c r="B2069" s="4" t="str">
        <f>'Base de dados'!A2068</f>
        <v>5630009867</v>
      </c>
      <c r="C2069" s="5" t="str">
        <f>IF('Base de dados'!E2068&lt;&gt;"",'Base de dados'!B2068&amp;CHAR(10)&amp;'Base de dados'!E2068,'Base de dados'!B2068)</f>
        <v>LUCILAINE CRISTINA DE SOUZA</v>
      </c>
      <c r="D2069" s="15" t="str">
        <f>'Base de dados'!H2068</f>
        <v>RUA DR  FRANCISCO NOGUEIRA DE LIMA, 1548 - DESTERRO - CASA BRANCA</v>
      </c>
      <c r="E2069" s="27" t="str">
        <f>'Base de dados'!I2068</f>
        <v>(19) 993591003</v>
      </c>
      <c r="F2069" s="6" t="str">
        <f>'Base de dados'!J2068</f>
        <v>POPULAÇÃO GERAL</v>
      </c>
      <c r="G2069" s="6" t="str">
        <f>'Base de dados'!L2068</f>
        <v>SUPLENTE</v>
      </c>
      <c r="H2069" s="6">
        <f>'Base de dados'!M2068</f>
        <v>1752</v>
      </c>
      <c r="I2069" s="30"/>
      <c r="J2069" s="6" t="str">
        <f>'Base de dados'!N2068</f>
        <v/>
      </c>
    </row>
    <row r="2070" spans="1:10" ht="24.95" customHeight="1" x14ac:dyDescent="0.25">
      <c r="A2070" s="3">
        <f t="shared" si="32"/>
        <v>2068</v>
      </c>
      <c r="B2070" s="4" t="str">
        <f>'Base de dados'!A2069</f>
        <v>5630010360</v>
      </c>
      <c r="C2070" s="5" t="str">
        <f>IF('Base de dados'!E2069&lt;&gt;"",'Base de dados'!B2069&amp;CHAR(10)&amp;'Base de dados'!E2069,'Base de dados'!B2069)</f>
        <v>CRISTIANE APARECIDA ASSUNCAO DE ALMEIDA</v>
      </c>
      <c r="D2070" s="15" t="str">
        <f>'Base de dados'!H2069</f>
        <v>Q   ANA PAULA ELEUTERIO, 75 - JARDIM BONSUCESSO - SOROCABA</v>
      </c>
      <c r="E2070" s="27" t="str">
        <f>'Base de dados'!I2069</f>
        <v>(15) 996250840</v>
      </c>
      <c r="F2070" s="6" t="str">
        <f>'Base de dados'!J2069</f>
        <v>POPULAÇÃO GERAL</v>
      </c>
      <c r="G2070" s="6" t="str">
        <f>'Base de dados'!L2069</f>
        <v>SUPLENTE</v>
      </c>
      <c r="H2070" s="6">
        <f>'Base de dados'!M2069</f>
        <v>1753</v>
      </c>
      <c r="I2070" s="30"/>
      <c r="J2070" s="6" t="str">
        <f>'Base de dados'!N2069</f>
        <v/>
      </c>
    </row>
    <row r="2071" spans="1:10" ht="24.95" customHeight="1" x14ac:dyDescent="0.25">
      <c r="A2071" s="3">
        <f t="shared" si="32"/>
        <v>2069</v>
      </c>
      <c r="B2071" s="4" t="str">
        <f>'Base de dados'!A2070</f>
        <v>5630013703</v>
      </c>
      <c r="C2071" s="5" t="str">
        <f>IF('Base de dados'!E2070&lt;&gt;"",'Base de dados'!B2070&amp;CHAR(10)&amp;'Base de dados'!E2070,'Base de dados'!B2070)</f>
        <v>JULIANA APARECIDA ALVES
DOUGLAS MORAIS DA SILVA</v>
      </c>
      <c r="D2071" s="15" t="str">
        <f>'Base de dados'!H2070</f>
        <v>RUA AV CEL JOAO GONCALVES, 677 - DESTERRO - CASA BRANCA</v>
      </c>
      <c r="E2071" s="27" t="str">
        <f>'Base de dados'!I2070</f>
        <v>(19) 993087885</v>
      </c>
      <c r="F2071" s="6" t="str">
        <f>'Base de dados'!J2070</f>
        <v>POPULAÇÃO GERAL</v>
      </c>
      <c r="G2071" s="6" t="str">
        <f>'Base de dados'!L2070</f>
        <v>SUPLENTE</v>
      </c>
      <c r="H2071" s="6">
        <f>'Base de dados'!M2070</f>
        <v>1754</v>
      </c>
      <c r="I2071" s="30"/>
      <c r="J2071" s="6" t="str">
        <f>'Base de dados'!N2070</f>
        <v/>
      </c>
    </row>
    <row r="2072" spans="1:10" ht="24.95" customHeight="1" x14ac:dyDescent="0.25">
      <c r="A2072" s="3">
        <f t="shared" si="32"/>
        <v>2070</v>
      </c>
      <c r="B2072" s="4" t="str">
        <f>'Base de dados'!A2071</f>
        <v>5630006855</v>
      </c>
      <c r="C2072" s="5" t="str">
        <f>IF('Base de dados'!E2071&lt;&gt;"",'Base de dados'!B2071&amp;CHAR(10)&amp;'Base de dados'!E2071,'Base de dados'!B2071)</f>
        <v>LUCILEIA CRISTINA DA SILVA</v>
      </c>
      <c r="D2072" s="15" t="str">
        <f>'Base de dados'!H2071</f>
        <v>AV  PERIGEL, 55 - BAIRRO INDUSTRIAL - CASA BRANCA</v>
      </c>
      <c r="E2072" s="27" t="str">
        <f>'Base de dados'!I2071</f>
        <v>(19) 993862061</v>
      </c>
      <c r="F2072" s="6" t="str">
        <f>'Base de dados'!J2071</f>
        <v>POPULAÇÃO GERAL</v>
      </c>
      <c r="G2072" s="6" t="str">
        <f>'Base de dados'!L2071</f>
        <v>SUPLENTE</v>
      </c>
      <c r="H2072" s="6">
        <f>'Base de dados'!M2071</f>
        <v>1755</v>
      </c>
      <c r="I2072" s="30"/>
      <c r="J2072" s="6" t="str">
        <f>'Base de dados'!N2071</f>
        <v/>
      </c>
    </row>
    <row r="2073" spans="1:10" ht="24.95" customHeight="1" x14ac:dyDescent="0.25">
      <c r="A2073" s="3">
        <f t="shared" si="32"/>
        <v>2071</v>
      </c>
      <c r="B2073" s="4" t="str">
        <f>'Base de dados'!A2072</f>
        <v>5630002722</v>
      </c>
      <c r="C2073" s="5" t="str">
        <f>IF('Base de dados'!E2072&lt;&gt;"",'Base de dados'!B2072&amp;CHAR(10)&amp;'Base de dados'!E2072,'Base de dados'!B2072)</f>
        <v>GILMARA NOVAIS PINTO
EDSON RODRIGUES APARECIDO PINTO</v>
      </c>
      <c r="D2073" s="15" t="str">
        <f>'Base de dados'!H2072</f>
        <v>RUA 21 DE ABRIL, 315 - SAO JOAO  - CASA BRANCA</v>
      </c>
      <c r="E2073" s="27" t="str">
        <f>'Base de dados'!I2072</f>
        <v>(19) 199936108</v>
      </c>
      <c r="F2073" s="6" t="str">
        <f>'Base de dados'!J2072</f>
        <v>POPULAÇÃO GERAL</v>
      </c>
      <c r="G2073" s="6" t="str">
        <f>'Base de dados'!L2072</f>
        <v>SUPLENTE</v>
      </c>
      <c r="H2073" s="6">
        <f>'Base de dados'!M2072</f>
        <v>1756</v>
      </c>
      <c r="I2073" s="30"/>
      <c r="J2073" s="6" t="str">
        <f>'Base de dados'!N2072</f>
        <v/>
      </c>
    </row>
    <row r="2074" spans="1:10" ht="24.95" customHeight="1" x14ac:dyDescent="0.25">
      <c r="A2074" s="3">
        <f t="shared" si="32"/>
        <v>2072</v>
      </c>
      <c r="B2074" s="4" t="str">
        <f>'Base de dados'!A2073</f>
        <v>5630020138</v>
      </c>
      <c r="C2074" s="5" t="str">
        <f>IF('Base de dados'!E2073&lt;&gt;"",'Base de dados'!B2073&amp;CHAR(10)&amp;'Base de dados'!E2073,'Base de dados'!B2073)</f>
        <v>MILENA MARTA BAPTISTA</v>
      </c>
      <c r="D2074" s="15" t="str">
        <f>'Base de dados'!H2073</f>
        <v>RUA FAMILIA BORGES ALONSO, 43 - CIDADE JARDIM - CASA BRANCA</v>
      </c>
      <c r="E2074" s="27" t="str">
        <f>'Base de dados'!I2073</f>
        <v>(19) 993876713</v>
      </c>
      <c r="F2074" s="6" t="str">
        <f>'Base de dados'!J2073</f>
        <v>POPULAÇÃO GERAL</v>
      </c>
      <c r="G2074" s="6" t="str">
        <f>'Base de dados'!L2073</f>
        <v>SUPLENTE</v>
      </c>
      <c r="H2074" s="6">
        <f>'Base de dados'!M2073</f>
        <v>1757</v>
      </c>
      <c r="I2074" s="30"/>
      <c r="J2074" s="6" t="str">
        <f>'Base de dados'!N2073</f>
        <v/>
      </c>
    </row>
    <row r="2075" spans="1:10" ht="24.95" customHeight="1" x14ac:dyDescent="0.25">
      <c r="A2075" s="3">
        <f t="shared" si="32"/>
        <v>2073</v>
      </c>
      <c r="B2075" s="4" t="str">
        <f>'Base de dados'!A2074</f>
        <v>5630014602</v>
      </c>
      <c r="C2075" s="5" t="str">
        <f>IF('Base de dados'!E2074&lt;&gt;"",'Base de dados'!B2074&amp;CHAR(10)&amp;'Base de dados'!E2074,'Base de dados'!B2074)</f>
        <v>NADIA MARIA CHIOVATTO DA LUZ CANDIDO</v>
      </c>
      <c r="D2075" s="15" t="str">
        <f>'Base de dados'!H2074</f>
        <v>RUA PROFESSOR ALBERTO KRUN, 317 - PARQUE DAS ACACIAS - CASA BRANCA</v>
      </c>
      <c r="E2075" s="27" t="str">
        <f>'Base de dados'!I2074</f>
        <v>(19) 989495596</v>
      </c>
      <c r="F2075" s="6" t="str">
        <f>'Base de dados'!J2074</f>
        <v>POPULAÇÃO GERAL</v>
      </c>
      <c r="G2075" s="6" t="str">
        <f>'Base de dados'!L2074</f>
        <v>SUPLENTE</v>
      </c>
      <c r="H2075" s="6">
        <f>'Base de dados'!M2074</f>
        <v>1758</v>
      </c>
      <c r="I2075" s="30"/>
      <c r="J2075" s="6" t="str">
        <f>'Base de dados'!N2074</f>
        <v/>
      </c>
    </row>
    <row r="2076" spans="1:10" ht="24.95" customHeight="1" x14ac:dyDescent="0.25">
      <c r="A2076" s="3">
        <f t="shared" si="32"/>
        <v>2074</v>
      </c>
      <c r="B2076" s="4" t="str">
        <f>'Base de dados'!A2075</f>
        <v>5630021581</v>
      </c>
      <c r="C2076" s="5" t="str">
        <f>IF('Base de dados'!E2075&lt;&gt;"",'Base de dados'!B2075&amp;CHAR(10)&amp;'Base de dados'!E2075,'Base de dados'!B2075)</f>
        <v>LUCIO MARQUES MAXIMO</v>
      </c>
      <c r="D2076" s="15" t="str">
        <f>'Base de dados'!H2075</f>
        <v>RUA LAFAIETE DE TOLEDO, 602 - CENTRO - CASA BRANCA</v>
      </c>
      <c r="E2076" s="27" t="str">
        <f>'Base de dados'!I2075</f>
        <v>(19) 989334540</v>
      </c>
      <c r="F2076" s="6" t="str">
        <f>'Base de dados'!J2075</f>
        <v>POPULAÇÃO GERAL</v>
      </c>
      <c r="G2076" s="6" t="str">
        <f>'Base de dados'!L2075</f>
        <v>SUPLENTE</v>
      </c>
      <c r="H2076" s="6">
        <f>'Base de dados'!M2075</f>
        <v>1759</v>
      </c>
      <c r="I2076" s="30"/>
      <c r="J2076" s="6" t="str">
        <f>'Base de dados'!N2075</f>
        <v/>
      </c>
    </row>
    <row r="2077" spans="1:10" ht="24.95" customHeight="1" x14ac:dyDescent="0.25">
      <c r="A2077" s="3">
        <f t="shared" si="32"/>
        <v>2075</v>
      </c>
      <c r="B2077" s="4" t="str">
        <f>'Base de dados'!A2076</f>
        <v>5630018082</v>
      </c>
      <c r="C2077" s="5" t="str">
        <f>IF('Base de dados'!E2076&lt;&gt;"",'Base de dados'!B2076&amp;CHAR(10)&amp;'Base de dados'!E2076,'Base de dados'!B2076)</f>
        <v>THIAGO VINICIUS DE CARVALHO</v>
      </c>
      <c r="D2077" s="15" t="str">
        <f>'Base de dados'!H2076</f>
        <v>RUA FAMILIA MAGDALENA, 290 - PARQUE SAO PAULO  - CASA BRANCA</v>
      </c>
      <c r="E2077" s="27" t="str">
        <f>'Base de dados'!I2076</f>
        <v>(19) 998878605</v>
      </c>
      <c r="F2077" s="6" t="str">
        <f>'Base de dados'!J2076</f>
        <v>POPULAÇÃO GERAL</v>
      </c>
      <c r="G2077" s="6" t="str">
        <f>'Base de dados'!L2076</f>
        <v>SUPLENTE</v>
      </c>
      <c r="H2077" s="6">
        <f>'Base de dados'!M2076</f>
        <v>1760</v>
      </c>
      <c r="I2077" s="30"/>
      <c r="J2077" s="6" t="str">
        <f>'Base de dados'!N2076</f>
        <v/>
      </c>
    </row>
    <row r="2078" spans="1:10" ht="24.95" customHeight="1" x14ac:dyDescent="0.25">
      <c r="A2078" s="3">
        <f t="shared" si="32"/>
        <v>2076</v>
      </c>
      <c r="B2078" s="4" t="str">
        <f>'Base de dados'!A2077</f>
        <v>5630006061</v>
      </c>
      <c r="C2078" s="5" t="str">
        <f>IF('Base de dados'!E2077&lt;&gt;"",'Base de dados'!B2077&amp;CHAR(10)&amp;'Base de dados'!E2077,'Base de dados'!B2077)</f>
        <v>KAROLAYNE ROBERTO
EDIVALDO PEREIRA ENGLE</v>
      </c>
      <c r="D2078" s="15" t="str">
        <f>'Base de dados'!H2077</f>
        <v>RUA FAMILIA ANACLETO, 65 - VENDA BRANCA  - CASA BRANCA</v>
      </c>
      <c r="E2078" s="27" t="str">
        <f>'Base de dados'!I2077</f>
        <v>(19) 996985217</v>
      </c>
      <c r="F2078" s="6" t="str">
        <f>'Base de dados'!J2077</f>
        <v>POPULAÇÃO GERAL</v>
      </c>
      <c r="G2078" s="6" t="str">
        <f>'Base de dados'!L2077</f>
        <v>SUPLENTE</v>
      </c>
      <c r="H2078" s="6">
        <f>'Base de dados'!M2077</f>
        <v>1761</v>
      </c>
      <c r="I2078" s="30"/>
      <c r="J2078" s="6" t="str">
        <f>'Base de dados'!N2077</f>
        <v/>
      </c>
    </row>
    <row r="2079" spans="1:10" ht="24.95" customHeight="1" x14ac:dyDescent="0.25">
      <c r="A2079" s="3">
        <f t="shared" si="32"/>
        <v>2077</v>
      </c>
      <c r="B2079" s="4" t="str">
        <f>'Base de dados'!A2078</f>
        <v>5630019494</v>
      </c>
      <c r="C2079" s="5" t="str">
        <f>IF('Base de dados'!E2078&lt;&gt;"",'Base de dados'!B2078&amp;CHAR(10)&amp;'Base de dados'!E2078,'Base de dados'!B2078)</f>
        <v>TALISSA KAREN RODRIGUES BAPTISTA
ROBERTA APARECIDA RODRIGUES</v>
      </c>
      <c r="D2079" s="15" t="str">
        <f>'Base de dados'!H2078</f>
        <v>RUA ANTONIO FLORES PANICO, 241 - CIDADE JARDIM - CASA BRANCA</v>
      </c>
      <c r="E2079" s="27" t="str">
        <f>'Base de dados'!I2078</f>
        <v>(19) 992380108</v>
      </c>
      <c r="F2079" s="6" t="str">
        <f>'Base de dados'!J2078</f>
        <v>POPULAÇÃO GERAL</v>
      </c>
      <c r="G2079" s="6" t="str">
        <f>'Base de dados'!L2078</f>
        <v>SUPLENTE</v>
      </c>
      <c r="H2079" s="6">
        <f>'Base de dados'!M2078</f>
        <v>1762</v>
      </c>
      <c r="I2079" s="30"/>
      <c r="J2079" s="6" t="str">
        <f>'Base de dados'!N2078</f>
        <v/>
      </c>
    </row>
    <row r="2080" spans="1:10" ht="24.95" customHeight="1" x14ac:dyDescent="0.25">
      <c r="A2080" s="3">
        <f t="shared" si="32"/>
        <v>2078</v>
      </c>
      <c r="B2080" s="4" t="str">
        <f>'Base de dados'!A2079</f>
        <v>5630005196</v>
      </c>
      <c r="C2080" s="5" t="str">
        <f>IF('Base de dados'!E2079&lt;&gt;"",'Base de dados'!B2079&amp;CHAR(10)&amp;'Base de dados'!E2079,'Base de dados'!B2079)</f>
        <v>TAMIRIS ROBERTA DE TAVARES
LUIS FELIPE TAVARES LEANDRO</v>
      </c>
      <c r="D2080" s="15" t="str">
        <f>'Base de dados'!H2079</f>
        <v>RUA FAMILIA THOME, 120 - CIDADE JARDIM - CASA BRANCA</v>
      </c>
      <c r="E2080" s="27" t="str">
        <f>'Base de dados'!I2079</f>
        <v>(19) 995748777</v>
      </c>
      <c r="F2080" s="6" t="str">
        <f>'Base de dados'!J2079</f>
        <v>POPULAÇÃO GERAL</v>
      </c>
      <c r="G2080" s="6" t="str">
        <f>'Base de dados'!L2079</f>
        <v>SUPLENTE</v>
      </c>
      <c r="H2080" s="6">
        <f>'Base de dados'!M2079</f>
        <v>1763</v>
      </c>
      <c r="I2080" s="30"/>
      <c r="J2080" s="6" t="str">
        <f>'Base de dados'!N2079</f>
        <v/>
      </c>
    </row>
    <row r="2081" spans="1:10" ht="24.95" customHeight="1" x14ac:dyDescent="0.25">
      <c r="A2081" s="3">
        <f t="shared" si="32"/>
        <v>2079</v>
      </c>
      <c r="B2081" s="4" t="str">
        <f>'Base de dados'!A2080</f>
        <v>5630006699</v>
      </c>
      <c r="C2081" s="5" t="str">
        <f>IF('Base de dados'!E2080&lt;&gt;"",'Base de dados'!B2080&amp;CHAR(10)&amp;'Base de dados'!E2080,'Base de dados'!B2080)</f>
        <v>ALINE CASSIA MENABO</v>
      </c>
      <c r="D2081" s="15" t="str">
        <f>'Base de dados'!H2080</f>
        <v>RUA ANTONIO FLORES PANICO, 397 - CIDADE JARDIM - CASA BRANCA</v>
      </c>
      <c r="E2081" s="27" t="str">
        <f>'Base de dados'!I2080</f>
        <v>(19) 991372731</v>
      </c>
      <c r="F2081" s="6" t="str">
        <f>'Base de dados'!J2080</f>
        <v>POPULAÇÃO GERAL</v>
      </c>
      <c r="G2081" s="6" t="str">
        <f>'Base de dados'!L2080</f>
        <v>SUPLENTE</v>
      </c>
      <c r="H2081" s="6">
        <f>'Base de dados'!M2080</f>
        <v>1764</v>
      </c>
      <c r="I2081" s="30"/>
      <c r="J2081" s="6" t="str">
        <f>'Base de dados'!N2080</f>
        <v/>
      </c>
    </row>
    <row r="2082" spans="1:10" ht="24.95" customHeight="1" x14ac:dyDescent="0.25">
      <c r="A2082" s="3">
        <f t="shared" si="32"/>
        <v>2080</v>
      </c>
      <c r="B2082" s="4" t="str">
        <f>'Base de dados'!A2081</f>
        <v>5630014750</v>
      </c>
      <c r="C2082" s="5" t="str">
        <f>IF('Base de dados'!E2081&lt;&gt;"",'Base de dados'!B2081&amp;CHAR(10)&amp;'Base de dados'!E2081,'Base de dados'!B2081)</f>
        <v>GUSTAVO FERNANDO MARTINS</v>
      </c>
      <c r="D2082" s="15" t="str">
        <f>'Base de dados'!H2081</f>
        <v>RUA DOS ANTONIALIS, 64 - NAZARETH - CASA BRANCA</v>
      </c>
      <c r="E2082" s="27" t="str">
        <f>'Base de dados'!I2081</f>
        <v>(19) 992208235</v>
      </c>
      <c r="F2082" s="6" t="str">
        <f>'Base de dados'!J2081</f>
        <v>POPULAÇÃO GERAL</v>
      </c>
      <c r="G2082" s="6" t="str">
        <f>'Base de dados'!L2081</f>
        <v>SUPLENTE</v>
      </c>
      <c r="H2082" s="6">
        <f>'Base de dados'!M2081</f>
        <v>1765</v>
      </c>
      <c r="I2082" s="30"/>
      <c r="J2082" s="6" t="str">
        <f>'Base de dados'!N2081</f>
        <v/>
      </c>
    </row>
    <row r="2083" spans="1:10" ht="24.95" customHeight="1" x14ac:dyDescent="0.25">
      <c r="A2083" s="3">
        <f t="shared" si="32"/>
        <v>2081</v>
      </c>
      <c r="B2083" s="4" t="str">
        <f>'Base de dados'!A2082</f>
        <v>5630018132</v>
      </c>
      <c r="C2083" s="5" t="str">
        <f>IF('Base de dados'!E2082&lt;&gt;"",'Base de dados'!B2082&amp;CHAR(10)&amp;'Base de dados'!E2082,'Base de dados'!B2082)</f>
        <v>SIMONI DE FATIMA MARTINS PASSOS
CARLOS ROBERTO PASSOS</v>
      </c>
      <c r="D2083" s="15" t="str">
        <f>'Base de dados'!H2082</f>
        <v>RUA FAMILIA MAGDALENA, 317 - PARQUE SAO PAULO  - CASA BRANCA</v>
      </c>
      <c r="E2083" s="27" t="str">
        <f>'Base de dados'!I2082</f>
        <v>(19) 996960208</v>
      </c>
      <c r="F2083" s="6" t="str">
        <f>'Base de dados'!J2082</f>
        <v>POPULAÇÃO GERAL</v>
      </c>
      <c r="G2083" s="6" t="str">
        <f>'Base de dados'!L2082</f>
        <v>SUPLENTE</v>
      </c>
      <c r="H2083" s="6">
        <f>'Base de dados'!M2082</f>
        <v>1766</v>
      </c>
      <c r="I2083" s="30"/>
      <c r="J2083" s="6" t="str">
        <f>'Base de dados'!N2082</f>
        <v/>
      </c>
    </row>
    <row r="2084" spans="1:10" ht="24.95" customHeight="1" x14ac:dyDescent="0.25">
      <c r="A2084" s="3">
        <f t="shared" si="32"/>
        <v>2082</v>
      </c>
      <c r="B2084" s="4" t="str">
        <f>'Base de dados'!A2083</f>
        <v>5630003530</v>
      </c>
      <c r="C2084" s="5" t="str">
        <f>IF('Base de dados'!E2083&lt;&gt;"",'Base de dados'!B2083&amp;CHAR(10)&amp;'Base de dados'!E2083,'Base de dados'!B2083)</f>
        <v>RODRIGO MAZIERO GINEZZI
RENATA SANTOS MARCOLA MAZIERO GINEZZI</v>
      </c>
      <c r="D2084" s="15" t="str">
        <f>'Base de dados'!H2083</f>
        <v>RUA JOSE SORIANO, 110 - VILA INDUSTRIAL - CASA BRANCA</v>
      </c>
      <c r="E2084" s="27" t="str">
        <f>'Base de dados'!I2083</f>
        <v>(19) 992889284</v>
      </c>
      <c r="F2084" s="6" t="str">
        <f>'Base de dados'!J2083</f>
        <v>POPULAÇÃO GERAL</v>
      </c>
      <c r="G2084" s="6" t="str">
        <f>'Base de dados'!L2083</f>
        <v>SUPLENTE</v>
      </c>
      <c r="H2084" s="6">
        <f>'Base de dados'!M2083</f>
        <v>1767</v>
      </c>
      <c r="I2084" s="30"/>
      <c r="J2084" s="6" t="str">
        <f>'Base de dados'!N2083</f>
        <v/>
      </c>
    </row>
    <row r="2085" spans="1:10" ht="24.95" customHeight="1" x14ac:dyDescent="0.25">
      <c r="A2085" s="3">
        <f t="shared" si="32"/>
        <v>2083</v>
      </c>
      <c r="B2085" s="4" t="str">
        <f>'Base de dados'!A2084</f>
        <v>5630014800</v>
      </c>
      <c r="C2085" s="5" t="str">
        <f>IF('Base de dados'!E2084&lt;&gt;"",'Base de dados'!B2084&amp;CHAR(10)&amp;'Base de dados'!E2084,'Base de dados'!B2084)</f>
        <v>ADRIANA MARTINES MAYLINCH CAMARA</v>
      </c>
      <c r="D2085" s="15" t="str">
        <f>'Base de dados'!H2084</f>
        <v>RUA JOSE PRIMO, 170 - MORROS - SOROCABA</v>
      </c>
      <c r="E2085" s="27" t="str">
        <f>'Base de dados'!I2084</f>
        <v>(15) 991220359</v>
      </c>
      <c r="F2085" s="6" t="str">
        <f>'Base de dados'!J2084</f>
        <v>POPULAÇÃO GERAL</v>
      </c>
      <c r="G2085" s="6" t="str">
        <f>'Base de dados'!L2084</f>
        <v>SUPLENTE</v>
      </c>
      <c r="H2085" s="6">
        <f>'Base de dados'!M2084</f>
        <v>1768</v>
      </c>
      <c r="I2085" s="30"/>
      <c r="J2085" s="6" t="str">
        <f>'Base de dados'!N2084</f>
        <v/>
      </c>
    </row>
    <row r="2086" spans="1:10" ht="24.95" customHeight="1" x14ac:dyDescent="0.25">
      <c r="A2086" s="3">
        <f t="shared" si="32"/>
        <v>2084</v>
      </c>
      <c r="B2086" s="4" t="str">
        <f>'Base de dados'!A2085</f>
        <v>5630003175</v>
      </c>
      <c r="C2086" s="5" t="str">
        <f>IF('Base de dados'!E2085&lt;&gt;"",'Base de dados'!B2085&amp;CHAR(10)&amp;'Base de dados'!E2085,'Base de dados'!B2085)</f>
        <v>ALESSANDRA MICHELLI GASPAR STRAZZA</v>
      </c>
      <c r="D2086" s="15" t="str">
        <f>'Base de dados'!H2085</f>
        <v>AV  DA ESTACAO, 129 - LAGOA BRANCA - CASA BRANCA</v>
      </c>
      <c r="E2086" s="27" t="str">
        <f>'Base de dados'!I2085</f>
        <v>(19) 971018077</v>
      </c>
      <c r="F2086" s="6" t="str">
        <f>'Base de dados'!J2085</f>
        <v>POPULAÇÃO GERAL</v>
      </c>
      <c r="G2086" s="6" t="str">
        <f>'Base de dados'!L2085</f>
        <v>SUPLENTE</v>
      </c>
      <c r="H2086" s="6">
        <f>'Base de dados'!M2085</f>
        <v>1769</v>
      </c>
      <c r="I2086" s="30"/>
      <c r="J2086" s="6" t="str">
        <f>'Base de dados'!N2085</f>
        <v/>
      </c>
    </row>
    <row r="2087" spans="1:10" ht="24.95" customHeight="1" x14ac:dyDescent="0.25">
      <c r="A2087" s="3">
        <f t="shared" si="32"/>
        <v>2085</v>
      </c>
      <c r="B2087" s="4" t="str">
        <f>'Base de dados'!A2086</f>
        <v>5630001963</v>
      </c>
      <c r="C2087" s="5" t="str">
        <f>IF('Base de dados'!E2086&lt;&gt;"",'Base de dados'!B2086&amp;CHAR(10)&amp;'Base de dados'!E2086,'Base de dados'!B2086)</f>
        <v>LUCELIA DUTRA DO NASCIMENTO</v>
      </c>
      <c r="D2087" s="15" t="str">
        <f>'Base de dados'!H2086</f>
        <v>FAZ SANTA PAULINA, Sem número - VICINAL CASA BRANCA A TAMBAU - CASA BRANCA</v>
      </c>
      <c r="E2087" s="27" t="str">
        <f>'Base de dados'!I2086</f>
        <v>(19) 994842565</v>
      </c>
      <c r="F2087" s="6" t="str">
        <f>'Base de dados'!J2086</f>
        <v>POPULAÇÃO GERAL</v>
      </c>
      <c r="G2087" s="6" t="str">
        <f>'Base de dados'!L2086</f>
        <v>SUPLENTE</v>
      </c>
      <c r="H2087" s="6">
        <f>'Base de dados'!M2086</f>
        <v>1770</v>
      </c>
      <c r="I2087" s="30"/>
      <c r="J2087" s="6" t="str">
        <f>'Base de dados'!N2086</f>
        <v/>
      </c>
    </row>
    <row r="2088" spans="1:10" ht="24.95" customHeight="1" x14ac:dyDescent="0.25">
      <c r="A2088" s="3">
        <f t="shared" si="32"/>
        <v>2086</v>
      </c>
      <c r="B2088" s="4" t="str">
        <f>'Base de dados'!A2087</f>
        <v>5630018371</v>
      </c>
      <c r="C2088" s="5" t="str">
        <f>IF('Base de dados'!E2087&lt;&gt;"",'Base de dados'!B2087&amp;CHAR(10)&amp;'Base de dados'!E2087,'Base de dados'!B2087)</f>
        <v>EDILENE CRISTINA MOREIRA</v>
      </c>
      <c r="D2088" s="15" t="str">
        <f>'Base de dados'!H2087</f>
        <v>RUA GERALDO CHIAVEGATTI, 723 - COHAB 5 - VARGEM GRANDE DO SUL</v>
      </c>
      <c r="E2088" s="27" t="str">
        <f>'Base de dados'!I2087</f>
        <v>(19) 89626981</v>
      </c>
      <c r="F2088" s="6" t="str">
        <f>'Base de dados'!J2087</f>
        <v>POPULAÇÃO GERAL</v>
      </c>
      <c r="G2088" s="6" t="str">
        <f>'Base de dados'!L2087</f>
        <v>SUPLENTE</v>
      </c>
      <c r="H2088" s="6">
        <f>'Base de dados'!M2087</f>
        <v>1771</v>
      </c>
      <c r="I2088" s="30"/>
      <c r="J2088" s="6" t="str">
        <f>'Base de dados'!N2087</f>
        <v/>
      </c>
    </row>
    <row r="2089" spans="1:10" ht="24.95" customHeight="1" x14ac:dyDescent="0.25">
      <c r="A2089" s="3">
        <f t="shared" si="32"/>
        <v>2087</v>
      </c>
      <c r="B2089" s="4" t="str">
        <f>'Base de dados'!A2088</f>
        <v>5630014347</v>
      </c>
      <c r="C2089" s="5" t="str">
        <f>IF('Base de dados'!E2088&lt;&gt;"",'Base de dados'!B2088&amp;CHAR(10)&amp;'Base de dados'!E2088,'Base de dados'!B2088)</f>
        <v>ROSIETE CEZARIO DA SILVA DE LIMA
OSMAR OSVALDO DE LIMA</v>
      </c>
      <c r="D2089" s="15" t="str">
        <f>'Base de dados'!H2088</f>
        <v>RUA JOSE LOPES DA CUNHA, S/N - CHACARA BOA VISTA - CASA BRANCA</v>
      </c>
      <c r="E2089" s="27" t="str">
        <f>'Base de dados'!I2088</f>
        <v>(19) 992547342</v>
      </c>
      <c r="F2089" s="6" t="str">
        <f>'Base de dados'!J2088</f>
        <v>POPULAÇÃO GERAL</v>
      </c>
      <c r="G2089" s="6" t="str">
        <f>'Base de dados'!L2088</f>
        <v>SUPLENTE</v>
      </c>
      <c r="H2089" s="6">
        <f>'Base de dados'!M2088</f>
        <v>1772</v>
      </c>
      <c r="I2089" s="30"/>
      <c r="J2089" s="6" t="str">
        <f>'Base de dados'!N2088</f>
        <v/>
      </c>
    </row>
    <row r="2090" spans="1:10" ht="24.95" customHeight="1" x14ac:dyDescent="0.25">
      <c r="A2090" s="3">
        <f t="shared" si="32"/>
        <v>2088</v>
      </c>
      <c r="B2090" s="4" t="str">
        <f>'Base de dados'!A2089</f>
        <v>5630003589</v>
      </c>
      <c r="C2090" s="5" t="str">
        <f>IF('Base de dados'!E2089&lt;&gt;"",'Base de dados'!B2089&amp;CHAR(10)&amp;'Base de dados'!E2089,'Base de dados'!B2089)</f>
        <v>CAROLINA CIUFI FERREIRA GOMES
THIAGO ALEXANDRE DA SILVA GOMES</v>
      </c>
      <c r="D2090" s="15" t="str">
        <f>'Base de dados'!H2089</f>
        <v>AV  JOSE BASILONE JUNIOR, 522 - CENTRO - CASA BRANCA</v>
      </c>
      <c r="E2090" s="27" t="str">
        <f>'Base de dados'!I2089</f>
        <v>(99) 3362832</v>
      </c>
      <c r="F2090" s="6" t="str">
        <f>'Base de dados'!J2089</f>
        <v>POPULAÇÃO GERAL</v>
      </c>
      <c r="G2090" s="6" t="str">
        <f>'Base de dados'!L2089</f>
        <v>SUPLENTE</v>
      </c>
      <c r="H2090" s="6">
        <f>'Base de dados'!M2089</f>
        <v>1773</v>
      </c>
      <c r="I2090" s="30"/>
      <c r="J2090" s="6" t="str">
        <f>'Base de dados'!N2089</f>
        <v/>
      </c>
    </row>
    <row r="2091" spans="1:10" ht="24.95" customHeight="1" x14ac:dyDescent="0.25">
      <c r="A2091" s="3">
        <f t="shared" si="32"/>
        <v>2089</v>
      </c>
      <c r="B2091" s="4" t="str">
        <f>'Base de dados'!A2090</f>
        <v>5630020898</v>
      </c>
      <c r="C2091" s="5" t="str">
        <f>IF('Base de dados'!E2090&lt;&gt;"",'Base de dados'!B2090&amp;CHAR(10)&amp;'Base de dados'!E2090,'Base de dados'!B2090)</f>
        <v>ZENILDA DO ROSARIO MARCIANO BERNADO</v>
      </c>
      <c r="D2091" s="15" t="str">
        <f>'Base de dados'!H2090</f>
        <v>RUA ARNALDO CINTRA RODRIGUES, 03 - DESTERRO - CASA BRANCA</v>
      </c>
      <c r="E2091" s="27" t="str">
        <f>'Base de dados'!I2090</f>
        <v>(19) 994839957</v>
      </c>
      <c r="F2091" s="6" t="str">
        <f>'Base de dados'!J2090</f>
        <v>POPULAÇÃO GERAL</v>
      </c>
      <c r="G2091" s="6" t="str">
        <f>'Base de dados'!L2090</f>
        <v>SUPLENTE</v>
      </c>
      <c r="H2091" s="6">
        <f>'Base de dados'!M2090</f>
        <v>1774</v>
      </c>
      <c r="I2091" s="30"/>
      <c r="J2091" s="6" t="str">
        <f>'Base de dados'!N2090</f>
        <v/>
      </c>
    </row>
    <row r="2092" spans="1:10" ht="24.95" customHeight="1" x14ac:dyDescent="0.25">
      <c r="A2092" s="3">
        <f t="shared" si="32"/>
        <v>2090</v>
      </c>
      <c r="B2092" s="4" t="str">
        <f>'Base de dados'!A2091</f>
        <v>5630012028</v>
      </c>
      <c r="C2092" s="5" t="str">
        <f>IF('Base de dados'!E2091&lt;&gt;"",'Base de dados'!B2091&amp;CHAR(10)&amp;'Base de dados'!E2091,'Base de dados'!B2091)</f>
        <v>JAQUELINE APARECIDA CAMILO</v>
      </c>
      <c r="D2092" s="15" t="str">
        <f>'Base de dados'!H2091</f>
        <v>SIT SITIO BOA VISTA, 0 - LAGOA BRANCA - CASA BRANCA</v>
      </c>
      <c r="E2092" s="27" t="str">
        <f>'Base de dados'!I2091</f>
        <v>(19) 996793778</v>
      </c>
      <c r="F2092" s="6" t="str">
        <f>'Base de dados'!J2091</f>
        <v>POPULAÇÃO GERAL</v>
      </c>
      <c r="G2092" s="6" t="str">
        <f>'Base de dados'!L2091</f>
        <v>SUPLENTE</v>
      </c>
      <c r="H2092" s="6">
        <f>'Base de dados'!M2091</f>
        <v>1775</v>
      </c>
      <c r="I2092" s="30"/>
      <c r="J2092" s="6" t="str">
        <f>'Base de dados'!N2091</f>
        <v/>
      </c>
    </row>
    <row r="2093" spans="1:10" ht="24.95" customHeight="1" x14ac:dyDescent="0.25">
      <c r="A2093" s="3">
        <f t="shared" si="32"/>
        <v>2091</v>
      </c>
      <c r="B2093" s="4" t="str">
        <f>'Base de dados'!A2092</f>
        <v>5630010741</v>
      </c>
      <c r="C2093" s="5" t="str">
        <f>IF('Base de dados'!E2092&lt;&gt;"",'Base de dados'!B2092&amp;CHAR(10)&amp;'Base de dados'!E2092,'Base de dados'!B2092)</f>
        <v>DIEGO DE FREITAS DA SILVA
TAINARA NAVARRO DE FREITAS</v>
      </c>
      <c r="D2093" s="15" t="str">
        <f>'Base de dados'!H2092</f>
        <v>RUA ANGELO JORGE, 35 - PARQUE SAO PAULO - CASA BRANCA</v>
      </c>
      <c r="E2093" s="27" t="str">
        <f>'Base de dados'!I2092</f>
        <v>(19) 989772399</v>
      </c>
      <c r="F2093" s="6" t="str">
        <f>'Base de dados'!J2092</f>
        <v>POPULAÇÃO GERAL</v>
      </c>
      <c r="G2093" s="6" t="str">
        <f>'Base de dados'!L2092</f>
        <v>SUPLENTE</v>
      </c>
      <c r="H2093" s="6">
        <f>'Base de dados'!M2092</f>
        <v>1776</v>
      </c>
      <c r="I2093" s="30"/>
      <c r="J2093" s="6" t="str">
        <f>'Base de dados'!N2092</f>
        <v/>
      </c>
    </row>
    <row r="2094" spans="1:10" ht="24.95" customHeight="1" x14ac:dyDescent="0.25">
      <c r="A2094" s="3">
        <f t="shared" si="32"/>
        <v>2092</v>
      </c>
      <c r="B2094" s="4" t="str">
        <f>'Base de dados'!A2093</f>
        <v>5630004850</v>
      </c>
      <c r="C2094" s="5" t="str">
        <f>IF('Base de dados'!E2093&lt;&gt;"",'Base de dados'!B2093&amp;CHAR(10)&amp;'Base de dados'!E2093,'Base de dados'!B2093)</f>
        <v>ANA CAROLINA GIMENEZ LAURINDO</v>
      </c>
      <c r="D2094" s="15" t="str">
        <f>'Base de dados'!H2093</f>
        <v>RUA MARINA MOURA, 51 - PARQUE SAO PAULO - CASA BRANCA</v>
      </c>
      <c r="E2094" s="27" t="str">
        <f>'Base de dados'!I2093</f>
        <v>(19) 993994838</v>
      </c>
      <c r="F2094" s="6" t="str">
        <f>'Base de dados'!J2093</f>
        <v>POPULAÇÃO GERAL</v>
      </c>
      <c r="G2094" s="6" t="str">
        <f>'Base de dados'!L2093</f>
        <v>SUPLENTE</v>
      </c>
      <c r="H2094" s="6">
        <f>'Base de dados'!M2093</f>
        <v>1777</v>
      </c>
      <c r="I2094" s="30"/>
      <c r="J2094" s="6" t="str">
        <f>'Base de dados'!N2093</f>
        <v/>
      </c>
    </row>
    <row r="2095" spans="1:10" ht="24.95" customHeight="1" x14ac:dyDescent="0.25">
      <c r="A2095" s="3">
        <f t="shared" si="32"/>
        <v>2093</v>
      </c>
      <c r="B2095" s="4" t="str">
        <f>'Base de dados'!A2094</f>
        <v>5630021136</v>
      </c>
      <c r="C2095" s="5" t="str">
        <f>IF('Base de dados'!E2094&lt;&gt;"",'Base de dados'!B2094&amp;CHAR(10)&amp;'Base de dados'!E2094,'Base de dados'!B2094)</f>
        <v>LETICIA</v>
      </c>
      <c r="D2095" s="15" t="str">
        <f>'Base de dados'!H2094</f>
        <v>RUA PEDRO PIMENTA, 476 - PARQUE SAO PAULO - CASA BRANCA</v>
      </c>
      <c r="E2095" s="27" t="str">
        <f>'Base de dados'!I2094</f>
        <v>(19) 994065594</v>
      </c>
      <c r="F2095" s="6" t="str">
        <f>'Base de dados'!J2094</f>
        <v>POPULAÇÃO GERAL</v>
      </c>
      <c r="G2095" s="6" t="str">
        <f>'Base de dados'!L2094</f>
        <v>SUPLENTE</v>
      </c>
      <c r="H2095" s="6">
        <f>'Base de dados'!M2094</f>
        <v>1778</v>
      </c>
      <c r="I2095" s="30"/>
      <c r="J2095" s="6" t="str">
        <f>'Base de dados'!N2094</f>
        <v/>
      </c>
    </row>
    <row r="2096" spans="1:10" ht="24.95" customHeight="1" x14ac:dyDescent="0.25">
      <c r="A2096" s="3">
        <f t="shared" si="32"/>
        <v>2094</v>
      </c>
      <c r="B2096" s="4" t="str">
        <f>'Base de dados'!A2095</f>
        <v>5630019650</v>
      </c>
      <c r="C2096" s="5" t="str">
        <f>IF('Base de dados'!E2095&lt;&gt;"",'Base de dados'!B2095&amp;CHAR(10)&amp;'Base de dados'!E2095,'Base de dados'!B2095)</f>
        <v>DANIELE LOPES DE FARIA NETO</v>
      </c>
      <c r="D2096" s="15" t="str">
        <f>'Base de dados'!H2095</f>
        <v>RUA LUIZ GONZAGA DE SILLOS, 203 - NAZARE  - CASA BRANCA</v>
      </c>
      <c r="E2096" s="27" t="str">
        <f>'Base de dados'!I2095</f>
        <v>(19) 997746605</v>
      </c>
      <c r="F2096" s="6" t="str">
        <f>'Base de dados'!J2095</f>
        <v>POPULAÇÃO GERAL</v>
      </c>
      <c r="G2096" s="6" t="str">
        <f>'Base de dados'!L2095</f>
        <v>SUPLENTE</v>
      </c>
      <c r="H2096" s="6">
        <f>'Base de dados'!M2095</f>
        <v>1779</v>
      </c>
      <c r="I2096" s="30"/>
      <c r="J2096" s="6" t="str">
        <f>'Base de dados'!N2095</f>
        <v/>
      </c>
    </row>
    <row r="2097" spans="1:10" ht="24.95" customHeight="1" x14ac:dyDescent="0.25">
      <c r="A2097" s="3">
        <f t="shared" si="32"/>
        <v>2095</v>
      </c>
      <c r="B2097" s="4" t="str">
        <f>'Base de dados'!A2096</f>
        <v>5630006046</v>
      </c>
      <c r="C2097" s="5" t="str">
        <f>IF('Base de dados'!E2096&lt;&gt;"",'Base de dados'!B2096&amp;CHAR(10)&amp;'Base de dados'!E2096,'Base de dados'!B2096)</f>
        <v>TAYLA ALVES DE CASTRO</v>
      </c>
      <c r="D2097" s="15" t="str">
        <f>'Base de dados'!H2096</f>
        <v>RUA MARIA REGINA BRAGA DE CARVALHO, 151 - ANDORINHAS - CASA BRANCA</v>
      </c>
      <c r="E2097" s="27" t="str">
        <f>'Base de dados'!I2096</f>
        <v>(19) 992191595</v>
      </c>
      <c r="F2097" s="6" t="str">
        <f>'Base de dados'!J2096</f>
        <v>POPULAÇÃO GERAL</v>
      </c>
      <c r="G2097" s="6" t="str">
        <f>'Base de dados'!L2096</f>
        <v>SUPLENTE</v>
      </c>
      <c r="H2097" s="6">
        <f>'Base de dados'!M2096</f>
        <v>1780</v>
      </c>
      <c r="I2097" s="30"/>
      <c r="J2097" s="6" t="str">
        <f>'Base de dados'!N2096</f>
        <v/>
      </c>
    </row>
    <row r="2098" spans="1:10" ht="24.95" customHeight="1" x14ac:dyDescent="0.25">
      <c r="A2098" s="3">
        <f t="shared" si="32"/>
        <v>2096</v>
      </c>
      <c r="B2098" s="4" t="str">
        <f>'Base de dados'!A2097</f>
        <v>5630014412</v>
      </c>
      <c r="C2098" s="5" t="str">
        <f>IF('Base de dados'!E2097&lt;&gt;"",'Base de dados'!B2097&amp;CHAR(10)&amp;'Base de dados'!E2097,'Base de dados'!B2097)</f>
        <v>JEAN CARLOS SOUZA</v>
      </c>
      <c r="D2098" s="15" t="str">
        <f>'Base de dados'!H2097</f>
        <v>RUA DOS CRAVOS, 110 - SAO BERNARDO - CASA BRANCA</v>
      </c>
      <c r="E2098" s="27" t="str">
        <f>'Base de dados'!I2097</f>
        <v>(19) 991931920</v>
      </c>
      <c r="F2098" s="6" t="str">
        <f>'Base de dados'!J2097</f>
        <v>POPULAÇÃO GERAL</v>
      </c>
      <c r="G2098" s="6" t="str">
        <f>'Base de dados'!L2097</f>
        <v>SUPLENTE</v>
      </c>
      <c r="H2098" s="6">
        <f>'Base de dados'!M2097</f>
        <v>1781</v>
      </c>
      <c r="I2098" s="30"/>
      <c r="J2098" s="6" t="str">
        <f>'Base de dados'!N2097</f>
        <v/>
      </c>
    </row>
    <row r="2099" spans="1:10" ht="24.95" customHeight="1" x14ac:dyDescent="0.25">
      <c r="A2099" s="3">
        <f t="shared" si="32"/>
        <v>2097</v>
      </c>
      <c r="B2099" s="4" t="str">
        <f>'Base de dados'!A2098</f>
        <v>5630018330</v>
      </c>
      <c r="C2099" s="5" t="str">
        <f>IF('Base de dados'!E2098&lt;&gt;"",'Base de dados'!B2098&amp;CHAR(10)&amp;'Base de dados'!E2098,'Base de dados'!B2098)</f>
        <v>ALEXANDRE JOSE DIAS RABELO
MARLENE RIBEIRO GOULART RABELO</v>
      </c>
      <c r="D2099" s="15" t="str">
        <f>'Base de dados'!H2098</f>
        <v>AV  LUIZ GAMA, 209 - CENTRO - CASA BRANCA</v>
      </c>
      <c r="E2099" s="27" t="str">
        <f>'Base de dados'!I2098</f>
        <v>(19) 993174747</v>
      </c>
      <c r="F2099" s="6" t="str">
        <f>'Base de dados'!J2098</f>
        <v>POPULAÇÃO GERAL</v>
      </c>
      <c r="G2099" s="6" t="str">
        <f>'Base de dados'!L2098</f>
        <v>SUPLENTE</v>
      </c>
      <c r="H2099" s="6">
        <f>'Base de dados'!M2098</f>
        <v>1782</v>
      </c>
      <c r="I2099" s="30"/>
      <c r="J2099" s="6" t="str">
        <f>'Base de dados'!N2098</f>
        <v/>
      </c>
    </row>
    <row r="2100" spans="1:10" ht="24.95" customHeight="1" x14ac:dyDescent="0.25">
      <c r="A2100" s="3">
        <f t="shared" si="32"/>
        <v>2098</v>
      </c>
      <c r="B2100" s="4" t="str">
        <f>'Base de dados'!A2099</f>
        <v>5630008075</v>
      </c>
      <c r="C2100" s="5" t="str">
        <f>IF('Base de dados'!E2099&lt;&gt;"",'Base de dados'!B2099&amp;CHAR(10)&amp;'Base de dados'!E2099,'Base de dados'!B2099)</f>
        <v>AMANDA DE SOUZA COELHO</v>
      </c>
      <c r="D2100" s="15" t="str">
        <f>'Base de dados'!H2099</f>
        <v>RUA DOS FURLANI, 158 - JARDIM BOA ESPERANCA - CASA BRANCA</v>
      </c>
      <c r="E2100" s="27" t="str">
        <f>'Base de dados'!I2099</f>
        <v>(19) 997890119</v>
      </c>
      <c r="F2100" s="6" t="str">
        <f>'Base de dados'!J2099</f>
        <v>POPULAÇÃO GERAL</v>
      </c>
      <c r="G2100" s="6" t="str">
        <f>'Base de dados'!L2099</f>
        <v>SUPLENTE</v>
      </c>
      <c r="H2100" s="6">
        <f>'Base de dados'!M2099</f>
        <v>1783</v>
      </c>
      <c r="I2100" s="30"/>
      <c r="J2100" s="6" t="str">
        <f>'Base de dados'!N2099</f>
        <v/>
      </c>
    </row>
    <row r="2101" spans="1:10" ht="24.95" customHeight="1" x14ac:dyDescent="0.25">
      <c r="A2101" s="3">
        <f t="shared" si="32"/>
        <v>2099</v>
      </c>
      <c r="B2101" s="4" t="str">
        <f>'Base de dados'!A2100</f>
        <v>5630008703</v>
      </c>
      <c r="C2101" s="5" t="str">
        <f>IF('Base de dados'!E2100&lt;&gt;"",'Base de dados'!B2100&amp;CHAR(10)&amp;'Base de dados'!E2100,'Base de dados'!B2100)</f>
        <v>MARIELLI REGINA CAMPIONI NOGUEIRA
MARCELO VENTURINE PEGORITTI</v>
      </c>
      <c r="D2101" s="15" t="str">
        <f>'Base de dados'!H2100</f>
        <v>RUA ANTONIO GARCIA PARRA, 175 - RESIDENCIAL JARDIM COESA - CASA BRANCA</v>
      </c>
      <c r="E2101" s="27" t="str">
        <f>'Base de dados'!I2100</f>
        <v>(19) 991529233</v>
      </c>
      <c r="F2101" s="6" t="str">
        <f>'Base de dados'!J2100</f>
        <v>POPULAÇÃO GERAL</v>
      </c>
      <c r="G2101" s="6" t="str">
        <f>'Base de dados'!L2100</f>
        <v>SUPLENTE</v>
      </c>
      <c r="H2101" s="6">
        <f>'Base de dados'!M2100</f>
        <v>1784</v>
      </c>
      <c r="I2101" s="30"/>
      <c r="J2101" s="6" t="str">
        <f>'Base de dados'!N2100</f>
        <v/>
      </c>
    </row>
    <row r="2102" spans="1:10" ht="24.95" customHeight="1" x14ac:dyDescent="0.25">
      <c r="A2102" s="3">
        <f t="shared" si="32"/>
        <v>2100</v>
      </c>
      <c r="B2102" s="4" t="str">
        <f>'Base de dados'!A2101</f>
        <v>5630017282</v>
      </c>
      <c r="C2102" s="5" t="str">
        <f>IF('Base de dados'!E2101&lt;&gt;"",'Base de dados'!B2101&amp;CHAR(10)&amp;'Base de dados'!E2101,'Base de dados'!B2101)</f>
        <v>ISAAC DA SILVA CONCEICAO</v>
      </c>
      <c r="D2102" s="15" t="str">
        <f>'Base de dados'!H2101</f>
        <v>RUA CUSTODIO JOSE INACIO RODRIGUES, 276 - PARQUE INDUSTRIAL - CAMPINAS</v>
      </c>
      <c r="E2102" s="27" t="str">
        <f>'Base de dados'!I2101</f>
        <v>(11) 958878058</v>
      </c>
      <c r="F2102" s="6" t="str">
        <f>'Base de dados'!J2101</f>
        <v>POPULAÇÃO GERAL</v>
      </c>
      <c r="G2102" s="6" t="str">
        <f>'Base de dados'!L2101</f>
        <v>SUPLENTE</v>
      </c>
      <c r="H2102" s="6">
        <f>'Base de dados'!M2101</f>
        <v>1785</v>
      </c>
      <c r="I2102" s="30"/>
      <c r="J2102" s="6" t="str">
        <f>'Base de dados'!N2101</f>
        <v/>
      </c>
    </row>
    <row r="2103" spans="1:10" ht="24.95" customHeight="1" x14ac:dyDescent="0.25">
      <c r="A2103" s="3">
        <f t="shared" si="32"/>
        <v>2101</v>
      </c>
      <c r="B2103" s="4" t="str">
        <f>'Base de dados'!A2102</f>
        <v>5630014941</v>
      </c>
      <c r="C2103" s="5" t="str">
        <f>IF('Base de dados'!E2102&lt;&gt;"",'Base de dados'!B2102&amp;CHAR(10)&amp;'Base de dados'!E2102,'Base de dados'!B2102)</f>
        <v>NARA MICHELLY FERREIRA CANDIDO
EDMAR AUGUSTO CANDIDO</v>
      </c>
      <c r="D2103" s="15" t="str">
        <f>'Base de dados'!H2102</f>
        <v>RUA JOAO BATISTA SALLES CUNHA, 19 - PARQUE SAO PAULO - CASA BRANCA</v>
      </c>
      <c r="E2103" s="27" t="str">
        <f>'Base de dados'!I2102</f>
        <v>(19) 989503378</v>
      </c>
      <c r="F2103" s="6" t="str">
        <f>'Base de dados'!J2102</f>
        <v>POPULAÇÃO GERAL</v>
      </c>
      <c r="G2103" s="6" t="str">
        <f>'Base de dados'!L2102</f>
        <v>SUPLENTE</v>
      </c>
      <c r="H2103" s="6">
        <f>'Base de dados'!M2102</f>
        <v>1786</v>
      </c>
      <c r="I2103" s="30"/>
      <c r="J2103" s="6" t="str">
        <f>'Base de dados'!N2102</f>
        <v/>
      </c>
    </row>
    <row r="2104" spans="1:10" ht="24.95" customHeight="1" x14ac:dyDescent="0.25">
      <c r="A2104" s="3">
        <f t="shared" si="32"/>
        <v>2102</v>
      </c>
      <c r="B2104" s="4" t="str">
        <f>'Base de dados'!A2103</f>
        <v>5630002151</v>
      </c>
      <c r="C2104" s="5" t="str">
        <f>IF('Base de dados'!E2103&lt;&gt;"",'Base de dados'!B2103&amp;CHAR(10)&amp;'Base de dados'!E2103,'Base de dados'!B2103)</f>
        <v>ROSEMARI CRISTIANE DA SILVA ANDRADE
WELLINGTON RIBEIRO DA SILVA</v>
      </c>
      <c r="D2104" s="15" t="str">
        <f>'Base de dados'!H2103</f>
        <v>RUA FAMILIA CASTRO, 67 - NAZARE - CASA BRANCA</v>
      </c>
      <c r="E2104" s="27" t="str">
        <f>'Base de dados'!I2103</f>
        <v>(19) 994027697</v>
      </c>
      <c r="F2104" s="6" t="str">
        <f>'Base de dados'!J2103</f>
        <v>POPULAÇÃO GERAL</v>
      </c>
      <c r="G2104" s="6" t="str">
        <f>'Base de dados'!L2103</f>
        <v>SUPLENTE</v>
      </c>
      <c r="H2104" s="6">
        <f>'Base de dados'!M2103</f>
        <v>1787</v>
      </c>
      <c r="I2104" s="30"/>
      <c r="J2104" s="6" t="str">
        <f>'Base de dados'!N2103</f>
        <v/>
      </c>
    </row>
    <row r="2105" spans="1:10" ht="24.95" customHeight="1" x14ac:dyDescent="0.25">
      <c r="A2105" s="3">
        <f t="shared" si="32"/>
        <v>2103</v>
      </c>
      <c r="B2105" s="4" t="str">
        <f>'Base de dados'!A2104</f>
        <v>5630012788</v>
      </c>
      <c r="C2105" s="5" t="str">
        <f>IF('Base de dados'!E2104&lt;&gt;"",'Base de dados'!B2104&amp;CHAR(10)&amp;'Base de dados'!E2104,'Base de dados'!B2104)</f>
        <v>JESSICA DAS GRACAS DE SOUZA OLIVEIRA</v>
      </c>
      <c r="D2105" s="15" t="str">
        <f>'Base de dados'!H2104</f>
        <v>AV  AV ANTONIO FELIPE DOS SANTOS FILHO, 37 - JARDIM CIDADE NOVA - POTIM</v>
      </c>
      <c r="E2105" s="27" t="str">
        <f>'Base de dados'!I2104</f>
        <v>(12) 996535264</v>
      </c>
      <c r="F2105" s="6" t="str">
        <f>'Base de dados'!J2104</f>
        <v>POPULAÇÃO GERAL</v>
      </c>
      <c r="G2105" s="6" t="str">
        <f>'Base de dados'!L2104</f>
        <v>SUPLENTE</v>
      </c>
      <c r="H2105" s="6">
        <f>'Base de dados'!M2104</f>
        <v>1788</v>
      </c>
      <c r="I2105" s="30"/>
      <c r="J2105" s="6" t="str">
        <f>'Base de dados'!N2104</f>
        <v/>
      </c>
    </row>
    <row r="2106" spans="1:10" ht="24.95" customHeight="1" x14ac:dyDescent="0.25">
      <c r="A2106" s="3">
        <f t="shared" si="32"/>
        <v>2104</v>
      </c>
      <c r="B2106" s="4" t="str">
        <f>'Base de dados'!A2105</f>
        <v>5630012143</v>
      </c>
      <c r="C2106" s="5" t="str">
        <f>IF('Base de dados'!E2105&lt;&gt;"",'Base de dados'!B2105&amp;CHAR(10)&amp;'Base de dados'!E2105,'Base de dados'!B2105)</f>
        <v>WELINGTON DELFINO DA SILVA
FERNANDA MOREIRA DIAS</v>
      </c>
      <c r="D2106" s="15" t="str">
        <f>'Base de dados'!H2105</f>
        <v>AV  JOSE BASILONE JUNIOR, 637 - CENTRO - CASA BRANCA</v>
      </c>
      <c r="E2106" s="27" t="str">
        <f>'Base de dados'!I2105</f>
        <v>(19) 989733034</v>
      </c>
      <c r="F2106" s="6" t="str">
        <f>'Base de dados'!J2105</f>
        <v>POPULAÇÃO GERAL</v>
      </c>
      <c r="G2106" s="6" t="str">
        <f>'Base de dados'!L2105</f>
        <v>SUPLENTE</v>
      </c>
      <c r="H2106" s="6">
        <f>'Base de dados'!M2105</f>
        <v>1789</v>
      </c>
      <c r="I2106" s="30"/>
      <c r="J2106" s="6" t="str">
        <f>'Base de dados'!N2105</f>
        <v/>
      </c>
    </row>
    <row r="2107" spans="1:10" ht="24.95" customHeight="1" x14ac:dyDescent="0.25">
      <c r="A2107" s="3">
        <f t="shared" si="32"/>
        <v>2105</v>
      </c>
      <c r="B2107" s="4" t="str">
        <f>'Base de dados'!A2106</f>
        <v>5630001799</v>
      </c>
      <c r="C2107" s="5" t="str">
        <f>IF('Base de dados'!E2106&lt;&gt;"",'Base de dados'!B2106&amp;CHAR(10)&amp;'Base de dados'!E2106,'Base de dados'!B2106)</f>
        <v>PATRICIA CARLA RIBEIRO DA CUNHA
JOSE OSVALDO DA CUNHA FILHO</v>
      </c>
      <c r="D2107" s="15" t="str">
        <f>'Base de dados'!H2106</f>
        <v>RUA HIBSEN COSTA MANSO, 201 - JARDIM TUPI - CASA BRANCA</v>
      </c>
      <c r="E2107" s="27" t="str">
        <f>'Base de dados'!I2106</f>
        <v>(19) 993764092</v>
      </c>
      <c r="F2107" s="6" t="str">
        <f>'Base de dados'!J2106</f>
        <v>POPULAÇÃO GERAL</v>
      </c>
      <c r="G2107" s="6" t="str">
        <f>'Base de dados'!L2106</f>
        <v>SUPLENTE</v>
      </c>
      <c r="H2107" s="6">
        <f>'Base de dados'!M2106</f>
        <v>1790</v>
      </c>
      <c r="I2107" s="30"/>
      <c r="J2107" s="6" t="str">
        <f>'Base de dados'!N2106</f>
        <v/>
      </c>
    </row>
    <row r="2108" spans="1:10" ht="24.95" customHeight="1" x14ac:dyDescent="0.25">
      <c r="A2108" s="3">
        <f t="shared" si="32"/>
        <v>2106</v>
      </c>
      <c r="B2108" s="4" t="str">
        <f>'Base de dados'!A2107</f>
        <v>5630020963</v>
      </c>
      <c r="C2108" s="5" t="str">
        <f>IF('Base de dados'!E2107&lt;&gt;"",'Base de dados'!B2107&amp;CHAR(10)&amp;'Base de dados'!E2107,'Base de dados'!B2107)</f>
        <v>TATIANA CRISTINA MORAIS</v>
      </c>
      <c r="D2108" s="15" t="str">
        <f>'Base de dados'!H2107</f>
        <v>RUA MARINA MOURA, 288 - PARQUE SAO PAULO - CASA BRANCA</v>
      </c>
      <c r="E2108" s="27" t="str">
        <f>'Base de dados'!I2107</f>
        <v>(19) 991460279</v>
      </c>
      <c r="F2108" s="6" t="str">
        <f>'Base de dados'!J2107</f>
        <v>POPULAÇÃO GERAL</v>
      </c>
      <c r="G2108" s="6" t="str">
        <f>'Base de dados'!L2107</f>
        <v>SUPLENTE</v>
      </c>
      <c r="H2108" s="6">
        <f>'Base de dados'!M2107</f>
        <v>1791</v>
      </c>
      <c r="I2108" s="30"/>
      <c r="J2108" s="6" t="str">
        <f>'Base de dados'!N2107</f>
        <v/>
      </c>
    </row>
    <row r="2109" spans="1:10" ht="24.95" customHeight="1" x14ac:dyDescent="0.25">
      <c r="A2109" s="3">
        <f t="shared" si="32"/>
        <v>2107</v>
      </c>
      <c r="B2109" s="4" t="str">
        <f>'Base de dados'!A2108</f>
        <v>5630017597</v>
      </c>
      <c r="C2109" s="5" t="str">
        <f>IF('Base de dados'!E2108&lt;&gt;"",'Base de dados'!B2108&amp;CHAR(10)&amp;'Base de dados'!E2108,'Base de dados'!B2108)</f>
        <v>DAIANA</v>
      </c>
      <c r="D2109" s="15" t="str">
        <f>'Base de dados'!H2108</f>
        <v>SIT SITIO SAO JOSE DA ESTIVA, 00 - ZONA RURAL  - CASA BRANCA</v>
      </c>
      <c r="E2109" s="27" t="str">
        <f>'Base de dados'!I2108</f>
        <v>(19) 989820680</v>
      </c>
      <c r="F2109" s="6" t="str">
        <f>'Base de dados'!J2108</f>
        <v>POPULAÇÃO GERAL</v>
      </c>
      <c r="G2109" s="6" t="str">
        <f>'Base de dados'!L2108</f>
        <v>SUPLENTE</v>
      </c>
      <c r="H2109" s="6">
        <f>'Base de dados'!M2108</f>
        <v>1792</v>
      </c>
      <c r="I2109" s="30"/>
      <c r="J2109" s="6" t="str">
        <f>'Base de dados'!N2108</f>
        <v/>
      </c>
    </row>
    <row r="2110" spans="1:10" ht="24.95" customHeight="1" x14ac:dyDescent="0.25">
      <c r="A2110" s="3">
        <f t="shared" si="32"/>
        <v>2108</v>
      </c>
      <c r="B2110" s="4" t="str">
        <f>'Base de dados'!A2109</f>
        <v>5630003241</v>
      </c>
      <c r="C2110" s="5" t="str">
        <f>IF('Base de dados'!E2109&lt;&gt;"",'Base de dados'!B2109&amp;CHAR(10)&amp;'Base de dados'!E2109,'Base de dados'!B2109)</f>
        <v>CINTIA GLAYCE GODINHO</v>
      </c>
      <c r="D2110" s="15" t="str">
        <f>'Base de dados'!H2109</f>
        <v>RUA PEDRO PIMENTA, 24 - PARQUE SAO PAULO - CASA BRANCA</v>
      </c>
      <c r="E2110" s="27" t="str">
        <f>'Base de dados'!I2109</f>
        <v>(19) 993277956</v>
      </c>
      <c r="F2110" s="6" t="str">
        <f>'Base de dados'!J2109</f>
        <v>POPULAÇÃO GERAL</v>
      </c>
      <c r="G2110" s="6" t="str">
        <f>'Base de dados'!L2109</f>
        <v>SUPLENTE</v>
      </c>
      <c r="H2110" s="6">
        <f>'Base de dados'!M2109</f>
        <v>1793</v>
      </c>
      <c r="I2110" s="30"/>
      <c r="J2110" s="6" t="str">
        <f>'Base de dados'!N2109</f>
        <v/>
      </c>
    </row>
    <row r="2111" spans="1:10" ht="24.95" customHeight="1" x14ac:dyDescent="0.25">
      <c r="A2111" s="3">
        <f t="shared" si="32"/>
        <v>2109</v>
      </c>
      <c r="B2111" s="4" t="str">
        <f>'Base de dados'!A2110</f>
        <v>5630007077</v>
      </c>
      <c r="C2111" s="5" t="str">
        <f>IF('Base de dados'!E2110&lt;&gt;"",'Base de dados'!B2110&amp;CHAR(10)&amp;'Base de dados'!E2110,'Base de dados'!B2110)</f>
        <v>JEAN PEREIRA DOS SANTOS</v>
      </c>
      <c r="D2111" s="15" t="str">
        <f>'Base de dados'!H2110</f>
        <v>AV  DOLORES CARVALHO SANTOS, 202 - ODENIR BUZATTO  - CASA BRANCA</v>
      </c>
      <c r="E2111" s="27" t="str">
        <f>'Base de dados'!I2110</f>
        <v>(19) 987025556</v>
      </c>
      <c r="F2111" s="6" t="str">
        <f>'Base de dados'!J2110</f>
        <v>POPULAÇÃO GERAL</v>
      </c>
      <c r="G2111" s="6" t="str">
        <f>'Base de dados'!L2110</f>
        <v>SUPLENTE</v>
      </c>
      <c r="H2111" s="6">
        <f>'Base de dados'!M2110</f>
        <v>1794</v>
      </c>
      <c r="I2111" s="30"/>
      <c r="J2111" s="6" t="str">
        <f>'Base de dados'!N2110</f>
        <v/>
      </c>
    </row>
    <row r="2112" spans="1:10" ht="24.95" customHeight="1" x14ac:dyDescent="0.25">
      <c r="A2112" s="3">
        <f t="shared" si="32"/>
        <v>2110</v>
      </c>
      <c r="B2112" s="4" t="str">
        <f>'Base de dados'!A2111</f>
        <v>5630018991</v>
      </c>
      <c r="C2112" s="5" t="str">
        <f>IF('Base de dados'!E2111&lt;&gt;"",'Base de dados'!B2111&amp;CHAR(10)&amp;'Base de dados'!E2111,'Base de dados'!B2111)</f>
        <v>MARCELO DOS SANTOS SILVA</v>
      </c>
      <c r="D2112" s="15" t="str">
        <f>'Base de dados'!H2111</f>
        <v>RUA FAMILIA MORAES, 205 - VENDA BRANCA  - CASA BRANCA</v>
      </c>
      <c r="E2112" s="27" t="str">
        <f>'Base de dados'!I2111</f>
        <v>(19) 997516655</v>
      </c>
      <c r="F2112" s="6" t="str">
        <f>'Base de dados'!J2111</f>
        <v>POPULAÇÃO GERAL</v>
      </c>
      <c r="G2112" s="6" t="str">
        <f>'Base de dados'!L2111</f>
        <v>SUPLENTE</v>
      </c>
      <c r="H2112" s="6">
        <f>'Base de dados'!M2111</f>
        <v>1795</v>
      </c>
      <c r="I2112" s="30"/>
      <c r="J2112" s="6" t="str">
        <f>'Base de dados'!N2111</f>
        <v/>
      </c>
    </row>
    <row r="2113" spans="1:10" ht="24.95" customHeight="1" x14ac:dyDescent="0.25">
      <c r="A2113" s="3">
        <f t="shared" si="32"/>
        <v>2111</v>
      </c>
      <c r="B2113" s="4" t="str">
        <f>'Base de dados'!A2112</f>
        <v>5630000486</v>
      </c>
      <c r="C2113" s="5" t="str">
        <f>IF('Base de dados'!E2112&lt;&gt;"",'Base de dados'!B2112&amp;CHAR(10)&amp;'Base de dados'!E2112,'Base de dados'!B2112)</f>
        <v>SERGIO ANTONIO ALVES</v>
      </c>
      <c r="D2113" s="15" t="str">
        <f>'Base de dados'!H2112</f>
        <v>RUA PROF MARIA REGINA BRAGA DE CARVALHO, 23  - C. HABITACIONAL WLADIMIR PEREIRA ( ANDORINHAS) - CASA BRANCA</v>
      </c>
      <c r="E2113" s="27" t="str">
        <f>'Base de dados'!I2112</f>
        <v>(19) 981454479</v>
      </c>
      <c r="F2113" s="6" t="str">
        <f>'Base de dados'!J2112</f>
        <v>POPULAÇÃO GERAL</v>
      </c>
      <c r="G2113" s="6" t="str">
        <f>'Base de dados'!L2112</f>
        <v>SUPLENTE</v>
      </c>
      <c r="H2113" s="6">
        <f>'Base de dados'!M2112</f>
        <v>1796</v>
      </c>
      <c r="I2113" s="30"/>
      <c r="J2113" s="6" t="str">
        <f>'Base de dados'!N2112</f>
        <v/>
      </c>
    </row>
    <row r="2114" spans="1:10" ht="24.95" customHeight="1" x14ac:dyDescent="0.25">
      <c r="A2114" s="3">
        <f t="shared" si="32"/>
        <v>2112</v>
      </c>
      <c r="B2114" s="4" t="str">
        <f>'Base de dados'!A2113</f>
        <v>5630017142</v>
      </c>
      <c r="C2114" s="5" t="str">
        <f>IF('Base de dados'!E2113&lt;&gt;"",'Base de dados'!B2113&amp;CHAR(10)&amp;'Base de dados'!E2113,'Base de dados'!B2113)</f>
        <v>LUCAS EDUARDO SPINELLI FILIPINI</v>
      </c>
      <c r="D2114" s="15" t="str">
        <f>'Base de dados'!H2113</f>
        <v>AV  AV CEL JOAO GONCALVES, 196 - DESTERRO - CASA BRANCA</v>
      </c>
      <c r="E2114" s="27" t="str">
        <f>'Base de dados'!I2113</f>
        <v>(19) 989292311</v>
      </c>
      <c r="F2114" s="6" t="str">
        <f>'Base de dados'!J2113</f>
        <v>POPULAÇÃO GERAL</v>
      </c>
      <c r="G2114" s="6" t="str">
        <f>'Base de dados'!L2113</f>
        <v>SUPLENTE</v>
      </c>
      <c r="H2114" s="6">
        <f>'Base de dados'!M2113</f>
        <v>1797</v>
      </c>
      <c r="I2114" s="30"/>
      <c r="J2114" s="6" t="str">
        <f>'Base de dados'!N2113</f>
        <v/>
      </c>
    </row>
    <row r="2115" spans="1:10" ht="24.95" customHeight="1" x14ac:dyDescent="0.25">
      <c r="A2115" s="3">
        <f t="shared" si="32"/>
        <v>2113</v>
      </c>
      <c r="B2115" s="4" t="str">
        <f>'Base de dados'!A2114</f>
        <v>5630010733</v>
      </c>
      <c r="C2115" s="5" t="str">
        <f>IF('Base de dados'!E2114&lt;&gt;"",'Base de dados'!B2114&amp;CHAR(10)&amp;'Base de dados'!E2114,'Base de dados'!B2114)</f>
        <v>ARIANY MANOEL CAMPOS</v>
      </c>
      <c r="D2115" s="15" t="str">
        <f>'Base de dados'!H2114</f>
        <v>CHA ESTANCIA CANTA VIOLA, Sn - JARDIM BELA VISTA  - CASA BRANCA</v>
      </c>
      <c r="E2115" s="27" t="str">
        <f>'Base de dados'!I2114</f>
        <v>(19) 992092390</v>
      </c>
      <c r="F2115" s="6" t="str">
        <f>'Base de dados'!J2114</f>
        <v>POPULAÇÃO GERAL</v>
      </c>
      <c r="G2115" s="6" t="str">
        <f>'Base de dados'!L2114</f>
        <v>SUPLENTE</v>
      </c>
      <c r="H2115" s="6">
        <f>'Base de dados'!M2114</f>
        <v>1798</v>
      </c>
      <c r="I2115" s="30"/>
      <c r="J2115" s="6" t="str">
        <f>'Base de dados'!N2114</f>
        <v/>
      </c>
    </row>
    <row r="2116" spans="1:10" ht="24.95" customHeight="1" x14ac:dyDescent="0.25">
      <c r="A2116" s="3">
        <f t="shared" si="32"/>
        <v>2114</v>
      </c>
      <c r="B2116" s="4" t="str">
        <f>'Base de dados'!A2115</f>
        <v>5630007267</v>
      </c>
      <c r="C2116" s="5" t="str">
        <f>IF('Base de dados'!E2115&lt;&gt;"",'Base de dados'!B2115&amp;CHAR(10)&amp;'Base de dados'!E2115,'Base de dados'!B2115)</f>
        <v>JULIANA APARECIDA RAMOS CORREA</v>
      </c>
      <c r="D2116" s="15" t="str">
        <f>'Base de dados'!H2115</f>
        <v>RUA PROJETADA, 174 - JARDIM MACAUBA  - CASA BRANCA</v>
      </c>
      <c r="E2116" s="27" t="str">
        <f>'Base de dados'!I2115</f>
        <v>(19) 992958948</v>
      </c>
      <c r="F2116" s="6" t="str">
        <f>'Base de dados'!J2115</f>
        <v>POPULAÇÃO GERAL</v>
      </c>
      <c r="G2116" s="6" t="str">
        <f>'Base de dados'!L2115</f>
        <v>SUPLENTE</v>
      </c>
      <c r="H2116" s="6">
        <f>'Base de dados'!M2115</f>
        <v>1799</v>
      </c>
      <c r="I2116" s="30"/>
      <c r="J2116" s="6" t="str">
        <f>'Base de dados'!N2115</f>
        <v/>
      </c>
    </row>
    <row r="2117" spans="1:10" ht="24.95" customHeight="1" x14ac:dyDescent="0.25">
      <c r="A2117" s="3">
        <f t="shared" ref="A2117:A2137" si="33">A2116+1</f>
        <v>2115</v>
      </c>
      <c r="B2117" s="4" t="str">
        <f>'Base de dados'!A2116</f>
        <v>5630018652</v>
      </c>
      <c r="C2117" s="5" t="str">
        <f>IF('Base de dados'!E2116&lt;&gt;"",'Base de dados'!B2116&amp;CHAR(10)&amp;'Base de dados'!E2116,'Base de dados'!B2116)</f>
        <v>ANRI MICHEL BORGES SANTOS</v>
      </c>
      <c r="D2117" s="15" t="str">
        <f>'Base de dados'!H2116</f>
        <v>RUA ADRIANO FRANCISCO PIRES, 377 - PARQUE SAO PAULO - CASA BRANCA</v>
      </c>
      <c r="E2117" s="27" t="str">
        <f>'Base de dados'!I2116</f>
        <v>(19) 995019871</v>
      </c>
      <c r="F2117" s="6" t="str">
        <f>'Base de dados'!J2116</f>
        <v>POPULAÇÃO GERAL</v>
      </c>
      <c r="G2117" s="6" t="str">
        <f>'Base de dados'!L2116</f>
        <v>SUPLENTE</v>
      </c>
      <c r="H2117" s="6">
        <f>'Base de dados'!M2116</f>
        <v>1800</v>
      </c>
      <c r="I2117" s="30"/>
      <c r="J2117" s="6" t="str">
        <f>'Base de dados'!N2116</f>
        <v/>
      </c>
    </row>
    <row r="2118" spans="1:10" ht="24.95" customHeight="1" x14ac:dyDescent="0.25">
      <c r="A2118" s="3">
        <f t="shared" si="33"/>
        <v>2116</v>
      </c>
      <c r="B2118" s="4" t="str">
        <f>'Base de dados'!A2117</f>
        <v>5630002292</v>
      </c>
      <c r="C2118" s="5" t="str">
        <f>IF('Base de dados'!E2117&lt;&gt;"",'Base de dados'!B2117&amp;CHAR(10)&amp;'Base de dados'!E2117,'Base de dados'!B2117)</f>
        <v>JULIO CESAR MENA DA SILVA</v>
      </c>
      <c r="D2118" s="15" t="str">
        <f>'Base de dados'!H2117</f>
        <v>RUA FAMILIA MAGDALENA, 142 - PARQUE SAO PAULO - CASA BRANCA</v>
      </c>
      <c r="E2118" s="27" t="str">
        <f>'Base de dados'!I2117</f>
        <v>(19) 992734265</v>
      </c>
      <c r="F2118" s="6" t="str">
        <f>'Base de dados'!J2117</f>
        <v>POPULAÇÃO GERAL</v>
      </c>
      <c r="G2118" s="6" t="str">
        <f>'Base de dados'!L2117</f>
        <v>SUPLENTE</v>
      </c>
      <c r="H2118" s="6">
        <f>'Base de dados'!M2117</f>
        <v>1801</v>
      </c>
      <c r="I2118" s="30"/>
      <c r="J2118" s="6" t="str">
        <f>'Base de dados'!N2117</f>
        <v/>
      </c>
    </row>
    <row r="2119" spans="1:10" ht="24.95" customHeight="1" x14ac:dyDescent="0.25">
      <c r="A2119" s="3">
        <f t="shared" si="33"/>
        <v>2117</v>
      </c>
      <c r="B2119" s="4" t="str">
        <f>'Base de dados'!A2118</f>
        <v>5630001583</v>
      </c>
      <c r="C2119" s="5" t="str">
        <f>IF('Base de dados'!E2118&lt;&gt;"",'Base de dados'!B2118&amp;CHAR(10)&amp;'Base de dados'!E2118,'Base de dados'!B2118)</f>
        <v>BATISTA DONIZETE MACHADO
SIRLENE APARECIDA FERREIRA MACHADO</v>
      </c>
      <c r="D2119" s="15" t="str">
        <f>'Base de dados'!H2118</f>
        <v>SIT SITIO FLORESTA, 0 - SITIO - CASA BRANCA</v>
      </c>
      <c r="E2119" s="27" t="str">
        <f>'Base de dados'!I2118</f>
        <v>(19) 992706060</v>
      </c>
      <c r="F2119" s="6" t="str">
        <f>'Base de dados'!J2118</f>
        <v>POPULAÇÃO GERAL</v>
      </c>
      <c r="G2119" s="6" t="str">
        <f>'Base de dados'!L2118</f>
        <v>SUPLENTE</v>
      </c>
      <c r="H2119" s="6">
        <f>'Base de dados'!M2118</f>
        <v>1802</v>
      </c>
      <c r="I2119" s="30"/>
      <c r="J2119" s="6" t="str">
        <f>'Base de dados'!N2118</f>
        <v/>
      </c>
    </row>
    <row r="2120" spans="1:10" ht="24.95" customHeight="1" x14ac:dyDescent="0.25">
      <c r="A2120" s="3">
        <f t="shared" si="33"/>
        <v>2118</v>
      </c>
      <c r="B2120" s="4" t="str">
        <f>'Base de dados'!A2119</f>
        <v>5630012077</v>
      </c>
      <c r="C2120" s="5" t="str">
        <f>IF('Base de dados'!E2119&lt;&gt;"",'Base de dados'!B2119&amp;CHAR(10)&amp;'Base de dados'!E2119,'Base de dados'!B2119)</f>
        <v>LUIS DIVINO DA COSTA
CLEUSA DO CARMO BERALDO</v>
      </c>
      <c r="D2120" s="15" t="str">
        <f>'Base de dados'!H2119</f>
        <v>RUA PROF ROMULO A C DE ARAUJO, 75 - JARDIM BOA ESPERANCA - CASA BRANCA</v>
      </c>
      <c r="E2120" s="27" t="str">
        <f>'Base de dados'!I2119</f>
        <v>(19) 998193753</v>
      </c>
      <c r="F2120" s="6" t="str">
        <f>'Base de dados'!J2119</f>
        <v>POPULAÇÃO GERAL</v>
      </c>
      <c r="G2120" s="6" t="str">
        <f>'Base de dados'!L2119</f>
        <v>SUPLENTE</v>
      </c>
      <c r="H2120" s="6">
        <f>'Base de dados'!M2119</f>
        <v>1803</v>
      </c>
      <c r="I2120" s="30"/>
      <c r="J2120" s="6" t="str">
        <f>'Base de dados'!N2119</f>
        <v/>
      </c>
    </row>
    <row r="2121" spans="1:10" ht="24.95" customHeight="1" x14ac:dyDescent="0.25">
      <c r="A2121" s="3">
        <f t="shared" si="33"/>
        <v>2119</v>
      </c>
      <c r="B2121" s="4" t="str">
        <f>'Base de dados'!A2120</f>
        <v>5630011756</v>
      </c>
      <c r="C2121" s="5" t="str">
        <f>IF('Base de dados'!E2120&lt;&gt;"",'Base de dados'!B2120&amp;CHAR(10)&amp;'Base de dados'!E2120,'Base de dados'!B2120)</f>
        <v>FERNANDO PIMENTA</v>
      </c>
      <c r="D2121" s="15" t="str">
        <f>'Base de dados'!H2120</f>
        <v>RUA LUIZ PIZA, 342 - CENTRO  - CASA BRANCA</v>
      </c>
      <c r="E2121" s="27" t="str">
        <f>'Base de dados'!I2120</f>
        <v>(19) 993868827</v>
      </c>
      <c r="F2121" s="6" t="str">
        <f>'Base de dados'!J2120</f>
        <v>POPULAÇÃO GERAL</v>
      </c>
      <c r="G2121" s="6" t="str">
        <f>'Base de dados'!L2120</f>
        <v>SUPLENTE</v>
      </c>
      <c r="H2121" s="6">
        <f>'Base de dados'!M2120</f>
        <v>1804</v>
      </c>
      <c r="I2121" s="30"/>
      <c r="J2121" s="6" t="str">
        <f>'Base de dados'!N2120</f>
        <v/>
      </c>
    </row>
    <row r="2122" spans="1:10" ht="24.95" customHeight="1" x14ac:dyDescent="0.25">
      <c r="A2122" s="3">
        <f t="shared" si="33"/>
        <v>2120</v>
      </c>
      <c r="B2122" s="4" t="str">
        <f>'Base de dados'!A2121</f>
        <v>5630011111</v>
      </c>
      <c r="C2122" s="5" t="str">
        <f>IF('Base de dados'!E2121&lt;&gt;"",'Base de dados'!B2121&amp;CHAR(10)&amp;'Base de dados'!E2121,'Base de dados'!B2121)</f>
        <v>KEYLA CRISTINA</v>
      </c>
      <c r="D2122" s="15" t="str">
        <f>'Base de dados'!H2121</f>
        <v>RUA JOSE TERRON, 107 - JARDIM RESIDENCIAL IMPERATRIZ - SOROCABA</v>
      </c>
      <c r="E2122" s="27" t="str">
        <f>'Base de dados'!I2121</f>
        <v>(15) 981656441</v>
      </c>
      <c r="F2122" s="6" t="str">
        <f>'Base de dados'!J2121</f>
        <v>POPULAÇÃO GERAL</v>
      </c>
      <c r="G2122" s="6" t="str">
        <f>'Base de dados'!L2121</f>
        <v>SUPLENTE</v>
      </c>
      <c r="H2122" s="6">
        <f>'Base de dados'!M2121</f>
        <v>1805</v>
      </c>
      <c r="I2122" s="30"/>
      <c r="J2122" s="6" t="str">
        <f>'Base de dados'!N2121</f>
        <v/>
      </c>
    </row>
    <row r="2123" spans="1:10" ht="24.95" customHeight="1" x14ac:dyDescent="0.25">
      <c r="A2123" s="3">
        <f t="shared" si="33"/>
        <v>2121</v>
      </c>
      <c r="B2123" s="4" t="str">
        <f>'Base de dados'!A2122</f>
        <v>5630008109</v>
      </c>
      <c r="C2123" s="5" t="str">
        <f>IF('Base de dados'!E2122&lt;&gt;"",'Base de dados'!B2122&amp;CHAR(10)&amp;'Base de dados'!E2122,'Base de dados'!B2122)</f>
        <v>SARA PERES CORREA</v>
      </c>
      <c r="D2123" s="15" t="str">
        <f>'Base de dados'!H2122</f>
        <v>RUA EVANDRO SILVA, 49 - CONJUNTO HABITACIONAL DORMIR BUZATTO - CASA BRANCA</v>
      </c>
      <c r="E2123" s="27" t="str">
        <f>'Base de dados'!I2122</f>
        <v>(19) 993279640</v>
      </c>
      <c r="F2123" s="6" t="str">
        <f>'Base de dados'!J2122</f>
        <v>POPULAÇÃO GERAL</v>
      </c>
      <c r="G2123" s="6" t="str">
        <f>'Base de dados'!L2122</f>
        <v>SUPLENTE</v>
      </c>
      <c r="H2123" s="6">
        <f>'Base de dados'!M2122</f>
        <v>1806</v>
      </c>
      <c r="I2123" s="30"/>
      <c r="J2123" s="6" t="str">
        <f>'Base de dados'!N2122</f>
        <v/>
      </c>
    </row>
    <row r="2124" spans="1:10" ht="24.95" customHeight="1" x14ac:dyDescent="0.25">
      <c r="A2124" s="3">
        <f t="shared" si="33"/>
        <v>2122</v>
      </c>
      <c r="B2124" s="4" t="str">
        <f>'Base de dados'!A2123</f>
        <v>5630004173</v>
      </c>
      <c r="C2124" s="5" t="str">
        <f>IF('Base de dados'!E2123&lt;&gt;"",'Base de dados'!B2123&amp;CHAR(10)&amp;'Base de dados'!E2123,'Base de dados'!B2123)</f>
        <v>CAMILA PAGANIN DA SILVA</v>
      </c>
      <c r="D2124" s="15" t="str">
        <f>'Base de dados'!H2123</f>
        <v>RUA SANTO ANTONIO, 979 - CENTRO - CASA BRANCA</v>
      </c>
      <c r="E2124" s="27" t="str">
        <f>'Base de dados'!I2123</f>
        <v>(19) 992450267</v>
      </c>
      <c r="F2124" s="6" t="str">
        <f>'Base de dados'!J2123</f>
        <v>POPULAÇÃO GERAL</v>
      </c>
      <c r="G2124" s="6" t="str">
        <f>'Base de dados'!L2123</f>
        <v>SUPLENTE</v>
      </c>
      <c r="H2124" s="6">
        <f>'Base de dados'!M2123</f>
        <v>1807</v>
      </c>
      <c r="I2124" s="30"/>
      <c r="J2124" s="6" t="str">
        <f>'Base de dados'!N2123</f>
        <v/>
      </c>
    </row>
    <row r="2125" spans="1:10" ht="24.95" customHeight="1" x14ac:dyDescent="0.25">
      <c r="A2125" s="3">
        <f t="shared" si="33"/>
        <v>2123</v>
      </c>
      <c r="B2125" s="4" t="str">
        <f>'Base de dados'!A2124</f>
        <v>5630013026</v>
      </c>
      <c r="C2125" s="5" t="str">
        <f>IF('Base de dados'!E2124&lt;&gt;"",'Base de dados'!B2124&amp;CHAR(10)&amp;'Base de dados'!E2124,'Base de dados'!B2124)</f>
        <v>ERICA VANESSA GREGORIO SARAIVA
DAVID SARAIVA FILHO</v>
      </c>
      <c r="D2125" s="15" t="str">
        <f>'Base de dados'!H2124</f>
        <v>AV  AV DOS BONVICINI, 400 - NAZARETH  - CASA BRANCA</v>
      </c>
      <c r="E2125" s="27" t="str">
        <f>'Base de dados'!I2124</f>
        <v>(19) 989349913</v>
      </c>
      <c r="F2125" s="6" t="str">
        <f>'Base de dados'!J2124</f>
        <v>POPULAÇÃO GERAL</v>
      </c>
      <c r="G2125" s="6" t="str">
        <f>'Base de dados'!L2124</f>
        <v>SUPLENTE</v>
      </c>
      <c r="H2125" s="6">
        <f>'Base de dados'!M2124</f>
        <v>1808</v>
      </c>
      <c r="I2125" s="30"/>
      <c r="J2125" s="6" t="str">
        <f>'Base de dados'!N2124</f>
        <v/>
      </c>
    </row>
    <row r="2126" spans="1:10" ht="24.95" customHeight="1" x14ac:dyDescent="0.25">
      <c r="A2126" s="3">
        <f t="shared" si="33"/>
        <v>2124</v>
      </c>
      <c r="B2126" s="4" t="str">
        <f>'Base de dados'!A2125</f>
        <v>5630005816</v>
      </c>
      <c r="C2126" s="5" t="str">
        <f>IF('Base de dados'!E2125&lt;&gt;"",'Base de dados'!B2125&amp;CHAR(10)&amp;'Base de dados'!E2125,'Base de dados'!B2125)</f>
        <v>SILVANA APARECIDA GENEROSO</v>
      </c>
      <c r="D2126" s="15" t="str">
        <f>'Base de dados'!H2125</f>
        <v>RUA DOS FRANCISCEHTT, 110 - JARDIM AMERICA - CASA BRANCA</v>
      </c>
      <c r="E2126" s="27" t="str">
        <f>'Base de dados'!I2125</f>
        <v>(19) 996291453</v>
      </c>
      <c r="F2126" s="6" t="str">
        <f>'Base de dados'!J2125</f>
        <v>POPULAÇÃO GERAL</v>
      </c>
      <c r="G2126" s="6" t="str">
        <f>'Base de dados'!L2125</f>
        <v>SUPLENTE</v>
      </c>
      <c r="H2126" s="6">
        <f>'Base de dados'!M2125</f>
        <v>1809</v>
      </c>
      <c r="I2126" s="30"/>
      <c r="J2126" s="6" t="str">
        <f>'Base de dados'!N2125</f>
        <v/>
      </c>
    </row>
    <row r="2127" spans="1:10" ht="24.95" customHeight="1" x14ac:dyDescent="0.25">
      <c r="A2127" s="3">
        <f t="shared" si="33"/>
        <v>2125</v>
      </c>
      <c r="B2127" s="4" t="str">
        <f>'Base de dados'!A2126</f>
        <v>5630019700</v>
      </c>
      <c r="C2127" s="5" t="str">
        <f>IF('Base de dados'!E2126&lt;&gt;"",'Base de dados'!B2126&amp;CHAR(10)&amp;'Base de dados'!E2126,'Base de dados'!B2126)</f>
        <v>JOSE ROBERTO PEREIRA DA SILVA</v>
      </c>
      <c r="D2127" s="15" t="str">
        <f>'Base de dados'!H2126</f>
        <v>RUA CORONEL JOSE JULIO, 335 - CENTRO - CASA BRANCA</v>
      </c>
      <c r="E2127" s="27" t="str">
        <f>'Base de dados'!I2126</f>
        <v>(19) 983853615</v>
      </c>
      <c r="F2127" s="6" t="str">
        <f>'Base de dados'!J2126</f>
        <v>POPULAÇÃO GERAL</v>
      </c>
      <c r="G2127" s="6" t="str">
        <f>'Base de dados'!L2126</f>
        <v>SUPLENTE</v>
      </c>
      <c r="H2127" s="6">
        <f>'Base de dados'!M2126</f>
        <v>1810</v>
      </c>
      <c r="I2127" s="30"/>
      <c r="J2127" s="6" t="str">
        <f>'Base de dados'!N2126</f>
        <v/>
      </c>
    </row>
    <row r="2128" spans="1:10" ht="24.95" customHeight="1" x14ac:dyDescent="0.25">
      <c r="A2128" s="3">
        <f t="shared" si="33"/>
        <v>2126</v>
      </c>
      <c r="B2128" s="4" t="str">
        <f>'Base de dados'!A2127</f>
        <v>5630004587</v>
      </c>
      <c r="C2128" s="5" t="str">
        <f>IF('Base de dados'!E2127&lt;&gt;"",'Base de dados'!B2127&amp;CHAR(10)&amp;'Base de dados'!E2127,'Base de dados'!B2127)</f>
        <v>MARCIA APARECIDA MAGAROTTO VICENTE
OLIVINO CASSIANO VICENTE FILHO</v>
      </c>
      <c r="D2128" s="15" t="str">
        <f>'Base de dados'!H2127</f>
        <v>FAZ SANTO ANTONIO, 0 - RURAL - CASA BRANCA</v>
      </c>
      <c r="E2128" s="27" t="str">
        <f>'Base de dados'!I2127</f>
        <v>(19) 994336122</v>
      </c>
      <c r="F2128" s="6" t="str">
        <f>'Base de dados'!J2127</f>
        <v>POPULAÇÃO GERAL</v>
      </c>
      <c r="G2128" s="6" t="str">
        <f>'Base de dados'!L2127</f>
        <v>SUPLENTE</v>
      </c>
      <c r="H2128" s="6">
        <f>'Base de dados'!M2127</f>
        <v>1811</v>
      </c>
      <c r="I2128" s="30"/>
      <c r="J2128" s="6" t="str">
        <f>'Base de dados'!N2127</f>
        <v/>
      </c>
    </row>
    <row r="2129" spans="1:10" ht="24.95" customHeight="1" x14ac:dyDescent="0.25">
      <c r="A2129" s="3">
        <f t="shared" si="33"/>
        <v>2127</v>
      </c>
      <c r="B2129" s="4" t="str">
        <f>'Base de dados'!A2128</f>
        <v>5630020468</v>
      </c>
      <c r="C2129" s="5" t="str">
        <f>IF('Base de dados'!E2128&lt;&gt;"",'Base de dados'!B2128&amp;CHAR(10)&amp;'Base de dados'!E2128,'Base de dados'!B2128)</f>
        <v>ANA PAULA MORAES</v>
      </c>
      <c r="D2129" s="15" t="str">
        <f>'Base de dados'!H2128</f>
        <v>RUA MARINA MOURA, 244 - PARQUE SAO PAULO - CASA BRANCA</v>
      </c>
      <c r="E2129" s="27" t="str">
        <f>'Base de dados'!I2128</f>
        <v>(19) 993090500</v>
      </c>
      <c r="F2129" s="6" t="str">
        <f>'Base de dados'!J2128</f>
        <v>POPULAÇÃO GERAL</v>
      </c>
      <c r="G2129" s="6" t="str">
        <f>'Base de dados'!L2128</f>
        <v>SUPLENTE</v>
      </c>
      <c r="H2129" s="6">
        <f>'Base de dados'!M2128</f>
        <v>1812</v>
      </c>
      <c r="I2129" s="30"/>
      <c r="J2129" s="6" t="str">
        <f>'Base de dados'!N2128</f>
        <v/>
      </c>
    </row>
    <row r="2130" spans="1:10" ht="24.95" customHeight="1" x14ac:dyDescent="0.25">
      <c r="A2130" s="3">
        <f t="shared" si="33"/>
        <v>2128</v>
      </c>
      <c r="B2130" s="4" t="str">
        <f>'Base de dados'!A2129</f>
        <v>5630011624</v>
      </c>
      <c r="C2130" s="5" t="str">
        <f>IF('Base de dados'!E2129&lt;&gt;"",'Base de dados'!B2129&amp;CHAR(10)&amp;'Base de dados'!E2129,'Base de dados'!B2129)</f>
        <v>TAMARA SOARES MARINGOLO
ROBSON LUIS BERNARDES</v>
      </c>
      <c r="D2130" s="15" t="str">
        <f>'Base de dados'!H2129</f>
        <v>RUA VINTE E UM DE ABRIL, 167 - SAO JOAO  - CASA BRANCA</v>
      </c>
      <c r="E2130" s="27" t="str">
        <f>'Base de dados'!I2129</f>
        <v>(19) 997763675</v>
      </c>
      <c r="F2130" s="6" t="str">
        <f>'Base de dados'!J2129</f>
        <v>POPULAÇÃO GERAL</v>
      </c>
      <c r="G2130" s="6" t="str">
        <f>'Base de dados'!L2129</f>
        <v>SUPLENTE</v>
      </c>
      <c r="H2130" s="6">
        <f>'Base de dados'!M2129</f>
        <v>1813</v>
      </c>
      <c r="I2130" s="30"/>
      <c r="J2130" s="6" t="str">
        <f>'Base de dados'!N2129</f>
        <v/>
      </c>
    </row>
    <row r="2131" spans="1:10" ht="24.95" customHeight="1" x14ac:dyDescent="0.25">
      <c r="A2131" s="3">
        <f t="shared" si="33"/>
        <v>2129</v>
      </c>
      <c r="B2131" s="4" t="str">
        <f>'Base de dados'!A2130</f>
        <v>5630004793</v>
      </c>
      <c r="C2131" s="5" t="str">
        <f>IF('Base de dados'!E2130&lt;&gt;"",'Base de dados'!B2130&amp;CHAR(10)&amp;'Base de dados'!E2130,'Base de dados'!B2130)</f>
        <v>TAIS GONCALVES CORREA
FELIPE ALEX ALEXANDRE GONCALVES</v>
      </c>
      <c r="D2131" s="15" t="str">
        <f>'Base de dados'!H2130</f>
        <v>RUA RUAS DAS ROSA, 390 - SAO BERNARDO - CASA BRANCA</v>
      </c>
      <c r="E2131" s="27" t="str">
        <f>'Base de dados'!I2130</f>
        <v>(19) 992300176</v>
      </c>
      <c r="F2131" s="6" t="str">
        <f>'Base de dados'!J2130</f>
        <v>POPULAÇÃO GERAL</v>
      </c>
      <c r="G2131" s="6" t="str">
        <f>'Base de dados'!L2130</f>
        <v>SUPLENTE</v>
      </c>
      <c r="H2131" s="6">
        <f>'Base de dados'!M2130</f>
        <v>1814</v>
      </c>
      <c r="I2131" s="30"/>
      <c r="J2131" s="6" t="str">
        <f>'Base de dados'!N2130</f>
        <v/>
      </c>
    </row>
    <row r="2132" spans="1:10" ht="24.95" customHeight="1" x14ac:dyDescent="0.25">
      <c r="A2132" s="3">
        <f t="shared" si="33"/>
        <v>2130</v>
      </c>
      <c r="B2132" s="4" t="str">
        <f>'Base de dados'!A2131</f>
        <v>5630004397</v>
      </c>
      <c r="C2132" s="5" t="str">
        <f>IF('Base de dados'!E2131&lt;&gt;"",'Base de dados'!B2131&amp;CHAR(10)&amp;'Base de dados'!E2131,'Base de dados'!B2131)</f>
        <v>MARIA DA CONCEICAO SILVA SOUZA</v>
      </c>
      <c r="D2132" s="15" t="str">
        <f>'Base de dados'!H2131</f>
        <v>RUA MARCO BASAITI, 38 - CAPAO REDONDO - SAO PAULO</v>
      </c>
      <c r="E2132" s="27" t="str">
        <f>'Base de dados'!I2131</f>
        <v>(11) 991932377</v>
      </c>
      <c r="F2132" s="6" t="str">
        <f>'Base de dados'!J2131</f>
        <v>POPULAÇÃO GERAL</v>
      </c>
      <c r="G2132" s="6" t="str">
        <f>'Base de dados'!L2131</f>
        <v>SUPLENTE</v>
      </c>
      <c r="H2132" s="6">
        <f>'Base de dados'!M2131</f>
        <v>1815</v>
      </c>
      <c r="I2132" s="30"/>
      <c r="J2132" s="6" t="str">
        <f>'Base de dados'!N2131</f>
        <v/>
      </c>
    </row>
    <row r="2133" spans="1:10" ht="24.95" customHeight="1" x14ac:dyDescent="0.25">
      <c r="A2133" s="3">
        <f t="shared" si="33"/>
        <v>2131</v>
      </c>
      <c r="B2133" s="4" t="str">
        <f>'Base de dados'!A2132</f>
        <v>5630004074</v>
      </c>
      <c r="C2133" s="5" t="str">
        <f>IF('Base de dados'!E2132&lt;&gt;"",'Base de dados'!B2132&amp;CHAR(10)&amp;'Base de dados'!E2132,'Base de dados'!B2132)</f>
        <v>PATRICIA SANTOS ANGELINI</v>
      </c>
      <c r="D2133" s="15" t="str">
        <f>'Base de dados'!H2132</f>
        <v>RUA VALDEMAR PANICO, 223 - CENTRO - CASA BRANCA</v>
      </c>
      <c r="E2133" s="27" t="str">
        <f>'Base de dados'!I2132</f>
        <v>(19) 989959890</v>
      </c>
      <c r="F2133" s="6" t="str">
        <f>'Base de dados'!J2132</f>
        <v>POPULAÇÃO GERAL</v>
      </c>
      <c r="G2133" s="6" t="str">
        <f>'Base de dados'!L2132</f>
        <v>SUPLENTE</v>
      </c>
      <c r="H2133" s="6">
        <f>'Base de dados'!M2132</f>
        <v>1816</v>
      </c>
      <c r="I2133" s="30"/>
      <c r="J2133" s="6" t="str">
        <f>'Base de dados'!N2132</f>
        <v/>
      </c>
    </row>
    <row r="2134" spans="1:10" ht="24.95" customHeight="1" x14ac:dyDescent="0.25">
      <c r="A2134" s="3">
        <f t="shared" si="33"/>
        <v>2132</v>
      </c>
      <c r="B2134" s="4" t="str">
        <f>'Base de dados'!A2133</f>
        <v>5630020765</v>
      </c>
      <c r="C2134" s="5" t="str">
        <f>IF('Base de dados'!E2133&lt;&gt;"",'Base de dados'!B2133&amp;CHAR(10)&amp;'Base de dados'!E2133,'Base de dados'!B2133)</f>
        <v>EDERSON BATISTA DE CAMPOS
REGEANE ARAUJO GASPARINO</v>
      </c>
      <c r="D2134" s="15" t="str">
        <f>'Base de dados'!H2133</f>
        <v>RUA JOAO ROBERTO ALVES, 95 - NOSSO TETO - CASA BRANCA</v>
      </c>
      <c r="E2134" s="27" t="str">
        <f>'Base de dados'!I2133</f>
        <v>(19) 991294098</v>
      </c>
      <c r="F2134" s="6" t="str">
        <f>'Base de dados'!J2133</f>
        <v>POPULAÇÃO GERAL</v>
      </c>
      <c r="G2134" s="6" t="str">
        <f>'Base de dados'!L2133</f>
        <v>SUPLENTE</v>
      </c>
      <c r="H2134" s="6">
        <f>'Base de dados'!M2133</f>
        <v>1817</v>
      </c>
      <c r="I2134" s="30"/>
      <c r="J2134" s="6" t="str">
        <f>'Base de dados'!N2133</f>
        <v/>
      </c>
    </row>
    <row r="2135" spans="1:10" ht="24.95" customHeight="1" x14ac:dyDescent="0.25">
      <c r="A2135" s="3">
        <f t="shared" si="33"/>
        <v>2133</v>
      </c>
      <c r="B2135" s="4" t="str">
        <f>'Base de dados'!A2134</f>
        <v>5630001492</v>
      </c>
      <c r="C2135" s="5" t="str">
        <f>IF('Base de dados'!E2134&lt;&gt;"",'Base de dados'!B2134&amp;CHAR(10)&amp;'Base de dados'!E2134,'Base de dados'!B2134)</f>
        <v>SERGIO GENEROSO FILHO</v>
      </c>
      <c r="D2135" s="15" t="str">
        <f>'Base de dados'!H2134</f>
        <v>RUA LUCIO LEONEL, 207 - CENTRO - CASA BRANCA</v>
      </c>
      <c r="E2135" s="27" t="str">
        <f>'Base de dados'!I2134</f>
        <v>(19) 994604001</v>
      </c>
      <c r="F2135" s="6" t="str">
        <f>'Base de dados'!J2134</f>
        <v>POPULAÇÃO GERAL</v>
      </c>
      <c r="G2135" s="6" t="str">
        <f>'Base de dados'!L2134</f>
        <v>SUPLENTE</v>
      </c>
      <c r="H2135" s="6">
        <f>'Base de dados'!M2134</f>
        <v>1818</v>
      </c>
      <c r="I2135" s="30"/>
      <c r="J2135" s="6" t="str">
        <f>'Base de dados'!N2134</f>
        <v/>
      </c>
    </row>
    <row r="2136" spans="1:10" ht="24.95" customHeight="1" x14ac:dyDescent="0.25">
      <c r="A2136" s="3">
        <f t="shared" si="33"/>
        <v>2134</v>
      </c>
      <c r="B2136" s="4" t="str">
        <f>'Base de dados'!A2135</f>
        <v>5630018025</v>
      </c>
      <c r="C2136" s="5" t="str">
        <f>IF('Base de dados'!E2135&lt;&gt;"",'Base de dados'!B2135&amp;CHAR(10)&amp;'Base de dados'!E2135,'Base de dados'!B2135)</f>
        <v>EDNEIA APARECIDA LEME DA SILVA</v>
      </c>
      <c r="D2136" s="15" t="str">
        <f>'Base de dados'!H2135</f>
        <v>RUA OLIMPIO JOSE AUGUSTO, 222 - PARQUE SAO PAULO - CASA BRANCA</v>
      </c>
      <c r="E2136" s="27" t="str">
        <f>'Base de dados'!I2135</f>
        <v>(99) 3402886</v>
      </c>
      <c r="F2136" s="6" t="str">
        <f>'Base de dados'!J2135</f>
        <v>POPULAÇÃO GERAL</v>
      </c>
      <c r="G2136" s="6" t="str">
        <f>'Base de dados'!L2135</f>
        <v>SUPLENTE</v>
      </c>
      <c r="H2136" s="6">
        <f>'Base de dados'!M2135</f>
        <v>1819</v>
      </c>
      <c r="I2136" s="30"/>
      <c r="J2136" s="6" t="str">
        <f>'Base de dados'!N2135</f>
        <v/>
      </c>
    </row>
    <row r="2137" spans="1:10" ht="24.95" customHeight="1" x14ac:dyDescent="0.25">
      <c r="A2137" s="3">
        <f t="shared" si="33"/>
        <v>2135</v>
      </c>
      <c r="B2137" s="4" t="str">
        <f>'Base de dados'!A2136</f>
        <v>5630001385</v>
      </c>
      <c r="C2137" s="5" t="str">
        <f>IF('Base de dados'!E2136&lt;&gt;"",'Base de dados'!B2136&amp;CHAR(10)&amp;'Base de dados'!E2136,'Base de dados'!B2136)</f>
        <v>RAFAEL DONIZETE MARCELINO</v>
      </c>
      <c r="D2137" s="15" t="str">
        <f>'Base de dados'!H2136</f>
        <v>RUA 5, 215 - PARQUE SAO PAULO  - CASA BRANCA</v>
      </c>
      <c r="E2137" s="27" t="str">
        <f>'Base de dados'!I2136</f>
        <v>(19) 994336106</v>
      </c>
      <c r="F2137" s="6" t="str">
        <f>'Base de dados'!J2136</f>
        <v>POPULAÇÃO GERAL</v>
      </c>
      <c r="G2137" s="6" t="str">
        <f>'Base de dados'!L2136</f>
        <v>SUPLENTE</v>
      </c>
      <c r="H2137" s="6">
        <f>'Base de dados'!M2136</f>
        <v>1820</v>
      </c>
      <c r="I2137" s="30"/>
      <c r="J2137" s="6" t="str">
        <f>'Base de dados'!N2136</f>
        <v/>
      </c>
    </row>
  </sheetData>
  <autoFilter ref="A2:J4"/>
  <customSheetViews>
    <customSheetView guid="{95F22DDC-7987-402C-A54F-7B56EAEC41CE}" showGridLines="0" showAutoFilter="1">
      <pane ySplit="2" topLeftCell="A3" activePane="bottomLeft" state="frozen"/>
      <selection pane="bottomLeft" activeCell="D7" sqref="D7"/>
      <pageMargins left="0.19685039370078741" right="0.19685039370078741" top="0.19685039370078741" bottom="0.19685039370078741" header="0.31496062992125984" footer="0.31496062992125984"/>
      <printOptions horizontalCentered="1"/>
      <pageSetup paperSize="9" scale="65" orientation="landscape" r:id="rId1"/>
      <autoFilter ref="A2:J635"/>
    </customSheetView>
  </customSheetViews>
  <mergeCells count="1">
    <mergeCell ref="A1:J1"/>
  </mergeCells>
  <dataValidations count="1">
    <dataValidation type="list" allowBlank="1" showInputMessage="1" showErrorMessage="1" sqref="I3:I2137">
      <formula1>"SIM,NÃO"</formula1>
    </dataValidation>
  </dataValidations>
  <printOptions horizontalCentered="1"/>
  <pageMargins left="0.19685039370078741" right="0.19685039370078741" top="0.19685039370078741" bottom="0.19685039370078741" header="0.31496062992125984" footer="0.31496062992125984"/>
  <pageSetup paperSize="9" scale="65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pageSetUpPr fitToPage="1"/>
  </sheetPr>
  <dimension ref="A1:Q2137"/>
  <sheetViews>
    <sheetView showGridLines="0" topLeftCell="I1" zoomScale="70" zoomScaleNormal="70" workbookViewId="0">
      <pane ySplit="2" topLeftCell="A3" activePane="bottomLeft" state="frozen"/>
      <selection pane="bottomLeft" sqref="A1:Q1"/>
    </sheetView>
  </sheetViews>
  <sheetFormatPr defaultRowHeight="15" x14ac:dyDescent="0.25"/>
  <cols>
    <col min="1" max="1" width="9.140625" style="1"/>
    <col min="2" max="2" width="15.28515625" style="1" bestFit="1" customWidth="1"/>
    <col min="3" max="3" width="50.42578125" style="1" bestFit="1" customWidth="1"/>
    <col min="4" max="4" width="15.140625" style="2" bestFit="1" customWidth="1"/>
    <col min="5" max="5" width="13.5703125" style="2" bestFit="1" customWidth="1"/>
    <col min="6" max="6" width="40.28515625" style="10" bestFit="1" customWidth="1"/>
    <col min="7" max="8" width="13.5703125" style="2" customWidth="1"/>
    <col min="9" max="9" width="61.5703125" style="16" customWidth="1"/>
    <col min="10" max="10" width="13.7109375" style="2" bestFit="1" customWidth="1"/>
    <col min="11" max="11" width="40.7109375" style="2" bestFit="1" customWidth="1"/>
    <col min="12" max="12" width="22.28515625" style="2" customWidth="1"/>
    <col min="13" max="13" width="14.85546875" style="2" customWidth="1"/>
    <col min="14" max="14" width="16" style="2" customWidth="1"/>
    <col min="15" max="15" width="30.7109375" style="2" bestFit="1" customWidth="1"/>
    <col min="16" max="16" width="31.140625" style="2" bestFit="1" customWidth="1"/>
    <col min="17" max="17" width="30" style="1" customWidth="1"/>
    <col min="18" max="16384" width="9.140625" style="1"/>
  </cols>
  <sheetData>
    <row r="1" spans="1:17" ht="45" customHeight="1" x14ac:dyDescent="0.25">
      <c r="A1" s="39" t="str">
        <f>Prefeitura!A1</f>
        <v>CASA BRANCA-K - RELAÇÃO DE FAMÍLIAS SORTEADAS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</row>
    <row r="2" spans="1:17" ht="24.95" customHeight="1" x14ac:dyDescent="0.25">
      <c r="A2" s="7" t="s">
        <v>4</v>
      </c>
      <c r="B2" s="7" t="s">
        <v>5</v>
      </c>
      <c r="C2" s="7" t="s">
        <v>0</v>
      </c>
      <c r="D2" s="7" t="s">
        <v>9</v>
      </c>
      <c r="E2" s="7" t="s">
        <v>10</v>
      </c>
      <c r="F2" s="7" t="s">
        <v>11</v>
      </c>
      <c r="G2" s="7" t="s">
        <v>9</v>
      </c>
      <c r="H2" s="7" t="s">
        <v>10</v>
      </c>
      <c r="I2" s="14" t="s">
        <v>16</v>
      </c>
      <c r="J2" s="7" t="s">
        <v>1</v>
      </c>
      <c r="K2" s="7" t="s">
        <v>12</v>
      </c>
      <c r="L2" s="7" t="s">
        <v>6</v>
      </c>
      <c r="M2" s="7" t="s">
        <v>2</v>
      </c>
      <c r="N2" s="7" t="s">
        <v>3</v>
      </c>
      <c r="O2" s="7" t="s">
        <v>13</v>
      </c>
      <c r="P2" s="9" t="s">
        <v>14</v>
      </c>
      <c r="Q2" s="7" t="s">
        <v>15</v>
      </c>
    </row>
    <row r="3" spans="1:17" s="25" customFormat="1" ht="24.95" customHeight="1" x14ac:dyDescent="0.25">
      <c r="A3" s="17">
        <v>1</v>
      </c>
      <c r="B3" s="18" t="str">
        <f>'Base de dados'!A2</f>
        <v>5630012648</v>
      </c>
      <c r="C3" s="19" t="str">
        <f>'Base de dados'!B2</f>
        <v>CARLOS EDUARDO FERREIRA DE SOUZA</v>
      </c>
      <c r="D3" s="26">
        <f>'Base de dados'!C2</f>
        <v>176799692</v>
      </c>
      <c r="E3" s="20" t="str">
        <f>'Base de dados'!D2</f>
        <v>137.432.178-80</v>
      </c>
      <c r="F3" s="21" t="str">
        <f>IF('Base de dados'!E2&lt;&gt;"",'Base de dados'!E2,"")</f>
        <v/>
      </c>
      <c r="G3" s="21" t="str">
        <f>IF('Base de dados'!F2&lt;&gt;"",'Base de dados'!F2,"")</f>
        <v/>
      </c>
      <c r="H3" s="21" t="str">
        <f>IF('Base de dados'!G2&lt;&gt;"",'Base de dados'!G2,"")</f>
        <v/>
      </c>
      <c r="I3" s="31" t="str">
        <f>Prefeitura!D3</f>
        <v>RUA ANTONIO RIBEIRO FIALHO, 227 - NAZARE - CASA BRANCA</v>
      </c>
      <c r="J3" s="22" t="str">
        <f>Prefeitura!E3</f>
        <v>(19) 989303369</v>
      </c>
      <c r="K3" s="23" t="str">
        <f>LOWER('Base de dados'!K2)</f>
        <v>silvinhacb34@gmail.com</v>
      </c>
      <c r="L3" s="24" t="str">
        <f>'Base de dados'!J2</f>
        <v>DEFICIENTE</v>
      </c>
      <c r="M3" s="24" t="str">
        <f>'Base de dados'!L2</f>
        <v>BENEFICIÁRIO</v>
      </c>
      <c r="N3" s="24">
        <f>'Base de dados'!M2</f>
        <v>1</v>
      </c>
      <c r="O3" s="29" t="str">
        <f>IF(OR(Prefeitura!I3="Não",Prefeitura!J3&lt;&gt;""),"EXCLUÍDO","")</f>
        <v/>
      </c>
      <c r="P3" s="24" t="str">
        <f>IF(Prefeitura!J3&lt;&gt;"","ATENDIDO CDHU",IF(Prefeitura!I3="Não","NÃO COMPROVA TEMPO DE MORADIA",""))</f>
        <v/>
      </c>
      <c r="Q3" s="24" t="str">
        <f>IF(P3="","",IF(P3="ATENDIDO CDHU","CDHU","PREFEITURA"))</f>
        <v/>
      </c>
    </row>
    <row r="4" spans="1:17" s="25" customFormat="1" ht="24.95" customHeight="1" x14ac:dyDescent="0.25">
      <c r="A4" s="17">
        <f>A3+1</f>
        <v>2</v>
      </c>
      <c r="B4" s="18" t="str">
        <f>'Base de dados'!A3</f>
        <v>5630008737</v>
      </c>
      <c r="C4" s="19" t="str">
        <f>'Base de dados'!B3</f>
        <v>LUIZ HENRIQUE LOPES DE FARIA NETO</v>
      </c>
      <c r="D4" s="26">
        <f>'Base de dados'!C3</f>
        <v>60245363</v>
      </c>
      <c r="E4" s="20" t="str">
        <f>'Base de dados'!D3</f>
        <v>504.167.678-00</v>
      </c>
      <c r="F4" s="21" t="str">
        <f>IF('Base de dados'!E3&lt;&gt;"",'Base de dados'!E3,"")</f>
        <v/>
      </c>
      <c r="G4" s="21" t="str">
        <f>IF('Base de dados'!F3&lt;&gt;"",'Base de dados'!F3,"")</f>
        <v/>
      </c>
      <c r="H4" s="21" t="str">
        <f>IF('Base de dados'!G3&lt;&gt;"",'Base de dados'!G3,"")</f>
        <v/>
      </c>
      <c r="I4" s="31" t="str">
        <f>Prefeitura!D4</f>
        <v>RUA LUCILIA DA COSTA TIENGO, 120 - CHACARA BOA VISTA - CASA BRANCA</v>
      </c>
      <c r="J4" s="22" t="str">
        <f>Prefeitura!E4</f>
        <v>(19) 994514223</v>
      </c>
      <c r="K4" s="23" t="str">
        <f>LOWER('Base de dados'!K3)</f>
        <v>luiznettoo1@hotmail.com</v>
      </c>
      <c r="L4" s="24" t="str">
        <f>'Base de dados'!J3</f>
        <v>DEFICIENTE</v>
      </c>
      <c r="M4" s="24" t="str">
        <f>'Base de dados'!L3</f>
        <v>BENEFICIÁRIO</v>
      </c>
      <c r="N4" s="24">
        <f>'Base de dados'!M3</f>
        <v>2</v>
      </c>
      <c r="O4" s="29" t="str">
        <f>IF(OR(Prefeitura!I4="Não",Prefeitura!J4&lt;&gt;""),"EXCLUÍDO","")</f>
        <v/>
      </c>
      <c r="P4" s="24" t="str">
        <f>IF(Prefeitura!J4&lt;&gt;"","ATENDIDO CDHU",IF(Prefeitura!I4="Não","NÃO COMPROVA TEMPO DE MORADIA",""))</f>
        <v/>
      </c>
      <c r="Q4" s="24" t="str">
        <f t="shared" ref="Q4" si="0">IF(P4="","",IF(P4="ATENDIDO CDHU","CDHU","PREFEITURA"))</f>
        <v/>
      </c>
    </row>
    <row r="5" spans="1:17" ht="24.95" customHeight="1" x14ac:dyDescent="0.25">
      <c r="A5" s="17">
        <f t="shared" ref="A5:A68" si="1">A4+1</f>
        <v>3</v>
      </c>
      <c r="B5" s="18" t="str">
        <f>'Base de dados'!A4</f>
        <v>5630005295</v>
      </c>
      <c r="C5" s="19" t="str">
        <f>'Base de dados'!B4</f>
        <v>MARIA BENEDITA</v>
      </c>
      <c r="D5" s="26">
        <f>'Base de dados'!C4</f>
        <v>265884743</v>
      </c>
      <c r="E5" s="20" t="str">
        <f>'Base de dados'!D4</f>
        <v>265.980.088-08</v>
      </c>
      <c r="F5" s="21" t="str">
        <f>IF('Base de dados'!E4&lt;&gt;"",'Base de dados'!E4,"")</f>
        <v/>
      </c>
      <c r="G5" s="21" t="str">
        <f>IF('Base de dados'!F4&lt;&gt;"",'Base de dados'!F4,"")</f>
        <v/>
      </c>
      <c r="H5" s="21" t="str">
        <f>IF('Base de dados'!G4&lt;&gt;"",'Base de dados'!G4,"")</f>
        <v/>
      </c>
      <c r="I5" s="31" t="str">
        <f>Prefeitura!D5</f>
        <v>RUA PRFA ODETE R C SANT ANA, 212 - ANDORINHA - CASA BRANCA</v>
      </c>
      <c r="J5" s="22" t="str">
        <f>Prefeitura!E5</f>
        <v>(19) 991956042</v>
      </c>
      <c r="K5" s="23" t="str">
        <f>LOWER('Base de dados'!K4)</f>
        <v>oliveirabenedita525@gmail.com</v>
      </c>
      <c r="L5" s="24" t="str">
        <f>'Base de dados'!J4</f>
        <v>DEFICIENTE</v>
      </c>
      <c r="M5" s="24" t="str">
        <f>'Base de dados'!L4</f>
        <v>BENEFICIÁRIO</v>
      </c>
      <c r="N5" s="24">
        <f>'Base de dados'!M4</f>
        <v>3</v>
      </c>
      <c r="O5" s="29" t="str">
        <f>IF(OR(Prefeitura!I5="Não",Prefeitura!J5&lt;&gt;""),"EXCLUÍDO","")</f>
        <v/>
      </c>
      <c r="P5" s="24" t="str">
        <f>IF(Prefeitura!J5&lt;&gt;"","ATENDIDO CDHU",IF(Prefeitura!I5="Não","NÃO COMPROVA TEMPO DE MORADIA",""))</f>
        <v/>
      </c>
      <c r="Q5" s="24" t="str">
        <f t="shared" ref="Q5:Q68" si="2">IF(P5="","",IF(P5="ATENDIDO CDHU","CDHU","PREFEITURA"))</f>
        <v/>
      </c>
    </row>
    <row r="6" spans="1:17" ht="24.95" customHeight="1" x14ac:dyDescent="0.25">
      <c r="A6" s="17">
        <f t="shared" si="1"/>
        <v>4</v>
      </c>
      <c r="B6" s="18" t="str">
        <f>'Base de dados'!A5</f>
        <v>5630007952</v>
      </c>
      <c r="C6" s="19" t="str">
        <f>'Base de dados'!B5</f>
        <v>EZEQUIEL REIS DE ABREU</v>
      </c>
      <c r="D6" s="26">
        <f>'Base de dados'!C5</f>
        <v>452950466</v>
      </c>
      <c r="E6" s="20" t="str">
        <f>'Base de dados'!D5</f>
        <v>380.351.198-42</v>
      </c>
      <c r="F6" s="21" t="str">
        <f>IF('Base de dados'!E5&lt;&gt;"",'Base de dados'!E5,"")</f>
        <v/>
      </c>
      <c r="G6" s="21" t="str">
        <f>IF('Base de dados'!F5&lt;&gt;"",'Base de dados'!F5,"")</f>
        <v/>
      </c>
      <c r="H6" s="21" t="str">
        <f>IF('Base de dados'!G5&lt;&gt;"",'Base de dados'!G5,"")</f>
        <v/>
      </c>
      <c r="I6" s="31" t="str">
        <f>Prefeitura!D6</f>
        <v>RUA MARINA MOURA, 92 - PARQUE SAO PAULO - CASA BRANCA</v>
      </c>
      <c r="J6" s="22" t="str">
        <f>Prefeitura!E6</f>
        <v>(19) 982106263</v>
      </c>
      <c r="K6" s="23" t="str">
        <f>LOWER('Base de dados'!K5)</f>
        <v>kelzinho.reiis@gmail.com</v>
      </c>
      <c r="L6" s="24" t="str">
        <f>'Base de dados'!J5</f>
        <v>DEFICIENTE</v>
      </c>
      <c r="M6" s="24" t="str">
        <f>'Base de dados'!L5</f>
        <v>BENEFICIÁRIO</v>
      </c>
      <c r="N6" s="24">
        <f>'Base de dados'!M5</f>
        <v>4</v>
      </c>
      <c r="O6" s="29" t="str">
        <f>IF(OR(Prefeitura!I6="Não",Prefeitura!J6&lt;&gt;""),"EXCLUÍDO","")</f>
        <v/>
      </c>
      <c r="P6" s="24" t="str">
        <f>IF(Prefeitura!J6&lt;&gt;"","ATENDIDO CDHU",IF(Prefeitura!I6="Não","NÃO COMPROVA TEMPO DE MORADIA",""))</f>
        <v/>
      </c>
      <c r="Q6" s="24" t="str">
        <f t="shared" si="2"/>
        <v/>
      </c>
    </row>
    <row r="7" spans="1:17" ht="24.95" customHeight="1" x14ac:dyDescent="0.25">
      <c r="A7" s="17">
        <f t="shared" si="1"/>
        <v>5</v>
      </c>
      <c r="B7" s="18" t="str">
        <f>'Base de dados'!A6</f>
        <v>5630017977</v>
      </c>
      <c r="C7" s="19" t="str">
        <f>'Base de dados'!B6</f>
        <v>SUSANA APARECIDA SOARES</v>
      </c>
      <c r="D7" s="26">
        <f>'Base de dados'!C6</f>
        <v>228145879</v>
      </c>
      <c r="E7" s="20" t="str">
        <f>'Base de dados'!D6</f>
        <v>120.304.938-21</v>
      </c>
      <c r="F7" s="21" t="str">
        <f>IF('Base de dados'!E6&lt;&gt;"",'Base de dados'!E6,"")</f>
        <v/>
      </c>
      <c r="G7" s="21" t="str">
        <f>IF('Base de dados'!F6&lt;&gt;"",'Base de dados'!F6,"")</f>
        <v/>
      </c>
      <c r="H7" s="21" t="str">
        <f>IF('Base de dados'!G6&lt;&gt;"",'Base de dados'!G6,"")</f>
        <v/>
      </c>
      <c r="I7" s="31" t="str">
        <f>Prefeitura!D7</f>
        <v>RUA NARCISO MARQUES, 828 - DESTERRO - CASA BRANCA</v>
      </c>
      <c r="J7" s="22" t="str">
        <f>Prefeitura!E7</f>
        <v>(19) 995610642</v>
      </c>
      <c r="K7" s="23" t="str">
        <f>LOWER('Base de dados'!K6)</f>
        <v>geovannamares2003@gmail.com</v>
      </c>
      <c r="L7" s="24" t="str">
        <f>'Base de dados'!J6</f>
        <v>DEFICIENTE</v>
      </c>
      <c r="M7" s="24" t="str">
        <f>'Base de dados'!L6</f>
        <v>BENEFICIÁRIO</v>
      </c>
      <c r="N7" s="24">
        <f>'Base de dados'!M6</f>
        <v>5</v>
      </c>
      <c r="O7" s="29" t="str">
        <f>IF(OR(Prefeitura!I7="Não",Prefeitura!J7&lt;&gt;""),"EXCLUÍDO","")</f>
        <v/>
      </c>
      <c r="P7" s="24" t="str">
        <f>IF(Prefeitura!J7&lt;&gt;"","ATENDIDO CDHU",IF(Prefeitura!I7="Não","NÃO COMPROVA TEMPO DE MORADIA",""))</f>
        <v/>
      </c>
      <c r="Q7" s="24" t="str">
        <f t="shared" si="2"/>
        <v/>
      </c>
    </row>
    <row r="8" spans="1:17" ht="24.95" customHeight="1" x14ac:dyDescent="0.25">
      <c r="A8" s="17">
        <f t="shared" si="1"/>
        <v>6</v>
      </c>
      <c r="B8" s="18" t="str">
        <f>'Base de dados'!A7</f>
        <v>5630008935</v>
      </c>
      <c r="C8" s="19" t="str">
        <f>'Base de dados'!B7</f>
        <v>PAULO SERGIO ARAUJO</v>
      </c>
      <c r="D8" s="26">
        <f>'Base de dados'!C7</f>
        <v>252594186</v>
      </c>
      <c r="E8" s="20" t="str">
        <f>'Base de dados'!D7</f>
        <v>254.840.488-93</v>
      </c>
      <c r="F8" s="21" t="str">
        <f>IF('Base de dados'!E7&lt;&gt;"",'Base de dados'!E7,"")</f>
        <v/>
      </c>
      <c r="G8" s="21" t="str">
        <f>IF('Base de dados'!F7&lt;&gt;"",'Base de dados'!F7,"")</f>
        <v/>
      </c>
      <c r="H8" s="21" t="str">
        <f>IF('Base de dados'!G7&lt;&gt;"",'Base de dados'!G7,"")</f>
        <v/>
      </c>
      <c r="I8" s="31" t="str">
        <f>Prefeitura!D8</f>
        <v>RUA GILBERTO CARLOS CASSIOLATO, 131 - JD MONTE BELO - CASA BRANCA</v>
      </c>
      <c r="J8" s="22" t="str">
        <f>Prefeitura!E8</f>
        <v>(19) 992828334</v>
      </c>
      <c r="K8" s="23" t="str">
        <f>LOWER('Base de dados'!K7)</f>
        <v>paulinho.saraujo38@gmail.com</v>
      </c>
      <c r="L8" s="24" t="str">
        <f>'Base de dados'!J7</f>
        <v>DEFICIENTE</v>
      </c>
      <c r="M8" s="24" t="str">
        <f>'Base de dados'!L7</f>
        <v>BENEFICIÁRIO</v>
      </c>
      <c r="N8" s="24">
        <f>'Base de dados'!M7</f>
        <v>6</v>
      </c>
      <c r="O8" s="29" t="str">
        <f>IF(OR(Prefeitura!I8="Não",Prefeitura!J8&lt;&gt;""),"EXCLUÍDO","")</f>
        <v/>
      </c>
      <c r="P8" s="24" t="str">
        <f>IF(Prefeitura!J8&lt;&gt;"","ATENDIDO CDHU",IF(Prefeitura!I8="Não","NÃO COMPROVA TEMPO DE MORADIA",""))</f>
        <v/>
      </c>
      <c r="Q8" s="24" t="str">
        <f t="shared" si="2"/>
        <v/>
      </c>
    </row>
    <row r="9" spans="1:17" ht="24.95" customHeight="1" x14ac:dyDescent="0.25">
      <c r="A9" s="17">
        <f t="shared" si="1"/>
        <v>7</v>
      </c>
      <c r="B9" s="18" t="str">
        <f>'Base de dados'!A8</f>
        <v>5630020567</v>
      </c>
      <c r="C9" s="19" t="str">
        <f>'Base de dados'!B8</f>
        <v>PEDRO DONIZETTI MATIAS</v>
      </c>
      <c r="D9" s="26">
        <f>'Base de dados'!C8</f>
        <v>195491981</v>
      </c>
      <c r="E9" s="20" t="str">
        <f>'Base de dados'!D8</f>
        <v>068.812.848-37</v>
      </c>
      <c r="F9" s="21" t="str">
        <f>IF('Base de dados'!E8&lt;&gt;"",'Base de dados'!E8,"")</f>
        <v/>
      </c>
      <c r="G9" s="21" t="str">
        <f>IF('Base de dados'!F8&lt;&gt;"",'Base de dados'!F8,"")</f>
        <v/>
      </c>
      <c r="H9" s="21" t="str">
        <f>IF('Base de dados'!G8&lt;&gt;"",'Base de dados'!G8,"")</f>
        <v/>
      </c>
      <c r="I9" s="31" t="str">
        <f>Prefeitura!D9</f>
        <v>RUA DOS FRANCISCHET, 226 - JD AMERICA - CASA BRANCA</v>
      </c>
      <c r="J9" s="22" t="str">
        <f>Prefeitura!E9</f>
        <v>(19) 993535721</v>
      </c>
      <c r="K9" s="23" t="str">
        <f>LOWER('Base de dados'!K8)</f>
        <v>casabrancadanybens@gmail.com</v>
      </c>
      <c r="L9" s="24" t="str">
        <f>'Base de dados'!J8</f>
        <v>DEFICIENTE</v>
      </c>
      <c r="M9" s="24" t="str">
        <f>'Base de dados'!L8</f>
        <v>BENEFICIÁRIO</v>
      </c>
      <c r="N9" s="24">
        <f>'Base de dados'!M8</f>
        <v>7</v>
      </c>
      <c r="O9" s="29" t="str">
        <f>IF(OR(Prefeitura!I9="Não",Prefeitura!J9&lt;&gt;""),"EXCLUÍDO","")</f>
        <v/>
      </c>
      <c r="P9" s="24" t="str">
        <f>IF(Prefeitura!J9&lt;&gt;"","ATENDIDO CDHU",IF(Prefeitura!I9="Não","NÃO COMPROVA TEMPO DE MORADIA",""))</f>
        <v/>
      </c>
      <c r="Q9" s="24" t="str">
        <f t="shared" si="2"/>
        <v/>
      </c>
    </row>
    <row r="10" spans="1:17" ht="24.95" customHeight="1" x14ac:dyDescent="0.25">
      <c r="A10" s="17">
        <f t="shared" si="1"/>
        <v>8</v>
      </c>
      <c r="B10" s="18" t="str">
        <f>'Base de dados'!A9</f>
        <v>5630019072</v>
      </c>
      <c r="C10" s="19" t="str">
        <f>'Base de dados'!B9</f>
        <v>MATHEUS LOURENCO GARCIA</v>
      </c>
      <c r="D10" s="26">
        <f>'Base de dados'!C9</f>
        <v>436315300</v>
      </c>
      <c r="E10" s="20" t="str">
        <f>'Base de dados'!D9</f>
        <v>476.069.348-35</v>
      </c>
      <c r="F10" s="21" t="str">
        <f>IF('Base de dados'!E9&lt;&gt;"",'Base de dados'!E9,"")</f>
        <v>VERA LUCIA FELISBERTO LOURENCO</v>
      </c>
      <c r="G10" s="21">
        <f>IF('Base de dados'!F9&lt;&gt;"",'Base de dados'!F9,"")</f>
        <v>191890789</v>
      </c>
      <c r="H10" s="21" t="str">
        <f>IF('Base de dados'!G9&lt;&gt;"",'Base de dados'!G9,"")</f>
        <v>168.323.838-94</v>
      </c>
      <c r="I10" s="31" t="str">
        <f>Prefeitura!D10</f>
        <v>RUA LUIZ ARCURIO, 72 - SAO BERNARDO  - CASA BRANCA</v>
      </c>
      <c r="J10" s="22" t="str">
        <f>Prefeitura!E10</f>
        <v>(19) 995760958</v>
      </c>
      <c r="K10" s="23" t="str">
        <f>LOWER('Base de dados'!K9)</f>
        <v>mathygarcia13@gmail.com</v>
      </c>
      <c r="L10" s="24" t="str">
        <f>'Base de dados'!J9</f>
        <v>DEFICIENTE</v>
      </c>
      <c r="M10" s="24" t="str">
        <f>'Base de dados'!L9</f>
        <v>BENEFICIÁRIO</v>
      </c>
      <c r="N10" s="24">
        <f>'Base de dados'!M9</f>
        <v>8</v>
      </c>
      <c r="O10" s="29" t="str">
        <f>IF(OR(Prefeitura!I10="Não",Prefeitura!J10&lt;&gt;""),"EXCLUÍDO","")</f>
        <v/>
      </c>
      <c r="P10" s="24" t="str">
        <f>IF(Prefeitura!J10&lt;&gt;"","ATENDIDO CDHU",IF(Prefeitura!I10="Não","NÃO COMPROVA TEMPO DE MORADIA",""))</f>
        <v/>
      </c>
      <c r="Q10" s="24" t="str">
        <f t="shared" si="2"/>
        <v/>
      </c>
    </row>
    <row r="11" spans="1:17" ht="24.95" customHeight="1" x14ac:dyDescent="0.25">
      <c r="A11" s="17">
        <f t="shared" si="1"/>
        <v>9</v>
      </c>
      <c r="B11" s="18" t="str">
        <f>'Base de dados'!A10</f>
        <v>5630017845</v>
      </c>
      <c r="C11" s="19" t="str">
        <f>'Base de dados'!B10</f>
        <v>VITOR VALENTINO</v>
      </c>
      <c r="D11" s="26">
        <f>'Base de dados'!C10</f>
        <v>580188486</v>
      </c>
      <c r="E11" s="20" t="str">
        <f>'Base de dados'!D10</f>
        <v>475.712.438-40</v>
      </c>
      <c r="F11" s="21" t="str">
        <f>IF('Base de dados'!E10&lt;&gt;"",'Base de dados'!E10,"")</f>
        <v/>
      </c>
      <c r="G11" s="21" t="str">
        <f>IF('Base de dados'!F10&lt;&gt;"",'Base de dados'!F10,"")</f>
        <v/>
      </c>
      <c r="H11" s="21" t="str">
        <f>IF('Base de dados'!G10&lt;&gt;"",'Base de dados'!G10,"")</f>
        <v/>
      </c>
      <c r="I11" s="31" t="str">
        <f>Prefeitura!D11</f>
        <v>RUA ARISTEU QUEVEDO, 348 - JARDIM MANTOVANI - TATUI</v>
      </c>
      <c r="J11" s="22" t="str">
        <f>Prefeitura!E11</f>
        <v>(15) 981358899</v>
      </c>
      <c r="K11" s="23" t="str">
        <f>LOWER('Base de dados'!K10)</f>
        <v>vitorcamargo771@gmail.com</v>
      </c>
      <c r="L11" s="24" t="str">
        <f>'Base de dados'!J10</f>
        <v>DEFICIENTE</v>
      </c>
      <c r="M11" s="24" t="str">
        <f>'Base de dados'!L10</f>
        <v>BENEFICIÁRIO</v>
      </c>
      <c r="N11" s="24">
        <f>'Base de dados'!M10</f>
        <v>9</v>
      </c>
      <c r="O11" s="29" t="str">
        <f>IF(OR(Prefeitura!I11="Não",Prefeitura!J11&lt;&gt;""),"EXCLUÍDO","")</f>
        <v/>
      </c>
      <c r="P11" s="24" t="str">
        <f>IF(Prefeitura!J11&lt;&gt;"","ATENDIDO CDHU",IF(Prefeitura!I11="Não","NÃO COMPROVA TEMPO DE MORADIA",""))</f>
        <v/>
      </c>
      <c r="Q11" s="24" t="str">
        <f t="shared" si="2"/>
        <v/>
      </c>
    </row>
    <row r="12" spans="1:17" ht="24.95" customHeight="1" x14ac:dyDescent="0.25">
      <c r="A12" s="17">
        <f t="shared" si="1"/>
        <v>10</v>
      </c>
      <c r="B12" s="18" t="str">
        <f>'Base de dados'!A11</f>
        <v>5630013430</v>
      </c>
      <c r="C12" s="19" t="str">
        <f>'Base de dados'!B11</f>
        <v>MARIA APARECIDA PIMENTA</v>
      </c>
      <c r="D12" s="26">
        <f>'Base de dados'!C11</f>
        <v>334711770</v>
      </c>
      <c r="E12" s="20" t="str">
        <f>'Base de dados'!D11</f>
        <v>068.813.058-50</v>
      </c>
      <c r="F12" s="21" t="str">
        <f>IF('Base de dados'!E11&lt;&gt;"",'Base de dados'!E11,"")</f>
        <v>JOAO MARCOS DAS CHAGAS</v>
      </c>
      <c r="G12" s="21">
        <f>IF('Base de dados'!F11&lt;&gt;"",'Base de dados'!F11,"")</f>
        <v>56749343</v>
      </c>
      <c r="H12" s="21" t="str">
        <f>IF('Base de dados'!G11&lt;&gt;"",'Base de dados'!G11,"")</f>
        <v>240.198.008-39</v>
      </c>
      <c r="I12" s="31" t="str">
        <f>Prefeitura!D12</f>
        <v>RUA MARINA DE MOURA, 316 - PARQUE SAO PAULO - CASA BRANCA</v>
      </c>
      <c r="J12" s="22" t="str">
        <f>Prefeitura!E12</f>
        <v>(19) 992338760</v>
      </c>
      <c r="K12" s="23" t="str">
        <f>LOWER('Base de dados'!K11)</f>
        <v>jessika_2401@hotmail.com</v>
      </c>
      <c r="L12" s="24" t="str">
        <f>'Base de dados'!J11</f>
        <v>DEFICIENTE</v>
      </c>
      <c r="M12" s="24" t="str">
        <f>'Base de dados'!L11</f>
        <v>BENEFICIÁRIO</v>
      </c>
      <c r="N12" s="24">
        <f>'Base de dados'!M11</f>
        <v>10</v>
      </c>
      <c r="O12" s="29" t="str">
        <f>IF(OR(Prefeitura!I12="Não",Prefeitura!J12&lt;&gt;""),"EXCLUÍDO","")</f>
        <v/>
      </c>
      <c r="P12" s="24" t="str">
        <f>IF(Prefeitura!J12&lt;&gt;"","ATENDIDO CDHU",IF(Prefeitura!I12="Não","NÃO COMPROVA TEMPO DE MORADIA",""))</f>
        <v/>
      </c>
      <c r="Q12" s="24" t="str">
        <f t="shared" si="2"/>
        <v/>
      </c>
    </row>
    <row r="13" spans="1:17" ht="24.95" customHeight="1" x14ac:dyDescent="0.25">
      <c r="A13" s="17">
        <f t="shared" si="1"/>
        <v>11</v>
      </c>
      <c r="B13" s="18" t="str">
        <f>'Base de dados'!A12</f>
        <v>5630004926</v>
      </c>
      <c r="C13" s="19" t="str">
        <f>'Base de dados'!B12</f>
        <v>ROSANGELA MARIA BENTO</v>
      </c>
      <c r="D13" s="26">
        <f>'Base de dados'!C12</f>
        <v>405146516</v>
      </c>
      <c r="E13" s="20" t="str">
        <f>'Base de dados'!D12</f>
        <v>306.288.118-61</v>
      </c>
      <c r="F13" s="21" t="str">
        <f>IF('Base de dados'!E12&lt;&gt;"",'Base de dados'!E12,"")</f>
        <v/>
      </c>
      <c r="G13" s="21" t="str">
        <f>IF('Base de dados'!F12&lt;&gt;"",'Base de dados'!F12,"")</f>
        <v/>
      </c>
      <c r="H13" s="21" t="str">
        <f>IF('Base de dados'!G12&lt;&gt;"",'Base de dados'!G12,"")</f>
        <v/>
      </c>
      <c r="I13" s="31" t="str">
        <f>Prefeitura!D13</f>
        <v>RUA ISIDORO SCAPIM, 50 - LAGOA BRANCA - CASA BRANCA</v>
      </c>
      <c r="J13" s="22" t="str">
        <f>Prefeitura!E13</f>
        <v>(19) 999646826</v>
      </c>
      <c r="K13" s="23" t="str">
        <f>LOWER('Base de dados'!K12)</f>
        <v>rosangelamariabento@hotmail.com</v>
      </c>
      <c r="L13" s="24" t="str">
        <f>'Base de dados'!J12</f>
        <v>DEFICIENTE</v>
      </c>
      <c r="M13" s="24" t="str">
        <f>'Base de dados'!L12</f>
        <v>BENEFICIÁRIO</v>
      </c>
      <c r="N13" s="24">
        <f>'Base de dados'!M12</f>
        <v>11</v>
      </c>
      <c r="O13" s="29" t="str">
        <f>IF(OR(Prefeitura!I13="Não",Prefeitura!J13&lt;&gt;""),"EXCLUÍDO","")</f>
        <v/>
      </c>
      <c r="P13" s="24" t="str">
        <f>IF(Prefeitura!J13&lt;&gt;"","ATENDIDO CDHU",IF(Prefeitura!I13="Não","NÃO COMPROVA TEMPO DE MORADIA",""))</f>
        <v/>
      </c>
      <c r="Q13" s="24" t="str">
        <f t="shared" si="2"/>
        <v/>
      </c>
    </row>
    <row r="14" spans="1:17" ht="24.95" customHeight="1" x14ac:dyDescent="0.25">
      <c r="A14" s="17">
        <f t="shared" si="1"/>
        <v>12</v>
      </c>
      <c r="B14" s="18" t="str">
        <f>'Base de dados'!A13</f>
        <v>5630009339</v>
      </c>
      <c r="C14" s="19" t="str">
        <f>'Base de dados'!B13</f>
        <v>ZILDA POLIMANTE</v>
      </c>
      <c r="D14" s="26">
        <f>'Base de dados'!C13</f>
        <v>296241465</v>
      </c>
      <c r="E14" s="20" t="str">
        <f>'Base de dados'!D13</f>
        <v>318.225.198-88</v>
      </c>
      <c r="F14" s="21" t="str">
        <f>IF('Base de dados'!E13&lt;&gt;"",'Base de dados'!E13,"")</f>
        <v/>
      </c>
      <c r="G14" s="21" t="str">
        <f>IF('Base de dados'!F13&lt;&gt;"",'Base de dados'!F13,"")</f>
        <v/>
      </c>
      <c r="H14" s="21" t="str">
        <f>IF('Base de dados'!G13&lt;&gt;"",'Base de dados'!G13,"")</f>
        <v/>
      </c>
      <c r="I14" s="31" t="str">
        <f>Prefeitura!D14</f>
        <v>RUA FAMILIA MAGDALENA, 285 - PARQUE SAO PAULO - CASA BRANCA</v>
      </c>
      <c r="J14" s="22" t="str">
        <f>Prefeitura!E14</f>
        <v>(19) 989934062</v>
      </c>
      <c r="K14" s="23" t="str">
        <f>LOWER('Base de dados'!K13)</f>
        <v>marcelokarvalho2@gmail.com</v>
      </c>
      <c r="L14" s="24" t="str">
        <f>'Base de dados'!J13</f>
        <v>DEFICIENTE</v>
      </c>
      <c r="M14" s="24" t="str">
        <f>'Base de dados'!L13</f>
        <v>BENEFICIÁRIO</v>
      </c>
      <c r="N14" s="24">
        <f>'Base de dados'!M13</f>
        <v>12</v>
      </c>
      <c r="O14" s="29" t="str">
        <f>IF(OR(Prefeitura!I14="Não",Prefeitura!J14&lt;&gt;""),"EXCLUÍDO","")</f>
        <v/>
      </c>
      <c r="P14" s="24" t="str">
        <f>IF(Prefeitura!J14&lt;&gt;"","ATENDIDO CDHU",IF(Prefeitura!I14="Não","NÃO COMPROVA TEMPO DE MORADIA",""))</f>
        <v/>
      </c>
      <c r="Q14" s="24" t="str">
        <f t="shared" si="2"/>
        <v/>
      </c>
    </row>
    <row r="15" spans="1:17" ht="24.95" customHeight="1" x14ac:dyDescent="0.25">
      <c r="A15" s="17">
        <f t="shared" si="1"/>
        <v>13</v>
      </c>
      <c r="B15" s="18" t="str">
        <f>'Base de dados'!A14</f>
        <v>5630005998</v>
      </c>
      <c r="C15" s="19" t="str">
        <f>'Base de dados'!B14</f>
        <v>MARIA APARECIDA SAPUCAIA DOS SANTOS</v>
      </c>
      <c r="D15" s="26">
        <f>'Base de dados'!C14</f>
        <v>282846165</v>
      </c>
      <c r="E15" s="20" t="str">
        <f>'Base de dados'!D14</f>
        <v>158.662.288-90</v>
      </c>
      <c r="F15" s="21" t="str">
        <f>IF('Base de dados'!E14&lt;&gt;"",'Base de dados'!E14,"")</f>
        <v>MESSIAS GONCALVES EVANGELISTA</v>
      </c>
      <c r="G15" s="21">
        <f>IF('Base de dados'!F14&lt;&gt;"",'Base de dados'!F14,"")</f>
        <v>37378353</v>
      </c>
      <c r="H15" s="21" t="str">
        <f>IF('Base de dados'!G14&lt;&gt;"",'Base de dados'!G14,"")</f>
        <v>405.652.928-03</v>
      </c>
      <c r="I15" s="31" t="str">
        <f>Prefeitura!D15</f>
        <v>RUA FAMILIA MAFRA, 260 - VENDA BRANCA - CASA BRANCA</v>
      </c>
      <c r="J15" s="22" t="str">
        <f>Prefeitura!E15</f>
        <v>(19) 991677864</v>
      </c>
      <c r="K15" s="23" t="str">
        <f>LOWER('Base de dados'!K14)</f>
        <v>mariasapucaia14@gmail.com</v>
      </c>
      <c r="L15" s="24" t="str">
        <f>'Base de dados'!J14</f>
        <v>DEFICIENTE</v>
      </c>
      <c r="M15" s="24" t="str">
        <f>'Base de dados'!L14</f>
        <v>BENEFICIÁRIO</v>
      </c>
      <c r="N15" s="24">
        <f>'Base de dados'!M14</f>
        <v>13</v>
      </c>
      <c r="O15" s="29" t="str">
        <f>IF(OR(Prefeitura!I15="Não",Prefeitura!J15&lt;&gt;""),"EXCLUÍDO","")</f>
        <v/>
      </c>
      <c r="P15" s="24" t="str">
        <f>IF(Prefeitura!J15&lt;&gt;"","ATENDIDO CDHU",IF(Prefeitura!I15="Não","NÃO COMPROVA TEMPO DE MORADIA",""))</f>
        <v/>
      </c>
      <c r="Q15" s="24" t="str">
        <f t="shared" si="2"/>
        <v/>
      </c>
    </row>
    <row r="16" spans="1:17" ht="24.95" customHeight="1" x14ac:dyDescent="0.25">
      <c r="A16" s="17">
        <f t="shared" si="1"/>
        <v>14</v>
      </c>
      <c r="B16" s="18" t="str">
        <f>'Base de dados'!A15</f>
        <v>5630003878</v>
      </c>
      <c r="C16" s="19" t="str">
        <f>'Base de dados'!B15</f>
        <v>VANESSA DA SILVA</v>
      </c>
      <c r="D16" s="26">
        <f>'Base de dados'!C15</f>
        <v>455411232</v>
      </c>
      <c r="E16" s="20" t="str">
        <f>'Base de dados'!D15</f>
        <v>308.779.348-51</v>
      </c>
      <c r="F16" s="21" t="str">
        <f>IF('Base de dados'!E15&lt;&gt;"",'Base de dados'!E15,"")</f>
        <v/>
      </c>
      <c r="G16" s="21" t="str">
        <f>IF('Base de dados'!F15&lt;&gt;"",'Base de dados'!F15,"")</f>
        <v/>
      </c>
      <c r="H16" s="21" t="str">
        <f>IF('Base de dados'!G15&lt;&gt;"",'Base de dados'!G15,"")</f>
        <v/>
      </c>
      <c r="I16" s="31" t="str">
        <f>Prefeitura!D16</f>
        <v>RUA ANGELO FRANCISCHETT, 306 - CENTRO - CASA BRANCA</v>
      </c>
      <c r="J16" s="22" t="str">
        <f>Prefeitura!E16</f>
        <v>(19) 995619516</v>
      </c>
      <c r="K16" s="23" t="str">
        <f>LOWER('Base de dados'!K15)</f>
        <v>vanessasupergteixeira@hotmail.com</v>
      </c>
      <c r="L16" s="24" t="str">
        <f>'Base de dados'!J15</f>
        <v>DEFICIENTE</v>
      </c>
      <c r="M16" s="24" t="str">
        <f>'Base de dados'!L15</f>
        <v>BENEFICIÁRIO</v>
      </c>
      <c r="N16" s="24">
        <f>'Base de dados'!M15</f>
        <v>14</v>
      </c>
      <c r="O16" s="29" t="str">
        <f>IF(OR(Prefeitura!I16="Não",Prefeitura!J16&lt;&gt;""),"EXCLUÍDO","")</f>
        <v>EXCLUÍDO</v>
      </c>
      <c r="P16" s="24" t="str">
        <f>IF(Prefeitura!J16&lt;&gt;"","ATENDIDO CDHU",IF(Prefeitura!I16="Não","NÃO COMPROVA TEMPO DE MORADIA",""))</f>
        <v>ATENDIDO CDHU</v>
      </c>
      <c r="Q16" s="24" t="str">
        <f t="shared" si="2"/>
        <v>CDHU</v>
      </c>
    </row>
    <row r="17" spans="1:17" ht="24.95" customHeight="1" x14ac:dyDescent="0.25">
      <c r="A17" s="17">
        <f t="shared" si="1"/>
        <v>15</v>
      </c>
      <c r="B17" s="18" t="str">
        <f>'Base de dados'!A16</f>
        <v>5630007564</v>
      </c>
      <c r="C17" s="19" t="str">
        <f>'Base de dados'!B16</f>
        <v>JAILTON JESUS DOS SANTOS</v>
      </c>
      <c r="D17" s="26">
        <f>'Base de dados'!C16</f>
        <v>1162577762</v>
      </c>
      <c r="E17" s="20" t="str">
        <f>'Base de dados'!D16</f>
        <v>028.812.135-02</v>
      </c>
      <c r="F17" s="21" t="str">
        <f>IF('Base de dados'!E16&lt;&gt;"",'Base de dados'!E16,"")</f>
        <v>FERNANDA DA SILVA GERALDO</v>
      </c>
      <c r="G17" s="21">
        <f>IF('Base de dados'!F16&lt;&gt;"",'Base de dados'!F16,"")</f>
        <v>298132722</v>
      </c>
      <c r="H17" s="21" t="str">
        <f>IF('Base de dados'!G16&lt;&gt;"",'Base de dados'!G16,"")</f>
        <v>270.316.388-60</v>
      </c>
      <c r="I17" s="31" t="str">
        <f>Prefeitura!D17</f>
        <v>RUA MARINA MOURA, 81 - PARQUE SAO PAULO - CASA BRANCA</v>
      </c>
      <c r="J17" s="22" t="str">
        <f>Prefeitura!E17</f>
        <v>(19) 989944780</v>
      </c>
      <c r="K17" s="23" t="str">
        <f>LOWER('Base de dados'!K16)</f>
        <v>js253879@gmail.com</v>
      </c>
      <c r="L17" s="24" t="str">
        <f>'Base de dados'!J16</f>
        <v>DEFICIENTE</v>
      </c>
      <c r="M17" s="24" t="str">
        <f>'Base de dados'!L16</f>
        <v>SUPLENTE</v>
      </c>
      <c r="N17" s="24">
        <f>'Base de dados'!M16</f>
        <v>15</v>
      </c>
      <c r="O17" s="29" t="str">
        <f>IF(OR(Prefeitura!I17="Não",Prefeitura!J17&lt;&gt;""),"EXCLUÍDO","")</f>
        <v/>
      </c>
      <c r="P17" s="24" t="str">
        <f>IF(Prefeitura!J17&lt;&gt;"","ATENDIDO CDHU",IF(Prefeitura!I17="Não","NÃO COMPROVA TEMPO DE MORADIA",""))</f>
        <v/>
      </c>
      <c r="Q17" s="24" t="str">
        <f t="shared" si="2"/>
        <v/>
      </c>
    </row>
    <row r="18" spans="1:17" ht="24.95" customHeight="1" x14ac:dyDescent="0.25">
      <c r="A18" s="17">
        <f t="shared" si="1"/>
        <v>16</v>
      </c>
      <c r="B18" s="18" t="str">
        <f>'Base de dados'!A17</f>
        <v>5630009255</v>
      </c>
      <c r="C18" s="19" t="str">
        <f>'Base de dados'!B17</f>
        <v>ELIANI APARECIDA DA SILVA</v>
      </c>
      <c r="D18" s="26">
        <f>'Base de dados'!C17</f>
        <v>454980280</v>
      </c>
      <c r="E18" s="20" t="str">
        <f>'Base de dados'!D17</f>
        <v>401.131.258-44</v>
      </c>
      <c r="F18" s="21" t="str">
        <f>IF('Base de dados'!E17&lt;&gt;"",'Base de dados'!E17,"")</f>
        <v/>
      </c>
      <c r="G18" s="21" t="str">
        <f>IF('Base de dados'!F17&lt;&gt;"",'Base de dados'!F17,"")</f>
        <v/>
      </c>
      <c r="H18" s="21" t="str">
        <f>IF('Base de dados'!G17&lt;&gt;"",'Base de dados'!G17,"")</f>
        <v/>
      </c>
      <c r="I18" s="31" t="str">
        <f>Prefeitura!D18</f>
        <v>RUA ANTONIO DE OLIVEIRA, 39 - LAGOA BRANCA - CASA BRANCA</v>
      </c>
      <c r="J18" s="22" t="str">
        <f>Prefeitura!E18</f>
        <v>(19) 998367650</v>
      </c>
      <c r="K18" s="23" t="str">
        <f>LOWER('Base de dados'!K17)</f>
        <v>frideys66@gmail.com</v>
      </c>
      <c r="L18" s="24" t="str">
        <f>'Base de dados'!J17</f>
        <v>DEFICIENTE</v>
      </c>
      <c r="M18" s="24" t="str">
        <f>'Base de dados'!L17</f>
        <v>SUPLENTE</v>
      </c>
      <c r="N18" s="24">
        <f>'Base de dados'!M17</f>
        <v>16</v>
      </c>
      <c r="O18" s="29" t="str">
        <f>IF(OR(Prefeitura!I18="Não",Prefeitura!J18&lt;&gt;""),"EXCLUÍDO","")</f>
        <v/>
      </c>
      <c r="P18" s="24" t="str">
        <f>IF(Prefeitura!J18&lt;&gt;"","ATENDIDO CDHU",IF(Prefeitura!I18="Não","NÃO COMPROVA TEMPO DE MORADIA",""))</f>
        <v/>
      </c>
      <c r="Q18" s="24" t="str">
        <f t="shared" si="2"/>
        <v/>
      </c>
    </row>
    <row r="19" spans="1:17" ht="24.95" customHeight="1" x14ac:dyDescent="0.25">
      <c r="A19" s="17">
        <f t="shared" si="1"/>
        <v>17</v>
      </c>
      <c r="B19" s="18" t="str">
        <f>'Base de dados'!A18</f>
        <v>5630016706</v>
      </c>
      <c r="C19" s="19" t="str">
        <f>'Base de dados'!B18</f>
        <v>LAIS ALVES LOBATO</v>
      </c>
      <c r="D19" s="26">
        <f>'Base de dados'!C18</f>
        <v>41557044</v>
      </c>
      <c r="E19" s="20" t="str">
        <f>'Base de dados'!D18</f>
        <v>371.405.088-44</v>
      </c>
      <c r="F19" s="21" t="str">
        <f>IF('Base de dados'!E18&lt;&gt;"",'Base de dados'!E18,"")</f>
        <v/>
      </c>
      <c r="G19" s="21" t="str">
        <f>IF('Base de dados'!F18&lt;&gt;"",'Base de dados'!F18,"")</f>
        <v/>
      </c>
      <c r="H19" s="21" t="str">
        <f>IF('Base de dados'!G18&lt;&gt;"",'Base de dados'!G18,"")</f>
        <v/>
      </c>
      <c r="I19" s="31" t="str">
        <f>Prefeitura!D19</f>
        <v>RUA FERNAO DIAS PAES LEME, 154 - PARQUE RESIDENCIAL FLORENCA - SUMARE</v>
      </c>
      <c r="J19" s="22" t="str">
        <f>Prefeitura!E19</f>
        <v>(19) 982854051</v>
      </c>
      <c r="K19" s="23" t="str">
        <f>LOWER('Base de dados'!K18)</f>
        <v>laislobato0710@gmail.com</v>
      </c>
      <c r="L19" s="24" t="str">
        <f>'Base de dados'!J18</f>
        <v>DEFICIENTE</v>
      </c>
      <c r="M19" s="24" t="str">
        <f>'Base de dados'!L18</f>
        <v>SUPLENTE</v>
      </c>
      <c r="N19" s="24">
        <f>'Base de dados'!M18</f>
        <v>17</v>
      </c>
      <c r="O19" s="29" t="str">
        <f>IF(OR(Prefeitura!I19="Não",Prefeitura!J19&lt;&gt;""),"EXCLUÍDO","")</f>
        <v/>
      </c>
      <c r="P19" s="24" t="str">
        <f>IF(Prefeitura!J19&lt;&gt;"","ATENDIDO CDHU",IF(Prefeitura!I19="Não","NÃO COMPROVA TEMPO DE MORADIA",""))</f>
        <v/>
      </c>
      <c r="Q19" s="24" t="str">
        <f t="shared" si="2"/>
        <v/>
      </c>
    </row>
    <row r="20" spans="1:17" ht="24.95" customHeight="1" x14ac:dyDescent="0.25">
      <c r="A20" s="17">
        <f t="shared" si="1"/>
        <v>18</v>
      </c>
      <c r="B20" s="18" t="str">
        <f>'Base de dados'!A19</f>
        <v>5630013398</v>
      </c>
      <c r="C20" s="19" t="str">
        <f>'Base de dados'!B19</f>
        <v>FABIO MASCULINO GARCIA</v>
      </c>
      <c r="D20" s="26">
        <f>'Base de dados'!C19</f>
        <v>40417596</v>
      </c>
      <c r="E20" s="20" t="str">
        <f>'Base de dados'!D19</f>
        <v>382.240.358-08</v>
      </c>
      <c r="F20" s="21" t="str">
        <f>IF('Base de dados'!E19&lt;&gt;"",'Base de dados'!E19,"")</f>
        <v/>
      </c>
      <c r="G20" s="21" t="str">
        <f>IF('Base de dados'!F19&lt;&gt;"",'Base de dados'!F19,"")</f>
        <v/>
      </c>
      <c r="H20" s="21" t="str">
        <f>IF('Base de dados'!G19&lt;&gt;"",'Base de dados'!G19,"")</f>
        <v/>
      </c>
      <c r="I20" s="31" t="str">
        <f>Prefeitura!D20</f>
        <v>RUA ESPERANTO, 56 - VILA HORTENCIA - SOROCABA</v>
      </c>
      <c r="J20" s="22" t="str">
        <f>Prefeitura!E20</f>
        <v>(59) 1439878</v>
      </c>
      <c r="K20" s="23" t="str">
        <f>LOWER('Base de dados'!K19)</f>
        <v>fabinho.garcia42@gmail.com</v>
      </c>
      <c r="L20" s="24" t="str">
        <f>'Base de dados'!J19</f>
        <v>DEFICIENTE</v>
      </c>
      <c r="M20" s="24" t="str">
        <f>'Base de dados'!L19</f>
        <v>SUPLENTE</v>
      </c>
      <c r="N20" s="24">
        <f>'Base de dados'!M19</f>
        <v>18</v>
      </c>
      <c r="O20" s="29" t="str">
        <f>IF(OR(Prefeitura!I20="Não",Prefeitura!J20&lt;&gt;""),"EXCLUÍDO","")</f>
        <v/>
      </c>
      <c r="P20" s="24" t="str">
        <f>IF(Prefeitura!J20&lt;&gt;"","ATENDIDO CDHU",IF(Prefeitura!I20="Não","NÃO COMPROVA TEMPO DE MORADIA",""))</f>
        <v/>
      </c>
      <c r="Q20" s="24" t="str">
        <f t="shared" si="2"/>
        <v/>
      </c>
    </row>
    <row r="21" spans="1:17" ht="24.95" customHeight="1" x14ac:dyDescent="0.25">
      <c r="A21" s="17">
        <f t="shared" si="1"/>
        <v>19</v>
      </c>
      <c r="B21" s="18" t="str">
        <f>'Base de dados'!A20</f>
        <v>5630013000</v>
      </c>
      <c r="C21" s="19" t="str">
        <f>'Base de dados'!B20</f>
        <v>ANGELICA LIMA LOPES</v>
      </c>
      <c r="D21" s="26">
        <f>'Base de dados'!C20</f>
        <v>642131259</v>
      </c>
      <c r="E21" s="20" t="str">
        <f>'Base de dados'!D20</f>
        <v>334.493.458-93</v>
      </c>
      <c r="F21" s="21" t="str">
        <f>IF('Base de dados'!E20&lt;&gt;"",'Base de dados'!E20,"")</f>
        <v/>
      </c>
      <c r="G21" s="21" t="str">
        <f>IF('Base de dados'!F20&lt;&gt;"",'Base de dados'!F20,"")</f>
        <v/>
      </c>
      <c r="H21" s="21" t="str">
        <f>IF('Base de dados'!G20&lt;&gt;"",'Base de dados'!G20,"")</f>
        <v/>
      </c>
      <c r="I21" s="31" t="str">
        <f>Prefeitura!D21</f>
        <v>RUA OSWALDO CEARA BARBOSA, 274 - LOTEAMENTO RESIDENCIAL ROSARIO - CAMPINAS</v>
      </c>
      <c r="J21" s="22" t="str">
        <f>Prefeitura!E21</f>
        <v>(19) 981565292</v>
      </c>
      <c r="K21" s="23" t="str">
        <f>LOWER('Base de dados'!K20)</f>
        <v>angelica70343@gmail.com</v>
      </c>
      <c r="L21" s="24" t="str">
        <f>'Base de dados'!J20</f>
        <v>DEFICIENTE</v>
      </c>
      <c r="M21" s="24" t="str">
        <f>'Base de dados'!L20</f>
        <v>SUPLENTE</v>
      </c>
      <c r="N21" s="24">
        <f>'Base de dados'!M20</f>
        <v>19</v>
      </c>
      <c r="O21" s="29" t="str">
        <f>IF(OR(Prefeitura!I21="Não",Prefeitura!J21&lt;&gt;""),"EXCLUÍDO","")</f>
        <v/>
      </c>
      <c r="P21" s="24" t="str">
        <f>IF(Prefeitura!J21&lt;&gt;"","ATENDIDO CDHU",IF(Prefeitura!I21="Não","NÃO COMPROVA TEMPO DE MORADIA",""))</f>
        <v/>
      </c>
      <c r="Q21" s="24" t="str">
        <f t="shared" si="2"/>
        <v/>
      </c>
    </row>
    <row r="22" spans="1:17" ht="24.95" customHeight="1" x14ac:dyDescent="0.25">
      <c r="A22" s="17">
        <f t="shared" si="1"/>
        <v>20</v>
      </c>
      <c r="B22" s="18" t="str">
        <f>'Base de dados'!A21</f>
        <v>5630002656</v>
      </c>
      <c r="C22" s="19" t="str">
        <f>'Base de dados'!B21</f>
        <v>MAILTON GONCALVES DA SILVA</v>
      </c>
      <c r="D22" s="26">
        <f>'Base de dados'!C21</f>
        <v>474955072</v>
      </c>
      <c r="E22" s="20" t="str">
        <f>'Base de dados'!D21</f>
        <v>405.172.278-35</v>
      </c>
      <c r="F22" s="21" t="str">
        <f>IF('Base de dados'!E21&lt;&gt;"",'Base de dados'!E21,"")</f>
        <v>AMANDA APARECIDA MENDES</v>
      </c>
      <c r="G22" s="21">
        <f>IF('Base de dados'!F21&lt;&gt;"",'Base de dados'!F21,"")</f>
        <v>444218993</v>
      </c>
      <c r="H22" s="21" t="str">
        <f>IF('Base de dados'!G21&lt;&gt;"",'Base de dados'!G21,"")</f>
        <v>454.140.568-70</v>
      </c>
      <c r="I22" s="31" t="str">
        <f>Prefeitura!D22</f>
        <v>RUA FAMILIA MECHILAO, 455 - CIDADE JARDIM - CASA BRANCA</v>
      </c>
      <c r="J22" s="22" t="str">
        <f>Prefeitura!E22</f>
        <v>(19) 981305377</v>
      </c>
      <c r="K22" s="23" t="str">
        <f>LOWER('Base de dados'!K21)</f>
        <v>m.ailton@hotmail.com</v>
      </c>
      <c r="L22" s="24" t="str">
        <f>'Base de dados'!J21</f>
        <v>DEFICIENTE</v>
      </c>
      <c r="M22" s="24" t="str">
        <f>'Base de dados'!L21</f>
        <v>SUPLENTE</v>
      </c>
      <c r="N22" s="24">
        <f>'Base de dados'!M21</f>
        <v>20</v>
      </c>
      <c r="O22" s="29" t="str">
        <f>IF(OR(Prefeitura!I22="Não",Prefeitura!J22&lt;&gt;""),"EXCLUÍDO","")</f>
        <v/>
      </c>
      <c r="P22" s="24" t="str">
        <f>IF(Prefeitura!J22&lt;&gt;"","ATENDIDO CDHU",IF(Prefeitura!I22="Não","NÃO COMPROVA TEMPO DE MORADIA",""))</f>
        <v/>
      </c>
      <c r="Q22" s="24" t="str">
        <f t="shared" si="2"/>
        <v/>
      </c>
    </row>
    <row r="23" spans="1:17" ht="24.95" customHeight="1" x14ac:dyDescent="0.25">
      <c r="A23" s="17">
        <f t="shared" si="1"/>
        <v>21</v>
      </c>
      <c r="B23" s="18" t="str">
        <f>'Base de dados'!A22</f>
        <v>5630014081</v>
      </c>
      <c r="C23" s="19" t="str">
        <f>'Base de dados'!B22</f>
        <v>SILVANA DE OLIVEIRA LABESTEN</v>
      </c>
      <c r="D23" s="26">
        <f>'Base de dados'!C22</f>
        <v>250855756</v>
      </c>
      <c r="E23" s="20" t="str">
        <f>'Base de dados'!D22</f>
        <v>137.525.318-27</v>
      </c>
      <c r="F23" s="21" t="str">
        <f>IF('Base de dados'!E22&lt;&gt;"",'Base de dados'!E22,"")</f>
        <v>REGINALDO LABESTEN</v>
      </c>
      <c r="G23" s="21">
        <f>IF('Base de dados'!F22&lt;&gt;"",'Base de dados'!F22,"")</f>
        <v>25855733</v>
      </c>
      <c r="H23" s="21" t="str">
        <f>IF('Base de dados'!G22&lt;&gt;"",'Base de dados'!G22,"")</f>
        <v>158.239.248-01</v>
      </c>
      <c r="I23" s="31" t="str">
        <f>Prefeitura!D23</f>
        <v>RUA FAMILIA CURY, 63C - JARDIM BOA ESPERANCA - CASA BRANCA</v>
      </c>
      <c r="J23" s="22" t="str">
        <f>Prefeitura!E23</f>
        <v>(19) 992054712</v>
      </c>
      <c r="K23" s="23" t="str">
        <f>LOWER('Base de dados'!K22)</f>
        <v>silvanareisoliveira1971@gmail.com</v>
      </c>
      <c r="L23" s="24" t="str">
        <f>'Base de dados'!J22</f>
        <v>DEFICIENTE</v>
      </c>
      <c r="M23" s="24" t="str">
        <f>'Base de dados'!L22</f>
        <v>SUPLENTE</v>
      </c>
      <c r="N23" s="24">
        <f>'Base de dados'!M22</f>
        <v>21</v>
      </c>
      <c r="O23" s="29" t="str">
        <f>IF(OR(Prefeitura!I23="Não",Prefeitura!J23&lt;&gt;""),"EXCLUÍDO","")</f>
        <v/>
      </c>
      <c r="P23" s="24" t="str">
        <f>IF(Prefeitura!J23&lt;&gt;"","ATENDIDO CDHU",IF(Prefeitura!I23="Não","NÃO COMPROVA TEMPO DE MORADIA",""))</f>
        <v/>
      </c>
      <c r="Q23" s="24" t="str">
        <f t="shared" si="2"/>
        <v/>
      </c>
    </row>
    <row r="24" spans="1:17" ht="24.95" customHeight="1" x14ac:dyDescent="0.25">
      <c r="A24" s="17">
        <f t="shared" si="1"/>
        <v>22</v>
      </c>
      <c r="B24" s="18" t="str">
        <f>'Base de dados'!A23</f>
        <v>5630006913</v>
      </c>
      <c r="C24" s="19" t="str">
        <f>'Base de dados'!B23</f>
        <v>NATANIELEDASILVATODERODEFREITAS</v>
      </c>
      <c r="D24" s="26">
        <f>'Base de dados'!C23</f>
        <v>490227119</v>
      </c>
      <c r="E24" s="20" t="str">
        <f>'Base de dados'!D23</f>
        <v>471.481.308-08</v>
      </c>
      <c r="F24" s="21" t="str">
        <f>IF('Base de dados'!E23&lt;&gt;"",'Base de dados'!E23,"")</f>
        <v>DANILO DE FREITAS</v>
      </c>
      <c r="G24" s="21">
        <f>IF('Base de dados'!F23&lt;&gt;"",'Base de dados'!F23,"")</f>
        <v>490308016</v>
      </c>
      <c r="H24" s="21" t="str">
        <f>IF('Base de dados'!G23&lt;&gt;"",'Base de dados'!G23,"")</f>
        <v>424.590.228-08</v>
      </c>
      <c r="I24" s="31" t="str">
        <f>Prefeitura!D24</f>
        <v>RUA 21 DE ABRIL, 160 - SAO JOAO  - CASA BRANCA</v>
      </c>
      <c r="J24" s="22" t="str">
        <f>Prefeitura!E24</f>
        <v>(19) 989188927</v>
      </c>
      <c r="K24" s="23" t="str">
        <f>LOWER('Base de dados'!K23)</f>
        <v>natanieletodero815@gmail.com</v>
      </c>
      <c r="L24" s="24" t="str">
        <f>'Base de dados'!J23</f>
        <v>DEFICIENTE</v>
      </c>
      <c r="M24" s="24" t="str">
        <f>'Base de dados'!L23</f>
        <v>SUPLENTE</v>
      </c>
      <c r="N24" s="24">
        <f>'Base de dados'!M23</f>
        <v>22</v>
      </c>
      <c r="O24" s="29" t="str">
        <f>IF(OR(Prefeitura!I24="Não",Prefeitura!J24&lt;&gt;""),"EXCLUÍDO","")</f>
        <v/>
      </c>
      <c r="P24" s="24" t="str">
        <f>IF(Prefeitura!J24&lt;&gt;"","ATENDIDO CDHU",IF(Prefeitura!I24="Não","NÃO COMPROVA TEMPO DE MORADIA",""))</f>
        <v/>
      </c>
      <c r="Q24" s="24" t="str">
        <f t="shared" si="2"/>
        <v/>
      </c>
    </row>
    <row r="25" spans="1:17" ht="24.95" customHeight="1" x14ac:dyDescent="0.25">
      <c r="A25" s="17">
        <f t="shared" si="1"/>
        <v>23</v>
      </c>
      <c r="B25" s="18" t="str">
        <f>'Base de dados'!A24</f>
        <v>5630012796</v>
      </c>
      <c r="C25" s="19" t="str">
        <f>'Base de dados'!B24</f>
        <v>ANGELA MARIA PEREIRA</v>
      </c>
      <c r="D25" s="26">
        <f>'Base de dados'!C24</f>
        <v>30821044</v>
      </c>
      <c r="E25" s="20" t="str">
        <f>'Base de dados'!D24</f>
        <v>126.331.228-41</v>
      </c>
      <c r="F25" s="21" t="str">
        <f>IF('Base de dados'!E24&lt;&gt;"",'Base de dados'!E24,"")</f>
        <v/>
      </c>
      <c r="G25" s="21" t="str">
        <f>IF('Base de dados'!F24&lt;&gt;"",'Base de dados'!F24,"")</f>
        <v/>
      </c>
      <c r="H25" s="21" t="str">
        <f>IF('Base de dados'!G24&lt;&gt;"",'Base de dados'!G24,"")</f>
        <v/>
      </c>
      <c r="I25" s="31" t="str">
        <f>Prefeitura!D25</f>
        <v>RUA AMERICO ALVES, 238 - SANTA TEREZINHA - APARECIDA</v>
      </c>
      <c r="J25" s="22" t="str">
        <f>Prefeitura!E25</f>
        <v>(12) 991901029</v>
      </c>
      <c r="K25" s="23" t="str">
        <f>LOWER('Base de dados'!K24)</f>
        <v>angela.alcides.10@gmail.com</v>
      </c>
      <c r="L25" s="24" t="str">
        <f>'Base de dados'!J24</f>
        <v>DEFICIENTE</v>
      </c>
      <c r="M25" s="24" t="str">
        <f>'Base de dados'!L24</f>
        <v>SUPLENTE</v>
      </c>
      <c r="N25" s="24">
        <f>'Base de dados'!M24</f>
        <v>23</v>
      </c>
      <c r="O25" s="29" t="str">
        <f>IF(OR(Prefeitura!I25="Não",Prefeitura!J25&lt;&gt;""),"EXCLUÍDO","")</f>
        <v/>
      </c>
      <c r="P25" s="24" t="str">
        <f>IF(Prefeitura!J25&lt;&gt;"","ATENDIDO CDHU",IF(Prefeitura!I25="Não","NÃO COMPROVA TEMPO DE MORADIA",""))</f>
        <v/>
      </c>
      <c r="Q25" s="24" t="str">
        <f t="shared" si="2"/>
        <v/>
      </c>
    </row>
    <row r="26" spans="1:17" ht="24.95" customHeight="1" x14ac:dyDescent="0.25">
      <c r="A26" s="17">
        <f t="shared" si="1"/>
        <v>24</v>
      </c>
      <c r="B26" s="18" t="str">
        <f>'Base de dados'!A25</f>
        <v>5630005717</v>
      </c>
      <c r="C26" s="19" t="str">
        <f>'Base de dados'!B25</f>
        <v>GUILHERME NERONI BRIZIGHELLO</v>
      </c>
      <c r="D26" s="26">
        <f>'Base de dados'!C25</f>
        <v>531500317</v>
      </c>
      <c r="E26" s="20" t="str">
        <f>'Base de dados'!D25</f>
        <v>444.788.538-78</v>
      </c>
      <c r="F26" s="21" t="str">
        <f>IF('Base de dados'!E25&lt;&gt;"",'Base de dados'!E25,"")</f>
        <v>FRANCIELE SCRABELLI BRIZIGHELLO</v>
      </c>
      <c r="G26" s="21">
        <f>IF('Base de dados'!F25&lt;&gt;"",'Base de dados'!F25,"")</f>
        <v>522460513</v>
      </c>
      <c r="H26" s="21" t="str">
        <f>IF('Base de dados'!G25&lt;&gt;"",'Base de dados'!G25,"")</f>
        <v>467.652.798-57</v>
      </c>
      <c r="I26" s="31" t="str">
        <f>Prefeitura!D26</f>
        <v>RUA DR ROBERTO BITTENCOURT, 255 - JARDIM EUROPA - CASA BRANCA</v>
      </c>
      <c r="J26" s="22" t="str">
        <f>Prefeitura!E26</f>
        <v>(19) 995613130</v>
      </c>
      <c r="K26" s="23" t="str">
        <f>LOWER('Base de dados'!K25)</f>
        <v>guineroni21@gmail.com</v>
      </c>
      <c r="L26" s="24" t="str">
        <f>'Base de dados'!J25</f>
        <v>DEFICIENTE</v>
      </c>
      <c r="M26" s="24" t="str">
        <f>'Base de dados'!L25</f>
        <v>SUPLENTE</v>
      </c>
      <c r="N26" s="24">
        <f>'Base de dados'!M25</f>
        <v>24</v>
      </c>
      <c r="O26" s="29" t="str">
        <f>IF(OR(Prefeitura!I26="Não",Prefeitura!J26&lt;&gt;""),"EXCLUÍDO","")</f>
        <v/>
      </c>
      <c r="P26" s="24" t="str">
        <f>IF(Prefeitura!J26&lt;&gt;"","ATENDIDO CDHU",IF(Prefeitura!I26="Não","NÃO COMPROVA TEMPO DE MORADIA",""))</f>
        <v/>
      </c>
      <c r="Q26" s="24" t="str">
        <f t="shared" si="2"/>
        <v/>
      </c>
    </row>
    <row r="27" spans="1:17" ht="24.95" customHeight="1" x14ac:dyDescent="0.25">
      <c r="A27" s="17">
        <f t="shared" si="1"/>
        <v>25</v>
      </c>
      <c r="B27" s="18" t="str">
        <f>'Base de dados'!A26</f>
        <v>5630000593</v>
      </c>
      <c r="C27" s="19" t="str">
        <f>'Base de dados'!B26</f>
        <v>ALEX SERRA ROVANI</v>
      </c>
      <c r="D27" s="26">
        <f>'Base de dados'!C26</f>
        <v>309978117</v>
      </c>
      <c r="E27" s="20" t="str">
        <f>'Base de dados'!D26</f>
        <v>293.760.008-54</v>
      </c>
      <c r="F27" s="21" t="str">
        <f>IF('Base de dados'!E26&lt;&gt;"",'Base de dados'!E26,"")</f>
        <v>MARISA CLAUDIA DE SOUZA ROVANI</v>
      </c>
      <c r="G27" s="21">
        <f>IF('Base de dados'!F26&lt;&gt;"",'Base de dados'!F26,"")</f>
        <v>7453796</v>
      </c>
      <c r="H27" s="21" t="str">
        <f>IF('Base de dados'!G26&lt;&gt;"",'Base de dados'!G26,"")</f>
        <v>963.580.096-72</v>
      </c>
      <c r="I27" s="31" t="str">
        <f>Prefeitura!D27</f>
        <v>RUA JOAO BATY SALLES CUNHA, 497 - PARQUE SAO PAULO - CASA BRANCA</v>
      </c>
      <c r="J27" s="22" t="str">
        <f>Prefeitura!E27</f>
        <v>(35) 992016583</v>
      </c>
      <c r="K27" s="23" t="str">
        <f>LOWER('Base de dados'!K26)</f>
        <v>alexrovani@outlook.com</v>
      </c>
      <c r="L27" s="24" t="str">
        <f>'Base de dados'!J26</f>
        <v>DEFICIENTE</v>
      </c>
      <c r="M27" s="24" t="str">
        <f>'Base de dados'!L26</f>
        <v>SUPLENTE</v>
      </c>
      <c r="N27" s="24">
        <f>'Base de dados'!M26</f>
        <v>25</v>
      </c>
      <c r="O27" s="29" t="str">
        <f>IF(OR(Prefeitura!I27="Não",Prefeitura!J27&lt;&gt;""),"EXCLUÍDO","")</f>
        <v/>
      </c>
      <c r="P27" s="24" t="str">
        <f>IF(Prefeitura!J27&lt;&gt;"","ATENDIDO CDHU",IF(Prefeitura!I27="Não","NÃO COMPROVA TEMPO DE MORADIA",""))</f>
        <v/>
      </c>
      <c r="Q27" s="24" t="str">
        <f t="shared" si="2"/>
        <v/>
      </c>
    </row>
    <row r="28" spans="1:17" ht="24.95" customHeight="1" x14ac:dyDescent="0.25">
      <c r="A28" s="17">
        <f t="shared" si="1"/>
        <v>26</v>
      </c>
      <c r="B28" s="18" t="str">
        <f>'Base de dados'!A27</f>
        <v>5630017050</v>
      </c>
      <c r="C28" s="19" t="str">
        <f>'Base de dados'!B27</f>
        <v>DIEGO HENRIQUE MILANEZ</v>
      </c>
      <c r="D28" s="26">
        <f>'Base de dados'!C27</f>
        <v>497276434</v>
      </c>
      <c r="E28" s="20" t="str">
        <f>'Base de dados'!D27</f>
        <v>427.232.858-12</v>
      </c>
      <c r="F28" s="21" t="str">
        <f>IF('Base de dados'!E27&lt;&gt;"",'Base de dados'!E27,"")</f>
        <v/>
      </c>
      <c r="G28" s="21" t="str">
        <f>IF('Base de dados'!F27&lt;&gt;"",'Base de dados'!F27,"")</f>
        <v/>
      </c>
      <c r="H28" s="21" t="str">
        <f>IF('Base de dados'!G27&lt;&gt;"",'Base de dados'!G27,"")</f>
        <v/>
      </c>
      <c r="I28" s="31" t="str">
        <f>Prefeitura!D28</f>
        <v>RUA DAS ROSAS, 361 - SAO BERNARDO - CASA BRANCA</v>
      </c>
      <c r="J28" s="22" t="str">
        <f>Prefeitura!E28</f>
        <v>(19) 991937150</v>
      </c>
      <c r="K28" s="23" t="str">
        <f>LOWER('Base de dados'!K27)</f>
        <v>diegomilanez141@gmail.com</v>
      </c>
      <c r="L28" s="24" t="str">
        <f>'Base de dados'!J27</f>
        <v>DEFICIENTE</v>
      </c>
      <c r="M28" s="24" t="str">
        <f>'Base de dados'!L27</f>
        <v>SUPLENTE</v>
      </c>
      <c r="N28" s="24">
        <f>'Base de dados'!M27</f>
        <v>26</v>
      </c>
      <c r="O28" s="29" t="str">
        <f>IF(OR(Prefeitura!I28="Não",Prefeitura!J28&lt;&gt;""),"EXCLUÍDO","")</f>
        <v/>
      </c>
      <c r="P28" s="24" t="str">
        <f>IF(Prefeitura!J28&lt;&gt;"","ATENDIDO CDHU",IF(Prefeitura!I28="Não","NÃO COMPROVA TEMPO DE MORADIA",""))</f>
        <v/>
      </c>
      <c r="Q28" s="24" t="str">
        <f t="shared" si="2"/>
        <v/>
      </c>
    </row>
    <row r="29" spans="1:17" ht="24.95" customHeight="1" x14ac:dyDescent="0.25">
      <c r="A29" s="17">
        <f t="shared" si="1"/>
        <v>27</v>
      </c>
      <c r="B29" s="18" t="str">
        <f>'Base de dados'!A28</f>
        <v>5630005527</v>
      </c>
      <c r="C29" s="19" t="str">
        <f>'Base de dados'!B28</f>
        <v>FERNANDO HENRIQUE MENGATTI</v>
      </c>
      <c r="D29" s="26">
        <f>'Base de dados'!C28</f>
        <v>40099117</v>
      </c>
      <c r="E29" s="20" t="str">
        <f>'Base de dados'!D28</f>
        <v>307.303.228-23</v>
      </c>
      <c r="F29" s="21" t="str">
        <f>IF('Base de dados'!E28&lt;&gt;"",'Base de dados'!E28,"")</f>
        <v>ANA PAULA BARROS DOS SANTOS MENGATTI</v>
      </c>
      <c r="G29" s="21">
        <f>IF('Base de dados'!F28&lt;&gt;"",'Base de dados'!F28,"")</f>
        <v>405528164</v>
      </c>
      <c r="H29" s="21" t="str">
        <f>IF('Base de dados'!G28&lt;&gt;"",'Base de dados'!G28,"")</f>
        <v>388.905.688-10</v>
      </c>
      <c r="I29" s="31" t="str">
        <f>Prefeitura!D29</f>
        <v>FAZ JANDAIA, 00 - RURAL - CASA BRANCA</v>
      </c>
      <c r="J29" s="22" t="str">
        <f>Prefeitura!E29</f>
        <v>(19) 999524727</v>
      </c>
      <c r="K29" s="23" t="str">
        <f>LOWER('Base de dados'!K28)</f>
        <v>fernandomengatti31@gmail.com</v>
      </c>
      <c r="L29" s="24" t="str">
        <f>'Base de dados'!J28</f>
        <v>DEFICIENTE</v>
      </c>
      <c r="M29" s="24" t="str">
        <f>'Base de dados'!L28</f>
        <v>SUPLENTE</v>
      </c>
      <c r="N29" s="24">
        <f>'Base de dados'!M28</f>
        <v>27</v>
      </c>
      <c r="O29" s="29" t="str">
        <f>IF(OR(Prefeitura!I29="Não",Prefeitura!J29&lt;&gt;""),"EXCLUÍDO","")</f>
        <v/>
      </c>
      <c r="P29" s="24" t="str">
        <f>IF(Prefeitura!J29&lt;&gt;"","ATENDIDO CDHU",IF(Prefeitura!I29="Não","NÃO COMPROVA TEMPO DE MORADIA",""))</f>
        <v/>
      </c>
      <c r="Q29" s="24" t="str">
        <f t="shared" si="2"/>
        <v/>
      </c>
    </row>
    <row r="30" spans="1:17" ht="24.95" customHeight="1" x14ac:dyDescent="0.25">
      <c r="A30" s="17">
        <f t="shared" si="1"/>
        <v>28</v>
      </c>
      <c r="B30" s="18" t="str">
        <f>'Base de dados'!A29</f>
        <v>5630011012</v>
      </c>
      <c r="C30" s="19" t="str">
        <f>'Base de dados'!B29</f>
        <v>SILVIO MATIAS CSSIMIRO</v>
      </c>
      <c r="D30" s="26">
        <f>'Base de dados'!C29</f>
        <v>13452634</v>
      </c>
      <c r="E30" s="20" t="str">
        <f>'Base de dados'!D29</f>
        <v>398.906.168-23</v>
      </c>
      <c r="F30" s="21" t="str">
        <f>IF('Base de dados'!E29&lt;&gt;"",'Base de dados'!E29,"")</f>
        <v>FABIANA HELENA FORTUNATO</v>
      </c>
      <c r="G30" s="21">
        <f>IF('Base de dados'!F29&lt;&gt;"",'Base de dados'!F29,"")</f>
        <v>400988392</v>
      </c>
      <c r="H30" s="21" t="str">
        <f>IF('Base de dados'!G29&lt;&gt;"",'Base de dados'!G29,"")</f>
        <v>372.868.398-10</v>
      </c>
      <c r="I30" s="31" t="str">
        <f>Prefeitura!D30</f>
        <v>RUA JORGE BONETE, 231 - SENHOR MENINO  - CASABRANCA</v>
      </c>
      <c r="J30" s="22" t="str">
        <f>Prefeitura!E30</f>
        <v>(19) 993225468</v>
      </c>
      <c r="K30" s="23" t="str">
        <f>LOWER('Base de dados'!K29)</f>
        <v>welingtonsilvahenrique2015@gmail.com</v>
      </c>
      <c r="L30" s="24" t="str">
        <f>'Base de dados'!J29</f>
        <v>DEFICIENTE</v>
      </c>
      <c r="M30" s="24" t="str">
        <f>'Base de dados'!L29</f>
        <v>SUPLENTE</v>
      </c>
      <c r="N30" s="24">
        <f>'Base de dados'!M29</f>
        <v>28</v>
      </c>
      <c r="O30" s="29" t="str">
        <f>IF(OR(Prefeitura!I30="Não",Prefeitura!J30&lt;&gt;""),"EXCLUÍDO","")</f>
        <v/>
      </c>
      <c r="P30" s="24" t="str">
        <f>IF(Prefeitura!J30&lt;&gt;"","ATENDIDO CDHU",IF(Prefeitura!I30="Não","NÃO COMPROVA TEMPO DE MORADIA",""))</f>
        <v/>
      </c>
      <c r="Q30" s="24" t="str">
        <f t="shared" si="2"/>
        <v/>
      </c>
    </row>
    <row r="31" spans="1:17" ht="24.95" customHeight="1" x14ac:dyDescent="0.25">
      <c r="A31" s="17">
        <f t="shared" si="1"/>
        <v>29</v>
      </c>
      <c r="B31" s="18" t="str">
        <f>'Base de dados'!A30</f>
        <v>5630013653</v>
      </c>
      <c r="C31" s="19" t="str">
        <f>'Base de dados'!B30</f>
        <v>EDER ROSA DE LIMA</v>
      </c>
      <c r="D31" s="26">
        <f>'Base de dados'!C30</f>
        <v>323376174</v>
      </c>
      <c r="E31" s="20" t="str">
        <f>'Base de dados'!D30</f>
        <v>255.705.478-00</v>
      </c>
      <c r="F31" s="21" t="str">
        <f>IF('Base de dados'!E30&lt;&gt;"",'Base de dados'!E30,"")</f>
        <v/>
      </c>
      <c r="G31" s="21" t="str">
        <f>IF('Base de dados'!F30&lt;&gt;"",'Base de dados'!F30,"")</f>
        <v/>
      </c>
      <c r="H31" s="21" t="str">
        <f>IF('Base de dados'!G30&lt;&gt;"",'Base de dados'!G30,"")</f>
        <v/>
      </c>
      <c r="I31" s="31" t="str">
        <f>Prefeitura!D31</f>
        <v>RUA JOSINA DE SOUZA MELLO, 12 - SAO BERNADO - CASA BRANCA</v>
      </c>
      <c r="J31" s="22" t="str">
        <f>Prefeitura!E31</f>
        <v>(19) 995411423</v>
      </c>
      <c r="K31" s="23" t="str">
        <f>LOWER('Base de dados'!K30)</f>
        <v>lf017855@gmail.com</v>
      </c>
      <c r="L31" s="24" t="str">
        <f>'Base de dados'!J30</f>
        <v>DEFICIENTE</v>
      </c>
      <c r="M31" s="24" t="str">
        <f>'Base de dados'!L30</f>
        <v>SUPLENTE</v>
      </c>
      <c r="N31" s="24">
        <f>'Base de dados'!M30</f>
        <v>29</v>
      </c>
      <c r="O31" s="29" t="str">
        <f>IF(OR(Prefeitura!I31="Não",Prefeitura!J31&lt;&gt;""),"EXCLUÍDO","")</f>
        <v/>
      </c>
      <c r="P31" s="24" t="str">
        <f>IF(Prefeitura!J31&lt;&gt;"","ATENDIDO CDHU",IF(Prefeitura!I31="Não","NÃO COMPROVA TEMPO DE MORADIA",""))</f>
        <v/>
      </c>
      <c r="Q31" s="24" t="str">
        <f t="shared" si="2"/>
        <v/>
      </c>
    </row>
    <row r="32" spans="1:17" ht="24.95" customHeight="1" x14ac:dyDescent="0.25">
      <c r="A32" s="17">
        <f t="shared" si="1"/>
        <v>30</v>
      </c>
      <c r="B32" s="18" t="str">
        <f>'Base de dados'!A31</f>
        <v>5630014354</v>
      </c>
      <c r="C32" s="19" t="str">
        <f>'Base de dados'!B31</f>
        <v>ADRIANO DE JESUS MIGUEL</v>
      </c>
      <c r="D32" s="26">
        <f>'Base de dados'!C31</f>
        <v>34769259</v>
      </c>
      <c r="E32" s="20" t="str">
        <f>'Base de dados'!D31</f>
        <v>312.303.768-10</v>
      </c>
      <c r="F32" s="21" t="str">
        <f>IF('Base de dados'!E31&lt;&gt;"",'Base de dados'!E31,"")</f>
        <v/>
      </c>
      <c r="G32" s="21" t="str">
        <f>IF('Base de dados'!F31&lt;&gt;"",'Base de dados'!F31,"")</f>
        <v/>
      </c>
      <c r="H32" s="21" t="str">
        <f>IF('Base de dados'!G31&lt;&gt;"",'Base de dados'!G31,"")</f>
        <v/>
      </c>
      <c r="I32" s="31" t="str">
        <f>Prefeitura!D32</f>
        <v>RUA DAS ROSAS, 370 - VILA SAO BERNARDO  - CASA BRANCA</v>
      </c>
      <c r="J32" s="22" t="str">
        <f>Prefeitura!E32</f>
        <v>(19) 995962406</v>
      </c>
      <c r="K32" s="23" t="str">
        <f>LOWER('Base de dados'!K31)</f>
        <v>adrianomiguel528@gmail.com</v>
      </c>
      <c r="L32" s="24" t="str">
        <f>'Base de dados'!J31</f>
        <v>DEFICIENTE</v>
      </c>
      <c r="M32" s="24" t="str">
        <f>'Base de dados'!L31</f>
        <v>SUPLENTE</v>
      </c>
      <c r="N32" s="24">
        <f>'Base de dados'!M31</f>
        <v>30</v>
      </c>
      <c r="O32" s="29" t="str">
        <f>IF(OR(Prefeitura!I32="Não",Prefeitura!J32&lt;&gt;""),"EXCLUÍDO","")</f>
        <v/>
      </c>
      <c r="P32" s="24" t="str">
        <f>IF(Prefeitura!J32&lt;&gt;"","ATENDIDO CDHU",IF(Prefeitura!I32="Não","NÃO COMPROVA TEMPO DE MORADIA",""))</f>
        <v/>
      </c>
      <c r="Q32" s="24" t="str">
        <f t="shared" si="2"/>
        <v/>
      </c>
    </row>
    <row r="33" spans="1:17" ht="24.95" customHeight="1" x14ac:dyDescent="0.25">
      <c r="A33" s="17">
        <f t="shared" si="1"/>
        <v>31</v>
      </c>
      <c r="B33" s="18" t="str">
        <f>'Base de dados'!A32</f>
        <v>5630016599</v>
      </c>
      <c r="C33" s="19" t="str">
        <f>'Base de dados'!B32</f>
        <v>ROSANGELA RODRIGUES</v>
      </c>
      <c r="D33" s="26">
        <f>'Base de dados'!C32</f>
        <v>277142775</v>
      </c>
      <c r="E33" s="20" t="str">
        <f>'Base de dados'!D32</f>
        <v>234.012.988-52</v>
      </c>
      <c r="F33" s="21" t="str">
        <f>IF('Base de dados'!E32&lt;&gt;"",'Base de dados'!E32,"")</f>
        <v/>
      </c>
      <c r="G33" s="21" t="str">
        <f>IF('Base de dados'!F32&lt;&gt;"",'Base de dados'!F32,"")</f>
        <v/>
      </c>
      <c r="H33" s="21" t="str">
        <f>IF('Base de dados'!G32&lt;&gt;"",'Base de dados'!G32,"")</f>
        <v/>
      </c>
      <c r="I33" s="31" t="str">
        <f>Prefeitura!D33</f>
        <v>RUA MARQUISE TEIXEIRA, 129 - SENHOR MENINO  - CASA BRANCA</v>
      </c>
      <c r="J33" s="22" t="str">
        <f>Prefeitura!E33</f>
        <v>(19) 993994257</v>
      </c>
      <c r="K33" s="23" t="str">
        <f>LOWER('Base de dados'!K32)</f>
        <v>jaquethomaz2008@hotmail.com</v>
      </c>
      <c r="L33" s="24" t="str">
        <f>'Base de dados'!J32</f>
        <v>DEFICIENTE</v>
      </c>
      <c r="M33" s="24" t="str">
        <f>'Base de dados'!L32</f>
        <v>SUPLENTE</v>
      </c>
      <c r="N33" s="24">
        <f>'Base de dados'!M32</f>
        <v>31</v>
      </c>
      <c r="O33" s="29" t="str">
        <f>IF(OR(Prefeitura!I33="Não",Prefeitura!J33&lt;&gt;""),"EXCLUÍDO","")</f>
        <v/>
      </c>
      <c r="P33" s="24" t="str">
        <f>IF(Prefeitura!J33&lt;&gt;"","ATENDIDO CDHU",IF(Prefeitura!I33="Não","NÃO COMPROVA TEMPO DE MORADIA",""))</f>
        <v/>
      </c>
      <c r="Q33" s="24" t="str">
        <f t="shared" si="2"/>
        <v/>
      </c>
    </row>
    <row r="34" spans="1:17" ht="24.95" customHeight="1" x14ac:dyDescent="0.25">
      <c r="A34" s="17">
        <f t="shared" si="1"/>
        <v>32</v>
      </c>
      <c r="B34" s="18" t="str">
        <f>'Base de dados'!A33</f>
        <v>5630016847</v>
      </c>
      <c r="C34" s="19" t="str">
        <f>'Base de dados'!B33</f>
        <v>GIDEAO NUNES CARNEIRO</v>
      </c>
      <c r="D34" s="26">
        <f>'Base de dados'!C33</f>
        <v>418710107</v>
      </c>
      <c r="E34" s="20" t="str">
        <f>'Base de dados'!D33</f>
        <v>375.720.198-11</v>
      </c>
      <c r="F34" s="21" t="str">
        <f>IF('Base de dados'!E33&lt;&gt;"",'Base de dados'!E33,"")</f>
        <v>RAFAELA CARLA MAFRA CATALETTA</v>
      </c>
      <c r="G34" s="21">
        <f>IF('Base de dados'!F33&lt;&gt;"",'Base de dados'!F33,"")</f>
        <v>400994586</v>
      </c>
      <c r="H34" s="21" t="str">
        <f>IF('Base de dados'!G33&lt;&gt;"",'Base de dados'!G33,"")</f>
        <v>297.497.728-65</v>
      </c>
      <c r="I34" s="31" t="str">
        <f>Prefeitura!D34</f>
        <v>RUA ALVARO GAMA PANTOJA, 54 - CENTRO - CASA BRANCA</v>
      </c>
      <c r="J34" s="22" t="str">
        <f>Prefeitura!E34</f>
        <v>(19) 992582335</v>
      </c>
      <c r="K34" s="23" t="str">
        <f>LOWER('Base de dados'!K33)</f>
        <v>rafa.cataletta@gmail.com</v>
      </c>
      <c r="L34" s="24" t="str">
        <f>'Base de dados'!J33</f>
        <v>DEFICIENTE</v>
      </c>
      <c r="M34" s="24" t="str">
        <f>'Base de dados'!L33</f>
        <v>SUPLENTE</v>
      </c>
      <c r="N34" s="24">
        <f>'Base de dados'!M33</f>
        <v>32</v>
      </c>
      <c r="O34" s="29" t="str">
        <f>IF(OR(Prefeitura!I34="Não",Prefeitura!J34&lt;&gt;""),"EXCLUÍDO","")</f>
        <v/>
      </c>
      <c r="P34" s="24" t="str">
        <f>IF(Prefeitura!J34&lt;&gt;"","ATENDIDO CDHU",IF(Prefeitura!I34="Não","NÃO COMPROVA TEMPO DE MORADIA",""))</f>
        <v/>
      </c>
      <c r="Q34" s="24" t="str">
        <f t="shared" si="2"/>
        <v/>
      </c>
    </row>
    <row r="35" spans="1:17" ht="24.95" customHeight="1" x14ac:dyDescent="0.25">
      <c r="A35" s="17">
        <f t="shared" si="1"/>
        <v>33</v>
      </c>
      <c r="B35" s="18" t="str">
        <f>'Base de dados'!A34</f>
        <v>5630001054</v>
      </c>
      <c r="C35" s="19" t="str">
        <f>'Base de dados'!B34</f>
        <v>TIAGO HENRIQUE RIBEIRO</v>
      </c>
      <c r="D35" s="26">
        <f>'Base de dados'!C34</f>
        <v>497673800</v>
      </c>
      <c r="E35" s="20" t="str">
        <f>'Base de dados'!D34</f>
        <v>445.460.238-71</v>
      </c>
      <c r="F35" s="21" t="str">
        <f>IF('Base de dados'!E34&lt;&gt;"",'Base de dados'!E34,"")</f>
        <v>RAFAELA</v>
      </c>
      <c r="G35" s="21">
        <f>IF('Base de dados'!F34&lt;&gt;"",'Base de dados'!F34,"")</f>
        <v>485956588</v>
      </c>
      <c r="H35" s="21" t="str">
        <f>IF('Base de dados'!G34&lt;&gt;"",'Base de dados'!G34,"")</f>
        <v>362.374.868-44</v>
      </c>
      <c r="I35" s="31" t="str">
        <f>Prefeitura!D35</f>
        <v>RUA WALTER PEREIRA, Numero19 - JARDIM BELA VISTA - CASA BRANCA</v>
      </c>
      <c r="J35" s="22" t="str">
        <f>Prefeitura!E35</f>
        <v>(19) 991134061</v>
      </c>
      <c r="K35" s="23" t="str">
        <f>LOWER('Base de dados'!K34)</f>
        <v>tr35395@gmail.com</v>
      </c>
      <c r="L35" s="24" t="str">
        <f>'Base de dados'!J34</f>
        <v>DEFICIENTE</v>
      </c>
      <c r="M35" s="24" t="str">
        <f>'Base de dados'!L34</f>
        <v>SUPLENTE</v>
      </c>
      <c r="N35" s="24">
        <f>'Base de dados'!M34</f>
        <v>33</v>
      </c>
      <c r="O35" s="29" t="str">
        <f>IF(OR(Prefeitura!I35="Não",Prefeitura!J35&lt;&gt;""),"EXCLUÍDO","")</f>
        <v/>
      </c>
      <c r="P35" s="24" t="str">
        <f>IF(Prefeitura!J35&lt;&gt;"","ATENDIDO CDHU",IF(Prefeitura!I35="Não","NÃO COMPROVA TEMPO DE MORADIA",""))</f>
        <v/>
      </c>
      <c r="Q35" s="24" t="str">
        <f t="shared" si="2"/>
        <v/>
      </c>
    </row>
    <row r="36" spans="1:17" ht="24.95" customHeight="1" x14ac:dyDescent="0.25">
      <c r="A36" s="17">
        <f t="shared" si="1"/>
        <v>34</v>
      </c>
      <c r="B36" s="18" t="str">
        <f>'Base de dados'!A35</f>
        <v>5630004660</v>
      </c>
      <c r="C36" s="19" t="str">
        <f>'Base de dados'!B35</f>
        <v>ROSANA ELENA ESCARABE</v>
      </c>
      <c r="D36" s="26">
        <f>'Base de dados'!C35</f>
        <v>43177755</v>
      </c>
      <c r="E36" s="20" t="str">
        <f>'Base de dados'!D35</f>
        <v>392.551.818-58</v>
      </c>
      <c r="F36" s="21" t="str">
        <f>IF('Base de dados'!E35&lt;&gt;"",'Base de dados'!E35,"")</f>
        <v/>
      </c>
      <c r="G36" s="21" t="str">
        <f>IF('Base de dados'!F35&lt;&gt;"",'Base de dados'!F35,"")</f>
        <v/>
      </c>
      <c r="H36" s="21" t="str">
        <f>IF('Base de dados'!G35&lt;&gt;"",'Base de dados'!G35,"")</f>
        <v/>
      </c>
      <c r="I36" s="31" t="str">
        <f>Prefeitura!D36</f>
        <v>RUA FERNANDO MUSA, 552 - SAO JOAO - CASA BRANCA</v>
      </c>
      <c r="J36" s="22" t="str">
        <f>Prefeitura!E36</f>
        <v>(19) 991300764</v>
      </c>
      <c r="K36" s="23" t="str">
        <f>LOWER('Base de dados'!K35)</f>
        <v>jucostascarabel@gmail.com</v>
      </c>
      <c r="L36" s="24" t="str">
        <f>'Base de dados'!J35</f>
        <v>DEFICIENTE</v>
      </c>
      <c r="M36" s="24" t="str">
        <f>'Base de dados'!L35</f>
        <v>SUPLENTE</v>
      </c>
      <c r="N36" s="24">
        <f>'Base de dados'!M35</f>
        <v>34</v>
      </c>
      <c r="O36" s="29" t="str">
        <f>IF(OR(Prefeitura!I36="Não",Prefeitura!J36&lt;&gt;""),"EXCLUÍDO","")</f>
        <v/>
      </c>
      <c r="P36" s="24" t="str">
        <f>IF(Prefeitura!J36&lt;&gt;"","ATENDIDO CDHU",IF(Prefeitura!I36="Não","NÃO COMPROVA TEMPO DE MORADIA",""))</f>
        <v/>
      </c>
      <c r="Q36" s="24" t="str">
        <f t="shared" si="2"/>
        <v/>
      </c>
    </row>
    <row r="37" spans="1:17" ht="24.95" customHeight="1" x14ac:dyDescent="0.25">
      <c r="A37" s="17">
        <f t="shared" si="1"/>
        <v>35</v>
      </c>
      <c r="B37" s="18" t="str">
        <f>'Base de dados'!A36</f>
        <v>5630003415</v>
      </c>
      <c r="C37" s="19" t="str">
        <f>'Base de dados'!B36</f>
        <v>KELMA APARECIDA DA COSTA</v>
      </c>
      <c r="D37" s="26">
        <f>'Base de dados'!C36</f>
        <v>277152732</v>
      </c>
      <c r="E37" s="20" t="str">
        <f>'Base de dados'!D36</f>
        <v>257.461.298-10</v>
      </c>
      <c r="F37" s="21" t="str">
        <f>IF('Base de dados'!E36&lt;&gt;"",'Base de dados'!E36,"")</f>
        <v/>
      </c>
      <c r="G37" s="21" t="str">
        <f>IF('Base de dados'!F36&lt;&gt;"",'Base de dados'!F36,"")</f>
        <v/>
      </c>
      <c r="H37" s="21" t="str">
        <f>IF('Base de dados'!G36&lt;&gt;"",'Base de dados'!G36,"")</f>
        <v/>
      </c>
      <c r="I37" s="31" t="str">
        <f>Prefeitura!D37</f>
        <v>RUA PEDRO PIMENTA, 187 - PARQUE SAO PAULO - CASA BRANCA</v>
      </c>
      <c r="J37" s="22" t="str">
        <f>Prefeitura!E37</f>
        <v>(19) 994306746</v>
      </c>
      <c r="K37" s="23" t="str">
        <f>LOWER('Base de dados'!K36)</f>
        <v>kelmaacosta@gmail.com</v>
      </c>
      <c r="L37" s="24" t="str">
        <f>'Base de dados'!J36</f>
        <v>DEFICIENTE</v>
      </c>
      <c r="M37" s="24" t="str">
        <f>'Base de dados'!L36</f>
        <v>SUPLENTE</v>
      </c>
      <c r="N37" s="24">
        <f>'Base de dados'!M36</f>
        <v>35</v>
      </c>
      <c r="O37" s="29" t="str">
        <f>IF(OR(Prefeitura!I37="Não",Prefeitura!J37&lt;&gt;""),"EXCLUÍDO","")</f>
        <v/>
      </c>
      <c r="P37" s="24" t="str">
        <f>IF(Prefeitura!J37&lt;&gt;"","ATENDIDO CDHU",IF(Prefeitura!I37="Não","NÃO COMPROVA TEMPO DE MORADIA",""))</f>
        <v/>
      </c>
      <c r="Q37" s="24" t="str">
        <f t="shared" si="2"/>
        <v/>
      </c>
    </row>
    <row r="38" spans="1:17" ht="24.95" customHeight="1" x14ac:dyDescent="0.25">
      <c r="A38" s="17">
        <f t="shared" si="1"/>
        <v>36</v>
      </c>
      <c r="B38" s="18" t="str">
        <f>'Base de dados'!A37</f>
        <v>5630016649</v>
      </c>
      <c r="C38" s="19" t="str">
        <f>'Base de dados'!B37</f>
        <v>MARCELO DONIZETE MATOS</v>
      </c>
      <c r="D38" s="26">
        <f>'Base de dados'!C37</f>
        <v>452819088</v>
      </c>
      <c r="E38" s="20" t="str">
        <f>'Base de dados'!D37</f>
        <v>464.212.638-44</v>
      </c>
      <c r="F38" s="21" t="str">
        <f>IF('Base de dados'!E37&lt;&gt;"",'Base de dados'!E37,"")</f>
        <v>CLAUDIA LOPES CARVALHO</v>
      </c>
      <c r="G38" s="21">
        <f>IF('Base de dados'!F37&lt;&gt;"",'Base de dados'!F37,"")</f>
        <v>485710250</v>
      </c>
      <c r="H38" s="21" t="str">
        <f>IF('Base de dados'!G37&lt;&gt;"",'Base de dados'!G37,"")</f>
        <v>452.646.288-82</v>
      </c>
      <c r="I38" s="31" t="str">
        <f>Prefeitura!D38</f>
        <v>RUA PIAUI, 203 - LAGOA BRANCA - CASA BRANCA</v>
      </c>
      <c r="J38" s="22" t="str">
        <f>Prefeitura!E38</f>
        <v>(19) 971443922</v>
      </c>
      <c r="K38" s="23" t="str">
        <f>LOWER('Base de dados'!K37)</f>
        <v>marcelomatos9849@gmail.com</v>
      </c>
      <c r="L38" s="24" t="str">
        <f>'Base de dados'!J37</f>
        <v>DEFICIENTE</v>
      </c>
      <c r="M38" s="24" t="str">
        <f>'Base de dados'!L37</f>
        <v>SUPLENTE</v>
      </c>
      <c r="N38" s="24">
        <f>'Base de dados'!M37</f>
        <v>36</v>
      </c>
      <c r="O38" s="29" t="str">
        <f>IF(OR(Prefeitura!I38="Não",Prefeitura!J38&lt;&gt;""),"EXCLUÍDO","")</f>
        <v/>
      </c>
      <c r="P38" s="24" t="str">
        <f>IF(Prefeitura!J38&lt;&gt;"","ATENDIDO CDHU",IF(Prefeitura!I38="Não","NÃO COMPROVA TEMPO DE MORADIA",""))</f>
        <v/>
      </c>
      <c r="Q38" s="24" t="str">
        <f t="shared" si="2"/>
        <v/>
      </c>
    </row>
    <row r="39" spans="1:17" ht="24.95" customHeight="1" x14ac:dyDescent="0.25">
      <c r="A39" s="17">
        <f t="shared" si="1"/>
        <v>37</v>
      </c>
      <c r="B39" s="18" t="str">
        <f>'Base de dados'!A38</f>
        <v>5630011160</v>
      </c>
      <c r="C39" s="19" t="str">
        <f>'Base de dados'!B38</f>
        <v>CRISTIANO ROMAO</v>
      </c>
      <c r="D39" s="26">
        <f>'Base de dados'!C38</f>
        <v>44539883</v>
      </c>
      <c r="E39" s="20" t="str">
        <f>'Base de dados'!D38</f>
        <v>361.682.138-05</v>
      </c>
      <c r="F39" s="21" t="str">
        <f>IF('Base de dados'!E38&lt;&gt;"",'Base de dados'!E38,"")</f>
        <v/>
      </c>
      <c r="G39" s="21" t="str">
        <f>IF('Base de dados'!F38&lt;&gt;"",'Base de dados'!F38,"")</f>
        <v/>
      </c>
      <c r="H39" s="21" t="str">
        <f>IF('Base de dados'!G38&lt;&gt;"",'Base de dados'!G38,"")</f>
        <v/>
      </c>
      <c r="I39" s="31" t="str">
        <f>Prefeitura!D39</f>
        <v>RUA PROF ONDETE SANTANA, 164 - ANDORINHA  - CASA BRANCA</v>
      </c>
      <c r="J39" s="22" t="str">
        <f>Prefeitura!E39</f>
        <v>(19) 994743762</v>
      </c>
      <c r="K39" s="23" t="str">
        <f>LOWER('Base de dados'!K38)</f>
        <v>cristianoromao253@gmail.com</v>
      </c>
      <c r="L39" s="24" t="str">
        <f>'Base de dados'!J38</f>
        <v>DEFICIENTE</v>
      </c>
      <c r="M39" s="24" t="str">
        <f>'Base de dados'!L38</f>
        <v>SUPLENTE</v>
      </c>
      <c r="N39" s="24">
        <f>'Base de dados'!M38</f>
        <v>37</v>
      </c>
      <c r="O39" s="29" t="str">
        <f>IF(OR(Prefeitura!I39="Não",Prefeitura!J39&lt;&gt;""),"EXCLUÍDO","")</f>
        <v/>
      </c>
      <c r="P39" s="24" t="str">
        <f>IF(Prefeitura!J39&lt;&gt;"","ATENDIDO CDHU",IF(Prefeitura!I39="Não","NÃO COMPROVA TEMPO DE MORADIA",""))</f>
        <v/>
      </c>
      <c r="Q39" s="24" t="str">
        <f t="shared" si="2"/>
        <v/>
      </c>
    </row>
    <row r="40" spans="1:17" ht="24.95" customHeight="1" x14ac:dyDescent="0.25">
      <c r="A40" s="17">
        <f t="shared" si="1"/>
        <v>38</v>
      </c>
      <c r="B40" s="18" t="str">
        <f>'Base de dados'!A39</f>
        <v>5630001039</v>
      </c>
      <c r="C40" s="19" t="str">
        <f>'Base de dados'!B39</f>
        <v>SAMUEL HENRIQUE RIBEIRO</v>
      </c>
      <c r="D40" s="26">
        <f>'Base de dados'!C39</f>
        <v>575475493</v>
      </c>
      <c r="E40" s="20" t="str">
        <f>'Base de dados'!D39</f>
        <v>474.061.738-22</v>
      </c>
      <c r="F40" s="21" t="str">
        <f>IF('Base de dados'!E39&lt;&gt;"",'Base de dados'!E39,"")</f>
        <v>LUANA PECCHIORE RIBEIRO</v>
      </c>
      <c r="G40" s="21">
        <f>IF('Base de dados'!F39&lt;&gt;"",'Base de dados'!F39,"")</f>
        <v>40300178</v>
      </c>
      <c r="H40" s="21" t="str">
        <f>IF('Base de dados'!G39&lt;&gt;"",'Base de dados'!G39,"")</f>
        <v>430.417.028-78</v>
      </c>
      <c r="I40" s="31" t="str">
        <f>Prefeitura!D40</f>
        <v>RUA PADRE LUIS MARIA FERNANDES, 206 - PARQUE DAS ACACIAS - CASA BRANCA</v>
      </c>
      <c r="J40" s="22" t="str">
        <f>Prefeitura!E40</f>
        <v>(19) 995773574</v>
      </c>
      <c r="K40" s="23" t="str">
        <f>LOWER('Base de dados'!K39)</f>
        <v>lupecchiore19@gmail.com</v>
      </c>
      <c r="L40" s="24" t="str">
        <f>'Base de dados'!J39</f>
        <v>DEFICIENTE</v>
      </c>
      <c r="M40" s="24" t="str">
        <f>'Base de dados'!L39</f>
        <v>SUPLENTE</v>
      </c>
      <c r="N40" s="24">
        <f>'Base de dados'!M39</f>
        <v>38</v>
      </c>
      <c r="O40" s="29" t="str">
        <f>IF(OR(Prefeitura!I40="Não",Prefeitura!J40&lt;&gt;""),"EXCLUÍDO","")</f>
        <v/>
      </c>
      <c r="P40" s="24" t="str">
        <f>IF(Prefeitura!J40&lt;&gt;"","ATENDIDO CDHU",IF(Prefeitura!I40="Não","NÃO COMPROVA TEMPO DE MORADIA",""))</f>
        <v/>
      </c>
      <c r="Q40" s="24" t="str">
        <f t="shared" si="2"/>
        <v/>
      </c>
    </row>
    <row r="41" spans="1:17" ht="24.95" customHeight="1" x14ac:dyDescent="0.25">
      <c r="A41" s="17">
        <f t="shared" si="1"/>
        <v>39</v>
      </c>
      <c r="B41" s="18" t="str">
        <f>'Base de dados'!A40</f>
        <v>5630012705</v>
      </c>
      <c r="C41" s="19" t="str">
        <f>'Base de dados'!B40</f>
        <v>CRISLAINE APARECIDA PEREIRA MOREIRA</v>
      </c>
      <c r="D41" s="26">
        <f>'Base de dados'!C40</f>
        <v>48408186</v>
      </c>
      <c r="E41" s="20" t="str">
        <f>'Base de dados'!D40</f>
        <v>419.087.028-50</v>
      </c>
      <c r="F41" s="21" t="str">
        <f>IF('Base de dados'!E40&lt;&gt;"",'Base de dados'!E40,"")</f>
        <v/>
      </c>
      <c r="G41" s="21" t="str">
        <f>IF('Base de dados'!F40&lt;&gt;"",'Base de dados'!F40,"")</f>
        <v/>
      </c>
      <c r="H41" s="21" t="str">
        <f>IF('Base de dados'!G40&lt;&gt;"",'Base de dados'!G40,"")</f>
        <v/>
      </c>
      <c r="I41" s="31" t="str">
        <f>Prefeitura!D41</f>
        <v>RUA AMERICO ALVES PEREIRA FILHO, 238 - SANTA TEREZINHA  - APARECIDA</v>
      </c>
      <c r="J41" s="22" t="str">
        <f>Prefeitura!E41</f>
        <v>(12) 982962429</v>
      </c>
      <c r="K41" s="23" t="str">
        <f>LOWER('Base de dados'!K40)</f>
        <v>crislainemoreira265@gmail.com</v>
      </c>
      <c r="L41" s="24" t="str">
        <f>'Base de dados'!J40</f>
        <v>DEFICIENTE</v>
      </c>
      <c r="M41" s="24" t="str">
        <f>'Base de dados'!L40</f>
        <v>SUPLENTE</v>
      </c>
      <c r="N41" s="24">
        <f>'Base de dados'!M40</f>
        <v>39</v>
      </c>
      <c r="O41" s="29" t="str">
        <f>IF(OR(Prefeitura!I41="Não",Prefeitura!J41&lt;&gt;""),"EXCLUÍDO","")</f>
        <v/>
      </c>
      <c r="P41" s="24" t="str">
        <f>IF(Prefeitura!J41&lt;&gt;"","ATENDIDO CDHU",IF(Prefeitura!I41="Não","NÃO COMPROVA TEMPO DE MORADIA",""))</f>
        <v/>
      </c>
      <c r="Q41" s="24" t="str">
        <f t="shared" si="2"/>
        <v/>
      </c>
    </row>
    <row r="42" spans="1:17" ht="24.95" customHeight="1" x14ac:dyDescent="0.25">
      <c r="A42" s="17">
        <f t="shared" si="1"/>
        <v>40</v>
      </c>
      <c r="B42" s="18" t="str">
        <f>'Base de dados'!A41</f>
        <v>5630018520</v>
      </c>
      <c r="C42" s="19" t="str">
        <f>'Base de dados'!B41</f>
        <v>THALITA ZEIDAN SCHIAVELLI</v>
      </c>
      <c r="D42" s="26">
        <f>'Base de dados'!C41</f>
        <v>309970131</v>
      </c>
      <c r="E42" s="20" t="str">
        <f>'Base de dados'!D41</f>
        <v>301.586.238-35</v>
      </c>
      <c r="F42" s="21" t="str">
        <f>IF('Base de dados'!E41&lt;&gt;"",'Base de dados'!E41,"")</f>
        <v/>
      </c>
      <c r="G42" s="21" t="str">
        <f>IF('Base de dados'!F41&lt;&gt;"",'Base de dados'!F41,"")</f>
        <v/>
      </c>
      <c r="H42" s="21" t="str">
        <f>IF('Base de dados'!G41&lt;&gt;"",'Base de dados'!G41,"")</f>
        <v/>
      </c>
      <c r="I42" s="31" t="str">
        <f>Prefeitura!D42</f>
        <v>AV  PORTUGAL, 335 - JARDIM ALVORADA - CASA BRANCA</v>
      </c>
      <c r="J42" s="22" t="str">
        <f>Prefeitura!E42</f>
        <v>(19) 994435285</v>
      </c>
      <c r="K42" s="23" t="str">
        <f>LOWER('Base de dados'!K41)</f>
        <v>thalitazeidan@hotmail.com</v>
      </c>
      <c r="L42" s="24" t="str">
        <f>'Base de dados'!J41</f>
        <v>DEFICIENTE</v>
      </c>
      <c r="M42" s="24" t="str">
        <f>'Base de dados'!L41</f>
        <v>SUPLENTE</v>
      </c>
      <c r="N42" s="24">
        <f>'Base de dados'!M41</f>
        <v>40</v>
      </c>
      <c r="O42" s="29" t="str">
        <f>IF(OR(Prefeitura!I42="Não",Prefeitura!J42&lt;&gt;""),"EXCLUÍDO","")</f>
        <v/>
      </c>
      <c r="P42" s="24" t="str">
        <f>IF(Prefeitura!J42&lt;&gt;"","ATENDIDO CDHU",IF(Prefeitura!I42="Não","NÃO COMPROVA TEMPO DE MORADIA",""))</f>
        <v/>
      </c>
      <c r="Q42" s="24" t="str">
        <f t="shared" si="2"/>
        <v/>
      </c>
    </row>
    <row r="43" spans="1:17" ht="24.95" customHeight="1" x14ac:dyDescent="0.25">
      <c r="A43" s="17">
        <f t="shared" si="1"/>
        <v>41</v>
      </c>
      <c r="B43" s="18" t="str">
        <f>'Base de dados'!A42</f>
        <v>5630009305</v>
      </c>
      <c r="C43" s="19" t="str">
        <f>'Base de dados'!B42</f>
        <v>ELAINE APARECIDA ESTEVES</v>
      </c>
      <c r="D43" s="26">
        <f>'Base de dados'!C42</f>
        <v>427008104</v>
      </c>
      <c r="E43" s="20" t="str">
        <f>'Base de dados'!D42</f>
        <v>305.134.228-97</v>
      </c>
      <c r="F43" s="21" t="str">
        <f>IF('Base de dados'!E42&lt;&gt;"",'Base de dados'!E42,"")</f>
        <v/>
      </c>
      <c r="G43" s="21" t="str">
        <f>IF('Base de dados'!F42&lt;&gt;"",'Base de dados'!F42,"")</f>
        <v/>
      </c>
      <c r="H43" s="21" t="str">
        <f>IF('Base de dados'!G42&lt;&gt;"",'Base de dados'!G42,"")</f>
        <v/>
      </c>
      <c r="I43" s="31" t="str">
        <f>Prefeitura!D43</f>
        <v>RUA LAURINDO MARQUES, 122 - LOPES DE OLIVEIRA - SOROCABA</v>
      </c>
      <c r="J43" s="22" t="str">
        <f>Prefeitura!E43</f>
        <v>(15) 996291602</v>
      </c>
      <c r="K43" s="23" t="str">
        <f>LOWER('Base de dados'!K42)</f>
        <v>elaineaparecida-esteves@hotmail.com</v>
      </c>
      <c r="L43" s="24" t="str">
        <f>'Base de dados'!J42</f>
        <v>DEFICIENTE</v>
      </c>
      <c r="M43" s="24" t="str">
        <f>'Base de dados'!L42</f>
        <v>SUPLENTE</v>
      </c>
      <c r="N43" s="24">
        <f>'Base de dados'!M42</f>
        <v>41</v>
      </c>
      <c r="O43" s="29" t="str">
        <f>IF(OR(Prefeitura!I43="Não",Prefeitura!J43&lt;&gt;""),"EXCLUÍDO","")</f>
        <v/>
      </c>
      <c r="P43" s="24" t="str">
        <f>IF(Prefeitura!J43&lt;&gt;"","ATENDIDO CDHU",IF(Prefeitura!I43="Não","NÃO COMPROVA TEMPO DE MORADIA",""))</f>
        <v/>
      </c>
      <c r="Q43" s="24" t="str">
        <f t="shared" si="2"/>
        <v/>
      </c>
    </row>
    <row r="44" spans="1:17" ht="24.95" customHeight="1" x14ac:dyDescent="0.25">
      <c r="A44" s="17">
        <f t="shared" si="1"/>
        <v>42</v>
      </c>
      <c r="B44" s="18" t="str">
        <f>'Base de dados'!A43</f>
        <v>5630020062</v>
      </c>
      <c r="C44" s="19" t="str">
        <f>'Base de dados'!B43</f>
        <v>GEMERSON APARECIDO PEREIRA</v>
      </c>
      <c r="D44" s="26">
        <f>'Base de dados'!C43</f>
        <v>261238656</v>
      </c>
      <c r="E44" s="20" t="str">
        <f>'Base de dados'!D43</f>
        <v>142.573.538-05</v>
      </c>
      <c r="F44" s="21" t="str">
        <f>IF('Base de dados'!E43&lt;&gt;"",'Base de dados'!E43,"")</f>
        <v/>
      </c>
      <c r="G44" s="21" t="str">
        <f>IF('Base de dados'!F43&lt;&gt;"",'Base de dados'!F43,"")</f>
        <v/>
      </c>
      <c r="H44" s="21" t="str">
        <f>IF('Base de dados'!G43&lt;&gt;"",'Base de dados'!G43,"")</f>
        <v/>
      </c>
      <c r="I44" s="31" t="str">
        <f>Prefeitura!D44</f>
        <v>AV  ORFEO PARAVENTE, 22 - JARDIM KIOTO - SAO PAULO</v>
      </c>
      <c r="J44" s="22" t="str">
        <f>Prefeitura!E44</f>
        <v>(11) 947393795</v>
      </c>
      <c r="K44" s="23" t="str">
        <f>LOWER('Base de dados'!K43)</f>
        <v>gemersonapp@hotmail.com</v>
      </c>
      <c r="L44" s="24" t="str">
        <f>'Base de dados'!J43</f>
        <v>DEFICIENTE</v>
      </c>
      <c r="M44" s="24" t="str">
        <f>'Base de dados'!L43</f>
        <v>SUPLENTE</v>
      </c>
      <c r="N44" s="24">
        <f>'Base de dados'!M43</f>
        <v>42</v>
      </c>
      <c r="O44" s="29" t="str">
        <f>IF(OR(Prefeitura!I44="Não",Prefeitura!J44&lt;&gt;""),"EXCLUÍDO","")</f>
        <v/>
      </c>
      <c r="P44" s="24" t="str">
        <f>IF(Prefeitura!J44&lt;&gt;"","ATENDIDO CDHU",IF(Prefeitura!I44="Não","NÃO COMPROVA TEMPO DE MORADIA",""))</f>
        <v/>
      </c>
      <c r="Q44" s="24" t="str">
        <f t="shared" si="2"/>
        <v/>
      </c>
    </row>
    <row r="45" spans="1:17" ht="24.95" customHeight="1" x14ac:dyDescent="0.25">
      <c r="A45" s="17">
        <f t="shared" si="1"/>
        <v>43</v>
      </c>
      <c r="B45" s="18" t="str">
        <f>'Base de dados'!A44</f>
        <v>5630009594</v>
      </c>
      <c r="C45" s="19" t="str">
        <f>'Base de dados'!B44</f>
        <v>ALESSANDRA COSOLIN MANRIQUE</v>
      </c>
      <c r="D45" s="26">
        <f>'Base de dados'!C44</f>
        <v>30486187</v>
      </c>
      <c r="E45" s="20" t="str">
        <f>'Base de dados'!D44</f>
        <v>304.354.298-33</v>
      </c>
      <c r="F45" s="21" t="str">
        <f>IF('Base de dados'!E44&lt;&gt;"",'Base de dados'!E44,"")</f>
        <v/>
      </c>
      <c r="G45" s="21" t="str">
        <f>IF('Base de dados'!F44&lt;&gt;"",'Base de dados'!F44,"")</f>
        <v/>
      </c>
      <c r="H45" s="21" t="str">
        <f>IF('Base de dados'!G44&lt;&gt;"",'Base de dados'!G44,"")</f>
        <v/>
      </c>
      <c r="I45" s="31" t="str">
        <f>Prefeitura!D45</f>
        <v>RUA DAS VIOLETAS, 242 - JD RAFAELA  - CASA BRANCA</v>
      </c>
      <c r="J45" s="22" t="str">
        <f>Prefeitura!E45</f>
        <v>(19) 984244385</v>
      </c>
      <c r="K45" s="23" t="str">
        <f>LOWER('Base de dados'!K44)</f>
        <v>le.manrique@hotmail.com</v>
      </c>
      <c r="L45" s="24" t="str">
        <f>'Base de dados'!J44</f>
        <v>DEFICIENTE</v>
      </c>
      <c r="M45" s="24" t="str">
        <f>'Base de dados'!L44</f>
        <v>SUPLENTE</v>
      </c>
      <c r="N45" s="24">
        <f>'Base de dados'!M44</f>
        <v>43</v>
      </c>
      <c r="O45" s="29" t="str">
        <f>IF(OR(Prefeitura!I45="Não",Prefeitura!J45&lt;&gt;""),"EXCLUÍDO","")</f>
        <v/>
      </c>
      <c r="P45" s="24" t="str">
        <f>IF(Prefeitura!J45&lt;&gt;"","ATENDIDO CDHU",IF(Prefeitura!I45="Não","NÃO COMPROVA TEMPO DE MORADIA",""))</f>
        <v/>
      </c>
      <c r="Q45" s="24" t="str">
        <f t="shared" si="2"/>
        <v/>
      </c>
    </row>
    <row r="46" spans="1:17" ht="24.95" customHeight="1" x14ac:dyDescent="0.25">
      <c r="A46" s="17">
        <f t="shared" si="1"/>
        <v>44</v>
      </c>
      <c r="B46" s="18" t="str">
        <f>'Base de dados'!A45</f>
        <v>5630003969</v>
      </c>
      <c r="C46" s="19" t="str">
        <f>'Base de dados'!B45</f>
        <v>JULIA HELENA SILVA CANTALICIO</v>
      </c>
      <c r="D46" s="26">
        <f>'Base de dados'!C45</f>
        <v>568145744</v>
      </c>
      <c r="E46" s="20" t="str">
        <f>'Base de dados'!D45</f>
        <v>353.880.078-20</v>
      </c>
      <c r="F46" s="21" t="str">
        <f>IF('Base de dados'!E45&lt;&gt;"",'Base de dados'!E45,"")</f>
        <v>FERNANDO FURLANETTO ROMANO FILHO</v>
      </c>
      <c r="G46" s="21">
        <f>IF('Base de dados'!F45&lt;&gt;"",'Base de dados'!F45,"")</f>
        <v>497542584</v>
      </c>
      <c r="H46" s="21" t="str">
        <f>IF('Base de dados'!G45&lt;&gt;"",'Base de dados'!G45,"")</f>
        <v>412.074.548-18</v>
      </c>
      <c r="I46" s="31" t="str">
        <f>Prefeitura!D46</f>
        <v>RUA LUIZ GAMA, 191 - CENTRO - CASA BRANCA</v>
      </c>
      <c r="J46" s="22" t="str">
        <f>Prefeitura!E46</f>
        <v>(19) 994980878</v>
      </c>
      <c r="K46" s="23" t="str">
        <f>LOWER('Base de dados'!K45)</f>
        <v>juantalicio@outlook.com</v>
      </c>
      <c r="L46" s="24" t="str">
        <f>'Base de dados'!J45</f>
        <v>DEFICIENTE</v>
      </c>
      <c r="M46" s="24" t="str">
        <f>'Base de dados'!L45</f>
        <v>SUPLENTE</v>
      </c>
      <c r="N46" s="24">
        <f>'Base de dados'!M45</f>
        <v>44</v>
      </c>
      <c r="O46" s="29" t="str">
        <f>IF(OR(Prefeitura!I46="Não",Prefeitura!J46&lt;&gt;""),"EXCLUÍDO","")</f>
        <v/>
      </c>
      <c r="P46" s="24" t="str">
        <f>IF(Prefeitura!J46&lt;&gt;"","ATENDIDO CDHU",IF(Prefeitura!I46="Não","NÃO COMPROVA TEMPO DE MORADIA",""))</f>
        <v/>
      </c>
      <c r="Q46" s="24" t="str">
        <f t="shared" si="2"/>
        <v/>
      </c>
    </row>
    <row r="47" spans="1:17" ht="24.95" customHeight="1" x14ac:dyDescent="0.25">
      <c r="A47" s="17">
        <f t="shared" si="1"/>
        <v>45</v>
      </c>
      <c r="B47" s="18" t="str">
        <f>'Base de dados'!A46</f>
        <v>5630001476</v>
      </c>
      <c r="C47" s="19" t="str">
        <f>'Base de dados'!B46</f>
        <v>ALINE GARCIA ARAUJO</v>
      </c>
      <c r="D47" s="26">
        <f>'Base de dados'!C46</f>
        <v>283580914</v>
      </c>
      <c r="E47" s="20" t="str">
        <f>'Base de dados'!D46</f>
        <v>263.083.178-70</v>
      </c>
      <c r="F47" s="21" t="str">
        <f>IF('Base de dados'!E46&lt;&gt;"",'Base de dados'!E46,"")</f>
        <v/>
      </c>
      <c r="G47" s="21" t="str">
        <f>IF('Base de dados'!F46&lt;&gt;"",'Base de dados'!F46,"")</f>
        <v/>
      </c>
      <c r="H47" s="21" t="str">
        <f>IF('Base de dados'!G46&lt;&gt;"",'Base de dados'!G46,"")</f>
        <v/>
      </c>
      <c r="I47" s="31" t="str">
        <f>Prefeitura!D47</f>
        <v>RUA SANTO ANTONIO, 553 - CENTRO - CASA BRANCA</v>
      </c>
      <c r="J47" s="22" t="str">
        <f>Prefeitura!E47</f>
        <v>(19) 993992565</v>
      </c>
      <c r="K47" s="23" t="str">
        <f>LOWER('Base de dados'!K46)</f>
        <v>aline_araujogarcia2018@outlook.com</v>
      </c>
      <c r="L47" s="24" t="str">
        <f>'Base de dados'!J46</f>
        <v>DEFICIENTE</v>
      </c>
      <c r="M47" s="24" t="str">
        <f>'Base de dados'!L46</f>
        <v>SUPLENTE</v>
      </c>
      <c r="N47" s="24">
        <f>'Base de dados'!M46</f>
        <v>45</v>
      </c>
      <c r="O47" s="29" t="str">
        <f>IF(OR(Prefeitura!I47="Não",Prefeitura!J47&lt;&gt;""),"EXCLUÍDO","")</f>
        <v/>
      </c>
      <c r="P47" s="24" t="str">
        <f>IF(Prefeitura!J47&lt;&gt;"","ATENDIDO CDHU",IF(Prefeitura!I47="Não","NÃO COMPROVA TEMPO DE MORADIA",""))</f>
        <v/>
      </c>
      <c r="Q47" s="24" t="str">
        <f t="shared" si="2"/>
        <v/>
      </c>
    </row>
    <row r="48" spans="1:17" ht="24.95" customHeight="1" x14ac:dyDescent="0.25">
      <c r="A48" s="17">
        <f t="shared" si="1"/>
        <v>46</v>
      </c>
      <c r="B48" s="18" t="str">
        <f>'Base de dados'!A47</f>
        <v>5630015021</v>
      </c>
      <c r="C48" s="19" t="str">
        <f>'Base de dados'!B47</f>
        <v>ISAIAS RAMON RODRIGUES</v>
      </c>
      <c r="D48" s="26">
        <f>'Base de dados'!C47</f>
        <v>455680449</v>
      </c>
      <c r="E48" s="20" t="str">
        <f>'Base de dados'!D47</f>
        <v>305.401.958-63</v>
      </c>
      <c r="F48" s="21" t="str">
        <f>IF('Base de dados'!E47&lt;&gt;"",'Base de dados'!E47,"")</f>
        <v/>
      </c>
      <c r="G48" s="21" t="str">
        <f>IF('Base de dados'!F47&lt;&gt;"",'Base de dados'!F47,"")</f>
        <v/>
      </c>
      <c r="H48" s="21" t="str">
        <f>IF('Base de dados'!G47&lt;&gt;"",'Base de dados'!G47,"")</f>
        <v/>
      </c>
      <c r="I48" s="31" t="str">
        <f>Prefeitura!D48</f>
        <v>RUA ROQUE RIVIELLO, 1029 - VILA MALAQUIAS - PIRASSUNUNGA</v>
      </c>
      <c r="J48" s="22" t="str">
        <f>Prefeitura!E48</f>
        <v>(19) 993578363</v>
      </c>
      <c r="K48" s="23" t="str">
        <f>LOWER('Base de dados'!K47)</f>
        <v>isaiasramond@gmail.com</v>
      </c>
      <c r="L48" s="24" t="str">
        <f>'Base de dados'!J47</f>
        <v>DEFICIENTE</v>
      </c>
      <c r="M48" s="24" t="str">
        <f>'Base de dados'!L47</f>
        <v>SUPLENTE</v>
      </c>
      <c r="N48" s="24">
        <f>'Base de dados'!M47</f>
        <v>46</v>
      </c>
      <c r="O48" s="29" t="str">
        <f>IF(OR(Prefeitura!I48="Não",Prefeitura!J48&lt;&gt;""),"EXCLUÍDO","")</f>
        <v/>
      </c>
      <c r="P48" s="24" t="str">
        <f>IF(Prefeitura!J48&lt;&gt;"","ATENDIDO CDHU",IF(Prefeitura!I48="Não","NÃO COMPROVA TEMPO DE MORADIA",""))</f>
        <v/>
      </c>
      <c r="Q48" s="24" t="str">
        <f t="shared" si="2"/>
        <v/>
      </c>
    </row>
    <row r="49" spans="1:17" ht="24.95" customHeight="1" x14ac:dyDescent="0.25">
      <c r="A49" s="17">
        <f t="shared" si="1"/>
        <v>47</v>
      </c>
      <c r="B49" s="18" t="str">
        <f>'Base de dados'!A48</f>
        <v>5630000528</v>
      </c>
      <c r="C49" s="19" t="str">
        <f>'Base de dados'!B48</f>
        <v>DENISE DONIZETE VAZ</v>
      </c>
      <c r="D49" s="26">
        <f>'Base de dados'!C48</f>
        <v>40826066</v>
      </c>
      <c r="E49" s="20" t="str">
        <f>'Base de dados'!D48</f>
        <v>350.964.558-82</v>
      </c>
      <c r="F49" s="21" t="str">
        <f>IF('Base de dados'!E48&lt;&gt;"",'Base de dados'!E48,"")</f>
        <v/>
      </c>
      <c r="G49" s="21" t="str">
        <f>IF('Base de dados'!F48&lt;&gt;"",'Base de dados'!F48,"")</f>
        <v/>
      </c>
      <c r="H49" s="21" t="str">
        <f>IF('Base de dados'!G48&lt;&gt;"",'Base de dados'!G48,"")</f>
        <v/>
      </c>
      <c r="I49" s="31" t="str">
        <f>Prefeitura!D49</f>
        <v>RUA PROF°PALMIRO O  GUERREIRO, 71 - ANDORINHAS  - CASA BRANCA</v>
      </c>
      <c r="J49" s="22" t="str">
        <f>Prefeitura!E49</f>
        <v>(19) 989762532</v>
      </c>
      <c r="K49" s="23" t="str">
        <f>LOWER('Base de dados'!K48)</f>
        <v>denizevaz.vgs13@gmail.com</v>
      </c>
      <c r="L49" s="24" t="str">
        <f>'Base de dados'!J48</f>
        <v>DEFICIENTE</v>
      </c>
      <c r="M49" s="24" t="str">
        <f>'Base de dados'!L48</f>
        <v>SUPLENTE</v>
      </c>
      <c r="N49" s="24">
        <f>'Base de dados'!M48</f>
        <v>47</v>
      </c>
      <c r="O49" s="29" t="str">
        <f>IF(OR(Prefeitura!I49="Não",Prefeitura!J49&lt;&gt;""),"EXCLUÍDO","")</f>
        <v/>
      </c>
      <c r="P49" s="24" t="str">
        <f>IF(Prefeitura!J49&lt;&gt;"","ATENDIDO CDHU",IF(Prefeitura!I49="Não","NÃO COMPROVA TEMPO DE MORADIA",""))</f>
        <v/>
      </c>
      <c r="Q49" s="24" t="str">
        <f t="shared" si="2"/>
        <v/>
      </c>
    </row>
    <row r="50" spans="1:17" ht="24.95" customHeight="1" x14ac:dyDescent="0.25">
      <c r="A50" s="17">
        <f t="shared" si="1"/>
        <v>48</v>
      </c>
      <c r="B50" s="18" t="str">
        <f>'Base de dados'!A49</f>
        <v>5630002318</v>
      </c>
      <c r="C50" s="19" t="str">
        <f>'Base de dados'!B49</f>
        <v>VANUSA RODRIGUES</v>
      </c>
      <c r="D50" s="26">
        <f>'Base de dados'!C49</f>
        <v>15468019</v>
      </c>
      <c r="E50" s="20" t="str">
        <f>'Base de dados'!D49</f>
        <v>033.967.566-73</v>
      </c>
      <c r="F50" s="21" t="str">
        <f>IF('Base de dados'!E49&lt;&gt;"",'Base de dados'!E49,"")</f>
        <v/>
      </c>
      <c r="G50" s="21" t="str">
        <f>IF('Base de dados'!F49&lt;&gt;"",'Base de dados'!F49,"")</f>
        <v/>
      </c>
      <c r="H50" s="21" t="str">
        <f>IF('Base de dados'!G49&lt;&gt;"",'Base de dados'!G49,"")</f>
        <v/>
      </c>
      <c r="I50" s="31" t="str">
        <f>Prefeitura!D50</f>
        <v>RUA DOS CRAVOS, 78 - VILA SAO BERNARDO - CASA BRANCA</v>
      </c>
      <c r="J50" s="22" t="str">
        <f>Prefeitura!E50</f>
        <v>(19) 994432706</v>
      </c>
      <c r="K50" s="23" t="str">
        <f>LOWER('Base de dados'!K49)</f>
        <v>vanusarodrigues1277@gmail.com</v>
      </c>
      <c r="L50" s="24" t="str">
        <f>'Base de dados'!J49</f>
        <v>DEFICIENTE</v>
      </c>
      <c r="M50" s="24" t="str">
        <f>'Base de dados'!L49</f>
        <v>SUPLENTE</v>
      </c>
      <c r="N50" s="24">
        <f>'Base de dados'!M49</f>
        <v>48</v>
      </c>
      <c r="O50" s="29" t="str">
        <f>IF(OR(Prefeitura!I50="Não",Prefeitura!J50&lt;&gt;""),"EXCLUÍDO","")</f>
        <v/>
      </c>
      <c r="P50" s="24" t="str">
        <f>IF(Prefeitura!J50&lt;&gt;"","ATENDIDO CDHU",IF(Prefeitura!I50="Não","NÃO COMPROVA TEMPO DE MORADIA",""))</f>
        <v/>
      </c>
      <c r="Q50" s="24" t="str">
        <f t="shared" si="2"/>
        <v/>
      </c>
    </row>
    <row r="51" spans="1:17" ht="24.95" customHeight="1" x14ac:dyDescent="0.25">
      <c r="A51" s="17">
        <f t="shared" si="1"/>
        <v>49</v>
      </c>
      <c r="B51" s="18" t="str">
        <f>'Base de dados'!A50</f>
        <v>5630004231</v>
      </c>
      <c r="C51" s="19" t="str">
        <f>'Base de dados'!B50</f>
        <v>BENEDITA CLAUDIA DA SILVA</v>
      </c>
      <c r="D51" s="26">
        <f>'Base de dados'!C50</f>
        <v>285044813</v>
      </c>
      <c r="E51" s="20" t="str">
        <f>'Base de dados'!D50</f>
        <v>168.322.858-84</v>
      </c>
      <c r="F51" s="21" t="str">
        <f>IF('Base de dados'!E50&lt;&gt;"",'Base de dados'!E50,"")</f>
        <v>JOAO BATISTA DE OLIVEIRA</v>
      </c>
      <c r="G51" s="21">
        <f>IF('Base de dados'!F50&lt;&gt;"",'Base de dados'!F50,"")</f>
        <v>231132901</v>
      </c>
      <c r="H51" s="21" t="str">
        <f>IF('Base de dados'!G50&lt;&gt;"",'Base de dados'!G50,"")</f>
        <v>137.442.038-75</v>
      </c>
      <c r="I51" s="31" t="str">
        <f>Prefeitura!D51</f>
        <v>AV  AV BRASIL, 345 - JD ALVORADA - CASA BRANCA</v>
      </c>
      <c r="J51" s="22" t="str">
        <f>Prefeitura!E51</f>
        <v>(19) 986112592</v>
      </c>
      <c r="K51" s="23" t="str">
        <f>LOWER('Base de dados'!K50)</f>
        <v>kaholivera2000@gmail.com</v>
      </c>
      <c r="L51" s="24" t="str">
        <f>'Base de dados'!J50</f>
        <v>DEFICIENTE</v>
      </c>
      <c r="M51" s="24" t="str">
        <f>'Base de dados'!L50</f>
        <v>SUPLENTE</v>
      </c>
      <c r="N51" s="24">
        <f>'Base de dados'!M50</f>
        <v>49</v>
      </c>
      <c r="O51" s="29" t="str">
        <f>IF(OR(Prefeitura!I51="Não",Prefeitura!J51&lt;&gt;""),"EXCLUÍDO","")</f>
        <v/>
      </c>
      <c r="P51" s="24" t="str">
        <f>IF(Prefeitura!J51&lt;&gt;"","ATENDIDO CDHU",IF(Prefeitura!I51="Não","NÃO COMPROVA TEMPO DE MORADIA",""))</f>
        <v/>
      </c>
      <c r="Q51" s="24" t="str">
        <f t="shared" si="2"/>
        <v/>
      </c>
    </row>
    <row r="52" spans="1:17" ht="24.95" customHeight="1" x14ac:dyDescent="0.25">
      <c r="A52" s="17">
        <f t="shared" si="1"/>
        <v>50</v>
      </c>
      <c r="B52" s="18" t="str">
        <f>'Base de dados'!A51</f>
        <v>5630007713</v>
      </c>
      <c r="C52" s="19" t="str">
        <f>'Base de dados'!B51</f>
        <v>WILLIAN SANTANA DA SILVA</v>
      </c>
      <c r="D52" s="26">
        <f>'Base de dados'!C51</f>
        <v>475600897</v>
      </c>
      <c r="E52" s="20" t="str">
        <f>'Base de dados'!D51</f>
        <v>414.542.088-80</v>
      </c>
      <c r="F52" s="21" t="str">
        <f>IF('Base de dados'!E51&lt;&gt;"",'Base de dados'!E51,"")</f>
        <v>JENIFER MIRANDA COSTA SILVA</v>
      </c>
      <c r="G52" s="21">
        <f>IF('Base de dados'!F51&lt;&gt;"",'Base de dados'!F51,"")</f>
        <v>581342124</v>
      </c>
      <c r="H52" s="21" t="str">
        <f>IF('Base de dados'!G51&lt;&gt;"",'Base de dados'!G51,"")</f>
        <v>483.341.688-37</v>
      </c>
      <c r="I52" s="31" t="str">
        <f>Prefeitura!D52</f>
        <v>RUA JOSINA MARTINS DE SOUZA PINTO, 192 - PARQUE SAO RAFAEL - TATUI</v>
      </c>
      <c r="J52" s="22" t="str">
        <f>Prefeitura!E52</f>
        <v>(15) 998024977</v>
      </c>
      <c r="K52" s="23" t="str">
        <f>LOWER('Base de dados'!K51)</f>
        <v>williangesso9@gmail.com.br</v>
      </c>
      <c r="L52" s="24" t="str">
        <f>'Base de dados'!J51</f>
        <v>DEFICIENTE</v>
      </c>
      <c r="M52" s="24" t="str">
        <f>'Base de dados'!L51</f>
        <v>SUPLENTE</v>
      </c>
      <c r="N52" s="24">
        <f>'Base de dados'!M51</f>
        <v>50</v>
      </c>
      <c r="O52" s="29" t="str">
        <f>IF(OR(Prefeitura!I52="Não",Prefeitura!J52&lt;&gt;""),"EXCLUÍDO","")</f>
        <v/>
      </c>
      <c r="P52" s="24" t="str">
        <f>IF(Prefeitura!J52&lt;&gt;"","ATENDIDO CDHU",IF(Prefeitura!I52="Não","NÃO COMPROVA TEMPO DE MORADIA",""))</f>
        <v/>
      </c>
      <c r="Q52" s="24" t="str">
        <f t="shared" si="2"/>
        <v/>
      </c>
    </row>
    <row r="53" spans="1:17" ht="24.95" customHeight="1" x14ac:dyDescent="0.25">
      <c r="A53" s="17">
        <f t="shared" si="1"/>
        <v>51</v>
      </c>
      <c r="B53" s="18" t="str">
        <f>'Base de dados'!A52</f>
        <v>5630018009</v>
      </c>
      <c r="C53" s="19" t="str">
        <f>'Base de dados'!B52</f>
        <v>MICHELE JUVENAL LOPES</v>
      </c>
      <c r="D53" s="26">
        <f>'Base de dados'!C52</f>
        <v>437070803</v>
      </c>
      <c r="E53" s="20" t="str">
        <f>'Base de dados'!D52</f>
        <v>296.570.878-21</v>
      </c>
      <c r="F53" s="21" t="str">
        <f>IF('Base de dados'!E52&lt;&gt;"",'Base de dados'!E52,"")</f>
        <v>CLEITON APARECIDO LIMA DOS SANTOS</v>
      </c>
      <c r="G53" s="21">
        <f>IF('Base de dados'!F52&lt;&gt;"",'Base de dados'!F52,"")</f>
        <v>461383238</v>
      </c>
      <c r="H53" s="21" t="str">
        <f>IF('Base de dados'!G52&lt;&gt;"",'Base de dados'!G52,"")</f>
        <v>352.786.628-08</v>
      </c>
      <c r="I53" s="31" t="str">
        <f>Prefeitura!D53</f>
        <v>RUA JOAO BATISTA SALLES CUNHA, 305 - PARQUE SAO PAULO - CASA BRANCA</v>
      </c>
      <c r="J53" s="22" t="str">
        <f>Prefeitura!E53</f>
        <v>(19) 991472723</v>
      </c>
      <c r="K53" s="23" t="str">
        <f>LOWER('Base de dados'!K52)</f>
        <v>miucha1979@gmail.com</v>
      </c>
      <c r="L53" s="24" t="str">
        <f>'Base de dados'!J52</f>
        <v>DEFICIENTE</v>
      </c>
      <c r="M53" s="24" t="str">
        <f>'Base de dados'!L52</f>
        <v>SUPLENTE</v>
      </c>
      <c r="N53" s="24">
        <f>'Base de dados'!M52</f>
        <v>51</v>
      </c>
      <c r="O53" s="29" t="str">
        <f>IF(OR(Prefeitura!I53="Não",Prefeitura!J53&lt;&gt;""),"EXCLUÍDO","")</f>
        <v/>
      </c>
      <c r="P53" s="24" t="str">
        <f>IF(Prefeitura!J53&lt;&gt;"","ATENDIDO CDHU",IF(Prefeitura!I53="Não","NÃO COMPROVA TEMPO DE MORADIA",""))</f>
        <v/>
      </c>
      <c r="Q53" s="24" t="str">
        <f t="shared" si="2"/>
        <v/>
      </c>
    </row>
    <row r="54" spans="1:17" ht="24.95" customHeight="1" x14ac:dyDescent="0.25">
      <c r="A54" s="17">
        <f t="shared" si="1"/>
        <v>52</v>
      </c>
      <c r="B54" s="18" t="str">
        <f>'Base de dados'!A53</f>
        <v>5630011954</v>
      </c>
      <c r="C54" s="19" t="str">
        <f>'Base de dados'!B53</f>
        <v>IANKA DE OLIVEIRA TORRES MAGALHAES</v>
      </c>
      <c r="D54" s="26">
        <f>'Base de dados'!C53</f>
        <v>588959534</v>
      </c>
      <c r="E54" s="20" t="str">
        <f>'Base de dados'!D53</f>
        <v>113.336.686-43</v>
      </c>
      <c r="F54" s="21" t="str">
        <f>IF('Base de dados'!E53&lt;&gt;"",'Base de dados'!E53,"")</f>
        <v/>
      </c>
      <c r="G54" s="21" t="str">
        <f>IF('Base de dados'!F53&lt;&gt;"",'Base de dados'!F53,"")</f>
        <v/>
      </c>
      <c r="H54" s="21" t="str">
        <f>IF('Base de dados'!G53&lt;&gt;"",'Base de dados'!G53,"")</f>
        <v/>
      </c>
      <c r="I54" s="31" t="str">
        <f>Prefeitura!D54</f>
        <v>RUA JORGE BONETTI, 242 - SENHOR MENINO - CASA BRANCA</v>
      </c>
      <c r="J54" s="22" t="str">
        <f>Prefeitura!E54</f>
        <v>(19) 989436882</v>
      </c>
      <c r="K54" s="23" t="str">
        <f>LOWER('Base de dados'!K53)</f>
        <v>ianka_oliveira@yahoo.com</v>
      </c>
      <c r="L54" s="24" t="str">
        <f>'Base de dados'!J53</f>
        <v>DEFICIENTE</v>
      </c>
      <c r="M54" s="24" t="str">
        <f>'Base de dados'!L53</f>
        <v>SUPLENTE</v>
      </c>
      <c r="N54" s="24">
        <f>'Base de dados'!M53</f>
        <v>52</v>
      </c>
      <c r="O54" s="29" t="str">
        <f>IF(OR(Prefeitura!I54="Não",Prefeitura!J54&lt;&gt;""),"EXCLUÍDO","")</f>
        <v/>
      </c>
      <c r="P54" s="24" t="str">
        <f>IF(Prefeitura!J54&lt;&gt;"","ATENDIDO CDHU",IF(Prefeitura!I54="Não","NÃO COMPROVA TEMPO DE MORADIA",""))</f>
        <v/>
      </c>
      <c r="Q54" s="24" t="str">
        <f t="shared" si="2"/>
        <v/>
      </c>
    </row>
    <row r="55" spans="1:17" ht="24.95" customHeight="1" x14ac:dyDescent="0.25">
      <c r="A55" s="17">
        <f t="shared" si="1"/>
        <v>53</v>
      </c>
      <c r="B55" s="18" t="str">
        <f>'Base de dados'!A54</f>
        <v>5630016367</v>
      </c>
      <c r="C55" s="19" t="str">
        <f>'Base de dados'!B54</f>
        <v>RAQUEL ALISSO FRANCISCO</v>
      </c>
      <c r="D55" s="26">
        <f>'Base de dados'!C54</f>
        <v>301501890</v>
      </c>
      <c r="E55" s="20" t="str">
        <f>'Base de dados'!D54</f>
        <v>245.722.118-84</v>
      </c>
      <c r="F55" s="21" t="str">
        <f>IF('Base de dados'!E54&lt;&gt;"",'Base de dados'!E54,"")</f>
        <v>JOSE CARLOS DE CAMPOS</v>
      </c>
      <c r="G55" s="21">
        <f>IF('Base de dados'!F54&lt;&gt;"",'Base de dados'!F54,"")</f>
        <v>370766362</v>
      </c>
      <c r="H55" s="21" t="str">
        <f>IF('Base de dados'!G54&lt;&gt;"",'Base de dados'!G54,"")</f>
        <v>027.819.018-90</v>
      </c>
      <c r="I55" s="31" t="str">
        <f>Prefeitura!D55</f>
        <v>RUA SAO MANUEL, 54  - LAGOA BRANCA  - CASA BRANCA</v>
      </c>
      <c r="J55" s="22" t="str">
        <f>Prefeitura!E55</f>
        <v>(19) 993728512</v>
      </c>
      <c r="K55" s="23" t="str">
        <f>LOWER('Base de dados'!K54)</f>
        <v>joao.lb309@gmail.com</v>
      </c>
      <c r="L55" s="24" t="str">
        <f>'Base de dados'!J54</f>
        <v>DEFICIENTE</v>
      </c>
      <c r="M55" s="24" t="str">
        <f>'Base de dados'!L54</f>
        <v>SUPLENTE</v>
      </c>
      <c r="N55" s="24">
        <f>'Base de dados'!M54</f>
        <v>53</v>
      </c>
      <c r="O55" s="29" t="str">
        <f>IF(OR(Prefeitura!I55="Não",Prefeitura!J55&lt;&gt;""),"EXCLUÍDO","")</f>
        <v/>
      </c>
      <c r="P55" s="24" t="str">
        <f>IF(Prefeitura!J55&lt;&gt;"","ATENDIDO CDHU",IF(Prefeitura!I55="Não","NÃO COMPROVA TEMPO DE MORADIA",""))</f>
        <v/>
      </c>
      <c r="Q55" s="24" t="str">
        <f t="shared" si="2"/>
        <v/>
      </c>
    </row>
    <row r="56" spans="1:17" ht="24.95" customHeight="1" x14ac:dyDescent="0.25">
      <c r="A56" s="17">
        <f t="shared" si="1"/>
        <v>54</v>
      </c>
      <c r="B56" s="18" t="str">
        <f>'Base de dados'!A55</f>
        <v>5630009347</v>
      </c>
      <c r="C56" s="19" t="str">
        <f>'Base de dados'!B55</f>
        <v>ANTONIO GERALDO DE JESUS MIGUEL</v>
      </c>
      <c r="D56" s="26">
        <f>'Base de dados'!C55</f>
        <v>450689463</v>
      </c>
      <c r="E56" s="20" t="str">
        <f>'Base de dados'!D55</f>
        <v>345.729.508-57</v>
      </c>
      <c r="F56" s="21" t="str">
        <f>IF('Base de dados'!E55&lt;&gt;"",'Base de dados'!E55,"")</f>
        <v>JESSICA DA SILVA LOPES MIGUEL</v>
      </c>
      <c r="G56" s="21">
        <f>IF('Base de dados'!F55&lt;&gt;"",'Base de dados'!F55,"")</f>
        <v>479599671</v>
      </c>
      <c r="H56" s="21" t="str">
        <f>IF('Base de dados'!G55&lt;&gt;"",'Base de dados'!G55,"")</f>
        <v>234.044.958-88</v>
      </c>
      <c r="I56" s="31" t="str">
        <f>Prefeitura!D56</f>
        <v>RUA DOS GREGORINES, 162 - SANTA CECILIA  - CASA BRANCA</v>
      </c>
      <c r="J56" s="22" t="str">
        <f>Prefeitura!E56</f>
        <v>(19) 991056202</v>
      </c>
      <c r="K56" s="23" t="str">
        <f>LOWER('Base de dados'!K55)</f>
        <v>jessicadasilvalopesmiguel@gmail.com</v>
      </c>
      <c r="L56" s="24" t="str">
        <f>'Base de dados'!J55</f>
        <v>DEFICIENTE</v>
      </c>
      <c r="M56" s="24" t="str">
        <f>'Base de dados'!L55</f>
        <v>SUPLENTE</v>
      </c>
      <c r="N56" s="24">
        <f>'Base de dados'!M55</f>
        <v>54</v>
      </c>
      <c r="O56" s="29" t="str">
        <f>IF(OR(Prefeitura!I56="Não",Prefeitura!J56&lt;&gt;""),"EXCLUÍDO","")</f>
        <v/>
      </c>
      <c r="P56" s="24" t="str">
        <f>IF(Prefeitura!J56&lt;&gt;"","ATENDIDO CDHU",IF(Prefeitura!I56="Não","NÃO COMPROVA TEMPO DE MORADIA",""))</f>
        <v/>
      </c>
      <c r="Q56" s="24" t="str">
        <f t="shared" si="2"/>
        <v/>
      </c>
    </row>
    <row r="57" spans="1:17" ht="24.95" customHeight="1" x14ac:dyDescent="0.25">
      <c r="A57" s="17">
        <f t="shared" si="1"/>
        <v>55</v>
      </c>
      <c r="B57" s="18" t="str">
        <f>'Base de dados'!A56</f>
        <v>5630016672</v>
      </c>
      <c r="C57" s="19" t="str">
        <f>'Base de dados'!B56</f>
        <v>IZABELLA FRITOLI MARSON</v>
      </c>
      <c r="D57" s="26">
        <f>'Base de dados'!C56</f>
        <v>4630403241</v>
      </c>
      <c r="E57" s="20" t="str">
        <f>'Base de dados'!D56</f>
        <v>350.083.988-65</v>
      </c>
      <c r="F57" s="21" t="str">
        <f>IF('Base de dados'!E56&lt;&gt;"",'Base de dados'!E56,"")</f>
        <v/>
      </c>
      <c r="G57" s="21" t="str">
        <f>IF('Base de dados'!F56&lt;&gt;"",'Base de dados'!F56,"")</f>
        <v/>
      </c>
      <c r="H57" s="21" t="str">
        <f>IF('Base de dados'!G56&lt;&gt;"",'Base de dados'!G56,"")</f>
        <v/>
      </c>
      <c r="I57" s="31" t="str">
        <f>Prefeitura!D57</f>
        <v>AV  JOSE BENI, 294 - NAZARE - CASA BRANCA</v>
      </c>
      <c r="J57" s="22" t="str">
        <f>Prefeitura!E57</f>
        <v>(19) 992808724</v>
      </c>
      <c r="K57" s="23" t="str">
        <f>LOWER('Base de dados'!K56)</f>
        <v>isabela.fritolli@yahoo.com</v>
      </c>
      <c r="L57" s="24" t="str">
        <f>'Base de dados'!J56</f>
        <v>DEFICIENTE</v>
      </c>
      <c r="M57" s="24" t="str">
        <f>'Base de dados'!L56</f>
        <v>SUPLENTE</v>
      </c>
      <c r="N57" s="24">
        <f>'Base de dados'!M56</f>
        <v>55</v>
      </c>
      <c r="O57" s="29" t="str">
        <f>IF(OR(Prefeitura!I57="Não",Prefeitura!J57&lt;&gt;""),"EXCLUÍDO","")</f>
        <v/>
      </c>
      <c r="P57" s="24" t="str">
        <f>IF(Prefeitura!J57&lt;&gt;"","ATENDIDO CDHU",IF(Prefeitura!I57="Não","NÃO COMPROVA TEMPO DE MORADIA",""))</f>
        <v/>
      </c>
      <c r="Q57" s="24" t="str">
        <f t="shared" si="2"/>
        <v/>
      </c>
    </row>
    <row r="58" spans="1:17" ht="24.95" customHeight="1" x14ac:dyDescent="0.25">
      <c r="A58" s="17">
        <f t="shared" si="1"/>
        <v>56</v>
      </c>
      <c r="B58" s="18" t="str">
        <f>'Base de dados'!A57</f>
        <v>5630009099</v>
      </c>
      <c r="C58" s="19" t="str">
        <f>'Base de dados'!B57</f>
        <v>LUIZ OTAVIO BALENA</v>
      </c>
      <c r="D58" s="26">
        <f>'Base de dados'!C57</f>
        <v>25041952</v>
      </c>
      <c r="E58" s="20" t="str">
        <f>'Base de dados'!D57</f>
        <v>134.320.228-08</v>
      </c>
      <c r="F58" s="21" t="str">
        <f>IF('Base de dados'!E57&lt;&gt;"",'Base de dados'!E57,"")</f>
        <v>ANA MARIA DA SILVA BALENA</v>
      </c>
      <c r="G58" s="21">
        <f>IF('Base de dados'!F57&lt;&gt;"",'Base de dados'!F57,"")</f>
        <v>236338109</v>
      </c>
      <c r="H58" s="21" t="str">
        <f>IF('Base de dados'!G57&lt;&gt;"",'Base de dados'!G57,"")</f>
        <v>281.398.268-71</v>
      </c>
      <c r="I58" s="31" t="str">
        <f>Prefeitura!D58</f>
        <v>AV  NOVE DE JULHO, 2090 - VILA BARAO - SOROCABA</v>
      </c>
      <c r="J58" s="22" t="str">
        <f>Prefeitura!E58</f>
        <v>(15) 991902367</v>
      </c>
      <c r="K58" s="23" t="str">
        <f>LOWER('Base de dados'!K57)</f>
        <v>luizbalena40@gmail.com</v>
      </c>
      <c r="L58" s="24" t="str">
        <f>'Base de dados'!J57</f>
        <v>DEFICIENTE</v>
      </c>
      <c r="M58" s="24" t="str">
        <f>'Base de dados'!L57</f>
        <v>SUPLENTE</v>
      </c>
      <c r="N58" s="24">
        <f>'Base de dados'!M57</f>
        <v>56</v>
      </c>
      <c r="O58" s="29" t="str">
        <f>IF(OR(Prefeitura!I58="Não",Prefeitura!J58&lt;&gt;""),"EXCLUÍDO","")</f>
        <v/>
      </c>
      <c r="P58" s="24" t="str">
        <f>IF(Prefeitura!J58&lt;&gt;"","ATENDIDO CDHU",IF(Prefeitura!I58="Não","NÃO COMPROVA TEMPO DE MORADIA",""))</f>
        <v/>
      </c>
      <c r="Q58" s="24" t="str">
        <f t="shared" si="2"/>
        <v/>
      </c>
    </row>
    <row r="59" spans="1:17" ht="24.95" customHeight="1" x14ac:dyDescent="0.25">
      <c r="A59" s="17">
        <f t="shared" si="1"/>
        <v>57</v>
      </c>
      <c r="B59" s="18" t="str">
        <f>'Base de dados'!A58</f>
        <v>5630019726</v>
      </c>
      <c r="C59" s="19" t="str">
        <f>'Base de dados'!B58</f>
        <v>CHARLES ROSA</v>
      </c>
      <c r="D59" s="26">
        <f>'Base de dados'!C58</f>
        <v>333313458</v>
      </c>
      <c r="E59" s="20" t="str">
        <f>'Base de dados'!D58</f>
        <v>293.785.468-03</v>
      </c>
      <c r="F59" s="21" t="str">
        <f>IF('Base de dados'!E58&lt;&gt;"",'Base de dados'!E58,"")</f>
        <v/>
      </c>
      <c r="G59" s="21" t="str">
        <f>IF('Base de dados'!F58&lt;&gt;"",'Base de dados'!F58,"")</f>
        <v/>
      </c>
      <c r="H59" s="21" t="str">
        <f>IF('Base de dados'!G58&lt;&gt;"",'Base de dados'!G58,"")</f>
        <v/>
      </c>
      <c r="I59" s="31" t="str">
        <f>Prefeitura!D59</f>
        <v>RUA FAMILIA FEIJAO, 28 - JARDIM BOA ESPERANCA - CASA BRANCA</v>
      </c>
      <c r="J59" s="22" t="str">
        <f>Prefeitura!E59</f>
        <v>(16) 991916611</v>
      </c>
      <c r="K59" s="23" t="str">
        <f>LOWER('Base de dados'!K58)</f>
        <v>charles_duendverd@hotmail.com</v>
      </c>
      <c r="L59" s="24" t="str">
        <f>'Base de dados'!J58</f>
        <v>DEFICIENTE</v>
      </c>
      <c r="M59" s="24" t="str">
        <f>'Base de dados'!L58</f>
        <v>SUPLENTE</v>
      </c>
      <c r="N59" s="24">
        <f>'Base de dados'!M58</f>
        <v>57</v>
      </c>
      <c r="O59" s="29" t="str">
        <f>IF(OR(Prefeitura!I59="Não",Prefeitura!J59&lt;&gt;""),"EXCLUÍDO","")</f>
        <v/>
      </c>
      <c r="P59" s="24" t="str">
        <f>IF(Prefeitura!J59&lt;&gt;"","ATENDIDO CDHU",IF(Prefeitura!I59="Não","NÃO COMPROVA TEMPO DE MORADIA",""))</f>
        <v/>
      </c>
      <c r="Q59" s="24" t="str">
        <f t="shared" si="2"/>
        <v/>
      </c>
    </row>
    <row r="60" spans="1:17" ht="24.95" customHeight="1" x14ac:dyDescent="0.25">
      <c r="A60" s="17">
        <f t="shared" si="1"/>
        <v>58</v>
      </c>
      <c r="B60" s="18" t="str">
        <f>'Base de dados'!A59</f>
        <v>5630017563</v>
      </c>
      <c r="C60" s="19" t="str">
        <f>'Base de dados'!B59</f>
        <v>RRUDINEI RAIMUNDO ANTONIO</v>
      </c>
      <c r="D60" s="26">
        <f>'Base de dados'!C59</f>
        <v>199338747</v>
      </c>
      <c r="E60" s="20" t="str">
        <f>'Base de dados'!D59</f>
        <v>084.851.808-01</v>
      </c>
      <c r="F60" s="21" t="str">
        <f>IF('Base de dados'!E59&lt;&gt;"",'Base de dados'!E59,"")</f>
        <v>ANA AGRACIADA CAMPOS ANTONIO</v>
      </c>
      <c r="G60" s="21">
        <f>IF('Base de dados'!F59&lt;&gt;"",'Base de dados'!F59,"")</f>
        <v>204956385</v>
      </c>
      <c r="H60" s="21" t="str">
        <f>IF('Base de dados'!G59&lt;&gt;"",'Base de dados'!G59,"")</f>
        <v>104.480.598-60</v>
      </c>
      <c r="I60" s="31" t="str">
        <f>Prefeitura!D60</f>
        <v>RUA DOS MONTOVANI, 153 - STA CECILIA - CASA BRANCA</v>
      </c>
      <c r="J60" s="22" t="str">
        <f>Prefeitura!E60</f>
        <v>(19) 999455350</v>
      </c>
      <c r="K60" s="23" t="str">
        <f>LOWER('Base de dados'!K59)</f>
        <v>antoniorudinei@gmail.com</v>
      </c>
      <c r="L60" s="24" t="str">
        <f>'Base de dados'!J59</f>
        <v>DEFICIENTE</v>
      </c>
      <c r="M60" s="24" t="str">
        <f>'Base de dados'!L59</f>
        <v>SUPLENTE</v>
      </c>
      <c r="N60" s="24">
        <f>'Base de dados'!M59</f>
        <v>58</v>
      </c>
      <c r="O60" s="29" t="str">
        <f>IF(OR(Prefeitura!I60="Não",Prefeitura!J60&lt;&gt;""),"EXCLUÍDO","")</f>
        <v/>
      </c>
      <c r="P60" s="24" t="str">
        <f>IF(Prefeitura!J60&lt;&gt;"","ATENDIDO CDHU",IF(Prefeitura!I60="Não","NÃO COMPROVA TEMPO DE MORADIA",""))</f>
        <v/>
      </c>
      <c r="Q60" s="24" t="str">
        <f t="shared" si="2"/>
        <v/>
      </c>
    </row>
    <row r="61" spans="1:17" ht="24.95" customHeight="1" x14ac:dyDescent="0.25">
      <c r="A61" s="17">
        <f t="shared" si="1"/>
        <v>59</v>
      </c>
      <c r="B61" s="18" t="str">
        <f>'Base de dados'!A60</f>
        <v>5630016482</v>
      </c>
      <c r="C61" s="19" t="str">
        <f>'Base de dados'!B60</f>
        <v>KARINA FLORENCIO DE OLIVEIRA</v>
      </c>
      <c r="D61" s="26">
        <f>'Base de dados'!C60</f>
        <v>422333220</v>
      </c>
      <c r="E61" s="20" t="str">
        <f>'Base de dados'!D60</f>
        <v>376.782.938-01</v>
      </c>
      <c r="F61" s="21" t="str">
        <f>IF('Base de dados'!E60&lt;&gt;"",'Base de dados'!E60,"")</f>
        <v/>
      </c>
      <c r="G61" s="21" t="str">
        <f>IF('Base de dados'!F60&lt;&gt;"",'Base de dados'!F60,"")</f>
        <v/>
      </c>
      <c r="H61" s="21" t="str">
        <f>IF('Base de dados'!G60&lt;&gt;"",'Base de dados'!G60,"")</f>
        <v/>
      </c>
      <c r="I61" s="31" t="str">
        <f>Prefeitura!D61</f>
        <v>CHA ASSENTAMENTO DO COCAIS, 18 - ZONA RURAL  - CASA BRANCA</v>
      </c>
      <c r="J61" s="22" t="str">
        <f>Prefeitura!E61</f>
        <v>(19) 986104172</v>
      </c>
      <c r="K61" s="23" t="str">
        <f>LOWER('Base de dados'!K60)</f>
        <v>karinaaflorencio@gmail.com</v>
      </c>
      <c r="L61" s="24" t="str">
        <f>'Base de dados'!J60</f>
        <v>DEFICIENTE</v>
      </c>
      <c r="M61" s="24" t="str">
        <f>'Base de dados'!L60</f>
        <v>SUPLENTE</v>
      </c>
      <c r="N61" s="24">
        <f>'Base de dados'!M60</f>
        <v>59</v>
      </c>
      <c r="O61" s="29" t="str">
        <f>IF(OR(Prefeitura!I61="Não",Prefeitura!J61&lt;&gt;""),"EXCLUÍDO","")</f>
        <v/>
      </c>
      <c r="P61" s="24" t="str">
        <f>IF(Prefeitura!J61&lt;&gt;"","ATENDIDO CDHU",IF(Prefeitura!I61="Não","NÃO COMPROVA TEMPO DE MORADIA",""))</f>
        <v/>
      </c>
      <c r="Q61" s="24" t="str">
        <f t="shared" si="2"/>
        <v/>
      </c>
    </row>
    <row r="62" spans="1:17" ht="24.95" customHeight="1" x14ac:dyDescent="0.25">
      <c r="A62" s="17">
        <f t="shared" si="1"/>
        <v>60</v>
      </c>
      <c r="B62" s="18" t="str">
        <f>'Base de dados'!A61</f>
        <v>5630010683</v>
      </c>
      <c r="C62" s="19" t="str">
        <f>'Base de dados'!B61</f>
        <v>KELLY CRISTINA BATISTA DA SILVA</v>
      </c>
      <c r="D62" s="26">
        <f>'Base de dados'!C61</f>
        <v>288320049</v>
      </c>
      <c r="E62" s="20" t="str">
        <f>'Base de dados'!D61</f>
        <v>280.650.708-17</v>
      </c>
      <c r="F62" s="21" t="str">
        <f>IF('Base de dados'!E61&lt;&gt;"",'Base de dados'!E61,"")</f>
        <v/>
      </c>
      <c r="G62" s="21" t="str">
        <f>IF('Base de dados'!F61&lt;&gt;"",'Base de dados'!F61,"")</f>
        <v/>
      </c>
      <c r="H62" s="21" t="str">
        <f>IF('Base de dados'!G61&lt;&gt;"",'Base de dados'!G61,"")</f>
        <v/>
      </c>
      <c r="I62" s="31" t="str">
        <f>Prefeitura!D62</f>
        <v>RUA 2, 160 - ALTOS DE IPANEMA - SOROCABA</v>
      </c>
      <c r="J62" s="22" t="str">
        <f>Prefeitura!E62</f>
        <v>(15) 996799525</v>
      </c>
      <c r="K62" s="23" t="str">
        <f>LOWER('Base de dados'!K61)</f>
        <v>kelybatsilva@gmail.com</v>
      </c>
      <c r="L62" s="24" t="str">
        <f>'Base de dados'!J61</f>
        <v>DEFICIENTE</v>
      </c>
      <c r="M62" s="24" t="str">
        <f>'Base de dados'!L61</f>
        <v>SUPLENTE</v>
      </c>
      <c r="N62" s="24">
        <f>'Base de dados'!M61</f>
        <v>60</v>
      </c>
      <c r="O62" s="29" t="str">
        <f>IF(OR(Prefeitura!I62="Não",Prefeitura!J62&lt;&gt;""),"EXCLUÍDO","")</f>
        <v/>
      </c>
      <c r="P62" s="24" t="str">
        <f>IF(Prefeitura!J62&lt;&gt;"","ATENDIDO CDHU",IF(Prefeitura!I62="Não","NÃO COMPROVA TEMPO DE MORADIA",""))</f>
        <v/>
      </c>
      <c r="Q62" s="24" t="str">
        <f t="shared" si="2"/>
        <v/>
      </c>
    </row>
    <row r="63" spans="1:17" ht="24.95" customHeight="1" x14ac:dyDescent="0.25">
      <c r="A63" s="17">
        <f t="shared" si="1"/>
        <v>61</v>
      </c>
      <c r="B63" s="18" t="str">
        <f>'Base de dados'!A62</f>
        <v>5630009446</v>
      </c>
      <c r="C63" s="19" t="str">
        <f>'Base de dados'!B62</f>
        <v>RUBENS DIAS NASCIMENTO</v>
      </c>
      <c r="D63" s="26">
        <f>'Base de dados'!C62</f>
        <v>490266289</v>
      </c>
      <c r="E63" s="20" t="str">
        <f>'Base de dados'!D62</f>
        <v>376.110.328-01</v>
      </c>
      <c r="F63" s="21" t="str">
        <f>IF('Base de dados'!E62&lt;&gt;"",'Base de dados'!E62,"")</f>
        <v/>
      </c>
      <c r="G63" s="21" t="str">
        <f>IF('Base de dados'!F62&lt;&gt;"",'Base de dados'!F62,"")</f>
        <v/>
      </c>
      <c r="H63" s="21" t="str">
        <f>IF('Base de dados'!G62&lt;&gt;"",'Base de dados'!G62,"")</f>
        <v/>
      </c>
      <c r="I63" s="31" t="str">
        <f>Prefeitura!D63</f>
        <v>AV  ANTONIO JOSE BARZON, 48 - PARQUE SAO PAULO  - CASA BRANCA</v>
      </c>
      <c r="J63" s="22" t="str">
        <f>Prefeitura!E63</f>
        <v>(19) 993430418</v>
      </c>
      <c r="K63" s="23" t="str">
        <f>LOWER('Base de dados'!K62)</f>
        <v>rubimrdn@icloud.com</v>
      </c>
      <c r="L63" s="24" t="str">
        <f>'Base de dados'!J62</f>
        <v>DEFICIENTE</v>
      </c>
      <c r="M63" s="24" t="str">
        <f>'Base de dados'!L62</f>
        <v>SUPLENTE</v>
      </c>
      <c r="N63" s="24">
        <f>'Base de dados'!M62</f>
        <v>61</v>
      </c>
      <c r="O63" s="29" t="str">
        <f>IF(OR(Prefeitura!I63="Não",Prefeitura!J63&lt;&gt;""),"EXCLUÍDO","")</f>
        <v/>
      </c>
      <c r="P63" s="24" t="str">
        <f>IF(Prefeitura!J63&lt;&gt;"","ATENDIDO CDHU",IF(Prefeitura!I63="Não","NÃO COMPROVA TEMPO DE MORADIA",""))</f>
        <v/>
      </c>
      <c r="Q63" s="24" t="str">
        <f t="shared" si="2"/>
        <v/>
      </c>
    </row>
    <row r="64" spans="1:17" ht="24.95" customHeight="1" x14ac:dyDescent="0.25">
      <c r="A64" s="17">
        <f t="shared" si="1"/>
        <v>62</v>
      </c>
      <c r="B64" s="18" t="str">
        <f>'Base de dados'!A63</f>
        <v>5630009040</v>
      </c>
      <c r="C64" s="19" t="str">
        <f>'Base de dados'!B63</f>
        <v>JAQUELINE APARECIDA MARQUES</v>
      </c>
      <c r="D64" s="26">
        <f>'Base de dados'!C63</f>
        <v>446250545</v>
      </c>
      <c r="E64" s="20" t="str">
        <f>'Base de dados'!D63</f>
        <v>361.078.078-96</v>
      </c>
      <c r="F64" s="21" t="str">
        <f>IF('Base de dados'!E63&lt;&gt;"",'Base de dados'!E63,"")</f>
        <v/>
      </c>
      <c r="G64" s="21" t="str">
        <f>IF('Base de dados'!F63&lt;&gt;"",'Base de dados'!F63,"")</f>
        <v/>
      </c>
      <c r="H64" s="21" t="str">
        <f>IF('Base de dados'!G63&lt;&gt;"",'Base de dados'!G63,"")</f>
        <v/>
      </c>
      <c r="I64" s="31" t="str">
        <f>Prefeitura!D64</f>
        <v>RUA PALMIRA O  GUERREIRO, 65 - ANDORINHA  - CASA BRANCA</v>
      </c>
      <c r="J64" s="22" t="str">
        <f>Prefeitura!E64</f>
        <v>(19) 989400900</v>
      </c>
      <c r="K64" s="23" t="str">
        <f>LOWER('Base de dados'!K63)</f>
        <v>jackelynemarques8@gmail.com</v>
      </c>
      <c r="L64" s="24" t="str">
        <f>'Base de dados'!J63</f>
        <v>DEFICIENTE</v>
      </c>
      <c r="M64" s="24" t="str">
        <f>'Base de dados'!L63</f>
        <v>SUPLENTE</v>
      </c>
      <c r="N64" s="24">
        <f>'Base de dados'!M63</f>
        <v>62</v>
      </c>
      <c r="O64" s="29" t="str">
        <f>IF(OR(Prefeitura!I64="Não",Prefeitura!J64&lt;&gt;""),"EXCLUÍDO","")</f>
        <v/>
      </c>
      <c r="P64" s="24" t="str">
        <f>IF(Prefeitura!J64&lt;&gt;"","ATENDIDO CDHU",IF(Prefeitura!I64="Não","NÃO COMPROVA TEMPO DE MORADIA",""))</f>
        <v/>
      </c>
      <c r="Q64" s="24" t="str">
        <f t="shared" si="2"/>
        <v/>
      </c>
    </row>
    <row r="65" spans="1:17" ht="24.95" customHeight="1" x14ac:dyDescent="0.25">
      <c r="A65" s="17">
        <f t="shared" si="1"/>
        <v>63</v>
      </c>
      <c r="B65" s="18" t="str">
        <f>'Base de dados'!A64</f>
        <v>5630012457</v>
      </c>
      <c r="C65" s="19" t="str">
        <f>'Base de dados'!B64</f>
        <v>JOSE EDUARDO DO CARMO</v>
      </c>
      <c r="D65" s="26">
        <f>'Base de dados'!C64</f>
        <v>180281616</v>
      </c>
      <c r="E65" s="20" t="str">
        <f>'Base de dados'!D64</f>
        <v>108.033.088-76</v>
      </c>
      <c r="F65" s="21" t="str">
        <f>IF('Base de dados'!E64&lt;&gt;"",'Base de dados'!E64,"")</f>
        <v/>
      </c>
      <c r="G65" s="21" t="str">
        <f>IF('Base de dados'!F64&lt;&gt;"",'Base de dados'!F64,"")</f>
        <v/>
      </c>
      <c r="H65" s="21" t="str">
        <f>IF('Base de dados'!G64&lt;&gt;"",'Base de dados'!G64,"")</f>
        <v/>
      </c>
      <c r="I65" s="31" t="str">
        <f>Prefeitura!D65</f>
        <v>RUA PROFESSOR MIDON, 143 - DESTERRO - CASA BRANCA</v>
      </c>
      <c r="J65" s="22" t="str">
        <f>Prefeitura!E65</f>
        <v>(19) 93034943</v>
      </c>
      <c r="K65" s="23" t="str">
        <f>LOWER('Base de dados'!K64)</f>
        <v>adilson_campos_35@hotmail.com</v>
      </c>
      <c r="L65" s="24" t="str">
        <f>'Base de dados'!J64</f>
        <v>DEFICIENTE</v>
      </c>
      <c r="M65" s="24" t="str">
        <f>'Base de dados'!L64</f>
        <v>SUPLENTE</v>
      </c>
      <c r="N65" s="24">
        <f>'Base de dados'!M64</f>
        <v>63</v>
      </c>
      <c r="O65" s="29" t="str">
        <f>IF(OR(Prefeitura!I65="Não",Prefeitura!J65&lt;&gt;""),"EXCLUÍDO","")</f>
        <v/>
      </c>
      <c r="P65" s="24" t="str">
        <f>IF(Prefeitura!J65&lt;&gt;"","ATENDIDO CDHU",IF(Prefeitura!I65="Não","NÃO COMPROVA TEMPO DE MORADIA",""))</f>
        <v/>
      </c>
      <c r="Q65" s="24" t="str">
        <f t="shared" si="2"/>
        <v/>
      </c>
    </row>
    <row r="66" spans="1:17" ht="24.95" customHeight="1" x14ac:dyDescent="0.25">
      <c r="A66" s="17">
        <f t="shared" si="1"/>
        <v>64</v>
      </c>
      <c r="B66" s="18" t="str">
        <f>'Base de dados'!A65</f>
        <v>5630007838</v>
      </c>
      <c r="C66" s="19" t="str">
        <f>'Base de dados'!B65</f>
        <v>FLAVIO BALBINO</v>
      </c>
      <c r="D66" s="26">
        <f>'Base de dados'!C65</f>
        <v>451689963</v>
      </c>
      <c r="E66" s="20" t="str">
        <f>'Base de dados'!D65</f>
        <v>300.764.598-02</v>
      </c>
      <c r="F66" s="21" t="str">
        <f>IF('Base de dados'!E65&lt;&gt;"",'Base de dados'!E65,"")</f>
        <v/>
      </c>
      <c r="G66" s="21" t="str">
        <f>IF('Base de dados'!F65&lt;&gt;"",'Base de dados'!F65,"")</f>
        <v/>
      </c>
      <c r="H66" s="21" t="str">
        <f>IF('Base de dados'!G65&lt;&gt;"",'Base de dados'!G65,"")</f>
        <v/>
      </c>
      <c r="I66" s="31" t="str">
        <f>Prefeitura!D66</f>
        <v>RUA LUCIO LEONEL, 697 - CENTRO  - CASA BRANCA</v>
      </c>
      <c r="J66" s="22" t="str">
        <f>Prefeitura!E66</f>
        <v>(19) 989798120</v>
      </c>
      <c r="K66" s="23" t="str">
        <f>LOWER('Base de dados'!K65)</f>
        <v>evelyn.balbino12@hotmail.com</v>
      </c>
      <c r="L66" s="24" t="str">
        <f>'Base de dados'!J65</f>
        <v>DEFICIENTE</v>
      </c>
      <c r="M66" s="24" t="str">
        <f>'Base de dados'!L65</f>
        <v>SUPLENTE</v>
      </c>
      <c r="N66" s="24">
        <f>'Base de dados'!M65</f>
        <v>64</v>
      </c>
      <c r="O66" s="29" t="str">
        <f>IF(OR(Prefeitura!I66="Não",Prefeitura!J66&lt;&gt;""),"EXCLUÍDO","")</f>
        <v/>
      </c>
      <c r="P66" s="24" t="str">
        <f>IF(Prefeitura!J66&lt;&gt;"","ATENDIDO CDHU",IF(Prefeitura!I66="Não","NÃO COMPROVA TEMPO DE MORADIA",""))</f>
        <v/>
      </c>
      <c r="Q66" s="24" t="str">
        <f t="shared" si="2"/>
        <v/>
      </c>
    </row>
    <row r="67" spans="1:17" ht="24.95" customHeight="1" x14ac:dyDescent="0.25">
      <c r="A67" s="17">
        <f t="shared" si="1"/>
        <v>65</v>
      </c>
      <c r="B67" s="18" t="str">
        <f>'Base de dados'!A66</f>
        <v>5630018553</v>
      </c>
      <c r="C67" s="19" t="str">
        <f>'Base de dados'!B66</f>
        <v>ROSIMAR VIEIRA DA COSTA</v>
      </c>
      <c r="D67" s="26">
        <f>'Base de dados'!C66</f>
        <v>378941434</v>
      </c>
      <c r="E67" s="20" t="str">
        <f>'Base de dados'!D66</f>
        <v>262.292.108-00</v>
      </c>
      <c r="F67" s="21" t="str">
        <f>IF('Base de dados'!E66&lt;&gt;"",'Base de dados'!E66,"")</f>
        <v/>
      </c>
      <c r="G67" s="21" t="str">
        <f>IF('Base de dados'!F66&lt;&gt;"",'Base de dados'!F66,"")</f>
        <v/>
      </c>
      <c r="H67" s="21" t="str">
        <f>IF('Base de dados'!G66&lt;&gt;"",'Base de dados'!G66,"")</f>
        <v/>
      </c>
      <c r="I67" s="31" t="str">
        <f>Prefeitura!D67</f>
        <v>RUA AC CASA BRANCA, 141 - CENTRO - CASA BRANCA</v>
      </c>
      <c r="J67" s="22" t="str">
        <f>Prefeitura!E67</f>
        <v>(32) 988788711</v>
      </c>
      <c r="K67" s="23" t="str">
        <f>LOWER('Base de dados'!K66)</f>
        <v>diognesdacosta@gmail.com</v>
      </c>
      <c r="L67" s="24" t="str">
        <f>'Base de dados'!J66</f>
        <v>DEFICIENTE</v>
      </c>
      <c r="M67" s="24" t="str">
        <f>'Base de dados'!L66</f>
        <v>SUPLENTE</v>
      </c>
      <c r="N67" s="24">
        <f>'Base de dados'!M66</f>
        <v>65</v>
      </c>
      <c r="O67" s="29" t="str">
        <f>IF(OR(Prefeitura!I67="Não",Prefeitura!J67&lt;&gt;""),"EXCLUÍDO","")</f>
        <v/>
      </c>
      <c r="P67" s="24" t="str">
        <f>IF(Prefeitura!J67&lt;&gt;"","ATENDIDO CDHU",IF(Prefeitura!I67="Não","NÃO COMPROVA TEMPO DE MORADIA",""))</f>
        <v/>
      </c>
      <c r="Q67" s="24" t="str">
        <f t="shared" si="2"/>
        <v/>
      </c>
    </row>
    <row r="68" spans="1:17" ht="24.95" customHeight="1" x14ac:dyDescent="0.25">
      <c r="A68" s="17">
        <f t="shared" si="1"/>
        <v>66</v>
      </c>
      <c r="B68" s="18" t="str">
        <f>'Base de dados'!A67</f>
        <v>5630001260</v>
      </c>
      <c r="C68" s="19" t="str">
        <f>'Base de dados'!B67</f>
        <v>MARIA BENEDITA DE LIMA SILVA</v>
      </c>
      <c r="D68" s="26">
        <f>'Base de dados'!C67</f>
        <v>259722182</v>
      </c>
      <c r="E68" s="20" t="str">
        <f>'Base de dados'!D67</f>
        <v>295.885.308-06</v>
      </c>
      <c r="F68" s="21" t="str">
        <f>IF('Base de dados'!E67&lt;&gt;"",'Base de dados'!E67,"")</f>
        <v>MARIANA RIBEIRO DA SILVA</v>
      </c>
      <c r="G68" s="21">
        <f>IF('Base de dados'!F67&lt;&gt;"",'Base de dados'!F67,"")</f>
        <v>497117575</v>
      </c>
      <c r="H68" s="21" t="str">
        <f>IF('Base de dados'!G67&lt;&gt;"",'Base de dados'!G67,"")</f>
        <v>404.563.278-60</v>
      </c>
      <c r="I68" s="31" t="str">
        <f>Prefeitura!D68</f>
        <v>FAZ NOVA ERA, Sem número - RURAL - CASA BRANCA</v>
      </c>
      <c r="J68" s="22" t="str">
        <f>Prefeitura!E68</f>
        <v>(19) 993856930</v>
      </c>
      <c r="K68" s="23" t="str">
        <f>LOWER('Base de dados'!K67)</f>
        <v>mariana.silva@citrosuco.com.br</v>
      </c>
      <c r="L68" s="24" t="str">
        <f>'Base de dados'!J67</f>
        <v>DEFICIENTE</v>
      </c>
      <c r="M68" s="24" t="str">
        <f>'Base de dados'!L67</f>
        <v>SUPLENTE</v>
      </c>
      <c r="N68" s="24">
        <f>'Base de dados'!M67</f>
        <v>66</v>
      </c>
      <c r="O68" s="29" t="str">
        <f>IF(OR(Prefeitura!I68="Não",Prefeitura!J68&lt;&gt;""),"EXCLUÍDO","")</f>
        <v/>
      </c>
      <c r="P68" s="24" t="str">
        <f>IF(Prefeitura!J68&lt;&gt;"","ATENDIDO CDHU",IF(Prefeitura!I68="Não","NÃO COMPROVA TEMPO DE MORADIA",""))</f>
        <v/>
      </c>
      <c r="Q68" s="24" t="str">
        <f t="shared" si="2"/>
        <v/>
      </c>
    </row>
    <row r="69" spans="1:17" ht="24.95" customHeight="1" x14ac:dyDescent="0.25">
      <c r="A69" s="17">
        <f t="shared" ref="A69:A132" si="3">A68+1</f>
        <v>67</v>
      </c>
      <c r="B69" s="18" t="str">
        <f>'Base de dados'!A68</f>
        <v>5630017589</v>
      </c>
      <c r="C69" s="19" t="str">
        <f>'Base de dados'!B68</f>
        <v>LUIZ CARLOS DE OLIVEIRA CIPRIANO</v>
      </c>
      <c r="D69" s="26">
        <f>'Base de dados'!C68</f>
        <v>40553237</v>
      </c>
      <c r="E69" s="20" t="str">
        <f>'Base de dados'!D68</f>
        <v>320.615.788-96</v>
      </c>
      <c r="F69" s="21" t="str">
        <f>IF('Base de dados'!E68&lt;&gt;"",'Base de dados'!E68,"")</f>
        <v>VALQUIRIA DENISE NASCIMENTO BRAZ CIPRIANONTO</v>
      </c>
      <c r="G69" s="21">
        <f>IF('Base de dados'!F68&lt;&gt;"",'Base de dados'!F68,"")</f>
        <v>446075206</v>
      </c>
      <c r="H69" s="21" t="str">
        <f>IF('Base de dados'!G68&lt;&gt;"",'Base de dados'!G68,"")</f>
        <v>354.441.718-99</v>
      </c>
      <c r="I69" s="31" t="str">
        <f>Prefeitura!D69</f>
        <v>RUA JOAO BATISTA SALLES CUNHA, 488 - PARQUE SAO PAULO - CASA BRANCA</v>
      </c>
      <c r="J69" s="22" t="str">
        <f>Prefeitura!E69</f>
        <v>(19) 989614524</v>
      </c>
      <c r="K69" s="23" t="str">
        <f>LOWER('Base de dados'!K68)</f>
        <v>valquíriabraz900@gmail.com</v>
      </c>
      <c r="L69" s="24" t="str">
        <f>'Base de dados'!J68</f>
        <v>DEFICIENTE</v>
      </c>
      <c r="M69" s="24" t="str">
        <f>'Base de dados'!L68</f>
        <v>SUPLENTE</v>
      </c>
      <c r="N69" s="24">
        <f>'Base de dados'!M68</f>
        <v>67</v>
      </c>
      <c r="O69" s="29" t="str">
        <f>IF(OR(Prefeitura!I69="Não",Prefeitura!J69&lt;&gt;""),"EXCLUÍDO","")</f>
        <v/>
      </c>
      <c r="P69" s="24" t="str">
        <f>IF(Prefeitura!J69&lt;&gt;"","ATENDIDO CDHU",IF(Prefeitura!I69="Não","NÃO COMPROVA TEMPO DE MORADIA",""))</f>
        <v/>
      </c>
      <c r="Q69" s="24" t="str">
        <f t="shared" ref="Q69:Q132" si="4">IF(P69="","",IF(P69="ATENDIDO CDHU","CDHU","PREFEITURA"))</f>
        <v/>
      </c>
    </row>
    <row r="70" spans="1:17" ht="24.95" customHeight="1" x14ac:dyDescent="0.25">
      <c r="A70" s="17">
        <f t="shared" si="3"/>
        <v>68</v>
      </c>
      <c r="B70" s="18" t="str">
        <f>'Base de dados'!A69</f>
        <v>5630005543</v>
      </c>
      <c r="C70" s="19" t="str">
        <f>'Base de dados'!B69</f>
        <v>LARISSA CRISTINA DA SILVA E SILVA</v>
      </c>
      <c r="D70" s="26">
        <f>'Base de dados'!C69</f>
        <v>470447667</v>
      </c>
      <c r="E70" s="20" t="str">
        <f>'Base de dados'!D69</f>
        <v>476.051.318-36</v>
      </c>
      <c r="F70" s="21" t="str">
        <f>IF('Base de dados'!E69&lt;&gt;"",'Base de dados'!E69,"")</f>
        <v/>
      </c>
      <c r="G70" s="21" t="str">
        <f>IF('Base de dados'!F69&lt;&gt;"",'Base de dados'!F69,"")</f>
        <v/>
      </c>
      <c r="H70" s="21" t="str">
        <f>IF('Base de dados'!G69&lt;&gt;"",'Base de dados'!G69,"")</f>
        <v/>
      </c>
      <c r="I70" s="31" t="str">
        <f>Prefeitura!D70</f>
        <v>FAZ VENDA BRANCA, 00 - VENDA BRANCA - CASA BRANCA</v>
      </c>
      <c r="J70" s="22" t="str">
        <f>Prefeitura!E70</f>
        <v>(19) 989232362</v>
      </c>
      <c r="K70" s="23" t="str">
        <f>LOWER('Base de dados'!K69)</f>
        <v>laracristinasilva.cristina810@gmail.com</v>
      </c>
      <c r="L70" s="24" t="str">
        <f>'Base de dados'!J69</f>
        <v>DEFICIENTE</v>
      </c>
      <c r="M70" s="24" t="str">
        <f>'Base de dados'!L69</f>
        <v>SUPLENTE</v>
      </c>
      <c r="N70" s="24">
        <f>'Base de dados'!M69</f>
        <v>68</v>
      </c>
      <c r="O70" s="29" t="str">
        <f>IF(OR(Prefeitura!I70="Não",Prefeitura!J70&lt;&gt;""),"EXCLUÍDO","")</f>
        <v/>
      </c>
      <c r="P70" s="24" t="str">
        <f>IF(Prefeitura!J70&lt;&gt;"","ATENDIDO CDHU",IF(Prefeitura!I70="Não","NÃO COMPROVA TEMPO DE MORADIA",""))</f>
        <v/>
      </c>
      <c r="Q70" s="24" t="str">
        <f t="shared" si="4"/>
        <v/>
      </c>
    </row>
    <row r="71" spans="1:17" ht="24.95" customHeight="1" x14ac:dyDescent="0.25">
      <c r="A71" s="17">
        <f t="shared" si="3"/>
        <v>69</v>
      </c>
      <c r="B71" s="18" t="str">
        <f>'Base de dados'!A70</f>
        <v>5630005881</v>
      </c>
      <c r="C71" s="19" t="str">
        <f>'Base de dados'!B70</f>
        <v>ORLANDO ALVES DE OLIVEIRA SILVA</v>
      </c>
      <c r="D71" s="26">
        <f>'Base de dados'!C70</f>
        <v>320864418</v>
      </c>
      <c r="E71" s="20" t="str">
        <f>'Base de dados'!D70</f>
        <v>282.828.778-59</v>
      </c>
      <c r="F71" s="21" t="str">
        <f>IF('Base de dados'!E70&lt;&gt;"",'Base de dados'!E70,"")</f>
        <v>DAIANE DO CARMO SILVA</v>
      </c>
      <c r="G71" s="21">
        <f>IF('Base de dados'!F70&lt;&gt;"",'Base de dados'!F70,"")</f>
        <v>405526672</v>
      </c>
      <c r="H71" s="21" t="str">
        <f>IF('Base de dados'!G70&lt;&gt;"",'Base de dados'!G70,"")</f>
        <v>375.692.068-27</v>
      </c>
      <c r="I71" s="31" t="str">
        <f>Prefeitura!D71</f>
        <v>RUA PROFESSORA GUNAR MORAES DE ARAUJO, 175 - ANDORINHAS  - CASA BRANCA</v>
      </c>
      <c r="J71" s="22" t="str">
        <f>Prefeitura!E71</f>
        <v>(19) 991618514</v>
      </c>
      <c r="K71" s="23" t="str">
        <f>LOWER('Base de dados'!K70)</f>
        <v>daianerita2012@hotmail.com</v>
      </c>
      <c r="L71" s="24" t="str">
        <f>'Base de dados'!J70</f>
        <v>DEFICIENTE</v>
      </c>
      <c r="M71" s="24" t="str">
        <f>'Base de dados'!L70</f>
        <v>SUPLENTE</v>
      </c>
      <c r="N71" s="24">
        <f>'Base de dados'!M70</f>
        <v>69</v>
      </c>
      <c r="O71" s="29" t="str">
        <f>IF(OR(Prefeitura!I71="Não",Prefeitura!J71&lt;&gt;""),"EXCLUÍDO","")</f>
        <v/>
      </c>
      <c r="P71" s="24" t="str">
        <f>IF(Prefeitura!J71&lt;&gt;"","ATENDIDO CDHU",IF(Prefeitura!I71="Não","NÃO COMPROVA TEMPO DE MORADIA",""))</f>
        <v/>
      </c>
      <c r="Q71" s="24" t="str">
        <f t="shared" si="4"/>
        <v/>
      </c>
    </row>
    <row r="72" spans="1:17" ht="24.95" customHeight="1" x14ac:dyDescent="0.25">
      <c r="A72" s="17">
        <f t="shared" si="3"/>
        <v>70</v>
      </c>
      <c r="B72" s="18" t="str">
        <f>'Base de dados'!A71</f>
        <v>5630008489</v>
      </c>
      <c r="C72" s="19" t="str">
        <f>'Base de dados'!B71</f>
        <v>FIILY FRANCISCO CARVALHO COHENE</v>
      </c>
      <c r="D72" s="26">
        <f>'Base de dados'!C71</f>
        <v>485988793</v>
      </c>
      <c r="E72" s="20" t="str">
        <f>'Base de dados'!D71</f>
        <v>397.252.728-46</v>
      </c>
      <c r="F72" s="21" t="str">
        <f>IF('Base de dados'!E71&lt;&gt;"",'Base de dados'!E71,"")</f>
        <v/>
      </c>
      <c r="G72" s="21" t="str">
        <f>IF('Base de dados'!F71&lt;&gt;"",'Base de dados'!F71,"")</f>
        <v/>
      </c>
      <c r="H72" s="21" t="str">
        <f>IF('Base de dados'!G71&lt;&gt;"",'Base de dados'!G71,"")</f>
        <v/>
      </c>
      <c r="I72" s="31" t="str">
        <f>Prefeitura!D72</f>
        <v>RUA PROFESSORA ODETE SANTANA, 65 - C. H WLADIMIR PEREIRA - CASA BRANCA</v>
      </c>
      <c r="J72" s="22" t="str">
        <f>Prefeitura!E72</f>
        <v>(19) 991658317</v>
      </c>
      <c r="K72" s="23" t="str">
        <f>LOWER('Base de dados'!K71)</f>
        <v>fiilyfrancisco@hotmail.com</v>
      </c>
      <c r="L72" s="24" t="str">
        <f>'Base de dados'!J71</f>
        <v>DEFICIENTE</v>
      </c>
      <c r="M72" s="24" t="str">
        <f>'Base de dados'!L71</f>
        <v>SUPLENTE</v>
      </c>
      <c r="N72" s="24">
        <f>'Base de dados'!M71</f>
        <v>70</v>
      </c>
      <c r="O72" s="29" t="str">
        <f>IF(OR(Prefeitura!I72="Não",Prefeitura!J72&lt;&gt;""),"EXCLUÍDO","")</f>
        <v/>
      </c>
      <c r="P72" s="24" t="str">
        <f>IF(Prefeitura!J72&lt;&gt;"","ATENDIDO CDHU",IF(Prefeitura!I72="Não","NÃO COMPROVA TEMPO DE MORADIA",""))</f>
        <v/>
      </c>
      <c r="Q72" s="24" t="str">
        <f t="shared" si="4"/>
        <v/>
      </c>
    </row>
    <row r="73" spans="1:17" ht="24.95" customHeight="1" x14ac:dyDescent="0.25">
      <c r="A73" s="17">
        <f t="shared" si="3"/>
        <v>71</v>
      </c>
      <c r="B73" s="18" t="str">
        <f>'Base de dados'!A72</f>
        <v>5630004694</v>
      </c>
      <c r="C73" s="19" t="str">
        <f>'Base de dados'!B72</f>
        <v>LEONARDO ALEXANDRE ZACARAO</v>
      </c>
      <c r="D73" s="26">
        <f>'Base de dados'!C72</f>
        <v>446380234</v>
      </c>
      <c r="E73" s="20" t="str">
        <f>'Base de dados'!D72</f>
        <v>377.409.948-04</v>
      </c>
      <c r="F73" s="21" t="str">
        <f>IF('Base de dados'!E72&lt;&gt;"",'Base de dados'!E72,"")</f>
        <v/>
      </c>
      <c r="G73" s="21" t="str">
        <f>IF('Base de dados'!F72&lt;&gt;"",'Base de dados'!F72,"")</f>
        <v/>
      </c>
      <c r="H73" s="21" t="str">
        <f>IF('Base de dados'!G72&lt;&gt;"",'Base de dados'!G72,"")</f>
        <v/>
      </c>
      <c r="I73" s="31" t="str">
        <f>Prefeitura!D73</f>
        <v>RUA CINCO, 196 - JARDIM COLINA DO SOL - CASA BRANCA</v>
      </c>
      <c r="J73" s="22" t="str">
        <f>Prefeitura!E73</f>
        <v>(19) 993634054</v>
      </c>
      <c r="K73" s="23" t="str">
        <f>LOWER('Base de dados'!K72)</f>
        <v>leonardo-zacarao1@hotmail.com</v>
      </c>
      <c r="L73" s="24" t="str">
        <f>'Base de dados'!J72</f>
        <v>DEFICIENTE</v>
      </c>
      <c r="M73" s="24" t="str">
        <f>'Base de dados'!L72</f>
        <v>SUPLENTE</v>
      </c>
      <c r="N73" s="24">
        <f>'Base de dados'!M72</f>
        <v>71</v>
      </c>
      <c r="O73" s="29" t="str">
        <f>IF(OR(Prefeitura!I73="Não",Prefeitura!J73&lt;&gt;""),"EXCLUÍDO","")</f>
        <v/>
      </c>
      <c r="P73" s="24" t="str">
        <f>IF(Prefeitura!J73&lt;&gt;"","ATENDIDO CDHU",IF(Prefeitura!I73="Não","NÃO COMPROVA TEMPO DE MORADIA",""))</f>
        <v/>
      </c>
      <c r="Q73" s="24" t="str">
        <f t="shared" si="4"/>
        <v/>
      </c>
    </row>
    <row r="74" spans="1:17" ht="24.95" customHeight="1" x14ac:dyDescent="0.25">
      <c r="A74" s="17">
        <f t="shared" si="3"/>
        <v>72</v>
      </c>
      <c r="B74" s="18" t="str">
        <f>'Base de dados'!A73</f>
        <v>5630017373</v>
      </c>
      <c r="C74" s="19" t="str">
        <f>'Base de dados'!B73</f>
        <v>JOSE ROBERTO NEILEN</v>
      </c>
      <c r="D74" s="26">
        <f>'Base de dados'!C73</f>
        <v>24860240</v>
      </c>
      <c r="E74" s="20" t="str">
        <f>'Base de dados'!D73</f>
        <v>191.712.808-80</v>
      </c>
      <c r="F74" s="21" t="str">
        <f>IF('Base de dados'!E73&lt;&gt;"",'Base de dados'!E73,"")</f>
        <v/>
      </c>
      <c r="G74" s="21" t="str">
        <f>IF('Base de dados'!F73&lt;&gt;"",'Base de dados'!F73,"")</f>
        <v/>
      </c>
      <c r="H74" s="21" t="str">
        <f>IF('Base de dados'!G73&lt;&gt;"",'Base de dados'!G73,"")</f>
        <v/>
      </c>
      <c r="I74" s="31" t="str">
        <f>Prefeitura!D74</f>
        <v>FAZ ASETAMETO DO COCAIS, 0 - FAZENDA - CASA BRANCA</v>
      </c>
      <c r="J74" s="22" t="str">
        <f>Prefeitura!E74</f>
        <v>(19) 994838661</v>
      </c>
      <c r="K74" s="23" t="str">
        <f>LOWER('Base de dados'!K73)</f>
        <v>joseroberto.50neilen@gmail.com</v>
      </c>
      <c r="L74" s="24" t="str">
        <f>'Base de dados'!J73</f>
        <v>DEFICIENTE</v>
      </c>
      <c r="M74" s="24" t="str">
        <f>'Base de dados'!L73</f>
        <v>SUPLENTE</v>
      </c>
      <c r="N74" s="24">
        <f>'Base de dados'!M73</f>
        <v>72</v>
      </c>
      <c r="O74" s="29" t="str">
        <f>IF(OR(Prefeitura!I74="Não",Prefeitura!J74&lt;&gt;""),"EXCLUÍDO","")</f>
        <v/>
      </c>
      <c r="P74" s="24" t="str">
        <f>IF(Prefeitura!J74&lt;&gt;"","ATENDIDO CDHU",IF(Prefeitura!I74="Não","NÃO COMPROVA TEMPO DE MORADIA",""))</f>
        <v/>
      </c>
      <c r="Q74" s="24" t="str">
        <f t="shared" si="4"/>
        <v/>
      </c>
    </row>
    <row r="75" spans="1:17" ht="24.95" customHeight="1" x14ac:dyDescent="0.25">
      <c r="A75" s="17">
        <f t="shared" si="3"/>
        <v>73</v>
      </c>
      <c r="B75" s="18" t="str">
        <f>'Base de dados'!A74</f>
        <v>5630020476</v>
      </c>
      <c r="C75" s="19" t="str">
        <f>'Base de dados'!B74</f>
        <v>OLGA APARECIDA ROSA DA SILVA</v>
      </c>
      <c r="D75" s="26">
        <f>'Base de dados'!C74</f>
        <v>373247862</v>
      </c>
      <c r="E75" s="20" t="str">
        <f>'Base de dados'!D74</f>
        <v>335.145.598-48</v>
      </c>
      <c r="F75" s="21" t="str">
        <f>IF('Base de dados'!E74&lt;&gt;"",'Base de dados'!E74,"")</f>
        <v/>
      </c>
      <c r="G75" s="21" t="str">
        <f>IF('Base de dados'!F74&lt;&gt;"",'Base de dados'!F74,"")</f>
        <v/>
      </c>
      <c r="H75" s="21" t="str">
        <f>IF('Base de dados'!G74&lt;&gt;"",'Base de dados'!G74,"")</f>
        <v/>
      </c>
      <c r="I75" s="31" t="str">
        <f>Prefeitura!D75</f>
        <v>RUA BORZANI, 25 - INDUSTRIAL - CASA BRANCA</v>
      </c>
      <c r="J75" s="22" t="str">
        <f>Prefeitura!E75</f>
        <v>(19) 994315713</v>
      </c>
      <c r="K75" s="23" t="str">
        <f>LOWER('Base de dados'!K74)</f>
        <v>naiarahelena55@gmail.com</v>
      </c>
      <c r="L75" s="24" t="str">
        <f>'Base de dados'!J74</f>
        <v>DEFICIENTE</v>
      </c>
      <c r="M75" s="24" t="str">
        <f>'Base de dados'!L74</f>
        <v>SUPLENTE</v>
      </c>
      <c r="N75" s="24">
        <f>'Base de dados'!M74</f>
        <v>73</v>
      </c>
      <c r="O75" s="29" t="str">
        <f>IF(OR(Prefeitura!I75="Não",Prefeitura!J75&lt;&gt;""),"EXCLUÍDO","")</f>
        <v/>
      </c>
      <c r="P75" s="24" t="str">
        <f>IF(Prefeitura!J75&lt;&gt;"","ATENDIDO CDHU",IF(Prefeitura!I75="Não","NÃO COMPROVA TEMPO DE MORADIA",""))</f>
        <v/>
      </c>
      <c r="Q75" s="24" t="str">
        <f t="shared" si="4"/>
        <v/>
      </c>
    </row>
    <row r="76" spans="1:17" ht="24.95" customHeight="1" x14ac:dyDescent="0.25">
      <c r="A76" s="17">
        <f t="shared" si="3"/>
        <v>74</v>
      </c>
      <c r="B76" s="18" t="str">
        <f>'Base de dados'!A75</f>
        <v>5630017423</v>
      </c>
      <c r="C76" s="19" t="str">
        <f>'Base de dados'!B75</f>
        <v>REGINALDO BENEDITO BUENO</v>
      </c>
      <c r="D76" s="26">
        <f>'Base de dados'!C75</f>
        <v>251821699</v>
      </c>
      <c r="E76" s="20" t="str">
        <f>'Base de dados'!D75</f>
        <v>158.298.608-80</v>
      </c>
      <c r="F76" s="21" t="str">
        <f>IF('Base de dados'!E75&lt;&gt;"",'Base de dados'!E75,"")</f>
        <v>CIRLENE DA SILVA BUENO</v>
      </c>
      <c r="G76" s="21">
        <f>IF('Base de dados'!F75&lt;&gt;"",'Base de dados'!F75,"")</f>
        <v>291720614</v>
      </c>
      <c r="H76" s="21" t="str">
        <f>IF('Base de dados'!G75&lt;&gt;"",'Base de dados'!G75,"")</f>
        <v>187.715.578-06</v>
      </c>
      <c r="I76" s="31" t="str">
        <f>Prefeitura!D76</f>
        <v>RUA DOMINGOS VILLELA DE ANDRADE, 57  - INDUSTRIAL - CASA BRANCA</v>
      </c>
      <c r="J76" s="22" t="str">
        <f>Prefeitura!E76</f>
        <v>(19) 996047192</v>
      </c>
      <c r="K76" s="23" t="str">
        <f>LOWER('Base de dados'!K75)</f>
        <v>cirlenecb2012@gmail.com</v>
      </c>
      <c r="L76" s="24" t="str">
        <f>'Base de dados'!J75</f>
        <v>DEFICIENTE</v>
      </c>
      <c r="M76" s="24" t="str">
        <f>'Base de dados'!L75</f>
        <v>SUPLENTE</v>
      </c>
      <c r="N76" s="24">
        <f>'Base de dados'!M75</f>
        <v>74</v>
      </c>
      <c r="O76" s="29" t="str">
        <f>IF(OR(Prefeitura!I76="Não",Prefeitura!J76&lt;&gt;""),"EXCLUÍDO","")</f>
        <v/>
      </c>
      <c r="P76" s="24" t="str">
        <f>IF(Prefeitura!J76&lt;&gt;"","ATENDIDO CDHU",IF(Prefeitura!I76="Não","NÃO COMPROVA TEMPO DE MORADIA",""))</f>
        <v/>
      </c>
      <c r="Q76" s="24" t="str">
        <f t="shared" si="4"/>
        <v/>
      </c>
    </row>
    <row r="77" spans="1:17" ht="24.95" customHeight="1" x14ac:dyDescent="0.25">
      <c r="A77" s="17">
        <f t="shared" si="3"/>
        <v>75</v>
      </c>
      <c r="B77" s="18" t="str">
        <f>'Base de dados'!A76</f>
        <v>5630001104</v>
      </c>
      <c r="C77" s="19" t="str">
        <f>'Base de dados'!B76</f>
        <v>EVA MARTINS DE SOUZA MARCOLA</v>
      </c>
      <c r="D77" s="26">
        <f>'Base de dados'!C76</f>
        <v>36521016</v>
      </c>
      <c r="E77" s="20" t="str">
        <f>'Base de dados'!D76</f>
        <v>233.383.628-89</v>
      </c>
      <c r="F77" s="21" t="str">
        <f>IF('Base de dados'!E76&lt;&gt;"",'Base de dados'!E76,"")</f>
        <v>ANTONIO LUIZ MARCOLA</v>
      </c>
      <c r="G77" s="21">
        <f>IF('Base de dados'!F76&lt;&gt;"",'Base de dados'!F76,"")</f>
        <v>8428870</v>
      </c>
      <c r="H77" s="21" t="str">
        <f>IF('Base de dados'!G76&lt;&gt;"",'Base de dados'!G76,"")</f>
        <v>006.842.458-25</v>
      </c>
      <c r="I77" s="31" t="str">
        <f>Prefeitura!D77</f>
        <v>RUA WALDEMAR PANICO, 212 - CENTRO - CASA BRANCA</v>
      </c>
      <c r="J77" s="22" t="str">
        <f>Prefeitura!E77</f>
        <v>(19) 995685600</v>
      </c>
      <c r="K77" s="23" t="str">
        <f>LOWER('Base de dados'!K76)</f>
        <v>joelmarcola@gmail.com</v>
      </c>
      <c r="L77" s="24" t="str">
        <f>'Base de dados'!J76</f>
        <v>DEFICIENTE</v>
      </c>
      <c r="M77" s="24" t="str">
        <f>'Base de dados'!L76</f>
        <v>SUPLENTE</v>
      </c>
      <c r="N77" s="24">
        <f>'Base de dados'!M76</f>
        <v>75</v>
      </c>
      <c r="O77" s="29" t="str">
        <f>IF(OR(Prefeitura!I77="Não",Prefeitura!J77&lt;&gt;""),"EXCLUÍDO","")</f>
        <v/>
      </c>
      <c r="P77" s="24" t="str">
        <f>IF(Prefeitura!J77&lt;&gt;"","ATENDIDO CDHU",IF(Prefeitura!I77="Não","NÃO COMPROVA TEMPO DE MORADIA",""))</f>
        <v/>
      </c>
      <c r="Q77" s="24" t="str">
        <f t="shared" si="4"/>
        <v/>
      </c>
    </row>
    <row r="78" spans="1:17" ht="24.95" customHeight="1" x14ac:dyDescent="0.25">
      <c r="A78" s="17">
        <f t="shared" si="3"/>
        <v>76</v>
      </c>
      <c r="B78" s="18" t="str">
        <f>'Base de dados'!A77</f>
        <v>5630019080</v>
      </c>
      <c r="C78" s="19" t="str">
        <f>'Base de dados'!B77</f>
        <v>LUIZ ANTONIO DA COSTA PIRES</v>
      </c>
      <c r="D78" s="26">
        <f>'Base de dados'!C77</f>
        <v>83114075</v>
      </c>
      <c r="E78" s="20" t="str">
        <f>'Base de dados'!D77</f>
        <v>043.370.838-71</v>
      </c>
      <c r="F78" s="21" t="str">
        <f>IF('Base de dados'!E77&lt;&gt;"",'Base de dados'!E77,"")</f>
        <v>VERA LUCIA GANZELLA PIRES</v>
      </c>
      <c r="G78" s="21">
        <f>IF('Base de dados'!F77&lt;&gt;"",'Base de dados'!F77,"")</f>
        <v>264227335</v>
      </c>
      <c r="H78" s="21" t="str">
        <f>IF('Base de dados'!G77&lt;&gt;"",'Base de dados'!G77,"")</f>
        <v>068.804.968-06</v>
      </c>
      <c r="I78" s="31" t="str">
        <f>Prefeitura!D78</f>
        <v>RUA CAPITAO HORTA, 658 - CENTRO - CASA BRANCA</v>
      </c>
      <c r="J78" s="22" t="str">
        <f>Prefeitura!E78</f>
        <v>(19) 995187776</v>
      </c>
      <c r="K78" s="23" t="str">
        <f>LOWER('Base de dados'!K77)</f>
        <v>costapires72@gmail.com</v>
      </c>
      <c r="L78" s="24" t="str">
        <f>'Base de dados'!J77</f>
        <v>DEFICIENTE</v>
      </c>
      <c r="M78" s="24" t="str">
        <f>'Base de dados'!L77</f>
        <v>SUPLENTE</v>
      </c>
      <c r="N78" s="24">
        <f>'Base de dados'!M77</f>
        <v>76</v>
      </c>
      <c r="O78" s="29" t="str">
        <f>IF(OR(Prefeitura!I78="Não",Prefeitura!J78&lt;&gt;""),"EXCLUÍDO","")</f>
        <v/>
      </c>
      <c r="P78" s="24" t="str">
        <f>IF(Prefeitura!J78&lt;&gt;"","ATENDIDO CDHU",IF(Prefeitura!I78="Não","NÃO COMPROVA TEMPO DE MORADIA",""))</f>
        <v/>
      </c>
      <c r="Q78" s="24" t="str">
        <f t="shared" si="4"/>
        <v/>
      </c>
    </row>
    <row r="79" spans="1:17" ht="24.95" customHeight="1" x14ac:dyDescent="0.25">
      <c r="A79" s="17">
        <f t="shared" si="3"/>
        <v>77</v>
      </c>
      <c r="B79" s="18" t="str">
        <f>'Base de dados'!A78</f>
        <v>5630016326</v>
      </c>
      <c r="C79" s="19" t="str">
        <f>'Base de dados'!B78</f>
        <v>CARLOS HENRIQUE CONCEICAO</v>
      </c>
      <c r="D79" s="26">
        <f>'Base de dados'!C78</f>
        <v>216589411</v>
      </c>
      <c r="E79" s="20" t="str">
        <f>'Base de dados'!D78</f>
        <v>108.119.988-19</v>
      </c>
      <c r="F79" s="21" t="str">
        <f>IF('Base de dados'!E78&lt;&gt;"",'Base de dados'!E78,"")</f>
        <v/>
      </c>
      <c r="G79" s="21" t="str">
        <f>IF('Base de dados'!F78&lt;&gt;"",'Base de dados'!F78,"")</f>
        <v/>
      </c>
      <c r="H79" s="21" t="str">
        <f>IF('Base de dados'!G78&lt;&gt;"",'Base de dados'!G78,"")</f>
        <v/>
      </c>
      <c r="I79" s="31" t="str">
        <f>Prefeitura!D79</f>
        <v>RUA SETE DE SETEMBRO, 601 - CENTRO - CASA BRANCA</v>
      </c>
      <c r="J79" s="22" t="str">
        <f>Prefeitura!E79</f>
        <v>(19) 989082283</v>
      </c>
      <c r="K79" s="23" t="str">
        <f>LOWER('Base de dados'!K78)</f>
        <v>diguinhoconceicao@hotmail.com</v>
      </c>
      <c r="L79" s="24" t="str">
        <f>'Base de dados'!J78</f>
        <v>DEFICIENTE</v>
      </c>
      <c r="M79" s="24" t="str">
        <f>'Base de dados'!L78</f>
        <v>SUPLENTE</v>
      </c>
      <c r="N79" s="24">
        <f>'Base de dados'!M78</f>
        <v>77</v>
      </c>
      <c r="O79" s="29" t="str">
        <f>IF(OR(Prefeitura!I79="Não",Prefeitura!J79&lt;&gt;""),"EXCLUÍDO","")</f>
        <v/>
      </c>
      <c r="P79" s="24" t="str">
        <f>IF(Prefeitura!J79&lt;&gt;"","ATENDIDO CDHU",IF(Prefeitura!I79="Não","NÃO COMPROVA TEMPO DE MORADIA",""))</f>
        <v/>
      </c>
      <c r="Q79" s="24" t="str">
        <f t="shared" si="4"/>
        <v/>
      </c>
    </row>
    <row r="80" spans="1:17" ht="24.95" customHeight="1" x14ac:dyDescent="0.25">
      <c r="A80" s="17">
        <f t="shared" si="3"/>
        <v>78</v>
      </c>
      <c r="B80" s="18" t="str">
        <f>'Base de dados'!A79</f>
        <v>5630016896</v>
      </c>
      <c r="C80" s="19" t="str">
        <f>'Base de dados'!B79</f>
        <v>TACILA BEATRIZ BUENO LIMA</v>
      </c>
      <c r="D80" s="26">
        <f>'Base de dados'!C79</f>
        <v>652195763</v>
      </c>
      <c r="E80" s="20" t="str">
        <f>'Base de dados'!D79</f>
        <v>560.900.188-99</v>
      </c>
      <c r="F80" s="21" t="str">
        <f>IF('Base de dados'!E79&lt;&gt;"",'Base de dados'!E79,"")</f>
        <v/>
      </c>
      <c r="G80" s="21" t="str">
        <f>IF('Base de dados'!F79&lt;&gt;"",'Base de dados'!F79,"")</f>
        <v/>
      </c>
      <c r="H80" s="21" t="str">
        <f>IF('Base de dados'!G79&lt;&gt;"",'Base de dados'!G79,"")</f>
        <v/>
      </c>
      <c r="I80" s="31" t="str">
        <f>Prefeitura!D80</f>
        <v>RUA PRESIDENTE VARGAS, 111 - INDUSTRIAL - CASA BRANCA</v>
      </c>
      <c r="J80" s="22" t="str">
        <f>Prefeitura!E80</f>
        <v>(19) 971269894</v>
      </c>
      <c r="K80" s="23" t="str">
        <f>LOWER('Base de dados'!K79)</f>
        <v>elisangelaapbuenolima@gmail.com</v>
      </c>
      <c r="L80" s="24" t="str">
        <f>'Base de dados'!J79</f>
        <v>DEFICIENTE</v>
      </c>
      <c r="M80" s="24" t="str">
        <f>'Base de dados'!L79</f>
        <v>SUPLENTE</v>
      </c>
      <c r="N80" s="24">
        <f>'Base de dados'!M79</f>
        <v>78</v>
      </c>
      <c r="O80" s="29" t="str">
        <f>IF(OR(Prefeitura!I80="Não",Prefeitura!J80&lt;&gt;""),"EXCLUÍDO","")</f>
        <v/>
      </c>
      <c r="P80" s="24" t="str">
        <f>IF(Prefeitura!J80&lt;&gt;"","ATENDIDO CDHU",IF(Prefeitura!I80="Não","NÃO COMPROVA TEMPO DE MORADIA",""))</f>
        <v/>
      </c>
      <c r="Q80" s="24" t="str">
        <f t="shared" si="4"/>
        <v/>
      </c>
    </row>
    <row r="81" spans="1:17" ht="24.95" customHeight="1" x14ac:dyDescent="0.25">
      <c r="A81" s="17">
        <f t="shared" si="3"/>
        <v>79</v>
      </c>
      <c r="B81" s="18" t="str">
        <f>'Base de dados'!A80</f>
        <v>5630004223</v>
      </c>
      <c r="C81" s="19" t="str">
        <f>'Base de dados'!B80</f>
        <v>ADEMIR GARCIA</v>
      </c>
      <c r="D81" s="26">
        <f>'Base de dados'!C80</f>
        <v>270239625</v>
      </c>
      <c r="E81" s="20" t="str">
        <f>'Base de dados'!D80</f>
        <v>155.744.178-20</v>
      </c>
      <c r="F81" s="21" t="str">
        <f>IF('Base de dados'!E80&lt;&gt;"",'Base de dados'!E80,"")</f>
        <v>SARA DOS SANTOS BARROS GARCIA</v>
      </c>
      <c r="G81" s="21">
        <f>IF('Base de dados'!F80&lt;&gt;"",'Base de dados'!F80,"")</f>
        <v>237906995</v>
      </c>
      <c r="H81" s="21" t="str">
        <f>IF('Base de dados'!G80&lt;&gt;"",'Base de dados'!G80,"")</f>
        <v>172.068.278-02</v>
      </c>
      <c r="I81" s="31" t="str">
        <f>Prefeitura!D81</f>
        <v>RUA JOSE GERONIMO DE VASCONCELOS, 448 - CENTRO - CASA BRANCA</v>
      </c>
      <c r="J81" s="22" t="str">
        <f>Prefeitura!E81</f>
        <v>(19) 991160692</v>
      </c>
      <c r="K81" s="23" t="str">
        <f>LOWER('Base de dados'!K80)</f>
        <v>ademircngarcia@hotmail.com</v>
      </c>
      <c r="L81" s="24" t="str">
        <f>'Base de dados'!J80</f>
        <v>DEFICIENTE</v>
      </c>
      <c r="M81" s="24" t="str">
        <f>'Base de dados'!L80</f>
        <v>SUPLENTE</v>
      </c>
      <c r="N81" s="24">
        <f>'Base de dados'!M80</f>
        <v>79</v>
      </c>
      <c r="O81" s="29" t="str">
        <f>IF(OR(Prefeitura!I81="Não",Prefeitura!J81&lt;&gt;""),"EXCLUÍDO","")</f>
        <v/>
      </c>
      <c r="P81" s="24" t="str">
        <f>IF(Prefeitura!J81&lt;&gt;"","ATENDIDO CDHU",IF(Prefeitura!I81="Não","NÃO COMPROVA TEMPO DE MORADIA",""))</f>
        <v/>
      </c>
      <c r="Q81" s="24" t="str">
        <f t="shared" si="4"/>
        <v/>
      </c>
    </row>
    <row r="82" spans="1:17" ht="24.95" customHeight="1" x14ac:dyDescent="0.25">
      <c r="A82" s="17">
        <f t="shared" si="3"/>
        <v>80</v>
      </c>
      <c r="B82" s="18" t="str">
        <f>'Base de dados'!A81</f>
        <v>5630020690</v>
      </c>
      <c r="C82" s="19" t="str">
        <f>'Base de dados'!B81</f>
        <v>CATIA CRISTINA BAPTISTA OLIVEIRA FELIX</v>
      </c>
      <c r="D82" s="26">
        <f>'Base de dados'!C81</f>
        <v>250855768</v>
      </c>
      <c r="E82" s="20" t="str">
        <f>'Base de dados'!D81</f>
        <v>278.954.128-09</v>
      </c>
      <c r="F82" s="21" t="str">
        <f>IF('Base de dados'!E81&lt;&gt;"",'Base de dados'!E81,"")</f>
        <v>GILMAR APARECIDO OLIVEIRA FELIX</v>
      </c>
      <c r="G82" s="21">
        <f>IF('Base de dados'!F81&lt;&gt;"",'Base de dados'!F81,"")</f>
        <v>232203593</v>
      </c>
      <c r="H82" s="21" t="str">
        <f>IF('Base de dados'!G81&lt;&gt;"",'Base de dados'!G81,"")</f>
        <v>149.911.268-86</v>
      </c>
      <c r="I82" s="31" t="str">
        <f>Prefeitura!D82</f>
        <v>AV  JOSE BENI, 426-B - NAZARETH - CASA BRANCA</v>
      </c>
      <c r="J82" s="22" t="str">
        <f>Prefeitura!E82</f>
        <v>(19) 994907032</v>
      </c>
      <c r="K82" s="23" t="str">
        <f>LOWER('Base de dados'!K81)</f>
        <v>felipe_batata1@hotmail.com</v>
      </c>
      <c r="L82" s="24" t="str">
        <f>'Base de dados'!J81</f>
        <v>DEFICIENTE</v>
      </c>
      <c r="M82" s="24" t="str">
        <f>'Base de dados'!L81</f>
        <v>SUPLENTE</v>
      </c>
      <c r="N82" s="24">
        <f>'Base de dados'!M81</f>
        <v>80</v>
      </c>
      <c r="O82" s="29" t="str">
        <f>IF(OR(Prefeitura!I82="Não",Prefeitura!J82&lt;&gt;""),"EXCLUÍDO","")</f>
        <v>EXCLUÍDO</v>
      </c>
      <c r="P82" s="24" t="str">
        <f>IF(Prefeitura!J82&lt;&gt;"","ATENDIDO CDHU",IF(Prefeitura!I82="Não","NÃO COMPROVA TEMPO DE MORADIA",""))</f>
        <v>ATENDIDO CDHU</v>
      </c>
      <c r="Q82" s="24" t="str">
        <f t="shared" si="4"/>
        <v>CDHU</v>
      </c>
    </row>
    <row r="83" spans="1:17" ht="24.95" customHeight="1" x14ac:dyDescent="0.25">
      <c r="A83" s="17">
        <f t="shared" si="3"/>
        <v>81</v>
      </c>
      <c r="B83" s="18" t="str">
        <f>'Base de dados'!A82</f>
        <v>5630021342</v>
      </c>
      <c r="C83" s="19" t="str">
        <f>'Base de dados'!B82</f>
        <v>LUANA CARLA SEVERINO</v>
      </c>
      <c r="D83" s="26">
        <f>'Base de dados'!C82</f>
        <v>485711515</v>
      </c>
      <c r="E83" s="20" t="str">
        <f>'Base de dados'!D82</f>
        <v>474.791.188-05</v>
      </c>
      <c r="F83" s="21" t="str">
        <f>IF('Base de dados'!E82&lt;&gt;"",'Base de dados'!E82,"")</f>
        <v/>
      </c>
      <c r="G83" s="21" t="str">
        <f>IF('Base de dados'!F82&lt;&gt;"",'Base de dados'!F82,"")</f>
        <v/>
      </c>
      <c r="H83" s="21" t="str">
        <f>IF('Base de dados'!G82&lt;&gt;"",'Base de dados'!G82,"")</f>
        <v/>
      </c>
      <c r="I83" s="31" t="str">
        <f>Prefeitura!D83</f>
        <v>AV  JOSE CARLOS ROSA, Sem número - VENDA BRANCA - CASA BRANCA</v>
      </c>
      <c r="J83" s="22" t="str">
        <f>Prefeitura!E83</f>
        <v>(19) 971512493</v>
      </c>
      <c r="K83" s="23" t="str">
        <f>LOWER('Base de dados'!K82)</f>
        <v>anapaula12.severino@gmail.com</v>
      </c>
      <c r="L83" s="24" t="str">
        <f>'Base de dados'!J82</f>
        <v>DEFICIENTE</v>
      </c>
      <c r="M83" s="24" t="str">
        <f>'Base de dados'!L82</f>
        <v>SUPLENTE</v>
      </c>
      <c r="N83" s="24">
        <f>'Base de dados'!M82</f>
        <v>81</v>
      </c>
      <c r="O83" s="29" t="str">
        <f>IF(OR(Prefeitura!I83="Não",Prefeitura!J83&lt;&gt;""),"EXCLUÍDO","")</f>
        <v/>
      </c>
      <c r="P83" s="24" t="str">
        <f>IF(Prefeitura!J83&lt;&gt;"","ATENDIDO CDHU",IF(Prefeitura!I83="Não","NÃO COMPROVA TEMPO DE MORADIA",""))</f>
        <v/>
      </c>
      <c r="Q83" s="24" t="str">
        <f t="shared" si="4"/>
        <v/>
      </c>
    </row>
    <row r="84" spans="1:17" ht="24.95" customHeight="1" x14ac:dyDescent="0.25">
      <c r="A84" s="17">
        <f t="shared" si="3"/>
        <v>82</v>
      </c>
      <c r="B84" s="18" t="str">
        <f>'Base de dados'!A83</f>
        <v>5630012093</v>
      </c>
      <c r="C84" s="19" t="str">
        <f>'Base de dados'!B83</f>
        <v>WALLACE ELIAS CAETANO DE OLIVEIRA</v>
      </c>
      <c r="D84" s="26">
        <f>'Base de dados'!C83</f>
        <v>43177772</v>
      </c>
      <c r="E84" s="20" t="str">
        <f>'Base de dados'!D83</f>
        <v>342.009.808-19</v>
      </c>
      <c r="F84" s="21" t="str">
        <f>IF('Base de dados'!E83&lt;&gt;"",'Base de dados'!E83,"")</f>
        <v>CARLA LETICIA MIGUEL RODRIGUES</v>
      </c>
      <c r="G84" s="21">
        <f>IF('Base de dados'!F83&lt;&gt;"",'Base de dados'!F83,"")</f>
        <v>455112691</v>
      </c>
      <c r="H84" s="21" t="str">
        <f>IF('Base de dados'!G83&lt;&gt;"",'Base de dados'!G83,"")</f>
        <v>457.371.178-39</v>
      </c>
      <c r="I84" s="31" t="str">
        <f>Prefeitura!D84</f>
        <v>RUA PROFESSORA ADEMAR FIGUEIREDO, 229 - CONJUNTO ABITACIONAL WLADEMAR PEREIRA ANDORINHAS - CASA BRANCA</v>
      </c>
      <c r="J84" s="22" t="str">
        <f>Prefeitura!E84</f>
        <v>(19) 989301267</v>
      </c>
      <c r="K84" s="23" t="str">
        <f>LOWER('Base de dados'!K83)</f>
        <v>wallaceelias497@gmail.com</v>
      </c>
      <c r="L84" s="24" t="str">
        <f>'Base de dados'!J83</f>
        <v>DEFICIENTE</v>
      </c>
      <c r="M84" s="24" t="str">
        <f>'Base de dados'!L83</f>
        <v>SUPLENTE</v>
      </c>
      <c r="N84" s="24">
        <f>'Base de dados'!M83</f>
        <v>82</v>
      </c>
      <c r="O84" s="29" t="str">
        <f>IF(OR(Prefeitura!I84="Não",Prefeitura!J84&lt;&gt;""),"EXCLUÍDO","")</f>
        <v/>
      </c>
      <c r="P84" s="24" t="str">
        <f>IF(Prefeitura!J84&lt;&gt;"","ATENDIDO CDHU",IF(Prefeitura!I84="Não","NÃO COMPROVA TEMPO DE MORADIA",""))</f>
        <v/>
      </c>
      <c r="Q84" s="24" t="str">
        <f t="shared" si="4"/>
        <v/>
      </c>
    </row>
    <row r="85" spans="1:17" ht="24.95" customHeight="1" x14ac:dyDescent="0.25">
      <c r="A85" s="17">
        <f t="shared" si="3"/>
        <v>83</v>
      </c>
      <c r="B85" s="18" t="str">
        <f>'Base de dados'!A84</f>
        <v>5630002847</v>
      </c>
      <c r="C85" s="19" t="str">
        <f>'Base de dados'!B84</f>
        <v>LUIZA APARECIDA MAIA</v>
      </c>
      <c r="D85" s="26">
        <f>'Base de dados'!C84</f>
        <v>468897902</v>
      </c>
      <c r="E85" s="20" t="str">
        <f>'Base de dados'!D84</f>
        <v>231.077.918-06</v>
      </c>
      <c r="F85" s="21" t="str">
        <f>IF('Base de dados'!E84&lt;&gt;"",'Base de dados'!E84,"")</f>
        <v/>
      </c>
      <c r="G85" s="21" t="str">
        <f>IF('Base de dados'!F84&lt;&gt;"",'Base de dados'!F84,"")</f>
        <v/>
      </c>
      <c r="H85" s="21" t="str">
        <f>IF('Base de dados'!G84&lt;&gt;"",'Base de dados'!G84,"")</f>
        <v/>
      </c>
      <c r="I85" s="31" t="str">
        <f>Prefeitura!D85</f>
        <v>RUA LUCIO LEONEL, 217 - CENTRO - CASA BRANCA</v>
      </c>
      <c r="J85" s="22" t="str">
        <f>Prefeitura!E85</f>
        <v>(19) 992647005</v>
      </c>
      <c r="K85" s="23" t="str">
        <f>LOWER('Base de dados'!K84)</f>
        <v>graziluccalivia@gmail.com</v>
      </c>
      <c r="L85" s="24" t="str">
        <f>'Base de dados'!J84</f>
        <v>DEFICIENTE</v>
      </c>
      <c r="M85" s="24" t="str">
        <f>'Base de dados'!L84</f>
        <v>SUPLENTE</v>
      </c>
      <c r="N85" s="24">
        <f>'Base de dados'!M84</f>
        <v>83</v>
      </c>
      <c r="O85" s="29" t="str">
        <f>IF(OR(Prefeitura!I85="Não",Prefeitura!J85&lt;&gt;""),"EXCLUÍDO","")</f>
        <v/>
      </c>
      <c r="P85" s="24" t="str">
        <f>IF(Prefeitura!J85&lt;&gt;"","ATENDIDO CDHU",IF(Prefeitura!I85="Não","NÃO COMPROVA TEMPO DE MORADIA",""))</f>
        <v/>
      </c>
      <c r="Q85" s="24" t="str">
        <f t="shared" si="4"/>
        <v/>
      </c>
    </row>
    <row r="86" spans="1:17" ht="24.95" customHeight="1" x14ac:dyDescent="0.25">
      <c r="A86" s="17">
        <f t="shared" si="3"/>
        <v>84</v>
      </c>
      <c r="B86" s="18" t="str">
        <f>'Base de dados'!A85</f>
        <v>5630017191</v>
      </c>
      <c r="C86" s="19" t="str">
        <f>'Base de dados'!B85</f>
        <v>JANAINA RIBEIRO RODRIGUES</v>
      </c>
      <c r="D86" s="26">
        <f>'Base de dados'!C85</f>
        <v>486311673</v>
      </c>
      <c r="E86" s="20" t="str">
        <f>'Base de dados'!D85</f>
        <v>477.090.828-82</v>
      </c>
      <c r="F86" s="21" t="str">
        <f>IF('Base de dados'!E85&lt;&gt;"",'Base de dados'!E85,"")</f>
        <v>CLAUDIO DONIZETE FELISBERTO LOURENCO</v>
      </c>
      <c r="G86" s="21">
        <f>IF('Base de dados'!F85&lt;&gt;"",'Base de dados'!F85,"")</f>
        <v>252594435</v>
      </c>
      <c r="H86" s="21" t="str">
        <f>IF('Base de dados'!G85&lt;&gt;"",'Base de dados'!G85,"")</f>
        <v>174.107.968-39</v>
      </c>
      <c r="I86" s="31" t="str">
        <f>Prefeitura!D86</f>
        <v>RUA PATIO DA ESTACAO VELHA, 368 - VILA SANTA MARIA - CASA BRANCA</v>
      </c>
      <c r="J86" s="22" t="str">
        <f>Prefeitura!E86</f>
        <v>(19) 992891093</v>
      </c>
      <c r="K86" s="23" t="str">
        <f>LOWER('Base de dados'!K85)</f>
        <v>lourencoc574@gmail.com</v>
      </c>
      <c r="L86" s="24" t="str">
        <f>'Base de dados'!J85</f>
        <v>DEFICIENTE</v>
      </c>
      <c r="M86" s="24" t="str">
        <f>'Base de dados'!L85</f>
        <v>SUPLENTE</v>
      </c>
      <c r="N86" s="24">
        <f>'Base de dados'!M85</f>
        <v>84</v>
      </c>
      <c r="O86" s="29" t="str">
        <f>IF(OR(Prefeitura!I86="Não",Prefeitura!J86&lt;&gt;""),"EXCLUÍDO","")</f>
        <v/>
      </c>
      <c r="P86" s="24" t="str">
        <f>IF(Prefeitura!J86&lt;&gt;"","ATENDIDO CDHU",IF(Prefeitura!I86="Não","NÃO COMPROVA TEMPO DE MORADIA",""))</f>
        <v/>
      </c>
      <c r="Q86" s="24" t="str">
        <f t="shared" si="4"/>
        <v/>
      </c>
    </row>
    <row r="87" spans="1:17" ht="24.95" customHeight="1" x14ac:dyDescent="0.25">
      <c r="A87" s="17">
        <f t="shared" si="3"/>
        <v>85</v>
      </c>
      <c r="B87" s="18" t="str">
        <f>'Base de dados'!A86</f>
        <v>5630020120</v>
      </c>
      <c r="C87" s="19" t="str">
        <f>'Base de dados'!B86</f>
        <v>THAIS HELENA DA SILVA</v>
      </c>
      <c r="D87" s="26">
        <f>'Base de dados'!C86</f>
        <v>486313128</v>
      </c>
      <c r="E87" s="20" t="str">
        <f>'Base de dados'!D86</f>
        <v>426.001.838-84</v>
      </c>
      <c r="F87" s="21" t="str">
        <f>IF('Base de dados'!E86&lt;&gt;"",'Base de dados'!E86,"")</f>
        <v>CLAUDINEI CANDIDO</v>
      </c>
      <c r="G87" s="21">
        <f>IF('Base de dados'!F86&lt;&gt;"",'Base de dados'!F86,"")</f>
        <v>45491713</v>
      </c>
      <c r="H87" s="21" t="str">
        <f>IF('Base de dados'!G86&lt;&gt;"",'Base de dados'!G86,"")</f>
        <v>354.232.158-38</v>
      </c>
      <c r="I87" s="31" t="str">
        <f>Prefeitura!D87</f>
        <v>RUA DUQUE DE CAXIAS, 2105 - CHACARA BOA VISTA - CASA BRANCA</v>
      </c>
      <c r="J87" s="22" t="str">
        <f>Prefeitura!E87</f>
        <v>(19) 991839425</v>
      </c>
      <c r="K87" s="23" t="str">
        <f>LOWER('Base de dados'!K86)</f>
        <v>thaissilva1992mg@gmail.com</v>
      </c>
      <c r="L87" s="24" t="str">
        <f>'Base de dados'!J86</f>
        <v>DEFICIENTE</v>
      </c>
      <c r="M87" s="24" t="str">
        <f>'Base de dados'!L86</f>
        <v>SUPLENTE</v>
      </c>
      <c r="N87" s="24">
        <f>'Base de dados'!M86</f>
        <v>85</v>
      </c>
      <c r="O87" s="29" t="str">
        <f>IF(OR(Prefeitura!I87="Não",Prefeitura!J87&lt;&gt;""),"EXCLUÍDO","")</f>
        <v/>
      </c>
      <c r="P87" s="24" t="str">
        <f>IF(Prefeitura!J87&lt;&gt;"","ATENDIDO CDHU",IF(Prefeitura!I87="Não","NÃO COMPROVA TEMPO DE MORADIA",""))</f>
        <v/>
      </c>
      <c r="Q87" s="24" t="str">
        <f t="shared" si="4"/>
        <v/>
      </c>
    </row>
    <row r="88" spans="1:17" ht="24.95" customHeight="1" x14ac:dyDescent="0.25">
      <c r="A88" s="17">
        <f t="shared" si="3"/>
        <v>86</v>
      </c>
      <c r="B88" s="18" t="str">
        <f>'Base de dados'!A87</f>
        <v>5630001864</v>
      </c>
      <c r="C88" s="19" t="str">
        <f>'Base de dados'!B87</f>
        <v>IZILDA APARECIDA OLIVE</v>
      </c>
      <c r="D88" s="26">
        <f>'Base de dados'!C87</f>
        <v>187439874</v>
      </c>
      <c r="E88" s="20" t="str">
        <f>'Base de dados'!D87</f>
        <v>105.708.078-08</v>
      </c>
      <c r="F88" s="21" t="str">
        <f>IF('Base de dados'!E87&lt;&gt;"",'Base de dados'!E87,"")</f>
        <v/>
      </c>
      <c r="G88" s="21" t="str">
        <f>IF('Base de dados'!F87&lt;&gt;"",'Base de dados'!F87,"")</f>
        <v/>
      </c>
      <c r="H88" s="21" t="str">
        <f>IF('Base de dados'!G87&lt;&gt;"",'Base de dados'!G87,"")</f>
        <v/>
      </c>
      <c r="I88" s="31" t="str">
        <f>Prefeitura!D88</f>
        <v>AV  DR FRANCISCO N LIMA, 1699 - CHACARA BOA VISTA - CASA BRANCA</v>
      </c>
      <c r="J88" s="22" t="str">
        <f>Prefeitura!E88</f>
        <v>(19) 994013519</v>
      </c>
      <c r="K88" s="23" t="str">
        <f>LOWER('Base de dados'!K87)</f>
        <v>aparecida_izilda@outlook.com</v>
      </c>
      <c r="L88" s="24" t="str">
        <f>'Base de dados'!J87</f>
        <v>DEFICIENTE</v>
      </c>
      <c r="M88" s="24" t="str">
        <f>'Base de dados'!L87</f>
        <v>SUPLENTE</v>
      </c>
      <c r="N88" s="24">
        <f>'Base de dados'!M87</f>
        <v>86</v>
      </c>
      <c r="O88" s="29" t="str">
        <f>IF(OR(Prefeitura!I88="Não",Prefeitura!J88&lt;&gt;""),"EXCLUÍDO","")</f>
        <v/>
      </c>
      <c r="P88" s="24" t="str">
        <f>IF(Prefeitura!J88&lt;&gt;"","ATENDIDO CDHU",IF(Prefeitura!I88="Não","NÃO COMPROVA TEMPO DE MORADIA",""))</f>
        <v/>
      </c>
      <c r="Q88" s="24" t="str">
        <f t="shared" si="4"/>
        <v/>
      </c>
    </row>
    <row r="89" spans="1:17" ht="24.95" customHeight="1" x14ac:dyDescent="0.25">
      <c r="A89" s="17">
        <f t="shared" si="3"/>
        <v>87</v>
      </c>
      <c r="B89" s="18" t="str">
        <f>'Base de dados'!A88</f>
        <v>5630019874</v>
      </c>
      <c r="C89" s="19" t="str">
        <f>'Base de dados'!B88</f>
        <v>MARLI DE LIMA</v>
      </c>
      <c r="D89" s="26">
        <f>'Base de dados'!C88</f>
        <v>267067471</v>
      </c>
      <c r="E89" s="20" t="str">
        <f>'Base de dados'!D88</f>
        <v>265.988.658-08</v>
      </c>
      <c r="F89" s="21" t="str">
        <f>IF('Base de dados'!E88&lt;&gt;"",'Base de dados'!E88,"")</f>
        <v/>
      </c>
      <c r="G89" s="21" t="str">
        <f>IF('Base de dados'!F88&lt;&gt;"",'Base de dados'!F88,"")</f>
        <v/>
      </c>
      <c r="H89" s="21" t="str">
        <f>IF('Base de dados'!G88&lt;&gt;"",'Base de dados'!G88,"")</f>
        <v/>
      </c>
      <c r="I89" s="31" t="str">
        <f>Prefeitura!D89</f>
        <v>AV  DOROTHEO BARBOSA, 538 - SAO JOAO  - CASA BRANCA</v>
      </c>
      <c r="J89" s="22" t="str">
        <f>Prefeitura!E89</f>
        <v>(19) 991815816</v>
      </c>
      <c r="K89" s="23" t="str">
        <f>LOWER('Base de dados'!K88)</f>
        <v>marlylimma@hotmail.com</v>
      </c>
      <c r="L89" s="24" t="str">
        <f>'Base de dados'!J88</f>
        <v>DEFICIENTE</v>
      </c>
      <c r="M89" s="24" t="str">
        <f>'Base de dados'!L88</f>
        <v>SUPLENTE</v>
      </c>
      <c r="N89" s="24">
        <f>'Base de dados'!M88</f>
        <v>87</v>
      </c>
      <c r="O89" s="29" t="str">
        <f>IF(OR(Prefeitura!I89="Não",Prefeitura!J89&lt;&gt;""),"EXCLUÍDO","")</f>
        <v/>
      </c>
      <c r="P89" s="24" t="str">
        <f>IF(Prefeitura!J89&lt;&gt;"","ATENDIDO CDHU",IF(Prefeitura!I89="Não","NÃO COMPROVA TEMPO DE MORADIA",""))</f>
        <v/>
      </c>
      <c r="Q89" s="24" t="str">
        <f t="shared" si="4"/>
        <v/>
      </c>
    </row>
    <row r="90" spans="1:17" ht="24.95" customHeight="1" x14ac:dyDescent="0.25">
      <c r="A90" s="17">
        <f t="shared" si="3"/>
        <v>88</v>
      </c>
      <c r="B90" s="18" t="str">
        <f>'Base de dados'!A89</f>
        <v>5630010436</v>
      </c>
      <c r="C90" s="19" t="str">
        <f>'Base de dados'!B89</f>
        <v>JUCIMARA AMARO PANTALEAO</v>
      </c>
      <c r="D90" s="26">
        <f>'Base de dados'!C89</f>
        <v>358235765</v>
      </c>
      <c r="E90" s="20" t="str">
        <f>'Base de dados'!D89</f>
        <v>284.440.158-90</v>
      </c>
      <c r="F90" s="21" t="str">
        <f>IF('Base de dados'!E89&lt;&gt;"",'Base de dados'!E89,"")</f>
        <v>RODISLEI GOMES DA SILVA</v>
      </c>
      <c r="G90" s="21">
        <f>IF('Base de dados'!F89&lt;&gt;"",'Base de dados'!F89,"")</f>
        <v>291720869</v>
      </c>
      <c r="H90" s="21" t="str">
        <f>IF('Base de dados'!G89&lt;&gt;"",'Base de dados'!G89,"")</f>
        <v>269.718.568-21</v>
      </c>
      <c r="I90" s="31" t="str">
        <f>Prefeitura!D90</f>
        <v>RUA JORGE BONETTI, 375, 375 - SR MENINO - CASA BRANCA</v>
      </c>
      <c r="J90" s="22" t="str">
        <f>Prefeitura!E90</f>
        <v>(19) 992313929</v>
      </c>
      <c r="K90" s="23" t="str">
        <f>LOWER('Base de dados'!K89)</f>
        <v>lei.moreno@hotmail.com</v>
      </c>
      <c r="L90" s="24" t="str">
        <f>'Base de dados'!J89</f>
        <v>DEFICIENTE</v>
      </c>
      <c r="M90" s="24" t="str">
        <f>'Base de dados'!L89</f>
        <v>SUPLENTE</v>
      </c>
      <c r="N90" s="24">
        <f>'Base de dados'!M89</f>
        <v>88</v>
      </c>
      <c r="O90" s="29" t="str">
        <f>IF(OR(Prefeitura!I90="Não",Prefeitura!J90&lt;&gt;""),"EXCLUÍDO","")</f>
        <v/>
      </c>
      <c r="P90" s="24" t="str">
        <f>IF(Prefeitura!J90&lt;&gt;"","ATENDIDO CDHU",IF(Prefeitura!I90="Não","NÃO COMPROVA TEMPO DE MORADIA",""))</f>
        <v/>
      </c>
      <c r="Q90" s="24" t="str">
        <f t="shared" si="4"/>
        <v/>
      </c>
    </row>
    <row r="91" spans="1:17" ht="24.95" customHeight="1" x14ac:dyDescent="0.25">
      <c r="A91" s="17">
        <f t="shared" si="3"/>
        <v>89</v>
      </c>
      <c r="B91" s="18" t="str">
        <f>'Base de dados'!A90</f>
        <v>5630003167</v>
      </c>
      <c r="C91" s="19" t="str">
        <f>'Base de dados'!B90</f>
        <v>CLEDER ROBERTO DO NASCIMENTO</v>
      </c>
      <c r="D91" s="26">
        <f>'Base de dados'!C90</f>
        <v>270239297</v>
      </c>
      <c r="E91" s="20" t="str">
        <f>'Base de dados'!D90</f>
        <v>289.928.788-50</v>
      </c>
      <c r="F91" s="21" t="str">
        <f>IF('Base de dados'!E90&lt;&gt;"",'Base de dados'!E90,"")</f>
        <v>CARLA CRISTINA LEAL DO NASCIMENTO</v>
      </c>
      <c r="G91" s="21">
        <f>IF('Base de dados'!F90&lt;&gt;"",'Base de dados'!F90,"")</f>
        <v>46238701</v>
      </c>
      <c r="H91" s="21" t="str">
        <f>IF('Base de dados'!G90&lt;&gt;"",'Base de dados'!G90,"")</f>
        <v>394.562.898-93</v>
      </c>
      <c r="I91" s="31" t="str">
        <f>Prefeitura!D91</f>
        <v>RUA LUCIO LEONEL, 204 - JARDIM STEFANINI - CASA BRANCA</v>
      </c>
      <c r="J91" s="22" t="str">
        <f>Prefeitura!E91</f>
        <v>(19) 991385896</v>
      </c>
      <c r="K91" s="23" t="str">
        <f>LOWER('Base de dados'!K90)</f>
        <v>lelo51073@gmail.com</v>
      </c>
      <c r="L91" s="24" t="str">
        <f>'Base de dados'!J90</f>
        <v>DEFICIENTE</v>
      </c>
      <c r="M91" s="24" t="str">
        <f>'Base de dados'!L90</f>
        <v>SUPLENTE</v>
      </c>
      <c r="N91" s="24">
        <f>'Base de dados'!M90</f>
        <v>89</v>
      </c>
      <c r="O91" s="29" t="str">
        <f>IF(OR(Prefeitura!I91="Não",Prefeitura!J91&lt;&gt;""),"EXCLUÍDO","")</f>
        <v/>
      </c>
      <c r="P91" s="24" t="str">
        <f>IF(Prefeitura!J91&lt;&gt;"","ATENDIDO CDHU",IF(Prefeitura!I91="Não","NÃO COMPROVA TEMPO DE MORADIA",""))</f>
        <v/>
      </c>
      <c r="Q91" s="24" t="str">
        <f t="shared" si="4"/>
        <v/>
      </c>
    </row>
    <row r="92" spans="1:17" ht="24.95" customHeight="1" x14ac:dyDescent="0.25">
      <c r="A92" s="17">
        <f t="shared" si="3"/>
        <v>90</v>
      </c>
      <c r="B92" s="18" t="str">
        <f>'Base de dados'!A91</f>
        <v>5630015633</v>
      </c>
      <c r="C92" s="19" t="str">
        <f>'Base de dados'!B91</f>
        <v>ANA CLAUDIA DA CONCEICAO JACINTO</v>
      </c>
      <c r="D92" s="26">
        <f>'Base de dados'!C91</f>
        <v>43243818</v>
      </c>
      <c r="E92" s="20" t="str">
        <f>'Base de dados'!D91</f>
        <v>331.096.258-06</v>
      </c>
      <c r="F92" s="21" t="str">
        <f>IF('Base de dados'!E91&lt;&gt;"",'Base de dados'!E91,"")</f>
        <v>TADEU ALONSO DE SOUZA</v>
      </c>
      <c r="G92" s="21">
        <f>IF('Base de dados'!F91&lt;&gt;"",'Base de dados'!F91,"")</f>
        <v>454506703</v>
      </c>
      <c r="H92" s="21" t="str">
        <f>IF('Base de dados'!G91&lt;&gt;"",'Base de dados'!G91,"")</f>
        <v>319.236.308-81</v>
      </c>
      <c r="I92" s="31" t="str">
        <f>Prefeitura!D92</f>
        <v>AV  JOAO PERES, 50 - VILA RE - SAO PAULO</v>
      </c>
      <c r="J92" s="22" t="str">
        <f>Prefeitura!E92</f>
        <v>(11) 961543834</v>
      </c>
      <c r="K92" s="23" t="str">
        <f>LOWER('Base de dados'!K91)</f>
        <v>claudiayana4871@gmail.com</v>
      </c>
      <c r="L92" s="24" t="str">
        <f>'Base de dados'!J91</f>
        <v>DEFICIENTE</v>
      </c>
      <c r="M92" s="24" t="str">
        <f>'Base de dados'!L91</f>
        <v>SUPLENTE</v>
      </c>
      <c r="N92" s="24">
        <f>'Base de dados'!M91</f>
        <v>90</v>
      </c>
      <c r="O92" s="29" t="str">
        <f>IF(OR(Prefeitura!I92="Não",Prefeitura!J92&lt;&gt;""),"EXCLUÍDO","")</f>
        <v/>
      </c>
      <c r="P92" s="24" t="str">
        <f>IF(Prefeitura!J92&lt;&gt;"","ATENDIDO CDHU",IF(Prefeitura!I92="Não","NÃO COMPROVA TEMPO DE MORADIA",""))</f>
        <v/>
      </c>
      <c r="Q92" s="24" t="str">
        <f t="shared" si="4"/>
        <v/>
      </c>
    </row>
    <row r="93" spans="1:17" ht="24.95" customHeight="1" x14ac:dyDescent="0.25">
      <c r="A93" s="17">
        <f t="shared" si="3"/>
        <v>91</v>
      </c>
      <c r="B93" s="18" t="str">
        <f>'Base de dados'!A92</f>
        <v>5630009131</v>
      </c>
      <c r="C93" s="19" t="str">
        <f>'Base de dados'!B92</f>
        <v>RUBENS LUIZ DUTRA DO NASCIMENTO</v>
      </c>
      <c r="D93" s="26">
        <f>'Base de dados'!C92</f>
        <v>21905365</v>
      </c>
      <c r="E93" s="20" t="str">
        <f>'Base de dados'!D92</f>
        <v>111.209.128-90</v>
      </c>
      <c r="F93" s="21" t="str">
        <f>IF('Base de dados'!E92&lt;&gt;"",'Base de dados'!E92,"")</f>
        <v>ELIANE MARIA VIEIRA DIAS NASCIMENTO</v>
      </c>
      <c r="G93" s="21">
        <f>IF('Base de dados'!F92&lt;&gt;"",'Base de dados'!F92,"")</f>
        <v>219060046</v>
      </c>
      <c r="H93" s="21" t="str">
        <f>IF('Base de dados'!G92&lt;&gt;"",'Base de dados'!G92,"")</f>
        <v>111.209.138-61</v>
      </c>
      <c r="I93" s="31" t="str">
        <f>Prefeitura!D93</f>
        <v>AV  ANTONIO JOSE BARZON, 48 - PARQUE SAO PAULO - CASA BRANCA</v>
      </c>
      <c r="J93" s="22" t="str">
        <f>Prefeitura!E93</f>
        <v>(19) 991954614</v>
      </c>
      <c r="K93" s="23" t="str">
        <f>LOWER('Base de dados'!K92)</f>
        <v>rubensnascimento081@gmail.com</v>
      </c>
      <c r="L93" s="24" t="str">
        <f>'Base de dados'!J92</f>
        <v>DEFICIENTE</v>
      </c>
      <c r="M93" s="24" t="str">
        <f>'Base de dados'!L92</f>
        <v>SUPLENTE</v>
      </c>
      <c r="N93" s="24">
        <f>'Base de dados'!M92</f>
        <v>91</v>
      </c>
      <c r="O93" s="29" t="str">
        <f>IF(OR(Prefeitura!I93="Não",Prefeitura!J93&lt;&gt;""),"EXCLUÍDO","")</f>
        <v/>
      </c>
      <c r="P93" s="24" t="str">
        <f>IF(Prefeitura!J93&lt;&gt;"","ATENDIDO CDHU",IF(Prefeitura!I93="Não","NÃO COMPROVA TEMPO DE MORADIA",""))</f>
        <v/>
      </c>
      <c r="Q93" s="24" t="str">
        <f t="shared" si="4"/>
        <v/>
      </c>
    </row>
    <row r="94" spans="1:17" ht="24.95" customHeight="1" x14ac:dyDescent="0.25">
      <c r="A94" s="17">
        <f t="shared" si="3"/>
        <v>92</v>
      </c>
      <c r="B94" s="18" t="str">
        <f>'Base de dados'!A93</f>
        <v>5630021292</v>
      </c>
      <c r="C94" s="19" t="str">
        <f>'Base de dados'!B93</f>
        <v>PATRICIA BERNARDO DOS SANTOS</v>
      </c>
      <c r="D94" s="26">
        <f>'Base de dados'!C93</f>
        <v>468251856</v>
      </c>
      <c r="E94" s="20" t="str">
        <f>'Base de dados'!D93</f>
        <v>343.540.518-00</v>
      </c>
      <c r="F94" s="21" t="str">
        <f>IF('Base de dados'!E93&lt;&gt;"",'Base de dados'!E93,"")</f>
        <v/>
      </c>
      <c r="G94" s="21" t="str">
        <f>IF('Base de dados'!F93&lt;&gt;"",'Base de dados'!F93,"")</f>
        <v/>
      </c>
      <c r="H94" s="21" t="str">
        <f>IF('Base de dados'!G93&lt;&gt;"",'Base de dados'!G93,"")</f>
        <v/>
      </c>
      <c r="I94" s="31" t="str">
        <f>Prefeitura!D94</f>
        <v>RUA GOIAS, 121 - LAGOA BRANCA - CASA BRANCA</v>
      </c>
      <c r="J94" s="22" t="str">
        <f>Prefeitura!E94</f>
        <v>(19) 992591524</v>
      </c>
      <c r="K94" s="23" t="str">
        <f>LOWER('Base de dados'!K93)</f>
        <v>bernardolarissa481@gmail.com</v>
      </c>
      <c r="L94" s="24" t="str">
        <f>'Base de dados'!J93</f>
        <v>DEFICIENTE</v>
      </c>
      <c r="M94" s="24" t="str">
        <f>'Base de dados'!L93</f>
        <v>SUPLENTE</v>
      </c>
      <c r="N94" s="24">
        <f>'Base de dados'!M93</f>
        <v>92</v>
      </c>
      <c r="O94" s="29" t="str">
        <f>IF(OR(Prefeitura!I94="Não",Prefeitura!J94&lt;&gt;""),"EXCLUÍDO","")</f>
        <v/>
      </c>
      <c r="P94" s="24" t="str">
        <f>IF(Prefeitura!J94&lt;&gt;"","ATENDIDO CDHU",IF(Prefeitura!I94="Não","NÃO COMPROVA TEMPO DE MORADIA",""))</f>
        <v/>
      </c>
      <c r="Q94" s="24" t="str">
        <f t="shared" si="4"/>
        <v/>
      </c>
    </row>
    <row r="95" spans="1:17" ht="24.95" customHeight="1" x14ac:dyDescent="0.25">
      <c r="A95" s="17">
        <f t="shared" si="3"/>
        <v>93</v>
      </c>
      <c r="B95" s="18" t="str">
        <f>'Base de dados'!A94</f>
        <v>5630004454</v>
      </c>
      <c r="C95" s="19" t="str">
        <f>'Base de dados'!B94</f>
        <v>MARISA DE FATIMA CAETANO</v>
      </c>
      <c r="D95" s="26">
        <f>'Base de dados'!C94</f>
        <v>223654565</v>
      </c>
      <c r="E95" s="20" t="str">
        <f>'Base de dados'!D94</f>
        <v>150.346.258-73</v>
      </c>
      <c r="F95" s="21" t="str">
        <f>IF('Base de dados'!E94&lt;&gt;"",'Base de dados'!E94,"")</f>
        <v/>
      </c>
      <c r="G95" s="21" t="str">
        <f>IF('Base de dados'!F94&lt;&gt;"",'Base de dados'!F94,"")</f>
        <v/>
      </c>
      <c r="H95" s="21" t="str">
        <f>IF('Base de dados'!G94&lt;&gt;"",'Base de dados'!G94,"")</f>
        <v/>
      </c>
      <c r="I95" s="31" t="str">
        <f>Prefeitura!D95</f>
        <v>RUA WAGNER LUIZ RODRIGUES, 87 - VILA SANTA MARIA - CASA BRANCA</v>
      </c>
      <c r="J95" s="22" t="str">
        <f>Prefeitura!E95</f>
        <v>(19) 992786089</v>
      </c>
      <c r="K95" s="23" t="str">
        <f>LOWER('Base de dados'!K94)</f>
        <v>marisadfcaetano@gmail.com</v>
      </c>
      <c r="L95" s="24" t="str">
        <f>'Base de dados'!J94</f>
        <v>DEFICIENTE</v>
      </c>
      <c r="M95" s="24" t="str">
        <f>'Base de dados'!L94</f>
        <v>SUPLENTE</v>
      </c>
      <c r="N95" s="24">
        <f>'Base de dados'!M94</f>
        <v>93</v>
      </c>
      <c r="O95" s="29" t="str">
        <f>IF(OR(Prefeitura!I95="Não",Prefeitura!J95&lt;&gt;""),"EXCLUÍDO","")</f>
        <v/>
      </c>
      <c r="P95" s="24" t="str">
        <f>IF(Prefeitura!J95&lt;&gt;"","ATENDIDO CDHU",IF(Prefeitura!I95="Não","NÃO COMPROVA TEMPO DE MORADIA",""))</f>
        <v/>
      </c>
      <c r="Q95" s="24" t="str">
        <f t="shared" si="4"/>
        <v/>
      </c>
    </row>
    <row r="96" spans="1:17" ht="24.95" customHeight="1" x14ac:dyDescent="0.25">
      <c r="A96" s="17">
        <f t="shared" si="3"/>
        <v>94</v>
      </c>
      <c r="B96" s="18" t="str">
        <f>'Base de dados'!A95</f>
        <v>5630015492</v>
      </c>
      <c r="C96" s="19" t="str">
        <f>'Base de dados'!B95</f>
        <v>BRUNA GARCIA</v>
      </c>
      <c r="D96" s="26">
        <f>'Base de dados'!C95</f>
        <v>473211683</v>
      </c>
      <c r="E96" s="20" t="str">
        <f>'Base de dados'!D95</f>
        <v>414.260.098-28</v>
      </c>
      <c r="F96" s="21" t="str">
        <f>IF('Base de dados'!E95&lt;&gt;"",'Base de dados'!E95,"")</f>
        <v>JOSE ALBERTO HYPOLITO DA SILVA</v>
      </c>
      <c r="G96" s="21">
        <f>IF('Base de dados'!F95&lt;&gt;"",'Base de dados'!F95,"")</f>
        <v>490307371</v>
      </c>
      <c r="H96" s="21" t="str">
        <f>IF('Base de dados'!G95&lt;&gt;"",'Base de dados'!G95,"")</f>
        <v>436.989.088-83</v>
      </c>
      <c r="I96" s="31" t="str">
        <f>Prefeitura!D96</f>
        <v>AV  AV DR FRANCISCO NOGUEIRA DE LIMA, 1862 - DESTERRO  - CASA BRANCA</v>
      </c>
      <c r="J96" s="22" t="str">
        <f>Prefeitura!E96</f>
        <v>(19) 92195637</v>
      </c>
      <c r="K96" s="23" t="str">
        <f>LOWER('Base de dados'!K95)</f>
        <v>brunagarciaramos28@gmail.com</v>
      </c>
      <c r="L96" s="24" t="str">
        <f>'Base de dados'!J95</f>
        <v>DEFICIENTE</v>
      </c>
      <c r="M96" s="24" t="str">
        <f>'Base de dados'!L95</f>
        <v>SUPLENTE</v>
      </c>
      <c r="N96" s="24">
        <f>'Base de dados'!M95</f>
        <v>94</v>
      </c>
      <c r="O96" s="29" t="str">
        <f>IF(OR(Prefeitura!I96="Não",Prefeitura!J96&lt;&gt;""),"EXCLUÍDO","")</f>
        <v/>
      </c>
      <c r="P96" s="24" t="str">
        <f>IF(Prefeitura!J96&lt;&gt;"","ATENDIDO CDHU",IF(Prefeitura!I96="Não","NÃO COMPROVA TEMPO DE MORADIA",""))</f>
        <v/>
      </c>
      <c r="Q96" s="24" t="str">
        <f t="shared" si="4"/>
        <v/>
      </c>
    </row>
    <row r="97" spans="1:17" ht="24.95" customHeight="1" x14ac:dyDescent="0.25">
      <c r="A97" s="17">
        <f t="shared" si="3"/>
        <v>95</v>
      </c>
      <c r="B97" s="18" t="str">
        <f>'Base de dados'!A96</f>
        <v>5630015526</v>
      </c>
      <c r="C97" s="19" t="str">
        <f>'Base de dados'!B96</f>
        <v>LUIS MIGUEL OLMEDO</v>
      </c>
      <c r="D97" s="26">
        <f>'Base de dados'!C96</f>
        <v>491883894</v>
      </c>
      <c r="E97" s="20" t="str">
        <f>'Base de dados'!D96</f>
        <v>382.372.828-84</v>
      </c>
      <c r="F97" s="21" t="str">
        <f>IF('Base de dados'!E96&lt;&gt;"",'Base de dados'!E96,"")</f>
        <v/>
      </c>
      <c r="G97" s="21" t="str">
        <f>IF('Base de dados'!F96&lt;&gt;"",'Base de dados'!F96,"")</f>
        <v/>
      </c>
      <c r="H97" s="21" t="str">
        <f>IF('Base de dados'!G96&lt;&gt;"",'Base de dados'!G96,"")</f>
        <v/>
      </c>
      <c r="I97" s="31" t="str">
        <f>Prefeitura!D97</f>
        <v>RUA JOSE GERONIMO DE VASCONCELOS, 448 - CENTRO - CASA BRANCA</v>
      </c>
      <c r="J97" s="22" t="str">
        <f>Prefeitura!E97</f>
        <v>(19) 992006773</v>
      </c>
      <c r="K97" s="23" t="str">
        <f>LOWER('Base de dados'!K96)</f>
        <v>luismiguelfarao@hotmail.com</v>
      </c>
      <c r="L97" s="24" t="str">
        <f>'Base de dados'!J96</f>
        <v>DEFICIENTE</v>
      </c>
      <c r="M97" s="24" t="str">
        <f>'Base de dados'!L96</f>
        <v>SUPLENTE</v>
      </c>
      <c r="N97" s="24">
        <f>'Base de dados'!M96</f>
        <v>95</v>
      </c>
      <c r="O97" s="29" t="str">
        <f>IF(OR(Prefeitura!I97="Não",Prefeitura!J97&lt;&gt;""),"EXCLUÍDO","")</f>
        <v/>
      </c>
      <c r="P97" s="24" t="str">
        <f>IF(Prefeitura!J97&lt;&gt;"","ATENDIDO CDHU",IF(Prefeitura!I97="Não","NÃO COMPROVA TEMPO DE MORADIA",""))</f>
        <v/>
      </c>
      <c r="Q97" s="24" t="str">
        <f t="shared" si="4"/>
        <v/>
      </c>
    </row>
    <row r="98" spans="1:17" ht="24.95" customHeight="1" x14ac:dyDescent="0.25">
      <c r="A98" s="17">
        <f t="shared" si="3"/>
        <v>96</v>
      </c>
      <c r="B98" s="18" t="str">
        <f>'Base de dados'!A97</f>
        <v>5630020211</v>
      </c>
      <c r="C98" s="19" t="str">
        <f>'Base de dados'!B97</f>
        <v>ROSANGELA APARECIDA LABESTEM</v>
      </c>
      <c r="D98" s="26">
        <f>'Base de dados'!C97</f>
        <v>347693167</v>
      </c>
      <c r="E98" s="20" t="str">
        <f>'Base de dados'!D97</f>
        <v>285.487.548-69</v>
      </c>
      <c r="F98" s="21" t="str">
        <f>IF('Base de dados'!E97&lt;&gt;"",'Base de dados'!E97,"")</f>
        <v>EDVALDO JOSE DE PAULA PECHIORI</v>
      </c>
      <c r="G98" s="21">
        <f>IF('Base de dados'!F97&lt;&gt;"",'Base de dados'!F97,"")</f>
        <v>159296626</v>
      </c>
      <c r="H98" s="21" t="str">
        <f>IF('Base de dados'!G97&lt;&gt;"",'Base de dados'!G97,"")</f>
        <v>068.807.788-95</v>
      </c>
      <c r="I98" s="31" t="str">
        <f>Prefeitura!D98</f>
        <v>RUA FAMILIA HORTA, 125 - VILA SANTA MARIA - CASA BRANCA</v>
      </c>
      <c r="J98" s="22" t="str">
        <f>Prefeitura!E98</f>
        <v>(19) 995216295</v>
      </c>
      <c r="K98" s="23" t="str">
        <f>LOWER('Base de dados'!K97)</f>
        <v>labestem@yahoo.com.br</v>
      </c>
      <c r="L98" s="24" t="str">
        <f>'Base de dados'!J97</f>
        <v>DEFICIENTE</v>
      </c>
      <c r="M98" s="24" t="str">
        <f>'Base de dados'!L97</f>
        <v>SUPLENTE</v>
      </c>
      <c r="N98" s="24">
        <f>'Base de dados'!M97</f>
        <v>96</v>
      </c>
      <c r="O98" s="29" t="str">
        <f>IF(OR(Prefeitura!I98="Não",Prefeitura!J98&lt;&gt;""),"EXCLUÍDO","")</f>
        <v/>
      </c>
      <c r="P98" s="24" t="str">
        <f>IF(Prefeitura!J98&lt;&gt;"","ATENDIDO CDHU",IF(Prefeitura!I98="Não","NÃO COMPROVA TEMPO DE MORADIA",""))</f>
        <v/>
      </c>
      <c r="Q98" s="24" t="str">
        <f t="shared" si="4"/>
        <v/>
      </c>
    </row>
    <row r="99" spans="1:17" ht="24.95" customHeight="1" x14ac:dyDescent="0.25">
      <c r="A99" s="17">
        <f t="shared" si="3"/>
        <v>97</v>
      </c>
      <c r="B99" s="18" t="str">
        <f>'Base de dados'!A98</f>
        <v>5630011731</v>
      </c>
      <c r="C99" s="19" t="str">
        <f>'Base de dados'!B98</f>
        <v>JOSELAINE MACHADO TEOFILO MARQUES</v>
      </c>
      <c r="D99" s="26">
        <f>'Base de dados'!C98</f>
        <v>431646120</v>
      </c>
      <c r="E99" s="20" t="str">
        <f>'Base de dados'!D98</f>
        <v>343.493.868-07</v>
      </c>
      <c r="F99" s="21" t="str">
        <f>IF('Base de dados'!E98&lt;&gt;"",'Base de dados'!E98,"")</f>
        <v/>
      </c>
      <c r="G99" s="21" t="str">
        <f>IF('Base de dados'!F98&lt;&gt;"",'Base de dados'!F98,"")</f>
        <v/>
      </c>
      <c r="H99" s="21" t="str">
        <f>IF('Base de dados'!G98&lt;&gt;"",'Base de dados'!G98,"")</f>
        <v/>
      </c>
      <c r="I99" s="31" t="str">
        <f>Prefeitura!D99</f>
        <v>AV  DOUTOR FRANCISCO NOGUEIRA DE LIMA, 1900  - DESTERRO - CASA BRANCA</v>
      </c>
      <c r="J99" s="22" t="str">
        <f>Prefeitura!E99</f>
        <v>(19) 986120923</v>
      </c>
      <c r="K99" s="23" t="str">
        <f>LOWER('Base de dados'!K98)</f>
        <v>machadojoselaine65@gmail.com</v>
      </c>
      <c r="L99" s="24" t="str">
        <f>'Base de dados'!J98</f>
        <v>DEFICIENTE</v>
      </c>
      <c r="M99" s="24" t="str">
        <f>'Base de dados'!L98</f>
        <v>SUPLENTE</v>
      </c>
      <c r="N99" s="24">
        <f>'Base de dados'!M98</f>
        <v>97</v>
      </c>
      <c r="O99" s="29" t="str">
        <f>IF(OR(Prefeitura!I99="Não",Prefeitura!J99&lt;&gt;""),"EXCLUÍDO","")</f>
        <v/>
      </c>
      <c r="P99" s="24" t="str">
        <f>IF(Prefeitura!J99&lt;&gt;"","ATENDIDO CDHU",IF(Prefeitura!I99="Não","NÃO COMPROVA TEMPO DE MORADIA",""))</f>
        <v/>
      </c>
      <c r="Q99" s="24" t="str">
        <f t="shared" si="4"/>
        <v/>
      </c>
    </row>
    <row r="100" spans="1:17" ht="24.95" customHeight="1" x14ac:dyDescent="0.25">
      <c r="A100" s="17">
        <f t="shared" si="3"/>
        <v>98</v>
      </c>
      <c r="B100" s="18" t="str">
        <f>'Base de dados'!A99</f>
        <v>5630014818</v>
      </c>
      <c r="C100" s="19" t="str">
        <f>'Base de dados'!B99</f>
        <v>ANGELIS GARCIA GOMES</v>
      </c>
      <c r="D100" s="26">
        <f>'Base de dados'!C99</f>
        <v>431646491</v>
      </c>
      <c r="E100" s="20" t="str">
        <f>'Base de dados'!D99</f>
        <v>358.708.168-90</v>
      </c>
      <c r="F100" s="21" t="str">
        <f>IF('Base de dados'!E99&lt;&gt;"",'Base de dados'!E99,"")</f>
        <v>BIANCA NATALIA BAPTISTA</v>
      </c>
      <c r="G100" s="21">
        <f>IF('Base de dados'!F99&lt;&gt;"",'Base de dados'!F99,"")</f>
        <v>571295654</v>
      </c>
      <c r="H100" s="21" t="str">
        <f>IF('Base de dados'!G99&lt;&gt;"",'Base de dados'!G99,"")</f>
        <v>467.149.468-05</v>
      </c>
      <c r="I100" s="31" t="str">
        <f>Prefeitura!D100</f>
        <v>RUA NARCISO MARQUES, 810 - DESTERRO - CASA BRANCA</v>
      </c>
      <c r="J100" s="22" t="str">
        <f>Prefeitura!E100</f>
        <v>(19) 992670182</v>
      </c>
      <c r="K100" s="23" t="str">
        <f>LOWER('Base de dados'!K99)</f>
        <v>angeliscontato@hotmail.com</v>
      </c>
      <c r="L100" s="24" t="str">
        <f>'Base de dados'!J99</f>
        <v>DEFICIENTE</v>
      </c>
      <c r="M100" s="24" t="str">
        <f>'Base de dados'!L99</f>
        <v>SUPLENTE</v>
      </c>
      <c r="N100" s="24">
        <f>'Base de dados'!M99</f>
        <v>98</v>
      </c>
      <c r="O100" s="29" t="str">
        <f>IF(OR(Prefeitura!I100="Não",Prefeitura!J100&lt;&gt;""),"EXCLUÍDO","")</f>
        <v/>
      </c>
      <c r="P100" s="24" t="str">
        <f>IF(Prefeitura!J100&lt;&gt;"","ATENDIDO CDHU",IF(Prefeitura!I100="Não","NÃO COMPROVA TEMPO DE MORADIA",""))</f>
        <v/>
      </c>
      <c r="Q100" s="24" t="str">
        <f t="shared" si="4"/>
        <v/>
      </c>
    </row>
    <row r="101" spans="1:17" ht="24.95" customHeight="1" x14ac:dyDescent="0.25">
      <c r="A101" s="17">
        <f t="shared" si="3"/>
        <v>99</v>
      </c>
      <c r="B101" s="18" t="str">
        <f>'Base de dados'!A100</f>
        <v>5630006723</v>
      </c>
      <c r="C101" s="19" t="str">
        <f>'Base de dados'!B100</f>
        <v>SANDRA APARECIDA NICOLUCCI</v>
      </c>
      <c r="D101" s="26">
        <f>'Base de dados'!C100</f>
        <v>267067604</v>
      </c>
      <c r="E101" s="20" t="str">
        <f>'Base de dados'!D100</f>
        <v>171.923.888-07</v>
      </c>
      <c r="F101" s="21" t="str">
        <f>IF('Base de dados'!E100&lt;&gt;"",'Base de dados'!E100,"")</f>
        <v/>
      </c>
      <c r="G101" s="21" t="str">
        <f>IF('Base de dados'!F100&lt;&gt;"",'Base de dados'!F100,"")</f>
        <v/>
      </c>
      <c r="H101" s="21" t="str">
        <f>IF('Base de dados'!G100&lt;&gt;"",'Base de dados'!G100,"")</f>
        <v/>
      </c>
      <c r="I101" s="31" t="str">
        <f>Prefeitura!D101</f>
        <v>RUA FAMILIA ANACLETO, 21 - VENDA BRANCA - CASA BRANCA</v>
      </c>
      <c r="J101" s="22" t="str">
        <f>Prefeitura!E101</f>
        <v>(19) 994650176</v>
      </c>
      <c r="K101" s="23" t="str">
        <f>LOWER('Base de dados'!K100)</f>
        <v>lenisevictorian@gmail.com</v>
      </c>
      <c r="L101" s="24" t="str">
        <f>'Base de dados'!J100</f>
        <v>DEFICIENTE</v>
      </c>
      <c r="M101" s="24" t="str">
        <f>'Base de dados'!L100</f>
        <v>SUPLENTE</v>
      </c>
      <c r="N101" s="24">
        <f>'Base de dados'!M100</f>
        <v>99</v>
      </c>
      <c r="O101" s="29" t="str">
        <f>IF(OR(Prefeitura!I101="Não",Prefeitura!J101&lt;&gt;""),"EXCLUÍDO","")</f>
        <v/>
      </c>
      <c r="P101" s="24" t="str">
        <f>IF(Prefeitura!J101&lt;&gt;"","ATENDIDO CDHU",IF(Prefeitura!I101="Não","NÃO COMPROVA TEMPO DE MORADIA",""))</f>
        <v/>
      </c>
      <c r="Q101" s="24" t="str">
        <f t="shared" si="4"/>
        <v/>
      </c>
    </row>
    <row r="102" spans="1:17" ht="24.95" customHeight="1" x14ac:dyDescent="0.25">
      <c r="A102" s="17">
        <f t="shared" si="3"/>
        <v>100</v>
      </c>
      <c r="B102" s="18" t="str">
        <f>'Base de dados'!A101</f>
        <v>5630007697</v>
      </c>
      <c r="C102" s="19" t="str">
        <f>'Base de dados'!B101</f>
        <v>SONIANDERSON DE OLIVEIRA COSIN</v>
      </c>
      <c r="D102" s="26">
        <f>'Base de dados'!C101</f>
        <v>43631034</v>
      </c>
      <c r="E102" s="20" t="str">
        <f>'Base de dados'!D101</f>
        <v>464.932.418-12</v>
      </c>
      <c r="F102" s="21" t="str">
        <f>IF('Base de dados'!E101&lt;&gt;"",'Base de dados'!E101,"")</f>
        <v/>
      </c>
      <c r="G102" s="21" t="str">
        <f>IF('Base de dados'!F101&lt;&gt;"",'Base de dados'!F101,"")</f>
        <v/>
      </c>
      <c r="H102" s="21" t="str">
        <f>IF('Base de dados'!G101&lt;&gt;"",'Base de dados'!G101,"")</f>
        <v/>
      </c>
      <c r="I102" s="31" t="str">
        <f>Prefeitura!D102</f>
        <v>RUA HILARIO LEITE RIBEIRO, 127 - ODENIR BUZATO - CASA BRANCA</v>
      </c>
      <c r="J102" s="22" t="str">
        <f>Prefeitura!E102</f>
        <v>(19) 986001271</v>
      </c>
      <c r="K102" s="23" t="str">
        <f>LOWER('Base de dados'!K101)</f>
        <v>sonianderson.cosin@hotmail.com</v>
      </c>
      <c r="L102" s="24" t="str">
        <f>'Base de dados'!J101</f>
        <v>DEFICIENTE</v>
      </c>
      <c r="M102" s="24" t="str">
        <f>'Base de dados'!L101</f>
        <v>SUPLENTE</v>
      </c>
      <c r="N102" s="24">
        <f>'Base de dados'!M101</f>
        <v>100</v>
      </c>
      <c r="O102" s="29" t="str">
        <f>IF(OR(Prefeitura!I102="Não",Prefeitura!J102&lt;&gt;""),"EXCLUÍDO","")</f>
        <v/>
      </c>
      <c r="P102" s="24" t="str">
        <f>IF(Prefeitura!J102&lt;&gt;"","ATENDIDO CDHU",IF(Prefeitura!I102="Não","NÃO COMPROVA TEMPO DE MORADIA",""))</f>
        <v/>
      </c>
      <c r="Q102" s="24" t="str">
        <f t="shared" si="4"/>
        <v/>
      </c>
    </row>
    <row r="103" spans="1:17" ht="24.95" customHeight="1" x14ac:dyDescent="0.25">
      <c r="A103" s="17">
        <f t="shared" si="3"/>
        <v>101</v>
      </c>
      <c r="B103" s="18" t="str">
        <f>'Base de dados'!A102</f>
        <v>5630014230</v>
      </c>
      <c r="C103" s="19" t="str">
        <f>'Base de dados'!B102</f>
        <v>FELIPE BAPTISTA OLIVEIRA FELIX</v>
      </c>
      <c r="D103" s="26">
        <f>'Base de dados'!C102</f>
        <v>481713554</v>
      </c>
      <c r="E103" s="20" t="str">
        <f>'Base de dados'!D102</f>
        <v>416.625.258-50</v>
      </c>
      <c r="F103" s="21" t="str">
        <f>IF('Base de dados'!E102&lt;&gt;"",'Base de dados'!E102,"")</f>
        <v>DANILA MAIARA CAMILO MARQUES</v>
      </c>
      <c r="G103" s="21">
        <f>IF('Base de dados'!F102&lt;&gt;"",'Base de dados'!F102,"")</f>
        <v>590222417</v>
      </c>
      <c r="H103" s="21" t="str">
        <f>IF('Base de dados'!G102&lt;&gt;"",'Base de dados'!G102,"")</f>
        <v>516.680.958-07</v>
      </c>
      <c r="I103" s="31" t="str">
        <f>Prefeitura!D103</f>
        <v>AV  JOSE BENI, 426-B - NAZARETH - CASA BRANCA</v>
      </c>
      <c r="J103" s="22" t="str">
        <f>Prefeitura!E103</f>
        <v>(19) 994162361</v>
      </c>
      <c r="K103" s="23" t="str">
        <f>LOWER('Base de dados'!K102)</f>
        <v>felipefelixgnegocios@live.com</v>
      </c>
      <c r="L103" s="24" t="str">
        <f>'Base de dados'!J102</f>
        <v>DEFICIENTE</v>
      </c>
      <c r="M103" s="24" t="str">
        <f>'Base de dados'!L102</f>
        <v>SUPLENTE</v>
      </c>
      <c r="N103" s="24">
        <f>'Base de dados'!M102</f>
        <v>101</v>
      </c>
      <c r="O103" s="29" t="str">
        <f>IF(OR(Prefeitura!I103="Não",Prefeitura!J103&lt;&gt;""),"EXCLUÍDO","")</f>
        <v/>
      </c>
      <c r="P103" s="24" t="str">
        <f>IF(Prefeitura!J103&lt;&gt;"","ATENDIDO CDHU",IF(Prefeitura!I103="Não","NÃO COMPROVA TEMPO DE MORADIA",""))</f>
        <v/>
      </c>
      <c r="Q103" s="24" t="str">
        <f t="shared" si="4"/>
        <v/>
      </c>
    </row>
    <row r="104" spans="1:17" ht="24.95" customHeight="1" x14ac:dyDescent="0.25">
      <c r="A104" s="17">
        <f t="shared" si="3"/>
        <v>102</v>
      </c>
      <c r="B104" s="18" t="str">
        <f>'Base de dados'!A103</f>
        <v>5630012523</v>
      </c>
      <c r="C104" s="19" t="str">
        <f>'Base de dados'!B103</f>
        <v>CINTHIA SENA DE SOUZA</v>
      </c>
      <c r="D104" s="26">
        <f>'Base de dados'!C103</f>
        <v>406336696</v>
      </c>
      <c r="E104" s="20" t="str">
        <f>'Base de dados'!D103</f>
        <v>325.679.148-46</v>
      </c>
      <c r="F104" s="21" t="str">
        <f>IF('Base de dados'!E103&lt;&gt;"",'Base de dados'!E103,"")</f>
        <v>MAURICIO MACHADO JUNIOR</v>
      </c>
      <c r="G104" s="21">
        <f>IF('Base de dados'!F103&lt;&gt;"",'Base de dados'!F103,"")</f>
        <v>218559975</v>
      </c>
      <c r="H104" s="21" t="str">
        <f>IF('Base de dados'!G103&lt;&gt;"",'Base de dados'!G103,"")</f>
        <v>228.345.058-61</v>
      </c>
      <c r="I104" s="31" t="str">
        <f>Prefeitura!D104</f>
        <v>RUA NICANOR FRANCISCO FERRAZ, 76 - JARDIM EUROPA - CASA BRANCA</v>
      </c>
      <c r="J104" s="22" t="str">
        <f>Prefeitura!E104</f>
        <v>(19) 981441789</v>
      </c>
      <c r="K104" s="23" t="str">
        <f>LOWER('Base de dados'!K103)</f>
        <v>cinthiasenasouza05@gmail.com</v>
      </c>
      <c r="L104" s="24" t="str">
        <f>'Base de dados'!J103</f>
        <v>DEFICIENTE</v>
      </c>
      <c r="M104" s="24" t="str">
        <f>'Base de dados'!L103</f>
        <v>SUPLENTE</v>
      </c>
      <c r="N104" s="24">
        <f>'Base de dados'!M103</f>
        <v>102</v>
      </c>
      <c r="O104" s="29" t="str">
        <f>IF(OR(Prefeitura!I104="Não",Prefeitura!J104&lt;&gt;""),"EXCLUÍDO","")</f>
        <v/>
      </c>
      <c r="P104" s="24" t="str">
        <f>IF(Prefeitura!J104&lt;&gt;"","ATENDIDO CDHU",IF(Prefeitura!I104="Não","NÃO COMPROVA TEMPO DE MORADIA",""))</f>
        <v/>
      </c>
      <c r="Q104" s="24" t="str">
        <f t="shared" si="4"/>
        <v/>
      </c>
    </row>
    <row r="105" spans="1:17" ht="24.95" customHeight="1" x14ac:dyDescent="0.25">
      <c r="A105" s="17">
        <f t="shared" si="3"/>
        <v>103</v>
      </c>
      <c r="B105" s="18" t="str">
        <f>'Base de dados'!A104</f>
        <v>5630001997</v>
      </c>
      <c r="C105" s="19" t="str">
        <f>'Base de dados'!B104</f>
        <v>ALESSANDA APARECIDA DA SILVA</v>
      </c>
      <c r="D105" s="26">
        <f>'Base de dados'!C104</f>
        <v>451693073</v>
      </c>
      <c r="E105" s="20" t="str">
        <f>'Base de dados'!D104</f>
        <v>228.557.068-66</v>
      </c>
      <c r="F105" s="21" t="str">
        <f>IF('Base de dados'!E104&lt;&gt;"",'Base de dados'!E104,"")</f>
        <v/>
      </c>
      <c r="G105" s="21" t="str">
        <f>IF('Base de dados'!F104&lt;&gt;"",'Base de dados'!F104,"")</f>
        <v/>
      </c>
      <c r="H105" s="21" t="str">
        <f>IF('Base de dados'!G104&lt;&gt;"",'Base de dados'!G104,"")</f>
        <v/>
      </c>
      <c r="I105" s="31" t="str">
        <f>Prefeitura!D105</f>
        <v>RUA MARINA MOURA, 92 - PARQUE SAO PAULO - CASA BRANCA</v>
      </c>
      <c r="J105" s="22" t="str">
        <f>Prefeitura!E105</f>
        <v>(19) 981346139</v>
      </c>
      <c r="K105" s="23" t="str">
        <f>LOWER('Base de dados'!K104)</f>
        <v>kelzinhosantista@hotmail.com</v>
      </c>
      <c r="L105" s="24" t="str">
        <f>'Base de dados'!J104</f>
        <v>DEFICIENTE</v>
      </c>
      <c r="M105" s="24" t="str">
        <f>'Base de dados'!L104</f>
        <v>SUPLENTE</v>
      </c>
      <c r="N105" s="24">
        <f>'Base de dados'!M104</f>
        <v>103</v>
      </c>
      <c r="O105" s="29" t="str">
        <f>IF(OR(Prefeitura!I105="Não",Prefeitura!J105&lt;&gt;""),"EXCLUÍDO","")</f>
        <v/>
      </c>
      <c r="P105" s="24" t="str">
        <f>IF(Prefeitura!J105&lt;&gt;"","ATENDIDO CDHU",IF(Prefeitura!I105="Não","NÃO COMPROVA TEMPO DE MORADIA",""))</f>
        <v/>
      </c>
      <c r="Q105" s="24" t="str">
        <f t="shared" si="4"/>
        <v/>
      </c>
    </row>
    <row r="106" spans="1:17" ht="24.95" customHeight="1" x14ac:dyDescent="0.25">
      <c r="A106" s="17">
        <f t="shared" si="3"/>
        <v>104</v>
      </c>
      <c r="B106" s="18" t="str">
        <f>'Base de dados'!A105</f>
        <v>5630019247</v>
      </c>
      <c r="C106" s="19" t="str">
        <f>'Base de dados'!B105</f>
        <v>LUSSANIA SILVA MORAES</v>
      </c>
      <c r="D106" s="26">
        <f>'Base de dados'!C105</f>
        <v>17954854</v>
      </c>
      <c r="E106" s="20" t="str">
        <f>'Base de dados'!D105</f>
        <v>075.728.536-84</v>
      </c>
      <c r="F106" s="21" t="str">
        <f>IF('Base de dados'!E105&lt;&gt;"",'Base de dados'!E105,"")</f>
        <v>APARECIDA MARIA DA SILVA</v>
      </c>
      <c r="G106" s="21">
        <f>IF('Base de dados'!F105&lt;&gt;"",'Base de dados'!F105,"")</f>
        <v>4520546</v>
      </c>
      <c r="H106" s="21" t="str">
        <f>IF('Base de dados'!G105&lt;&gt;"",'Base de dados'!G105,"")</f>
        <v>396.517.546-72</v>
      </c>
      <c r="I106" s="31" t="str">
        <f>Prefeitura!D106</f>
        <v>RUA CRISTOVAO COLOMBO, 858 - BARRA FUNDA - MUZAMBINHO</v>
      </c>
      <c r="J106" s="22" t="str">
        <f>Prefeitura!E106</f>
        <v>(35) 997520005</v>
      </c>
      <c r="K106" s="23" t="str">
        <f>LOWER('Base de dados'!K105)</f>
        <v>lussaniasm@gmail.com</v>
      </c>
      <c r="L106" s="24" t="str">
        <f>'Base de dados'!J105</f>
        <v>DEFICIENTE</v>
      </c>
      <c r="M106" s="24" t="str">
        <f>'Base de dados'!L105</f>
        <v>SUPLENTE</v>
      </c>
      <c r="N106" s="24">
        <f>'Base de dados'!M105</f>
        <v>104</v>
      </c>
      <c r="O106" s="29" t="str">
        <f>IF(OR(Prefeitura!I106="Não",Prefeitura!J106&lt;&gt;""),"EXCLUÍDO","")</f>
        <v/>
      </c>
      <c r="P106" s="24" t="str">
        <f>IF(Prefeitura!J106&lt;&gt;"","ATENDIDO CDHU",IF(Prefeitura!I106="Não","NÃO COMPROVA TEMPO DE MORADIA",""))</f>
        <v/>
      </c>
      <c r="Q106" s="24" t="str">
        <f t="shared" si="4"/>
        <v/>
      </c>
    </row>
    <row r="107" spans="1:17" ht="24.95" customHeight="1" x14ac:dyDescent="0.25">
      <c r="A107" s="17">
        <f t="shared" si="3"/>
        <v>105</v>
      </c>
      <c r="B107" s="18" t="str">
        <f>'Base de dados'!A106</f>
        <v>5630010246</v>
      </c>
      <c r="C107" s="19" t="str">
        <f>'Base de dados'!B106</f>
        <v>ELLEN DA SILVA PENA</v>
      </c>
      <c r="D107" s="26">
        <f>'Base de dados'!C106</f>
        <v>485441287</v>
      </c>
      <c r="E107" s="20" t="str">
        <f>'Base de dados'!D106</f>
        <v>392.662.638-00</v>
      </c>
      <c r="F107" s="21" t="str">
        <f>IF('Base de dados'!E106&lt;&gt;"",'Base de dados'!E106,"")</f>
        <v/>
      </c>
      <c r="G107" s="21" t="str">
        <f>IF('Base de dados'!F106&lt;&gt;"",'Base de dados'!F106,"")</f>
        <v/>
      </c>
      <c r="H107" s="21" t="str">
        <f>IF('Base de dados'!G106&lt;&gt;"",'Base de dados'!G106,"")</f>
        <v/>
      </c>
      <c r="I107" s="31" t="str">
        <f>Prefeitura!D107</f>
        <v>RUA RUBIAO DE ALMEIDA, 938 - JARDIM SAO CONRADO - SOROCABA</v>
      </c>
      <c r="J107" s="22" t="str">
        <f>Prefeitura!E107</f>
        <v>(15) 991067465</v>
      </c>
      <c r="K107" s="23" t="str">
        <f>LOWER('Base de dados'!K106)</f>
        <v>ellen.silva.pena@gmail.com</v>
      </c>
      <c r="L107" s="24" t="str">
        <f>'Base de dados'!J106</f>
        <v>DEFICIENTE</v>
      </c>
      <c r="M107" s="24" t="str">
        <f>'Base de dados'!L106</f>
        <v>SUPLENTE</v>
      </c>
      <c r="N107" s="24">
        <f>'Base de dados'!M106</f>
        <v>105</v>
      </c>
      <c r="O107" s="29" t="str">
        <f>IF(OR(Prefeitura!I107="Não",Prefeitura!J107&lt;&gt;""),"EXCLUÍDO","")</f>
        <v/>
      </c>
      <c r="P107" s="24" t="str">
        <f>IF(Prefeitura!J107&lt;&gt;"","ATENDIDO CDHU",IF(Prefeitura!I107="Não","NÃO COMPROVA TEMPO DE MORADIA",""))</f>
        <v/>
      </c>
      <c r="Q107" s="24" t="str">
        <f t="shared" si="4"/>
        <v/>
      </c>
    </row>
    <row r="108" spans="1:17" ht="24.95" customHeight="1" x14ac:dyDescent="0.25">
      <c r="A108" s="17">
        <f t="shared" si="3"/>
        <v>106</v>
      </c>
      <c r="B108" s="18" t="str">
        <f>'Base de dados'!A107</f>
        <v>5630018868</v>
      </c>
      <c r="C108" s="19" t="str">
        <f>'Base de dados'!B107</f>
        <v>SUZEMARA GREGORIO</v>
      </c>
      <c r="D108" s="26">
        <f>'Base de dados'!C107</f>
        <v>45169594</v>
      </c>
      <c r="E108" s="20" t="str">
        <f>'Base de dados'!D107</f>
        <v>301.373.078-10</v>
      </c>
      <c r="F108" s="21" t="str">
        <f>IF('Base de dados'!E107&lt;&gt;"",'Base de dados'!E107,"")</f>
        <v/>
      </c>
      <c r="G108" s="21" t="str">
        <f>IF('Base de dados'!F107&lt;&gt;"",'Base de dados'!F107,"")</f>
        <v/>
      </c>
      <c r="H108" s="21" t="str">
        <f>IF('Base de dados'!G107&lt;&gt;"",'Base de dados'!G107,"")</f>
        <v/>
      </c>
      <c r="I108" s="31" t="str">
        <f>Prefeitura!D108</f>
        <v>RUA JOSE LOPES DA PENHA, 106 - PARQUE SAO PAULO - CASA BRANCA</v>
      </c>
      <c r="J108" s="22" t="str">
        <f>Prefeitura!E108</f>
        <v>(19) 991975035</v>
      </c>
      <c r="K108" s="23" t="str">
        <f>LOWER('Base de dados'!K107)</f>
        <v>marcosgregorii976@gmail.com</v>
      </c>
      <c r="L108" s="24" t="str">
        <f>'Base de dados'!J107</f>
        <v>DEFICIENTE</v>
      </c>
      <c r="M108" s="24" t="str">
        <f>'Base de dados'!L107</f>
        <v>SUPLENTE</v>
      </c>
      <c r="N108" s="24">
        <f>'Base de dados'!M107</f>
        <v>106</v>
      </c>
      <c r="O108" s="29" t="str">
        <f>IF(OR(Prefeitura!I108="Não",Prefeitura!J108&lt;&gt;""),"EXCLUÍDO","")</f>
        <v/>
      </c>
      <c r="P108" s="24" t="str">
        <f>IF(Prefeitura!J108&lt;&gt;"","ATENDIDO CDHU",IF(Prefeitura!I108="Não","NÃO COMPROVA TEMPO DE MORADIA",""))</f>
        <v/>
      </c>
      <c r="Q108" s="24" t="str">
        <f t="shared" si="4"/>
        <v/>
      </c>
    </row>
    <row r="109" spans="1:17" ht="24.95" customHeight="1" x14ac:dyDescent="0.25">
      <c r="A109" s="17">
        <f t="shared" si="3"/>
        <v>107</v>
      </c>
      <c r="B109" s="18" t="str">
        <f>'Base de dados'!A108</f>
        <v>5630017308</v>
      </c>
      <c r="C109" s="19" t="str">
        <f>'Base de dados'!B108</f>
        <v>HUMBERTO SANTOS SILVA</v>
      </c>
      <c r="D109" s="26">
        <f>'Base de dados'!C108</f>
        <v>222167298</v>
      </c>
      <c r="E109" s="20" t="str">
        <f>'Base de dados'!D108</f>
        <v>391.875.352-20</v>
      </c>
      <c r="F109" s="21" t="str">
        <f>IF('Base de dados'!E108&lt;&gt;"",'Base de dados'!E108,"")</f>
        <v/>
      </c>
      <c r="G109" s="21" t="str">
        <f>IF('Base de dados'!F108&lt;&gt;"",'Base de dados'!F108,"")</f>
        <v/>
      </c>
      <c r="H109" s="21" t="str">
        <f>IF('Base de dados'!G108&lt;&gt;"",'Base de dados'!G108,"")</f>
        <v/>
      </c>
      <c r="I109" s="31" t="str">
        <f>Prefeitura!D109</f>
        <v>RUA SETE DE SETEMBRO, 701 - CENTRO - CASA BRANCA</v>
      </c>
      <c r="J109" s="22" t="str">
        <f>Prefeitura!E109</f>
        <v>(19) 989942834</v>
      </c>
      <c r="K109" s="23" t="str">
        <f>LOWER('Base de dados'!K108)</f>
        <v>rita_cpf37@hotmail.com</v>
      </c>
      <c r="L109" s="24" t="str">
        <f>'Base de dados'!J108</f>
        <v>DEFICIENTE</v>
      </c>
      <c r="M109" s="24" t="str">
        <f>'Base de dados'!L108</f>
        <v>SUPLENTE</v>
      </c>
      <c r="N109" s="24">
        <f>'Base de dados'!M108</f>
        <v>107</v>
      </c>
      <c r="O109" s="29" t="str">
        <f>IF(OR(Prefeitura!I109="Não",Prefeitura!J109&lt;&gt;""),"EXCLUÍDO","")</f>
        <v/>
      </c>
      <c r="P109" s="24" t="str">
        <f>IF(Prefeitura!J109&lt;&gt;"","ATENDIDO CDHU",IF(Prefeitura!I109="Não","NÃO COMPROVA TEMPO DE MORADIA",""))</f>
        <v/>
      </c>
      <c r="Q109" s="24" t="str">
        <f t="shared" si="4"/>
        <v/>
      </c>
    </row>
    <row r="110" spans="1:17" ht="24.95" customHeight="1" x14ac:dyDescent="0.25">
      <c r="A110" s="17">
        <f t="shared" si="3"/>
        <v>108</v>
      </c>
      <c r="B110" s="18" t="str">
        <f>'Base de dados'!A109</f>
        <v>5630016227</v>
      </c>
      <c r="C110" s="19" t="str">
        <f>'Base de dados'!B109</f>
        <v>PRISCILA CARONI TROMBINI</v>
      </c>
      <c r="D110" s="26">
        <f>'Base de dados'!C109</f>
        <v>581052365</v>
      </c>
      <c r="E110" s="20" t="str">
        <f>'Base de dados'!D109</f>
        <v>475.090.868-17</v>
      </c>
      <c r="F110" s="21" t="str">
        <f>IF('Base de dados'!E109&lt;&gt;"",'Base de dados'!E109,"")</f>
        <v/>
      </c>
      <c r="G110" s="21" t="str">
        <f>IF('Base de dados'!F109&lt;&gt;"",'Base de dados'!F109,"")</f>
        <v/>
      </c>
      <c r="H110" s="21" t="str">
        <f>IF('Base de dados'!G109&lt;&gt;"",'Base de dados'!G109,"")</f>
        <v/>
      </c>
      <c r="I110" s="31" t="str">
        <f>Prefeitura!D110</f>
        <v>RUA 12, 30   - JARDIM BELA VISTA - CASA BRANCA</v>
      </c>
      <c r="J110" s="22" t="str">
        <f>Prefeitura!E110</f>
        <v>(19) 986085731</v>
      </c>
      <c r="K110" s="23" t="str">
        <f>LOWER('Base de dados'!K109)</f>
        <v>priscilacaroni@live.com</v>
      </c>
      <c r="L110" s="24" t="str">
        <f>'Base de dados'!J109</f>
        <v>DEFICIENTE</v>
      </c>
      <c r="M110" s="24" t="str">
        <f>'Base de dados'!L109</f>
        <v>SUPLENTE</v>
      </c>
      <c r="N110" s="24">
        <f>'Base de dados'!M109</f>
        <v>108</v>
      </c>
      <c r="O110" s="29" t="str">
        <f>IF(OR(Prefeitura!I110="Não",Prefeitura!J110&lt;&gt;""),"EXCLUÍDO","")</f>
        <v/>
      </c>
      <c r="P110" s="24" t="str">
        <f>IF(Prefeitura!J110&lt;&gt;"","ATENDIDO CDHU",IF(Prefeitura!I110="Não","NÃO COMPROVA TEMPO DE MORADIA",""))</f>
        <v/>
      </c>
      <c r="Q110" s="24" t="str">
        <f t="shared" si="4"/>
        <v/>
      </c>
    </row>
    <row r="111" spans="1:17" ht="24.95" customHeight="1" x14ac:dyDescent="0.25">
      <c r="A111" s="17">
        <f t="shared" si="3"/>
        <v>109</v>
      </c>
      <c r="B111" s="18" t="str">
        <f>'Base de dados'!A110</f>
        <v>5630003514</v>
      </c>
      <c r="C111" s="19" t="str">
        <f>'Base de dados'!B110</f>
        <v>AMANDA ALINE ESTEVAM PASSOS</v>
      </c>
      <c r="D111" s="26">
        <f>'Base de dados'!C110</f>
        <v>431665849</v>
      </c>
      <c r="E111" s="20" t="str">
        <f>'Base de dados'!D110</f>
        <v>301.879.478-80</v>
      </c>
      <c r="F111" s="21" t="str">
        <f>IF('Base de dados'!E110&lt;&gt;"",'Base de dados'!E110,"")</f>
        <v/>
      </c>
      <c r="G111" s="21" t="str">
        <f>IF('Base de dados'!F110&lt;&gt;"",'Base de dados'!F110,"")</f>
        <v/>
      </c>
      <c r="H111" s="21" t="str">
        <f>IF('Base de dados'!G110&lt;&gt;"",'Base de dados'!G110,"")</f>
        <v/>
      </c>
      <c r="I111" s="31" t="str">
        <f>Prefeitura!D111</f>
        <v>RUA PADRE LINO, 110 - SAO FRANCISCO - CASA BRANCA</v>
      </c>
      <c r="J111" s="22" t="str">
        <f>Prefeitura!E111</f>
        <v>(19) 993362820</v>
      </c>
      <c r="K111" s="23" t="str">
        <f>LOWER('Base de dados'!K110)</f>
        <v>aa993362820@gmail.com</v>
      </c>
      <c r="L111" s="24" t="str">
        <f>'Base de dados'!J110</f>
        <v>DEFICIENTE</v>
      </c>
      <c r="M111" s="24" t="str">
        <f>'Base de dados'!L110</f>
        <v>SUPLENTE</v>
      </c>
      <c r="N111" s="24">
        <f>'Base de dados'!M110</f>
        <v>109</v>
      </c>
      <c r="O111" s="29" t="str">
        <f>IF(OR(Prefeitura!I111="Não",Prefeitura!J111&lt;&gt;""),"EXCLUÍDO","")</f>
        <v/>
      </c>
      <c r="P111" s="24" t="str">
        <f>IF(Prefeitura!J111&lt;&gt;"","ATENDIDO CDHU",IF(Prefeitura!I111="Não","NÃO COMPROVA TEMPO DE MORADIA",""))</f>
        <v/>
      </c>
      <c r="Q111" s="24" t="str">
        <f t="shared" si="4"/>
        <v/>
      </c>
    </row>
    <row r="112" spans="1:17" ht="24.95" customHeight="1" x14ac:dyDescent="0.25">
      <c r="A112" s="17">
        <f t="shared" si="3"/>
        <v>110</v>
      </c>
      <c r="B112" s="18" t="str">
        <f>'Base de dados'!A111</f>
        <v>5630006533</v>
      </c>
      <c r="C112" s="19" t="str">
        <f>'Base de dados'!B111</f>
        <v>CECILIA DOS SANTOS BARROS</v>
      </c>
      <c r="D112" s="26">
        <f>'Base de dados'!C111</f>
        <v>303887503</v>
      </c>
      <c r="E112" s="20" t="str">
        <f>'Base de dados'!D111</f>
        <v>281.219.678-56</v>
      </c>
      <c r="F112" s="21" t="str">
        <f>IF('Base de dados'!E111&lt;&gt;"",'Base de dados'!E111,"")</f>
        <v/>
      </c>
      <c r="G112" s="21" t="str">
        <f>IF('Base de dados'!F111&lt;&gt;"",'Base de dados'!F111,"")</f>
        <v/>
      </c>
      <c r="H112" s="21" t="str">
        <f>IF('Base de dados'!G111&lt;&gt;"",'Base de dados'!G111,"")</f>
        <v/>
      </c>
      <c r="I112" s="31" t="str">
        <f>Prefeitura!D112</f>
        <v>RUA HILARIO LEITE RIBEIRO, 147 - ODENIR BUZATO - CASA BRANCA</v>
      </c>
      <c r="J112" s="22" t="str">
        <f>Prefeitura!E112</f>
        <v>(19) 996249796</v>
      </c>
      <c r="K112" s="23" t="str">
        <f>LOWER('Base de dados'!K111)</f>
        <v>cecilabarros@hotmail.com</v>
      </c>
      <c r="L112" s="24" t="str">
        <f>'Base de dados'!J111</f>
        <v>DEFICIENTE</v>
      </c>
      <c r="M112" s="24" t="str">
        <f>'Base de dados'!L111</f>
        <v>SUPLENTE</v>
      </c>
      <c r="N112" s="24">
        <f>'Base de dados'!M111</f>
        <v>110</v>
      </c>
      <c r="O112" s="29" t="str">
        <f>IF(OR(Prefeitura!I112="Não",Prefeitura!J112&lt;&gt;""),"EXCLUÍDO","")</f>
        <v/>
      </c>
      <c r="P112" s="24" t="str">
        <f>IF(Prefeitura!J112&lt;&gt;"","ATENDIDO CDHU",IF(Prefeitura!I112="Não","NÃO COMPROVA TEMPO DE MORADIA",""))</f>
        <v/>
      </c>
      <c r="Q112" s="24" t="str">
        <f t="shared" si="4"/>
        <v/>
      </c>
    </row>
    <row r="113" spans="1:17" ht="24.95" customHeight="1" x14ac:dyDescent="0.25">
      <c r="A113" s="17">
        <f t="shared" si="3"/>
        <v>111</v>
      </c>
      <c r="B113" s="18" t="str">
        <f>'Base de dados'!A112</f>
        <v>5630016888</v>
      </c>
      <c r="C113" s="19" t="str">
        <f>'Base de dados'!B112</f>
        <v>ALESSANDRO GOULART LIMA</v>
      </c>
      <c r="D113" s="26">
        <f>'Base de dados'!C112</f>
        <v>279698756</v>
      </c>
      <c r="E113" s="20" t="str">
        <f>'Base de dados'!D112</f>
        <v>283.703.678-10</v>
      </c>
      <c r="F113" s="21" t="str">
        <f>IF('Base de dados'!E112&lt;&gt;"",'Base de dados'!E112,"")</f>
        <v>ELISANGELA APARECIDA BUENO LIMA</v>
      </c>
      <c r="G113" s="21">
        <f>IF('Base de dados'!F112&lt;&gt;"",'Base de dados'!F112,"")</f>
        <v>347692837</v>
      </c>
      <c r="H113" s="21" t="str">
        <f>IF('Base de dados'!G112&lt;&gt;"",'Base de dados'!G112,"")</f>
        <v>379.134.458-74</v>
      </c>
      <c r="I113" s="31" t="str">
        <f>Prefeitura!D113</f>
        <v>RUA PRESIDENTE VARGAS, 111 - INDRISTRIAL - CASA BRANCA</v>
      </c>
      <c r="J113" s="22" t="str">
        <f>Prefeitura!E113</f>
        <v>(19) 999618440</v>
      </c>
      <c r="K113" s="23" t="str">
        <f>LOWER('Base de dados'!K112)</f>
        <v>alessandroglima40@gmail.com</v>
      </c>
      <c r="L113" s="24" t="str">
        <f>'Base de dados'!J112</f>
        <v>DEFICIENTE</v>
      </c>
      <c r="M113" s="24" t="str">
        <f>'Base de dados'!L112</f>
        <v>SUPLENTE</v>
      </c>
      <c r="N113" s="24">
        <f>'Base de dados'!M112</f>
        <v>111</v>
      </c>
      <c r="O113" s="29" t="str">
        <f>IF(OR(Prefeitura!I113="Não",Prefeitura!J113&lt;&gt;""),"EXCLUÍDO","")</f>
        <v/>
      </c>
      <c r="P113" s="24" t="str">
        <f>IF(Prefeitura!J113&lt;&gt;"","ATENDIDO CDHU",IF(Prefeitura!I113="Não","NÃO COMPROVA TEMPO DE MORADIA",""))</f>
        <v/>
      </c>
      <c r="Q113" s="24" t="str">
        <f t="shared" si="4"/>
        <v/>
      </c>
    </row>
    <row r="114" spans="1:17" ht="24.95" customHeight="1" x14ac:dyDescent="0.25">
      <c r="A114" s="17">
        <f t="shared" si="3"/>
        <v>112</v>
      </c>
      <c r="B114" s="18" t="str">
        <f>'Base de dados'!A113</f>
        <v>5630000734</v>
      </c>
      <c r="C114" s="19" t="str">
        <f>'Base de dados'!B113</f>
        <v>ANA PATRICIA DA SILVA CRUZ</v>
      </c>
      <c r="D114" s="26">
        <f>'Base de dados'!C113</f>
        <v>350950027</v>
      </c>
      <c r="E114" s="20" t="str">
        <f>'Base de dados'!D113</f>
        <v>292.916.728-90</v>
      </c>
      <c r="F114" s="21" t="str">
        <f>IF('Base de dados'!E113&lt;&gt;"",'Base de dados'!E113,"")</f>
        <v/>
      </c>
      <c r="G114" s="21" t="str">
        <f>IF('Base de dados'!F113&lt;&gt;"",'Base de dados'!F113,"")</f>
        <v/>
      </c>
      <c r="H114" s="21" t="str">
        <f>IF('Base de dados'!G113&lt;&gt;"",'Base de dados'!G113,"")</f>
        <v/>
      </c>
      <c r="I114" s="31" t="str">
        <f>Prefeitura!D114</f>
        <v>RUA JURUBEBA DO CAMPO, 318 - VILA INDUSTRIAL - SAO PAULO</v>
      </c>
      <c r="J114" s="22" t="str">
        <f>Prefeitura!E114</f>
        <v>(11) 947468723</v>
      </c>
      <c r="K114" s="23" t="str">
        <f>LOWER('Base de dados'!K113)</f>
        <v>ana.pscruz1@gmail.com.br</v>
      </c>
      <c r="L114" s="24" t="str">
        <f>'Base de dados'!J113</f>
        <v>DEFICIENTE</v>
      </c>
      <c r="M114" s="24" t="str">
        <f>'Base de dados'!L113</f>
        <v>SUPLENTE</v>
      </c>
      <c r="N114" s="24">
        <f>'Base de dados'!M113</f>
        <v>112</v>
      </c>
      <c r="O114" s="29" t="str">
        <f>IF(OR(Prefeitura!I114="Não",Prefeitura!J114&lt;&gt;""),"EXCLUÍDO","")</f>
        <v/>
      </c>
      <c r="P114" s="24" t="str">
        <f>IF(Prefeitura!J114&lt;&gt;"","ATENDIDO CDHU",IF(Prefeitura!I114="Não","NÃO COMPROVA TEMPO DE MORADIA",""))</f>
        <v/>
      </c>
      <c r="Q114" s="24" t="str">
        <f t="shared" si="4"/>
        <v/>
      </c>
    </row>
    <row r="115" spans="1:17" ht="24.95" customHeight="1" x14ac:dyDescent="0.25">
      <c r="A115" s="17">
        <f t="shared" si="3"/>
        <v>113</v>
      </c>
      <c r="B115" s="18" t="str">
        <f>'Base de dados'!A114</f>
        <v>5630016284</v>
      </c>
      <c r="C115" s="19" t="str">
        <f>'Base de dados'!B114</f>
        <v>ROSINEY GORDIANO DA SILVA</v>
      </c>
      <c r="D115" s="26">
        <f>'Base de dados'!C114</f>
        <v>20674029</v>
      </c>
      <c r="E115" s="20" t="str">
        <f>'Base de dados'!D114</f>
        <v>317.615.658-85</v>
      </c>
      <c r="F115" s="21" t="str">
        <f>IF('Base de dados'!E114&lt;&gt;"",'Base de dados'!E114,"")</f>
        <v/>
      </c>
      <c r="G115" s="21" t="str">
        <f>IF('Base de dados'!F114&lt;&gt;"",'Base de dados'!F114,"")</f>
        <v/>
      </c>
      <c r="H115" s="21" t="str">
        <f>IF('Base de dados'!G114&lt;&gt;"",'Base de dados'!G114,"")</f>
        <v/>
      </c>
      <c r="I115" s="31" t="str">
        <f>Prefeitura!D115</f>
        <v>RUA FAMILIA ROMANO, 341 - JARDIM AMERICA  - CASA BRANCA</v>
      </c>
      <c r="J115" s="22" t="str">
        <f>Prefeitura!E115</f>
        <v>(19) 992052049</v>
      </c>
      <c r="K115" s="23" t="str">
        <f>LOWER('Base de dados'!K114)</f>
        <v>gordianorose@gmail.com</v>
      </c>
      <c r="L115" s="24" t="str">
        <f>'Base de dados'!J114</f>
        <v>DEFICIENTE</v>
      </c>
      <c r="M115" s="24" t="str">
        <f>'Base de dados'!L114</f>
        <v>SUPLENTE</v>
      </c>
      <c r="N115" s="24">
        <f>'Base de dados'!M114</f>
        <v>113</v>
      </c>
      <c r="O115" s="29" t="str">
        <f>IF(OR(Prefeitura!I115="Não",Prefeitura!J115&lt;&gt;""),"EXCLUÍDO","")</f>
        <v/>
      </c>
      <c r="P115" s="24" t="str">
        <f>IF(Prefeitura!J115&lt;&gt;"","ATENDIDO CDHU",IF(Prefeitura!I115="Não","NÃO COMPROVA TEMPO DE MORADIA",""))</f>
        <v/>
      </c>
      <c r="Q115" s="24" t="str">
        <f t="shared" si="4"/>
        <v/>
      </c>
    </row>
    <row r="116" spans="1:17" ht="24.95" customHeight="1" x14ac:dyDescent="0.25">
      <c r="A116" s="17">
        <f t="shared" si="3"/>
        <v>114</v>
      </c>
      <c r="B116" s="18" t="str">
        <f>'Base de dados'!A115</f>
        <v>5630009529</v>
      </c>
      <c r="C116" s="19" t="str">
        <f>'Base de dados'!B115</f>
        <v>ANGELA CRISTINA PERANDRE</v>
      </c>
      <c r="D116" s="26">
        <f>'Base de dados'!C115</f>
        <v>211867974</v>
      </c>
      <c r="E116" s="20" t="str">
        <f>'Base de dados'!D115</f>
        <v>162.552.108-12</v>
      </c>
      <c r="F116" s="21" t="str">
        <f>IF('Base de dados'!E115&lt;&gt;"",'Base de dados'!E115,"")</f>
        <v/>
      </c>
      <c r="G116" s="21" t="str">
        <f>IF('Base de dados'!F115&lt;&gt;"",'Base de dados'!F115,"")</f>
        <v/>
      </c>
      <c r="H116" s="21" t="str">
        <f>IF('Base de dados'!G115&lt;&gt;"",'Base de dados'!G115,"")</f>
        <v/>
      </c>
      <c r="I116" s="31" t="str">
        <f>Prefeitura!D116</f>
        <v>AL  GANYMEDES JOSE DOS SANTOS OLIVEIRA, 501 - CENTRO - CASA BRANCA</v>
      </c>
      <c r="J116" s="22" t="str">
        <f>Prefeitura!E116</f>
        <v>(19) 991919730</v>
      </c>
      <c r="K116" s="23" t="str">
        <f>LOWER('Base de dados'!K115)</f>
        <v>angelaperandre@outlook.com</v>
      </c>
      <c r="L116" s="24" t="str">
        <f>'Base de dados'!J115</f>
        <v>DEFICIENTE</v>
      </c>
      <c r="M116" s="24" t="str">
        <f>'Base de dados'!L115</f>
        <v>SUPLENTE</v>
      </c>
      <c r="N116" s="24">
        <f>'Base de dados'!M115</f>
        <v>114</v>
      </c>
      <c r="O116" s="29" t="str">
        <f>IF(OR(Prefeitura!I116="Não",Prefeitura!J116&lt;&gt;""),"EXCLUÍDO","")</f>
        <v/>
      </c>
      <c r="P116" s="24" t="str">
        <f>IF(Prefeitura!J116&lt;&gt;"","ATENDIDO CDHU",IF(Prefeitura!I116="Não","NÃO COMPROVA TEMPO DE MORADIA",""))</f>
        <v/>
      </c>
      <c r="Q116" s="24" t="str">
        <f t="shared" si="4"/>
        <v/>
      </c>
    </row>
    <row r="117" spans="1:17" ht="24.95" customHeight="1" x14ac:dyDescent="0.25">
      <c r="A117" s="17">
        <f t="shared" si="3"/>
        <v>115</v>
      </c>
      <c r="B117" s="18" t="str">
        <f>'Base de dados'!A116</f>
        <v>5630007192</v>
      </c>
      <c r="C117" s="19" t="str">
        <f>'Base de dados'!B116</f>
        <v>ALINE JANINI PACANHELA BRAGA</v>
      </c>
      <c r="D117" s="26">
        <f>'Base de dados'!C116</f>
        <v>400989748</v>
      </c>
      <c r="E117" s="20" t="str">
        <f>'Base de dados'!D116</f>
        <v>336.462.758-47</v>
      </c>
      <c r="F117" s="21" t="str">
        <f>IF('Base de dados'!E116&lt;&gt;"",'Base de dados'!E116,"")</f>
        <v>DAVI BRAGA NETO</v>
      </c>
      <c r="G117" s="21">
        <f>IF('Base de dados'!F116&lt;&gt;"",'Base de dados'!F116,"")</f>
        <v>235198869</v>
      </c>
      <c r="H117" s="21" t="str">
        <f>IF('Base de dados'!G116&lt;&gt;"",'Base de dados'!G116,"")</f>
        <v>135.684.488-07</v>
      </c>
      <c r="I117" s="31" t="str">
        <f>Prefeitura!D117</f>
        <v>RUA PACHECO, 244 - DESTERRO - CASA BRANCA</v>
      </c>
      <c r="J117" s="22" t="str">
        <f>Prefeitura!E117</f>
        <v>(19) 991098458</v>
      </c>
      <c r="K117" s="23" t="str">
        <f>LOWER('Base de dados'!K116)</f>
        <v>braganetodavi@yahoo.com.br</v>
      </c>
      <c r="L117" s="24" t="str">
        <f>'Base de dados'!J116</f>
        <v>DEFICIENTE</v>
      </c>
      <c r="M117" s="24" t="str">
        <f>'Base de dados'!L116</f>
        <v>SUPLENTE</v>
      </c>
      <c r="N117" s="24">
        <f>'Base de dados'!M116</f>
        <v>115</v>
      </c>
      <c r="O117" s="29" t="str">
        <f>IF(OR(Prefeitura!I117="Não",Prefeitura!J117&lt;&gt;""),"EXCLUÍDO","")</f>
        <v/>
      </c>
      <c r="P117" s="24" t="str">
        <f>IF(Prefeitura!J117&lt;&gt;"","ATENDIDO CDHU",IF(Prefeitura!I117="Não","NÃO COMPROVA TEMPO DE MORADIA",""))</f>
        <v/>
      </c>
      <c r="Q117" s="24" t="str">
        <f t="shared" si="4"/>
        <v/>
      </c>
    </row>
    <row r="118" spans="1:17" ht="24.95" customHeight="1" x14ac:dyDescent="0.25">
      <c r="A118" s="17">
        <f t="shared" si="3"/>
        <v>116</v>
      </c>
      <c r="B118" s="18" t="str">
        <f>'Base de dados'!A117</f>
        <v>5630017035</v>
      </c>
      <c r="C118" s="19" t="str">
        <f>'Base de dados'!B117</f>
        <v>NATHANAEL VITOR MARES</v>
      </c>
      <c r="D118" s="26">
        <f>'Base de dados'!C117</f>
        <v>505143951</v>
      </c>
      <c r="E118" s="20" t="str">
        <f>'Base de dados'!D117</f>
        <v>483.386.848-21</v>
      </c>
      <c r="F118" s="21" t="str">
        <f>IF('Base de dados'!E117&lt;&gt;"",'Base de dados'!E117,"")</f>
        <v/>
      </c>
      <c r="G118" s="21" t="str">
        <f>IF('Base de dados'!F117&lt;&gt;"",'Base de dados'!F117,"")</f>
        <v/>
      </c>
      <c r="H118" s="21" t="str">
        <f>IF('Base de dados'!G117&lt;&gt;"",'Base de dados'!G117,"")</f>
        <v/>
      </c>
      <c r="I118" s="31" t="str">
        <f>Prefeitura!D118</f>
        <v>RUA NARCISO MARQUES, 828 - DESTERRO - CASA BRANCA</v>
      </c>
      <c r="J118" s="22" t="str">
        <f>Prefeitura!E118</f>
        <v>(19) 989390487</v>
      </c>
      <c r="K118" s="23" t="str">
        <f>LOWER('Base de dados'!K117)</f>
        <v>nathanaelvmares@gmail.com</v>
      </c>
      <c r="L118" s="24" t="str">
        <f>'Base de dados'!J117</f>
        <v>DEFICIENTE</v>
      </c>
      <c r="M118" s="24" t="str">
        <f>'Base de dados'!L117</f>
        <v>SUPLENTE</v>
      </c>
      <c r="N118" s="24">
        <f>'Base de dados'!M117</f>
        <v>116</v>
      </c>
      <c r="O118" s="29" t="str">
        <f>IF(OR(Prefeitura!I118="Não",Prefeitura!J118&lt;&gt;""),"EXCLUÍDO","")</f>
        <v/>
      </c>
      <c r="P118" s="24" t="str">
        <f>IF(Prefeitura!J118&lt;&gt;"","ATENDIDO CDHU",IF(Prefeitura!I118="Não","NÃO COMPROVA TEMPO DE MORADIA",""))</f>
        <v/>
      </c>
      <c r="Q118" s="24" t="str">
        <f t="shared" si="4"/>
        <v/>
      </c>
    </row>
    <row r="119" spans="1:17" ht="24.95" customHeight="1" x14ac:dyDescent="0.25">
      <c r="A119" s="17">
        <f t="shared" si="3"/>
        <v>117</v>
      </c>
      <c r="B119" s="18" t="str">
        <f>'Base de dados'!A118</f>
        <v>5630002698</v>
      </c>
      <c r="C119" s="19" t="str">
        <f>'Base de dados'!B118</f>
        <v>LUIS ANTONIO DA SILVA</v>
      </c>
      <c r="D119" s="26">
        <f>'Base de dados'!C118</f>
        <v>188953589</v>
      </c>
      <c r="E119" s="20" t="str">
        <f>'Base de dados'!D118</f>
        <v>184.215.218-10</v>
      </c>
      <c r="F119" s="21" t="str">
        <f>IF('Base de dados'!E118&lt;&gt;"",'Base de dados'!E118,"")</f>
        <v/>
      </c>
      <c r="G119" s="21" t="str">
        <f>IF('Base de dados'!F118&lt;&gt;"",'Base de dados'!F118,"")</f>
        <v/>
      </c>
      <c r="H119" s="21" t="str">
        <f>IF('Base de dados'!G118&lt;&gt;"",'Base de dados'!G118,"")</f>
        <v/>
      </c>
      <c r="I119" s="31" t="str">
        <f>Prefeitura!D119</f>
        <v>RUA JOAO BATISTA SALLES CUNHA, 470 - PARQUE SAO PAULO - CASA BRANCA</v>
      </c>
      <c r="J119" s="22" t="str">
        <f>Prefeitura!E119</f>
        <v>(19) 994849117</v>
      </c>
      <c r="K119" s="23" t="str">
        <f>LOWER('Base de dados'!K118)</f>
        <v>luizantoniocb1968@gmail.com</v>
      </c>
      <c r="L119" s="24" t="str">
        <f>'Base de dados'!J118</f>
        <v>DEFICIENTE</v>
      </c>
      <c r="M119" s="24" t="str">
        <f>'Base de dados'!L118</f>
        <v>SUPLENTE</v>
      </c>
      <c r="N119" s="24">
        <f>'Base de dados'!M118</f>
        <v>117</v>
      </c>
      <c r="O119" s="29" t="str">
        <f>IF(OR(Prefeitura!I119="Não",Prefeitura!J119&lt;&gt;""),"EXCLUÍDO","")</f>
        <v/>
      </c>
      <c r="P119" s="24" t="str">
        <f>IF(Prefeitura!J119&lt;&gt;"","ATENDIDO CDHU",IF(Prefeitura!I119="Não","NÃO COMPROVA TEMPO DE MORADIA",""))</f>
        <v/>
      </c>
      <c r="Q119" s="24" t="str">
        <f t="shared" si="4"/>
        <v/>
      </c>
    </row>
    <row r="120" spans="1:17" ht="24.95" customHeight="1" x14ac:dyDescent="0.25">
      <c r="A120" s="17">
        <f t="shared" si="3"/>
        <v>118</v>
      </c>
      <c r="B120" s="18" t="str">
        <f>'Base de dados'!A119</f>
        <v>5630021318</v>
      </c>
      <c r="C120" s="19" t="str">
        <f>'Base de dados'!B119</f>
        <v>VITORIA ANGELICA ANTONIO</v>
      </c>
      <c r="D120" s="26">
        <f>'Base de dados'!C119</f>
        <v>575660806</v>
      </c>
      <c r="E120" s="20" t="str">
        <f>'Base de dados'!D119</f>
        <v>390.624.338-98</v>
      </c>
      <c r="F120" s="21" t="str">
        <f>IF('Base de dados'!E119&lt;&gt;"",'Base de dados'!E119,"")</f>
        <v/>
      </c>
      <c r="G120" s="21" t="str">
        <f>IF('Base de dados'!F119&lt;&gt;"",'Base de dados'!F119,"")</f>
        <v/>
      </c>
      <c r="H120" s="21" t="str">
        <f>IF('Base de dados'!G119&lt;&gt;"",'Base de dados'!G119,"")</f>
        <v/>
      </c>
      <c r="I120" s="31" t="str">
        <f>Prefeitura!D120</f>
        <v>RUA CHACARA BOA VUSTA, 44 - BAIRRO  BOA VISTA - CASA BRANCA</v>
      </c>
      <c r="J120" s="22" t="str">
        <f>Prefeitura!E120</f>
        <v>(19) 912188474</v>
      </c>
      <c r="K120" s="23" t="str">
        <f>LOWER('Base de dados'!K119)</f>
        <v>lucinhacasabranca@gmail.com</v>
      </c>
      <c r="L120" s="24" t="str">
        <f>'Base de dados'!J119</f>
        <v>DEFICIENTE</v>
      </c>
      <c r="M120" s="24" t="str">
        <f>'Base de dados'!L119</f>
        <v>SUPLENTE</v>
      </c>
      <c r="N120" s="24">
        <f>'Base de dados'!M119</f>
        <v>118</v>
      </c>
      <c r="O120" s="29" t="str">
        <f>IF(OR(Prefeitura!I120="Não",Prefeitura!J120&lt;&gt;""),"EXCLUÍDO","")</f>
        <v/>
      </c>
      <c r="P120" s="24" t="str">
        <f>IF(Prefeitura!J120&lt;&gt;"","ATENDIDO CDHU",IF(Prefeitura!I120="Não","NÃO COMPROVA TEMPO DE MORADIA",""))</f>
        <v/>
      </c>
      <c r="Q120" s="24" t="str">
        <f t="shared" si="4"/>
        <v/>
      </c>
    </row>
    <row r="121" spans="1:17" ht="24.95" customHeight="1" x14ac:dyDescent="0.25">
      <c r="A121" s="17">
        <f t="shared" si="3"/>
        <v>119</v>
      </c>
      <c r="B121" s="18" t="str">
        <f>'Base de dados'!A120</f>
        <v>5630011863</v>
      </c>
      <c r="C121" s="19" t="str">
        <f>'Base de dados'!B120</f>
        <v>JULIANA CHICONI</v>
      </c>
      <c r="D121" s="26">
        <f>'Base de dados'!C120</f>
        <v>497401708</v>
      </c>
      <c r="E121" s="20" t="str">
        <f>'Base de dados'!D120</f>
        <v>364.295.008-61</v>
      </c>
      <c r="F121" s="21" t="str">
        <f>IF('Base de dados'!E120&lt;&gt;"",'Base de dados'!E120,"")</f>
        <v/>
      </c>
      <c r="G121" s="21" t="str">
        <f>IF('Base de dados'!F120&lt;&gt;"",'Base de dados'!F120,"")</f>
        <v/>
      </c>
      <c r="H121" s="21" t="str">
        <f>IF('Base de dados'!G120&lt;&gt;"",'Base de dados'!G120,"")</f>
        <v/>
      </c>
      <c r="I121" s="31" t="str">
        <f>Prefeitura!D121</f>
        <v>RUA FAMILIA CASTRO, 54 - VILA NAZARE  - CASA BRANCA</v>
      </c>
      <c r="J121" s="22" t="str">
        <f>Prefeitura!E121</f>
        <v>(19) 986023261</v>
      </c>
      <c r="K121" s="23" t="str">
        <f>LOWER('Base de dados'!K120)</f>
        <v>julianachiconi5@gmail.com</v>
      </c>
      <c r="L121" s="24" t="str">
        <f>'Base de dados'!J120</f>
        <v>DEFICIENTE</v>
      </c>
      <c r="M121" s="24" t="str">
        <f>'Base de dados'!L120</f>
        <v>SUPLENTE</v>
      </c>
      <c r="N121" s="24">
        <f>'Base de dados'!M120</f>
        <v>119</v>
      </c>
      <c r="O121" s="29" t="str">
        <f>IF(OR(Prefeitura!I121="Não",Prefeitura!J121&lt;&gt;""),"EXCLUÍDO","")</f>
        <v/>
      </c>
      <c r="P121" s="24" t="str">
        <f>IF(Prefeitura!J121&lt;&gt;"","ATENDIDO CDHU",IF(Prefeitura!I121="Não","NÃO COMPROVA TEMPO DE MORADIA",""))</f>
        <v/>
      </c>
      <c r="Q121" s="24" t="str">
        <f t="shared" si="4"/>
        <v/>
      </c>
    </row>
    <row r="122" spans="1:17" ht="24.95" customHeight="1" x14ac:dyDescent="0.25">
      <c r="A122" s="17">
        <f t="shared" si="3"/>
        <v>120</v>
      </c>
      <c r="B122" s="18" t="str">
        <f>'Base de dados'!A121</f>
        <v>5630011707</v>
      </c>
      <c r="C122" s="19" t="str">
        <f>'Base de dados'!B121</f>
        <v>ANGELA ROSA LOPES SAPUCAIA</v>
      </c>
      <c r="D122" s="26">
        <f>'Base de dados'!C121</f>
        <v>19985801</v>
      </c>
      <c r="E122" s="20" t="str">
        <f>'Base de dados'!D121</f>
        <v>300.592.958-21</v>
      </c>
      <c r="F122" s="21" t="str">
        <f>IF('Base de dados'!E121&lt;&gt;"",'Base de dados'!E121,"")</f>
        <v/>
      </c>
      <c r="G122" s="21" t="str">
        <f>IF('Base de dados'!F121&lt;&gt;"",'Base de dados'!F121,"")</f>
        <v/>
      </c>
      <c r="H122" s="21" t="str">
        <f>IF('Base de dados'!G121&lt;&gt;"",'Base de dados'!G121,"")</f>
        <v/>
      </c>
      <c r="I122" s="31" t="str">
        <f>Prefeitura!D122</f>
        <v>RUA FAMILIA NORONHA, 60 - VENDA BRANCA  - CASA BRANCA</v>
      </c>
      <c r="J122" s="22" t="str">
        <f>Prefeitura!E122</f>
        <v>(19) 989266221</v>
      </c>
      <c r="K122" s="23" t="str">
        <f>LOWER('Base de dados'!K121)</f>
        <v>angelalopes3107@gmail.com</v>
      </c>
      <c r="L122" s="24" t="str">
        <f>'Base de dados'!J121</f>
        <v>DEFICIENTE</v>
      </c>
      <c r="M122" s="24" t="str">
        <f>'Base de dados'!L121</f>
        <v>SUPLENTE</v>
      </c>
      <c r="N122" s="24">
        <f>'Base de dados'!M121</f>
        <v>120</v>
      </c>
      <c r="O122" s="29" t="str">
        <f>IF(OR(Prefeitura!I122="Não",Prefeitura!J122&lt;&gt;""),"EXCLUÍDO","")</f>
        <v/>
      </c>
      <c r="P122" s="24" t="str">
        <f>IF(Prefeitura!J122&lt;&gt;"","ATENDIDO CDHU",IF(Prefeitura!I122="Não","NÃO COMPROVA TEMPO DE MORADIA",""))</f>
        <v/>
      </c>
      <c r="Q122" s="24" t="str">
        <f t="shared" si="4"/>
        <v/>
      </c>
    </row>
    <row r="123" spans="1:17" ht="24.95" customHeight="1" x14ac:dyDescent="0.25">
      <c r="A123" s="17">
        <f t="shared" si="3"/>
        <v>121</v>
      </c>
      <c r="B123" s="18" t="str">
        <f>'Base de dados'!A122</f>
        <v>5630010790</v>
      </c>
      <c r="C123" s="19" t="str">
        <f>'Base de dados'!B122</f>
        <v>MARIZA DE PAULA</v>
      </c>
      <c r="D123" s="26">
        <f>'Base de dados'!C122</f>
        <v>370232409</v>
      </c>
      <c r="E123" s="20" t="str">
        <f>'Base de dados'!D122</f>
        <v>236.052.378-35</v>
      </c>
      <c r="F123" s="21" t="str">
        <f>IF('Base de dados'!E122&lt;&gt;"",'Base de dados'!E122,"")</f>
        <v/>
      </c>
      <c r="G123" s="21" t="str">
        <f>IF('Base de dados'!F122&lt;&gt;"",'Base de dados'!F122,"")</f>
        <v/>
      </c>
      <c r="H123" s="21" t="str">
        <f>IF('Base de dados'!G122&lt;&gt;"",'Base de dados'!G122,"")</f>
        <v/>
      </c>
      <c r="I123" s="31" t="str">
        <f>Prefeitura!D123</f>
        <v>RUA ANTONIO RIBEIRO FIALHO, 152 - NAZARE - CASA BRANCA</v>
      </c>
      <c r="J123" s="22" t="str">
        <f>Prefeitura!E123</f>
        <v>(19) 994439250</v>
      </c>
      <c r="K123" s="23" t="str">
        <f>LOWER('Base de dados'!K122)</f>
        <v>maurasoares2020@gmail.com</v>
      </c>
      <c r="L123" s="24" t="str">
        <f>'Base de dados'!J122</f>
        <v>DEFICIENTE</v>
      </c>
      <c r="M123" s="24" t="str">
        <f>'Base de dados'!L122</f>
        <v>SUPLENTE</v>
      </c>
      <c r="N123" s="24">
        <f>'Base de dados'!M122</f>
        <v>121</v>
      </c>
      <c r="O123" s="29" t="str">
        <f>IF(OR(Prefeitura!I123="Não",Prefeitura!J123&lt;&gt;""),"EXCLUÍDO","")</f>
        <v/>
      </c>
      <c r="P123" s="24" t="str">
        <f>IF(Prefeitura!J123&lt;&gt;"","ATENDIDO CDHU",IF(Prefeitura!I123="Não","NÃO COMPROVA TEMPO DE MORADIA",""))</f>
        <v/>
      </c>
      <c r="Q123" s="24" t="str">
        <f t="shared" si="4"/>
        <v/>
      </c>
    </row>
    <row r="124" spans="1:17" ht="24.95" customHeight="1" x14ac:dyDescent="0.25">
      <c r="A124" s="17">
        <f t="shared" si="3"/>
        <v>122</v>
      </c>
      <c r="B124" s="18" t="str">
        <f>'Base de dados'!A123</f>
        <v>5630008687</v>
      </c>
      <c r="C124" s="19" t="str">
        <f>'Base de dados'!B123</f>
        <v>ANDERSON MENGATTI GONCALVES</v>
      </c>
      <c r="D124" s="26">
        <f>'Base de dados'!C123</f>
        <v>588066904</v>
      </c>
      <c r="E124" s="20" t="str">
        <f>'Base de dados'!D123</f>
        <v>485.864.098-12</v>
      </c>
      <c r="F124" s="21" t="str">
        <f>IF('Base de dados'!E123&lt;&gt;"",'Base de dados'!E123,"")</f>
        <v/>
      </c>
      <c r="G124" s="21" t="str">
        <f>IF('Base de dados'!F123&lt;&gt;"",'Base de dados'!F123,"")</f>
        <v/>
      </c>
      <c r="H124" s="21" t="str">
        <f>IF('Base de dados'!G123&lt;&gt;"",'Base de dados'!G123,"")</f>
        <v/>
      </c>
      <c r="I124" s="31" t="str">
        <f>Prefeitura!D124</f>
        <v>RUA PEDRO PIMENTA, 456 - PARQUE SAO PAULO - CASA BRANCA</v>
      </c>
      <c r="J124" s="22" t="str">
        <f>Prefeitura!E124</f>
        <v>(19) 991512516</v>
      </c>
      <c r="K124" s="23" t="str">
        <f>LOWER('Base de dados'!K123)</f>
        <v>andersonmengatti18@gmail.com</v>
      </c>
      <c r="L124" s="24" t="str">
        <f>'Base de dados'!J123</f>
        <v>DEFICIENTE</v>
      </c>
      <c r="M124" s="24" t="str">
        <f>'Base de dados'!L123</f>
        <v>SUPLENTE</v>
      </c>
      <c r="N124" s="24">
        <f>'Base de dados'!M123</f>
        <v>122</v>
      </c>
      <c r="O124" s="29" t="str">
        <f>IF(OR(Prefeitura!I124="Não",Prefeitura!J124&lt;&gt;""),"EXCLUÍDO","")</f>
        <v/>
      </c>
      <c r="P124" s="24" t="str">
        <f>IF(Prefeitura!J124&lt;&gt;"","ATENDIDO CDHU",IF(Prefeitura!I124="Não","NÃO COMPROVA TEMPO DE MORADIA",""))</f>
        <v/>
      </c>
      <c r="Q124" s="24" t="str">
        <f t="shared" si="4"/>
        <v/>
      </c>
    </row>
    <row r="125" spans="1:17" ht="24.95" customHeight="1" x14ac:dyDescent="0.25">
      <c r="A125" s="17">
        <f t="shared" si="3"/>
        <v>123</v>
      </c>
      <c r="B125" s="18" t="str">
        <f>'Base de dados'!A124</f>
        <v>5630004819</v>
      </c>
      <c r="C125" s="19" t="str">
        <f>'Base de dados'!B124</f>
        <v>ROSANE APARECIDA SILVA E SOUZA</v>
      </c>
      <c r="D125" s="26">
        <f>'Base de dados'!C124</f>
        <v>289039964</v>
      </c>
      <c r="E125" s="20" t="str">
        <f>'Base de dados'!D124</f>
        <v>281.614.158-62</v>
      </c>
      <c r="F125" s="21" t="str">
        <f>IF('Base de dados'!E124&lt;&gt;"",'Base de dados'!E124,"")</f>
        <v>GILMAR JOSE DE SOUZA</v>
      </c>
      <c r="G125" s="21">
        <f>IF('Base de dados'!F124&lt;&gt;"",'Base de dados'!F124,"")</f>
        <v>326918085</v>
      </c>
      <c r="H125" s="21" t="str">
        <f>IF('Base de dados'!G124&lt;&gt;"",'Base de dados'!G124,"")</f>
        <v>257.330.738-70</v>
      </c>
      <c r="I125" s="31" t="str">
        <f>Prefeitura!D125</f>
        <v>RUA 5, 40 - JARDIM COLINA DO SOL - CASA BRANCA</v>
      </c>
      <c r="J125" s="22" t="str">
        <f>Prefeitura!E125</f>
        <v>(19) 993190898</v>
      </c>
      <c r="K125" s="23" t="str">
        <f>LOWER('Base de dados'!K124)</f>
        <v>glm.js@hotmail.com</v>
      </c>
      <c r="L125" s="24" t="str">
        <f>'Base de dados'!J124</f>
        <v>DEFICIENTE</v>
      </c>
      <c r="M125" s="24" t="str">
        <f>'Base de dados'!L124</f>
        <v>SUPLENTE</v>
      </c>
      <c r="N125" s="24">
        <f>'Base de dados'!M124</f>
        <v>123</v>
      </c>
      <c r="O125" s="29" t="str">
        <f>IF(OR(Prefeitura!I125="Não",Prefeitura!J125&lt;&gt;""),"EXCLUÍDO","")</f>
        <v/>
      </c>
      <c r="P125" s="24" t="str">
        <f>IF(Prefeitura!J125&lt;&gt;"","ATENDIDO CDHU",IF(Prefeitura!I125="Não","NÃO COMPROVA TEMPO DE MORADIA",""))</f>
        <v/>
      </c>
      <c r="Q125" s="24" t="str">
        <f t="shared" si="4"/>
        <v/>
      </c>
    </row>
    <row r="126" spans="1:17" ht="24.95" customHeight="1" x14ac:dyDescent="0.25">
      <c r="A126" s="17">
        <f t="shared" si="3"/>
        <v>124</v>
      </c>
      <c r="B126" s="18" t="str">
        <f>'Base de dados'!A125</f>
        <v>5630012739</v>
      </c>
      <c r="C126" s="19" t="str">
        <f>'Base de dados'!B125</f>
        <v>ELAINE CRISTINA  MARCELINO LABESTEN 40</v>
      </c>
      <c r="D126" s="26">
        <f>'Base de dados'!C125</f>
        <v>40379271</v>
      </c>
      <c r="E126" s="20" t="str">
        <f>'Base de dados'!D125</f>
        <v>373.134.918-32</v>
      </c>
      <c r="F126" s="21" t="str">
        <f>IF('Base de dados'!E125&lt;&gt;"",'Base de dados'!E125,"")</f>
        <v>HESLEY GABRIEL LABESTEN DO SANTOS</v>
      </c>
      <c r="G126" s="21">
        <f>IF('Base de dados'!F125&lt;&gt;"",'Base de dados'!F125,"")</f>
        <v>470850826</v>
      </c>
      <c r="H126" s="21" t="str">
        <f>IF('Base de dados'!G125&lt;&gt;"",'Base de dados'!G125,"")</f>
        <v>359.536.798-74</v>
      </c>
      <c r="I126" s="31" t="str">
        <f>Prefeitura!D126</f>
        <v>RUA LUIS PIZA, 617 - CENTRO - CASA BRANCA</v>
      </c>
      <c r="J126" s="22" t="str">
        <f>Prefeitura!E126</f>
        <v>(19) 994416860</v>
      </c>
      <c r="K126" s="23" t="str">
        <f>LOWER('Base de dados'!K125)</f>
        <v>hbrisan28@gmail.com</v>
      </c>
      <c r="L126" s="24" t="str">
        <f>'Base de dados'!J125</f>
        <v>DEFICIENTE</v>
      </c>
      <c r="M126" s="24" t="str">
        <f>'Base de dados'!L125</f>
        <v>SUPLENTE</v>
      </c>
      <c r="N126" s="24">
        <f>'Base de dados'!M125</f>
        <v>124</v>
      </c>
      <c r="O126" s="29" t="str">
        <f>IF(OR(Prefeitura!I126="Não",Prefeitura!J126&lt;&gt;""),"EXCLUÍDO","")</f>
        <v/>
      </c>
      <c r="P126" s="24" t="str">
        <f>IF(Prefeitura!J126&lt;&gt;"","ATENDIDO CDHU",IF(Prefeitura!I126="Não","NÃO COMPROVA TEMPO DE MORADIA",""))</f>
        <v/>
      </c>
      <c r="Q126" s="24" t="str">
        <f t="shared" si="4"/>
        <v/>
      </c>
    </row>
    <row r="127" spans="1:17" ht="24.95" customHeight="1" x14ac:dyDescent="0.25">
      <c r="A127" s="17">
        <f t="shared" si="3"/>
        <v>125</v>
      </c>
      <c r="B127" s="18" t="str">
        <f>'Base de dados'!A126</f>
        <v>5630005857</v>
      </c>
      <c r="C127" s="19" t="str">
        <f>'Base de dados'!B126</f>
        <v>PAULA APARECIDA FREITAS</v>
      </c>
      <c r="D127" s="26">
        <f>'Base de dados'!C126</f>
        <v>497776686</v>
      </c>
      <c r="E127" s="20" t="str">
        <f>'Base de dados'!D126</f>
        <v>430.416.978-58</v>
      </c>
      <c r="F127" s="21" t="str">
        <f>IF('Base de dados'!E126&lt;&gt;"",'Base de dados'!E126,"")</f>
        <v>RODNEY WELLINGTON ANTONIO SILVA</v>
      </c>
      <c r="G127" s="21">
        <f>IF('Base de dados'!F126&lt;&gt;"",'Base de dados'!F126,"")</f>
        <v>490262016</v>
      </c>
      <c r="H127" s="21" t="str">
        <f>IF('Base de dados'!G126&lt;&gt;"",'Base de dados'!G126,"")</f>
        <v>382.100.248-41</v>
      </c>
      <c r="I127" s="31" t="str">
        <f>Prefeitura!D127</f>
        <v>RUA PROFESSOR MIDON, 96 - DESTERRO - CASA BRANCA</v>
      </c>
      <c r="J127" s="22" t="str">
        <f>Prefeitura!E127</f>
        <v>(99) 8754970</v>
      </c>
      <c r="K127" s="23" t="str">
        <f>LOWER('Base de dados'!K126)</f>
        <v>paula.freitas.cornelio@gmail.com</v>
      </c>
      <c r="L127" s="24" t="str">
        <f>'Base de dados'!J126</f>
        <v>DEFICIENTE</v>
      </c>
      <c r="M127" s="24" t="str">
        <f>'Base de dados'!L126</f>
        <v>SUPLENTE</v>
      </c>
      <c r="N127" s="24">
        <f>'Base de dados'!M126</f>
        <v>125</v>
      </c>
      <c r="O127" s="29" t="str">
        <f>IF(OR(Prefeitura!I127="Não",Prefeitura!J127&lt;&gt;""),"EXCLUÍDO","")</f>
        <v/>
      </c>
      <c r="P127" s="24" t="str">
        <f>IF(Prefeitura!J127&lt;&gt;"","ATENDIDO CDHU",IF(Prefeitura!I127="Não","NÃO COMPROVA TEMPO DE MORADIA",""))</f>
        <v/>
      </c>
      <c r="Q127" s="24" t="str">
        <f t="shared" si="4"/>
        <v/>
      </c>
    </row>
    <row r="128" spans="1:17" ht="24.95" customHeight="1" x14ac:dyDescent="0.25">
      <c r="A128" s="17">
        <f t="shared" si="3"/>
        <v>126</v>
      </c>
      <c r="B128" s="18" t="str">
        <f>'Base de dados'!A127</f>
        <v>5630018769</v>
      </c>
      <c r="C128" s="19" t="str">
        <f>'Base de dados'!B127</f>
        <v>RITA DE CASSIA ROCHA FIGNOTTI</v>
      </c>
      <c r="D128" s="26">
        <f>'Base de dados'!C127</f>
        <v>455383510</v>
      </c>
      <c r="E128" s="20" t="str">
        <f>'Base de dados'!D127</f>
        <v>305.294.948-92</v>
      </c>
      <c r="F128" s="21" t="str">
        <f>IF('Base de dados'!E127&lt;&gt;"",'Base de dados'!E127,"")</f>
        <v/>
      </c>
      <c r="G128" s="21" t="str">
        <f>IF('Base de dados'!F127&lt;&gt;"",'Base de dados'!F127,"")</f>
        <v/>
      </c>
      <c r="H128" s="21" t="str">
        <f>IF('Base de dados'!G127&lt;&gt;"",'Base de dados'!G127,"")</f>
        <v/>
      </c>
      <c r="I128" s="31" t="str">
        <f>Prefeitura!D128</f>
        <v>RUA JOSE ANTONIO DA ROCHA, 169 - PARQUE SAO PAULO - CASA BRANCA</v>
      </c>
      <c r="J128" s="22" t="str">
        <f>Prefeitura!E128</f>
        <v>(19) 994327220</v>
      </c>
      <c r="K128" s="23" t="str">
        <f>LOWER('Base de dados'!K127)</f>
        <v>ritajcrocha@gmail.com</v>
      </c>
      <c r="L128" s="24" t="str">
        <f>'Base de dados'!J127</f>
        <v>DEFICIENTE</v>
      </c>
      <c r="M128" s="24" t="str">
        <f>'Base de dados'!L127</f>
        <v>SUPLENTE</v>
      </c>
      <c r="N128" s="24">
        <f>'Base de dados'!M127</f>
        <v>126</v>
      </c>
      <c r="O128" s="29" t="str">
        <f>IF(OR(Prefeitura!I128="Não",Prefeitura!J128&lt;&gt;""),"EXCLUÍDO","")</f>
        <v/>
      </c>
      <c r="P128" s="24" t="str">
        <f>IF(Prefeitura!J128&lt;&gt;"","ATENDIDO CDHU",IF(Prefeitura!I128="Não","NÃO COMPROVA TEMPO DE MORADIA",""))</f>
        <v/>
      </c>
      <c r="Q128" s="24" t="str">
        <f t="shared" si="4"/>
        <v/>
      </c>
    </row>
    <row r="129" spans="1:17" ht="24.95" customHeight="1" x14ac:dyDescent="0.25">
      <c r="A129" s="17">
        <f t="shared" si="3"/>
        <v>127</v>
      </c>
      <c r="B129" s="18" t="str">
        <f>'Base de dados'!A128</f>
        <v>5630020682</v>
      </c>
      <c r="C129" s="19" t="str">
        <f>'Base de dados'!B128</f>
        <v>LUIS ANTONIO GOMES</v>
      </c>
      <c r="D129" s="26">
        <f>'Base de dados'!C128</f>
        <v>485529968</v>
      </c>
      <c r="E129" s="20" t="str">
        <f>'Base de dados'!D128</f>
        <v>232.348.788-46</v>
      </c>
      <c r="F129" s="21" t="str">
        <f>IF('Base de dados'!E128&lt;&gt;"",'Base de dados'!E128,"")</f>
        <v/>
      </c>
      <c r="G129" s="21" t="str">
        <f>IF('Base de dados'!F128&lt;&gt;"",'Base de dados'!F128,"")</f>
        <v/>
      </c>
      <c r="H129" s="21" t="str">
        <f>IF('Base de dados'!G128&lt;&gt;"",'Base de dados'!G128,"")</f>
        <v/>
      </c>
      <c r="I129" s="31" t="str">
        <f>Prefeitura!D129</f>
        <v>RUA PRESIDENTE VARGAS, 108 - INDUSTRIAL - CASA BRANCA</v>
      </c>
      <c r="J129" s="22" t="str">
        <f>Prefeitura!E129</f>
        <v>(19) 995016697</v>
      </c>
      <c r="K129" s="23" t="str">
        <f>LOWER('Base de dados'!K128)</f>
        <v>alineanderson83@gmail.com</v>
      </c>
      <c r="L129" s="24" t="str">
        <f>'Base de dados'!J128</f>
        <v>DEFICIENTE</v>
      </c>
      <c r="M129" s="24" t="str">
        <f>'Base de dados'!L128</f>
        <v>SUPLENTE</v>
      </c>
      <c r="N129" s="24">
        <f>'Base de dados'!M128</f>
        <v>127</v>
      </c>
      <c r="O129" s="29" t="str">
        <f>IF(OR(Prefeitura!I129="Não",Prefeitura!J129&lt;&gt;""),"EXCLUÍDO","")</f>
        <v/>
      </c>
      <c r="P129" s="24" t="str">
        <f>IF(Prefeitura!J129&lt;&gt;"","ATENDIDO CDHU",IF(Prefeitura!I129="Não","NÃO COMPROVA TEMPO DE MORADIA",""))</f>
        <v/>
      </c>
      <c r="Q129" s="24" t="str">
        <f t="shared" si="4"/>
        <v/>
      </c>
    </row>
    <row r="130" spans="1:17" ht="24.95" customHeight="1" x14ac:dyDescent="0.25">
      <c r="A130" s="17">
        <f t="shared" si="3"/>
        <v>128</v>
      </c>
      <c r="B130" s="18" t="str">
        <f>'Base de dados'!A129</f>
        <v>5630019627</v>
      </c>
      <c r="C130" s="19" t="str">
        <f>'Base de dados'!B129</f>
        <v>MARIA APARECIDA BENEDITO</v>
      </c>
      <c r="D130" s="26">
        <f>'Base de dados'!C129</f>
        <v>414287678</v>
      </c>
      <c r="E130" s="20" t="str">
        <f>'Base de dados'!D129</f>
        <v>382.375.188-37</v>
      </c>
      <c r="F130" s="21" t="str">
        <f>IF('Base de dados'!E129&lt;&gt;"",'Base de dados'!E129,"")</f>
        <v/>
      </c>
      <c r="G130" s="21" t="str">
        <f>IF('Base de dados'!F129&lt;&gt;"",'Base de dados'!F129,"")</f>
        <v/>
      </c>
      <c r="H130" s="21" t="str">
        <f>IF('Base de dados'!G129&lt;&gt;"",'Base de dados'!G129,"")</f>
        <v/>
      </c>
      <c r="I130" s="31" t="str">
        <f>Prefeitura!D130</f>
        <v>RUA MACAPA, 0088 - PARQUE SANTO ANTONIO - AGUDOS</v>
      </c>
      <c r="J130" s="22" t="str">
        <f>Prefeitura!E130</f>
        <v>(14) 998322631</v>
      </c>
      <c r="K130" s="23" t="str">
        <f>LOWER('Base de dados'!K129)</f>
        <v>mariabene0405@gmail.com</v>
      </c>
      <c r="L130" s="24" t="str">
        <f>'Base de dados'!J129</f>
        <v>DEFICIENTE</v>
      </c>
      <c r="M130" s="24" t="str">
        <f>'Base de dados'!L129</f>
        <v>SUPLENTE</v>
      </c>
      <c r="N130" s="24">
        <f>'Base de dados'!M129</f>
        <v>128</v>
      </c>
      <c r="O130" s="29" t="str">
        <f>IF(OR(Prefeitura!I130="Não",Prefeitura!J130&lt;&gt;""),"EXCLUÍDO","")</f>
        <v/>
      </c>
      <c r="P130" s="24" t="str">
        <f>IF(Prefeitura!J130&lt;&gt;"","ATENDIDO CDHU",IF(Prefeitura!I130="Não","NÃO COMPROVA TEMPO DE MORADIA",""))</f>
        <v/>
      </c>
      <c r="Q130" s="24" t="str">
        <f t="shared" si="4"/>
        <v/>
      </c>
    </row>
    <row r="131" spans="1:17" ht="24.95" customHeight="1" x14ac:dyDescent="0.25">
      <c r="A131" s="17">
        <f t="shared" si="3"/>
        <v>129</v>
      </c>
      <c r="B131" s="18" t="str">
        <f>'Base de dados'!A130</f>
        <v>5630012085</v>
      </c>
      <c r="C131" s="19" t="str">
        <f>'Base de dados'!B130</f>
        <v>MARIA DE LOURDES DA MOTA GUIMARAES</v>
      </c>
      <c r="D131" s="26">
        <f>'Base de dados'!C130</f>
        <v>424366216</v>
      </c>
      <c r="E131" s="20" t="str">
        <f>'Base de dados'!D130</f>
        <v>360.731.438-18</v>
      </c>
      <c r="F131" s="21" t="str">
        <f>IF('Base de dados'!E130&lt;&gt;"",'Base de dados'!E130,"")</f>
        <v/>
      </c>
      <c r="G131" s="21" t="str">
        <f>IF('Base de dados'!F130&lt;&gt;"",'Base de dados'!F130,"")</f>
        <v/>
      </c>
      <c r="H131" s="21" t="str">
        <f>IF('Base de dados'!G130&lt;&gt;"",'Base de dados'!G130,"")</f>
        <v/>
      </c>
      <c r="I131" s="31" t="str">
        <f>Prefeitura!D131</f>
        <v>RUA NELSON BARBOSA DA SILVA, 393 - JARDIM PROFILURB - CAMPINAS</v>
      </c>
      <c r="J131" s="22" t="str">
        <f>Prefeitura!E131</f>
        <v>(19) 992536779</v>
      </c>
      <c r="K131" s="23" t="str">
        <f>LOWER('Base de dados'!K130)</f>
        <v>lulu.mota@hotmail.com</v>
      </c>
      <c r="L131" s="24" t="str">
        <f>'Base de dados'!J130</f>
        <v>DEFICIENTE</v>
      </c>
      <c r="M131" s="24" t="str">
        <f>'Base de dados'!L130</f>
        <v>SUPLENTE</v>
      </c>
      <c r="N131" s="24">
        <f>'Base de dados'!M130</f>
        <v>129</v>
      </c>
      <c r="O131" s="29" t="str">
        <f>IF(OR(Prefeitura!I131="Não",Prefeitura!J131&lt;&gt;""),"EXCLUÍDO","")</f>
        <v/>
      </c>
      <c r="P131" s="24" t="str">
        <f>IF(Prefeitura!J131&lt;&gt;"","ATENDIDO CDHU",IF(Prefeitura!I131="Não","NÃO COMPROVA TEMPO DE MORADIA",""))</f>
        <v/>
      </c>
      <c r="Q131" s="24" t="str">
        <f t="shared" si="4"/>
        <v/>
      </c>
    </row>
    <row r="132" spans="1:17" ht="24.95" customHeight="1" x14ac:dyDescent="0.25">
      <c r="A132" s="17">
        <f t="shared" si="3"/>
        <v>130</v>
      </c>
      <c r="B132" s="18" t="str">
        <f>'Base de dados'!A131</f>
        <v>5630005386</v>
      </c>
      <c r="C132" s="19" t="str">
        <f>'Base de dados'!B131</f>
        <v>LEANDRO ADRIANO GOUVEIA</v>
      </c>
      <c r="D132" s="26">
        <f>'Base de dados'!C131</f>
        <v>401194747</v>
      </c>
      <c r="E132" s="20" t="str">
        <f>'Base de dados'!D131</f>
        <v>368.458.408-81</v>
      </c>
      <c r="F132" s="21" t="str">
        <f>IF('Base de dados'!E131&lt;&gt;"",'Base de dados'!E131,"")</f>
        <v>FRANSCINE PIZANI FERMOZELE</v>
      </c>
      <c r="G132" s="21">
        <f>IF('Base de dados'!F131&lt;&gt;"",'Base de dados'!F131,"")</f>
        <v>479604095</v>
      </c>
      <c r="H132" s="21" t="str">
        <f>IF('Base de dados'!G131&lt;&gt;"",'Base de dados'!G131,"")</f>
        <v>402.799.768-95</v>
      </c>
      <c r="I132" s="31" t="str">
        <f>Prefeitura!D132</f>
        <v>RUA FAMILIA MECHILAO, 301 - CIDADE JARDIM - CASA BRANCA</v>
      </c>
      <c r="J132" s="22" t="str">
        <f>Prefeitura!E132</f>
        <v>(19) 989812521</v>
      </c>
      <c r="K132" s="23" t="str">
        <f>LOWER('Base de dados'!K131)</f>
        <v>leandroadriano@yahoo.com.br</v>
      </c>
      <c r="L132" s="24" t="str">
        <f>'Base de dados'!J131</f>
        <v>DEFICIENTE</v>
      </c>
      <c r="M132" s="24" t="str">
        <f>'Base de dados'!L131</f>
        <v>SUPLENTE</v>
      </c>
      <c r="N132" s="24">
        <f>'Base de dados'!M131</f>
        <v>130</v>
      </c>
      <c r="O132" s="29" t="str">
        <f>IF(OR(Prefeitura!I132="Não",Prefeitura!J132&lt;&gt;""),"EXCLUÍDO","")</f>
        <v/>
      </c>
      <c r="P132" s="24" t="str">
        <f>IF(Prefeitura!J132&lt;&gt;"","ATENDIDO CDHU",IF(Prefeitura!I132="Não","NÃO COMPROVA TEMPO DE MORADIA",""))</f>
        <v/>
      </c>
      <c r="Q132" s="24" t="str">
        <f t="shared" si="4"/>
        <v/>
      </c>
    </row>
    <row r="133" spans="1:17" ht="24.95" customHeight="1" x14ac:dyDescent="0.25">
      <c r="A133" s="17">
        <f t="shared" ref="A133:A196" si="5">A132+1</f>
        <v>131</v>
      </c>
      <c r="B133" s="18" t="str">
        <f>'Base de dados'!A132</f>
        <v>5630005121</v>
      </c>
      <c r="C133" s="19" t="str">
        <f>'Base de dados'!B132</f>
        <v>ERIKA DA SILVA</v>
      </c>
      <c r="D133" s="26">
        <f>'Base de dados'!C132</f>
        <v>292994308</v>
      </c>
      <c r="E133" s="20" t="str">
        <f>'Base de dados'!D132</f>
        <v>298.272.798-66</v>
      </c>
      <c r="F133" s="21" t="str">
        <f>IF('Base de dados'!E132&lt;&gt;"",'Base de dados'!E132,"")</f>
        <v/>
      </c>
      <c r="G133" s="21" t="str">
        <f>IF('Base de dados'!F132&lt;&gt;"",'Base de dados'!F132,"")</f>
        <v/>
      </c>
      <c r="H133" s="21" t="str">
        <f>IF('Base de dados'!G132&lt;&gt;"",'Base de dados'!G132,"")</f>
        <v/>
      </c>
      <c r="I133" s="31" t="str">
        <f>Prefeitura!D133</f>
        <v>RUA FAMILIA STEFANINI, 350 - DESTERRO - CASA BRANCA</v>
      </c>
      <c r="J133" s="22" t="str">
        <f>Prefeitura!E133</f>
        <v>(19) 992292891</v>
      </c>
      <c r="K133" s="23" t="str">
        <f>LOWER('Base de dados'!K132)</f>
        <v>erikaguisilva37@gmail.com</v>
      </c>
      <c r="L133" s="24" t="str">
        <f>'Base de dados'!J132</f>
        <v>DEFICIENTE</v>
      </c>
      <c r="M133" s="24" t="str">
        <f>'Base de dados'!L132</f>
        <v>SUPLENTE</v>
      </c>
      <c r="N133" s="24">
        <f>'Base de dados'!M132</f>
        <v>131</v>
      </c>
      <c r="O133" s="29" t="str">
        <f>IF(OR(Prefeitura!I133="Não",Prefeitura!J133&lt;&gt;""),"EXCLUÍDO","")</f>
        <v/>
      </c>
      <c r="P133" s="24" t="str">
        <f>IF(Prefeitura!J133&lt;&gt;"","ATENDIDO CDHU",IF(Prefeitura!I133="Não","NÃO COMPROVA TEMPO DE MORADIA",""))</f>
        <v/>
      </c>
      <c r="Q133" s="24" t="str">
        <f t="shared" ref="Q133:Q196" si="6">IF(P133="","",IF(P133="ATENDIDO CDHU","CDHU","PREFEITURA"))</f>
        <v/>
      </c>
    </row>
    <row r="134" spans="1:17" ht="24.95" customHeight="1" x14ac:dyDescent="0.25">
      <c r="A134" s="17">
        <f t="shared" si="5"/>
        <v>132</v>
      </c>
      <c r="B134" s="18" t="str">
        <f>'Base de dados'!A133</f>
        <v>5630004900</v>
      </c>
      <c r="C134" s="19" t="str">
        <f>'Base de dados'!B133</f>
        <v>LARISSA MARINA DE MELO VRENA</v>
      </c>
      <c r="D134" s="26">
        <f>'Base de dados'!C133</f>
        <v>531819772</v>
      </c>
      <c r="E134" s="20" t="str">
        <f>'Base de dados'!D133</f>
        <v>435.479.768-20</v>
      </c>
      <c r="F134" s="21" t="str">
        <f>IF('Base de dados'!E133&lt;&gt;"",'Base de dados'!E133,"")</f>
        <v/>
      </c>
      <c r="G134" s="21" t="str">
        <f>IF('Base de dados'!F133&lt;&gt;"",'Base de dados'!F133,"")</f>
        <v/>
      </c>
      <c r="H134" s="21" t="str">
        <f>IF('Base de dados'!G133&lt;&gt;"",'Base de dados'!G133,"")</f>
        <v/>
      </c>
      <c r="I134" s="31" t="str">
        <f>Prefeitura!D134</f>
        <v>RUA TOMAS DOS REIS, 19 - VILA BARBOSA - SAO PAULO</v>
      </c>
      <c r="J134" s="22" t="str">
        <f>Prefeitura!E134</f>
        <v>(11) 949004871</v>
      </c>
      <c r="K134" s="23" t="str">
        <f>LOWER('Base de dados'!K133)</f>
        <v>larissa.marina@icloud.com</v>
      </c>
      <c r="L134" s="24" t="str">
        <f>'Base de dados'!J133</f>
        <v>DEFICIENTE</v>
      </c>
      <c r="M134" s="24" t="str">
        <f>'Base de dados'!L133</f>
        <v>SUPLENTE</v>
      </c>
      <c r="N134" s="24">
        <f>'Base de dados'!M133</f>
        <v>132</v>
      </c>
      <c r="O134" s="29" t="str">
        <f>IF(OR(Prefeitura!I134="Não",Prefeitura!J134&lt;&gt;""),"EXCLUÍDO","")</f>
        <v/>
      </c>
      <c r="P134" s="24" t="str">
        <f>IF(Prefeitura!J134&lt;&gt;"","ATENDIDO CDHU",IF(Prefeitura!I134="Não","NÃO COMPROVA TEMPO DE MORADIA",""))</f>
        <v/>
      </c>
      <c r="Q134" s="24" t="str">
        <f t="shared" si="6"/>
        <v/>
      </c>
    </row>
    <row r="135" spans="1:17" ht="24.95" customHeight="1" x14ac:dyDescent="0.25">
      <c r="A135" s="17">
        <f t="shared" si="5"/>
        <v>133</v>
      </c>
      <c r="B135" s="18" t="str">
        <f>'Base de dados'!A134</f>
        <v>5630020229</v>
      </c>
      <c r="C135" s="19" t="str">
        <f>'Base de dados'!B134</f>
        <v>MARIA APARECIDA CAMPEIRO</v>
      </c>
      <c r="D135" s="26">
        <f>'Base de dados'!C134</f>
        <v>274730856</v>
      </c>
      <c r="E135" s="20" t="str">
        <f>'Base de dados'!D134</f>
        <v>172.829.688-96</v>
      </c>
      <c r="F135" s="21" t="str">
        <f>IF('Base de dados'!E134&lt;&gt;"",'Base de dados'!E134,"")</f>
        <v/>
      </c>
      <c r="G135" s="21" t="str">
        <f>IF('Base de dados'!F134&lt;&gt;"",'Base de dados'!F134,"")</f>
        <v/>
      </c>
      <c r="H135" s="21" t="str">
        <f>IF('Base de dados'!G134&lt;&gt;"",'Base de dados'!G134,"")</f>
        <v/>
      </c>
      <c r="I135" s="31" t="str">
        <f>Prefeitura!D135</f>
        <v>FAZ VERA CRUZ, 01 - RURAL - CASA BRANCA</v>
      </c>
      <c r="J135" s="22" t="str">
        <f>Prefeitura!E135</f>
        <v>(19) 999587559</v>
      </c>
      <c r="K135" s="23" t="str">
        <f>LOWER('Base de dados'!K134)</f>
        <v>cidinhabalena@gmail.com</v>
      </c>
      <c r="L135" s="24" t="str">
        <f>'Base de dados'!J134</f>
        <v>DEFICIENTE</v>
      </c>
      <c r="M135" s="24" t="str">
        <f>'Base de dados'!L134</f>
        <v>SUPLENTE</v>
      </c>
      <c r="N135" s="24">
        <f>'Base de dados'!M134</f>
        <v>133</v>
      </c>
      <c r="O135" s="29" t="str">
        <f>IF(OR(Prefeitura!I135="Não",Prefeitura!J135&lt;&gt;""),"EXCLUÍDO","")</f>
        <v/>
      </c>
      <c r="P135" s="24" t="str">
        <f>IF(Prefeitura!J135&lt;&gt;"","ATENDIDO CDHU",IF(Prefeitura!I135="Não","NÃO COMPROVA TEMPO DE MORADIA",""))</f>
        <v/>
      </c>
      <c r="Q135" s="24" t="str">
        <f t="shared" si="6"/>
        <v/>
      </c>
    </row>
    <row r="136" spans="1:17" ht="24.95" customHeight="1" x14ac:dyDescent="0.25">
      <c r="A136" s="17">
        <f t="shared" si="5"/>
        <v>134</v>
      </c>
      <c r="B136" s="18" t="str">
        <f>'Base de dados'!A135</f>
        <v>5630021458</v>
      </c>
      <c r="C136" s="19" t="str">
        <f>'Base de dados'!B135</f>
        <v>CARINA ASTROGILDA ROCHA</v>
      </c>
      <c r="D136" s="26">
        <f>'Base de dados'!C135</f>
        <v>4000990398</v>
      </c>
      <c r="E136" s="20" t="str">
        <f>'Base de dados'!D135</f>
        <v>357.571.608-02</v>
      </c>
      <c r="F136" s="21" t="str">
        <f>IF('Base de dados'!E135&lt;&gt;"",'Base de dados'!E135,"")</f>
        <v/>
      </c>
      <c r="G136" s="21" t="str">
        <f>IF('Base de dados'!F135&lt;&gt;"",'Base de dados'!F135,"")</f>
        <v/>
      </c>
      <c r="H136" s="21" t="str">
        <f>IF('Base de dados'!G135&lt;&gt;"",'Base de dados'!G135,"")</f>
        <v/>
      </c>
      <c r="I136" s="31" t="str">
        <f>Prefeitura!D136</f>
        <v>RUA JOSE ANTONIO ROCHA, 169 - PARQUE SAO PAULO - CASA BRANCA</v>
      </c>
      <c r="J136" s="22" t="str">
        <f>Prefeitura!E136</f>
        <v>(19) 994604927</v>
      </c>
      <c r="K136" s="23" t="str">
        <f>LOWER('Base de dados'!K135)</f>
        <v>cacarocha86@hotmail.com</v>
      </c>
      <c r="L136" s="24" t="str">
        <f>'Base de dados'!J135</f>
        <v>DEFICIENTE</v>
      </c>
      <c r="M136" s="24" t="str">
        <f>'Base de dados'!L135</f>
        <v>SUPLENTE</v>
      </c>
      <c r="N136" s="24">
        <f>'Base de dados'!M135</f>
        <v>134</v>
      </c>
      <c r="O136" s="29" t="str">
        <f>IF(OR(Prefeitura!I136="Não",Prefeitura!J136&lt;&gt;""),"EXCLUÍDO","")</f>
        <v/>
      </c>
      <c r="P136" s="24" t="str">
        <f>IF(Prefeitura!J136&lt;&gt;"","ATENDIDO CDHU",IF(Prefeitura!I136="Não","NÃO COMPROVA TEMPO DE MORADIA",""))</f>
        <v/>
      </c>
      <c r="Q136" s="24" t="str">
        <f t="shared" si="6"/>
        <v/>
      </c>
    </row>
    <row r="137" spans="1:17" ht="24.95" customHeight="1" x14ac:dyDescent="0.25">
      <c r="A137" s="17">
        <f t="shared" si="5"/>
        <v>135</v>
      </c>
      <c r="B137" s="18" t="str">
        <f>'Base de dados'!A136</f>
        <v>5630018280</v>
      </c>
      <c r="C137" s="19" t="str">
        <f>'Base de dados'!B136</f>
        <v>LUCIANA CRISTINA DE SOUZA TE LIMA</v>
      </c>
      <c r="D137" s="26">
        <f>'Base de dados'!C136</f>
        <v>306137458</v>
      </c>
      <c r="E137" s="20" t="str">
        <f>'Base de dados'!D136</f>
        <v>367.905.208-13</v>
      </c>
      <c r="F137" s="21" t="str">
        <f>IF('Base de dados'!E136&lt;&gt;"",'Base de dados'!E136,"")</f>
        <v/>
      </c>
      <c r="G137" s="21" t="str">
        <f>IF('Base de dados'!F136&lt;&gt;"",'Base de dados'!F136,"")</f>
        <v/>
      </c>
      <c r="H137" s="21" t="str">
        <f>IF('Base de dados'!G136&lt;&gt;"",'Base de dados'!G136,"")</f>
        <v/>
      </c>
      <c r="I137" s="31" t="str">
        <f>Prefeitura!D137</f>
        <v>RUA PEDRO PIMENTA, 34 - PARQUE SAO PARQUE - CASA BRANCA</v>
      </c>
      <c r="J137" s="22" t="str">
        <f>Prefeitura!E137</f>
        <v>(19) 998831184</v>
      </c>
      <c r="K137" s="23" t="str">
        <f>LOWER('Base de dados'!K136)</f>
        <v>silviabibo99@mil.com</v>
      </c>
      <c r="L137" s="24" t="str">
        <f>'Base de dados'!J136</f>
        <v>DEFICIENTE</v>
      </c>
      <c r="M137" s="24" t="str">
        <f>'Base de dados'!L136</f>
        <v>SUPLENTE</v>
      </c>
      <c r="N137" s="24">
        <f>'Base de dados'!M136</f>
        <v>135</v>
      </c>
      <c r="O137" s="29" t="str">
        <f>IF(OR(Prefeitura!I137="Não",Prefeitura!J137&lt;&gt;""),"EXCLUÍDO","")</f>
        <v/>
      </c>
      <c r="P137" s="24" t="str">
        <f>IF(Prefeitura!J137&lt;&gt;"","ATENDIDO CDHU",IF(Prefeitura!I137="Não","NÃO COMPROVA TEMPO DE MORADIA",""))</f>
        <v/>
      </c>
      <c r="Q137" s="24" t="str">
        <f t="shared" si="6"/>
        <v/>
      </c>
    </row>
    <row r="138" spans="1:17" ht="24.95" customHeight="1" x14ac:dyDescent="0.25">
      <c r="A138" s="17">
        <f t="shared" si="5"/>
        <v>136</v>
      </c>
      <c r="B138" s="18" t="str">
        <f>'Base de dados'!A137</f>
        <v>5630001948</v>
      </c>
      <c r="C138" s="19" t="str">
        <f>'Base de dados'!B137</f>
        <v>GLAICE MARA RIBEIRO DOS SANTOS</v>
      </c>
      <c r="D138" s="26">
        <f>'Base de dados'!C137</f>
        <v>2706746</v>
      </c>
      <c r="E138" s="20" t="str">
        <f>'Base de dados'!D137</f>
        <v>260.605.048-76</v>
      </c>
      <c r="F138" s="21" t="str">
        <f>IF('Base de dados'!E137&lt;&gt;"",'Base de dados'!E137,"")</f>
        <v>PAULO SERGIO DOS SANTOS</v>
      </c>
      <c r="G138" s="21">
        <f>IF('Base de dados'!F137&lt;&gt;"",'Base de dados'!F137,"")</f>
        <v>22365988</v>
      </c>
      <c r="H138" s="21" t="str">
        <f>IF('Base de dados'!G137&lt;&gt;"",'Base de dados'!G137,"")</f>
        <v>120.502.128-01</v>
      </c>
      <c r="I138" s="31" t="str">
        <f>Prefeitura!D138</f>
        <v>RUA JOSE DE LIMA HORTA, 397 - SANTA MARIA - CASA BRANCA</v>
      </c>
      <c r="J138" s="22" t="str">
        <f>Prefeitura!E138</f>
        <v>(19) 991952120</v>
      </c>
      <c r="K138" s="23" t="str">
        <f>LOWER('Base de dados'!K137)</f>
        <v>glaicemara@gmail.com</v>
      </c>
      <c r="L138" s="24" t="str">
        <f>'Base de dados'!J137</f>
        <v>DEFICIENTE</v>
      </c>
      <c r="M138" s="24" t="str">
        <f>'Base de dados'!L137</f>
        <v>SUPLENTE</v>
      </c>
      <c r="N138" s="24">
        <f>'Base de dados'!M137</f>
        <v>136</v>
      </c>
      <c r="O138" s="29" t="str">
        <f>IF(OR(Prefeitura!I138="Não",Prefeitura!J138&lt;&gt;""),"EXCLUÍDO","")</f>
        <v/>
      </c>
      <c r="P138" s="24" t="str">
        <f>IF(Prefeitura!J138&lt;&gt;"","ATENDIDO CDHU",IF(Prefeitura!I138="Não","NÃO COMPROVA TEMPO DE MORADIA",""))</f>
        <v/>
      </c>
      <c r="Q138" s="24" t="str">
        <f t="shared" si="6"/>
        <v/>
      </c>
    </row>
    <row r="139" spans="1:17" ht="24.95" customHeight="1" x14ac:dyDescent="0.25">
      <c r="A139" s="17">
        <f t="shared" si="5"/>
        <v>137</v>
      </c>
      <c r="B139" s="18" t="str">
        <f>'Base de dados'!A138</f>
        <v>5630005360</v>
      </c>
      <c r="C139" s="19" t="str">
        <f>'Base de dados'!B138</f>
        <v>RITA  DE CASSIA DUTRA  MORAES</v>
      </c>
      <c r="D139" s="26">
        <f>'Base de dados'!C138</f>
        <v>13134481</v>
      </c>
      <c r="E139" s="20" t="str">
        <f>'Base de dados'!D138</f>
        <v>186.514.518-14</v>
      </c>
      <c r="F139" s="21" t="str">
        <f>IF('Base de dados'!E138&lt;&gt;"",'Base de dados'!E138,"")</f>
        <v/>
      </c>
      <c r="G139" s="21" t="str">
        <f>IF('Base de dados'!F138&lt;&gt;"",'Base de dados'!F138,"")</f>
        <v/>
      </c>
      <c r="H139" s="21" t="str">
        <f>IF('Base de dados'!G138&lt;&gt;"",'Base de dados'!G138,"")</f>
        <v/>
      </c>
      <c r="I139" s="31" t="str">
        <f>Prefeitura!D139</f>
        <v>RUA JOAO B S CUNHA, 447 - PARQUE  SAO PAULO  - CASA BRANCA</v>
      </c>
      <c r="J139" s="22" t="str">
        <f>Prefeitura!E139</f>
        <v>(19) 993574812</v>
      </c>
      <c r="K139" s="23" t="str">
        <f>LOWER('Base de dados'!K138)</f>
        <v>cassiadutra382@gmail.com</v>
      </c>
      <c r="L139" s="24" t="str">
        <f>'Base de dados'!J138</f>
        <v>IDOSOS</v>
      </c>
      <c r="M139" s="24" t="str">
        <f>'Base de dados'!L138</f>
        <v>BENEFICIÁRIO</v>
      </c>
      <c r="N139" s="24">
        <f>'Base de dados'!M138</f>
        <v>1</v>
      </c>
      <c r="O139" s="29" t="str">
        <f>IF(OR(Prefeitura!I139="Não",Prefeitura!J139&lt;&gt;""),"EXCLUÍDO","")</f>
        <v/>
      </c>
      <c r="P139" s="24" t="str">
        <f>IF(Prefeitura!J139&lt;&gt;"","ATENDIDO CDHU",IF(Prefeitura!I139="Não","NÃO COMPROVA TEMPO DE MORADIA",""))</f>
        <v/>
      </c>
      <c r="Q139" s="24" t="str">
        <f t="shared" si="6"/>
        <v/>
      </c>
    </row>
    <row r="140" spans="1:17" ht="24.95" customHeight="1" x14ac:dyDescent="0.25">
      <c r="A140" s="17">
        <f t="shared" si="5"/>
        <v>138</v>
      </c>
      <c r="B140" s="18" t="str">
        <f>'Base de dados'!A139</f>
        <v>5630010345</v>
      </c>
      <c r="C140" s="19" t="str">
        <f>'Base de dados'!B139</f>
        <v>SAMIRA ABDEL MELEK</v>
      </c>
      <c r="D140" s="26">
        <f>'Base de dados'!C139</f>
        <v>46625547</v>
      </c>
      <c r="E140" s="20" t="str">
        <f>'Base de dados'!D139</f>
        <v>032.732.597-60</v>
      </c>
      <c r="F140" s="21" t="str">
        <f>IF('Base de dados'!E139&lt;&gt;"",'Base de dados'!E139,"")</f>
        <v/>
      </c>
      <c r="G140" s="21" t="str">
        <f>IF('Base de dados'!F139&lt;&gt;"",'Base de dados'!F139,"")</f>
        <v/>
      </c>
      <c r="H140" s="21" t="str">
        <f>IF('Base de dados'!G139&lt;&gt;"",'Base de dados'!G139,"")</f>
        <v/>
      </c>
      <c r="I140" s="31" t="str">
        <f>Prefeitura!D140</f>
        <v>SIT SAO BENTO, s/nº - DESTERRO - CASA BRANCA</v>
      </c>
      <c r="J140" s="22" t="str">
        <f>Prefeitura!E140</f>
        <v>(19) 996277852</v>
      </c>
      <c r="K140" s="23" t="str">
        <f>LOWER('Base de dados'!K139)</f>
        <v>samiramelek48@gmail.com</v>
      </c>
      <c r="L140" s="24" t="str">
        <f>'Base de dados'!J139</f>
        <v>IDOSOS</v>
      </c>
      <c r="M140" s="24" t="str">
        <f>'Base de dados'!L139</f>
        <v>BENEFICIÁRIO</v>
      </c>
      <c r="N140" s="24">
        <f>'Base de dados'!M139</f>
        <v>2</v>
      </c>
      <c r="O140" s="29" t="str">
        <f>IF(OR(Prefeitura!I140="Não",Prefeitura!J140&lt;&gt;""),"EXCLUÍDO","")</f>
        <v/>
      </c>
      <c r="P140" s="24" t="str">
        <f>IF(Prefeitura!J140&lt;&gt;"","ATENDIDO CDHU",IF(Prefeitura!I140="Não","NÃO COMPROVA TEMPO DE MORADIA",""))</f>
        <v/>
      </c>
      <c r="Q140" s="24" t="str">
        <f t="shared" si="6"/>
        <v/>
      </c>
    </row>
    <row r="141" spans="1:17" ht="24.95" customHeight="1" x14ac:dyDescent="0.25">
      <c r="A141" s="17">
        <f t="shared" si="5"/>
        <v>139</v>
      </c>
      <c r="B141" s="18" t="str">
        <f>'Base de dados'!A140</f>
        <v>5630019957</v>
      </c>
      <c r="C141" s="19" t="str">
        <f>'Base de dados'!B140</f>
        <v>IRENE DE SOUZA CASTRO</v>
      </c>
      <c r="D141" s="26">
        <f>'Base de dados'!C140</f>
        <v>86797255</v>
      </c>
      <c r="E141" s="20" t="str">
        <f>'Base de dados'!D140</f>
        <v>343.439.258-03</v>
      </c>
      <c r="F141" s="21" t="str">
        <f>IF('Base de dados'!E140&lt;&gt;"",'Base de dados'!E140,"")</f>
        <v/>
      </c>
      <c r="G141" s="21" t="str">
        <f>IF('Base de dados'!F140&lt;&gt;"",'Base de dados'!F140,"")</f>
        <v/>
      </c>
      <c r="H141" s="21" t="str">
        <f>IF('Base de dados'!G140&lt;&gt;"",'Base de dados'!G140,"")</f>
        <v/>
      </c>
      <c r="I141" s="31" t="str">
        <f>Prefeitura!D141</f>
        <v>RUA NICANOR FRANCISCO FERRAZ, 305 - JARDIM AMERICA  - CASA BRANCA</v>
      </c>
      <c r="J141" s="22" t="str">
        <f>Prefeitura!E141</f>
        <v>(19) 992786149</v>
      </c>
      <c r="K141" s="23" t="str">
        <f>LOWER('Base de dados'!K140)</f>
        <v>julianeberaldo@yahoo.com.br</v>
      </c>
      <c r="L141" s="24" t="str">
        <f>'Base de dados'!J140</f>
        <v>IDOSOS</v>
      </c>
      <c r="M141" s="24" t="str">
        <f>'Base de dados'!L140</f>
        <v>BENEFICIÁRIO</v>
      </c>
      <c r="N141" s="24">
        <f>'Base de dados'!M140</f>
        <v>3</v>
      </c>
      <c r="O141" s="29" t="str">
        <f>IF(OR(Prefeitura!I141="Não",Prefeitura!J141&lt;&gt;""),"EXCLUÍDO","")</f>
        <v/>
      </c>
      <c r="P141" s="24" t="str">
        <f>IF(Prefeitura!J141&lt;&gt;"","ATENDIDO CDHU",IF(Prefeitura!I141="Não","NÃO COMPROVA TEMPO DE MORADIA",""))</f>
        <v/>
      </c>
      <c r="Q141" s="24" t="str">
        <f t="shared" si="6"/>
        <v/>
      </c>
    </row>
    <row r="142" spans="1:17" ht="24.95" customHeight="1" x14ac:dyDescent="0.25">
      <c r="A142" s="17">
        <f t="shared" si="5"/>
        <v>140</v>
      </c>
      <c r="B142" s="18" t="str">
        <f>'Base de dados'!A141</f>
        <v>5630017720</v>
      </c>
      <c r="C142" s="19" t="str">
        <f>'Base de dados'!B141</f>
        <v>MARIO JOSE ROSA</v>
      </c>
      <c r="D142" s="26">
        <f>'Base de dados'!C141</f>
        <v>6629146</v>
      </c>
      <c r="E142" s="20" t="str">
        <f>'Base de dados'!D141</f>
        <v>661.495.768-68</v>
      </c>
      <c r="F142" s="21" t="str">
        <f>IF('Base de dados'!E141&lt;&gt;"",'Base de dados'!E141,"")</f>
        <v/>
      </c>
      <c r="G142" s="21" t="str">
        <f>IF('Base de dados'!F141&lt;&gt;"",'Base de dados'!F141,"")</f>
        <v/>
      </c>
      <c r="H142" s="21" t="str">
        <f>IF('Base de dados'!G141&lt;&gt;"",'Base de dados'!G141,"")</f>
        <v/>
      </c>
      <c r="I142" s="31" t="str">
        <f>Prefeitura!D142</f>
        <v>RUA FAMILIA MAGDALENA, 506 - PARQUE SAO PAULO - CASA BRANCA</v>
      </c>
      <c r="J142" s="22" t="str">
        <f>Prefeitura!E142</f>
        <v>(19) 995082166</v>
      </c>
      <c r="K142" s="23" t="str">
        <f>LOWER('Base de dados'!K141)</f>
        <v>mariovootempo@gmail.com</v>
      </c>
      <c r="L142" s="24" t="str">
        <f>'Base de dados'!J141</f>
        <v>IDOSOS</v>
      </c>
      <c r="M142" s="24" t="str">
        <f>'Base de dados'!L141</f>
        <v>BENEFICIÁRIO</v>
      </c>
      <c r="N142" s="24">
        <f>'Base de dados'!M141</f>
        <v>4</v>
      </c>
      <c r="O142" s="29" t="str">
        <f>IF(OR(Prefeitura!I142="Não",Prefeitura!J142&lt;&gt;""),"EXCLUÍDO","")</f>
        <v/>
      </c>
      <c r="P142" s="24" t="str">
        <f>IF(Prefeitura!J142&lt;&gt;"","ATENDIDO CDHU",IF(Prefeitura!I142="Não","NÃO COMPROVA TEMPO DE MORADIA",""))</f>
        <v/>
      </c>
      <c r="Q142" s="24" t="str">
        <f t="shared" si="6"/>
        <v/>
      </c>
    </row>
    <row r="143" spans="1:17" ht="24.95" customHeight="1" x14ac:dyDescent="0.25">
      <c r="A143" s="17">
        <f t="shared" si="5"/>
        <v>141</v>
      </c>
      <c r="B143" s="18" t="str">
        <f>'Base de dados'!A142</f>
        <v>5630003944</v>
      </c>
      <c r="C143" s="19" t="str">
        <f>'Base de dados'!B142</f>
        <v>MATIAS DE DE JESUS</v>
      </c>
      <c r="D143" s="26">
        <f>'Base de dados'!C142</f>
        <v>649650542</v>
      </c>
      <c r="E143" s="20" t="str">
        <f>'Base de dados'!D142</f>
        <v>294.110.028-89</v>
      </c>
      <c r="F143" s="21" t="str">
        <f>IF('Base de dados'!E142&lt;&gt;"",'Base de dados'!E142,"")</f>
        <v/>
      </c>
      <c r="G143" s="21" t="str">
        <f>IF('Base de dados'!F142&lt;&gt;"",'Base de dados'!F142,"")</f>
        <v/>
      </c>
      <c r="H143" s="21" t="str">
        <f>IF('Base de dados'!G142&lt;&gt;"",'Base de dados'!G142,"")</f>
        <v/>
      </c>
      <c r="I143" s="31" t="str">
        <f>Prefeitura!D143</f>
        <v>RUA PARAIBA, 194 - LAGOA BRANCA - CASA BRANCA</v>
      </c>
      <c r="J143" s="22" t="str">
        <f>Prefeitura!E143</f>
        <v>(11) 993220922</v>
      </c>
      <c r="K143" s="23" t="str">
        <f>LOWER('Base de dados'!K142)</f>
        <v>liletejesus@gmail.com</v>
      </c>
      <c r="L143" s="24" t="str">
        <f>'Base de dados'!J142</f>
        <v>IDOSOS</v>
      </c>
      <c r="M143" s="24" t="str">
        <f>'Base de dados'!L142</f>
        <v>BENEFICIÁRIO</v>
      </c>
      <c r="N143" s="24">
        <f>'Base de dados'!M142</f>
        <v>5</v>
      </c>
      <c r="O143" s="29" t="str">
        <f>IF(OR(Prefeitura!I143="Não",Prefeitura!J143&lt;&gt;""),"EXCLUÍDO","")</f>
        <v/>
      </c>
      <c r="P143" s="24" t="str">
        <f>IF(Prefeitura!J143&lt;&gt;"","ATENDIDO CDHU",IF(Prefeitura!I143="Não","NÃO COMPROVA TEMPO DE MORADIA",""))</f>
        <v/>
      </c>
      <c r="Q143" s="24" t="str">
        <f t="shared" si="6"/>
        <v/>
      </c>
    </row>
    <row r="144" spans="1:17" ht="24.95" customHeight="1" x14ac:dyDescent="0.25">
      <c r="A144" s="17">
        <f t="shared" si="5"/>
        <v>142</v>
      </c>
      <c r="B144" s="18" t="str">
        <f>'Base de dados'!A143</f>
        <v>5630007242</v>
      </c>
      <c r="C144" s="19" t="str">
        <f>'Base de dados'!B143</f>
        <v>SEBASTIAO LEME DE ALMEIDA</v>
      </c>
      <c r="D144" s="26">
        <f>'Base de dados'!C143</f>
        <v>8047306</v>
      </c>
      <c r="E144" s="20" t="str">
        <f>'Base de dados'!D143</f>
        <v>016.526.158-73</v>
      </c>
      <c r="F144" s="21" t="str">
        <f>IF('Base de dados'!E143&lt;&gt;"",'Base de dados'!E143,"")</f>
        <v>MARIALVA BISPO DOS SANTOS</v>
      </c>
      <c r="G144" s="21">
        <f>IF('Base de dados'!F143&lt;&gt;"",'Base de dados'!F143,"")</f>
        <v>1336765848</v>
      </c>
      <c r="H144" s="21" t="str">
        <f>IF('Base de dados'!G143&lt;&gt;"",'Base de dados'!G143,"")</f>
        <v>059.085.278-74</v>
      </c>
      <c r="I144" s="31" t="str">
        <f>Prefeitura!D144</f>
        <v>RUA JOSE CASALLI JUNIOR, 45 - CONJUNTO RESIDENCIAL JOAO STEFANINI - CASA BRANCA</v>
      </c>
      <c r="J144" s="22" t="str">
        <f>Prefeitura!E144</f>
        <v>(19) 991495183</v>
      </c>
      <c r="K144" s="23" t="str">
        <f>LOWER('Base de dados'!K143)</f>
        <v>vmalafatti@gmail.com</v>
      </c>
      <c r="L144" s="24" t="str">
        <f>'Base de dados'!J143</f>
        <v>IDOSOS</v>
      </c>
      <c r="M144" s="24" t="str">
        <f>'Base de dados'!L143</f>
        <v>BENEFICIÁRIO</v>
      </c>
      <c r="N144" s="24">
        <f>'Base de dados'!M143</f>
        <v>6</v>
      </c>
      <c r="O144" s="29" t="str">
        <f>IF(OR(Prefeitura!I144="Não",Prefeitura!J144&lt;&gt;""),"EXCLUÍDO","")</f>
        <v/>
      </c>
      <c r="P144" s="24" t="str">
        <f>IF(Prefeitura!J144&lt;&gt;"","ATENDIDO CDHU",IF(Prefeitura!I144="Não","NÃO COMPROVA TEMPO DE MORADIA",""))</f>
        <v/>
      </c>
      <c r="Q144" s="24" t="str">
        <f t="shared" si="6"/>
        <v/>
      </c>
    </row>
    <row r="145" spans="1:17" ht="24.95" customHeight="1" x14ac:dyDescent="0.25">
      <c r="A145" s="17">
        <f t="shared" si="5"/>
        <v>143</v>
      </c>
      <c r="B145" s="18" t="str">
        <f>'Base de dados'!A144</f>
        <v>5630014263</v>
      </c>
      <c r="C145" s="19" t="str">
        <f>'Base de dados'!B144</f>
        <v>ELZA GENARI</v>
      </c>
      <c r="D145" s="26">
        <f>'Base de dados'!C144</f>
        <v>9884518</v>
      </c>
      <c r="E145" s="20" t="str">
        <f>'Base de dados'!D144</f>
        <v>016.269.868-27</v>
      </c>
      <c r="F145" s="21" t="str">
        <f>IF('Base de dados'!E144&lt;&gt;"",'Base de dados'!E144,"")</f>
        <v/>
      </c>
      <c r="G145" s="21" t="str">
        <f>IF('Base de dados'!F144&lt;&gt;"",'Base de dados'!F144,"")</f>
        <v/>
      </c>
      <c r="H145" s="21" t="str">
        <f>IF('Base de dados'!G144&lt;&gt;"",'Base de dados'!G144,"")</f>
        <v/>
      </c>
      <c r="I145" s="31" t="str">
        <f>Prefeitura!D145</f>
        <v>RUA BARAO DE CASA BRANCA, 234 - CENTRO - CASA BRANCA</v>
      </c>
      <c r="J145" s="22" t="str">
        <f>Prefeitura!E145</f>
        <v>(19) 993332057</v>
      </c>
      <c r="K145" s="23" t="str">
        <f>LOWER('Base de dados'!K144)</f>
        <v>biancareginato@hotmail.com</v>
      </c>
      <c r="L145" s="24" t="str">
        <f>'Base de dados'!J144</f>
        <v>IDOSOS</v>
      </c>
      <c r="M145" s="24" t="str">
        <f>'Base de dados'!L144</f>
        <v>SUPLENTE</v>
      </c>
      <c r="N145" s="24">
        <f>'Base de dados'!M144</f>
        <v>7</v>
      </c>
      <c r="O145" s="29" t="str">
        <f>IF(OR(Prefeitura!I145="Não",Prefeitura!J145&lt;&gt;""),"EXCLUÍDO","")</f>
        <v/>
      </c>
      <c r="P145" s="24" t="str">
        <f>IF(Prefeitura!J145&lt;&gt;"","ATENDIDO CDHU",IF(Prefeitura!I145="Não","NÃO COMPROVA TEMPO DE MORADIA",""))</f>
        <v/>
      </c>
      <c r="Q145" s="24" t="str">
        <f t="shared" si="6"/>
        <v/>
      </c>
    </row>
    <row r="146" spans="1:17" ht="24.95" customHeight="1" x14ac:dyDescent="0.25">
      <c r="A146" s="17">
        <f t="shared" si="5"/>
        <v>144</v>
      </c>
      <c r="B146" s="18" t="str">
        <f>'Base de dados'!A145</f>
        <v>5630004983</v>
      </c>
      <c r="C146" s="19" t="str">
        <f>'Base de dados'!B145</f>
        <v>MARIA PEDI ROMERO SATI</v>
      </c>
      <c r="D146" s="26">
        <f>'Base de dados'!C145</f>
        <v>265883398</v>
      </c>
      <c r="E146" s="20" t="str">
        <f>'Base de dados'!D145</f>
        <v>363.114.938-70</v>
      </c>
      <c r="F146" s="21" t="str">
        <f>IF('Base de dados'!E145&lt;&gt;"",'Base de dados'!E145,"")</f>
        <v>AGENOR SATI</v>
      </c>
      <c r="G146" s="21">
        <f>IF('Base de dados'!F145&lt;&gt;"",'Base de dados'!F145,"")</f>
        <v>18072686</v>
      </c>
      <c r="H146" s="21" t="str">
        <f>IF('Base de dados'!G145&lt;&gt;"",'Base de dados'!G145,"")</f>
        <v>002.161.158-09</v>
      </c>
      <c r="I146" s="31" t="str">
        <f>Prefeitura!D146</f>
        <v>CHA VICINAL CASA BRANCA TAMBAU, 338 - RURAL - CASA BRANCA</v>
      </c>
      <c r="J146" s="22" t="str">
        <f>Prefeitura!E146</f>
        <v>(19) 993857474</v>
      </c>
      <c r="K146" s="23" t="str">
        <f>LOWER('Base de dados'!K145)</f>
        <v>richardsati0203@gmail.com</v>
      </c>
      <c r="L146" s="24" t="str">
        <f>'Base de dados'!J145</f>
        <v>IDOSOS</v>
      </c>
      <c r="M146" s="24" t="str">
        <f>'Base de dados'!L145</f>
        <v>SUPLENTE</v>
      </c>
      <c r="N146" s="24">
        <f>'Base de dados'!M145</f>
        <v>8</v>
      </c>
      <c r="O146" s="29" t="str">
        <f>IF(OR(Prefeitura!I146="Não",Prefeitura!J146&lt;&gt;""),"EXCLUÍDO","")</f>
        <v/>
      </c>
      <c r="P146" s="24" t="str">
        <f>IF(Prefeitura!J146&lt;&gt;"","ATENDIDO CDHU",IF(Prefeitura!I146="Não","NÃO COMPROVA TEMPO DE MORADIA",""))</f>
        <v/>
      </c>
      <c r="Q146" s="24" t="str">
        <f t="shared" si="6"/>
        <v/>
      </c>
    </row>
    <row r="147" spans="1:17" ht="24.95" customHeight="1" x14ac:dyDescent="0.25">
      <c r="A147" s="17">
        <f t="shared" si="5"/>
        <v>145</v>
      </c>
      <c r="B147" s="18" t="str">
        <f>'Base de dados'!A146</f>
        <v>5630008034</v>
      </c>
      <c r="C147" s="19" t="str">
        <f>'Base de dados'!B146</f>
        <v>ROSELI AP GRANISO</v>
      </c>
      <c r="D147" s="26">
        <f>'Base de dados'!C146</f>
        <v>14015355</v>
      </c>
      <c r="E147" s="20" t="str">
        <f>'Base de dados'!D146</f>
        <v>013.207.108-83</v>
      </c>
      <c r="F147" s="21" t="str">
        <f>IF('Base de dados'!E146&lt;&gt;"",'Base de dados'!E146,"")</f>
        <v/>
      </c>
      <c r="G147" s="21" t="str">
        <f>IF('Base de dados'!F146&lt;&gt;"",'Base de dados'!F146,"")</f>
        <v/>
      </c>
      <c r="H147" s="21" t="str">
        <f>IF('Base de dados'!G146&lt;&gt;"",'Base de dados'!G146,"")</f>
        <v/>
      </c>
      <c r="I147" s="31" t="str">
        <f>Prefeitura!D147</f>
        <v>RUA NARA LEAO, 501 - CONJUNTO HABITACIONAL JULIO DE MESQUITA FILHO - SOROCABA</v>
      </c>
      <c r="J147" s="22" t="str">
        <f>Prefeitura!E147</f>
        <v>(15) 159883545</v>
      </c>
      <c r="K147" s="23" t="str">
        <f>LOWER('Base de dados'!K146)</f>
        <v>granisor@gmail.com</v>
      </c>
      <c r="L147" s="24" t="str">
        <f>'Base de dados'!J146</f>
        <v>IDOSOS</v>
      </c>
      <c r="M147" s="24" t="str">
        <f>'Base de dados'!L146</f>
        <v>SUPLENTE</v>
      </c>
      <c r="N147" s="24">
        <f>'Base de dados'!M146</f>
        <v>9</v>
      </c>
      <c r="O147" s="29" t="str">
        <f>IF(OR(Prefeitura!I147="Não",Prefeitura!J147&lt;&gt;""),"EXCLUÍDO","")</f>
        <v/>
      </c>
      <c r="P147" s="24" t="str">
        <f>IF(Prefeitura!J147&lt;&gt;"","ATENDIDO CDHU",IF(Prefeitura!I147="Não","NÃO COMPROVA TEMPO DE MORADIA",""))</f>
        <v/>
      </c>
      <c r="Q147" s="24" t="str">
        <f t="shared" si="6"/>
        <v/>
      </c>
    </row>
    <row r="148" spans="1:17" ht="24.95" customHeight="1" x14ac:dyDescent="0.25">
      <c r="A148" s="17">
        <f t="shared" si="5"/>
        <v>146</v>
      </c>
      <c r="B148" s="18" t="str">
        <f>'Base de dados'!A147</f>
        <v>5630011574</v>
      </c>
      <c r="C148" s="19" t="str">
        <f>'Base de dados'!B147</f>
        <v>MARIA ROZITA LOPES DE OLIVEIRA</v>
      </c>
      <c r="D148" s="26">
        <f>'Base de dados'!C147</f>
        <v>122388185</v>
      </c>
      <c r="E148" s="20" t="str">
        <f>'Base de dados'!D147</f>
        <v>674.693.708-97</v>
      </c>
      <c r="F148" s="21" t="str">
        <f>IF('Base de dados'!E147&lt;&gt;"",'Base de dados'!E147,"")</f>
        <v/>
      </c>
      <c r="G148" s="21" t="str">
        <f>IF('Base de dados'!F147&lt;&gt;"",'Base de dados'!F147,"")</f>
        <v/>
      </c>
      <c r="H148" s="21" t="str">
        <f>IF('Base de dados'!G147&lt;&gt;"",'Base de dados'!G147,"")</f>
        <v/>
      </c>
      <c r="I148" s="31" t="str">
        <f>Prefeitura!D148</f>
        <v>RUA LAFAIETE DE TOLEDO, 466 - CENTRO - CASA BRANCA</v>
      </c>
      <c r="J148" s="22" t="str">
        <f>Prefeitura!E148</f>
        <v>(19) 991164549</v>
      </c>
      <c r="K148" s="23" t="str">
        <f>LOWER('Base de dados'!K147)</f>
        <v>manuelelopesdeoliveira@gmail.com.br</v>
      </c>
      <c r="L148" s="24" t="str">
        <f>'Base de dados'!J147</f>
        <v>IDOSOS</v>
      </c>
      <c r="M148" s="24" t="str">
        <f>'Base de dados'!L147</f>
        <v>SUPLENTE</v>
      </c>
      <c r="N148" s="24">
        <f>'Base de dados'!M147</f>
        <v>10</v>
      </c>
      <c r="O148" s="29" t="str">
        <f>IF(OR(Prefeitura!I148="Não",Prefeitura!J148&lt;&gt;""),"EXCLUÍDO","")</f>
        <v/>
      </c>
      <c r="P148" s="24" t="str">
        <f>IF(Prefeitura!J148&lt;&gt;"","ATENDIDO CDHU",IF(Prefeitura!I148="Não","NÃO COMPROVA TEMPO DE MORADIA",""))</f>
        <v/>
      </c>
      <c r="Q148" s="24" t="str">
        <f t="shared" si="6"/>
        <v/>
      </c>
    </row>
    <row r="149" spans="1:17" ht="24.95" customHeight="1" x14ac:dyDescent="0.25">
      <c r="A149" s="17">
        <f t="shared" si="5"/>
        <v>147</v>
      </c>
      <c r="B149" s="18" t="str">
        <f>'Base de dados'!A148</f>
        <v>5630009727</v>
      </c>
      <c r="C149" s="19" t="str">
        <f>'Base de dados'!B148</f>
        <v>SILVIA MARIA CUNHA</v>
      </c>
      <c r="D149" s="26">
        <f>'Base de dados'!C148</f>
        <v>112130756</v>
      </c>
      <c r="E149" s="20" t="str">
        <f>'Base de dados'!D148</f>
        <v>108.121.878-90</v>
      </c>
      <c r="F149" s="21" t="str">
        <f>IF('Base de dados'!E148&lt;&gt;"",'Base de dados'!E148,"")</f>
        <v/>
      </c>
      <c r="G149" s="21" t="str">
        <f>IF('Base de dados'!F148&lt;&gt;"",'Base de dados'!F148,"")</f>
        <v/>
      </c>
      <c r="H149" s="21" t="str">
        <f>IF('Base de dados'!G148&lt;&gt;"",'Base de dados'!G148,"")</f>
        <v/>
      </c>
      <c r="I149" s="31" t="str">
        <f>Prefeitura!D149</f>
        <v>RUA NICANOR FRANCISCO FERRAZ, 122 - JARDIM EUROPA - CASA BRANCA</v>
      </c>
      <c r="J149" s="22" t="str">
        <f>Prefeitura!E149</f>
        <v>(19) 993056301</v>
      </c>
      <c r="K149" s="23" t="str">
        <f>LOWER('Base de dados'!K148)</f>
        <v>silviacunha504@gmail.com</v>
      </c>
      <c r="L149" s="24" t="str">
        <f>'Base de dados'!J148</f>
        <v>IDOSOS</v>
      </c>
      <c r="M149" s="24" t="str">
        <f>'Base de dados'!L148</f>
        <v>SUPLENTE</v>
      </c>
      <c r="N149" s="24">
        <f>'Base de dados'!M148</f>
        <v>11</v>
      </c>
      <c r="O149" s="29" t="str">
        <f>IF(OR(Prefeitura!I149="Não",Prefeitura!J149&lt;&gt;""),"EXCLUÍDO","")</f>
        <v/>
      </c>
      <c r="P149" s="24" t="str">
        <f>IF(Prefeitura!J149&lt;&gt;"","ATENDIDO CDHU",IF(Prefeitura!I149="Não","NÃO COMPROVA TEMPO DE MORADIA",""))</f>
        <v/>
      </c>
      <c r="Q149" s="24" t="str">
        <f t="shared" si="6"/>
        <v/>
      </c>
    </row>
    <row r="150" spans="1:17" ht="24.95" customHeight="1" x14ac:dyDescent="0.25">
      <c r="A150" s="17">
        <f t="shared" si="5"/>
        <v>148</v>
      </c>
      <c r="B150" s="18" t="str">
        <f>'Base de dados'!A149</f>
        <v>5630005873</v>
      </c>
      <c r="C150" s="19" t="str">
        <f>'Base de dados'!B149</f>
        <v>NEUSA SILVEIRA MARQUES RODRIGUES</v>
      </c>
      <c r="D150" s="26">
        <f>'Base de dados'!C149</f>
        <v>144707809</v>
      </c>
      <c r="E150" s="20" t="str">
        <f>'Base de dados'!D149</f>
        <v>029.090.128-67</v>
      </c>
      <c r="F150" s="21" t="str">
        <f>IF('Base de dados'!E149&lt;&gt;"",'Base de dados'!E149,"")</f>
        <v>JOSE ALCEU RODRIGUES</v>
      </c>
      <c r="G150" s="21">
        <f>IF('Base de dados'!F149&lt;&gt;"",'Base de dados'!F149,"")</f>
        <v>108645198</v>
      </c>
      <c r="H150" s="21" t="str">
        <f>IF('Base de dados'!G149&lt;&gt;"",'Base de dados'!G149,"")</f>
        <v>582.787.458-20</v>
      </c>
      <c r="I150" s="31" t="str">
        <f>Prefeitura!D150</f>
        <v>RUA JOSE GERONIMO DE VASCONCELOS, 549 - CENTRO - CASA BRANCA</v>
      </c>
      <c r="J150" s="22" t="str">
        <f>Prefeitura!E150</f>
        <v>(19) 987126263</v>
      </c>
      <c r="K150" s="23" t="str">
        <f>LOWER('Base de dados'!K149)</f>
        <v>edespogino@gmail.com</v>
      </c>
      <c r="L150" s="24" t="str">
        <f>'Base de dados'!J149</f>
        <v>IDOSOS</v>
      </c>
      <c r="M150" s="24" t="str">
        <f>'Base de dados'!L149</f>
        <v>SUPLENTE</v>
      </c>
      <c r="N150" s="24">
        <f>'Base de dados'!M149</f>
        <v>12</v>
      </c>
      <c r="O150" s="29" t="str">
        <f>IF(OR(Prefeitura!I150="Não",Prefeitura!J150&lt;&gt;""),"EXCLUÍDO","")</f>
        <v/>
      </c>
      <c r="P150" s="24" t="str">
        <f>IF(Prefeitura!J150&lt;&gt;"","ATENDIDO CDHU",IF(Prefeitura!I150="Não","NÃO COMPROVA TEMPO DE MORADIA",""))</f>
        <v/>
      </c>
      <c r="Q150" s="24" t="str">
        <f t="shared" si="6"/>
        <v/>
      </c>
    </row>
    <row r="151" spans="1:17" ht="24.95" customHeight="1" x14ac:dyDescent="0.25">
      <c r="A151" s="17">
        <f t="shared" si="5"/>
        <v>149</v>
      </c>
      <c r="B151" s="18" t="str">
        <f>'Base de dados'!A150</f>
        <v>5630017795</v>
      </c>
      <c r="C151" s="19" t="str">
        <f>'Base de dados'!B150</f>
        <v>OLINDA VASCONCELOS DA SILVA</v>
      </c>
      <c r="D151" s="26">
        <f>'Base de dados'!C150</f>
        <v>6117970</v>
      </c>
      <c r="E151" s="20" t="str">
        <f>'Base de dados'!D150</f>
        <v>172.062.018-06</v>
      </c>
      <c r="F151" s="21" t="str">
        <f>IF('Base de dados'!E150&lt;&gt;"",'Base de dados'!E150,"")</f>
        <v/>
      </c>
      <c r="G151" s="21" t="str">
        <f>IF('Base de dados'!F150&lt;&gt;"",'Base de dados'!F150,"")</f>
        <v/>
      </c>
      <c r="H151" s="21" t="str">
        <f>IF('Base de dados'!G150&lt;&gt;"",'Base de dados'!G150,"")</f>
        <v/>
      </c>
      <c r="I151" s="31" t="str">
        <f>Prefeitura!D151</f>
        <v>RUA LUIZ GONZAGA SILLOS, 118 - NAZARE  - CASA BRANCA</v>
      </c>
      <c r="J151" s="22" t="str">
        <f>Prefeitura!E151</f>
        <v>(19) 995734257</v>
      </c>
      <c r="K151" s="23" t="str">
        <f>LOWER('Base de dados'!K150)</f>
        <v>dark.naruto.uzumaki7@gmail.com</v>
      </c>
      <c r="L151" s="24" t="str">
        <f>'Base de dados'!J150</f>
        <v>IDOSOS</v>
      </c>
      <c r="M151" s="24" t="str">
        <f>'Base de dados'!L150</f>
        <v>SUPLENTE</v>
      </c>
      <c r="N151" s="24">
        <f>'Base de dados'!M150</f>
        <v>13</v>
      </c>
      <c r="O151" s="29" t="str">
        <f>IF(OR(Prefeitura!I151="Não",Prefeitura!J151&lt;&gt;""),"EXCLUÍDO","")</f>
        <v/>
      </c>
      <c r="P151" s="24" t="str">
        <f>IF(Prefeitura!J151&lt;&gt;"","ATENDIDO CDHU",IF(Prefeitura!I151="Não","NÃO COMPROVA TEMPO DE MORADIA",""))</f>
        <v/>
      </c>
      <c r="Q151" s="24" t="str">
        <f t="shared" si="6"/>
        <v/>
      </c>
    </row>
    <row r="152" spans="1:17" ht="24.95" customHeight="1" x14ac:dyDescent="0.25">
      <c r="A152" s="17">
        <f t="shared" si="5"/>
        <v>150</v>
      </c>
      <c r="B152" s="18" t="str">
        <f>'Base de dados'!A151</f>
        <v>5630002219</v>
      </c>
      <c r="C152" s="19" t="str">
        <f>'Base de dados'!B151</f>
        <v>NEUCI DE OLIVEIRA</v>
      </c>
      <c r="D152" s="26">
        <f>'Base de dados'!C151</f>
        <v>129185991</v>
      </c>
      <c r="E152" s="20" t="str">
        <f>'Base de dados'!D151</f>
        <v>014.254.828-64</v>
      </c>
      <c r="F152" s="21" t="str">
        <f>IF('Base de dados'!E151&lt;&gt;"",'Base de dados'!E151,"")</f>
        <v/>
      </c>
      <c r="G152" s="21" t="str">
        <f>IF('Base de dados'!F151&lt;&gt;"",'Base de dados'!F151,"")</f>
        <v/>
      </c>
      <c r="H152" s="21" t="str">
        <f>IF('Base de dados'!G151&lt;&gt;"",'Base de dados'!G151,"")</f>
        <v/>
      </c>
      <c r="I152" s="31" t="str">
        <f>Prefeitura!D152</f>
        <v>RUA ALFREDO PINTO MENDONCA, 141 - SAO JOAO - CASA BRANCA</v>
      </c>
      <c r="J152" s="22" t="str">
        <f>Prefeitura!E152</f>
        <v>(19) 991716994</v>
      </c>
      <c r="K152" s="23" t="str">
        <f>LOWER('Base de dados'!K151)</f>
        <v>neucideoliveira18@gmail.com</v>
      </c>
      <c r="L152" s="24" t="str">
        <f>'Base de dados'!J151</f>
        <v>IDOSOS</v>
      </c>
      <c r="M152" s="24" t="str">
        <f>'Base de dados'!L151</f>
        <v>SUPLENTE</v>
      </c>
      <c r="N152" s="24">
        <f>'Base de dados'!M151</f>
        <v>14</v>
      </c>
      <c r="O152" s="29" t="str">
        <f>IF(OR(Prefeitura!I152="Não",Prefeitura!J152&lt;&gt;""),"EXCLUÍDO","")</f>
        <v/>
      </c>
      <c r="P152" s="24" t="str">
        <f>IF(Prefeitura!J152&lt;&gt;"","ATENDIDO CDHU",IF(Prefeitura!I152="Não","NÃO COMPROVA TEMPO DE MORADIA",""))</f>
        <v/>
      </c>
      <c r="Q152" s="24" t="str">
        <f t="shared" si="6"/>
        <v/>
      </c>
    </row>
    <row r="153" spans="1:17" ht="24.95" customHeight="1" x14ac:dyDescent="0.25">
      <c r="A153" s="17">
        <f t="shared" si="5"/>
        <v>151</v>
      </c>
      <c r="B153" s="18" t="str">
        <f>'Base de dados'!A152</f>
        <v>5630009958</v>
      </c>
      <c r="C153" s="19" t="str">
        <f>'Base de dados'!B152</f>
        <v>LAUCENIR APARECIDA NOVAES DE LIMA</v>
      </c>
      <c r="D153" s="26">
        <f>'Base de dados'!C152</f>
        <v>74813869</v>
      </c>
      <c r="E153" s="20" t="str">
        <f>'Base de dados'!D152</f>
        <v>953.410.218-00</v>
      </c>
      <c r="F153" s="21" t="str">
        <f>IF('Base de dados'!E152&lt;&gt;"",'Base de dados'!E152,"")</f>
        <v/>
      </c>
      <c r="G153" s="21" t="str">
        <f>IF('Base de dados'!F152&lt;&gt;"",'Base de dados'!F152,"")</f>
        <v/>
      </c>
      <c r="H153" s="21" t="str">
        <f>IF('Base de dados'!G152&lt;&gt;"",'Base de dados'!G152,"")</f>
        <v/>
      </c>
      <c r="I153" s="31" t="str">
        <f>Prefeitura!D153</f>
        <v>RUA FAMILIA FEIJAO, 74 - VILA DINIZ - CASA BRANCA</v>
      </c>
      <c r="J153" s="22" t="str">
        <f>Prefeitura!E153</f>
        <v>(19) 992285980</v>
      </c>
      <c r="K153" s="23" t="str">
        <f>LOWER('Base de dados'!K152)</f>
        <v>kellernovaes90@gmail.com</v>
      </c>
      <c r="L153" s="24" t="str">
        <f>'Base de dados'!J152</f>
        <v>IDOSOS</v>
      </c>
      <c r="M153" s="24" t="str">
        <f>'Base de dados'!L152</f>
        <v>SUPLENTE</v>
      </c>
      <c r="N153" s="24">
        <f>'Base de dados'!M152</f>
        <v>15</v>
      </c>
      <c r="O153" s="29" t="str">
        <f>IF(OR(Prefeitura!I153="Não",Prefeitura!J153&lt;&gt;""),"EXCLUÍDO","")</f>
        <v/>
      </c>
      <c r="P153" s="24" t="str">
        <f>IF(Prefeitura!J153&lt;&gt;"","ATENDIDO CDHU",IF(Prefeitura!I153="Não","NÃO COMPROVA TEMPO DE MORADIA",""))</f>
        <v/>
      </c>
      <c r="Q153" s="24" t="str">
        <f t="shared" si="6"/>
        <v/>
      </c>
    </row>
    <row r="154" spans="1:17" ht="24.95" customHeight="1" x14ac:dyDescent="0.25">
      <c r="A154" s="17">
        <f t="shared" si="5"/>
        <v>152</v>
      </c>
      <c r="B154" s="18" t="str">
        <f>'Base de dados'!A153</f>
        <v>5630019569</v>
      </c>
      <c r="C154" s="19" t="str">
        <f>'Base de dados'!B153</f>
        <v>JANETE PEREIRA BERNARDES</v>
      </c>
      <c r="D154" s="26">
        <f>'Base de dados'!C153</f>
        <v>99922174</v>
      </c>
      <c r="E154" s="20" t="str">
        <f>'Base de dados'!D153</f>
        <v>295.872.818-88</v>
      </c>
      <c r="F154" s="21" t="str">
        <f>IF('Base de dados'!E153&lt;&gt;"",'Base de dados'!E153,"")</f>
        <v/>
      </c>
      <c r="G154" s="21" t="str">
        <f>IF('Base de dados'!F153&lt;&gt;"",'Base de dados'!F153,"")</f>
        <v/>
      </c>
      <c r="H154" s="21" t="str">
        <f>IF('Base de dados'!G153&lt;&gt;"",'Base de dados'!G153,"")</f>
        <v/>
      </c>
      <c r="I154" s="31" t="str">
        <f>Prefeitura!D154</f>
        <v>RUA FAMILIA HORTA, 58 - VILA SANTA MARIA - CASA BRANCA</v>
      </c>
      <c r="J154" s="22" t="str">
        <f>Prefeitura!E154</f>
        <v>(19) 991905527</v>
      </c>
      <c r="K154" s="23" t="str">
        <f>LOWER('Base de dados'!K153)</f>
        <v>gabriel.micaela@hotmail.com</v>
      </c>
      <c r="L154" s="24" t="str">
        <f>'Base de dados'!J153</f>
        <v>IDOSOS</v>
      </c>
      <c r="M154" s="24" t="str">
        <f>'Base de dados'!L153</f>
        <v>SUPLENTE</v>
      </c>
      <c r="N154" s="24">
        <f>'Base de dados'!M153</f>
        <v>16</v>
      </c>
      <c r="O154" s="29" t="str">
        <f>IF(OR(Prefeitura!I154="Não",Prefeitura!J154&lt;&gt;""),"EXCLUÍDO","")</f>
        <v/>
      </c>
      <c r="P154" s="24" t="str">
        <f>IF(Prefeitura!J154&lt;&gt;"","ATENDIDO CDHU",IF(Prefeitura!I154="Não","NÃO COMPROVA TEMPO DE MORADIA",""))</f>
        <v/>
      </c>
      <c r="Q154" s="24" t="str">
        <f t="shared" si="6"/>
        <v/>
      </c>
    </row>
    <row r="155" spans="1:17" ht="24.95" customHeight="1" x14ac:dyDescent="0.25">
      <c r="A155" s="17">
        <f t="shared" si="5"/>
        <v>153</v>
      </c>
      <c r="B155" s="18" t="str">
        <f>'Base de dados'!A154</f>
        <v>5630013943</v>
      </c>
      <c r="C155" s="19" t="str">
        <f>'Base de dados'!B154</f>
        <v>APARECIDA NOGUEIRA</v>
      </c>
      <c r="D155" s="26">
        <f>'Base de dados'!C154</f>
        <v>195476748</v>
      </c>
      <c r="E155" s="20" t="str">
        <f>'Base de dados'!D154</f>
        <v>024.641.858-33</v>
      </c>
      <c r="F155" s="21" t="str">
        <f>IF('Base de dados'!E154&lt;&gt;"",'Base de dados'!E154,"")</f>
        <v/>
      </c>
      <c r="G155" s="21" t="str">
        <f>IF('Base de dados'!F154&lt;&gt;"",'Base de dados'!F154,"")</f>
        <v/>
      </c>
      <c r="H155" s="21" t="str">
        <f>IF('Base de dados'!G154&lt;&gt;"",'Base de dados'!G154,"")</f>
        <v/>
      </c>
      <c r="I155" s="31" t="str">
        <f>Prefeitura!D155</f>
        <v>AV  JOSE BENI, 426 - NAZARE - CASA BRANCA</v>
      </c>
      <c r="J155" s="22" t="str">
        <f>Prefeitura!E155</f>
        <v>(19) 995224007</v>
      </c>
      <c r="K155" s="23" t="str">
        <f>LOWER('Base de dados'!K154)</f>
        <v>mpmdesigner@bol.com.br</v>
      </c>
      <c r="L155" s="24" t="str">
        <f>'Base de dados'!J154</f>
        <v>IDOSOS</v>
      </c>
      <c r="M155" s="24" t="str">
        <f>'Base de dados'!L154</f>
        <v>SUPLENTE</v>
      </c>
      <c r="N155" s="24">
        <f>'Base de dados'!M154</f>
        <v>17</v>
      </c>
      <c r="O155" s="29" t="str">
        <f>IF(OR(Prefeitura!I155="Não",Prefeitura!J155&lt;&gt;""),"EXCLUÍDO","")</f>
        <v/>
      </c>
      <c r="P155" s="24" t="str">
        <f>IF(Prefeitura!J155&lt;&gt;"","ATENDIDO CDHU",IF(Prefeitura!I155="Não","NÃO COMPROVA TEMPO DE MORADIA",""))</f>
        <v/>
      </c>
      <c r="Q155" s="24" t="str">
        <f t="shared" si="6"/>
        <v/>
      </c>
    </row>
    <row r="156" spans="1:17" ht="24.95" customHeight="1" x14ac:dyDescent="0.25">
      <c r="A156" s="17">
        <f t="shared" si="5"/>
        <v>154</v>
      </c>
      <c r="B156" s="18" t="str">
        <f>'Base de dados'!A155</f>
        <v>5630007606</v>
      </c>
      <c r="C156" s="19" t="str">
        <f>'Base de dados'!B155</f>
        <v>JOSE ANTONIO MORENO</v>
      </c>
      <c r="D156" s="26">
        <f>'Base de dados'!C155</f>
        <v>11213705</v>
      </c>
      <c r="E156" s="20" t="str">
        <f>'Base de dados'!D155</f>
        <v>821.700.458-72</v>
      </c>
      <c r="F156" s="21" t="str">
        <f>IF('Base de dados'!E155&lt;&gt;"",'Base de dados'!E155,"")</f>
        <v/>
      </c>
      <c r="G156" s="21" t="str">
        <f>IF('Base de dados'!F155&lt;&gt;"",'Base de dados'!F155,"")</f>
        <v/>
      </c>
      <c r="H156" s="21" t="str">
        <f>IF('Base de dados'!G155&lt;&gt;"",'Base de dados'!G155,"")</f>
        <v/>
      </c>
      <c r="I156" s="31" t="str">
        <f>Prefeitura!D156</f>
        <v>RUA LUIZ GONZAGA DE SILOS, 87 - NAZARE - CASA BRANCA</v>
      </c>
      <c r="J156" s="22" t="str">
        <f>Prefeitura!E156</f>
        <v>(19) 991355052</v>
      </c>
      <c r="K156" s="23" t="str">
        <f>LOWER('Base de dados'!K155)</f>
        <v>robsonluissega@gmail.com</v>
      </c>
      <c r="L156" s="24" t="str">
        <f>'Base de dados'!J155</f>
        <v>IDOSOS</v>
      </c>
      <c r="M156" s="24" t="str">
        <f>'Base de dados'!L155</f>
        <v>SUPLENTE</v>
      </c>
      <c r="N156" s="24">
        <f>'Base de dados'!M155</f>
        <v>18</v>
      </c>
      <c r="O156" s="29" t="str">
        <f>IF(OR(Prefeitura!I156="Não",Prefeitura!J156&lt;&gt;""),"EXCLUÍDO","")</f>
        <v/>
      </c>
      <c r="P156" s="24" t="str">
        <f>IF(Prefeitura!J156&lt;&gt;"","ATENDIDO CDHU",IF(Prefeitura!I156="Não","NÃO COMPROVA TEMPO DE MORADIA",""))</f>
        <v/>
      </c>
      <c r="Q156" s="24" t="str">
        <f t="shared" si="6"/>
        <v/>
      </c>
    </row>
    <row r="157" spans="1:17" ht="24.95" customHeight="1" x14ac:dyDescent="0.25">
      <c r="A157" s="17">
        <f t="shared" si="5"/>
        <v>155</v>
      </c>
      <c r="B157" s="18" t="str">
        <f>'Base de dados'!A156</f>
        <v>5630017043</v>
      </c>
      <c r="C157" s="19" t="str">
        <f>'Base de dados'!B156</f>
        <v>JOSE OSVALDO DA CUNHA</v>
      </c>
      <c r="D157" s="26">
        <f>'Base de dados'!C156</f>
        <v>61456494</v>
      </c>
      <c r="E157" s="20" t="str">
        <f>'Base de dados'!D156</f>
        <v>600.319.998-91</v>
      </c>
      <c r="F157" s="21" t="str">
        <f>IF('Base de dados'!E156&lt;&gt;"",'Base de dados'!E156,"")</f>
        <v>VERA LUCIA PIZANI DA CUNHA</v>
      </c>
      <c r="G157" s="21">
        <f>IF('Base de dados'!F156&lt;&gt;"",'Base de dados'!F156,"")</f>
        <v>215065865</v>
      </c>
      <c r="H157" s="21" t="str">
        <f>IF('Base de dados'!G156&lt;&gt;"",'Base de dados'!G156,"")</f>
        <v>108.124.958-70</v>
      </c>
      <c r="I157" s="31" t="str">
        <f>Prefeitura!D157</f>
        <v>RUA ARLINDO PERES MACIEL, 19 - DISTRITO INDUSTRIAL - CASA BRANCA</v>
      </c>
      <c r="J157" s="22" t="str">
        <f>Prefeitura!E157</f>
        <v>(19) 995888507</v>
      </c>
      <c r="K157" s="23" t="str">
        <f>LOWER('Base de dados'!K156)</f>
        <v>ticia_star@hotmail.com</v>
      </c>
      <c r="L157" s="24" t="str">
        <f>'Base de dados'!J156</f>
        <v>IDOSOS</v>
      </c>
      <c r="M157" s="24" t="str">
        <f>'Base de dados'!L156</f>
        <v>SUPLENTE</v>
      </c>
      <c r="N157" s="24">
        <f>'Base de dados'!M156</f>
        <v>19</v>
      </c>
      <c r="O157" s="29" t="str">
        <f>IF(OR(Prefeitura!I157="Não",Prefeitura!J157&lt;&gt;""),"EXCLUÍDO","")</f>
        <v/>
      </c>
      <c r="P157" s="24" t="str">
        <f>IF(Prefeitura!J157&lt;&gt;"","ATENDIDO CDHU",IF(Prefeitura!I157="Não","NÃO COMPROVA TEMPO DE MORADIA",""))</f>
        <v/>
      </c>
      <c r="Q157" s="24" t="str">
        <f t="shared" si="6"/>
        <v/>
      </c>
    </row>
    <row r="158" spans="1:17" ht="24.95" customHeight="1" x14ac:dyDescent="0.25">
      <c r="A158" s="17">
        <f t="shared" si="5"/>
        <v>156</v>
      </c>
      <c r="B158" s="18" t="str">
        <f>'Base de dados'!A157</f>
        <v>5630010212</v>
      </c>
      <c r="C158" s="19" t="str">
        <f>'Base de dados'!B157</f>
        <v>DEUSELINDO MIGUEL PEREIRA</v>
      </c>
      <c r="D158" s="26">
        <f>'Base de dados'!C157</f>
        <v>361790624</v>
      </c>
      <c r="E158" s="20" t="str">
        <f>'Base de dados'!D157</f>
        <v>125.289.818-56</v>
      </c>
      <c r="F158" s="21" t="str">
        <f>IF('Base de dados'!E157&lt;&gt;"",'Base de dados'!E157,"")</f>
        <v>RUTE LUIZ</v>
      </c>
      <c r="G158" s="21">
        <f>IF('Base de dados'!F157&lt;&gt;"",'Base de dados'!F157,"")</f>
        <v>370794060</v>
      </c>
      <c r="H158" s="21" t="str">
        <f>IF('Base de dados'!G157&lt;&gt;"",'Base de dados'!G157,"")</f>
        <v>397.333.828-09</v>
      </c>
      <c r="I158" s="31" t="str">
        <f>Prefeitura!D158</f>
        <v>SIT SITIO BOA VISTA DO IPEUNA, SN - RURAL - CASA BRANCA</v>
      </c>
      <c r="J158" s="22" t="str">
        <f>Prefeitura!E158</f>
        <v>(19) 989092910</v>
      </c>
      <c r="K158" s="23" t="str">
        <f>LOWER('Base de dados'!K157)</f>
        <v>pereiraluanapereira74@gmail.com</v>
      </c>
      <c r="L158" s="24" t="str">
        <f>'Base de dados'!J157</f>
        <v>IDOSOS</v>
      </c>
      <c r="M158" s="24" t="str">
        <f>'Base de dados'!L157</f>
        <v>SUPLENTE</v>
      </c>
      <c r="N158" s="24">
        <f>'Base de dados'!M157</f>
        <v>20</v>
      </c>
      <c r="O158" s="29" t="str">
        <f>IF(OR(Prefeitura!I158="Não",Prefeitura!J158&lt;&gt;""),"EXCLUÍDO","")</f>
        <v/>
      </c>
      <c r="P158" s="24" t="str">
        <f>IF(Prefeitura!J158&lt;&gt;"","ATENDIDO CDHU",IF(Prefeitura!I158="Não","NÃO COMPROVA TEMPO DE MORADIA",""))</f>
        <v/>
      </c>
      <c r="Q158" s="24" t="str">
        <f t="shared" si="6"/>
        <v/>
      </c>
    </row>
    <row r="159" spans="1:17" ht="24.95" customHeight="1" x14ac:dyDescent="0.25">
      <c r="A159" s="17">
        <f t="shared" si="5"/>
        <v>157</v>
      </c>
      <c r="B159" s="18" t="str">
        <f>'Base de dados'!A158</f>
        <v>5630015260</v>
      </c>
      <c r="C159" s="19" t="str">
        <f>'Base de dados'!B158</f>
        <v>JOSE BENEDITO DE SOUZA</v>
      </c>
      <c r="D159" s="26">
        <f>'Base de dados'!C158</f>
        <v>360126777</v>
      </c>
      <c r="E159" s="20" t="str">
        <f>'Base de dados'!D158</f>
        <v>285.935.388-78</v>
      </c>
      <c r="F159" s="21" t="str">
        <f>IF('Base de dados'!E158&lt;&gt;"",'Base de dados'!E158,"")</f>
        <v/>
      </c>
      <c r="G159" s="21" t="str">
        <f>IF('Base de dados'!F158&lt;&gt;"",'Base de dados'!F158,"")</f>
        <v/>
      </c>
      <c r="H159" s="21" t="str">
        <f>IF('Base de dados'!G158&lt;&gt;"",'Base de dados'!G158,"")</f>
        <v/>
      </c>
      <c r="I159" s="31" t="str">
        <f>Prefeitura!D159</f>
        <v>RUA FAMILIA MAGDALENA, 177 - PARQUE SAO PAULO - CASA BRANCA</v>
      </c>
      <c r="J159" s="22" t="str">
        <f>Prefeitura!E159</f>
        <v>(19) 992031035</v>
      </c>
      <c r="K159" s="23" t="str">
        <f>LOWER('Base de dados'!K158)</f>
        <v>zezinhuuttaattuu@gmail.com</v>
      </c>
      <c r="L159" s="24" t="str">
        <f>'Base de dados'!J158</f>
        <v>IDOSOS</v>
      </c>
      <c r="M159" s="24" t="str">
        <f>'Base de dados'!L158</f>
        <v>SUPLENTE</v>
      </c>
      <c r="N159" s="24">
        <f>'Base de dados'!M158</f>
        <v>21</v>
      </c>
      <c r="O159" s="29" t="str">
        <f>IF(OR(Prefeitura!I159="Não",Prefeitura!J159&lt;&gt;""),"EXCLUÍDO","")</f>
        <v/>
      </c>
      <c r="P159" s="24" t="str">
        <f>IF(Prefeitura!J159&lt;&gt;"","ATENDIDO CDHU",IF(Prefeitura!I159="Não","NÃO COMPROVA TEMPO DE MORADIA",""))</f>
        <v/>
      </c>
      <c r="Q159" s="24" t="str">
        <f t="shared" si="6"/>
        <v/>
      </c>
    </row>
    <row r="160" spans="1:17" ht="24.95" customHeight="1" x14ac:dyDescent="0.25">
      <c r="A160" s="17">
        <f t="shared" si="5"/>
        <v>158</v>
      </c>
      <c r="B160" s="18" t="str">
        <f>'Base de dados'!A159</f>
        <v>5630018587</v>
      </c>
      <c r="C160" s="19" t="str">
        <f>'Base de dados'!B159</f>
        <v>NESTOR MIGUEL</v>
      </c>
      <c r="D160" s="26">
        <f>'Base de dados'!C159</f>
        <v>8679731</v>
      </c>
      <c r="E160" s="20" t="str">
        <f>'Base de dados'!D159</f>
        <v>865.774.848-72</v>
      </c>
      <c r="F160" s="21" t="str">
        <f>IF('Base de dados'!E159&lt;&gt;"",'Base de dados'!E159,"")</f>
        <v/>
      </c>
      <c r="G160" s="21" t="str">
        <f>IF('Base de dados'!F159&lt;&gt;"",'Base de dados'!F159,"")</f>
        <v/>
      </c>
      <c r="H160" s="21" t="str">
        <f>IF('Base de dados'!G159&lt;&gt;"",'Base de dados'!G159,"")</f>
        <v/>
      </c>
      <c r="I160" s="31" t="str">
        <f>Prefeitura!D160</f>
        <v>RUA DAS ROSAS, 370 - SAO BERNARDO  - CASA BRANCA</v>
      </c>
      <c r="J160" s="22" t="str">
        <f>Prefeitura!E160</f>
        <v>(19) 991056202</v>
      </c>
      <c r="K160" s="23" t="str">
        <f>LOWER('Base de dados'!K159)</f>
        <v>jessicadasilvalopesmiguel@gmail.com</v>
      </c>
      <c r="L160" s="24" t="str">
        <f>'Base de dados'!J159</f>
        <v>IDOSOS</v>
      </c>
      <c r="M160" s="24" t="str">
        <f>'Base de dados'!L159</f>
        <v>SUPLENTE</v>
      </c>
      <c r="N160" s="24">
        <f>'Base de dados'!M159</f>
        <v>22</v>
      </c>
      <c r="O160" s="29" t="str">
        <f>IF(OR(Prefeitura!I160="Não",Prefeitura!J160&lt;&gt;""),"EXCLUÍDO","")</f>
        <v/>
      </c>
      <c r="P160" s="24" t="str">
        <f>IF(Prefeitura!J160&lt;&gt;"","ATENDIDO CDHU",IF(Prefeitura!I160="Não","NÃO COMPROVA TEMPO DE MORADIA",""))</f>
        <v/>
      </c>
      <c r="Q160" s="24" t="str">
        <f t="shared" si="6"/>
        <v/>
      </c>
    </row>
    <row r="161" spans="1:17" ht="24.95" customHeight="1" x14ac:dyDescent="0.25">
      <c r="A161" s="17">
        <f t="shared" si="5"/>
        <v>159</v>
      </c>
      <c r="B161" s="18" t="str">
        <f>'Base de dados'!A160</f>
        <v>5630007150</v>
      </c>
      <c r="C161" s="19" t="str">
        <f>'Base de dados'!B160</f>
        <v>ANTONIO CARLOS PALHARDE</v>
      </c>
      <c r="D161" s="26">
        <f>'Base de dados'!C160</f>
        <v>112137696</v>
      </c>
      <c r="E161" s="20" t="str">
        <f>'Base de dados'!D160</f>
        <v>016.527.208-20</v>
      </c>
      <c r="F161" s="21" t="str">
        <f>IF('Base de dados'!E160&lt;&gt;"",'Base de dados'!E160,"")</f>
        <v/>
      </c>
      <c r="G161" s="21" t="str">
        <f>IF('Base de dados'!F160&lt;&gt;"",'Base de dados'!F160,"")</f>
        <v/>
      </c>
      <c r="H161" s="21" t="str">
        <f>IF('Base de dados'!G160&lt;&gt;"",'Base de dados'!G160,"")</f>
        <v/>
      </c>
      <c r="I161" s="31" t="str">
        <f>Prefeitura!D161</f>
        <v>RUA MARIQUINHA LAMEIRO, 61 - JARDIM ELDORADO - CASA BRANCA</v>
      </c>
      <c r="J161" s="22" t="str">
        <f>Prefeitura!E161</f>
        <v>(19) 991225724</v>
      </c>
      <c r="K161" s="23" t="str">
        <f>LOWER('Base de dados'!K160)</f>
        <v>djalmapalharde@hotmail.com</v>
      </c>
      <c r="L161" s="24" t="str">
        <f>'Base de dados'!J160</f>
        <v>IDOSOS</v>
      </c>
      <c r="M161" s="24" t="str">
        <f>'Base de dados'!L160</f>
        <v>SUPLENTE</v>
      </c>
      <c r="N161" s="24">
        <f>'Base de dados'!M160</f>
        <v>23</v>
      </c>
      <c r="O161" s="29" t="str">
        <f>IF(OR(Prefeitura!I161="Não",Prefeitura!J161&lt;&gt;""),"EXCLUÍDO","")</f>
        <v/>
      </c>
      <c r="P161" s="24" t="str">
        <f>IF(Prefeitura!J161&lt;&gt;"","ATENDIDO CDHU",IF(Prefeitura!I161="Não","NÃO COMPROVA TEMPO DE MORADIA",""))</f>
        <v/>
      </c>
      <c r="Q161" s="24" t="str">
        <f t="shared" si="6"/>
        <v/>
      </c>
    </row>
    <row r="162" spans="1:17" ht="24.95" customHeight="1" x14ac:dyDescent="0.25">
      <c r="A162" s="17">
        <f t="shared" si="5"/>
        <v>160</v>
      </c>
      <c r="B162" s="18" t="str">
        <f>'Base de dados'!A161</f>
        <v>5630015708</v>
      </c>
      <c r="C162" s="19" t="str">
        <f>'Base de dados'!B161</f>
        <v>PAULO TAVARES DE SIQUEIRA</v>
      </c>
      <c r="D162" s="26">
        <f>'Base de dados'!C161</f>
        <v>49236830</v>
      </c>
      <c r="E162" s="20" t="str">
        <f>'Base de dados'!D161</f>
        <v>005.794.318-43</v>
      </c>
      <c r="F162" s="21" t="str">
        <f>IF('Base de dados'!E161&lt;&gt;"",'Base de dados'!E161,"")</f>
        <v>MARIA DO CARMO NASCIMENTO SIQUEIRA</v>
      </c>
      <c r="G162" s="21">
        <f>IF('Base de dados'!F161&lt;&gt;"",'Base de dados'!F161,"")</f>
        <v>298907367</v>
      </c>
      <c r="H162" s="21" t="str">
        <f>IF('Base de dados'!G161&lt;&gt;"",'Base de dados'!G161,"")</f>
        <v>311.333.018-19</v>
      </c>
      <c r="I162" s="31" t="str">
        <f>Prefeitura!D162</f>
        <v>AV  CARLOS KEBERG, 30 - ODEMIR BUZATTO - CASA BRANCA</v>
      </c>
      <c r="J162" s="22" t="str">
        <f>Prefeitura!E162</f>
        <v>(19) 995375584</v>
      </c>
      <c r="K162" s="23" t="str">
        <f>LOWER('Base de dados'!K161)</f>
        <v>susanasiqueira6769@gmail.com</v>
      </c>
      <c r="L162" s="24" t="str">
        <f>'Base de dados'!J161</f>
        <v>IDOSOS</v>
      </c>
      <c r="M162" s="24" t="str">
        <f>'Base de dados'!L161</f>
        <v>SUPLENTE</v>
      </c>
      <c r="N162" s="24">
        <f>'Base de dados'!M161</f>
        <v>24</v>
      </c>
      <c r="O162" s="29" t="str">
        <f>IF(OR(Prefeitura!I162="Não",Prefeitura!J162&lt;&gt;""),"EXCLUÍDO","")</f>
        <v/>
      </c>
      <c r="P162" s="24" t="str">
        <f>IF(Prefeitura!J162&lt;&gt;"","ATENDIDO CDHU",IF(Prefeitura!I162="Não","NÃO COMPROVA TEMPO DE MORADIA",""))</f>
        <v/>
      </c>
      <c r="Q162" s="24" t="str">
        <f t="shared" si="6"/>
        <v/>
      </c>
    </row>
    <row r="163" spans="1:17" ht="24.95" customHeight="1" x14ac:dyDescent="0.25">
      <c r="A163" s="17">
        <f t="shared" si="5"/>
        <v>161</v>
      </c>
      <c r="B163" s="18" t="str">
        <f>'Base de dados'!A162</f>
        <v>5630010626</v>
      </c>
      <c r="C163" s="19" t="str">
        <f>'Base de dados'!B162</f>
        <v>HELENA VITA SILVA DE SOUZA</v>
      </c>
      <c r="D163" s="26">
        <f>'Base de dados'!C162</f>
        <v>300868522</v>
      </c>
      <c r="E163" s="20" t="str">
        <f>'Base de dados'!D162</f>
        <v>313.097.206-49</v>
      </c>
      <c r="F163" s="21" t="str">
        <f>IF('Base de dados'!E162&lt;&gt;"",'Base de dados'!E162,"")</f>
        <v/>
      </c>
      <c r="G163" s="21" t="str">
        <f>IF('Base de dados'!F162&lt;&gt;"",'Base de dados'!F162,"")</f>
        <v/>
      </c>
      <c r="H163" s="21" t="str">
        <f>IF('Base de dados'!G162&lt;&gt;"",'Base de dados'!G162,"")</f>
        <v/>
      </c>
      <c r="I163" s="31" t="str">
        <f>Prefeitura!D163</f>
        <v>RUA JOAO DELIBO, 395 - QUINTINO FACCI II - RIBEIRAO PRETO</v>
      </c>
      <c r="J163" s="22" t="str">
        <f>Prefeitura!E163</f>
        <v>(16) 982194633</v>
      </c>
      <c r="K163" s="23" t="str">
        <f>LOWER('Base de dados'!K162)</f>
        <v>ivocalixtosouzaesilva@outlook.com</v>
      </c>
      <c r="L163" s="24" t="str">
        <f>'Base de dados'!J162</f>
        <v>IDOSOS</v>
      </c>
      <c r="M163" s="24" t="str">
        <f>'Base de dados'!L162</f>
        <v>SUPLENTE</v>
      </c>
      <c r="N163" s="24">
        <f>'Base de dados'!M162</f>
        <v>25</v>
      </c>
      <c r="O163" s="29" t="str">
        <f>IF(OR(Prefeitura!I163="Não",Prefeitura!J163&lt;&gt;""),"EXCLUÍDO","")</f>
        <v/>
      </c>
      <c r="P163" s="24" t="str">
        <f>IF(Prefeitura!J163&lt;&gt;"","ATENDIDO CDHU",IF(Prefeitura!I163="Não","NÃO COMPROVA TEMPO DE MORADIA",""))</f>
        <v/>
      </c>
      <c r="Q163" s="24" t="str">
        <f t="shared" si="6"/>
        <v/>
      </c>
    </row>
    <row r="164" spans="1:17" ht="24.95" customHeight="1" x14ac:dyDescent="0.25">
      <c r="A164" s="17">
        <f t="shared" si="5"/>
        <v>162</v>
      </c>
      <c r="B164" s="18" t="str">
        <f>'Base de dados'!A163</f>
        <v>5630000130</v>
      </c>
      <c r="C164" s="19" t="str">
        <f>'Base de dados'!B163</f>
        <v>MARIA DO CARMO MARTINS</v>
      </c>
      <c r="D164" s="26">
        <f>'Base de dados'!C163</f>
        <v>61457243</v>
      </c>
      <c r="E164" s="20" t="str">
        <f>'Base de dados'!D163</f>
        <v>718.257.548-53</v>
      </c>
      <c r="F164" s="21" t="str">
        <f>IF('Base de dados'!E163&lt;&gt;"",'Base de dados'!E163,"")</f>
        <v/>
      </c>
      <c r="G164" s="21" t="str">
        <f>IF('Base de dados'!F163&lt;&gt;"",'Base de dados'!F163,"")</f>
        <v/>
      </c>
      <c r="H164" s="21" t="str">
        <f>IF('Base de dados'!G163&lt;&gt;"",'Base de dados'!G163,"")</f>
        <v/>
      </c>
      <c r="I164" s="31" t="str">
        <f>Prefeitura!D164</f>
        <v>RUA JOAO BATISTA SALES CUNHA, 61 - PARQUE SAO PAULO  - CASA BRANCA</v>
      </c>
      <c r="J164" s="22" t="str">
        <f>Prefeitura!E164</f>
        <v>(19) 997206405</v>
      </c>
      <c r="K164" s="23" t="str">
        <f>LOWER('Base de dados'!K163)</f>
        <v>valeriadudapia@gmail.com</v>
      </c>
      <c r="L164" s="24" t="str">
        <f>'Base de dados'!J163</f>
        <v>IDOSOS</v>
      </c>
      <c r="M164" s="24" t="str">
        <f>'Base de dados'!L163</f>
        <v>SUPLENTE</v>
      </c>
      <c r="N164" s="24">
        <f>'Base de dados'!M163</f>
        <v>26</v>
      </c>
      <c r="O164" s="29" t="str">
        <f>IF(OR(Prefeitura!I164="Não",Prefeitura!J164&lt;&gt;""),"EXCLUÍDO","")</f>
        <v>EXCLUÍDO</v>
      </c>
      <c r="P164" s="24" t="str">
        <f>IF(Prefeitura!J164&lt;&gt;"","ATENDIDO CDHU",IF(Prefeitura!I164="Não","NÃO COMPROVA TEMPO DE MORADIA",""))</f>
        <v>ATENDIDO CDHU</v>
      </c>
      <c r="Q164" s="24" t="str">
        <f t="shared" si="6"/>
        <v>CDHU</v>
      </c>
    </row>
    <row r="165" spans="1:17" ht="24.95" customHeight="1" x14ac:dyDescent="0.25">
      <c r="A165" s="17">
        <f t="shared" si="5"/>
        <v>163</v>
      </c>
      <c r="B165" s="18" t="str">
        <f>'Base de dados'!A164</f>
        <v>5630015427</v>
      </c>
      <c r="C165" s="19" t="str">
        <f>'Base de dados'!B164</f>
        <v>JUDYTH MARTIN CORREA</v>
      </c>
      <c r="D165" s="26">
        <f>'Base de dados'!C164</f>
        <v>19189100</v>
      </c>
      <c r="E165" s="20" t="str">
        <f>'Base de dados'!D164</f>
        <v>155.744.598-25</v>
      </c>
      <c r="F165" s="21" t="str">
        <f>IF('Base de dados'!E164&lt;&gt;"",'Base de dados'!E164,"")</f>
        <v/>
      </c>
      <c r="G165" s="21" t="str">
        <f>IF('Base de dados'!F164&lt;&gt;"",'Base de dados'!F164,"")</f>
        <v/>
      </c>
      <c r="H165" s="21" t="str">
        <f>IF('Base de dados'!G164&lt;&gt;"",'Base de dados'!G164,"")</f>
        <v/>
      </c>
      <c r="I165" s="31" t="str">
        <f>Prefeitura!D165</f>
        <v>RUA FAMILIA FACHINI, 34 - JARDIM AMERICA - CASA BRANCA</v>
      </c>
      <c r="J165" s="22" t="str">
        <f>Prefeitura!E165</f>
        <v>(19) 989953143</v>
      </c>
      <c r="K165" s="23" t="str">
        <f>LOWER('Base de dados'!K164)</f>
        <v>elenccorrea@gmail.com</v>
      </c>
      <c r="L165" s="24" t="str">
        <f>'Base de dados'!J164</f>
        <v>IDOSOS</v>
      </c>
      <c r="M165" s="24" t="str">
        <f>'Base de dados'!L164</f>
        <v>SUPLENTE</v>
      </c>
      <c r="N165" s="24">
        <f>'Base de dados'!M164</f>
        <v>27</v>
      </c>
      <c r="O165" s="29" t="str">
        <f>IF(OR(Prefeitura!I165="Não",Prefeitura!J165&lt;&gt;""),"EXCLUÍDO","")</f>
        <v/>
      </c>
      <c r="P165" s="24" t="str">
        <f>IF(Prefeitura!J165&lt;&gt;"","ATENDIDO CDHU",IF(Prefeitura!I165="Não","NÃO COMPROVA TEMPO DE MORADIA",""))</f>
        <v/>
      </c>
      <c r="Q165" s="24" t="str">
        <f t="shared" si="6"/>
        <v/>
      </c>
    </row>
    <row r="166" spans="1:17" ht="24.95" customHeight="1" x14ac:dyDescent="0.25">
      <c r="A166" s="17">
        <f t="shared" si="5"/>
        <v>164</v>
      </c>
      <c r="B166" s="18" t="str">
        <f>'Base de dados'!A165</f>
        <v>5630003258</v>
      </c>
      <c r="C166" s="19" t="str">
        <f>'Base de dados'!B165</f>
        <v>BENEDITO PAULO RIBEIRO</v>
      </c>
      <c r="D166" s="26">
        <f>'Base de dados'!C165</f>
        <v>126971833</v>
      </c>
      <c r="E166" s="20" t="str">
        <f>'Base de dados'!D165</f>
        <v>016.532.238-12</v>
      </c>
      <c r="F166" s="21" t="str">
        <f>IF('Base de dados'!E165&lt;&gt;"",'Base de dados'!E165,"")</f>
        <v>TERESA SCATOLINI RIBEIRO</v>
      </c>
      <c r="G166" s="21">
        <f>IF('Base de dados'!F165&lt;&gt;"",'Base de dados'!F165,"")</f>
        <v>274181010</v>
      </c>
      <c r="H166" s="21" t="str">
        <f>IF('Base de dados'!G165&lt;&gt;"",'Base de dados'!G165,"")</f>
        <v>186.494.128-66</v>
      </c>
      <c r="I166" s="31" t="str">
        <f>Prefeitura!D166</f>
        <v>RUA NICANOR F FERRAZ, 21 - JARDIM EUROPA - CASA BRANCA</v>
      </c>
      <c r="J166" s="22" t="str">
        <f>Prefeitura!E166</f>
        <v>(19) 992199833</v>
      </c>
      <c r="K166" s="23" t="str">
        <f>LOWER('Base de dados'!K165)</f>
        <v>beneditopauloribeiro1212@gmail.com</v>
      </c>
      <c r="L166" s="24" t="str">
        <f>'Base de dados'!J165</f>
        <v>IDOSOS</v>
      </c>
      <c r="M166" s="24" t="str">
        <f>'Base de dados'!L165</f>
        <v>SUPLENTE</v>
      </c>
      <c r="N166" s="24">
        <f>'Base de dados'!M165</f>
        <v>28</v>
      </c>
      <c r="O166" s="29" t="str">
        <f>IF(OR(Prefeitura!I166="Não",Prefeitura!J166&lt;&gt;""),"EXCLUÍDO","")</f>
        <v/>
      </c>
      <c r="P166" s="24" t="str">
        <f>IF(Prefeitura!J166&lt;&gt;"","ATENDIDO CDHU",IF(Prefeitura!I166="Não","NÃO COMPROVA TEMPO DE MORADIA",""))</f>
        <v/>
      </c>
      <c r="Q166" s="24" t="str">
        <f t="shared" si="6"/>
        <v/>
      </c>
    </row>
    <row r="167" spans="1:17" ht="24.95" customHeight="1" x14ac:dyDescent="0.25">
      <c r="A167" s="17">
        <f t="shared" si="5"/>
        <v>165</v>
      </c>
      <c r="B167" s="18" t="str">
        <f>'Base de dados'!A166</f>
        <v>5630008943</v>
      </c>
      <c r="C167" s="19" t="str">
        <f>'Base de dados'!B166</f>
        <v>RITA FAUSTINO MIGUEL</v>
      </c>
      <c r="D167" s="26">
        <f>'Base de dados'!C166</f>
        <v>280907412</v>
      </c>
      <c r="E167" s="20" t="str">
        <f>'Base de dados'!D166</f>
        <v>079.844.158-54</v>
      </c>
      <c r="F167" s="21" t="str">
        <f>IF('Base de dados'!E166&lt;&gt;"",'Base de dados'!E166,"")</f>
        <v/>
      </c>
      <c r="G167" s="21" t="str">
        <f>IF('Base de dados'!F166&lt;&gt;"",'Base de dados'!F166,"")</f>
        <v/>
      </c>
      <c r="H167" s="21" t="str">
        <f>IF('Base de dados'!G166&lt;&gt;"",'Base de dados'!G166,"")</f>
        <v/>
      </c>
      <c r="I167" s="31" t="str">
        <f>Prefeitura!D167</f>
        <v>RUA DUQUE DE CAXIAS, 1669 - SANTA CECILIA  - CASA BRANCA</v>
      </c>
      <c r="J167" s="22" t="str">
        <f>Prefeitura!E167</f>
        <v>(19) 995750837</v>
      </c>
      <c r="K167" s="23" t="str">
        <f>LOWER('Base de dados'!K166)</f>
        <v>natieledepaula45@gamil.com</v>
      </c>
      <c r="L167" s="24" t="str">
        <f>'Base de dados'!J166</f>
        <v>IDOSOS</v>
      </c>
      <c r="M167" s="24" t="str">
        <f>'Base de dados'!L166</f>
        <v>SUPLENTE</v>
      </c>
      <c r="N167" s="24">
        <f>'Base de dados'!M166</f>
        <v>29</v>
      </c>
      <c r="O167" s="29" t="str">
        <f>IF(OR(Prefeitura!I167="Não",Prefeitura!J167&lt;&gt;""),"EXCLUÍDO","")</f>
        <v/>
      </c>
      <c r="P167" s="24" t="str">
        <f>IF(Prefeitura!J167&lt;&gt;"","ATENDIDO CDHU",IF(Prefeitura!I167="Não","NÃO COMPROVA TEMPO DE MORADIA",""))</f>
        <v/>
      </c>
      <c r="Q167" s="24" t="str">
        <f t="shared" si="6"/>
        <v/>
      </c>
    </row>
    <row r="168" spans="1:17" ht="24.95" customHeight="1" x14ac:dyDescent="0.25">
      <c r="A168" s="17">
        <f t="shared" si="5"/>
        <v>166</v>
      </c>
      <c r="B168" s="18" t="str">
        <f>'Base de dados'!A167</f>
        <v>5630001419</v>
      </c>
      <c r="C168" s="19" t="str">
        <f>'Base de dados'!B167</f>
        <v>BENEDICTA LAURINDO DE LIMA</v>
      </c>
      <c r="D168" s="26">
        <f>'Base de dados'!C167</f>
        <v>8064733</v>
      </c>
      <c r="E168" s="20" t="str">
        <f>'Base de dados'!D167</f>
        <v>974.640.829-15</v>
      </c>
      <c r="F168" s="21" t="str">
        <f>IF('Base de dados'!E167&lt;&gt;"",'Base de dados'!E167,"")</f>
        <v/>
      </c>
      <c r="G168" s="21" t="str">
        <f>IF('Base de dados'!F167&lt;&gt;"",'Base de dados'!F167,"")</f>
        <v/>
      </c>
      <c r="H168" s="21" t="str">
        <f>IF('Base de dados'!G167&lt;&gt;"",'Base de dados'!G167,"")</f>
        <v/>
      </c>
      <c r="I168" s="31" t="str">
        <f>Prefeitura!D168</f>
        <v>RUA LAFAIETE DE TOLEDO, 483 - CENTRO - CASA BRANCA</v>
      </c>
      <c r="J168" s="22" t="str">
        <f>Prefeitura!E168</f>
        <v>(19) 992636307</v>
      </c>
      <c r="K168" s="23" t="str">
        <f>LOWER('Base de dados'!K167)</f>
        <v>ketener@bol.com.br</v>
      </c>
      <c r="L168" s="24" t="str">
        <f>'Base de dados'!J167</f>
        <v>IDOSOS</v>
      </c>
      <c r="M168" s="24" t="str">
        <f>'Base de dados'!L167</f>
        <v>SUPLENTE</v>
      </c>
      <c r="N168" s="24">
        <f>'Base de dados'!M167</f>
        <v>30</v>
      </c>
      <c r="O168" s="29" t="str">
        <f>IF(OR(Prefeitura!I168="Não",Prefeitura!J168&lt;&gt;""),"EXCLUÍDO","")</f>
        <v/>
      </c>
      <c r="P168" s="24" t="str">
        <f>IF(Prefeitura!J168&lt;&gt;"","ATENDIDO CDHU",IF(Prefeitura!I168="Não","NÃO COMPROVA TEMPO DE MORADIA",""))</f>
        <v/>
      </c>
      <c r="Q168" s="24" t="str">
        <f t="shared" si="6"/>
        <v/>
      </c>
    </row>
    <row r="169" spans="1:17" ht="24.95" customHeight="1" x14ac:dyDescent="0.25">
      <c r="A169" s="17">
        <f t="shared" si="5"/>
        <v>167</v>
      </c>
      <c r="B169" s="18" t="str">
        <f>'Base de dados'!A168</f>
        <v>5630018876</v>
      </c>
      <c r="C169" s="19" t="str">
        <f>'Base de dados'!B168</f>
        <v>ADELAIDE  DA SILVA</v>
      </c>
      <c r="D169" s="26">
        <f>'Base de dados'!C168</f>
        <v>6108629</v>
      </c>
      <c r="E169" s="20" t="str">
        <f>'Base de dados'!D168</f>
        <v>281.965.468-15</v>
      </c>
      <c r="F169" s="21" t="str">
        <f>IF('Base de dados'!E168&lt;&gt;"",'Base de dados'!E168,"")</f>
        <v/>
      </c>
      <c r="G169" s="21" t="str">
        <f>IF('Base de dados'!F168&lt;&gt;"",'Base de dados'!F168,"")</f>
        <v/>
      </c>
      <c r="H169" s="21" t="str">
        <f>IF('Base de dados'!G168&lt;&gt;"",'Base de dados'!G168,"")</f>
        <v/>
      </c>
      <c r="I169" s="31" t="str">
        <f>Prefeitura!D169</f>
        <v>RUA PATIO DA ESTACAO VELHA, 46 - CENTRO - CASA BRANCA</v>
      </c>
      <c r="J169" s="22" t="str">
        <f>Prefeitura!E169</f>
        <v>(19) 989892958</v>
      </c>
      <c r="K169" s="23" t="str">
        <f>LOWER('Base de dados'!K168)</f>
        <v>lambariprata.silva@gmail.com</v>
      </c>
      <c r="L169" s="24" t="str">
        <f>'Base de dados'!J168</f>
        <v>IDOSOS</v>
      </c>
      <c r="M169" s="24" t="str">
        <f>'Base de dados'!L168</f>
        <v>SUPLENTE</v>
      </c>
      <c r="N169" s="24">
        <f>'Base de dados'!M168</f>
        <v>31</v>
      </c>
      <c r="O169" s="29" t="str">
        <f>IF(OR(Prefeitura!I169="Não",Prefeitura!J169&lt;&gt;""),"EXCLUÍDO","")</f>
        <v/>
      </c>
      <c r="P169" s="24" t="str">
        <f>IF(Prefeitura!J169&lt;&gt;"","ATENDIDO CDHU",IF(Prefeitura!I169="Não","NÃO COMPROVA TEMPO DE MORADIA",""))</f>
        <v/>
      </c>
      <c r="Q169" s="24" t="str">
        <f t="shared" si="6"/>
        <v/>
      </c>
    </row>
    <row r="170" spans="1:17" ht="24.95" customHeight="1" x14ac:dyDescent="0.25">
      <c r="A170" s="17">
        <f t="shared" si="5"/>
        <v>168</v>
      </c>
      <c r="B170" s="18" t="str">
        <f>'Base de dados'!A169</f>
        <v>5630010550</v>
      </c>
      <c r="C170" s="19" t="str">
        <f>'Base de dados'!B169</f>
        <v>MARIA DE FATIMA DE SOUZA</v>
      </c>
      <c r="D170" s="26">
        <f>'Base de dados'!C169</f>
        <v>13560034</v>
      </c>
      <c r="E170" s="20" t="str">
        <f>'Base de dados'!D169</f>
        <v>195.576.608-80</v>
      </c>
      <c r="F170" s="21" t="str">
        <f>IF('Base de dados'!E169&lt;&gt;"",'Base de dados'!E169,"")</f>
        <v/>
      </c>
      <c r="G170" s="21" t="str">
        <f>IF('Base de dados'!F169&lt;&gt;"",'Base de dados'!F169,"")</f>
        <v/>
      </c>
      <c r="H170" s="21" t="str">
        <f>IF('Base de dados'!G169&lt;&gt;"",'Base de dados'!G169,"")</f>
        <v/>
      </c>
      <c r="I170" s="31" t="str">
        <f>Prefeitura!D170</f>
        <v>RUA OLIMPIA JOSE AUGUSTO, 249 - PARQUE SAO PAULO - CASA BRANCA</v>
      </c>
      <c r="J170" s="22" t="str">
        <f>Prefeitura!E170</f>
        <v>(19) 920022025</v>
      </c>
      <c r="K170" s="23" t="str">
        <f>LOWER('Base de dados'!K169)</f>
        <v>vivaldoalonso@gmail.com</v>
      </c>
      <c r="L170" s="24" t="str">
        <f>'Base de dados'!J169</f>
        <v>IDOSOS</v>
      </c>
      <c r="M170" s="24" t="str">
        <f>'Base de dados'!L169</f>
        <v>SUPLENTE</v>
      </c>
      <c r="N170" s="24">
        <f>'Base de dados'!M169</f>
        <v>32</v>
      </c>
      <c r="O170" s="29" t="str">
        <f>IF(OR(Prefeitura!I170="Não",Prefeitura!J170&lt;&gt;""),"EXCLUÍDO","")</f>
        <v/>
      </c>
      <c r="P170" s="24" t="str">
        <f>IF(Prefeitura!J170&lt;&gt;"","ATENDIDO CDHU",IF(Prefeitura!I170="Não","NÃO COMPROVA TEMPO DE MORADIA",""))</f>
        <v/>
      </c>
      <c r="Q170" s="24" t="str">
        <f t="shared" si="6"/>
        <v/>
      </c>
    </row>
    <row r="171" spans="1:17" ht="24.95" customHeight="1" x14ac:dyDescent="0.25">
      <c r="A171" s="17">
        <f t="shared" si="5"/>
        <v>169</v>
      </c>
      <c r="B171" s="18" t="str">
        <f>'Base de dados'!A170</f>
        <v>5630019916</v>
      </c>
      <c r="C171" s="19" t="str">
        <f>'Base de dados'!B170</f>
        <v>HELENA CONCEICAO DE ALMEIDA E SILVA</v>
      </c>
      <c r="D171" s="26">
        <f>'Base de dados'!C170</f>
        <v>172108135</v>
      </c>
      <c r="E171" s="20" t="str">
        <f>'Base de dados'!D170</f>
        <v>120.303.048-75</v>
      </c>
      <c r="F171" s="21" t="str">
        <f>IF('Base de dados'!E170&lt;&gt;"",'Base de dados'!E170,"")</f>
        <v/>
      </c>
      <c r="G171" s="21" t="str">
        <f>IF('Base de dados'!F170&lt;&gt;"",'Base de dados'!F170,"")</f>
        <v/>
      </c>
      <c r="H171" s="21" t="str">
        <f>IF('Base de dados'!G170&lt;&gt;"",'Base de dados'!G170,"")</f>
        <v/>
      </c>
      <c r="I171" s="31" t="str">
        <f>Prefeitura!D171</f>
        <v>RUA CAPITAO HORTA, 542 - CENTRO - CASA BRANCA</v>
      </c>
      <c r="J171" s="22" t="str">
        <f>Prefeitura!E171</f>
        <v>(19) 989660423</v>
      </c>
      <c r="K171" s="23" t="str">
        <f>LOWER('Base de dados'!K170)</f>
        <v>mariahnoronha11@gmail.com</v>
      </c>
      <c r="L171" s="24" t="str">
        <f>'Base de dados'!J170</f>
        <v>IDOSOS</v>
      </c>
      <c r="M171" s="24" t="str">
        <f>'Base de dados'!L170</f>
        <v>SUPLENTE</v>
      </c>
      <c r="N171" s="24">
        <f>'Base de dados'!M170</f>
        <v>33</v>
      </c>
      <c r="O171" s="29" t="str">
        <f>IF(OR(Prefeitura!I171="Não",Prefeitura!J171&lt;&gt;""),"EXCLUÍDO","")</f>
        <v/>
      </c>
      <c r="P171" s="24" t="str">
        <f>IF(Prefeitura!J171&lt;&gt;"","ATENDIDO CDHU",IF(Prefeitura!I171="Não","NÃO COMPROVA TEMPO DE MORADIA",""))</f>
        <v/>
      </c>
      <c r="Q171" s="24" t="str">
        <f t="shared" si="6"/>
        <v/>
      </c>
    </row>
    <row r="172" spans="1:17" ht="24.95" customHeight="1" x14ac:dyDescent="0.25">
      <c r="A172" s="17">
        <f t="shared" si="5"/>
        <v>170</v>
      </c>
      <c r="B172" s="18" t="str">
        <f>'Base de dados'!A171</f>
        <v>5630019445</v>
      </c>
      <c r="C172" s="19" t="str">
        <f>'Base de dados'!B171</f>
        <v>LUIZA APARECIDA DE MELO TAGLIAFERRO</v>
      </c>
      <c r="D172" s="26">
        <f>'Base de dados'!C171</f>
        <v>563733573</v>
      </c>
      <c r="E172" s="20" t="str">
        <f>'Base de dados'!D171</f>
        <v>248.695.386-87</v>
      </c>
      <c r="F172" s="21" t="str">
        <f>IF('Base de dados'!E171&lt;&gt;"",'Base de dados'!E171,"")</f>
        <v/>
      </c>
      <c r="G172" s="21" t="str">
        <f>IF('Base de dados'!F171&lt;&gt;"",'Base de dados'!F171,"")</f>
        <v/>
      </c>
      <c r="H172" s="21" t="str">
        <f>IF('Base de dados'!G171&lt;&gt;"",'Base de dados'!G171,"")</f>
        <v/>
      </c>
      <c r="I172" s="31" t="str">
        <f>Prefeitura!D172</f>
        <v>RUA FLORIANO PEIXOTO, 79 - LAGOA BRANCA - CASA BRANCA</v>
      </c>
      <c r="J172" s="22" t="str">
        <f>Prefeitura!E172</f>
        <v>(19) 989139235</v>
      </c>
      <c r="K172" s="23" t="str">
        <f>LOWER('Base de dados'!K171)</f>
        <v>lucasekorn@gmail.com</v>
      </c>
      <c r="L172" s="24" t="str">
        <f>'Base de dados'!J171</f>
        <v>IDOSOS</v>
      </c>
      <c r="M172" s="24" t="str">
        <f>'Base de dados'!L171</f>
        <v>SUPLENTE</v>
      </c>
      <c r="N172" s="24">
        <f>'Base de dados'!M171</f>
        <v>34</v>
      </c>
      <c r="O172" s="29" t="str">
        <f>IF(OR(Prefeitura!I172="Não",Prefeitura!J172&lt;&gt;""),"EXCLUÍDO","")</f>
        <v/>
      </c>
      <c r="P172" s="24" t="str">
        <f>IF(Prefeitura!J172&lt;&gt;"","ATENDIDO CDHU",IF(Prefeitura!I172="Não","NÃO COMPROVA TEMPO DE MORADIA",""))</f>
        <v/>
      </c>
      <c r="Q172" s="24" t="str">
        <f t="shared" si="6"/>
        <v/>
      </c>
    </row>
    <row r="173" spans="1:17" ht="24.95" customHeight="1" x14ac:dyDescent="0.25">
      <c r="A173" s="17">
        <f t="shared" si="5"/>
        <v>171</v>
      </c>
      <c r="B173" s="18" t="str">
        <f>'Base de dados'!A172</f>
        <v>5630007200</v>
      </c>
      <c r="C173" s="19" t="str">
        <f>'Base de dados'!B172</f>
        <v>MARILUCI BELELIA RODRIGUES</v>
      </c>
      <c r="D173" s="26">
        <f>'Base de dados'!C172</f>
        <v>15129920</v>
      </c>
      <c r="E173" s="20" t="str">
        <f>'Base de dados'!D172</f>
        <v>168.324.338-24</v>
      </c>
      <c r="F173" s="21" t="str">
        <f>IF('Base de dados'!E172&lt;&gt;"",'Base de dados'!E172,"")</f>
        <v/>
      </c>
      <c r="G173" s="21" t="str">
        <f>IF('Base de dados'!F172&lt;&gt;"",'Base de dados'!F172,"")</f>
        <v/>
      </c>
      <c r="H173" s="21" t="str">
        <f>IF('Base de dados'!G172&lt;&gt;"",'Base de dados'!G172,"")</f>
        <v/>
      </c>
      <c r="I173" s="31" t="str">
        <f>Prefeitura!D173</f>
        <v>RUA FLORINDA DE SOUSA, 458 - CENTRO - CASA BRANCA</v>
      </c>
      <c r="J173" s="22" t="str">
        <f>Prefeitura!E173</f>
        <v>(19) 992363233</v>
      </c>
      <c r="K173" s="23" t="str">
        <f>LOWER('Base de dados'!K172)</f>
        <v>pauloecandido@hotmail.com</v>
      </c>
      <c r="L173" s="24" t="str">
        <f>'Base de dados'!J172</f>
        <v>IDOSOS</v>
      </c>
      <c r="M173" s="24" t="str">
        <f>'Base de dados'!L172</f>
        <v>SUPLENTE</v>
      </c>
      <c r="N173" s="24">
        <f>'Base de dados'!M172</f>
        <v>35</v>
      </c>
      <c r="O173" s="29" t="str">
        <f>IF(OR(Prefeitura!I173="Não",Prefeitura!J173&lt;&gt;""),"EXCLUÍDO","")</f>
        <v/>
      </c>
      <c r="P173" s="24" t="str">
        <f>IF(Prefeitura!J173&lt;&gt;"","ATENDIDO CDHU",IF(Prefeitura!I173="Não","NÃO COMPROVA TEMPO DE MORADIA",""))</f>
        <v/>
      </c>
      <c r="Q173" s="24" t="str">
        <f t="shared" si="6"/>
        <v/>
      </c>
    </row>
    <row r="174" spans="1:17" ht="24.95" customHeight="1" x14ac:dyDescent="0.25">
      <c r="A174" s="17">
        <f t="shared" si="5"/>
        <v>172</v>
      </c>
      <c r="B174" s="18" t="str">
        <f>'Base de dados'!A173</f>
        <v>5630001591</v>
      </c>
      <c r="C174" s="19" t="str">
        <f>'Base de dados'!B173</f>
        <v>SONIA MARIA SOUZA CAMPOS</v>
      </c>
      <c r="D174" s="26">
        <f>'Base de dados'!C173</f>
        <v>135595502</v>
      </c>
      <c r="E174" s="20" t="str">
        <f>'Base de dados'!D173</f>
        <v>090.642.878-56</v>
      </c>
      <c r="F174" s="21" t="str">
        <f>IF('Base de dados'!E173&lt;&gt;"",'Base de dados'!E173,"")</f>
        <v/>
      </c>
      <c r="G174" s="21" t="str">
        <f>IF('Base de dados'!F173&lt;&gt;"",'Base de dados'!F173,"")</f>
        <v/>
      </c>
      <c r="H174" s="21" t="str">
        <f>IF('Base de dados'!G173&lt;&gt;"",'Base de dados'!G173,"")</f>
        <v/>
      </c>
      <c r="I174" s="31" t="str">
        <f>Prefeitura!D174</f>
        <v>RUA ODETE CARDEAL SANTANA, 146 - WLADIMIR PEREIRA - CASA BRANCA</v>
      </c>
      <c r="J174" s="22" t="str">
        <f>Prefeitura!E174</f>
        <v>(19) 991804199</v>
      </c>
      <c r="K174" s="23" t="str">
        <f>LOWER('Base de dados'!K173)</f>
        <v>tiagoricardocampos@yahoo.com.br</v>
      </c>
      <c r="L174" s="24" t="str">
        <f>'Base de dados'!J173</f>
        <v>IDOSOS</v>
      </c>
      <c r="M174" s="24" t="str">
        <f>'Base de dados'!L173</f>
        <v>SUPLENTE</v>
      </c>
      <c r="N174" s="24">
        <f>'Base de dados'!M173</f>
        <v>36</v>
      </c>
      <c r="O174" s="29" t="str">
        <f>IF(OR(Prefeitura!I174="Não",Prefeitura!J174&lt;&gt;""),"EXCLUÍDO","")</f>
        <v/>
      </c>
      <c r="P174" s="24" t="str">
        <f>IF(Prefeitura!J174&lt;&gt;"","ATENDIDO CDHU",IF(Prefeitura!I174="Não","NÃO COMPROVA TEMPO DE MORADIA",""))</f>
        <v/>
      </c>
      <c r="Q174" s="24" t="str">
        <f t="shared" si="6"/>
        <v/>
      </c>
    </row>
    <row r="175" spans="1:17" ht="24.95" customHeight="1" x14ac:dyDescent="0.25">
      <c r="A175" s="17">
        <f t="shared" si="5"/>
        <v>173</v>
      </c>
      <c r="B175" s="18" t="str">
        <f>'Base de dados'!A174</f>
        <v>5630010873</v>
      </c>
      <c r="C175" s="19" t="str">
        <f>'Base de dados'!B174</f>
        <v>BENEDITA ADELAIDE DOS SANTOS</v>
      </c>
      <c r="D175" s="26">
        <f>'Base de dados'!C174</f>
        <v>95644301</v>
      </c>
      <c r="E175" s="20" t="str">
        <f>'Base de dados'!D174</f>
        <v>129.445.288-66</v>
      </c>
      <c r="F175" s="21" t="str">
        <f>IF('Base de dados'!E174&lt;&gt;"",'Base de dados'!E174,"")</f>
        <v/>
      </c>
      <c r="G175" s="21" t="str">
        <f>IF('Base de dados'!F174&lt;&gt;"",'Base de dados'!F174,"")</f>
        <v/>
      </c>
      <c r="H175" s="21" t="str">
        <f>IF('Base de dados'!G174&lt;&gt;"",'Base de dados'!G174,"")</f>
        <v/>
      </c>
      <c r="I175" s="31" t="str">
        <f>Prefeitura!D175</f>
        <v>AV  AV DR FRANCISCO NOGUEIRA LIMA, 176 - CENTRO - CASA BRANCA</v>
      </c>
      <c r="J175" s="22" t="str">
        <f>Prefeitura!E175</f>
        <v>(19) 0</v>
      </c>
      <c r="K175" s="23" t="str">
        <f>LOWER('Base de dados'!K174)</f>
        <v>beneditaadelaide2020@hotmail.com</v>
      </c>
      <c r="L175" s="24" t="str">
        <f>'Base de dados'!J174</f>
        <v>IDOSOS</v>
      </c>
      <c r="M175" s="24" t="str">
        <f>'Base de dados'!L174</f>
        <v>SUPLENTE</v>
      </c>
      <c r="N175" s="24">
        <f>'Base de dados'!M174</f>
        <v>37</v>
      </c>
      <c r="O175" s="29" t="str">
        <f>IF(OR(Prefeitura!I175="Não",Prefeitura!J175&lt;&gt;""),"EXCLUÍDO","")</f>
        <v/>
      </c>
      <c r="P175" s="24" t="str">
        <f>IF(Prefeitura!J175&lt;&gt;"","ATENDIDO CDHU",IF(Prefeitura!I175="Não","NÃO COMPROVA TEMPO DE MORADIA",""))</f>
        <v/>
      </c>
      <c r="Q175" s="24" t="str">
        <f t="shared" si="6"/>
        <v/>
      </c>
    </row>
    <row r="176" spans="1:17" ht="24.95" customHeight="1" x14ac:dyDescent="0.25">
      <c r="A176" s="17">
        <f t="shared" si="5"/>
        <v>174</v>
      </c>
      <c r="B176" s="18" t="str">
        <f>'Base de dados'!A175</f>
        <v>5630020153</v>
      </c>
      <c r="C176" s="19" t="str">
        <f>'Base de dados'!B175</f>
        <v>ARIOSVALDO RIBEIRO</v>
      </c>
      <c r="D176" s="26">
        <f>'Base de dados'!C175</f>
        <v>158878790</v>
      </c>
      <c r="E176" s="20" t="str">
        <f>'Base de dados'!D175</f>
        <v>035.110.868-84</v>
      </c>
      <c r="F176" s="21" t="str">
        <f>IF('Base de dados'!E175&lt;&gt;"",'Base de dados'!E175,"")</f>
        <v>SUELI COELHO RIBEIRO</v>
      </c>
      <c r="G176" s="21">
        <f>IF('Base de dados'!F175&lt;&gt;"",'Base de dados'!F175,"")</f>
        <v>204521178</v>
      </c>
      <c r="H176" s="21" t="str">
        <f>IF('Base de dados'!G175&lt;&gt;"",'Base de dados'!G175,"")</f>
        <v>099.446.908-05</v>
      </c>
      <c r="I176" s="31" t="str">
        <f>Prefeitura!D176</f>
        <v>RUA FAMILIA ROMANO, 250 - JARDIM AMERICA - CASA BRANCA</v>
      </c>
      <c r="J176" s="22" t="str">
        <f>Prefeitura!E176</f>
        <v>(19) 993323704</v>
      </c>
      <c r="K176" s="23" t="str">
        <f>LOWER('Base de dados'!K175)</f>
        <v>maira.ribeiro@hotmail.com</v>
      </c>
      <c r="L176" s="24" t="str">
        <f>'Base de dados'!J175</f>
        <v>IDOSOS</v>
      </c>
      <c r="M176" s="24" t="str">
        <f>'Base de dados'!L175</f>
        <v>SUPLENTE</v>
      </c>
      <c r="N176" s="24">
        <f>'Base de dados'!M175</f>
        <v>38</v>
      </c>
      <c r="O176" s="29" t="str">
        <f>IF(OR(Prefeitura!I176="Não",Prefeitura!J176&lt;&gt;""),"EXCLUÍDO","")</f>
        <v/>
      </c>
      <c r="P176" s="24" t="str">
        <f>IF(Prefeitura!J176&lt;&gt;"","ATENDIDO CDHU",IF(Prefeitura!I176="Não","NÃO COMPROVA TEMPO DE MORADIA",""))</f>
        <v/>
      </c>
      <c r="Q176" s="24" t="str">
        <f t="shared" si="6"/>
        <v/>
      </c>
    </row>
    <row r="177" spans="1:17" ht="24.95" customHeight="1" x14ac:dyDescent="0.25">
      <c r="A177" s="17">
        <f t="shared" si="5"/>
        <v>175</v>
      </c>
      <c r="B177" s="18" t="str">
        <f>'Base de dados'!A176</f>
        <v>5630007770</v>
      </c>
      <c r="C177" s="19" t="str">
        <f>'Base de dados'!B176</f>
        <v>JULIA TANOSSI PARISOTTO</v>
      </c>
      <c r="D177" s="26">
        <f>'Base de dados'!C176</f>
        <v>151230432</v>
      </c>
      <c r="E177" s="20" t="str">
        <f>'Base de dados'!D176</f>
        <v>180.755.048-60</v>
      </c>
      <c r="F177" s="21" t="str">
        <f>IF('Base de dados'!E176&lt;&gt;"",'Base de dados'!E176,"")</f>
        <v/>
      </c>
      <c r="G177" s="21" t="str">
        <f>IF('Base de dados'!F176&lt;&gt;"",'Base de dados'!F176,"")</f>
        <v/>
      </c>
      <c r="H177" s="21" t="str">
        <f>IF('Base de dados'!G176&lt;&gt;"",'Base de dados'!G176,"")</f>
        <v/>
      </c>
      <c r="I177" s="31" t="str">
        <f>Prefeitura!D177</f>
        <v>RUA LUIZ GONZAGA DE SYLLOS, 47 - NAZARE  - CASA BRANCA</v>
      </c>
      <c r="J177" s="22" t="str">
        <f>Prefeitura!E177</f>
        <v>(19) 993077363</v>
      </c>
      <c r="K177" s="23" t="str">
        <f>LOWER('Base de dados'!K176)</f>
        <v>suzetecb@terra.com.br</v>
      </c>
      <c r="L177" s="24" t="str">
        <f>'Base de dados'!J176</f>
        <v>IDOSOS</v>
      </c>
      <c r="M177" s="24" t="str">
        <f>'Base de dados'!L176</f>
        <v>SUPLENTE</v>
      </c>
      <c r="N177" s="24">
        <f>'Base de dados'!M176</f>
        <v>39</v>
      </c>
      <c r="O177" s="29" t="str">
        <f>IF(OR(Prefeitura!I177="Não",Prefeitura!J177&lt;&gt;""),"EXCLUÍDO","")</f>
        <v/>
      </c>
      <c r="P177" s="24" t="str">
        <f>IF(Prefeitura!J177&lt;&gt;"","ATENDIDO CDHU",IF(Prefeitura!I177="Não","NÃO COMPROVA TEMPO DE MORADIA",""))</f>
        <v/>
      </c>
      <c r="Q177" s="24" t="str">
        <f t="shared" si="6"/>
        <v/>
      </c>
    </row>
    <row r="178" spans="1:17" ht="24.95" customHeight="1" x14ac:dyDescent="0.25">
      <c r="A178" s="17">
        <f t="shared" si="5"/>
        <v>176</v>
      </c>
      <c r="B178" s="18" t="str">
        <f>'Base de dados'!A177</f>
        <v>5630021391</v>
      </c>
      <c r="C178" s="19" t="str">
        <f>'Base de dados'!B177</f>
        <v>JOSE APARECIDO DE ALMEIDA</v>
      </c>
      <c r="D178" s="26">
        <f>'Base de dados'!C177</f>
        <v>160995905</v>
      </c>
      <c r="E178" s="20" t="str">
        <f>'Base de dados'!D177</f>
        <v>149.911.318-80</v>
      </c>
      <c r="F178" s="21" t="str">
        <f>IF('Base de dados'!E177&lt;&gt;"",'Base de dados'!E177,"")</f>
        <v>TERESA ALVES DE ALMEIDA</v>
      </c>
      <c r="G178" s="21">
        <f>IF('Base de dados'!F177&lt;&gt;"",'Base de dados'!F177,"")</f>
        <v>148247131</v>
      </c>
      <c r="H178" s="21" t="str">
        <f>IF('Base de dados'!G177&lt;&gt;"",'Base de dados'!G177,"")</f>
        <v>246.271.698-09</v>
      </c>
      <c r="I178" s="31" t="str">
        <f>Prefeitura!D178</f>
        <v>RUA JOAO BATISTA SALLES CUNHA, 667 - PARQUE SAO PAULO  - CASA BRANCA</v>
      </c>
      <c r="J178" s="22" t="str">
        <f>Prefeitura!E178</f>
        <v>(19) 991863138</v>
      </c>
      <c r="K178" s="23" t="str">
        <f>LOWER('Base de dados'!K177)</f>
        <v>rani-lima@live.com</v>
      </c>
      <c r="L178" s="24" t="str">
        <f>'Base de dados'!J177</f>
        <v>IDOSOS</v>
      </c>
      <c r="M178" s="24" t="str">
        <f>'Base de dados'!L177</f>
        <v>SUPLENTE</v>
      </c>
      <c r="N178" s="24">
        <f>'Base de dados'!M177</f>
        <v>40</v>
      </c>
      <c r="O178" s="29" t="str">
        <f>IF(OR(Prefeitura!I178="Não",Prefeitura!J178&lt;&gt;""),"EXCLUÍDO","")</f>
        <v/>
      </c>
      <c r="P178" s="24" t="str">
        <f>IF(Prefeitura!J178&lt;&gt;"","ATENDIDO CDHU",IF(Prefeitura!I178="Não","NÃO COMPROVA TEMPO DE MORADIA",""))</f>
        <v/>
      </c>
      <c r="Q178" s="24" t="str">
        <f t="shared" si="6"/>
        <v/>
      </c>
    </row>
    <row r="179" spans="1:17" ht="24.95" customHeight="1" x14ac:dyDescent="0.25">
      <c r="A179" s="17">
        <f t="shared" si="5"/>
        <v>177</v>
      </c>
      <c r="B179" s="18" t="str">
        <f>'Base de dados'!A178</f>
        <v>5630001187</v>
      </c>
      <c r="C179" s="19" t="str">
        <f>'Base de dados'!B178</f>
        <v>MARIA APARECIDA DE OLIVEIRA FERREIRA</v>
      </c>
      <c r="D179" s="26">
        <f>'Base de dados'!C178</f>
        <v>508706592</v>
      </c>
      <c r="E179" s="20" t="str">
        <f>'Base de dados'!D178</f>
        <v>396.668.608-21</v>
      </c>
      <c r="F179" s="21" t="str">
        <f>IF('Base de dados'!E178&lt;&gt;"",'Base de dados'!E178,"")</f>
        <v/>
      </c>
      <c r="G179" s="21" t="str">
        <f>IF('Base de dados'!F178&lt;&gt;"",'Base de dados'!F178,"")</f>
        <v/>
      </c>
      <c r="H179" s="21" t="str">
        <f>IF('Base de dados'!G178&lt;&gt;"",'Base de dados'!G178,"")</f>
        <v/>
      </c>
      <c r="I179" s="31" t="str">
        <f>Prefeitura!D179</f>
        <v>RUA PEDRO PIMENTA A, 215 - PARQUE SAO PAULO  - CASA BRANCA</v>
      </c>
      <c r="J179" s="22" t="str">
        <f>Prefeitura!E179</f>
        <v>(19) 994336106</v>
      </c>
      <c r="K179" s="23" t="str">
        <f>LOWER('Base de dados'!K178)</f>
        <v>davidfernandes144@gmail.com</v>
      </c>
      <c r="L179" s="24" t="str">
        <f>'Base de dados'!J178</f>
        <v>IDOSOS</v>
      </c>
      <c r="M179" s="24" t="str">
        <f>'Base de dados'!L178</f>
        <v>SUPLENTE</v>
      </c>
      <c r="N179" s="24">
        <f>'Base de dados'!M178</f>
        <v>41</v>
      </c>
      <c r="O179" s="29" t="str">
        <f>IF(OR(Prefeitura!I179="Não",Prefeitura!J179&lt;&gt;""),"EXCLUÍDO","")</f>
        <v/>
      </c>
      <c r="P179" s="24" t="str">
        <f>IF(Prefeitura!J179&lt;&gt;"","ATENDIDO CDHU",IF(Prefeitura!I179="Não","NÃO COMPROVA TEMPO DE MORADIA",""))</f>
        <v/>
      </c>
      <c r="Q179" s="24" t="str">
        <f t="shared" si="6"/>
        <v/>
      </c>
    </row>
    <row r="180" spans="1:17" ht="24.95" customHeight="1" x14ac:dyDescent="0.25">
      <c r="A180" s="17">
        <f t="shared" si="5"/>
        <v>178</v>
      </c>
      <c r="B180" s="18" t="str">
        <f>'Base de dados'!A179</f>
        <v>5630018157</v>
      </c>
      <c r="C180" s="19" t="str">
        <f>'Base de dados'!B179</f>
        <v>MARIA NAZARE VIEIRA DA SILVA</v>
      </c>
      <c r="D180" s="26">
        <f>'Base de dados'!C179</f>
        <v>552766720</v>
      </c>
      <c r="E180" s="20" t="str">
        <f>'Base de dados'!D179</f>
        <v>730.337.824-34</v>
      </c>
      <c r="F180" s="21" t="str">
        <f>IF('Base de dados'!E179&lt;&gt;"",'Base de dados'!E179,"")</f>
        <v/>
      </c>
      <c r="G180" s="21" t="str">
        <f>IF('Base de dados'!F179&lt;&gt;"",'Base de dados'!F179,"")</f>
        <v/>
      </c>
      <c r="H180" s="21" t="str">
        <f>IF('Base de dados'!G179&lt;&gt;"",'Base de dados'!G179,"")</f>
        <v/>
      </c>
      <c r="I180" s="31" t="str">
        <f>Prefeitura!D180</f>
        <v>RUA AGUAI, 392 - DESTERRO - CASA BRANCA</v>
      </c>
      <c r="J180" s="22" t="str">
        <f>Prefeitura!E180</f>
        <v>(19) 991131636</v>
      </c>
      <c r="K180" s="23" t="str">
        <f>LOWER('Base de dados'!K179)</f>
        <v>adrianosilvazica6006@hotmail.com</v>
      </c>
      <c r="L180" s="24" t="str">
        <f>'Base de dados'!J179</f>
        <v>IDOSOS</v>
      </c>
      <c r="M180" s="24" t="str">
        <f>'Base de dados'!L179</f>
        <v>SUPLENTE</v>
      </c>
      <c r="N180" s="24">
        <f>'Base de dados'!M179</f>
        <v>42</v>
      </c>
      <c r="O180" s="29" t="str">
        <f>IF(OR(Prefeitura!I180="Não",Prefeitura!J180&lt;&gt;""),"EXCLUÍDO","")</f>
        <v/>
      </c>
      <c r="P180" s="24" t="str">
        <f>IF(Prefeitura!J180&lt;&gt;"","ATENDIDO CDHU",IF(Prefeitura!I180="Não","NÃO COMPROVA TEMPO DE MORADIA",""))</f>
        <v/>
      </c>
      <c r="Q180" s="24" t="str">
        <f t="shared" si="6"/>
        <v/>
      </c>
    </row>
    <row r="181" spans="1:17" ht="24.95" customHeight="1" x14ac:dyDescent="0.25">
      <c r="A181" s="17">
        <f t="shared" si="5"/>
        <v>179</v>
      </c>
      <c r="B181" s="18" t="str">
        <f>'Base de dados'!A180</f>
        <v>5630012929</v>
      </c>
      <c r="C181" s="19" t="str">
        <f>'Base de dados'!B180</f>
        <v>NADIR HELENA DO CARMO</v>
      </c>
      <c r="D181" s="26">
        <f>'Base de dados'!C180</f>
        <v>135611118</v>
      </c>
      <c r="E181" s="20" t="str">
        <f>'Base de dados'!D180</f>
        <v>105.143.718-03</v>
      </c>
      <c r="F181" s="21" t="str">
        <f>IF('Base de dados'!E180&lt;&gt;"",'Base de dados'!E180,"")</f>
        <v/>
      </c>
      <c r="G181" s="21" t="str">
        <f>IF('Base de dados'!F180&lt;&gt;"",'Base de dados'!F180,"")</f>
        <v/>
      </c>
      <c r="H181" s="21" t="str">
        <f>IF('Base de dados'!G180&lt;&gt;"",'Base de dados'!G180,"")</f>
        <v/>
      </c>
      <c r="I181" s="31" t="str">
        <f>Prefeitura!D181</f>
        <v>RUA JOAO BATISTA SALES CUNHA, 61 - PARQUE SAO PAULO - CASA BRANCA</v>
      </c>
      <c r="J181" s="22" t="str">
        <f>Prefeitura!E181</f>
        <v>(19) 997206405</v>
      </c>
      <c r="K181" s="23" t="str">
        <f>LOWER('Base de dados'!K180)</f>
        <v>valeriadudapia@gmail.com</v>
      </c>
      <c r="L181" s="24" t="str">
        <f>'Base de dados'!J180</f>
        <v>IDOSOS</v>
      </c>
      <c r="M181" s="24" t="str">
        <f>'Base de dados'!L180</f>
        <v>SUPLENTE</v>
      </c>
      <c r="N181" s="24">
        <f>'Base de dados'!M180</f>
        <v>43</v>
      </c>
      <c r="O181" s="29" t="str">
        <f>IF(OR(Prefeitura!I181="Não",Prefeitura!J181&lt;&gt;""),"EXCLUÍDO","")</f>
        <v/>
      </c>
      <c r="P181" s="24" t="str">
        <f>IF(Prefeitura!J181&lt;&gt;"","ATENDIDO CDHU",IF(Prefeitura!I181="Não","NÃO COMPROVA TEMPO DE MORADIA",""))</f>
        <v/>
      </c>
      <c r="Q181" s="24" t="str">
        <f t="shared" si="6"/>
        <v/>
      </c>
    </row>
    <row r="182" spans="1:17" ht="24.95" customHeight="1" x14ac:dyDescent="0.25">
      <c r="A182" s="17">
        <f t="shared" si="5"/>
        <v>180</v>
      </c>
      <c r="B182" s="18" t="str">
        <f>'Base de dados'!A181</f>
        <v>5630000163</v>
      </c>
      <c r="C182" s="19" t="str">
        <f>'Base de dados'!B181</f>
        <v>WANDERLEY DE OLIVEIRA</v>
      </c>
      <c r="D182" s="26">
        <f>'Base de dados'!C181</f>
        <v>95299373</v>
      </c>
      <c r="E182" s="20" t="str">
        <f>'Base de dados'!D181</f>
        <v>002.165.368-20</v>
      </c>
      <c r="F182" s="21" t="str">
        <f>IF('Base de dados'!E181&lt;&gt;"",'Base de dados'!E181,"")</f>
        <v/>
      </c>
      <c r="G182" s="21" t="str">
        <f>IF('Base de dados'!F181&lt;&gt;"",'Base de dados'!F181,"")</f>
        <v/>
      </c>
      <c r="H182" s="21" t="str">
        <f>IF('Base de dados'!G181&lt;&gt;"",'Base de dados'!G181,"")</f>
        <v/>
      </c>
      <c r="I182" s="31" t="str">
        <f>Prefeitura!D182</f>
        <v>RUA JOAO ROBERTO ALVES, 55 - NOSSO TETO - CASA BRANCA</v>
      </c>
      <c r="J182" s="22" t="str">
        <f>Prefeitura!E182</f>
        <v>(19) 991658777</v>
      </c>
      <c r="K182" s="23" t="str">
        <f>LOWER('Base de dados'!K181)</f>
        <v>jessicacristina41@live.com</v>
      </c>
      <c r="L182" s="24" t="str">
        <f>'Base de dados'!J181</f>
        <v>IDOSOS</v>
      </c>
      <c r="M182" s="24" t="str">
        <f>'Base de dados'!L181</f>
        <v>SUPLENTE</v>
      </c>
      <c r="N182" s="24">
        <f>'Base de dados'!M181</f>
        <v>44</v>
      </c>
      <c r="O182" s="29" t="str">
        <f>IF(OR(Prefeitura!I182="Não",Prefeitura!J182&lt;&gt;""),"EXCLUÍDO","")</f>
        <v/>
      </c>
      <c r="P182" s="24" t="str">
        <f>IF(Prefeitura!J182&lt;&gt;"","ATENDIDO CDHU",IF(Prefeitura!I182="Não","NÃO COMPROVA TEMPO DE MORADIA",""))</f>
        <v/>
      </c>
      <c r="Q182" s="24" t="str">
        <f t="shared" si="6"/>
        <v/>
      </c>
    </row>
    <row r="183" spans="1:17" ht="24.95" customHeight="1" x14ac:dyDescent="0.25">
      <c r="A183" s="17">
        <f t="shared" si="5"/>
        <v>181</v>
      </c>
      <c r="B183" s="18" t="str">
        <f>'Base de dados'!A182</f>
        <v>5630020054</v>
      </c>
      <c r="C183" s="19" t="str">
        <f>'Base de dados'!B182</f>
        <v>ACACIO SERGIO RIBEIRO SILVA</v>
      </c>
      <c r="D183" s="26">
        <f>'Base de dados'!C182</f>
        <v>8902162</v>
      </c>
      <c r="E183" s="20" t="str">
        <f>'Base de dados'!D182</f>
        <v>925.619.428-72</v>
      </c>
      <c r="F183" s="21" t="str">
        <f>IF('Base de dados'!E182&lt;&gt;"",'Base de dados'!E182,"")</f>
        <v/>
      </c>
      <c r="G183" s="21" t="str">
        <f>IF('Base de dados'!F182&lt;&gt;"",'Base de dados'!F182,"")</f>
        <v/>
      </c>
      <c r="H183" s="21" t="str">
        <f>IF('Base de dados'!G182&lt;&gt;"",'Base de dados'!G182,"")</f>
        <v/>
      </c>
      <c r="I183" s="31" t="str">
        <f>Prefeitura!D183</f>
        <v>RUA MANOEL MARTINS, 78 - CENTRO - CASA BRANCA</v>
      </c>
      <c r="J183" s="22" t="str">
        <f>Prefeitura!E183</f>
        <v>(19) 993541057</v>
      </c>
      <c r="K183" s="23" t="str">
        <f>LOWER('Base de dados'!K182)</f>
        <v>macb78.ms@gmail.com</v>
      </c>
      <c r="L183" s="24" t="str">
        <f>'Base de dados'!J182</f>
        <v>IDOSOS</v>
      </c>
      <c r="M183" s="24" t="str">
        <f>'Base de dados'!L182</f>
        <v>SUPLENTE</v>
      </c>
      <c r="N183" s="24">
        <f>'Base de dados'!M182</f>
        <v>45</v>
      </c>
      <c r="O183" s="29" t="str">
        <f>IF(OR(Prefeitura!I183="Não",Prefeitura!J183&lt;&gt;""),"EXCLUÍDO","")</f>
        <v/>
      </c>
      <c r="P183" s="24" t="str">
        <f>IF(Prefeitura!J183&lt;&gt;"","ATENDIDO CDHU",IF(Prefeitura!I183="Não","NÃO COMPROVA TEMPO DE MORADIA",""))</f>
        <v/>
      </c>
      <c r="Q183" s="24" t="str">
        <f t="shared" si="6"/>
        <v/>
      </c>
    </row>
    <row r="184" spans="1:17" ht="24.95" customHeight="1" x14ac:dyDescent="0.25">
      <c r="A184" s="17">
        <f t="shared" si="5"/>
        <v>182</v>
      </c>
      <c r="B184" s="18" t="str">
        <f>'Base de dados'!A183</f>
        <v>5630016664</v>
      </c>
      <c r="C184" s="19" t="str">
        <f>'Base de dados'!B183</f>
        <v>JOSE RODRIGUES</v>
      </c>
      <c r="D184" s="26">
        <f>'Base de dados'!C183</f>
        <v>643932318</v>
      </c>
      <c r="E184" s="20" t="str">
        <f>'Base de dados'!D183</f>
        <v>149.911.088-02</v>
      </c>
      <c r="F184" s="21" t="str">
        <f>IF('Base de dados'!E183&lt;&gt;"",'Base de dados'!E183,"")</f>
        <v/>
      </c>
      <c r="G184" s="21" t="str">
        <f>IF('Base de dados'!F183&lt;&gt;"",'Base de dados'!F183,"")</f>
        <v/>
      </c>
      <c r="H184" s="21" t="str">
        <f>IF('Base de dados'!G183&lt;&gt;"",'Base de dados'!G183,"")</f>
        <v/>
      </c>
      <c r="I184" s="31" t="str">
        <f>Prefeitura!D184</f>
        <v>RUA DOS ESCRAVOS, 121 - SAO  BERNARDO  - CASA BRANCA</v>
      </c>
      <c r="J184" s="22" t="str">
        <f>Prefeitura!E184</f>
        <v>(19) 995005071</v>
      </c>
      <c r="K184" s="23" t="str">
        <f>LOWER('Base de dados'!K183)</f>
        <v>jaquethomaz2008@hotmail.com</v>
      </c>
      <c r="L184" s="24" t="str">
        <f>'Base de dados'!J183</f>
        <v>IDOSOS</v>
      </c>
      <c r="M184" s="24" t="str">
        <f>'Base de dados'!L183</f>
        <v>SUPLENTE</v>
      </c>
      <c r="N184" s="24">
        <f>'Base de dados'!M183</f>
        <v>46</v>
      </c>
      <c r="O184" s="29" t="str">
        <f>IF(OR(Prefeitura!I184="Não",Prefeitura!J184&lt;&gt;""),"EXCLUÍDO","")</f>
        <v/>
      </c>
      <c r="P184" s="24" t="str">
        <f>IF(Prefeitura!J184&lt;&gt;"","ATENDIDO CDHU",IF(Prefeitura!I184="Não","NÃO COMPROVA TEMPO DE MORADIA",""))</f>
        <v/>
      </c>
      <c r="Q184" s="24" t="str">
        <f t="shared" si="6"/>
        <v/>
      </c>
    </row>
    <row r="185" spans="1:17" ht="24.95" customHeight="1" x14ac:dyDescent="0.25">
      <c r="A185" s="17">
        <f t="shared" si="5"/>
        <v>183</v>
      </c>
      <c r="B185" s="18" t="str">
        <f>'Base de dados'!A184</f>
        <v>5630018496</v>
      </c>
      <c r="C185" s="19" t="str">
        <f>'Base de dados'!B184</f>
        <v>JOAO CARLOS BORTOLATO ALVES</v>
      </c>
      <c r="D185" s="26">
        <f>'Base de dados'!C184</f>
        <v>4908337</v>
      </c>
      <c r="E185" s="20" t="str">
        <f>'Base de dados'!D184</f>
        <v>665.635.858-68</v>
      </c>
      <c r="F185" s="21" t="str">
        <f>IF('Base de dados'!E184&lt;&gt;"",'Base de dados'!E184,"")</f>
        <v>MARCIA CRISTINA HORTIZ PINOZ</v>
      </c>
      <c r="G185" s="21">
        <f>IF('Base de dados'!F184&lt;&gt;"",'Base de dados'!F184,"")</f>
        <v>17294178</v>
      </c>
      <c r="H185" s="21" t="str">
        <f>IF('Base de dados'!G184&lt;&gt;"",'Base de dados'!G184,"")</f>
        <v>059.123.108-50</v>
      </c>
      <c r="I185" s="31" t="str">
        <f>Prefeitura!D185</f>
        <v>RUA ROQUE BATISTA DO NASCIMENTO, 16 - VILA SANTA MARIA  - CASA BRANCA</v>
      </c>
      <c r="J185" s="22" t="str">
        <f>Prefeitura!E185</f>
        <v>(19) 991048322</v>
      </c>
      <c r="K185" s="23" t="str">
        <f>LOWER('Base de dados'!K184)</f>
        <v>thauana.bortolato96@hotmail.com</v>
      </c>
      <c r="L185" s="24" t="str">
        <f>'Base de dados'!J184</f>
        <v>IDOSOS</v>
      </c>
      <c r="M185" s="24" t="str">
        <f>'Base de dados'!L184</f>
        <v>SUPLENTE</v>
      </c>
      <c r="N185" s="24">
        <f>'Base de dados'!M184</f>
        <v>47</v>
      </c>
      <c r="O185" s="29" t="str">
        <f>IF(OR(Prefeitura!I185="Não",Prefeitura!J185&lt;&gt;""),"EXCLUÍDO","")</f>
        <v/>
      </c>
      <c r="P185" s="24" t="str">
        <f>IF(Prefeitura!J185&lt;&gt;"","ATENDIDO CDHU",IF(Prefeitura!I185="Não","NÃO COMPROVA TEMPO DE MORADIA",""))</f>
        <v/>
      </c>
      <c r="Q185" s="24" t="str">
        <f t="shared" si="6"/>
        <v/>
      </c>
    </row>
    <row r="186" spans="1:17" ht="24.95" customHeight="1" x14ac:dyDescent="0.25">
      <c r="A186" s="17">
        <f t="shared" si="5"/>
        <v>184</v>
      </c>
      <c r="B186" s="18" t="str">
        <f>'Base de dados'!A185</f>
        <v>5630004843</v>
      </c>
      <c r="C186" s="19" t="str">
        <f>'Base de dados'!B185</f>
        <v>RODOLFO JOSE RESS</v>
      </c>
      <c r="D186" s="26">
        <f>'Base de dados'!C185</f>
        <v>62577918</v>
      </c>
      <c r="E186" s="20" t="str">
        <f>'Base de dados'!D185</f>
        <v>617.244.408-53</v>
      </c>
      <c r="F186" s="21" t="str">
        <f>IF('Base de dados'!E185&lt;&gt;"",'Base de dados'!E185,"")</f>
        <v/>
      </c>
      <c r="G186" s="21" t="str">
        <f>IF('Base de dados'!F185&lt;&gt;"",'Base de dados'!F185,"")</f>
        <v/>
      </c>
      <c r="H186" s="21" t="str">
        <f>IF('Base de dados'!G185&lt;&gt;"",'Base de dados'!G185,"")</f>
        <v/>
      </c>
      <c r="I186" s="31" t="str">
        <f>Prefeitura!D186</f>
        <v>RUA LUIZ PIZA, 959 - CENTRO - CASA BRANCA</v>
      </c>
      <c r="J186" s="22" t="str">
        <f>Prefeitura!E186</f>
        <v>(19) 989960021</v>
      </c>
      <c r="K186" s="23" t="str">
        <f>LOWER('Base de dados'!K185)</f>
        <v>jorda_lina@hotmail.com</v>
      </c>
      <c r="L186" s="24" t="str">
        <f>'Base de dados'!J185</f>
        <v>IDOSOS</v>
      </c>
      <c r="M186" s="24" t="str">
        <f>'Base de dados'!L185</f>
        <v>SUPLENTE</v>
      </c>
      <c r="N186" s="24">
        <f>'Base de dados'!M185</f>
        <v>48</v>
      </c>
      <c r="O186" s="29" t="str">
        <f>IF(OR(Prefeitura!I186="Não",Prefeitura!J186&lt;&gt;""),"EXCLUÍDO","")</f>
        <v/>
      </c>
      <c r="P186" s="24" t="str">
        <f>IF(Prefeitura!J186&lt;&gt;"","ATENDIDO CDHU",IF(Prefeitura!I186="Não","NÃO COMPROVA TEMPO DE MORADIA",""))</f>
        <v/>
      </c>
      <c r="Q186" s="24" t="str">
        <f t="shared" si="6"/>
        <v/>
      </c>
    </row>
    <row r="187" spans="1:17" ht="24.95" customHeight="1" x14ac:dyDescent="0.25">
      <c r="A187" s="17">
        <f t="shared" si="5"/>
        <v>185</v>
      </c>
      <c r="B187" s="18" t="str">
        <f>'Base de dados'!A186</f>
        <v>5630015245</v>
      </c>
      <c r="C187" s="19" t="str">
        <f>'Base de dados'!B186</f>
        <v>SONIA MARIA FERREIRA DOS SANTOS</v>
      </c>
      <c r="D187" s="26">
        <f>'Base de dados'!C186</f>
        <v>92684257</v>
      </c>
      <c r="E187" s="20" t="str">
        <f>'Base de dados'!D186</f>
        <v>874.461.388-15</v>
      </c>
      <c r="F187" s="21" t="str">
        <f>IF('Base de dados'!E186&lt;&gt;"",'Base de dados'!E186,"")</f>
        <v/>
      </c>
      <c r="G187" s="21" t="str">
        <f>IF('Base de dados'!F186&lt;&gt;"",'Base de dados'!F186,"")</f>
        <v/>
      </c>
      <c r="H187" s="21" t="str">
        <f>IF('Base de dados'!G186&lt;&gt;"",'Base de dados'!G186,"")</f>
        <v/>
      </c>
      <c r="I187" s="31" t="str">
        <f>Prefeitura!D187</f>
        <v>RUA PROFESSORA GUNAR MORAES DE ARAUJO, 158 - ANDORINHA - CASA BRANCA</v>
      </c>
      <c r="J187" s="22" t="str">
        <f>Prefeitura!E187</f>
        <v>(19) 999185144</v>
      </c>
      <c r="K187" s="23" t="str">
        <f>LOWER('Base de dados'!K186)</f>
        <v>sonia3144@hotmail.com</v>
      </c>
      <c r="L187" s="24" t="str">
        <f>'Base de dados'!J186</f>
        <v>IDOSOS</v>
      </c>
      <c r="M187" s="24" t="str">
        <f>'Base de dados'!L186</f>
        <v>SUPLENTE</v>
      </c>
      <c r="N187" s="24">
        <f>'Base de dados'!M186</f>
        <v>49</v>
      </c>
      <c r="O187" s="29" t="str">
        <f>IF(OR(Prefeitura!I187="Não",Prefeitura!J187&lt;&gt;""),"EXCLUÍDO","")</f>
        <v>EXCLUÍDO</v>
      </c>
      <c r="P187" s="24" t="str">
        <f>IF(Prefeitura!J187&lt;&gt;"","ATENDIDO CDHU",IF(Prefeitura!I187="Não","NÃO COMPROVA TEMPO DE MORADIA",""))</f>
        <v>ATENDIDO CDHU</v>
      </c>
      <c r="Q187" s="24" t="str">
        <f t="shared" si="6"/>
        <v>CDHU</v>
      </c>
    </row>
    <row r="188" spans="1:17" ht="24.95" customHeight="1" x14ac:dyDescent="0.25">
      <c r="A188" s="17">
        <f t="shared" si="5"/>
        <v>186</v>
      </c>
      <c r="B188" s="18" t="str">
        <f>'Base de dados'!A187</f>
        <v>5630009511</v>
      </c>
      <c r="C188" s="19" t="str">
        <f>'Base de dados'!B187</f>
        <v>ANTONIO CARLOS NOGUEIRA</v>
      </c>
      <c r="D188" s="26">
        <f>'Base de dados'!C187</f>
        <v>13367541</v>
      </c>
      <c r="E188" s="20" t="str">
        <f>'Base de dados'!D187</f>
        <v>016.541.278-09</v>
      </c>
      <c r="F188" s="21" t="str">
        <f>IF('Base de dados'!E187&lt;&gt;"",'Base de dados'!E187,"")</f>
        <v/>
      </c>
      <c r="G188" s="21" t="str">
        <f>IF('Base de dados'!F187&lt;&gt;"",'Base de dados'!F187,"")</f>
        <v/>
      </c>
      <c r="H188" s="21" t="str">
        <f>IF('Base de dados'!G187&lt;&gt;"",'Base de dados'!G187,"")</f>
        <v/>
      </c>
      <c r="I188" s="31" t="str">
        <f>Prefeitura!D188</f>
        <v>RUA DOS  FRANCISCKET, 155 - JARDIM AMERICA - CASA BRANCA</v>
      </c>
      <c r="J188" s="22" t="str">
        <f>Prefeitura!E188</f>
        <v>(19) 991650052</v>
      </c>
      <c r="K188" s="23" t="str">
        <f>LOWER('Base de dados'!K187)</f>
        <v>alfacareparos@gmail.com</v>
      </c>
      <c r="L188" s="24" t="str">
        <f>'Base de dados'!J187</f>
        <v>IDOSOS</v>
      </c>
      <c r="M188" s="24" t="str">
        <f>'Base de dados'!L187</f>
        <v>SUPLENTE</v>
      </c>
      <c r="N188" s="24">
        <f>'Base de dados'!M187</f>
        <v>50</v>
      </c>
      <c r="O188" s="29" t="str">
        <f>IF(OR(Prefeitura!I188="Não",Prefeitura!J188&lt;&gt;""),"EXCLUÍDO","")</f>
        <v/>
      </c>
      <c r="P188" s="24" t="str">
        <f>IF(Prefeitura!J188&lt;&gt;"","ATENDIDO CDHU",IF(Prefeitura!I188="Não","NÃO COMPROVA TEMPO DE MORADIA",""))</f>
        <v/>
      </c>
      <c r="Q188" s="24" t="str">
        <f t="shared" si="6"/>
        <v/>
      </c>
    </row>
    <row r="189" spans="1:17" ht="24.95" customHeight="1" x14ac:dyDescent="0.25">
      <c r="A189" s="17">
        <f t="shared" si="5"/>
        <v>187</v>
      </c>
      <c r="B189" s="18" t="str">
        <f>'Base de dados'!A188</f>
        <v>5630012531</v>
      </c>
      <c r="C189" s="19" t="str">
        <f>'Base de dados'!B188</f>
        <v>MARIA RAIMUNDA PEREIRA</v>
      </c>
      <c r="D189" s="26">
        <f>'Base de dados'!C188</f>
        <v>159297473</v>
      </c>
      <c r="E189" s="20" t="str">
        <f>'Base de dados'!D188</f>
        <v>109.048.718-51</v>
      </c>
      <c r="F189" s="21" t="str">
        <f>IF('Base de dados'!E188&lt;&gt;"",'Base de dados'!E188,"")</f>
        <v/>
      </c>
      <c r="G189" s="21" t="str">
        <f>IF('Base de dados'!F188&lt;&gt;"",'Base de dados'!F188,"")</f>
        <v/>
      </c>
      <c r="H189" s="21" t="str">
        <f>IF('Base de dados'!G188&lt;&gt;"",'Base de dados'!G188,"")</f>
        <v/>
      </c>
      <c r="I189" s="31" t="str">
        <f>Prefeitura!D189</f>
        <v>RUA PROFESSOR MIDON, 333 - DESTERRO - CASA BRANCA</v>
      </c>
      <c r="J189" s="22" t="str">
        <f>Prefeitura!E189</f>
        <v>(19) 986082331</v>
      </c>
      <c r="K189" s="23" t="str">
        <f>LOWER('Base de dados'!K188)</f>
        <v>souzadonizeteeveraldo@gmail.com</v>
      </c>
      <c r="L189" s="24" t="str">
        <f>'Base de dados'!J188</f>
        <v>IDOSOS</v>
      </c>
      <c r="M189" s="24" t="str">
        <f>'Base de dados'!L188</f>
        <v>SUPLENTE</v>
      </c>
      <c r="N189" s="24">
        <f>'Base de dados'!M188</f>
        <v>51</v>
      </c>
      <c r="O189" s="29" t="str">
        <f>IF(OR(Prefeitura!I189="Não",Prefeitura!J189&lt;&gt;""),"EXCLUÍDO","")</f>
        <v/>
      </c>
      <c r="P189" s="24" t="str">
        <f>IF(Prefeitura!J189&lt;&gt;"","ATENDIDO CDHU",IF(Prefeitura!I189="Não","NÃO COMPROVA TEMPO DE MORADIA",""))</f>
        <v/>
      </c>
      <c r="Q189" s="24" t="str">
        <f t="shared" si="6"/>
        <v/>
      </c>
    </row>
    <row r="190" spans="1:17" ht="24.95" customHeight="1" x14ac:dyDescent="0.25">
      <c r="A190" s="17">
        <f t="shared" si="5"/>
        <v>188</v>
      </c>
      <c r="B190" s="18" t="str">
        <f>'Base de dados'!A189</f>
        <v>5630020146</v>
      </c>
      <c r="C190" s="19" t="str">
        <f>'Base de dados'!B189</f>
        <v>JAIR PEREIRA</v>
      </c>
      <c r="D190" s="26">
        <f>'Base de dados'!C189</f>
        <v>187428888</v>
      </c>
      <c r="E190" s="20" t="str">
        <f>'Base de dados'!D189</f>
        <v>293.694.488-02</v>
      </c>
      <c r="F190" s="21" t="str">
        <f>IF('Base de dados'!E189&lt;&gt;"",'Base de dados'!E189,"")</f>
        <v/>
      </c>
      <c r="G190" s="21" t="str">
        <f>IF('Base de dados'!F189&lt;&gt;"",'Base de dados'!F189,"")</f>
        <v/>
      </c>
      <c r="H190" s="21" t="str">
        <f>IF('Base de dados'!G189&lt;&gt;"",'Base de dados'!G189,"")</f>
        <v/>
      </c>
      <c r="I190" s="31" t="str">
        <f>Prefeitura!D190</f>
        <v>RUA ARNALD CINTRA RODRIGUES, 589 - DESTERRO - CASA BRANCA</v>
      </c>
      <c r="J190" s="22" t="str">
        <f>Prefeitura!E190</f>
        <v>(19) 989939202</v>
      </c>
      <c r="K190" s="23" t="str">
        <f>LOWER('Base de dados'!K189)</f>
        <v>jairp0644@gmail.com</v>
      </c>
      <c r="L190" s="24" t="str">
        <f>'Base de dados'!J189</f>
        <v>IDOSOS</v>
      </c>
      <c r="M190" s="24" t="str">
        <f>'Base de dados'!L189</f>
        <v>SUPLENTE</v>
      </c>
      <c r="N190" s="24">
        <f>'Base de dados'!M189</f>
        <v>52</v>
      </c>
      <c r="O190" s="29" t="str">
        <f>IF(OR(Prefeitura!I190="Não",Prefeitura!J190&lt;&gt;""),"EXCLUÍDO","")</f>
        <v/>
      </c>
      <c r="P190" s="24" t="str">
        <f>IF(Prefeitura!J190&lt;&gt;"","ATENDIDO CDHU",IF(Prefeitura!I190="Não","NÃO COMPROVA TEMPO DE MORADIA",""))</f>
        <v/>
      </c>
      <c r="Q190" s="24" t="str">
        <f t="shared" si="6"/>
        <v/>
      </c>
    </row>
    <row r="191" spans="1:17" ht="24.95" customHeight="1" x14ac:dyDescent="0.25">
      <c r="A191" s="17">
        <f t="shared" si="5"/>
        <v>189</v>
      </c>
      <c r="B191" s="18" t="str">
        <f>'Base de dados'!A190</f>
        <v>5630016458</v>
      </c>
      <c r="C191" s="19" t="str">
        <f>'Base de dados'!B190</f>
        <v>SAULO FRANCISCO ALVES</v>
      </c>
      <c r="D191" s="26">
        <f>'Base de dados'!C190</f>
        <v>8718697</v>
      </c>
      <c r="E191" s="20" t="str">
        <f>'Base de dados'!D190</f>
        <v>002.160.028-77</v>
      </c>
      <c r="F191" s="21" t="str">
        <f>IF('Base de dados'!E190&lt;&gt;"",'Base de dados'!E190,"")</f>
        <v>VITA LOPES DOS SANTOS</v>
      </c>
      <c r="G191" s="21">
        <f>IF('Base de dados'!F190&lt;&gt;"",'Base de dados'!F190,"")</f>
        <v>4948060</v>
      </c>
      <c r="H191" s="21" t="str">
        <f>IF('Base de dados'!G190&lt;&gt;"",'Base de dados'!G190,"")</f>
        <v>583.242.916-87</v>
      </c>
      <c r="I191" s="31" t="str">
        <f>Prefeitura!D191</f>
        <v>RUA FAMILIA BASILONE, 60 - JARDIM BOA ESPERANCA - CASA BRANCA</v>
      </c>
      <c r="J191" s="22" t="str">
        <f>Prefeitura!E191</f>
        <v>(19) 993283477</v>
      </c>
      <c r="K191" s="23" t="str">
        <f>LOWER('Base de dados'!K190)</f>
        <v>lethiciaaalopes@gmail.com</v>
      </c>
      <c r="L191" s="24" t="str">
        <f>'Base de dados'!J190</f>
        <v>IDOSOS</v>
      </c>
      <c r="M191" s="24" t="str">
        <f>'Base de dados'!L190</f>
        <v>SUPLENTE</v>
      </c>
      <c r="N191" s="24">
        <f>'Base de dados'!M190</f>
        <v>53</v>
      </c>
      <c r="O191" s="29" t="str">
        <f>IF(OR(Prefeitura!I191="Não",Prefeitura!J191&lt;&gt;""),"EXCLUÍDO","")</f>
        <v/>
      </c>
      <c r="P191" s="24" t="str">
        <f>IF(Prefeitura!J191&lt;&gt;"","ATENDIDO CDHU",IF(Prefeitura!I191="Não","NÃO COMPROVA TEMPO DE MORADIA",""))</f>
        <v/>
      </c>
      <c r="Q191" s="24" t="str">
        <f t="shared" si="6"/>
        <v/>
      </c>
    </row>
    <row r="192" spans="1:17" ht="24.95" customHeight="1" x14ac:dyDescent="0.25">
      <c r="A192" s="17">
        <f t="shared" si="5"/>
        <v>190</v>
      </c>
      <c r="B192" s="18" t="str">
        <f>'Base de dados'!A191</f>
        <v>5630010980</v>
      </c>
      <c r="C192" s="19" t="str">
        <f>'Base de dados'!B191</f>
        <v>ACACIO LUIZ CAUTELA PELEGRINI</v>
      </c>
      <c r="D192" s="26">
        <f>'Base de dados'!C191</f>
        <v>5045285</v>
      </c>
      <c r="E192" s="20" t="str">
        <f>'Base de dados'!D191</f>
        <v>821.713.518-53</v>
      </c>
      <c r="F192" s="21" t="str">
        <f>IF('Base de dados'!E191&lt;&gt;"",'Base de dados'!E191,"")</f>
        <v/>
      </c>
      <c r="G192" s="21" t="str">
        <f>IF('Base de dados'!F191&lt;&gt;"",'Base de dados'!F191,"")</f>
        <v/>
      </c>
      <c r="H192" s="21" t="str">
        <f>IF('Base de dados'!G191&lt;&gt;"",'Base de dados'!G191,"")</f>
        <v/>
      </c>
      <c r="I192" s="31" t="str">
        <f>Prefeitura!D192</f>
        <v>RUA CAPITAO HORTA, 235 - CENTRO - CASA BRANCA</v>
      </c>
      <c r="J192" s="22" t="str">
        <f>Prefeitura!E192</f>
        <v>(16) 981210663</v>
      </c>
      <c r="K192" s="23" t="str">
        <f>LOWER('Base de dados'!K191)</f>
        <v>acautellapelegrini@gmail.com</v>
      </c>
      <c r="L192" s="24" t="str">
        <f>'Base de dados'!J191</f>
        <v>IDOSOS</v>
      </c>
      <c r="M192" s="24" t="str">
        <f>'Base de dados'!L191</f>
        <v>SUPLENTE</v>
      </c>
      <c r="N192" s="24">
        <f>'Base de dados'!M191</f>
        <v>54</v>
      </c>
      <c r="O192" s="29" t="str">
        <f>IF(OR(Prefeitura!I192="Não",Prefeitura!J192&lt;&gt;""),"EXCLUÍDO","")</f>
        <v/>
      </c>
      <c r="P192" s="24" t="str">
        <f>IF(Prefeitura!J192&lt;&gt;"","ATENDIDO CDHU",IF(Prefeitura!I192="Não","NÃO COMPROVA TEMPO DE MORADIA",""))</f>
        <v/>
      </c>
      <c r="Q192" s="24" t="str">
        <f t="shared" si="6"/>
        <v/>
      </c>
    </row>
    <row r="193" spans="1:17" ht="24.95" customHeight="1" x14ac:dyDescent="0.25">
      <c r="A193" s="17">
        <f t="shared" si="5"/>
        <v>191</v>
      </c>
      <c r="B193" s="18" t="str">
        <f>'Base de dados'!A192</f>
        <v>5630005048</v>
      </c>
      <c r="C193" s="19" t="str">
        <f>'Base de dados'!B192</f>
        <v>JOSE SPIRANDELI FILHO</v>
      </c>
      <c r="D193" s="26">
        <f>'Base de dados'!C192</f>
        <v>5302630</v>
      </c>
      <c r="E193" s="20" t="str">
        <f>'Base de dados'!D192</f>
        <v>452.591.006-20</v>
      </c>
      <c r="F193" s="21" t="str">
        <f>IF('Base de dados'!E192&lt;&gt;"",'Base de dados'!E192,"")</f>
        <v>MARIA DO CARMO FONSECA SPIRANDELI</v>
      </c>
      <c r="G193" s="21">
        <f>IF('Base de dados'!F192&lt;&gt;"",'Base de dados'!F192,"")</f>
        <v>289043700</v>
      </c>
      <c r="H193" s="21" t="str">
        <f>IF('Base de dados'!G192&lt;&gt;"",'Base de dados'!G192,"")</f>
        <v>187.553.108-42</v>
      </c>
      <c r="I193" s="31" t="str">
        <f>Prefeitura!D193</f>
        <v>RUA JOAO BATISTA SALLES CUNHA, 339 - PARQUE SAO PAULO - CASA BRANCA</v>
      </c>
      <c r="J193" s="22" t="str">
        <f>Prefeitura!E193</f>
        <v>(19) 992714313</v>
      </c>
      <c r="K193" s="23" t="str">
        <f>LOWER('Base de dados'!K192)</f>
        <v>carmen.carmen.fonseca@gmail.com</v>
      </c>
      <c r="L193" s="24" t="str">
        <f>'Base de dados'!J192</f>
        <v>IDOSOS</v>
      </c>
      <c r="M193" s="24" t="str">
        <f>'Base de dados'!L192</f>
        <v>SUPLENTE</v>
      </c>
      <c r="N193" s="24">
        <f>'Base de dados'!M192</f>
        <v>55</v>
      </c>
      <c r="O193" s="29" t="str">
        <f>IF(OR(Prefeitura!I193="Não",Prefeitura!J193&lt;&gt;""),"EXCLUÍDO","")</f>
        <v/>
      </c>
      <c r="P193" s="24" t="str">
        <f>IF(Prefeitura!J193&lt;&gt;"","ATENDIDO CDHU",IF(Prefeitura!I193="Não","NÃO COMPROVA TEMPO DE MORADIA",""))</f>
        <v/>
      </c>
      <c r="Q193" s="24" t="str">
        <f t="shared" si="6"/>
        <v/>
      </c>
    </row>
    <row r="194" spans="1:17" ht="24.95" customHeight="1" x14ac:dyDescent="0.25">
      <c r="A194" s="17">
        <f t="shared" si="5"/>
        <v>192</v>
      </c>
      <c r="B194" s="18" t="str">
        <f>'Base de dados'!A193</f>
        <v>5630008976</v>
      </c>
      <c r="C194" s="19" t="str">
        <f>'Base de dados'!B193</f>
        <v>ANTONIO CARLOS MAFRA</v>
      </c>
      <c r="D194" s="26">
        <f>'Base de dados'!C193</f>
        <v>16424512</v>
      </c>
      <c r="E194" s="20" t="str">
        <f>'Base de dados'!D193</f>
        <v>024.846.858-82</v>
      </c>
      <c r="F194" s="21" t="str">
        <f>IF('Base de dados'!E193&lt;&gt;"",'Base de dados'!E193,"")</f>
        <v>LUCIA HELENA CORREA MAFRA</v>
      </c>
      <c r="G194" s="21">
        <f>IF('Base de dados'!F193&lt;&gt;"",'Base de dados'!F193,"")</f>
        <v>15928850</v>
      </c>
      <c r="H194" s="21" t="str">
        <f>IF('Base de dados'!G193&lt;&gt;"",'Base de dados'!G193,"")</f>
        <v>296.844.108-67</v>
      </c>
      <c r="I194" s="31" t="str">
        <f>Prefeitura!D194</f>
        <v>FAZ NOVA ESPERANCA, 0 - VENDA BRANCA - CASA BRANCA</v>
      </c>
      <c r="J194" s="22" t="str">
        <f>Prefeitura!E194</f>
        <v>(19) 998752261</v>
      </c>
      <c r="K194" s="23" t="str">
        <f>LOWER('Base de dados'!K193)</f>
        <v>talitascanfella@gmail.com</v>
      </c>
      <c r="L194" s="24" t="str">
        <f>'Base de dados'!J193</f>
        <v>IDOSOS</v>
      </c>
      <c r="M194" s="24" t="str">
        <f>'Base de dados'!L193</f>
        <v>SUPLENTE</v>
      </c>
      <c r="N194" s="24">
        <f>'Base de dados'!M193</f>
        <v>56</v>
      </c>
      <c r="O194" s="29" t="str">
        <f>IF(OR(Prefeitura!I194="Não",Prefeitura!J194&lt;&gt;""),"EXCLUÍDO","")</f>
        <v/>
      </c>
      <c r="P194" s="24" t="str">
        <f>IF(Prefeitura!J194&lt;&gt;"","ATENDIDO CDHU",IF(Prefeitura!I194="Não","NÃO COMPROVA TEMPO DE MORADIA",""))</f>
        <v/>
      </c>
      <c r="Q194" s="24" t="str">
        <f t="shared" si="6"/>
        <v/>
      </c>
    </row>
    <row r="195" spans="1:17" ht="24.95" customHeight="1" x14ac:dyDescent="0.25">
      <c r="A195" s="17">
        <f t="shared" si="5"/>
        <v>193</v>
      </c>
      <c r="B195" s="18" t="str">
        <f>'Base de dados'!A194</f>
        <v>5630019593</v>
      </c>
      <c r="C195" s="19" t="str">
        <f>'Base de dados'!B194</f>
        <v>ROMILDO MORAIS</v>
      </c>
      <c r="D195" s="26">
        <f>'Base de dados'!C194</f>
        <v>10376783</v>
      </c>
      <c r="E195" s="20" t="str">
        <f>'Base de dados'!D194</f>
        <v>024.638.078-06</v>
      </c>
      <c r="F195" s="21" t="str">
        <f>IF('Base de dados'!E194&lt;&gt;"",'Base de dados'!E194,"")</f>
        <v>ROSA MARIA MORAIS</v>
      </c>
      <c r="G195" s="21">
        <f>IF('Base de dados'!F194&lt;&gt;"",'Base de dados'!F194,"")</f>
        <v>252594022</v>
      </c>
      <c r="H195" s="21" t="str">
        <f>IF('Base de dados'!G194&lt;&gt;"",'Base de dados'!G194,"")</f>
        <v>336.250.198-25</v>
      </c>
      <c r="I195" s="31" t="str">
        <f>Prefeitura!D195</f>
        <v>RUA MARINA MOURA, 26p - PARQUE SAO PAULO - CASA BRANCA</v>
      </c>
      <c r="J195" s="22" t="str">
        <f>Prefeitura!E195</f>
        <v>(19) 995984183</v>
      </c>
      <c r="K195" s="23" t="str">
        <f>LOWER('Base de dados'!K194)</f>
        <v>taticb_82@hotmail.com</v>
      </c>
      <c r="L195" s="24" t="str">
        <f>'Base de dados'!J194</f>
        <v>IDOSOS</v>
      </c>
      <c r="M195" s="24" t="str">
        <f>'Base de dados'!L194</f>
        <v>SUPLENTE</v>
      </c>
      <c r="N195" s="24">
        <f>'Base de dados'!M194</f>
        <v>57</v>
      </c>
      <c r="O195" s="29" t="str">
        <f>IF(OR(Prefeitura!I195="Não",Prefeitura!J195&lt;&gt;""),"EXCLUÍDO","")</f>
        <v/>
      </c>
      <c r="P195" s="24" t="str">
        <f>IF(Prefeitura!J195&lt;&gt;"","ATENDIDO CDHU",IF(Prefeitura!I195="Não","NÃO COMPROVA TEMPO DE MORADIA",""))</f>
        <v/>
      </c>
      <c r="Q195" s="24" t="str">
        <f t="shared" si="6"/>
        <v/>
      </c>
    </row>
    <row r="196" spans="1:17" ht="24.95" customHeight="1" x14ac:dyDescent="0.25">
      <c r="A196" s="17">
        <f t="shared" si="5"/>
        <v>194</v>
      </c>
      <c r="B196" s="18" t="str">
        <f>'Base de dados'!A195</f>
        <v>5630003811</v>
      </c>
      <c r="C196" s="19" t="str">
        <f>'Base de dados'!B195</f>
        <v>MARIA JOSE DA CONCEICAO OLIVEIRA</v>
      </c>
      <c r="D196" s="26">
        <f>'Base de dados'!C195</f>
        <v>172932804</v>
      </c>
      <c r="E196" s="20" t="str">
        <f>'Base de dados'!D195</f>
        <v>092.001.958-73</v>
      </c>
      <c r="F196" s="21" t="str">
        <f>IF('Base de dados'!E195&lt;&gt;"",'Base de dados'!E195,"")</f>
        <v>WANDERLEY FAGUNDES</v>
      </c>
      <c r="G196" s="21">
        <f>IF('Base de dados'!F195&lt;&gt;"",'Base de dados'!F195,"")</f>
        <v>13280238</v>
      </c>
      <c r="H196" s="21" t="str">
        <f>IF('Base de dados'!G195&lt;&gt;"",'Base de dados'!G195,"")</f>
        <v>046.481.068-06</v>
      </c>
      <c r="I196" s="31" t="str">
        <f>Prefeitura!D196</f>
        <v>AV  CORONEL CASTRO, 4 - JARDIM TUPI - CASA BRANCA</v>
      </c>
      <c r="J196" s="22" t="str">
        <f>Prefeitura!E196</f>
        <v>(19) 995952006</v>
      </c>
      <c r="K196" s="23" t="str">
        <f>LOWER('Base de dados'!K195)</f>
        <v>pamellasilvacostajunior17364@gmail.com</v>
      </c>
      <c r="L196" s="24" t="str">
        <f>'Base de dados'!J195</f>
        <v>IDOSOS</v>
      </c>
      <c r="M196" s="24" t="str">
        <f>'Base de dados'!L195</f>
        <v>SUPLENTE</v>
      </c>
      <c r="N196" s="24">
        <f>'Base de dados'!M195</f>
        <v>58</v>
      </c>
      <c r="O196" s="29" t="str">
        <f>IF(OR(Prefeitura!I196="Não",Prefeitura!J196&lt;&gt;""),"EXCLUÍDO","")</f>
        <v/>
      </c>
      <c r="P196" s="24" t="str">
        <f>IF(Prefeitura!J196&lt;&gt;"","ATENDIDO CDHU",IF(Prefeitura!I196="Não","NÃO COMPROVA TEMPO DE MORADIA",""))</f>
        <v/>
      </c>
      <c r="Q196" s="24" t="str">
        <f t="shared" si="6"/>
        <v/>
      </c>
    </row>
    <row r="197" spans="1:17" ht="24.95" customHeight="1" x14ac:dyDescent="0.25">
      <c r="A197" s="17">
        <f t="shared" ref="A197:A260" si="7">A196+1</f>
        <v>195</v>
      </c>
      <c r="B197" s="18" t="str">
        <f>'Base de dados'!A196</f>
        <v>5630009032</v>
      </c>
      <c r="C197" s="19" t="str">
        <f>'Base de dados'!B196</f>
        <v>MARIA DE FATIMA GONCALVES ALEIXO</v>
      </c>
      <c r="D197" s="26">
        <f>'Base de dados'!C196</f>
        <v>358234803</v>
      </c>
      <c r="E197" s="20" t="str">
        <f>'Base de dados'!D196</f>
        <v>332.130.758-84</v>
      </c>
      <c r="F197" s="21" t="str">
        <f>IF('Base de dados'!E196&lt;&gt;"",'Base de dados'!E196,"")</f>
        <v/>
      </c>
      <c r="G197" s="21" t="str">
        <f>IF('Base de dados'!F196&lt;&gt;"",'Base de dados'!F196,"")</f>
        <v/>
      </c>
      <c r="H197" s="21" t="str">
        <f>IF('Base de dados'!G196&lt;&gt;"",'Base de dados'!G196,"")</f>
        <v/>
      </c>
      <c r="I197" s="31" t="str">
        <f>Prefeitura!D197</f>
        <v>RUA DUQUE DE CACHIAS, 548 - CENTRO - CASA BRANCA</v>
      </c>
      <c r="J197" s="22" t="str">
        <f>Prefeitura!E197</f>
        <v>(19) 991213440</v>
      </c>
      <c r="K197" s="23" t="str">
        <f>LOWER('Base de dados'!K196)</f>
        <v>julianinha26rezende@gmail.com</v>
      </c>
      <c r="L197" s="24" t="str">
        <f>'Base de dados'!J196</f>
        <v>IDOSOS</v>
      </c>
      <c r="M197" s="24" t="str">
        <f>'Base de dados'!L196</f>
        <v>SUPLENTE</v>
      </c>
      <c r="N197" s="24">
        <f>'Base de dados'!M196</f>
        <v>59</v>
      </c>
      <c r="O197" s="29" t="str">
        <f>IF(OR(Prefeitura!I197="Não",Prefeitura!J197&lt;&gt;""),"EXCLUÍDO","")</f>
        <v/>
      </c>
      <c r="P197" s="24" t="str">
        <f>IF(Prefeitura!J197&lt;&gt;"","ATENDIDO CDHU",IF(Prefeitura!I197="Não","NÃO COMPROVA TEMPO DE MORADIA",""))</f>
        <v/>
      </c>
      <c r="Q197" s="24" t="str">
        <f t="shared" ref="Q197:Q260" si="8">IF(P197="","",IF(P197="ATENDIDO CDHU","CDHU","PREFEITURA"))</f>
        <v/>
      </c>
    </row>
    <row r="198" spans="1:17" ht="24.95" customHeight="1" x14ac:dyDescent="0.25">
      <c r="A198" s="17">
        <f t="shared" si="7"/>
        <v>196</v>
      </c>
      <c r="B198" s="18" t="str">
        <f>'Base de dados'!A197</f>
        <v>5630017670</v>
      </c>
      <c r="C198" s="19" t="str">
        <f>'Base de dados'!B197</f>
        <v>NICE BERNARDO SANTOS</v>
      </c>
      <c r="D198" s="26">
        <f>'Base de dados'!C197</f>
        <v>265880440</v>
      </c>
      <c r="E198" s="20" t="str">
        <f>'Base de dados'!D197</f>
        <v>600.328.475-72</v>
      </c>
      <c r="F198" s="21" t="str">
        <f>IF('Base de dados'!E197&lt;&gt;"",'Base de dados'!E197,"")</f>
        <v/>
      </c>
      <c r="G198" s="21" t="str">
        <f>IF('Base de dados'!F197&lt;&gt;"",'Base de dados'!F197,"")</f>
        <v/>
      </c>
      <c r="H198" s="21" t="str">
        <f>IF('Base de dados'!G197&lt;&gt;"",'Base de dados'!G197,"")</f>
        <v/>
      </c>
      <c r="I198" s="31" t="str">
        <f>Prefeitura!D198</f>
        <v>AV  ESTACAO, 69 - LAGOA BRANCA - CASA BRANCA</v>
      </c>
      <c r="J198" s="22" t="str">
        <f>Prefeitura!E198</f>
        <v>(19) 992591524</v>
      </c>
      <c r="K198" s="23" t="str">
        <f>LOWER('Base de dados'!K197)</f>
        <v>naotem@gmail.com</v>
      </c>
      <c r="L198" s="24" t="str">
        <f>'Base de dados'!J197</f>
        <v>IDOSOS</v>
      </c>
      <c r="M198" s="24" t="str">
        <f>'Base de dados'!L197</f>
        <v>SUPLENTE</v>
      </c>
      <c r="N198" s="24">
        <f>'Base de dados'!M197</f>
        <v>60</v>
      </c>
      <c r="O198" s="29" t="str">
        <f>IF(OR(Prefeitura!I198="Não",Prefeitura!J198&lt;&gt;""),"EXCLUÍDO","")</f>
        <v/>
      </c>
      <c r="P198" s="24" t="str">
        <f>IF(Prefeitura!J198&lt;&gt;"","ATENDIDO CDHU",IF(Prefeitura!I198="Não","NÃO COMPROVA TEMPO DE MORADIA",""))</f>
        <v/>
      </c>
      <c r="Q198" s="24" t="str">
        <f t="shared" si="8"/>
        <v/>
      </c>
    </row>
    <row r="199" spans="1:17" ht="24.95" customHeight="1" x14ac:dyDescent="0.25">
      <c r="A199" s="17">
        <f t="shared" si="7"/>
        <v>197</v>
      </c>
      <c r="B199" s="18" t="str">
        <f>'Base de dados'!A198</f>
        <v>5630016961</v>
      </c>
      <c r="C199" s="19" t="str">
        <f>'Base de dados'!B198</f>
        <v>ROBERTO HORWATH</v>
      </c>
      <c r="D199" s="26">
        <f>'Base de dados'!C198</f>
        <v>19938585</v>
      </c>
      <c r="E199" s="20" t="str">
        <f>'Base de dados'!D198</f>
        <v>089.819.438-50</v>
      </c>
      <c r="F199" s="21" t="str">
        <f>IF('Base de dados'!E198&lt;&gt;"",'Base de dados'!E198,"")</f>
        <v/>
      </c>
      <c r="G199" s="21" t="str">
        <f>IF('Base de dados'!F198&lt;&gt;"",'Base de dados'!F198,"")</f>
        <v/>
      </c>
      <c r="H199" s="21" t="str">
        <f>IF('Base de dados'!G198&lt;&gt;"",'Base de dados'!G198,"")</f>
        <v/>
      </c>
      <c r="I199" s="31" t="str">
        <f>Prefeitura!D199</f>
        <v>RUA ROMULO BORZANI, 347 - BAIRRO INDUSTRIAL - CASA BRANCA</v>
      </c>
      <c r="J199" s="22" t="str">
        <f>Prefeitura!E199</f>
        <v>(35) 997520005</v>
      </c>
      <c r="K199" s="23" t="str">
        <f>LOWER('Base de dados'!K198)</f>
        <v>horwath539@gmail.com</v>
      </c>
      <c r="L199" s="24" t="str">
        <f>'Base de dados'!J198</f>
        <v>IDOSOS</v>
      </c>
      <c r="M199" s="24" t="str">
        <f>'Base de dados'!L198</f>
        <v>SUPLENTE</v>
      </c>
      <c r="N199" s="24">
        <f>'Base de dados'!M198</f>
        <v>61</v>
      </c>
      <c r="O199" s="29" t="str">
        <f>IF(OR(Prefeitura!I199="Não",Prefeitura!J199&lt;&gt;""),"EXCLUÍDO","")</f>
        <v/>
      </c>
      <c r="P199" s="24" t="str">
        <f>IF(Prefeitura!J199&lt;&gt;"","ATENDIDO CDHU",IF(Prefeitura!I199="Não","NÃO COMPROVA TEMPO DE MORADIA",""))</f>
        <v/>
      </c>
      <c r="Q199" s="24" t="str">
        <f t="shared" si="8"/>
        <v/>
      </c>
    </row>
    <row r="200" spans="1:17" ht="24.95" customHeight="1" x14ac:dyDescent="0.25">
      <c r="A200" s="17">
        <f t="shared" si="7"/>
        <v>198</v>
      </c>
      <c r="B200" s="18" t="str">
        <f>'Base de dados'!A199</f>
        <v>5630016177</v>
      </c>
      <c r="C200" s="19" t="str">
        <f>'Base de dados'!B199</f>
        <v>MARIANA DE LOURDES ARCANJO</v>
      </c>
      <c r="D200" s="26">
        <f>'Base de dados'!C199</f>
        <v>373247709</v>
      </c>
      <c r="E200" s="20" t="str">
        <f>'Base de dados'!D199</f>
        <v>356.651.518-31</v>
      </c>
      <c r="F200" s="21" t="str">
        <f>IF('Base de dados'!E199&lt;&gt;"",'Base de dados'!E199,"")</f>
        <v/>
      </c>
      <c r="G200" s="21" t="str">
        <f>IF('Base de dados'!F199&lt;&gt;"",'Base de dados'!F199,"")</f>
        <v/>
      </c>
      <c r="H200" s="21" t="str">
        <f>IF('Base de dados'!G199&lt;&gt;"",'Base de dados'!G199,"")</f>
        <v/>
      </c>
      <c r="I200" s="31" t="str">
        <f>Prefeitura!D200</f>
        <v>RUA JOSE ANTONIO DA ROCHA, 288 - PARQUE SAO PAULO - CASA BRANCA</v>
      </c>
      <c r="J200" s="22" t="str">
        <f>Prefeitura!E200</f>
        <v>(19) 992249664</v>
      </c>
      <c r="K200" s="23" t="str">
        <f>LOWER('Base de dados'!K199)</f>
        <v>marianaarcanjo@gmail.com</v>
      </c>
      <c r="L200" s="24" t="str">
        <f>'Base de dados'!J199</f>
        <v>IDOSOS</v>
      </c>
      <c r="M200" s="24" t="str">
        <f>'Base de dados'!L199</f>
        <v>SUPLENTE</v>
      </c>
      <c r="N200" s="24">
        <f>'Base de dados'!M199</f>
        <v>62</v>
      </c>
      <c r="O200" s="29" t="str">
        <f>IF(OR(Prefeitura!I200="Não",Prefeitura!J200&lt;&gt;""),"EXCLUÍDO","")</f>
        <v/>
      </c>
      <c r="P200" s="24" t="str">
        <f>IF(Prefeitura!J200&lt;&gt;"","ATENDIDO CDHU",IF(Prefeitura!I200="Não","NÃO COMPROVA TEMPO DE MORADIA",""))</f>
        <v/>
      </c>
      <c r="Q200" s="24" t="str">
        <f t="shared" si="8"/>
        <v/>
      </c>
    </row>
    <row r="201" spans="1:17" ht="24.95" customHeight="1" x14ac:dyDescent="0.25">
      <c r="A201" s="17">
        <f t="shared" si="7"/>
        <v>199</v>
      </c>
      <c r="B201" s="18" t="str">
        <f>'Base de dados'!A200</f>
        <v>5630009784</v>
      </c>
      <c r="C201" s="19" t="str">
        <f>'Base de dados'!B200</f>
        <v>MARIA RITA PEREIRA RIBEIRO</v>
      </c>
      <c r="D201" s="26">
        <f>'Base de dados'!C200</f>
        <v>6706827</v>
      </c>
      <c r="E201" s="20" t="str">
        <f>'Base de dados'!D200</f>
        <v>024.638.138-81</v>
      </c>
      <c r="F201" s="21" t="str">
        <f>IF('Base de dados'!E200&lt;&gt;"",'Base de dados'!E200,"")</f>
        <v/>
      </c>
      <c r="G201" s="21" t="str">
        <f>IF('Base de dados'!F200&lt;&gt;"",'Base de dados'!F200,"")</f>
        <v/>
      </c>
      <c r="H201" s="21" t="str">
        <f>IF('Base de dados'!G200&lt;&gt;"",'Base de dados'!G200,"")</f>
        <v/>
      </c>
      <c r="I201" s="31" t="str">
        <f>Prefeitura!D201</f>
        <v>RUA LUIZ PIZZA, 589 - CENTRO - CASA BRANCA</v>
      </c>
      <c r="J201" s="22" t="str">
        <f>Prefeitura!E201</f>
        <v>(19) 991952120</v>
      </c>
      <c r="K201" s="23" t="str">
        <f>LOWER('Base de dados'!K200)</f>
        <v>mariarpereiraribeiro08@gmail.com</v>
      </c>
      <c r="L201" s="24" t="str">
        <f>'Base de dados'!J200</f>
        <v>IDOSOS</v>
      </c>
      <c r="M201" s="24" t="str">
        <f>'Base de dados'!L200</f>
        <v>SUPLENTE</v>
      </c>
      <c r="N201" s="24">
        <f>'Base de dados'!M200</f>
        <v>63</v>
      </c>
      <c r="O201" s="29" t="str">
        <f>IF(OR(Prefeitura!I201="Não",Prefeitura!J201&lt;&gt;""),"EXCLUÍDO","")</f>
        <v/>
      </c>
      <c r="P201" s="24" t="str">
        <f>IF(Prefeitura!J201&lt;&gt;"","ATENDIDO CDHU",IF(Prefeitura!I201="Não","NÃO COMPROVA TEMPO DE MORADIA",""))</f>
        <v/>
      </c>
      <c r="Q201" s="24" t="str">
        <f t="shared" si="8"/>
        <v/>
      </c>
    </row>
    <row r="202" spans="1:17" ht="24.95" customHeight="1" x14ac:dyDescent="0.25">
      <c r="A202" s="17">
        <f t="shared" si="7"/>
        <v>200</v>
      </c>
      <c r="B202" s="18" t="str">
        <f>'Base de dados'!A201</f>
        <v>5630007895</v>
      </c>
      <c r="C202" s="19" t="str">
        <f>'Base de dados'!B201</f>
        <v>ELISA DE OLIVEIRA</v>
      </c>
      <c r="D202" s="26">
        <f>'Base de dados'!C201</f>
        <v>75739367</v>
      </c>
      <c r="E202" s="20" t="str">
        <f>'Base de dados'!D201</f>
        <v>031.993.768-27</v>
      </c>
      <c r="F202" s="21" t="str">
        <f>IF('Base de dados'!E201&lt;&gt;"",'Base de dados'!E201,"")</f>
        <v>MARIANA DE OLIVEIRA</v>
      </c>
      <c r="G202" s="21">
        <f>IF('Base de dados'!F201&lt;&gt;"",'Base de dados'!F201,"")</f>
        <v>309348018</v>
      </c>
      <c r="H202" s="21" t="str">
        <f>IF('Base de dados'!G201&lt;&gt;"",'Base de dados'!G201,"")</f>
        <v>359.896.258-47</v>
      </c>
      <c r="I202" s="31" t="str">
        <f>Prefeitura!D202</f>
        <v>RUA MANOEL MARTINS, 21 - CENTRO - CASA BRANCA</v>
      </c>
      <c r="J202" s="22" t="str">
        <f>Prefeitura!E202</f>
        <v>(19) 991069422</v>
      </c>
      <c r="K202" s="23" t="str">
        <f>LOWER('Base de dados'!K201)</f>
        <v>marianavalentinajoao@outlook.com</v>
      </c>
      <c r="L202" s="24" t="str">
        <f>'Base de dados'!J201</f>
        <v>IDOSOS</v>
      </c>
      <c r="M202" s="24" t="str">
        <f>'Base de dados'!L201</f>
        <v>SUPLENTE</v>
      </c>
      <c r="N202" s="24">
        <f>'Base de dados'!M201</f>
        <v>64</v>
      </c>
      <c r="O202" s="29" t="str">
        <f>IF(OR(Prefeitura!I202="Não",Prefeitura!J202&lt;&gt;""),"EXCLUÍDO","")</f>
        <v/>
      </c>
      <c r="P202" s="24" t="str">
        <f>IF(Prefeitura!J202&lt;&gt;"","ATENDIDO CDHU",IF(Prefeitura!I202="Não","NÃO COMPROVA TEMPO DE MORADIA",""))</f>
        <v/>
      </c>
      <c r="Q202" s="24" t="str">
        <f t="shared" si="8"/>
        <v/>
      </c>
    </row>
    <row r="203" spans="1:17" ht="24.95" customHeight="1" x14ac:dyDescent="0.25">
      <c r="A203" s="17">
        <f t="shared" si="7"/>
        <v>201</v>
      </c>
      <c r="B203" s="18" t="str">
        <f>'Base de dados'!A202</f>
        <v>5630002169</v>
      </c>
      <c r="C203" s="19" t="str">
        <f>'Base de dados'!B202</f>
        <v>LORIVALDO FERREIRA DA SILVA</v>
      </c>
      <c r="D203" s="26">
        <f>'Base de dados'!C202</f>
        <v>164237161</v>
      </c>
      <c r="E203" s="20" t="str">
        <f>'Base de dados'!D202</f>
        <v>967.165.418-53</v>
      </c>
      <c r="F203" s="21" t="str">
        <f>IF('Base de dados'!E202&lt;&gt;"",'Base de dados'!E202,"")</f>
        <v>MARIA DA CONCEICAO ASSIS DA SILVA</v>
      </c>
      <c r="G203" s="21">
        <f>IF('Base de dados'!F202&lt;&gt;"",'Base de dados'!F202,"")</f>
        <v>258557217</v>
      </c>
      <c r="H203" s="21" t="str">
        <f>IF('Base de dados'!G202&lt;&gt;"",'Base de dados'!G202,"")</f>
        <v>104.647.668-85</v>
      </c>
      <c r="I203" s="31" t="str">
        <f>Prefeitura!D203</f>
        <v>RUA DOS PEZZUTOS, 83 - BAIRRO NAZARE - CASA BRANCA</v>
      </c>
      <c r="J203" s="22" t="str">
        <f>Prefeitura!E203</f>
        <v>(19) 992876592</v>
      </c>
      <c r="K203" s="23" t="str">
        <f>LOWER('Base de dados'!K202)</f>
        <v>mariaconceicao@hotmail.com</v>
      </c>
      <c r="L203" s="24" t="str">
        <f>'Base de dados'!J202</f>
        <v>IDOSOS</v>
      </c>
      <c r="M203" s="24" t="str">
        <f>'Base de dados'!L202</f>
        <v>SUPLENTE</v>
      </c>
      <c r="N203" s="24">
        <f>'Base de dados'!M202</f>
        <v>65</v>
      </c>
      <c r="O203" s="29" t="str">
        <f>IF(OR(Prefeitura!I203="Não",Prefeitura!J203&lt;&gt;""),"EXCLUÍDO","")</f>
        <v/>
      </c>
      <c r="P203" s="24" t="str">
        <f>IF(Prefeitura!J203&lt;&gt;"","ATENDIDO CDHU",IF(Prefeitura!I203="Não","NÃO COMPROVA TEMPO DE MORADIA",""))</f>
        <v/>
      </c>
      <c r="Q203" s="24" t="str">
        <f t="shared" si="8"/>
        <v/>
      </c>
    </row>
    <row r="204" spans="1:17" ht="24.95" customHeight="1" x14ac:dyDescent="0.25">
      <c r="A204" s="17">
        <f t="shared" si="7"/>
        <v>202</v>
      </c>
      <c r="B204" s="18" t="str">
        <f>'Base de dados'!A203</f>
        <v>5630007580</v>
      </c>
      <c r="C204" s="19" t="str">
        <f>'Base de dados'!B203</f>
        <v>MARIA AUXILIADORA DA SILVA BALBINO</v>
      </c>
      <c r="D204" s="26">
        <f>'Base de dados'!C203</f>
        <v>380214234</v>
      </c>
      <c r="E204" s="20" t="str">
        <f>'Base de dados'!D203</f>
        <v>142.240.268-13</v>
      </c>
      <c r="F204" s="21" t="str">
        <f>IF('Base de dados'!E203&lt;&gt;"",'Base de dados'!E203,"")</f>
        <v/>
      </c>
      <c r="G204" s="21" t="str">
        <f>IF('Base de dados'!F203&lt;&gt;"",'Base de dados'!F203,"")</f>
        <v/>
      </c>
      <c r="H204" s="21" t="str">
        <f>IF('Base de dados'!G203&lt;&gt;"",'Base de dados'!G203,"")</f>
        <v/>
      </c>
      <c r="I204" s="31" t="str">
        <f>Prefeitura!D204</f>
        <v>RUA LUCIO LEONEL, 697 - CENTRO  - CASA BRANCA</v>
      </c>
      <c r="J204" s="22" t="str">
        <f>Prefeitura!E204</f>
        <v>(19) 993703178</v>
      </c>
      <c r="K204" s="23" t="str">
        <f>LOWER('Base de dados'!K203)</f>
        <v>evelyn.balbino12@hotmail.com</v>
      </c>
      <c r="L204" s="24" t="str">
        <f>'Base de dados'!J203</f>
        <v>IDOSOS</v>
      </c>
      <c r="M204" s="24" t="str">
        <f>'Base de dados'!L203</f>
        <v>SUPLENTE</v>
      </c>
      <c r="N204" s="24">
        <f>'Base de dados'!M203</f>
        <v>66</v>
      </c>
      <c r="O204" s="29" t="str">
        <f>IF(OR(Prefeitura!I204="Não",Prefeitura!J204&lt;&gt;""),"EXCLUÍDO","")</f>
        <v/>
      </c>
      <c r="P204" s="24" t="str">
        <f>IF(Prefeitura!J204&lt;&gt;"","ATENDIDO CDHU",IF(Prefeitura!I204="Não","NÃO COMPROVA TEMPO DE MORADIA",""))</f>
        <v/>
      </c>
      <c r="Q204" s="24" t="str">
        <f t="shared" si="8"/>
        <v/>
      </c>
    </row>
    <row r="205" spans="1:17" ht="24.95" customHeight="1" x14ac:dyDescent="0.25">
      <c r="A205" s="17">
        <f t="shared" si="7"/>
        <v>203</v>
      </c>
      <c r="B205" s="18" t="str">
        <f>'Base de dados'!A204</f>
        <v>5630015849</v>
      </c>
      <c r="C205" s="19" t="str">
        <f>'Base de dados'!B204</f>
        <v>JOAO LUIZ MARCOLLA</v>
      </c>
      <c r="D205" s="26">
        <f>'Base de dados'!C204</f>
        <v>4985860</v>
      </c>
      <c r="E205" s="20" t="str">
        <f>'Base de dados'!D204</f>
        <v>005.510.098-88</v>
      </c>
      <c r="F205" s="21" t="str">
        <f>IF('Base de dados'!E204&lt;&gt;"",'Base de dados'!E204,"")</f>
        <v/>
      </c>
      <c r="G205" s="21" t="str">
        <f>IF('Base de dados'!F204&lt;&gt;"",'Base de dados'!F204,"")</f>
        <v/>
      </c>
      <c r="H205" s="21" t="str">
        <f>IF('Base de dados'!G204&lt;&gt;"",'Base de dados'!G204,"")</f>
        <v/>
      </c>
      <c r="I205" s="31" t="str">
        <f>Prefeitura!D205</f>
        <v>RUA ANTONIO RIBEIRO FIALHO   CHACARA SAMTA HELENA, S/n - NAZARE - CASA BRANCA</v>
      </c>
      <c r="J205" s="22" t="str">
        <f>Prefeitura!E205</f>
        <v>(19) 995527256</v>
      </c>
      <c r="K205" s="23" t="str">
        <f>LOWER('Base de dados'!K204)</f>
        <v>mpmdesigner@bol.com.br</v>
      </c>
      <c r="L205" s="24" t="str">
        <f>'Base de dados'!J204</f>
        <v>IDOSOS</v>
      </c>
      <c r="M205" s="24" t="str">
        <f>'Base de dados'!L204</f>
        <v>SUPLENTE</v>
      </c>
      <c r="N205" s="24">
        <f>'Base de dados'!M204</f>
        <v>67</v>
      </c>
      <c r="O205" s="29" t="str">
        <f>IF(OR(Prefeitura!I205="Não",Prefeitura!J205&lt;&gt;""),"EXCLUÍDO","")</f>
        <v/>
      </c>
      <c r="P205" s="24" t="str">
        <f>IF(Prefeitura!J205&lt;&gt;"","ATENDIDO CDHU",IF(Prefeitura!I205="Não","NÃO COMPROVA TEMPO DE MORADIA",""))</f>
        <v/>
      </c>
      <c r="Q205" s="24" t="str">
        <f t="shared" si="8"/>
        <v/>
      </c>
    </row>
    <row r="206" spans="1:17" ht="24.95" customHeight="1" x14ac:dyDescent="0.25">
      <c r="A206" s="17">
        <f t="shared" si="7"/>
        <v>204</v>
      </c>
      <c r="B206" s="18" t="str">
        <f>'Base de dados'!A205</f>
        <v>5630010139</v>
      </c>
      <c r="C206" s="19" t="str">
        <f>'Base de dados'!B205</f>
        <v>MARIA DAS GRACAS DE JESUS</v>
      </c>
      <c r="D206" s="26">
        <f>'Base de dados'!C205</f>
        <v>277142465</v>
      </c>
      <c r="E206" s="20" t="str">
        <f>'Base de dados'!D205</f>
        <v>016.539.428-51</v>
      </c>
      <c r="F206" s="21" t="str">
        <f>IF('Base de dados'!E205&lt;&gt;"",'Base de dados'!E205,"")</f>
        <v/>
      </c>
      <c r="G206" s="21" t="str">
        <f>IF('Base de dados'!F205&lt;&gt;"",'Base de dados'!F205,"")</f>
        <v/>
      </c>
      <c r="H206" s="21" t="str">
        <f>IF('Base de dados'!G205&lt;&gt;"",'Base de dados'!G205,"")</f>
        <v/>
      </c>
      <c r="I206" s="31" t="str">
        <f>Prefeitura!D206</f>
        <v>RUA DAS ROSAS, 370 - SAO BERNARDO - CASA BRANCA</v>
      </c>
      <c r="J206" s="22" t="str">
        <f>Prefeitura!E206</f>
        <v>(19) 989495815</v>
      </c>
      <c r="K206" s="23" t="str">
        <f>LOWER('Base de dados'!K205)</f>
        <v>mariagracasjesus123@gmail.com</v>
      </c>
      <c r="L206" s="24" t="str">
        <f>'Base de dados'!J205</f>
        <v>IDOSOS</v>
      </c>
      <c r="M206" s="24" t="str">
        <f>'Base de dados'!L205</f>
        <v>SUPLENTE</v>
      </c>
      <c r="N206" s="24">
        <f>'Base de dados'!M205</f>
        <v>68</v>
      </c>
      <c r="O206" s="29" t="str">
        <f>IF(OR(Prefeitura!I206="Não",Prefeitura!J206&lt;&gt;""),"EXCLUÍDO","")</f>
        <v/>
      </c>
      <c r="P206" s="24" t="str">
        <f>IF(Prefeitura!J206&lt;&gt;"","ATENDIDO CDHU",IF(Prefeitura!I206="Não","NÃO COMPROVA TEMPO DE MORADIA",""))</f>
        <v/>
      </c>
      <c r="Q206" s="24" t="str">
        <f t="shared" si="8"/>
        <v/>
      </c>
    </row>
    <row r="207" spans="1:17" ht="24.95" customHeight="1" x14ac:dyDescent="0.25">
      <c r="A207" s="17">
        <f t="shared" si="7"/>
        <v>205</v>
      </c>
      <c r="B207" s="18" t="str">
        <f>'Base de dados'!A206</f>
        <v>5630014594</v>
      </c>
      <c r="C207" s="19" t="str">
        <f>'Base de dados'!B206</f>
        <v>CELINA MOREIRA</v>
      </c>
      <c r="D207" s="26">
        <f>'Base de dados'!C206</f>
        <v>248603346</v>
      </c>
      <c r="E207" s="20" t="str">
        <f>'Base de dados'!D206</f>
        <v>142.108.498-80</v>
      </c>
      <c r="F207" s="21" t="str">
        <f>IF('Base de dados'!E206&lt;&gt;"",'Base de dados'!E206,"")</f>
        <v/>
      </c>
      <c r="G207" s="21" t="str">
        <f>IF('Base de dados'!F206&lt;&gt;"",'Base de dados'!F206,"")</f>
        <v/>
      </c>
      <c r="H207" s="21" t="str">
        <f>IF('Base de dados'!G206&lt;&gt;"",'Base de dados'!G206,"")</f>
        <v/>
      </c>
      <c r="I207" s="31" t="str">
        <f>Prefeitura!D207</f>
        <v>RUA DOS BERTONCINI, 59 - JARDIM BOA ESPERANCA - CASA BRANCA</v>
      </c>
      <c r="J207" s="22" t="str">
        <f>Prefeitura!E207</f>
        <v>(19) 994326401</v>
      </c>
      <c r="K207" s="23" t="str">
        <f>LOWER('Base de dados'!K206)</f>
        <v>celinamoreira57@gmail.com</v>
      </c>
      <c r="L207" s="24" t="str">
        <f>'Base de dados'!J206</f>
        <v>IDOSOS</v>
      </c>
      <c r="M207" s="24" t="str">
        <f>'Base de dados'!L206</f>
        <v>SUPLENTE</v>
      </c>
      <c r="N207" s="24">
        <f>'Base de dados'!M206</f>
        <v>69</v>
      </c>
      <c r="O207" s="29" t="str">
        <f>IF(OR(Prefeitura!I207="Não",Prefeitura!J207&lt;&gt;""),"EXCLUÍDO","")</f>
        <v/>
      </c>
      <c r="P207" s="24" t="str">
        <f>IF(Prefeitura!J207&lt;&gt;"","ATENDIDO CDHU",IF(Prefeitura!I207="Não","NÃO COMPROVA TEMPO DE MORADIA",""))</f>
        <v/>
      </c>
      <c r="Q207" s="24" t="str">
        <f t="shared" si="8"/>
        <v/>
      </c>
    </row>
    <row r="208" spans="1:17" ht="24.95" customHeight="1" x14ac:dyDescent="0.25">
      <c r="A208" s="17">
        <f t="shared" si="7"/>
        <v>206</v>
      </c>
      <c r="B208" s="18" t="str">
        <f>'Base de dados'!A207</f>
        <v>5630015682</v>
      </c>
      <c r="C208" s="19" t="str">
        <f>'Base de dados'!B207</f>
        <v>VIVALDO VALENTIN</v>
      </c>
      <c r="D208" s="26">
        <f>'Base de dados'!C207</f>
        <v>26588457</v>
      </c>
      <c r="E208" s="20" t="str">
        <f>'Base de dados'!D207</f>
        <v>016.537.478-03</v>
      </c>
      <c r="F208" s="21" t="str">
        <f>IF('Base de dados'!E207&lt;&gt;"",'Base de dados'!E207,"")</f>
        <v/>
      </c>
      <c r="G208" s="21" t="str">
        <f>IF('Base de dados'!F207&lt;&gt;"",'Base de dados'!F207,"")</f>
        <v/>
      </c>
      <c r="H208" s="21" t="str">
        <f>IF('Base de dados'!G207&lt;&gt;"",'Base de dados'!G207,"")</f>
        <v/>
      </c>
      <c r="I208" s="31" t="str">
        <f>Prefeitura!D208</f>
        <v>RUA PROF PALMITO O  GUERREIRO, 71 - ANDORINHAS - CASA BRANCA</v>
      </c>
      <c r="J208" s="22" t="str">
        <f>Prefeitura!E208</f>
        <v>(19) 92706008</v>
      </c>
      <c r="K208" s="23" t="str">
        <f>LOWER('Base de dados'!K207)</f>
        <v>vazvivaldo40@gmail.com</v>
      </c>
      <c r="L208" s="24" t="str">
        <f>'Base de dados'!J207</f>
        <v>IDOSOS</v>
      </c>
      <c r="M208" s="24" t="str">
        <f>'Base de dados'!L207</f>
        <v>SUPLENTE</v>
      </c>
      <c r="N208" s="24">
        <f>'Base de dados'!M207</f>
        <v>70</v>
      </c>
      <c r="O208" s="29" t="str">
        <f>IF(OR(Prefeitura!I208="Não",Prefeitura!J208&lt;&gt;""),"EXCLUÍDO","")</f>
        <v/>
      </c>
      <c r="P208" s="24" t="str">
        <f>IF(Prefeitura!J208&lt;&gt;"","ATENDIDO CDHU",IF(Prefeitura!I208="Não","NÃO COMPROVA TEMPO DE MORADIA",""))</f>
        <v/>
      </c>
      <c r="Q208" s="24" t="str">
        <f t="shared" si="8"/>
        <v/>
      </c>
    </row>
    <row r="209" spans="1:17" ht="24.95" customHeight="1" x14ac:dyDescent="0.25">
      <c r="A209" s="17">
        <f t="shared" si="7"/>
        <v>207</v>
      </c>
      <c r="B209" s="18" t="str">
        <f>'Base de dados'!A208</f>
        <v>5630015658</v>
      </c>
      <c r="C209" s="19" t="str">
        <f>'Base de dados'!B208</f>
        <v>GERALDO ADOLFO</v>
      </c>
      <c r="D209" s="26">
        <f>'Base de dados'!C208</f>
        <v>13560648</v>
      </c>
      <c r="E209" s="20" t="str">
        <f>'Base de dados'!D208</f>
        <v>024.436.938-05</v>
      </c>
      <c r="F209" s="21" t="str">
        <f>IF('Base de dados'!E208&lt;&gt;"",'Base de dados'!E208,"")</f>
        <v>MARIA CELIA DA SILVA ADOLFO</v>
      </c>
      <c r="G209" s="21">
        <f>IF('Base de dados'!F208&lt;&gt;"",'Base de dados'!F208,"")</f>
        <v>145849788</v>
      </c>
      <c r="H209" s="21" t="str">
        <f>IF('Base de dados'!G208&lt;&gt;"",'Base de dados'!G208,"")</f>
        <v>332.050.768-00</v>
      </c>
      <c r="I209" s="31" t="str">
        <f>Prefeitura!D209</f>
        <v>SIT BOA VISTA DAS COVAS, 000 - SITIO - CASA BRANCA</v>
      </c>
      <c r="J209" s="22" t="str">
        <f>Prefeitura!E209</f>
        <v>(19) 995223984</v>
      </c>
      <c r="K209" s="23" t="str">
        <f>LOWER('Base de dados'!K208)</f>
        <v>marinagoncalvesaolfo@gmail.com.br</v>
      </c>
      <c r="L209" s="24" t="str">
        <f>'Base de dados'!J208</f>
        <v>IDOSOS</v>
      </c>
      <c r="M209" s="24" t="str">
        <f>'Base de dados'!L208</f>
        <v>SUPLENTE</v>
      </c>
      <c r="N209" s="24">
        <f>'Base de dados'!M208</f>
        <v>71</v>
      </c>
      <c r="O209" s="29" t="str">
        <f>IF(OR(Prefeitura!I209="Não",Prefeitura!J209&lt;&gt;""),"EXCLUÍDO","")</f>
        <v/>
      </c>
      <c r="P209" s="24" t="str">
        <f>IF(Prefeitura!J209&lt;&gt;"","ATENDIDO CDHU",IF(Prefeitura!I209="Não","NÃO COMPROVA TEMPO DE MORADIA",""))</f>
        <v/>
      </c>
      <c r="Q209" s="24" t="str">
        <f t="shared" si="8"/>
        <v/>
      </c>
    </row>
    <row r="210" spans="1:17" ht="24.95" customHeight="1" x14ac:dyDescent="0.25">
      <c r="A210" s="17">
        <f t="shared" si="7"/>
        <v>208</v>
      </c>
      <c r="B210" s="18" t="str">
        <f>'Base de dados'!A209</f>
        <v>5630003662</v>
      </c>
      <c r="C210" s="19" t="str">
        <f>'Base de dados'!B209</f>
        <v>BENEDITO MENDONCA</v>
      </c>
      <c r="D210" s="26">
        <f>'Base de dados'!C209</f>
        <v>58360165</v>
      </c>
      <c r="E210" s="20" t="str">
        <f>'Base de dados'!D209</f>
        <v>848.670.788-91</v>
      </c>
      <c r="F210" s="21" t="str">
        <f>IF('Base de dados'!E209&lt;&gt;"",'Base de dados'!E209,"")</f>
        <v>DANIEL AMANCIO MENDONCA</v>
      </c>
      <c r="G210" s="21">
        <f>IF('Base de dados'!F209&lt;&gt;"",'Base de dados'!F209,"")</f>
        <v>267067793</v>
      </c>
      <c r="H210" s="21" t="str">
        <f>IF('Base de dados'!G209&lt;&gt;"",'Base de dados'!G209,"")</f>
        <v>267.578.738-85</v>
      </c>
      <c r="I210" s="31" t="str">
        <f>Prefeitura!D210</f>
        <v>RUA DOS PELEGRINI, N57 - DESTERRO - CASA BRANCA</v>
      </c>
      <c r="J210" s="22" t="str">
        <f>Prefeitura!E210</f>
        <v>(19) 992536155</v>
      </c>
      <c r="K210" s="23" t="str">
        <f>LOWER('Base de dados'!K209)</f>
        <v>mend.adaniel@gmail.com</v>
      </c>
      <c r="L210" s="24" t="str">
        <f>'Base de dados'!J209</f>
        <v>IDOSOS</v>
      </c>
      <c r="M210" s="24" t="str">
        <f>'Base de dados'!L209</f>
        <v>SUPLENTE</v>
      </c>
      <c r="N210" s="24">
        <f>'Base de dados'!M209</f>
        <v>72</v>
      </c>
      <c r="O210" s="29" t="str">
        <f>IF(OR(Prefeitura!I210="Não",Prefeitura!J210&lt;&gt;""),"EXCLUÍDO","")</f>
        <v/>
      </c>
      <c r="P210" s="24" t="str">
        <f>IF(Prefeitura!J210&lt;&gt;"","ATENDIDO CDHU",IF(Prefeitura!I210="Não","NÃO COMPROVA TEMPO DE MORADIA",""))</f>
        <v/>
      </c>
      <c r="Q210" s="24" t="str">
        <f t="shared" si="8"/>
        <v/>
      </c>
    </row>
    <row r="211" spans="1:17" ht="24.95" customHeight="1" x14ac:dyDescent="0.25">
      <c r="A211" s="17">
        <f t="shared" si="7"/>
        <v>209</v>
      </c>
      <c r="B211" s="18" t="str">
        <f>'Base de dados'!A210</f>
        <v>5630019197</v>
      </c>
      <c r="C211" s="19" t="str">
        <f>'Base de dados'!B210</f>
        <v>LOURDES CONCEICAO DE BARROS</v>
      </c>
      <c r="D211" s="26">
        <f>'Base de dados'!C210</f>
        <v>13478401</v>
      </c>
      <c r="E211" s="20" t="str">
        <f>'Base de dados'!D210</f>
        <v>046.652.848-57</v>
      </c>
      <c r="F211" s="21" t="str">
        <f>IF('Base de dados'!E210&lt;&gt;"",'Base de dados'!E210,"")</f>
        <v/>
      </c>
      <c r="G211" s="21" t="str">
        <f>IF('Base de dados'!F210&lt;&gt;"",'Base de dados'!F210,"")</f>
        <v/>
      </c>
      <c r="H211" s="21" t="str">
        <f>IF('Base de dados'!G210&lt;&gt;"",'Base de dados'!G210,"")</f>
        <v/>
      </c>
      <c r="I211" s="31" t="str">
        <f>Prefeitura!D211</f>
        <v>RUA SANTO ANTONIO, 610 - CENTRO - CASA BRANCA</v>
      </c>
      <c r="J211" s="22" t="str">
        <f>Prefeitura!E211</f>
        <v>(19) 998224515</v>
      </c>
      <c r="K211" s="23" t="str">
        <f>LOWER('Base de dados'!K210)</f>
        <v>danielagregorini@hotmail.com</v>
      </c>
      <c r="L211" s="24" t="str">
        <f>'Base de dados'!J210</f>
        <v>IDOSOS</v>
      </c>
      <c r="M211" s="24" t="str">
        <f>'Base de dados'!L210</f>
        <v>SUPLENTE</v>
      </c>
      <c r="N211" s="24">
        <f>'Base de dados'!M210</f>
        <v>73</v>
      </c>
      <c r="O211" s="29" t="str">
        <f>IF(OR(Prefeitura!I211="Não",Prefeitura!J211&lt;&gt;""),"EXCLUÍDO","")</f>
        <v/>
      </c>
      <c r="P211" s="24" t="str">
        <f>IF(Prefeitura!J211&lt;&gt;"","ATENDIDO CDHU",IF(Prefeitura!I211="Não","NÃO COMPROVA TEMPO DE MORADIA",""))</f>
        <v/>
      </c>
      <c r="Q211" s="24" t="str">
        <f t="shared" si="8"/>
        <v/>
      </c>
    </row>
    <row r="212" spans="1:17" ht="24.95" customHeight="1" x14ac:dyDescent="0.25">
      <c r="A212" s="17">
        <f t="shared" si="7"/>
        <v>210</v>
      </c>
      <c r="B212" s="18" t="str">
        <f>'Base de dados'!A211</f>
        <v>5630009933</v>
      </c>
      <c r="C212" s="19" t="str">
        <f>'Base de dados'!B211</f>
        <v>MARIA JOSE FORTUNATO JUVENTINO</v>
      </c>
      <c r="D212" s="26">
        <f>'Base de dados'!C211</f>
        <v>12108095</v>
      </c>
      <c r="E212" s="20" t="str">
        <f>'Base de dados'!D211</f>
        <v>291.157.028-63</v>
      </c>
      <c r="F212" s="21" t="str">
        <f>IF('Base de dados'!E211&lt;&gt;"",'Base de dados'!E211,"")</f>
        <v>ANTONIO GONCALVES JUVENTINO</v>
      </c>
      <c r="G212" s="21">
        <f>IF('Base de dados'!F211&lt;&gt;"",'Base de dados'!F211,"")</f>
        <v>13097173</v>
      </c>
      <c r="H212" s="21" t="str">
        <f>IF('Base de dados'!G211&lt;&gt;"",'Base de dados'!G211,"")</f>
        <v>412.930.886-68</v>
      </c>
      <c r="I212" s="31" t="str">
        <f>Prefeitura!D212</f>
        <v>RUA PARA, 97 - LAGOA BRANCA - CASA BRANCA</v>
      </c>
      <c r="J212" s="22" t="str">
        <f>Prefeitura!E212</f>
        <v>(19) 996663313</v>
      </c>
      <c r="K212" s="23" t="str">
        <f>LOWER('Base de dados'!K211)</f>
        <v>mariajuventino378@gmail.com</v>
      </c>
      <c r="L212" s="24" t="str">
        <f>'Base de dados'!J211</f>
        <v>IDOSOS</v>
      </c>
      <c r="M212" s="24" t="str">
        <f>'Base de dados'!L211</f>
        <v>SUPLENTE</v>
      </c>
      <c r="N212" s="24">
        <f>'Base de dados'!M211</f>
        <v>74</v>
      </c>
      <c r="O212" s="29" t="str">
        <f>IF(OR(Prefeitura!I212="Não",Prefeitura!J212&lt;&gt;""),"EXCLUÍDO","")</f>
        <v/>
      </c>
      <c r="P212" s="24" t="str">
        <f>IF(Prefeitura!J212&lt;&gt;"","ATENDIDO CDHU",IF(Prefeitura!I212="Não","NÃO COMPROVA TEMPO DE MORADIA",""))</f>
        <v/>
      </c>
      <c r="Q212" s="24" t="str">
        <f t="shared" si="8"/>
        <v/>
      </c>
    </row>
    <row r="213" spans="1:17" ht="24.95" customHeight="1" x14ac:dyDescent="0.25">
      <c r="A213" s="17">
        <f t="shared" si="7"/>
        <v>211</v>
      </c>
      <c r="B213" s="18" t="str">
        <f>'Base de dados'!A212</f>
        <v>5630020203</v>
      </c>
      <c r="C213" s="19" t="str">
        <f>'Base de dados'!B212</f>
        <v>ELZA APARECIDA AQUINO DAS SANTOS</v>
      </c>
      <c r="D213" s="26">
        <f>'Base de dados'!C212</f>
        <v>201987132</v>
      </c>
      <c r="E213" s="20" t="str">
        <f>'Base de dados'!D212</f>
        <v>068.797.518-22</v>
      </c>
      <c r="F213" s="21" t="str">
        <f>IF('Base de dados'!E212&lt;&gt;"",'Base de dados'!E212,"")</f>
        <v/>
      </c>
      <c r="G213" s="21" t="str">
        <f>IF('Base de dados'!F212&lt;&gt;"",'Base de dados'!F212,"")</f>
        <v/>
      </c>
      <c r="H213" s="21" t="str">
        <f>IF('Base de dados'!G212&lt;&gt;"",'Base de dados'!G212,"")</f>
        <v/>
      </c>
      <c r="I213" s="31" t="str">
        <f>Prefeitura!D213</f>
        <v>RUA SETE, 188  - JARDIM COLINA DO SOL  - CASA BRANCA</v>
      </c>
      <c r="J213" s="22" t="str">
        <f>Prefeitura!E213</f>
        <v>(19) 989116646</v>
      </c>
      <c r="K213" s="23" t="str">
        <f>LOWER('Base de dados'!K212)</f>
        <v>elazaaparecidaaquinodossantos@gmail.com</v>
      </c>
      <c r="L213" s="24" t="str">
        <f>'Base de dados'!J212</f>
        <v>IDOSOS</v>
      </c>
      <c r="M213" s="24" t="str">
        <f>'Base de dados'!L212</f>
        <v>SUPLENTE</v>
      </c>
      <c r="N213" s="24">
        <f>'Base de dados'!M212</f>
        <v>75</v>
      </c>
      <c r="O213" s="29" t="str">
        <f>IF(OR(Prefeitura!I213="Não",Prefeitura!J213&lt;&gt;""),"EXCLUÍDO","")</f>
        <v/>
      </c>
      <c r="P213" s="24" t="str">
        <f>IF(Prefeitura!J213&lt;&gt;"","ATENDIDO CDHU",IF(Prefeitura!I213="Não","NÃO COMPROVA TEMPO DE MORADIA",""))</f>
        <v/>
      </c>
      <c r="Q213" s="24" t="str">
        <f t="shared" si="8"/>
        <v/>
      </c>
    </row>
    <row r="214" spans="1:17" ht="24.95" customHeight="1" x14ac:dyDescent="0.25">
      <c r="A214" s="17">
        <f t="shared" si="7"/>
        <v>212</v>
      </c>
      <c r="B214" s="18" t="str">
        <f>'Base de dados'!A213</f>
        <v>5630005956</v>
      </c>
      <c r="C214" s="19" t="str">
        <f>'Base de dados'!B213</f>
        <v>TEREZA GONCALVES ELIAS</v>
      </c>
      <c r="D214" s="26">
        <f>'Base de dados'!C213</f>
        <v>228156488</v>
      </c>
      <c r="E214" s="20" t="str">
        <f>'Base de dados'!D213</f>
        <v>246.012.148-23</v>
      </c>
      <c r="F214" s="21" t="str">
        <f>IF('Base de dados'!E213&lt;&gt;"",'Base de dados'!E213,"")</f>
        <v/>
      </c>
      <c r="G214" s="21" t="str">
        <f>IF('Base de dados'!F213&lt;&gt;"",'Base de dados'!F213,"")</f>
        <v/>
      </c>
      <c r="H214" s="21" t="str">
        <f>IF('Base de dados'!G213&lt;&gt;"",'Base de dados'!G213,"")</f>
        <v/>
      </c>
      <c r="I214" s="31" t="str">
        <f>Prefeitura!D214</f>
        <v>AV  CAPACETE DE ACO, 451 - NAZARETH - CASA BRANCA</v>
      </c>
      <c r="J214" s="22" t="str">
        <f>Prefeitura!E214</f>
        <v>(19) 993635658</v>
      </c>
      <c r="K214" s="23" t="str">
        <f>LOWER('Base de dados'!K213)</f>
        <v>eliasdaniela@bol.com.br</v>
      </c>
      <c r="L214" s="24" t="str">
        <f>'Base de dados'!J213</f>
        <v>IDOSOS</v>
      </c>
      <c r="M214" s="24" t="str">
        <f>'Base de dados'!L213</f>
        <v>SUPLENTE</v>
      </c>
      <c r="N214" s="24">
        <f>'Base de dados'!M213</f>
        <v>76</v>
      </c>
      <c r="O214" s="29" t="str">
        <f>IF(OR(Prefeitura!I214="Não",Prefeitura!J214&lt;&gt;""),"EXCLUÍDO","")</f>
        <v/>
      </c>
      <c r="P214" s="24" t="str">
        <f>IF(Prefeitura!J214&lt;&gt;"","ATENDIDO CDHU",IF(Prefeitura!I214="Não","NÃO COMPROVA TEMPO DE MORADIA",""))</f>
        <v/>
      </c>
      <c r="Q214" s="24" t="str">
        <f t="shared" si="8"/>
        <v/>
      </c>
    </row>
    <row r="215" spans="1:17" ht="24.95" customHeight="1" x14ac:dyDescent="0.25">
      <c r="A215" s="17">
        <f t="shared" si="7"/>
        <v>213</v>
      </c>
      <c r="B215" s="18" t="str">
        <f>'Base de dados'!A214</f>
        <v>5630019361</v>
      </c>
      <c r="C215" s="19" t="str">
        <f>'Base de dados'!B214</f>
        <v>JOSE VITOR DE BRITO</v>
      </c>
      <c r="D215" s="26">
        <f>'Base de dados'!C214</f>
        <v>12998365</v>
      </c>
      <c r="E215" s="20" t="str">
        <f>'Base de dados'!D214</f>
        <v>024.569.918-00</v>
      </c>
      <c r="F215" s="21" t="str">
        <f>IF('Base de dados'!E214&lt;&gt;"",'Base de dados'!E214,"")</f>
        <v/>
      </c>
      <c r="G215" s="21" t="str">
        <f>IF('Base de dados'!F214&lt;&gt;"",'Base de dados'!F214,"")</f>
        <v/>
      </c>
      <c r="H215" s="21" t="str">
        <f>IF('Base de dados'!G214&lt;&gt;"",'Base de dados'!G214,"")</f>
        <v/>
      </c>
      <c r="I215" s="31" t="str">
        <f>Prefeitura!D215</f>
        <v>V   PATIO ESTACAO VELHA, 320 - NAZARE - CASA BRANCA</v>
      </c>
      <c r="J215" s="22" t="str">
        <f>Prefeitura!E215</f>
        <v>(19) 992858350</v>
      </c>
      <c r="K215" s="23" t="str">
        <f>LOWER('Base de dados'!K214)</f>
        <v>verabrito632@gmail.com</v>
      </c>
      <c r="L215" s="24" t="str">
        <f>'Base de dados'!J214</f>
        <v>IDOSOS</v>
      </c>
      <c r="M215" s="24" t="str">
        <f>'Base de dados'!L214</f>
        <v>SUPLENTE</v>
      </c>
      <c r="N215" s="24">
        <f>'Base de dados'!M214</f>
        <v>77</v>
      </c>
      <c r="O215" s="29" t="str">
        <f>IF(OR(Prefeitura!I215="Não",Prefeitura!J215&lt;&gt;""),"EXCLUÍDO","")</f>
        <v/>
      </c>
      <c r="P215" s="24" t="str">
        <f>IF(Prefeitura!J215&lt;&gt;"","ATENDIDO CDHU",IF(Prefeitura!I215="Não","NÃO COMPROVA TEMPO DE MORADIA",""))</f>
        <v/>
      </c>
      <c r="Q215" s="24" t="str">
        <f t="shared" si="8"/>
        <v/>
      </c>
    </row>
    <row r="216" spans="1:17" ht="24.95" customHeight="1" x14ac:dyDescent="0.25">
      <c r="A216" s="17">
        <f t="shared" si="7"/>
        <v>214</v>
      </c>
      <c r="B216" s="18" t="str">
        <f>'Base de dados'!A215</f>
        <v>5630014065</v>
      </c>
      <c r="C216" s="19" t="str">
        <f>'Base de dados'!B215</f>
        <v>MARIA APARECIDA DE SOUZA</v>
      </c>
      <c r="D216" s="26">
        <f>'Base de dados'!C215</f>
        <v>211269955</v>
      </c>
      <c r="E216" s="20" t="str">
        <f>'Base de dados'!D215</f>
        <v>059.024.998-36</v>
      </c>
      <c r="F216" s="21" t="str">
        <f>IF('Base de dados'!E215&lt;&gt;"",'Base de dados'!E215,"")</f>
        <v/>
      </c>
      <c r="G216" s="21" t="str">
        <f>IF('Base de dados'!F215&lt;&gt;"",'Base de dados'!F215,"")</f>
        <v/>
      </c>
      <c r="H216" s="21" t="str">
        <f>IF('Base de dados'!G215&lt;&gt;"",'Base de dados'!G215,"")</f>
        <v/>
      </c>
      <c r="I216" s="31" t="str">
        <f>Prefeitura!D216</f>
        <v>RUA DR ROBERTO BITTENCOURT, 110 - JD EUROPA - CASA BRANCA</v>
      </c>
      <c r="J216" s="22" t="str">
        <f>Prefeitura!E216</f>
        <v>(19) 994448641</v>
      </c>
      <c r="K216" s="23" t="str">
        <f>LOWER('Base de dados'!K215)</f>
        <v>denardimariasouza@gmail.com</v>
      </c>
      <c r="L216" s="24" t="str">
        <f>'Base de dados'!J215</f>
        <v>IDOSOS</v>
      </c>
      <c r="M216" s="24" t="str">
        <f>'Base de dados'!L215</f>
        <v>SUPLENTE</v>
      </c>
      <c r="N216" s="24">
        <f>'Base de dados'!M215</f>
        <v>78</v>
      </c>
      <c r="O216" s="29" t="str">
        <f>IF(OR(Prefeitura!I216="Não",Prefeitura!J216&lt;&gt;""),"EXCLUÍDO","")</f>
        <v/>
      </c>
      <c r="P216" s="24" t="str">
        <f>IF(Prefeitura!J216&lt;&gt;"","ATENDIDO CDHU",IF(Prefeitura!I216="Não","NÃO COMPROVA TEMPO DE MORADIA",""))</f>
        <v/>
      </c>
      <c r="Q216" s="24" t="str">
        <f t="shared" si="8"/>
        <v/>
      </c>
    </row>
    <row r="217" spans="1:17" ht="24.95" customHeight="1" x14ac:dyDescent="0.25">
      <c r="A217" s="17">
        <f t="shared" si="7"/>
        <v>215</v>
      </c>
      <c r="B217" s="18" t="str">
        <f>'Base de dados'!A216</f>
        <v>5630000049</v>
      </c>
      <c r="C217" s="19" t="str">
        <f>'Base de dados'!B216</f>
        <v>ANTONIO CARLOS ARCHANGELO</v>
      </c>
      <c r="D217" s="26">
        <f>'Base de dados'!C216</f>
        <v>2535822533</v>
      </c>
      <c r="E217" s="20" t="str">
        <f>'Base de dados'!D216</f>
        <v>016.113.588-92</v>
      </c>
      <c r="F217" s="21" t="str">
        <f>IF('Base de dados'!E216&lt;&gt;"",'Base de dados'!E216,"")</f>
        <v/>
      </c>
      <c r="G217" s="21" t="str">
        <f>IF('Base de dados'!F216&lt;&gt;"",'Base de dados'!F216,"")</f>
        <v/>
      </c>
      <c r="H217" s="21" t="str">
        <f>IF('Base de dados'!G216&lt;&gt;"",'Base de dados'!G216,"")</f>
        <v/>
      </c>
      <c r="I217" s="31" t="str">
        <f>Prefeitura!D217</f>
        <v>RUA FAMILIA SILVA, 15 - VENDA BRANCA - CASA BRANCA</v>
      </c>
      <c r="J217" s="22" t="str">
        <f>Prefeitura!E217</f>
        <v>(19) 999430744</v>
      </c>
      <c r="K217" s="23" t="str">
        <f>LOWER('Base de dados'!K216)</f>
        <v>melaobananacarai@gmail.com</v>
      </c>
      <c r="L217" s="24" t="str">
        <f>'Base de dados'!J216</f>
        <v>IDOSOS</v>
      </c>
      <c r="M217" s="24" t="str">
        <f>'Base de dados'!L216</f>
        <v>SUPLENTE</v>
      </c>
      <c r="N217" s="24">
        <f>'Base de dados'!M216</f>
        <v>79</v>
      </c>
      <c r="O217" s="29" t="str">
        <f>IF(OR(Prefeitura!I217="Não",Prefeitura!J217&lt;&gt;""),"EXCLUÍDO","")</f>
        <v/>
      </c>
      <c r="P217" s="24" t="str">
        <f>IF(Prefeitura!J217&lt;&gt;"","ATENDIDO CDHU",IF(Prefeitura!I217="Não","NÃO COMPROVA TEMPO DE MORADIA",""))</f>
        <v/>
      </c>
      <c r="Q217" s="24" t="str">
        <f t="shared" si="8"/>
        <v/>
      </c>
    </row>
    <row r="218" spans="1:17" ht="24.95" customHeight="1" x14ac:dyDescent="0.25">
      <c r="A218" s="17">
        <f t="shared" si="7"/>
        <v>216</v>
      </c>
      <c r="B218" s="18" t="str">
        <f>'Base de dados'!A217</f>
        <v>5630019452</v>
      </c>
      <c r="C218" s="19" t="str">
        <f>'Base de dados'!B217</f>
        <v>VERA LUCIA GREGORINI COSTA</v>
      </c>
      <c r="D218" s="26">
        <f>'Base de dados'!C217</f>
        <v>5604168</v>
      </c>
      <c r="E218" s="20" t="str">
        <f>'Base de dados'!D217</f>
        <v>718.307.828-00</v>
      </c>
      <c r="F218" s="21" t="str">
        <f>IF('Base de dados'!E217&lt;&gt;"",'Base de dados'!E217,"")</f>
        <v>GLADISTON MILAN COSTA</v>
      </c>
      <c r="G218" s="21">
        <f>IF('Base de dados'!F217&lt;&gt;"",'Base de dados'!F217,"")</f>
        <v>4674783</v>
      </c>
      <c r="H218" s="21" t="str">
        <f>IF('Base de dados'!G217&lt;&gt;"",'Base de dados'!G217,"")</f>
        <v>553.050.168-00</v>
      </c>
      <c r="I218" s="31" t="str">
        <f>Prefeitura!D218</f>
        <v>RUA CEL JOSE JULIO, 602 - CENTRO - CASA BRANCA</v>
      </c>
      <c r="J218" s="22" t="str">
        <f>Prefeitura!E218</f>
        <v>(19) 982244444</v>
      </c>
      <c r="K218" s="23" t="str">
        <f>LOWER('Base de dados'!K217)</f>
        <v>naragregorini@hotmail.com</v>
      </c>
      <c r="L218" s="24" t="str">
        <f>'Base de dados'!J217</f>
        <v>IDOSOS</v>
      </c>
      <c r="M218" s="24" t="str">
        <f>'Base de dados'!L217</f>
        <v>SUPLENTE</v>
      </c>
      <c r="N218" s="24">
        <f>'Base de dados'!M217</f>
        <v>80</v>
      </c>
      <c r="O218" s="29" t="str">
        <f>IF(OR(Prefeitura!I218="Não",Prefeitura!J218&lt;&gt;""),"EXCLUÍDO","")</f>
        <v/>
      </c>
      <c r="P218" s="24" t="str">
        <f>IF(Prefeitura!J218&lt;&gt;"","ATENDIDO CDHU",IF(Prefeitura!I218="Não","NÃO COMPROVA TEMPO DE MORADIA",""))</f>
        <v/>
      </c>
      <c r="Q218" s="24" t="str">
        <f t="shared" si="8"/>
        <v/>
      </c>
    </row>
    <row r="219" spans="1:17" ht="24.95" customHeight="1" x14ac:dyDescent="0.25">
      <c r="A219" s="17">
        <f t="shared" si="7"/>
        <v>217</v>
      </c>
      <c r="B219" s="18" t="str">
        <f>'Base de dados'!A218</f>
        <v>5630015542</v>
      </c>
      <c r="C219" s="19" t="str">
        <f>'Base de dados'!B218</f>
        <v>MARIA IOLANDA MARQUES MANOEL</v>
      </c>
      <c r="D219" s="26">
        <f>'Base de dados'!C218</f>
        <v>218464241</v>
      </c>
      <c r="E219" s="20" t="str">
        <f>'Base de dados'!D218</f>
        <v>154.556.088-94</v>
      </c>
      <c r="F219" s="21" t="str">
        <f>IF('Base de dados'!E218&lt;&gt;"",'Base de dados'!E218,"")</f>
        <v/>
      </c>
      <c r="G219" s="21" t="str">
        <f>IF('Base de dados'!F218&lt;&gt;"",'Base de dados'!F218,"")</f>
        <v/>
      </c>
      <c r="H219" s="21" t="str">
        <f>IF('Base de dados'!G218&lt;&gt;"",'Base de dados'!G218,"")</f>
        <v/>
      </c>
      <c r="I219" s="31" t="str">
        <f>Prefeitura!D219</f>
        <v>RUA PARA, 549 - BELA VISTA 1 - CASA BRANCA</v>
      </c>
      <c r="J219" s="22" t="str">
        <f>Prefeitura!E219</f>
        <v>(19) 994109832</v>
      </c>
      <c r="K219" s="23" t="str">
        <f>LOWER('Base de dados'!K218)</f>
        <v>wadellzarpellon@gmail.com</v>
      </c>
      <c r="L219" s="24" t="str">
        <f>'Base de dados'!J218</f>
        <v>IDOSOS</v>
      </c>
      <c r="M219" s="24" t="str">
        <f>'Base de dados'!L218</f>
        <v>SUPLENTE</v>
      </c>
      <c r="N219" s="24">
        <f>'Base de dados'!M218</f>
        <v>81</v>
      </c>
      <c r="O219" s="29" t="str">
        <f>IF(OR(Prefeitura!I219="Não",Prefeitura!J219&lt;&gt;""),"EXCLUÍDO","")</f>
        <v/>
      </c>
      <c r="P219" s="24" t="str">
        <f>IF(Prefeitura!J219&lt;&gt;"","ATENDIDO CDHU",IF(Prefeitura!I219="Não","NÃO COMPROVA TEMPO DE MORADIA",""))</f>
        <v/>
      </c>
      <c r="Q219" s="24" t="str">
        <f t="shared" si="8"/>
        <v/>
      </c>
    </row>
    <row r="220" spans="1:17" ht="24.95" customHeight="1" x14ac:dyDescent="0.25">
      <c r="A220" s="17">
        <f t="shared" si="7"/>
        <v>218</v>
      </c>
      <c r="B220" s="18" t="str">
        <f>'Base de dados'!A219</f>
        <v>5630010667</v>
      </c>
      <c r="C220" s="19" t="str">
        <f>'Base de dados'!B219</f>
        <v>JOAO EDUARDO DOS SANTOS</v>
      </c>
      <c r="D220" s="26">
        <f>'Base de dados'!C219</f>
        <v>129725456</v>
      </c>
      <c r="E220" s="20" t="str">
        <f>'Base de dados'!D219</f>
        <v>945.086.318-00</v>
      </c>
      <c r="F220" s="21" t="str">
        <f>IF('Base de dados'!E219&lt;&gt;"",'Base de dados'!E219,"")</f>
        <v/>
      </c>
      <c r="G220" s="21" t="str">
        <f>IF('Base de dados'!F219&lt;&gt;"",'Base de dados'!F219,"")</f>
        <v/>
      </c>
      <c r="H220" s="21" t="str">
        <f>IF('Base de dados'!G219&lt;&gt;"",'Base de dados'!G219,"")</f>
        <v/>
      </c>
      <c r="I220" s="31" t="str">
        <f>Prefeitura!D220</f>
        <v>RUA FRANCISCO LICANOR FERRAS, 367 - MACAUBA - CASA BRANCA</v>
      </c>
      <c r="J220" s="22" t="str">
        <f>Prefeitura!E220</f>
        <v>(19) 994261288</v>
      </c>
      <c r="K220" s="23" t="str">
        <f>LOWER('Base de dados'!K219)</f>
        <v>joaoeduardodossantodcb@gmail.com</v>
      </c>
      <c r="L220" s="24" t="str">
        <f>'Base de dados'!J219</f>
        <v>IDOSOS</v>
      </c>
      <c r="M220" s="24" t="str">
        <f>'Base de dados'!L219</f>
        <v>SUPLENTE</v>
      </c>
      <c r="N220" s="24">
        <f>'Base de dados'!M219</f>
        <v>82</v>
      </c>
      <c r="O220" s="29" t="str">
        <f>IF(OR(Prefeitura!I220="Não",Prefeitura!J220&lt;&gt;""),"EXCLUÍDO","")</f>
        <v/>
      </c>
      <c r="P220" s="24" t="str">
        <f>IF(Prefeitura!J220&lt;&gt;"","ATENDIDO CDHU",IF(Prefeitura!I220="Não","NÃO COMPROVA TEMPO DE MORADIA",""))</f>
        <v/>
      </c>
      <c r="Q220" s="24" t="str">
        <f t="shared" si="8"/>
        <v/>
      </c>
    </row>
    <row r="221" spans="1:17" ht="24.95" customHeight="1" x14ac:dyDescent="0.25">
      <c r="A221" s="17">
        <f t="shared" si="7"/>
        <v>219</v>
      </c>
      <c r="B221" s="18" t="str">
        <f>'Base de dados'!A220</f>
        <v>5630011269</v>
      </c>
      <c r="C221" s="19" t="str">
        <f>'Base de dados'!B220</f>
        <v>JOSE ANTONIO CONTATO</v>
      </c>
      <c r="D221" s="26">
        <f>'Base de dados'!C220</f>
        <v>90331485</v>
      </c>
      <c r="E221" s="20" t="str">
        <f>'Base de dados'!D220</f>
        <v>967.138.448-04</v>
      </c>
      <c r="F221" s="21" t="str">
        <f>IF('Base de dados'!E220&lt;&gt;"",'Base de dados'!E220,"")</f>
        <v>ROSALINA BERNADETE DE OLIVEIRA CONTATO</v>
      </c>
      <c r="G221" s="21">
        <f>IF('Base de dados'!F220&lt;&gt;"",'Base de dados'!F220,"")</f>
        <v>6703822</v>
      </c>
      <c r="H221" s="21" t="str">
        <f>IF('Base de dados'!G220&lt;&gt;"",'Base de dados'!G220,"")</f>
        <v>068.663.128-50</v>
      </c>
      <c r="I221" s="31" t="str">
        <f>Prefeitura!D221</f>
        <v>RUA 12 DE OUTUBRO, 08 - S2AO JOAO - CASA BRANCA</v>
      </c>
      <c r="J221" s="22" t="str">
        <f>Prefeitura!E221</f>
        <v>(19) 989647188</v>
      </c>
      <c r="K221" s="23" t="str">
        <f>LOWER('Base de dados'!K220)</f>
        <v>erikadeoliveiracontato@gmail.com</v>
      </c>
      <c r="L221" s="24" t="str">
        <f>'Base de dados'!J220</f>
        <v>IDOSOS</v>
      </c>
      <c r="M221" s="24" t="str">
        <f>'Base de dados'!L220</f>
        <v>SUPLENTE</v>
      </c>
      <c r="N221" s="24">
        <f>'Base de dados'!M220</f>
        <v>83</v>
      </c>
      <c r="O221" s="29" t="str">
        <f>IF(OR(Prefeitura!I221="Não",Prefeitura!J221&lt;&gt;""),"EXCLUÍDO","")</f>
        <v/>
      </c>
      <c r="P221" s="24" t="str">
        <f>IF(Prefeitura!J221&lt;&gt;"","ATENDIDO CDHU",IF(Prefeitura!I221="Não","NÃO COMPROVA TEMPO DE MORADIA",""))</f>
        <v/>
      </c>
      <c r="Q221" s="24" t="str">
        <f t="shared" si="8"/>
        <v/>
      </c>
    </row>
    <row r="222" spans="1:17" ht="24.95" customHeight="1" x14ac:dyDescent="0.25">
      <c r="A222" s="17">
        <f t="shared" si="7"/>
        <v>220</v>
      </c>
      <c r="B222" s="18" t="str">
        <f>'Base de dados'!A221</f>
        <v>5630020336</v>
      </c>
      <c r="C222" s="19" t="str">
        <f>'Base de dados'!B221</f>
        <v>OSWALDO BERNARDO RODRIGUES JUNIOR</v>
      </c>
      <c r="D222" s="26">
        <f>'Base de dados'!C221</f>
        <v>82320585</v>
      </c>
      <c r="E222" s="20" t="str">
        <f>'Base de dados'!D221</f>
        <v>723.523.618-34</v>
      </c>
      <c r="F222" s="21" t="str">
        <f>IF('Base de dados'!E221&lt;&gt;"",'Base de dados'!E221,"")</f>
        <v>FATIMA APARECIDA ALMEIDA</v>
      </c>
      <c r="G222" s="21">
        <f>IF('Base de dados'!F221&lt;&gt;"",'Base de dados'!F221,"")</f>
        <v>258078285</v>
      </c>
      <c r="H222" s="21" t="str">
        <f>IF('Base de dados'!G221&lt;&gt;"",'Base de dados'!G221,"")</f>
        <v>154.616.218-64</v>
      </c>
      <c r="I222" s="31" t="str">
        <f>Prefeitura!D222</f>
        <v>FAZ LAGOA BRANCA A VENDA BRANCA, 0 - LAGOA BRANCA - CASA BRANCA</v>
      </c>
      <c r="J222" s="22" t="str">
        <f>Prefeitura!E222</f>
        <v>(19) 992844757</v>
      </c>
      <c r="K222" s="23" t="str">
        <f>LOWER('Base de dados'!K221)</f>
        <v>osvaldobernardo591@gmail.com</v>
      </c>
      <c r="L222" s="24" t="str">
        <f>'Base de dados'!J221</f>
        <v>IDOSOS</v>
      </c>
      <c r="M222" s="24" t="str">
        <f>'Base de dados'!L221</f>
        <v>SUPLENTE</v>
      </c>
      <c r="N222" s="24">
        <f>'Base de dados'!M221</f>
        <v>84</v>
      </c>
      <c r="O222" s="29" t="str">
        <f>IF(OR(Prefeitura!I222="Não",Prefeitura!J222&lt;&gt;""),"EXCLUÍDO","")</f>
        <v/>
      </c>
      <c r="P222" s="24" t="str">
        <f>IF(Prefeitura!J222&lt;&gt;"","ATENDIDO CDHU",IF(Prefeitura!I222="Não","NÃO COMPROVA TEMPO DE MORADIA",""))</f>
        <v/>
      </c>
      <c r="Q222" s="24" t="str">
        <f t="shared" si="8"/>
        <v/>
      </c>
    </row>
    <row r="223" spans="1:17" ht="24.95" customHeight="1" x14ac:dyDescent="0.25">
      <c r="A223" s="17">
        <f t="shared" si="7"/>
        <v>221</v>
      </c>
      <c r="B223" s="18" t="str">
        <f>'Base de dados'!A222</f>
        <v>5630013141</v>
      </c>
      <c r="C223" s="19" t="str">
        <f>'Base de dados'!B222</f>
        <v>MARIA DA CONCEICAO SANTOS</v>
      </c>
      <c r="D223" s="26">
        <f>'Base de dados'!C222</f>
        <v>328225228</v>
      </c>
      <c r="E223" s="20" t="str">
        <f>'Base de dados'!D222</f>
        <v>120.314.338-90</v>
      </c>
      <c r="F223" s="21" t="str">
        <f>IF('Base de dados'!E222&lt;&gt;"",'Base de dados'!E222,"")</f>
        <v/>
      </c>
      <c r="G223" s="21" t="str">
        <f>IF('Base de dados'!F222&lt;&gt;"",'Base de dados'!F222,"")</f>
        <v/>
      </c>
      <c r="H223" s="21" t="str">
        <f>IF('Base de dados'!G222&lt;&gt;"",'Base de dados'!G222,"")</f>
        <v/>
      </c>
      <c r="I223" s="31" t="str">
        <f>Prefeitura!D223</f>
        <v>RUA FAMILIA MAGDALENA, 218 - PARQUE SAO PAULO - CASA BRANCA</v>
      </c>
      <c r="J223" s="22" t="str">
        <f>Prefeitura!E223</f>
        <v>(19) 989849257</v>
      </c>
      <c r="K223" s="23" t="str">
        <f>LOWER('Base de dados'!K222)</f>
        <v>everton04elisa@gmail.com</v>
      </c>
      <c r="L223" s="24" t="str">
        <f>'Base de dados'!J222</f>
        <v>IDOSOS</v>
      </c>
      <c r="M223" s="24" t="str">
        <f>'Base de dados'!L222</f>
        <v>SUPLENTE</v>
      </c>
      <c r="N223" s="24">
        <f>'Base de dados'!M222</f>
        <v>85</v>
      </c>
      <c r="O223" s="29" t="str">
        <f>IF(OR(Prefeitura!I223="Não",Prefeitura!J223&lt;&gt;""),"EXCLUÍDO","")</f>
        <v/>
      </c>
      <c r="P223" s="24" t="str">
        <f>IF(Prefeitura!J223&lt;&gt;"","ATENDIDO CDHU",IF(Prefeitura!I223="Não","NÃO COMPROVA TEMPO DE MORADIA",""))</f>
        <v/>
      </c>
      <c r="Q223" s="24" t="str">
        <f t="shared" si="8"/>
        <v/>
      </c>
    </row>
    <row r="224" spans="1:17" ht="24.95" customHeight="1" x14ac:dyDescent="0.25">
      <c r="A224" s="17">
        <f t="shared" si="7"/>
        <v>222</v>
      </c>
      <c r="B224" s="18" t="str">
        <f>'Base de dados'!A223</f>
        <v>5630007127</v>
      </c>
      <c r="C224" s="19" t="str">
        <f>'Base de dados'!B223</f>
        <v>JOSE CARLOS ARANTES</v>
      </c>
      <c r="D224" s="26">
        <f>'Base de dados'!C223</f>
        <v>7859974</v>
      </c>
      <c r="E224" s="20" t="str">
        <f>'Base de dados'!D223</f>
        <v>718.247.588-04</v>
      </c>
      <c r="F224" s="21" t="str">
        <f>IF('Base de dados'!E223&lt;&gt;"",'Base de dados'!E223,"")</f>
        <v/>
      </c>
      <c r="G224" s="21" t="str">
        <f>IF('Base de dados'!F223&lt;&gt;"",'Base de dados'!F223,"")</f>
        <v/>
      </c>
      <c r="H224" s="21" t="str">
        <f>IF('Base de dados'!G223&lt;&gt;"",'Base de dados'!G223,"")</f>
        <v/>
      </c>
      <c r="I224" s="31" t="str">
        <f>Prefeitura!D224</f>
        <v>AV  JOSE BENI, 325 - NAZARE - CASA BRANCA</v>
      </c>
      <c r="J224" s="22" t="str">
        <f>Prefeitura!E224</f>
        <v>(11) 993220922</v>
      </c>
      <c r="K224" s="23" t="str">
        <f>LOWER('Base de dados'!K223)</f>
        <v>jcarantes2020@hotmail.com</v>
      </c>
      <c r="L224" s="24" t="str">
        <f>'Base de dados'!J223</f>
        <v>IDOSOS</v>
      </c>
      <c r="M224" s="24" t="str">
        <f>'Base de dados'!L223</f>
        <v>SUPLENTE</v>
      </c>
      <c r="N224" s="24">
        <f>'Base de dados'!M223</f>
        <v>86</v>
      </c>
      <c r="O224" s="29" t="str">
        <f>IF(OR(Prefeitura!I224="Não",Prefeitura!J224&lt;&gt;""),"EXCLUÍDO","")</f>
        <v/>
      </c>
      <c r="P224" s="24" t="str">
        <f>IF(Prefeitura!J224&lt;&gt;"","ATENDIDO CDHU",IF(Prefeitura!I224="Não","NÃO COMPROVA TEMPO DE MORADIA",""))</f>
        <v/>
      </c>
      <c r="Q224" s="24" t="str">
        <f t="shared" si="8"/>
        <v/>
      </c>
    </row>
    <row r="225" spans="1:17" ht="24.95" customHeight="1" x14ac:dyDescent="0.25">
      <c r="A225" s="17">
        <f t="shared" si="7"/>
        <v>223</v>
      </c>
      <c r="B225" s="18" t="str">
        <f>'Base de dados'!A224</f>
        <v>5630019114</v>
      </c>
      <c r="C225" s="19" t="str">
        <f>'Base de dados'!B224</f>
        <v>TANIA REGIS TEIXEIRA</v>
      </c>
      <c r="D225" s="26">
        <f>'Base de dados'!C224</f>
        <v>6700391</v>
      </c>
      <c r="E225" s="20" t="str">
        <f>'Base de dados'!D224</f>
        <v>022.136.758-64</v>
      </c>
      <c r="F225" s="21" t="str">
        <f>IF('Base de dados'!E224&lt;&gt;"",'Base de dados'!E224,"")</f>
        <v/>
      </c>
      <c r="G225" s="21" t="str">
        <f>IF('Base de dados'!F224&lt;&gt;"",'Base de dados'!F224,"")</f>
        <v/>
      </c>
      <c r="H225" s="21" t="str">
        <f>IF('Base de dados'!G224&lt;&gt;"",'Base de dados'!G224,"")</f>
        <v/>
      </c>
      <c r="I225" s="31" t="str">
        <f>Prefeitura!D225</f>
        <v>RUA TORIBATE, 36 - IPIRANGA - SAO PAULO</v>
      </c>
      <c r="J225" s="22" t="str">
        <f>Prefeitura!E225</f>
        <v>(11) 953458552</v>
      </c>
      <c r="K225" s="23" t="str">
        <f>LOWER('Base de dados'!K224)</f>
        <v>cristianet.correia@gmail.com</v>
      </c>
      <c r="L225" s="24" t="str">
        <f>'Base de dados'!J224</f>
        <v>IDOSOS</v>
      </c>
      <c r="M225" s="24" t="str">
        <f>'Base de dados'!L224</f>
        <v>SUPLENTE</v>
      </c>
      <c r="N225" s="24">
        <f>'Base de dados'!M224</f>
        <v>87</v>
      </c>
      <c r="O225" s="29" t="str">
        <f>IF(OR(Prefeitura!I225="Não",Prefeitura!J225&lt;&gt;""),"EXCLUÍDO","")</f>
        <v/>
      </c>
      <c r="P225" s="24" t="str">
        <f>IF(Prefeitura!J225&lt;&gt;"","ATENDIDO CDHU",IF(Prefeitura!I225="Não","NÃO COMPROVA TEMPO DE MORADIA",""))</f>
        <v/>
      </c>
      <c r="Q225" s="24" t="str">
        <f t="shared" si="8"/>
        <v/>
      </c>
    </row>
    <row r="226" spans="1:17" ht="24.95" customHeight="1" x14ac:dyDescent="0.25">
      <c r="A226" s="17">
        <f t="shared" si="7"/>
        <v>224</v>
      </c>
      <c r="B226" s="18" t="str">
        <f>'Base de dados'!A225</f>
        <v>5630020443</v>
      </c>
      <c r="C226" s="19" t="str">
        <f>'Base de dados'!B225</f>
        <v>CELSO DONIZETTE DE LIMA</v>
      </c>
      <c r="D226" s="26">
        <f>'Base de dados'!C225</f>
        <v>13558649</v>
      </c>
      <c r="E226" s="20" t="str">
        <f>'Base de dados'!D225</f>
        <v>002.159.808-83</v>
      </c>
      <c r="F226" s="21" t="str">
        <f>IF('Base de dados'!E225&lt;&gt;"",'Base de dados'!E225,"")</f>
        <v>MARIA TERESA CAMARGO DE LIMA</v>
      </c>
      <c r="G226" s="21">
        <f>IF('Base de dados'!F225&lt;&gt;"",'Base de dados'!F225,"")</f>
        <v>289043712</v>
      </c>
      <c r="H226" s="21" t="str">
        <f>IF('Base de dados'!G225&lt;&gt;"",'Base de dados'!G225,"")</f>
        <v>168.337.458-46</v>
      </c>
      <c r="I226" s="31" t="str">
        <f>Prefeitura!D226</f>
        <v>RUA DOUTOR MOACIR TRANCOSO PERES, 451 - CENTRO - CASA BRANCA</v>
      </c>
      <c r="J226" s="22" t="str">
        <f>Prefeitura!E226</f>
        <v>(19) 995062303</v>
      </c>
      <c r="K226" s="23" t="str">
        <f>LOWER('Base de dados'!K225)</f>
        <v>limaaltieris25@outlook.com</v>
      </c>
      <c r="L226" s="24" t="str">
        <f>'Base de dados'!J225</f>
        <v>IDOSOS</v>
      </c>
      <c r="M226" s="24" t="str">
        <f>'Base de dados'!L225</f>
        <v>SUPLENTE</v>
      </c>
      <c r="N226" s="24">
        <f>'Base de dados'!M225</f>
        <v>88</v>
      </c>
      <c r="O226" s="29" t="str">
        <f>IF(OR(Prefeitura!I226="Não",Prefeitura!J226&lt;&gt;""),"EXCLUÍDO","")</f>
        <v/>
      </c>
      <c r="P226" s="24" t="str">
        <f>IF(Prefeitura!J226&lt;&gt;"","ATENDIDO CDHU",IF(Prefeitura!I226="Não","NÃO COMPROVA TEMPO DE MORADIA",""))</f>
        <v/>
      </c>
      <c r="Q226" s="24" t="str">
        <f t="shared" si="8"/>
        <v/>
      </c>
    </row>
    <row r="227" spans="1:17" ht="24.95" customHeight="1" x14ac:dyDescent="0.25">
      <c r="A227" s="17">
        <f t="shared" si="7"/>
        <v>225</v>
      </c>
      <c r="B227" s="18" t="str">
        <f>'Base de dados'!A226</f>
        <v>5630006947</v>
      </c>
      <c r="C227" s="19" t="str">
        <f>'Base de dados'!B226</f>
        <v>MARIA GENNY PENNA</v>
      </c>
      <c r="D227" s="26">
        <f>'Base de dados'!C226</f>
        <v>130837386</v>
      </c>
      <c r="E227" s="20" t="str">
        <f>'Base de dados'!D226</f>
        <v>187.455.648-25</v>
      </c>
      <c r="F227" s="21" t="str">
        <f>IF('Base de dados'!E226&lt;&gt;"",'Base de dados'!E226,"")</f>
        <v/>
      </c>
      <c r="G227" s="21" t="str">
        <f>IF('Base de dados'!F226&lt;&gt;"",'Base de dados'!F226,"")</f>
        <v/>
      </c>
      <c r="H227" s="21" t="str">
        <f>IF('Base de dados'!G226&lt;&gt;"",'Base de dados'!G226,"")</f>
        <v/>
      </c>
      <c r="I227" s="31" t="str">
        <f>Prefeitura!D227</f>
        <v>RUA BELMIRO GONCALVES DE OLIVEIRA FILHO, 98 - TRES CRUZES  - CASA BRANCA</v>
      </c>
      <c r="J227" s="22" t="str">
        <f>Prefeitura!E227</f>
        <v>(19) 994606914</v>
      </c>
      <c r="K227" s="23" t="str">
        <f>LOWER('Base de dados'!K226)</f>
        <v>maryagenypenna1@gmail.com</v>
      </c>
      <c r="L227" s="24" t="str">
        <f>'Base de dados'!J226</f>
        <v>IDOSOS</v>
      </c>
      <c r="M227" s="24" t="str">
        <f>'Base de dados'!L226</f>
        <v>SUPLENTE</v>
      </c>
      <c r="N227" s="24">
        <f>'Base de dados'!M226</f>
        <v>89</v>
      </c>
      <c r="O227" s="29" t="str">
        <f>IF(OR(Prefeitura!I227="Não",Prefeitura!J227&lt;&gt;""),"EXCLUÍDO","")</f>
        <v/>
      </c>
      <c r="P227" s="24" t="str">
        <f>IF(Prefeitura!J227&lt;&gt;"","ATENDIDO CDHU",IF(Prefeitura!I227="Não","NÃO COMPROVA TEMPO DE MORADIA",""))</f>
        <v/>
      </c>
      <c r="Q227" s="24" t="str">
        <f t="shared" si="8"/>
        <v/>
      </c>
    </row>
    <row r="228" spans="1:17" ht="24.95" customHeight="1" x14ac:dyDescent="0.25">
      <c r="A228" s="17">
        <f t="shared" si="7"/>
        <v>226</v>
      </c>
      <c r="B228" s="18" t="str">
        <f>'Base de dados'!A227</f>
        <v>5630004991</v>
      </c>
      <c r="C228" s="19" t="str">
        <f>'Base de dados'!B227</f>
        <v>MARIA MARCOLINA DA SILVA</v>
      </c>
      <c r="D228" s="26">
        <f>'Base de dados'!C227</f>
        <v>15929588</v>
      </c>
      <c r="E228" s="20" t="str">
        <f>'Base de dados'!D227</f>
        <v>035.648.978-79</v>
      </c>
      <c r="F228" s="21" t="str">
        <f>IF('Base de dados'!E227&lt;&gt;"",'Base de dados'!E227,"")</f>
        <v/>
      </c>
      <c r="G228" s="21" t="str">
        <f>IF('Base de dados'!F227&lt;&gt;"",'Base de dados'!F227,"")</f>
        <v/>
      </c>
      <c r="H228" s="21" t="str">
        <f>IF('Base de dados'!G227&lt;&gt;"",'Base de dados'!G227,"")</f>
        <v/>
      </c>
      <c r="I228" s="31" t="str">
        <f>Prefeitura!D228</f>
        <v>RUA NARCISO MARQUES, 802 - CIDADE JARDIM - CASA BRANCA</v>
      </c>
      <c r="J228" s="22" t="str">
        <f>Prefeitura!E228</f>
        <v>(19) 994365718</v>
      </c>
      <c r="K228" s="23" t="str">
        <f>LOWER('Base de dados'!K227)</f>
        <v>deivid.mendonsa@gmail.com</v>
      </c>
      <c r="L228" s="24" t="str">
        <f>'Base de dados'!J227</f>
        <v>IDOSOS</v>
      </c>
      <c r="M228" s="24" t="str">
        <f>'Base de dados'!L227</f>
        <v>SUPLENTE</v>
      </c>
      <c r="N228" s="24">
        <f>'Base de dados'!M227</f>
        <v>90</v>
      </c>
      <c r="O228" s="29" t="str">
        <f>IF(OR(Prefeitura!I228="Não",Prefeitura!J228&lt;&gt;""),"EXCLUÍDO","")</f>
        <v/>
      </c>
      <c r="P228" s="24" t="str">
        <f>IF(Prefeitura!J228&lt;&gt;"","ATENDIDO CDHU",IF(Prefeitura!I228="Não","NÃO COMPROVA TEMPO DE MORADIA",""))</f>
        <v/>
      </c>
      <c r="Q228" s="24" t="str">
        <f t="shared" si="8"/>
        <v/>
      </c>
    </row>
    <row r="229" spans="1:17" ht="24.95" customHeight="1" x14ac:dyDescent="0.25">
      <c r="A229" s="17">
        <f t="shared" si="7"/>
        <v>227</v>
      </c>
      <c r="B229" s="18" t="str">
        <f>'Base de dados'!A228</f>
        <v>5630004918</v>
      </c>
      <c r="C229" s="19" t="str">
        <f>'Base de dados'!B228</f>
        <v>APARECIDA DE FATIMA DE SOUZA SANT ANA</v>
      </c>
      <c r="D229" s="26">
        <f>'Base de dados'!C228</f>
        <v>353260599</v>
      </c>
      <c r="E229" s="20" t="str">
        <f>'Base de dados'!D228</f>
        <v>091.251.058-76</v>
      </c>
      <c r="F229" s="21" t="str">
        <f>IF('Base de dados'!E228&lt;&gt;"",'Base de dados'!E228,"")</f>
        <v/>
      </c>
      <c r="G229" s="21" t="str">
        <f>IF('Base de dados'!F228&lt;&gt;"",'Base de dados'!F228,"")</f>
        <v/>
      </c>
      <c r="H229" s="21" t="str">
        <f>IF('Base de dados'!G228&lt;&gt;"",'Base de dados'!G228,"")</f>
        <v/>
      </c>
      <c r="I229" s="31" t="str">
        <f>Prefeitura!D229</f>
        <v>RUA FAMILIA TOME, 59 - CIDADE JARDIM - CASA BRANCA</v>
      </c>
      <c r="J229" s="22" t="str">
        <f>Prefeitura!E229</f>
        <v>(19) 994137654</v>
      </c>
      <c r="K229" s="23" t="str">
        <f>LOWER('Base de dados'!K228)</f>
        <v>faninharezende@hotmail.com</v>
      </c>
      <c r="L229" s="24" t="str">
        <f>'Base de dados'!J228</f>
        <v>IDOSOS</v>
      </c>
      <c r="M229" s="24" t="str">
        <f>'Base de dados'!L228</f>
        <v>SUPLENTE</v>
      </c>
      <c r="N229" s="24">
        <f>'Base de dados'!M228</f>
        <v>91</v>
      </c>
      <c r="O229" s="29" t="str">
        <f>IF(OR(Prefeitura!I229="Não",Prefeitura!J229&lt;&gt;""),"EXCLUÍDO","")</f>
        <v/>
      </c>
      <c r="P229" s="24" t="str">
        <f>IF(Prefeitura!J229&lt;&gt;"","ATENDIDO CDHU",IF(Prefeitura!I229="Não","NÃO COMPROVA TEMPO DE MORADIA",""))</f>
        <v/>
      </c>
      <c r="Q229" s="24" t="str">
        <f t="shared" si="8"/>
        <v/>
      </c>
    </row>
    <row r="230" spans="1:17" ht="24.95" customHeight="1" x14ac:dyDescent="0.25">
      <c r="A230" s="17">
        <f t="shared" si="7"/>
        <v>228</v>
      </c>
      <c r="B230" s="18" t="str">
        <f>'Base de dados'!A229</f>
        <v>5630006863</v>
      </c>
      <c r="C230" s="19" t="str">
        <f>'Base de dados'!B229</f>
        <v>MARIANA NASCIMENTO DA SILVA</v>
      </c>
      <c r="D230" s="26">
        <f>'Base de dados'!C229</f>
        <v>139915953</v>
      </c>
      <c r="E230" s="20" t="str">
        <f>'Base de dados'!D229</f>
        <v>105.707.108-04</v>
      </c>
      <c r="F230" s="21" t="str">
        <f>IF('Base de dados'!E229&lt;&gt;"",'Base de dados'!E229,"")</f>
        <v>MARIA LEONOR DA SILVA SANTOS</v>
      </c>
      <c r="G230" s="21">
        <f>IF('Base de dados'!F229&lt;&gt;"",'Base de dados'!F229,"")</f>
        <v>268180015</v>
      </c>
      <c r="H230" s="21" t="str">
        <f>IF('Base de dados'!G229&lt;&gt;"",'Base de dados'!G229,"")</f>
        <v>284.922.768-43</v>
      </c>
      <c r="I230" s="31" t="str">
        <f>Prefeitura!D230</f>
        <v>RUA IPIRANGA, 367 - CENTRO - CASA BRANCA</v>
      </c>
      <c r="J230" s="22" t="str">
        <f>Prefeitura!E230</f>
        <v>(19) 997391012</v>
      </c>
      <c r="K230" s="23" t="str">
        <f>LOWER('Base de dados'!K229)</f>
        <v>marialeonorsantos841@gmail.com</v>
      </c>
      <c r="L230" s="24" t="str">
        <f>'Base de dados'!J229</f>
        <v>IDOSOS</v>
      </c>
      <c r="M230" s="24" t="str">
        <f>'Base de dados'!L229</f>
        <v>SUPLENTE</v>
      </c>
      <c r="N230" s="24">
        <f>'Base de dados'!M229</f>
        <v>92</v>
      </c>
      <c r="O230" s="29" t="str">
        <f>IF(OR(Prefeitura!I230="Não",Prefeitura!J230&lt;&gt;""),"EXCLUÍDO","")</f>
        <v/>
      </c>
      <c r="P230" s="24" t="str">
        <f>IF(Prefeitura!J230&lt;&gt;"","ATENDIDO CDHU",IF(Prefeitura!I230="Não","NÃO COMPROVA TEMPO DE MORADIA",""))</f>
        <v/>
      </c>
      <c r="Q230" s="24" t="str">
        <f t="shared" si="8"/>
        <v/>
      </c>
    </row>
    <row r="231" spans="1:17" ht="24.95" customHeight="1" x14ac:dyDescent="0.25">
      <c r="A231" s="17">
        <f t="shared" si="7"/>
        <v>229</v>
      </c>
      <c r="B231" s="18" t="str">
        <f>'Base de dados'!A230</f>
        <v>5630020500</v>
      </c>
      <c r="C231" s="19" t="str">
        <f>'Base de dados'!B230</f>
        <v>VITOR CARLOS VERONI</v>
      </c>
      <c r="D231" s="26">
        <f>'Base de dados'!C230</f>
        <v>103887507</v>
      </c>
      <c r="E231" s="20" t="str">
        <f>'Base de dados'!D230</f>
        <v>172.808.898-40</v>
      </c>
      <c r="F231" s="21" t="str">
        <f>IF('Base de dados'!E230&lt;&gt;"",'Base de dados'!E230,"")</f>
        <v/>
      </c>
      <c r="G231" s="21" t="str">
        <f>IF('Base de dados'!F230&lt;&gt;"",'Base de dados'!F230,"")</f>
        <v/>
      </c>
      <c r="H231" s="21" t="str">
        <f>IF('Base de dados'!G230&lt;&gt;"",'Base de dados'!G230,"")</f>
        <v/>
      </c>
      <c r="I231" s="31" t="str">
        <f>Prefeitura!D231</f>
        <v>RUA CELINA SOARES, 251 - JARDIM ALVORADA - CASA BRANCA</v>
      </c>
      <c r="J231" s="22" t="str">
        <f>Prefeitura!E231</f>
        <v>(19) 992055439</v>
      </c>
      <c r="K231" s="23" t="str">
        <f>LOWER('Base de dados'!K230)</f>
        <v>aryaneveroni@gmail.com</v>
      </c>
      <c r="L231" s="24" t="str">
        <f>'Base de dados'!J230</f>
        <v>IDOSOS</v>
      </c>
      <c r="M231" s="24" t="str">
        <f>'Base de dados'!L230</f>
        <v>SUPLENTE</v>
      </c>
      <c r="N231" s="24">
        <f>'Base de dados'!M230</f>
        <v>93</v>
      </c>
      <c r="O231" s="29" t="str">
        <f>IF(OR(Prefeitura!I231="Não",Prefeitura!J231&lt;&gt;""),"EXCLUÍDO","")</f>
        <v/>
      </c>
      <c r="P231" s="24" t="str">
        <f>IF(Prefeitura!J231&lt;&gt;"","ATENDIDO CDHU",IF(Prefeitura!I231="Não","NÃO COMPROVA TEMPO DE MORADIA",""))</f>
        <v/>
      </c>
      <c r="Q231" s="24" t="str">
        <f t="shared" si="8"/>
        <v/>
      </c>
    </row>
    <row r="232" spans="1:17" ht="24.95" customHeight="1" x14ac:dyDescent="0.25">
      <c r="A232" s="17">
        <f t="shared" si="7"/>
        <v>230</v>
      </c>
      <c r="B232" s="18" t="str">
        <f>'Base de dados'!A231</f>
        <v>5630011186</v>
      </c>
      <c r="C232" s="19" t="str">
        <f>'Base de dados'!B231</f>
        <v>MARIA DE FATIMA FRANCISCO DA SILVA MENDES</v>
      </c>
      <c r="D232" s="26">
        <f>'Base de dados'!C231</f>
        <v>223662513</v>
      </c>
      <c r="E232" s="20" t="str">
        <f>'Base de dados'!D231</f>
        <v>323.619.388-39</v>
      </c>
      <c r="F232" s="21" t="str">
        <f>IF('Base de dados'!E231&lt;&gt;"",'Base de dados'!E231,"")</f>
        <v/>
      </c>
      <c r="G232" s="21" t="str">
        <f>IF('Base de dados'!F231&lt;&gt;"",'Base de dados'!F231,"")</f>
        <v/>
      </c>
      <c r="H232" s="21" t="str">
        <f>IF('Base de dados'!G231&lt;&gt;"",'Base de dados'!G231,"")</f>
        <v/>
      </c>
      <c r="I232" s="31" t="str">
        <f>Prefeitura!D232</f>
        <v>Q   PATIO ESTACAO VELHA, 300 - VILA SANTA MARIA - CASA BRANCA</v>
      </c>
      <c r="J232" s="22" t="str">
        <f>Prefeitura!E232</f>
        <v>(19) 989728507</v>
      </c>
      <c r="K232" s="23" t="str">
        <f>LOWER('Base de dados'!K231)</f>
        <v>pereiira.pauliinha@gmail.com</v>
      </c>
      <c r="L232" s="24" t="str">
        <f>'Base de dados'!J231</f>
        <v>IDOSOS</v>
      </c>
      <c r="M232" s="24" t="str">
        <f>'Base de dados'!L231</f>
        <v>SUPLENTE</v>
      </c>
      <c r="N232" s="24">
        <f>'Base de dados'!M231</f>
        <v>94</v>
      </c>
      <c r="O232" s="29" t="str">
        <f>IF(OR(Prefeitura!I232="Não",Prefeitura!J232&lt;&gt;""),"EXCLUÍDO","")</f>
        <v/>
      </c>
      <c r="P232" s="24" t="str">
        <f>IF(Prefeitura!J232&lt;&gt;"","ATENDIDO CDHU",IF(Prefeitura!I232="Não","NÃO COMPROVA TEMPO DE MORADIA",""))</f>
        <v/>
      </c>
      <c r="Q232" s="24" t="str">
        <f t="shared" si="8"/>
        <v/>
      </c>
    </row>
    <row r="233" spans="1:17" ht="24.95" customHeight="1" x14ac:dyDescent="0.25">
      <c r="A233" s="17">
        <f t="shared" si="7"/>
        <v>231</v>
      </c>
      <c r="B233" s="18" t="str">
        <f>'Base de dados'!A232</f>
        <v>5630006582</v>
      </c>
      <c r="C233" s="19" t="str">
        <f>'Base de dados'!B232</f>
        <v>LUZIA BERNADES RODRIGUES</v>
      </c>
      <c r="D233" s="26">
        <f>'Base de dados'!C232</f>
        <v>57862059</v>
      </c>
      <c r="E233" s="20" t="str">
        <f>'Base de dados'!D232</f>
        <v>016.322.588-54</v>
      </c>
      <c r="F233" s="21" t="str">
        <f>IF('Base de dados'!E232&lt;&gt;"",'Base de dados'!E232,"")</f>
        <v>SEBASTIAO APARECIDO MOREIRA</v>
      </c>
      <c r="G233" s="21">
        <f>IF('Base de dados'!F232&lt;&gt;"",'Base de dados'!F232,"")</f>
        <v>12399012</v>
      </c>
      <c r="H233" s="21" t="str">
        <f>IF('Base de dados'!G232&lt;&gt;"",'Base de dados'!G232,"")</f>
        <v>079.848.418-70</v>
      </c>
      <c r="I233" s="31" t="str">
        <f>Prefeitura!D233</f>
        <v>FAZ SAO JUDAS, 34 - CENTRO - CASA BRANCA</v>
      </c>
      <c r="J233" s="22" t="str">
        <f>Prefeitura!E233</f>
        <v>(19) 987721730</v>
      </c>
      <c r="K233" s="23" t="str">
        <f>LOWER('Base de dados'!K232)</f>
        <v>alexandra.dalilla87@gmail.com</v>
      </c>
      <c r="L233" s="24" t="str">
        <f>'Base de dados'!J232</f>
        <v>IDOSOS</v>
      </c>
      <c r="M233" s="24" t="str">
        <f>'Base de dados'!L232</f>
        <v>SUPLENTE</v>
      </c>
      <c r="N233" s="24">
        <f>'Base de dados'!M232</f>
        <v>95</v>
      </c>
      <c r="O233" s="29" t="str">
        <f>IF(OR(Prefeitura!I233="Não",Prefeitura!J233&lt;&gt;""),"EXCLUÍDO","")</f>
        <v/>
      </c>
      <c r="P233" s="24" t="str">
        <f>IF(Prefeitura!J233&lt;&gt;"","ATENDIDO CDHU",IF(Prefeitura!I233="Não","NÃO COMPROVA TEMPO DE MORADIA",""))</f>
        <v/>
      </c>
      <c r="Q233" s="24" t="str">
        <f t="shared" si="8"/>
        <v/>
      </c>
    </row>
    <row r="234" spans="1:17" ht="24.95" customHeight="1" x14ac:dyDescent="0.25">
      <c r="A234" s="17">
        <f t="shared" si="7"/>
        <v>232</v>
      </c>
      <c r="B234" s="18" t="str">
        <f>'Base de dados'!A233</f>
        <v>5630010568</v>
      </c>
      <c r="C234" s="19" t="str">
        <f>'Base de dados'!B233</f>
        <v>ROSA TEODORO</v>
      </c>
      <c r="D234" s="26">
        <f>'Base de dados'!C233</f>
        <v>2771428402</v>
      </c>
      <c r="E234" s="20" t="str">
        <f>'Base de dados'!D233</f>
        <v>045.701.418-03</v>
      </c>
      <c r="F234" s="21" t="str">
        <f>IF('Base de dados'!E233&lt;&gt;"",'Base de dados'!E233,"")</f>
        <v/>
      </c>
      <c r="G234" s="21" t="str">
        <f>IF('Base de dados'!F233&lt;&gt;"",'Base de dados'!F233,"")</f>
        <v/>
      </c>
      <c r="H234" s="21" t="str">
        <f>IF('Base de dados'!G233&lt;&gt;"",'Base de dados'!G233,"")</f>
        <v/>
      </c>
      <c r="I234" s="31" t="str">
        <f>Prefeitura!D234</f>
        <v>RUA LUIS GONZAGA DE SILOS, 183 - NAZARE - CASA BRANCA</v>
      </c>
      <c r="J234" s="22" t="str">
        <f>Prefeitura!E234</f>
        <v>(19) 994609934</v>
      </c>
      <c r="K234" s="23" t="str">
        <f>LOWER('Base de dados'!K233)</f>
        <v>jhoninha.cb@hotmail.com</v>
      </c>
      <c r="L234" s="24" t="str">
        <f>'Base de dados'!J233</f>
        <v>IDOSOS</v>
      </c>
      <c r="M234" s="24" t="str">
        <f>'Base de dados'!L233</f>
        <v>SUPLENTE</v>
      </c>
      <c r="N234" s="24">
        <f>'Base de dados'!M233</f>
        <v>96</v>
      </c>
      <c r="O234" s="29" t="str">
        <f>IF(OR(Prefeitura!I234="Não",Prefeitura!J234&lt;&gt;""),"EXCLUÍDO","")</f>
        <v/>
      </c>
      <c r="P234" s="24" t="str">
        <f>IF(Prefeitura!J234&lt;&gt;"","ATENDIDO CDHU",IF(Prefeitura!I234="Não","NÃO COMPROVA TEMPO DE MORADIA",""))</f>
        <v/>
      </c>
      <c r="Q234" s="24" t="str">
        <f t="shared" si="8"/>
        <v/>
      </c>
    </row>
    <row r="235" spans="1:17" ht="24.95" customHeight="1" x14ac:dyDescent="0.25">
      <c r="A235" s="17">
        <f t="shared" si="7"/>
        <v>233</v>
      </c>
      <c r="B235" s="18" t="str">
        <f>'Base de dados'!A234</f>
        <v>5630019841</v>
      </c>
      <c r="C235" s="19" t="str">
        <f>'Base de dados'!B234</f>
        <v>BENEDITO ANTONIO</v>
      </c>
      <c r="D235" s="26">
        <f>'Base de dados'!C234</f>
        <v>188948673</v>
      </c>
      <c r="E235" s="20" t="str">
        <f>'Base de dados'!D234</f>
        <v>043.371.538-37</v>
      </c>
      <c r="F235" s="21" t="str">
        <f>IF('Base de dados'!E234&lt;&gt;"",'Base de dados'!E234,"")</f>
        <v/>
      </c>
      <c r="G235" s="21" t="str">
        <f>IF('Base de dados'!F234&lt;&gt;"",'Base de dados'!F234,"")</f>
        <v/>
      </c>
      <c r="H235" s="21" t="str">
        <f>IF('Base de dados'!G234&lt;&gt;"",'Base de dados'!G234,"")</f>
        <v/>
      </c>
      <c r="I235" s="31" t="str">
        <f>Prefeitura!D235</f>
        <v>RUA FAMILIA MAGDALENA, 405 - PQ SAO PAULO - CASA BRANCA</v>
      </c>
      <c r="J235" s="22" t="str">
        <f>Prefeitura!E235</f>
        <v>(19) 36714853</v>
      </c>
      <c r="K235" s="23" t="str">
        <f>LOWER('Base de dados'!K234)</f>
        <v>lucinhacasabranca@gmail.com(19)</v>
      </c>
      <c r="L235" s="24" t="str">
        <f>'Base de dados'!J234</f>
        <v>IDOSOS</v>
      </c>
      <c r="M235" s="24" t="str">
        <f>'Base de dados'!L234</f>
        <v>SUPLENTE</v>
      </c>
      <c r="N235" s="24">
        <f>'Base de dados'!M234</f>
        <v>97</v>
      </c>
      <c r="O235" s="29" t="str">
        <f>IF(OR(Prefeitura!I235="Não",Prefeitura!J235&lt;&gt;""),"EXCLUÍDO","")</f>
        <v/>
      </c>
      <c r="P235" s="24" t="str">
        <f>IF(Prefeitura!J235&lt;&gt;"","ATENDIDO CDHU",IF(Prefeitura!I235="Não","NÃO COMPROVA TEMPO DE MORADIA",""))</f>
        <v/>
      </c>
      <c r="Q235" s="24" t="str">
        <f t="shared" si="8"/>
        <v/>
      </c>
    </row>
    <row r="236" spans="1:17" ht="24.95" customHeight="1" x14ac:dyDescent="0.25">
      <c r="A236" s="17">
        <f t="shared" si="7"/>
        <v>234</v>
      </c>
      <c r="B236" s="18" t="str">
        <f>'Base de dados'!A235</f>
        <v>5630002227</v>
      </c>
      <c r="C236" s="19" t="str">
        <f>'Base de dados'!B235</f>
        <v>MARIA HELENA PAULINO CAITANO</v>
      </c>
      <c r="D236" s="26">
        <f>'Base de dados'!C235</f>
        <v>267072041</v>
      </c>
      <c r="E236" s="20" t="str">
        <f>'Base de dados'!D235</f>
        <v>168.047.928-82</v>
      </c>
      <c r="F236" s="21" t="str">
        <f>IF('Base de dados'!E235&lt;&gt;"",'Base de dados'!E235,"")</f>
        <v>ANTONIO ZILDO SIQUEIRA</v>
      </c>
      <c r="G236" s="21">
        <f>IF('Base de dados'!F235&lt;&gt;"",'Base de dados'!F235,"")</f>
        <v>627149040</v>
      </c>
      <c r="H236" s="21" t="str">
        <f>IF('Base de dados'!G235&lt;&gt;"",'Base de dados'!G235,"")</f>
        <v>094.593.308-86</v>
      </c>
      <c r="I236" s="31" t="str">
        <f>Prefeitura!D236</f>
        <v>RUA OLIMPICO JOSE AUGUSTO, 311 - PARQUE SAO PAULO  - CASA BRANCA</v>
      </c>
      <c r="J236" s="22" t="str">
        <f>Prefeitura!E236</f>
        <v>(19) 992133244</v>
      </c>
      <c r="K236" s="23" t="str">
        <f>LOWER('Base de dados'!K235)</f>
        <v>lucianahoracio59@gmail.com</v>
      </c>
      <c r="L236" s="24" t="str">
        <f>'Base de dados'!J235</f>
        <v>IDOSOS</v>
      </c>
      <c r="M236" s="24" t="str">
        <f>'Base de dados'!L235</f>
        <v>SUPLENTE</v>
      </c>
      <c r="N236" s="24">
        <f>'Base de dados'!M235</f>
        <v>98</v>
      </c>
      <c r="O236" s="29" t="str">
        <f>IF(OR(Prefeitura!I236="Não",Prefeitura!J236&lt;&gt;""),"EXCLUÍDO","")</f>
        <v/>
      </c>
      <c r="P236" s="24" t="str">
        <f>IF(Prefeitura!J236&lt;&gt;"","ATENDIDO CDHU",IF(Prefeitura!I236="Não","NÃO COMPROVA TEMPO DE MORADIA",""))</f>
        <v/>
      </c>
      <c r="Q236" s="24" t="str">
        <f t="shared" si="8"/>
        <v/>
      </c>
    </row>
    <row r="237" spans="1:17" ht="24.95" customHeight="1" x14ac:dyDescent="0.25">
      <c r="A237" s="17">
        <f t="shared" si="7"/>
        <v>235</v>
      </c>
      <c r="B237" s="18" t="str">
        <f>'Base de dados'!A236</f>
        <v>5630019098</v>
      </c>
      <c r="C237" s="19" t="str">
        <f>'Base de dados'!B236</f>
        <v>LIDIA ELZA DE BRITO MAUCH</v>
      </c>
      <c r="D237" s="26">
        <f>'Base de dados'!C236</f>
        <v>606632530</v>
      </c>
      <c r="E237" s="20" t="str">
        <f>'Base de dados'!D236</f>
        <v>323.988.241-87</v>
      </c>
      <c r="F237" s="21" t="str">
        <f>IF('Base de dados'!E236&lt;&gt;"",'Base de dados'!E236,"")</f>
        <v>CILAS NOGUEIRA MAUCH</v>
      </c>
      <c r="G237" s="21">
        <f>IF('Base de dados'!F236&lt;&gt;"",'Base de dados'!F236,"")</f>
        <v>56044422</v>
      </c>
      <c r="H237" s="21" t="str">
        <f>IF('Base de dados'!G236&lt;&gt;"",'Base de dados'!G236,"")</f>
        <v>714.086.738-00</v>
      </c>
      <c r="I237" s="31" t="str">
        <f>Prefeitura!D237</f>
        <v>RUA MARINA MOURA, 245 - PARQUE SAO PAULO - CASA BRANCA</v>
      </c>
      <c r="J237" s="22" t="str">
        <f>Prefeitura!E237</f>
        <v>(19) 993161754</v>
      </c>
      <c r="K237" s="23" t="str">
        <f>LOWER('Base de dados'!K236)</f>
        <v>lidiabritomauch@gmail.com</v>
      </c>
      <c r="L237" s="24" t="str">
        <f>'Base de dados'!J236</f>
        <v>IDOSOS</v>
      </c>
      <c r="M237" s="24" t="str">
        <f>'Base de dados'!L236</f>
        <v>SUPLENTE</v>
      </c>
      <c r="N237" s="24">
        <f>'Base de dados'!M236</f>
        <v>99</v>
      </c>
      <c r="O237" s="29" t="str">
        <f>IF(OR(Prefeitura!I237="Não",Prefeitura!J237&lt;&gt;""),"EXCLUÍDO","")</f>
        <v/>
      </c>
      <c r="P237" s="24" t="str">
        <f>IF(Prefeitura!J237&lt;&gt;"","ATENDIDO CDHU",IF(Prefeitura!I237="Não","NÃO COMPROVA TEMPO DE MORADIA",""))</f>
        <v/>
      </c>
      <c r="Q237" s="24" t="str">
        <f t="shared" si="8"/>
        <v/>
      </c>
    </row>
    <row r="238" spans="1:17" ht="24.95" customHeight="1" x14ac:dyDescent="0.25">
      <c r="A238" s="17">
        <f t="shared" si="7"/>
        <v>236</v>
      </c>
      <c r="B238" s="18" t="str">
        <f>'Base de dados'!A237</f>
        <v>5630019544</v>
      </c>
      <c r="C238" s="19" t="str">
        <f>'Base de dados'!B237</f>
        <v>ARLTE SOUZA MENA</v>
      </c>
      <c r="D238" s="26">
        <f>'Base de dados'!C237</f>
        <v>139905169</v>
      </c>
      <c r="E238" s="20" t="str">
        <f>'Base de dados'!D237</f>
        <v>068.801.618-98</v>
      </c>
      <c r="F238" s="21" t="str">
        <f>IF('Base de dados'!E237&lt;&gt;"",'Base de dados'!E237,"")</f>
        <v/>
      </c>
      <c r="G238" s="21" t="str">
        <f>IF('Base de dados'!F237&lt;&gt;"",'Base de dados'!F237,"")</f>
        <v/>
      </c>
      <c r="H238" s="21" t="str">
        <f>IF('Base de dados'!G237&lt;&gt;"",'Base de dados'!G237,"")</f>
        <v/>
      </c>
      <c r="I238" s="31" t="str">
        <f>Prefeitura!D238</f>
        <v>RUA PROFESSORA MARIA TORRECILHA PERES, 157 - ARLINDO  PERES - CASA BRANCA</v>
      </c>
      <c r="J238" s="22" t="str">
        <f>Prefeitura!E238</f>
        <v>(19) 991319598</v>
      </c>
      <c r="K238" s="23" t="str">
        <f>LOWER('Base de dados'!K237)</f>
        <v>marcelomena06@hotmail.com</v>
      </c>
      <c r="L238" s="24" t="str">
        <f>'Base de dados'!J237</f>
        <v>IDOSOS</v>
      </c>
      <c r="M238" s="24" t="str">
        <f>'Base de dados'!L237</f>
        <v>SUPLENTE</v>
      </c>
      <c r="N238" s="24">
        <f>'Base de dados'!M237</f>
        <v>100</v>
      </c>
      <c r="O238" s="29" t="str">
        <f>IF(OR(Prefeitura!I238="Não",Prefeitura!J238&lt;&gt;""),"EXCLUÍDO","")</f>
        <v/>
      </c>
      <c r="P238" s="24" t="str">
        <f>IF(Prefeitura!J238&lt;&gt;"","ATENDIDO CDHU",IF(Prefeitura!I238="Não","NÃO COMPROVA TEMPO DE MORADIA",""))</f>
        <v/>
      </c>
      <c r="Q238" s="24" t="str">
        <f t="shared" si="8"/>
        <v/>
      </c>
    </row>
    <row r="239" spans="1:17" ht="24.95" customHeight="1" x14ac:dyDescent="0.25">
      <c r="A239" s="17">
        <f t="shared" si="7"/>
        <v>237</v>
      </c>
      <c r="B239" s="18" t="str">
        <f>'Base de dados'!A238</f>
        <v>5630019759</v>
      </c>
      <c r="C239" s="19" t="str">
        <f>'Base de dados'!B238</f>
        <v>MIRIAM COSTA FIGUEIREDO</v>
      </c>
      <c r="D239" s="26">
        <f>'Base de dados'!C238</f>
        <v>54625841</v>
      </c>
      <c r="E239" s="20" t="str">
        <f>'Base de dados'!D238</f>
        <v>081.611.078-66</v>
      </c>
      <c r="F239" s="21" t="str">
        <f>IF('Base de dados'!E238&lt;&gt;"",'Base de dados'!E238,"")</f>
        <v/>
      </c>
      <c r="G239" s="21" t="str">
        <f>IF('Base de dados'!F238&lt;&gt;"",'Base de dados'!F238,"")</f>
        <v/>
      </c>
      <c r="H239" s="21" t="str">
        <f>IF('Base de dados'!G238&lt;&gt;"",'Base de dados'!G238,"")</f>
        <v/>
      </c>
      <c r="I239" s="31" t="str">
        <f>Prefeitura!D239</f>
        <v>RUA LACERDA FRANCO, 284 - CENTRO - CASA BRANCA</v>
      </c>
      <c r="J239" s="22" t="str">
        <f>Prefeitura!E239</f>
        <v>(19) 994202690</v>
      </c>
      <c r="K239" s="23" t="str">
        <f>LOWER('Base de dados'!K238)</f>
        <v>mfigmiriam@gmail.com</v>
      </c>
      <c r="L239" s="24" t="str">
        <f>'Base de dados'!J238</f>
        <v>IDOSOS</v>
      </c>
      <c r="M239" s="24" t="str">
        <f>'Base de dados'!L238</f>
        <v>SUPLENTE</v>
      </c>
      <c r="N239" s="24">
        <f>'Base de dados'!M238</f>
        <v>101</v>
      </c>
      <c r="O239" s="29" t="str">
        <f>IF(OR(Prefeitura!I239="Não",Prefeitura!J239&lt;&gt;""),"EXCLUÍDO","")</f>
        <v/>
      </c>
      <c r="P239" s="24" t="str">
        <f>IF(Prefeitura!J239&lt;&gt;"","ATENDIDO CDHU",IF(Prefeitura!I239="Não","NÃO COMPROVA TEMPO DE MORADIA",""))</f>
        <v/>
      </c>
      <c r="Q239" s="24" t="str">
        <f t="shared" si="8"/>
        <v/>
      </c>
    </row>
    <row r="240" spans="1:17" ht="24.95" customHeight="1" x14ac:dyDescent="0.25">
      <c r="A240" s="17">
        <f t="shared" si="7"/>
        <v>238</v>
      </c>
      <c r="B240" s="18" t="str">
        <f>'Base de dados'!A239</f>
        <v>5630010576</v>
      </c>
      <c r="C240" s="19" t="str">
        <f>'Base de dados'!B239</f>
        <v>MARIA DE FATIMA DOMINGOS BAPTISTA</v>
      </c>
      <c r="D240" s="26">
        <f>'Base de dados'!C239</f>
        <v>289044315</v>
      </c>
      <c r="E240" s="20" t="str">
        <f>'Base de dados'!D239</f>
        <v>269.508.908-26</v>
      </c>
      <c r="F240" s="21" t="str">
        <f>IF('Base de dados'!E239&lt;&gt;"",'Base de dados'!E239,"")</f>
        <v>PEDRO FRANCISCO BAPTISTA</v>
      </c>
      <c r="G240" s="21">
        <f>IF('Base de dados'!F239&lt;&gt;"",'Base de dados'!F239,"")</f>
        <v>159264959</v>
      </c>
      <c r="H240" s="21" t="str">
        <f>IF('Base de dados'!G239&lt;&gt;"",'Base de dados'!G239,"")</f>
        <v>187.715.858-50</v>
      </c>
      <c r="I240" s="31" t="str">
        <f>Prefeitura!D240</f>
        <v>RUA ANTONIO FLORES PANICO, 241 - CIDADE JARDIM - CASA BRANCA</v>
      </c>
      <c r="J240" s="22" t="str">
        <f>Prefeitura!E240</f>
        <v>(19) 993192048</v>
      </c>
      <c r="K240" s="23" t="str">
        <f>LOWER('Base de dados'!K239)</f>
        <v>mariafatimadomingosbaptista@gmail.com</v>
      </c>
      <c r="L240" s="24" t="str">
        <f>'Base de dados'!J239</f>
        <v>IDOSOS</v>
      </c>
      <c r="M240" s="24" t="str">
        <f>'Base de dados'!L239</f>
        <v>SUPLENTE</v>
      </c>
      <c r="N240" s="24">
        <f>'Base de dados'!M239</f>
        <v>102</v>
      </c>
      <c r="O240" s="29" t="str">
        <f>IF(OR(Prefeitura!I240="Não",Prefeitura!J240&lt;&gt;""),"EXCLUÍDO","")</f>
        <v/>
      </c>
      <c r="P240" s="24" t="str">
        <f>IF(Prefeitura!J240&lt;&gt;"","ATENDIDO CDHU",IF(Prefeitura!I240="Não","NÃO COMPROVA TEMPO DE MORADIA",""))</f>
        <v/>
      </c>
      <c r="Q240" s="24" t="str">
        <f t="shared" si="8"/>
        <v/>
      </c>
    </row>
    <row r="241" spans="1:17" ht="24.95" customHeight="1" x14ac:dyDescent="0.25">
      <c r="A241" s="17">
        <f t="shared" si="7"/>
        <v>239</v>
      </c>
      <c r="B241" s="18" t="str">
        <f>'Base de dados'!A240</f>
        <v>5630020971</v>
      </c>
      <c r="C241" s="19" t="str">
        <f>'Base de dados'!B240</f>
        <v>MAURI MALAQUIAS RIBEIRO</v>
      </c>
      <c r="D241" s="26">
        <f>'Base de dados'!C240</f>
        <v>331436334</v>
      </c>
      <c r="E241" s="20" t="str">
        <f>'Base de dados'!D240</f>
        <v>254.058.088-22</v>
      </c>
      <c r="F241" s="21" t="str">
        <f>IF('Base de dados'!E240&lt;&gt;"",'Base de dados'!E240,"")</f>
        <v/>
      </c>
      <c r="G241" s="21" t="str">
        <f>IF('Base de dados'!F240&lt;&gt;"",'Base de dados'!F240,"")</f>
        <v/>
      </c>
      <c r="H241" s="21" t="str">
        <f>IF('Base de dados'!G240&lt;&gt;"",'Base de dados'!G240,"")</f>
        <v/>
      </c>
      <c r="I241" s="31" t="str">
        <f>Prefeitura!D241</f>
        <v>AV  FRANCISCO NOGUEIRA DE LIMA, 1917 - DESTERRO - CASA BRANCA</v>
      </c>
      <c r="J241" s="22" t="str">
        <f>Prefeitura!E241</f>
        <v>(19) 994245155</v>
      </c>
      <c r="K241" s="23" t="str">
        <f>LOWER('Base de dados'!K240)</f>
        <v>marlimalaquias076@gmail.com</v>
      </c>
      <c r="L241" s="24" t="str">
        <f>'Base de dados'!J240</f>
        <v>IDOSOS</v>
      </c>
      <c r="M241" s="24" t="str">
        <f>'Base de dados'!L240</f>
        <v>SUPLENTE</v>
      </c>
      <c r="N241" s="24">
        <f>'Base de dados'!M240</f>
        <v>103</v>
      </c>
      <c r="O241" s="29" t="str">
        <f>IF(OR(Prefeitura!I241="Não",Prefeitura!J241&lt;&gt;""),"EXCLUÍDO","")</f>
        <v/>
      </c>
      <c r="P241" s="24" t="str">
        <f>IF(Prefeitura!J241&lt;&gt;"","ATENDIDO CDHU",IF(Prefeitura!I241="Não","NÃO COMPROVA TEMPO DE MORADIA",""))</f>
        <v/>
      </c>
      <c r="Q241" s="24" t="str">
        <f t="shared" si="8"/>
        <v/>
      </c>
    </row>
    <row r="242" spans="1:17" ht="24.95" customHeight="1" x14ac:dyDescent="0.25">
      <c r="A242" s="17">
        <f t="shared" si="7"/>
        <v>240</v>
      </c>
      <c r="B242" s="18" t="str">
        <f>'Base de dados'!A241</f>
        <v>5630019239</v>
      </c>
      <c r="C242" s="19" t="str">
        <f>'Base de dados'!B241</f>
        <v>ANA MARIA GOULART</v>
      </c>
      <c r="D242" s="26">
        <f>'Base de dados'!C241</f>
        <v>280902992</v>
      </c>
      <c r="E242" s="20" t="str">
        <f>'Base de dados'!D241</f>
        <v>132.468.078-41</v>
      </c>
      <c r="F242" s="21" t="str">
        <f>IF('Base de dados'!E241&lt;&gt;"",'Base de dados'!E241,"")</f>
        <v/>
      </c>
      <c r="G242" s="21" t="str">
        <f>IF('Base de dados'!F241&lt;&gt;"",'Base de dados'!F241,"")</f>
        <v/>
      </c>
      <c r="H242" s="21" t="str">
        <f>IF('Base de dados'!G241&lt;&gt;"",'Base de dados'!G241,"")</f>
        <v/>
      </c>
      <c r="I242" s="31" t="str">
        <f>Prefeitura!D242</f>
        <v>RUA ROMULO BORZANI, 225 - INDUSTRIAL - CASA BRANCA</v>
      </c>
      <c r="J242" s="22" t="str">
        <f>Prefeitura!E242</f>
        <v>(19) 993255335</v>
      </c>
      <c r="K242" s="23" t="str">
        <f>LOWER('Base de dados'!K241)</f>
        <v>micheliqueirozgoulart@gmail.com</v>
      </c>
      <c r="L242" s="24" t="str">
        <f>'Base de dados'!J241</f>
        <v>IDOSOS</v>
      </c>
      <c r="M242" s="24" t="str">
        <f>'Base de dados'!L241</f>
        <v>SUPLENTE</v>
      </c>
      <c r="N242" s="24">
        <f>'Base de dados'!M241</f>
        <v>104</v>
      </c>
      <c r="O242" s="29" t="str">
        <f>IF(OR(Prefeitura!I242="Não",Prefeitura!J242&lt;&gt;""),"EXCLUÍDO","")</f>
        <v/>
      </c>
      <c r="P242" s="24" t="str">
        <f>IF(Prefeitura!J242&lt;&gt;"","ATENDIDO CDHU",IF(Prefeitura!I242="Não","NÃO COMPROVA TEMPO DE MORADIA",""))</f>
        <v/>
      </c>
      <c r="Q242" s="24" t="str">
        <f t="shared" si="8"/>
        <v/>
      </c>
    </row>
    <row r="243" spans="1:17" ht="24.95" customHeight="1" x14ac:dyDescent="0.25">
      <c r="A243" s="17">
        <f t="shared" si="7"/>
        <v>241</v>
      </c>
      <c r="B243" s="18" t="str">
        <f>'Base de dados'!A242</f>
        <v>5630015484</v>
      </c>
      <c r="C243" s="19" t="str">
        <f>'Base de dados'!B242</f>
        <v>JOAO APARECIDO MARQUES</v>
      </c>
      <c r="D243" s="26">
        <f>'Base de dados'!C242</f>
        <v>7859976</v>
      </c>
      <c r="E243" s="20" t="str">
        <f>'Base de dados'!D242</f>
        <v>821.688.228-91</v>
      </c>
      <c r="F243" s="21" t="str">
        <f>IF('Base de dados'!E242&lt;&gt;"",'Base de dados'!E242,"")</f>
        <v/>
      </c>
      <c r="G243" s="21" t="str">
        <f>IF('Base de dados'!F242&lt;&gt;"",'Base de dados'!F242,"")</f>
        <v/>
      </c>
      <c r="H243" s="21" t="str">
        <f>IF('Base de dados'!G242&lt;&gt;"",'Base de dados'!G242,"")</f>
        <v/>
      </c>
      <c r="I243" s="31" t="str">
        <f>Prefeitura!D243</f>
        <v>RUA FAMILIA MUSA, 31 - JARDIM AMERICA - CASA BRANCA</v>
      </c>
      <c r="J243" s="22" t="str">
        <f>Prefeitura!E243</f>
        <v>(19) 991339360</v>
      </c>
      <c r="K243" s="23" t="str">
        <f>LOWER('Base de dados'!K242)</f>
        <v>jackelynemarques8@gmail.com</v>
      </c>
      <c r="L243" s="24" t="str">
        <f>'Base de dados'!J242</f>
        <v>IDOSOS</v>
      </c>
      <c r="M243" s="24" t="str">
        <f>'Base de dados'!L242</f>
        <v>SUPLENTE</v>
      </c>
      <c r="N243" s="24">
        <f>'Base de dados'!M242</f>
        <v>105</v>
      </c>
      <c r="O243" s="29" t="str">
        <f>IF(OR(Prefeitura!I243="Não",Prefeitura!J243&lt;&gt;""),"EXCLUÍDO","")</f>
        <v/>
      </c>
      <c r="P243" s="24" t="str">
        <f>IF(Prefeitura!J243&lt;&gt;"","ATENDIDO CDHU",IF(Prefeitura!I243="Não","NÃO COMPROVA TEMPO DE MORADIA",""))</f>
        <v/>
      </c>
      <c r="Q243" s="24" t="str">
        <f t="shared" si="8"/>
        <v/>
      </c>
    </row>
    <row r="244" spans="1:17" ht="24.95" customHeight="1" x14ac:dyDescent="0.25">
      <c r="A244" s="17">
        <f t="shared" si="7"/>
        <v>242</v>
      </c>
      <c r="B244" s="18" t="str">
        <f>'Base de dados'!A243</f>
        <v>5630011129</v>
      </c>
      <c r="C244" s="19" t="str">
        <f>'Base de dados'!B243</f>
        <v>MARLENE INES TEOFILO</v>
      </c>
      <c r="D244" s="26">
        <f>'Base de dados'!C243</f>
        <v>341778618</v>
      </c>
      <c r="E244" s="20" t="str">
        <f>'Base de dados'!D243</f>
        <v>102.350.458-88</v>
      </c>
      <c r="F244" s="21" t="str">
        <f>IF('Base de dados'!E243&lt;&gt;"",'Base de dados'!E243,"")</f>
        <v/>
      </c>
      <c r="G244" s="21" t="str">
        <f>IF('Base de dados'!F243&lt;&gt;"",'Base de dados'!F243,"")</f>
        <v/>
      </c>
      <c r="H244" s="21" t="str">
        <f>IF('Base de dados'!G243&lt;&gt;"",'Base de dados'!G243,"")</f>
        <v/>
      </c>
      <c r="I244" s="31" t="str">
        <f>Prefeitura!D244</f>
        <v>AV  PADOA LIMA, 48 - DESTERRO - CASA BRANCA</v>
      </c>
      <c r="J244" s="22" t="str">
        <f>Prefeitura!E244</f>
        <v>(19) 994414931</v>
      </c>
      <c r="K244" s="23" t="str">
        <f>LOWER('Base de dados'!K243)</f>
        <v>camargonatalia73@gmail.com</v>
      </c>
      <c r="L244" s="24" t="str">
        <f>'Base de dados'!J243</f>
        <v>IDOSOS</v>
      </c>
      <c r="M244" s="24" t="str">
        <f>'Base de dados'!L243</f>
        <v>SUPLENTE</v>
      </c>
      <c r="N244" s="24">
        <f>'Base de dados'!M243</f>
        <v>106</v>
      </c>
      <c r="O244" s="29" t="str">
        <f>IF(OR(Prefeitura!I244="Não",Prefeitura!J244&lt;&gt;""),"EXCLUÍDO","")</f>
        <v/>
      </c>
      <c r="P244" s="24" t="str">
        <f>IF(Prefeitura!J244&lt;&gt;"","ATENDIDO CDHU",IF(Prefeitura!I244="Não","NÃO COMPROVA TEMPO DE MORADIA",""))</f>
        <v/>
      </c>
      <c r="Q244" s="24" t="str">
        <f t="shared" si="8"/>
        <v/>
      </c>
    </row>
    <row r="245" spans="1:17" ht="24.95" customHeight="1" x14ac:dyDescent="0.25">
      <c r="A245" s="17">
        <f t="shared" si="7"/>
        <v>243</v>
      </c>
      <c r="B245" s="18" t="str">
        <f>'Base de dados'!A244</f>
        <v>5630001823</v>
      </c>
      <c r="C245" s="19" t="str">
        <f>'Base de dados'!B244</f>
        <v>ROBERTO PLINIO SCHIVARDI</v>
      </c>
      <c r="D245" s="26">
        <f>'Base de dados'!C244</f>
        <v>111691941</v>
      </c>
      <c r="E245" s="20" t="str">
        <f>'Base de dados'!D244</f>
        <v>838.272.508-20</v>
      </c>
      <c r="F245" s="21" t="str">
        <f>IF('Base de dados'!E244&lt;&gt;"",'Base de dados'!E244,"")</f>
        <v/>
      </c>
      <c r="G245" s="21" t="str">
        <f>IF('Base de dados'!F244&lt;&gt;"",'Base de dados'!F244,"")</f>
        <v/>
      </c>
      <c r="H245" s="21" t="str">
        <f>IF('Base de dados'!G244&lt;&gt;"",'Base de dados'!G244,"")</f>
        <v/>
      </c>
      <c r="I245" s="31" t="str">
        <f>Prefeitura!D245</f>
        <v>RUA PEDRO DUTRA, 301 - CHACARA BOA VISTA - CASA BRANCA</v>
      </c>
      <c r="J245" s="22" t="str">
        <f>Prefeitura!E245</f>
        <v>(19) 992779669</v>
      </c>
      <c r="K245" s="23" t="str">
        <f>LOWER('Base de dados'!K244)</f>
        <v>pr.robertobetelcb@gmail.com</v>
      </c>
      <c r="L245" s="24" t="str">
        <f>'Base de dados'!J244</f>
        <v>IDOSOS</v>
      </c>
      <c r="M245" s="24" t="str">
        <f>'Base de dados'!L244</f>
        <v>SUPLENTE</v>
      </c>
      <c r="N245" s="24">
        <f>'Base de dados'!M244</f>
        <v>107</v>
      </c>
      <c r="O245" s="29" t="str">
        <f>IF(OR(Prefeitura!I245="Não",Prefeitura!J245&lt;&gt;""),"EXCLUÍDO","")</f>
        <v/>
      </c>
      <c r="P245" s="24" t="str">
        <f>IF(Prefeitura!J245&lt;&gt;"","ATENDIDO CDHU",IF(Prefeitura!I245="Não","NÃO COMPROVA TEMPO DE MORADIA",""))</f>
        <v/>
      </c>
      <c r="Q245" s="24" t="str">
        <f t="shared" si="8"/>
        <v/>
      </c>
    </row>
    <row r="246" spans="1:17" ht="24.95" customHeight="1" x14ac:dyDescent="0.25">
      <c r="A246" s="17">
        <f t="shared" si="7"/>
        <v>244</v>
      </c>
      <c r="B246" s="18" t="str">
        <f>'Base de dados'!A245</f>
        <v>5630014669</v>
      </c>
      <c r="C246" s="19" t="str">
        <f>'Base de dados'!B245</f>
        <v>JOSE RUBES FERNANDES DE SOUZA</v>
      </c>
      <c r="D246" s="26">
        <f>'Base de dados'!C245</f>
        <v>246772888</v>
      </c>
      <c r="E246" s="20" t="str">
        <f>'Base de dados'!D245</f>
        <v>047.693.408-77</v>
      </c>
      <c r="F246" s="21" t="str">
        <f>IF('Base de dados'!E245&lt;&gt;"",'Base de dados'!E245,"")</f>
        <v>MARIA CELIA JORGE DE SOUZA</v>
      </c>
      <c r="G246" s="21">
        <f>IF('Base de dados'!F245&lt;&gt;"",'Base de dados'!F245,"")</f>
        <v>390358265</v>
      </c>
      <c r="H246" s="21" t="str">
        <f>IF('Base de dados'!G245&lt;&gt;"",'Base de dados'!G245,"")</f>
        <v>366.410.028-02</v>
      </c>
      <c r="I246" s="31" t="str">
        <f>Prefeitura!D246</f>
        <v>FAZ PLANALTO, 02 - FAZENDA  - CASA BRANCA</v>
      </c>
      <c r="J246" s="22" t="str">
        <f>Prefeitura!E246</f>
        <v>(19) 995568528</v>
      </c>
      <c r="K246" s="23" t="str">
        <f>LOWER('Base de dados'!K245)</f>
        <v>joserubenssouzasouza@gemai.com</v>
      </c>
      <c r="L246" s="24" t="str">
        <f>'Base de dados'!J245</f>
        <v>IDOSOS</v>
      </c>
      <c r="M246" s="24" t="str">
        <f>'Base de dados'!L245</f>
        <v>SUPLENTE</v>
      </c>
      <c r="N246" s="24">
        <f>'Base de dados'!M245</f>
        <v>108</v>
      </c>
      <c r="O246" s="29" t="str">
        <f>IF(OR(Prefeitura!I246="Não",Prefeitura!J246&lt;&gt;""),"EXCLUÍDO","")</f>
        <v/>
      </c>
      <c r="P246" s="24" t="str">
        <f>IF(Prefeitura!J246&lt;&gt;"","ATENDIDO CDHU",IF(Prefeitura!I246="Não","NÃO COMPROVA TEMPO DE MORADIA",""))</f>
        <v/>
      </c>
      <c r="Q246" s="24" t="str">
        <f t="shared" si="8"/>
        <v/>
      </c>
    </row>
    <row r="247" spans="1:17" ht="24.95" customHeight="1" x14ac:dyDescent="0.25">
      <c r="A247" s="17">
        <f t="shared" si="7"/>
        <v>245</v>
      </c>
      <c r="B247" s="18" t="str">
        <f>'Base de dados'!A246</f>
        <v>5630020849</v>
      </c>
      <c r="C247" s="19" t="str">
        <f>'Base de dados'!B246</f>
        <v>OSVALDO TEIXEIRA DA SILVA</v>
      </c>
      <c r="D247" s="26">
        <f>'Base de dados'!C246</f>
        <v>14583934</v>
      </c>
      <c r="E247" s="20" t="str">
        <f>'Base de dados'!D246</f>
        <v>016.530.698-05</v>
      </c>
      <c r="F247" s="21" t="str">
        <f>IF('Base de dados'!E246&lt;&gt;"",'Base de dados'!E246,"")</f>
        <v/>
      </c>
      <c r="G247" s="21" t="str">
        <f>IF('Base de dados'!F246&lt;&gt;"",'Base de dados'!F246,"")</f>
        <v/>
      </c>
      <c r="H247" s="21" t="str">
        <f>IF('Base de dados'!G246&lt;&gt;"",'Base de dados'!G246,"")</f>
        <v/>
      </c>
      <c r="I247" s="31" t="str">
        <f>Prefeitura!D247</f>
        <v>RUA FAMILIA GALANTE, 178 - NAZARE - CASA BRANCA</v>
      </c>
      <c r="J247" s="22" t="str">
        <f>Prefeitura!E247</f>
        <v>(19) 991902706</v>
      </c>
      <c r="K247" s="23" t="str">
        <f>LOWER('Base de dados'!K246)</f>
        <v>edi-20112011@hotmail.com</v>
      </c>
      <c r="L247" s="24" t="str">
        <f>'Base de dados'!J246</f>
        <v>IDOSOS</v>
      </c>
      <c r="M247" s="24" t="str">
        <f>'Base de dados'!L246</f>
        <v>SUPLENTE</v>
      </c>
      <c r="N247" s="24">
        <f>'Base de dados'!M246</f>
        <v>109</v>
      </c>
      <c r="O247" s="29" t="str">
        <f>IF(OR(Prefeitura!I247="Não",Prefeitura!J247&lt;&gt;""),"EXCLUÍDO","")</f>
        <v/>
      </c>
      <c r="P247" s="24" t="str">
        <f>IF(Prefeitura!J247&lt;&gt;"","ATENDIDO CDHU",IF(Prefeitura!I247="Não","NÃO COMPROVA TEMPO DE MORADIA",""))</f>
        <v/>
      </c>
      <c r="Q247" s="24" t="str">
        <f t="shared" si="8"/>
        <v/>
      </c>
    </row>
    <row r="248" spans="1:17" ht="24.95" customHeight="1" x14ac:dyDescent="0.25">
      <c r="A248" s="17">
        <f t="shared" si="7"/>
        <v>246</v>
      </c>
      <c r="B248" s="18" t="str">
        <f>'Base de dados'!A247</f>
        <v>5630015575</v>
      </c>
      <c r="C248" s="19" t="str">
        <f>'Base de dados'!B247</f>
        <v>PAULO GOMES MERIGE</v>
      </c>
      <c r="D248" s="26">
        <f>'Base de dados'!C247</f>
        <v>48569094</v>
      </c>
      <c r="E248" s="20" t="str">
        <f>'Base de dados'!D247</f>
        <v>848.674.778-34</v>
      </c>
      <c r="F248" s="21" t="str">
        <f>IF('Base de dados'!E247&lt;&gt;"",'Base de dados'!E247,"")</f>
        <v>ILDA MORAIS MERIGE</v>
      </c>
      <c r="G248" s="21">
        <f>IF('Base de dados'!F247&lt;&gt;"",'Base de dados'!F247,"")</f>
        <v>250858666</v>
      </c>
      <c r="H248" s="21" t="str">
        <f>IF('Base de dados'!G247&lt;&gt;"",'Base de dados'!G247,"")</f>
        <v>168.323.818-40</v>
      </c>
      <c r="I248" s="31" t="str">
        <f>Prefeitura!D248</f>
        <v>AV  DOROTEO BARBOSA, 458 - SAO JOAO  - CASA BRANCA</v>
      </c>
      <c r="J248" s="22" t="str">
        <f>Prefeitura!E248</f>
        <v>(19) 991743370</v>
      </c>
      <c r="K248" s="23" t="str">
        <f>LOWER('Base de dados'!K247)</f>
        <v>rubensmcj@gmail.com</v>
      </c>
      <c r="L248" s="24" t="str">
        <f>'Base de dados'!J247</f>
        <v>IDOSOS</v>
      </c>
      <c r="M248" s="24" t="str">
        <f>'Base de dados'!L247</f>
        <v>SUPLENTE</v>
      </c>
      <c r="N248" s="24">
        <f>'Base de dados'!M247</f>
        <v>110</v>
      </c>
      <c r="O248" s="29" t="str">
        <f>IF(OR(Prefeitura!I248="Não",Prefeitura!J248&lt;&gt;""),"EXCLUÍDO","")</f>
        <v/>
      </c>
      <c r="P248" s="24" t="str">
        <f>IF(Prefeitura!J248&lt;&gt;"","ATENDIDO CDHU",IF(Prefeitura!I248="Não","NÃO COMPROVA TEMPO DE MORADIA",""))</f>
        <v/>
      </c>
      <c r="Q248" s="24" t="str">
        <f t="shared" si="8"/>
        <v/>
      </c>
    </row>
    <row r="249" spans="1:17" ht="24.95" customHeight="1" x14ac:dyDescent="0.25">
      <c r="A249" s="17">
        <f t="shared" si="7"/>
        <v>247</v>
      </c>
      <c r="B249" s="18" t="str">
        <f>'Base de dados'!A248</f>
        <v>5630005097</v>
      </c>
      <c r="C249" s="19" t="str">
        <f>'Base de dados'!B248</f>
        <v>EDSON COSTA LIMA</v>
      </c>
      <c r="D249" s="26">
        <f>'Base de dados'!C248</f>
        <v>95918917</v>
      </c>
      <c r="E249" s="20" t="str">
        <f>'Base de dados'!D248</f>
        <v>016.525.308-86</v>
      </c>
      <c r="F249" s="21" t="str">
        <f>IF('Base de dados'!E248&lt;&gt;"",'Base de dados'!E248,"")</f>
        <v/>
      </c>
      <c r="G249" s="21" t="str">
        <f>IF('Base de dados'!F248&lt;&gt;"",'Base de dados'!F248,"")</f>
        <v/>
      </c>
      <c r="H249" s="21" t="str">
        <f>IF('Base de dados'!G248&lt;&gt;"",'Base de dados'!G248,"")</f>
        <v/>
      </c>
      <c r="I249" s="31" t="str">
        <f>Prefeitura!D249</f>
        <v>RUA ESTACAO VELHA, 404 - CENTRO - CASA BRANCA</v>
      </c>
      <c r="J249" s="22" t="str">
        <f>Prefeitura!E249</f>
        <v>(19) 992670303</v>
      </c>
      <c r="K249" s="23" t="str">
        <f>LOWER('Base de dados'!K248)</f>
        <v>atendentecasabranca01@outlook.com</v>
      </c>
      <c r="L249" s="24" t="str">
        <f>'Base de dados'!J248</f>
        <v>IDOSOS</v>
      </c>
      <c r="M249" s="24" t="str">
        <f>'Base de dados'!L248</f>
        <v>SUPLENTE</v>
      </c>
      <c r="N249" s="24">
        <f>'Base de dados'!M248</f>
        <v>111</v>
      </c>
      <c r="O249" s="29" t="str">
        <f>IF(OR(Prefeitura!I249="Não",Prefeitura!J249&lt;&gt;""),"EXCLUÍDO","")</f>
        <v/>
      </c>
      <c r="P249" s="24" t="str">
        <f>IF(Prefeitura!J249&lt;&gt;"","ATENDIDO CDHU",IF(Prefeitura!I249="Não","NÃO COMPROVA TEMPO DE MORADIA",""))</f>
        <v/>
      </c>
      <c r="Q249" s="24" t="str">
        <f t="shared" si="8"/>
        <v/>
      </c>
    </row>
    <row r="250" spans="1:17" ht="24.95" customHeight="1" x14ac:dyDescent="0.25">
      <c r="A250" s="17">
        <f t="shared" si="7"/>
        <v>248</v>
      </c>
      <c r="B250" s="18" t="str">
        <f>'Base de dados'!A249</f>
        <v>5630018603</v>
      </c>
      <c r="C250" s="19" t="str">
        <f>'Base de dados'!B249</f>
        <v>WILSON ROQUE PEDON</v>
      </c>
      <c r="D250" s="26">
        <f>'Base de dados'!C249</f>
        <v>57475507</v>
      </c>
      <c r="E250" s="20" t="str">
        <f>'Base de dados'!D249</f>
        <v>420.095.458-34</v>
      </c>
      <c r="F250" s="21" t="str">
        <f>IF('Base de dados'!E249&lt;&gt;"",'Base de dados'!E249,"")</f>
        <v>ODILA MARQUES PEDON</v>
      </c>
      <c r="G250" s="21">
        <f>IF('Base de dados'!F249&lt;&gt;"",'Base de dados'!F249,"")</f>
        <v>7109678</v>
      </c>
      <c r="H250" s="21" t="str">
        <f>IF('Base de dados'!G249&lt;&gt;"",'Base de dados'!G249,"")</f>
        <v>346.768.158-16</v>
      </c>
      <c r="I250" s="31" t="str">
        <f>Prefeitura!D250</f>
        <v>RUA UNA DO PRELADO, 310 - VILA GEA - SAO PAULO</v>
      </c>
      <c r="J250" s="22" t="str">
        <f>Prefeitura!E250</f>
        <v>(19) 9859740</v>
      </c>
      <c r="K250" s="23" t="str">
        <f>LOWER('Base de dados'!K249)</f>
        <v>gaganeon@gmail.com</v>
      </c>
      <c r="L250" s="24" t="str">
        <f>'Base de dados'!J249</f>
        <v>IDOSOS</v>
      </c>
      <c r="M250" s="24" t="str">
        <f>'Base de dados'!L249</f>
        <v>SUPLENTE</v>
      </c>
      <c r="N250" s="24">
        <f>'Base de dados'!M249</f>
        <v>112</v>
      </c>
      <c r="O250" s="29" t="str">
        <f>IF(OR(Prefeitura!I250="Não",Prefeitura!J250&lt;&gt;""),"EXCLUÍDO","")</f>
        <v/>
      </c>
      <c r="P250" s="24" t="str">
        <f>IF(Prefeitura!J250&lt;&gt;"","ATENDIDO CDHU",IF(Prefeitura!I250="Não","NÃO COMPROVA TEMPO DE MORADIA",""))</f>
        <v/>
      </c>
      <c r="Q250" s="24" t="str">
        <f t="shared" si="8"/>
        <v/>
      </c>
    </row>
    <row r="251" spans="1:17" ht="24.95" customHeight="1" x14ac:dyDescent="0.25">
      <c r="A251" s="17">
        <f t="shared" si="7"/>
        <v>249</v>
      </c>
      <c r="B251" s="18" t="str">
        <f>'Base de dados'!A250</f>
        <v>5630012184</v>
      </c>
      <c r="C251" s="19" t="str">
        <f>'Base de dados'!B250</f>
        <v>MARIA FLAVIA DA SILVA</v>
      </c>
      <c r="D251" s="26">
        <f>'Base de dados'!C250</f>
        <v>96882505</v>
      </c>
      <c r="E251" s="20" t="str">
        <f>'Base de dados'!D250</f>
        <v>967.165.508-44</v>
      </c>
      <c r="F251" s="21" t="str">
        <f>IF('Base de dados'!E250&lt;&gt;"",'Base de dados'!E250,"")</f>
        <v/>
      </c>
      <c r="G251" s="21" t="str">
        <f>IF('Base de dados'!F250&lt;&gt;"",'Base de dados'!F250,"")</f>
        <v/>
      </c>
      <c r="H251" s="21" t="str">
        <f>IF('Base de dados'!G250&lt;&gt;"",'Base de dados'!G250,"")</f>
        <v/>
      </c>
      <c r="I251" s="31" t="str">
        <f>Prefeitura!D251</f>
        <v>RUA DOS MENEZELOS, 123 - JARDIM BOA ESPERANCA - CASA BRANCA</v>
      </c>
      <c r="J251" s="22" t="str">
        <f>Prefeitura!E251</f>
        <v>(19) 993055591</v>
      </c>
      <c r="K251" s="23" t="str">
        <f>LOWER('Base de dados'!K250)</f>
        <v>cleusamars123@gmail.com</v>
      </c>
      <c r="L251" s="24" t="str">
        <f>'Base de dados'!J250</f>
        <v>IDOSOS</v>
      </c>
      <c r="M251" s="24" t="str">
        <f>'Base de dados'!L250</f>
        <v>SUPLENTE</v>
      </c>
      <c r="N251" s="24">
        <f>'Base de dados'!M250</f>
        <v>113</v>
      </c>
      <c r="O251" s="29" t="str">
        <f>IF(OR(Prefeitura!I251="Não",Prefeitura!J251&lt;&gt;""),"EXCLUÍDO","")</f>
        <v/>
      </c>
      <c r="P251" s="24" t="str">
        <f>IF(Prefeitura!J251&lt;&gt;"","ATENDIDO CDHU",IF(Prefeitura!I251="Não","NÃO COMPROVA TEMPO DE MORADIA",""))</f>
        <v/>
      </c>
      <c r="Q251" s="24" t="str">
        <f t="shared" si="8"/>
        <v/>
      </c>
    </row>
    <row r="252" spans="1:17" ht="24.95" customHeight="1" x14ac:dyDescent="0.25">
      <c r="A252" s="17">
        <f t="shared" si="7"/>
        <v>250</v>
      </c>
      <c r="B252" s="18" t="str">
        <f>'Base de dados'!A251</f>
        <v>5630015393</v>
      </c>
      <c r="C252" s="19" t="str">
        <f>'Base de dados'!B251</f>
        <v>JAIR PORFIRIO DE ALMEIDA</v>
      </c>
      <c r="D252" s="26">
        <f>'Base de dados'!C251</f>
        <v>150825262</v>
      </c>
      <c r="E252" s="20" t="str">
        <f>'Base de dados'!D251</f>
        <v>249.519.878-30</v>
      </c>
      <c r="F252" s="21" t="str">
        <f>IF('Base de dados'!E251&lt;&gt;"",'Base de dados'!E251,"")</f>
        <v>NEUZA DA SILVA ALMEIDA</v>
      </c>
      <c r="G252" s="21">
        <f>IF('Base de dados'!F251&lt;&gt;"",'Base de dados'!F251,"")</f>
        <v>103767705</v>
      </c>
      <c r="H252" s="21" t="str">
        <f>IF('Base de dados'!G251&lt;&gt;"",'Base de dados'!G251,"")</f>
        <v>024.850.138-02</v>
      </c>
      <c r="I252" s="31" t="str">
        <f>Prefeitura!D252</f>
        <v>RUA PROF MARIA R B  CARVALHO, 152 - CONJUNTO HABITACIONAL VLADMIR PEREIRA - CASA BRANCA</v>
      </c>
      <c r="J252" s="22" t="str">
        <f>Prefeitura!E252</f>
        <v>(19) 992901784</v>
      </c>
      <c r="K252" s="23" t="str">
        <f>LOWER('Base de dados'!K251)</f>
        <v>renan.almeida20016@gmail.com</v>
      </c>
      <c r="L252" s="24" t="str">
        <f>'Base de dados'!J251</f>
        <v>IDOSOS</v>
      </c>
      <c r="M252" s="24" t="str">
        <f>'Base de dados'!L251</f>
        <v>SUPLENTE</v>
      </c>
      <c r="N252" s="24">
        <f>'Base de dados'!M251</f>
        <v>114</v>
      </c>
      <c r="O252" s="29" t="str">
        <f>IF(OR(Prefeitura!I252="Não",Prefeitura!J252&lt;&gt;""),"EXCLUÍDO","")</f>
        <v/>
      </c>
      <c r="P252" s="24" t="str">
        <f>IF(Prefeitura!J252&lt;&gt;"","ATENDIDO CDHU",IF(Prefeitura!I252="Não","NÃO COMPROVA TEMPO DE MORADIA",""))</f>
        <v/>
      </c>
      <c r="Q252" s="24" t="str">
        <f t="shared" si="8"/>
        <v/>
      </c>
    </row>
    <row r="253" spans="1:17" ht="24.95" customHeight="1" x14ac:dyDescent="0.25">
      <c r="A253" s="17">
        <f t="shared" si="7"/>
        <v>251</v>
      </c>
      <c r="B253" s="18" t="str">
        <f>'Base de dados'!A252</f>
        <v>5630004686</v>
      </c>
      <c r="C253" s="19" t="str">
        <f>'Base de dados'!B252</f>
        <v>LAERCIO PEREIRA DO LAGO</v>
      </c>
      <c r="D253" s="26">
        <f>'Base de dados'!C252</f>
        <v>19985344</v>
      </c>
      <c r="E253" s="20" t="str">
        <f>'Base de dados'!D252</f>
        <v>759.751.221-04</v>
      </c>
      <c r="F253" s="21" t="str">
        <f>IF('Base de dados'!E252&lt;&gt;"",'Base de dados'!E252,"")</f>
        <v>EUNICE APARECIDA DO LAGO</v>
      </c>
      <c r="G253" s="21">
        <f>IF('Base de dados'!F252&lt;&gt;"",'Base de dados'!F252,"")</f>
        <v>374958294</v>
      </c>
      <c r="H253" s="21" t="str">
        <f>IF('Base de dados'!G252&lt;&gt;"",'Base de dados'!G252,"")</f>
        <v>513.645.138-62</v>
      </c>
      <c r="I253" s="31" t="str">
        <f>Prefeitura!D253</f>
        <v>RUA FAMILIA PAIVA, 396 - VENDA BRANCA - CASA BRANCA</v>
      </c>
      <c r="J253" s="22" t="str">
        <f>Prefeitura!E253</f>
        <v>(19) 989627492</v>
      </c>
      <c r="K253" s="23" t="str">
        <f>LOWER('Base de dados'!K252)</f>
        <v>alessandradolago1991@gmail.com</v>
      </c>
      <c r="L253" s="24" t="str">
        <f>'Base de dados'!J252</f>
        <v>IDOSOS</v>
      </c>
      <c r="M253" s="24" t="str">
        <f>'Base de dados'!L252</f>
        <v>SUPLENTE</v>
      </c>
      <c r="N253" s="24">
        <f>'Base de dados'!M252</f>
        <v>115</v>
      </c>
      <c r="O253" s="29" t="str">
        <f>IF(OR(Prefeitura!I253="Não",Prefeitura!J253&lt;&gt;""),"EXCLUÍDO","")</f>
        <v/>
      </c>
      <c r="P253" s="24" t="str">
        <f>IF(Prefeitura!J253&lt;&gt;"","ATENDIDO CDHU",IF(Prefeitura!I253="Não","NÃO COMPROVA TEMPO DE MORADIA",""))</f>
        <v/>
      </c>
      <c r="Q253" s="24" t="str">
        <f t="shared" si="8"/>
        <v/>
      </c>
    </row>
    <row r="254" spans="1:17" ht="24.95" customHeight="1" x14ac:dyDescent="0.25">
      <c r="A254" s="17">
        <f t="shared" si="7"/>
        <v>252</v>
      </c>
      <c r="B254" s="18" t="str">
        <f>'Base de dados'!A253</f>
        <v>5630017340</v>
      </c>
      <c r="C254" s="19" t="str">
        <f>'Base de dados'!B253</f>
        <v>SANDRA MARCHI</v>
      </c>
      <c r="D254" s="26">
        <f>'Base de dados'!C253</f>
        <v>86450918</v>
      </c>
      <c r="E254" s="20" t="str">
        <f>'Base de dados'!D253</f>
        <v>108.122.188-76</v>
      </c>
      <c r="F254" s="21" t="str">
        <f>IF('Base de dados'!E253&lt;&gt;"",'Base de dados'!E253,"")</f>
        <v/>
      </c>
      <c r="G254" s="21" t="str">
        <f>IF('Base de dados'!F253&lt;&gt;"",'Base de dados'!F253,"")</f>
        <v/>
      </c>
      <c r="H254" s="21" t="str">
        <f>IF('Base de dados'!G253&lt;&gt;"",'Base de dados'!G253,"")</f>
        <v/>
      </c>
      <c r="I254" s="31" t="str">
        <f>Prefeitura!D254</f>
        <v>RUA 12 DE OUTUBRO, 43 - SAO JOAO - CASA BRANCA</v>
      </c>
      <c r="J254" s="22" t="str">
        <f>Prefeitura!E254</f>
        <v>(19) 991347410</v>
      </c>
      <c r="K254" s="23" t="str">
        <f>LOWER('Base de dados'!K253)</f>
        <v>danieladuda@hotmail.com</v>
      </c>
      <c r="L254" s="24" t="str">
        <f>'Base de dados'!J253</f>
        <v>IDOSOS</v>
      </c>
      <c r="M254" s="24" t="str">
        <f>'Base de dados'!L253</f>
        <v>SUPLENTE</v>
      </c>
      <c r="N254" s="24">
        <f>'Base de dados'!M253</f>
        <v>116</v>
      </c>
      <c r="O254" s="29" t="str">
        <f>IF(OR(Prefeitura!I254="Não",Prefeitura!J254&lt;&gt;""),"EXCLUÍDO","")</f>
        <v/>
      </c>
      <c r="P254" s="24" t="str">
        <f>IF(Prefeitura!J254&lt;&gt;"","ATENDIDO CDHU",IF(Prefeitura!I254="Não","NÃO COMPROVA TEMPO DE MORADIA",""))</f>
        <v/>
      </c>
      <c r="Q254" s="24" t="str">
        <f t="shared" si="8"/>
        <v/>
      </c>
    </row>
    <row r="255" spans="1:17" ht="24.95" customHeight="1" x14ac:dyDescent="0.25">
      <c r="A255" s="17">
        <f t="shared" si="7"/>
        <v>253</v>
      </c>
      <c r="B255" s="18" t="str">
        <f>'Base de dados'!A254</f>
        <v>5630003860</v>
      </c>
      <c r="C255" s="19" t="str">
        <f>'Base de dados'!B254</f>
        <v>SONIA LOURENCO PEREIRA</v>
      </c>
      <c r="D255" s="26">
        <f>'Base de dados'!C254</f>
        <v>15647010</v>
      </c>
      <c r="E255" s="20" t="str">
        <f>'Base de dados'!D254</f>
        <v>271.290.748-50</v>
      </c>
      <c r="F255" s="21" t="str">
        <f>IF('Base de dados'!E254&lt;&gt;"",'Base de dados'!E254,"")</f>
        <v>APARECIDO DONIZETI PEREIRA</v>
      </c>
      <c r="G255" s="21">
        <f>IF('Base de dados'!F254&lt;&gt;"",'Base de dados'!F254,"")</f>
        <v>93791008</v>
      </c>
      <c r="H255" s="21" t="str">
        <f>IF('Base de dados'!G254&lt;&gt;"",'Base de dados'!G254,"")</f>
        <v>821.716.888-15</v>
      </c>
      <c r="I255" s="31" t="str">
        <f>Prefeitura!D255</f>
        <v>RUA SEBASTIANA DE PADUA SOUZA, 105 - COLINA DO SOL - CASA BRANCA</v>
      </c>
      <c r="J255" s="22" t="str">
        <f>Prefeitura!E255</f>
        <v>(19) 991823289</v>
      </c>
      <c r="K255" s="23" t="str">
        <f>LOWER('Base de dados'!K254)</f>
        <v>donizeti_sonia@hotmail.com</v>
      </c>
      <c r="L255" s="24" t="str">
        <f>'Base de dados'!J254</f>
        <v>IDOSOS</v>
      </c>
      <c r="M255" s="24" t="str">
        <f>'Base de dados'!L254</f>
        <v>SUPLENTE</v>
      </c>
      <c r="N255" s="24">
        <f>'Base de dados'!M254</f>
        <v>117</v>
      </c>
      <c r="O255" s="29" t="str">
        <f>IF(OR(Prefeitura!I255="Não",Prefeitura!J255&lt;&gt;""),"EXCLUÍDO","")</f>
        <v/>
      </c>
      <c r="P255" s="24" t="str">
        <f>IF(Prefeitura!J255&lt;&gt;"","ATENDIDO CDHU",IF(Prefeitura!I255="Não","NÃO COMPROVA TEMPO DE MORADIA",""))</f>
        <v/>
      </c>
      <c r="Q255" s="24" t="str">
        <f t="shared" si="8"/>
        <v/>
      </c>
    </row>
    <row r="256" spans="1:17" ht="24.95" customHeight="1" x14ac:dyDescent="0.25">
      <c r="A256" s="17">
        <f t="shared" si="7"/>
        <v>254</v>
      </c>
      <c r="B256" s="18" t="str">
        <f>'Base de dados'!A255</f>
        <v>5630019866</v>
      </c>
      <c r="C256" s="19" t="str">
        <f>'Base de dados'!B255</f>
        <v>MARIA NOGUEIRA</v>
      </c>
      <c r="D256" s="26">
        <f>'Base de dados'!C255</f>
        <v>372066008</v>
      </c>
      <c r="E256" s="20" t="str">
        <f>'Base de dados'!D255</f>
        <v>231.155.028-42</v>
      </c>
      <c r="F256" s="21" t="str">
        <f>IF('Base de dados'!E255&lt;&gt;"",'Base de dados'!E255,"")</f>
        <v/>
      </c>
      <c r="G256" s="21" t="str">
        <f>IF('Base de dados'!F255&lt;&gt;"",'Base de dados'!F255,"")</f>
        <v/>
      </c>
      <c r="H256" s="21" t="str">
        <f>IF('Base de dados'!G255&lt;&gt;"",'Base de dados'!G255,"")</f>
        <v/>
      </c>
      <c r="I256" s="31" t="str">
        <f>Prefeitura!D256</f>
        <v>RUA FAMILIA GALANTE, 178 - NAZARE - CASA BRANCA</v>
      </c>
      <c r="J256" s="22" t="str">
        <f>Prefeitura!E256</f>
        <v>(19) 991902706</v>
      </c>
      <c r="K256" s="23" t="str">
        <f>LOWER('Base de dados'!K255)</f>
        <v>edi-20112011@hotmail.com</v>
      </c>
      <c r="L256" s="24" t="str">
        <f>'Base de dados'!J255</f>
        <v>IDOSOS</v>
      </c>
      <c r="M256" s="24" t="str">
        <f>'Base de dados'!L255</f>
        <v>SUPLENTE</v>
      </c>
      <c r="N256" s="24">
        <f>'Base de dados'!M255</f>
        <v>118</v>
      </c>
      <c r="O256" s="29" t="str">
        <f>IF(OR(Prefeitura!I256="Não",Prefeitura!J256&lt;&gt;""),"EXCLUÍDO","")</f>
        <v/>
      </c>
      <c r="P256" s="24" t="str">
        <f>IF(Prefeitura!J256&lt;&gt;"","ATENDIDO CDHU",IF(Prefeitura!I256="Não","NÃO COMPROVA TEMPO DE MORADIA",""))</f>
        <v/>
      </c>
      <c r="Q256" s="24" t="str">
        <f t="shared" si="8"/>
        <v/>
      </c>
    </row>
    <row r="257" spans="1:17" ht="24.95" customHeight="1" x14ac:dyDescent="0.25">
      <c r="A257" s="17">
        <f t="shared" si="7"/>
        <v>255</v>
      </c>
      <c r="B257" s="18" t="str">
        <f>'Base de dados'!A256</f>
        <v>5630015666</v>
      </c>
      <c r="C257" s="19" t="str">
        <f>'Base de dados'!B256</f>
        <v>EDNA APARECIDA BARBOSA</v>
      </c>
      <c r="D257" s="26">
        <f>'Base de dados'!C256</f>
        <v>12697651</v>
      </c>
      <c r="E257" s="20" t="str">
        <f>'Base de dados'!D256</f>
        <v>059.023.328-93</v>
      </c>
      <c r="F257" s="21" t="str">
        <f>IF('Base de dados'!E256&lt;&gt;"",'Base de dados'!E256,"")</f>
        <v/>
      </c>
      <c r="G257" s="21" t="str">
        <f>IF('Base de dados'!F256&lt;&gt;"",'Base de dados'!F256,"")</f>
        <v/>
      </c>
      <c r="H257" s="21" t="str">
        <f>IF('Base de dados'!G256&lt;&gt;"",'Base de dados'!G256,"")</f>
        <v/>
      </c>
      <c r="I257" s="31" t="str">
        <f>Prefeitura!D257</f>
        <v>RUA ALFREDO PINTO MENDONCA, 270 - SAO JOAO  - CASA BRANCA</v>
      </c>
      <c r="J257" s="22" t="str">
        <f>Prefeitura!E257</f>
        <v>(19) 998407590</v>
      </c>
      <c r="K257" s="23" t="str">
        <f>LOWER('Base de dados'!K256)</f>
        <v>denizevaz.vgs13@gmail.com</v>
      </c>
      <c r="L257" s="24" t="str">
        <f>'Base de dados'!J256</f>
        <v>IDOSOS</v>
      </c>
      <c r="M257" s="24" t="str">
        <f>'Base de dados'!L256</f>
        <v>SUPLENTE</v>
      </c>
      <c r="N257" s="24">
        <f>'Base de dados'!M256</f>
        <v>119</v>
      </c>
      <c r="O257" s="29" t="str">
        <f>IF(OR(Prefeitura!I257="Não",Prefeitura!J257&lt;&gt;""),"EXCLUÍDO","")</f>
        <v>EXCLUÍDO</v>
      </c>
      <c r="P257" s="24" t="str">
        <f>IF(Prefeitura!J257&lt;&gt;"","ATENDIDO CDHU",IF(Prefeitura!I257="Não","NÃO COMPROVA TEMPO DE MORADIA",""))</f>
        <v>ATENDIDO CDHU</v>
      </c>
      <c r="Q257" s="24" t="str">
        <f t="shared" si="8"/>
        <v>CDHU</v>
      </c>
    </row>
    <row r="258" spans="1:17" ht="24.95" customHeight="1" x14ac:dyDescent="0.25">
      <c r="A258" s="17">
        <f t="shared" si="7"/>
        <v>256</v>
      </c>
      <c r="B258" s="18" t="str">
        <f>'Base de dados'!A257</f>
        <v>5630019288</v>
      </c>
      <c r="C258" s="19" t="str">
        <f>'Base de dados'!B257</f>
        <v>PEDRO DONIZETI PIERINI</v>
      </c>
      <c r="D258" s="26">
        <f>'Base de dados'!C257</f>
        <v>11215859</v>
      </c>
      <c r="E258" s="20" t="str">
        <f>'Base de dados'!D257</f>
        <v>967.118.688-20</v>
      </c>
      <c r="F258" s="21" t="str">
        <f>IF('Base de dados'!E257&lt;&gt;"",'Base de dados'!E257,"")</f>
        <v/>
      </c>
      <c r="G258" s="21" t="str">
        <f>IF('Base de dados'!F257&lt;&gt;"",'Base de dados'!F257,"")</f>
        <v/>
      </c>
      <c r="H258" s="21" t="str">
        <f>IF('Base de dados'!G257&lt;&gt;"",'Base de dados'!G257,"")</f>
        <v/>
      </c>
      <c r="I258" s="31" t="str">
        <f>Prefeitura!D258</f>
        <v>RUA ALAGOAS, 123 - BELA VISTA - CASA BRANCA</v>
      </c>
      <c r="J258" s="22" t="str">
        <f>Prefeitura!E258</f>
        <v>(19) 989006985</v>
      </c>
      <c r="K258" s="23" t="str">
        <f>LOWER('Base de dados'!K257)</f>
        <v>sabrina_perine@hotmail.com</v>
      </c>
      <c r="L258" s="24" t="str">
        <f>'Base de dados'!J257</f>
        <v>IDOSOS</v>
      </c>
      <c r="M258" s="24" t="str">
        <f>'Base de dados'!L257</f>
        <v>SUPLENTE</v>
      </c>
      <c r="N258" s="24">
        <f>'Base de dados'!M257</f>
        <v>120</v>
      </c>
      <c r="O258" s="29" t="str">
        <f>IF(OR(Prefeitura!I258="Não",Prefeitura!J258&lt;&gt;""),"EXCLUÍDO","")</f>
        <v/>
      </c>
      <c r="P258" s="24" t="str">
        <f>IF(Prefeitura!J258&lt;&gt;"","ATENDIDO CDHU",IF(Prefeitura!I258="Não","NÃO COMPROVA TEMPO DE MORADIA",""))</f>
        <v/>
      </c>
      <c r="Q258" s="24" t="str">
        <f t="shared" si="8"/>
        <v/>
      </c>
    </row>
    <row r="259" spans="1:17" ht="24.95" customHeight="1" x14ac:dyDescent="0.25">
      <c r="A259" s="17">
        <f t="shared" si="7"/>
        <v>257</v>
      </c>
      <c r="B259" s="18" t="str">
        <f>'Base de dados'!A258</f>
        <v>5630004736</v>
      </c>
      <c r="C259" s="19" t="str">
        <f>'Base de dados'!B258</f>
        <v>!MARIA JOSE SOUZA</v>
      </c>
      <c r="D259" s="26">
        <f>'Base de dados'!C258</f>
        <v>136081964</v>
      </c>
      <c r="E259" s="20" t="str">
        <f>'Base de dados'!D258</f>
        <v>086.324.878-09</v>
      </c>
      <c r="F259" s="21" t="str">
        <f>IF('Base de dados'!E258&lt;&gt;"",'Base de dados'!E258,"")</f>
        <v/>
      </c>
      <c r="G259" s="21" t="str">
        <f>IF('Base de dados'!F258&lt;&gt;"",'Base de dados'!F258,"")</f>
        <v/>
      </c>
      <c r="H259" s="21" t="str">
        <f>IF('Base de dados'!G258&lt;&gt;"",'Base de dados'!G258,"")</f>
        <v/>
      </c>
      <c r="I259" s="31" t="str">
        <f>Prefeitura!D259</f>
        <v>RUA JOSE DOS SANTOS BASTOS, 99 - JARDIM MACAUBA - CASA BRANCA</v>
      </c>
      <c r="J259" s="22" t="str">
        <f>Prefeitura!E259</f>
        <v>(19) 992837941</v>
      </c>
      <c r="K259" s="23" t="str">
        <f>LOWER('Base de dados'!K258)</f>
        <v>mariajose30707@gmail.com</v>
      </c>
      <c r="L259" s="24" t="str">
        <f>'Base de dados'!J258</f>
        <v>IDOSOS</v>
      </c>
      <c r="M259" s="24" t="str">
        <f>'Base de dados'!L258</f>
        <v>SUPLENTE</v>
      </c>
      <c r="N259" s="24">
        <f>'Base de dados'!M258</f>
        <v>121</v>
      </c>
      <c r="O259" s="29" t="str">
        <f>IF(OR(Prefeitura!I259="Não",Prefeitura!J259&lt;&gt;""),"EXCLUÍDO","")</f>
        <v/>
      </c>
      <c r="P259" s="24" t="str">
        <f>IF(Prefeitura!J259&lt;&gt;"","ATENDIDO CDHU",IF(Prefeitura!I259="Não","NÃO COMPROVA TEMPO DE MORADIA",""))</f>
        <v/>
      </c>
      <c r="Q259" s="24" t="str">
        <f t="shared" si="8"/>
        <v/>
      </c>
    </row>
    <row r="260" spans="1:17" ht="24.95" customHeight="1" x14ac:dyDescent="0.25">
      <c r="A260" s="17">
        <f t="shared" si="7"/>
        <v>258</v>
      </c>
      <c r="B260" s="18" t="str">
        <f>'Base de dados'!A259</f>
        <v>5630017613</v>
      </c>
      <c r="C260" s="19" t="str">
        <f>'Base de dados'!B259</f>
        <v>DORCELINA DONIZETE DE OLIVEIRA</v>
      </c>
      <c r="D260" s="26">
        <f>'Base de dados'!C259</f>
        <v>8955705</v>
      </c>
      <c r="E260" s="20" t="str">
        <f>'Base de dados'!D259</f>
        <v>043.202.328-36</v>
      </c>
      <c r="F260" s="21" t="str">
        <f>IF('Base de dados'!E259&lt;&gt;"",'Base de dados'!E259,"")</f>
        <v/>
      </c>
      <c r="G260" s="21" t="str">
        <f>IF('Base de dados'!F259&lt;&gt;"",'Base de dados'!F259,"")</f>
        <v/>
      </c>
      <c r="H260" s="21" t="str">
        <f>IF('Base de dados'!G259&lt;&gt;"",'Base de dados'!G259,"")</f>
        <v/>
      </c>
      <c r="I260" s="31" t="str">
        <f>Prefeitura!D260</f>
        <v>RUA LUIZ GONZAGA DE SILOS, 106 - NAZARE  - CASA BRANCA</v>
      </c>
      <c r="J260" s="22" t="str">
        <f>Prefeitura!E260</f>
        <v>(19) 971448800</v>
      </c>
      <c r="K260" s="23" t="str">
        <f>LOWER('Base de dados'!K259)</f>
        <v>sarahsilvah2016@gmail.com.br</v>
      </c>
      <c r="L260" s="24" t="str">
        <f>'Base de dados'!J259</f>
        <v>IDOSOS</v>
      </c>
      <c r="M260" s="24" t="str">
        <f>'Base de dados'!L259</f>
        <v>SUPLENTE</v>
      </c>
      <c r="N260" s="24">
        <f>'Base de dados'!M259</f>
        <v>122</v>
      </c>
      <c r="O260" s="29" t="str">
        <f>IF(OR(Prefeitura!I260="Não",Prefeitura!J260&lt;&gt;""),"EXCLUÍDO","")</f>
        <v/>
      </c>
      <c r="P260" s="24" t="str">
        <f>IF(Prefeitura!J260&lt;&gt;"","ATENDIDO CDHU",IF(Prefeitura!I260="Não","NÃO COMPROVA TEMPO DE MORADIA",""))</f>
        <v/>
      </c>
      <c r="Q260" s="24" t="str">
        <f t="shared" si="8"/>
        <v/>
      </c>
    </row>
    <row r="261" spans="1:17" ht="24.95" customHeight="1" x14ac:dyDescent="0.25">
      <c r="A261" s="17">
        <f t="shared" ref="A261:A324" si="9">A260+1</f>
        <v>259</v>
      </c>
      <c r="B261" s="18" t="str">
        <f>'Base de dados'!A260</f>
        <v>5630010766</v>
      </c>
      <c r="C261" s="19" t="str">
        <f>'Base de dados'!B260</f>
        <v>AZENEL ALVES HONORATO</v>
      </c>
      <c r="D261" s="26">
        <f>'Base de dados'!C260</f>
        <v>222059114</v>
      </c>
      <c r="E261" s="20" t="str">
        <f>'Base de dados'!D260</f>
        <v>049.401.248-00</v>
      </c>
      <c r="F261" s="21" t="str">
        <f>IF('Base de dados'!E260&lt;&gt;"",'Base de dados'!E260,"")</f>
        <v/>
      </c>
      <c r="G261" s="21" t="str">
        <f>IF('Base de dados'!F260&lt;&gt;"",'Base de dados'!F260,"")</f>
        <v/>
      </c>
      <c r="H261" s="21" t="str">
        <f>IF('Base de dados'!G260&lt;&gt;"",'Base de dados'!G260,"")</f>
        <v/>
      </c>
      <c r="I261" s="31" t="str">
        <f>Prefeitura!D261</f>
        <v>RUA JOAO BATISTA SALLES CUNHA, 247 - PARQUE SAO PAULO  - CASA BRANCA</v>
      </c>
      <c r="J261" s="22" t="str">
        <f>Prefeitura!E261</f>
        <v>(11) 982451157</v>
      </c>
      <c r="K261" s="23" t="str">
        <f>LOWER('Base de dados'!K260)</f>
        <v>andrezahono@hotmail.com</v>
      </c>
      <c r="L261" s="24" t="str">
        <f>'Base de dados'!J260</f>
        <v>IDOSOS</v>
      </c>
      <c r="M261" s="24" t="str">
        <f>'Base de dados'!L260</f>
        <v>SUPLENTE</v>
      </c>
      <c r="N261" s="24">
        <f>'Base de dados'!M260</f>
        <v>123</v>
      </c>
      <c r="O261" s="29" t="str">
        <f>IF(OR(Prefeitura!I261="Não",Prefeitura!J261&lt;&gt;""),"EXCLUÍDO","")</f>
        <v/>
      </c>
      <c r="P261" s="24" t="str">
        <f>IF(Prefeitura!J261&lt;&gt;"","ATENDIDO CDHU",IF(Prefeitura!I261="Não","NÃO COMPROVA TEMPO DE MORADIA",""))</f>
        <v/>
      </c>
      <c r="Q261" s="24" t="str">
        <f t="shared" ref="Q261:Q324" si="10">IF(P261="","",IF(P261="ATENDIDO CDHU","CDHU","PREFEITURA"))</f>
        <v/>
      </c>
    </row>
    <row r="262" spans="1:17" ht="24.95" customHeight="1" x14ac:dyDescent="0.25">
      <c r="A262" s="17">
        <f t="shared" si="9"/>
        <v>260</v>
      </c>
      <c r="B262" s="18" t="str">
        <f>'Base de dados'!A261</f>
        <v>5630010311</v>
      </c>
      <c r="C262" s="19" t="str">
        <f>'Base de dados'!B261</f>
        <v>ELZA ALVES</v>
      </c>
      <c r="D262" s="26">
        <f>'Base de dados'!C261</f>
        <v>54932129</v>
      </c>
      <c r="E262" s="20" t="str">
        <f>'Base de dados'!D261</f>
        <v>016.648.098-30</v>
      </c>
      <c r="F262" s="21" t="str">
        <f>IF('Base de dados'!E261&lt;&gt;"",'Base de dados'!E261,"")</f>
        <v/>
      </c>
      <c r="G262" s="21" t="str">
        <f>IF('Base de dados'!F261&lt;&gt;"",'Base de dados'!F261,"")</f>
        <v/>
      </c>
      <c r="H262" s="21" t="str">
        <f>IF('Base de dados'!G261&lt;&gt;"",'Base de dados'!G261,"")</f>
        <v/>
      </c>
      <c r="I262" s="31" t="str">
        <f>Prefeitura!D262</f>
        <v>RUA FERNANDO MUSA, 236 - CENTRO  - CASA BRANCA</v>
      </c>
      <c r="J262" s="22" t="str">
        <f>Prefeitura!E262</f>
        <v>(19) 993649855</v>
      </c>
      <c r="K262" s="23" t="str">
        <f>LOWER('Base de dados'!K261)</f>
        <v>elza.alvescb@hotmail.com</v>
      </c>
      <c r="L262" s="24" t="str">
        <f>'Base de dados'!J261</f>
        <v>IDOSOS</v>
      </c>
      <c r="M262" s="24" t="str">
        <f>'Base de dados'!L261</f>
        <v>SUPLENTE</v>
      </c>
      <c r="N262" s="24">
        <f>'Base de dados'!M261</f>
        <v>124</v>
      </c>
      <c r="O262" s="29" t="str">
        <f>IF(OR(Prefeitura!I262="Não",Prefeitura!J262&lt;&gt;""),"EXCLUÍDO","")</f>
        <v/>
      </c>
      <c r="P262" s="24" t="str">
        <f>IF(Prefeitura!J262&lt;&gt;"","ATENDIDO CDHU",IF(Prefeitura!I262="Não","NÃO COMPROVA TEMPO DE MORADIA",""))</f>
        <v/>
      </c>
      <c r="Q262" s="24" t="str">
        <f t="shared" si="10"/>
        <v/>
      </c>
    </row>
    <row r="263" spans="1:17" ht="24.95" customHeight="1" x14ac:dyDescent="0.25">
      <c r="A263" s="17">
        <f t="shared" si="9"/>
        <v>261</v>
      </c>
      <c r="B263" s="18" t="str">
        <f>'Base de dados'!A262</f>
        <v>5630005378</v>
      </c>
      <c r="C263" s="19" t="str">
        <f>'Base de dados'!B262</f>
        <v>CORDOLINA DA SILVA PEREIRA</v>
      </c>
      <c r="D263" s="26">
        <f>'Base de dados'!C262</f>
        <v>374200671</v>
      </c>
      <c r="E263" s="20" t="str">
        <f>'Base de dados'!D262</f>
        <v>102.348.138-30</v>
      </c>
      <c r="F263" s="21" t="str">
        <f>IF('Base de dados'!E262&lt;&gt;"",'Base de dados'!E262,"")</f>
        <v/>
      </c>
      <c r="G263" s="21" t="str">
        <f>IF('Base de dados'!F262&lt;&gt;"",'Base de dados'!F262,"")</f>
        <v/>
      </c>
      <c r="H263" s="21" t="str">
        <f>IF('Base de dados'!G262&lt;&gt;"",'Base de dados'!G262,"")</f>
        <v/>
      </c>
      <c r="I263" s="31" t="str">
        <f>Prefeitura!D263</f>
        <v>RUA SILVESTRE FRANCISCO PUGLIA, 88 - ODEMIR BUZATO - CASA BRANCA</v>
      </c>
      <c r="J263" s="22" t="str">
        <f>Prefeitura!E263</f>
        <v>(19) 999589921</v>
      </c>
      <c r="K263" s="23" t="str">
        <f>LOWER('Base de dados'!K262)</f>
        <v>zehaugusto31@gmail.com</v>
      </c>
      <c r="L263" s="24" t="str">
        <f>'Base de dados'!J262</f>
        <v>IDOSOS</v>
      </c>
      <c r="M263" s="24" t="str">
        <f>'Base de dados'!L262</f>
        <v>SUPLENTE</v>
      </c>
      <c r="N263" s="24">
        <f>'Base de dados'!M262</f>
        <v>125</v>
      </c>
      <c r="O263" s="29" t="str">
        <f>IF(OR(Prefeitura!I263="Não",Prefeitura!J263&lt;&gt;""),"EXCLUÍDO","")</f>
        <v/>
      </c>
      <c r="P263" s="24" t="str">
        <f>IF(Prefeitura!J263&lt;&gt;"","ATENDIDO CDHU",IF(Prefeitura!I263="Não","NÃO COMPROVA TEMPO DE MORADIA",""))</f>
        <v/>
      </c>
      <c r="Q263" s="24" t="str">
        <f t="shared" si="10"/>
        <v/>
      </c>
    </row>
    <row r="264" spans="1:17" ht="24.95" customHeight="1" x14ac:dyDescent="0.25">
      <c r="A264" s="17">
        <f t="shared" si="9"/>
        <v>262</v>
      </c>
      <c r="B264" s="18" t="str">
        <f>'Base de dados'!A263</f>
        <v>5630019635</v>
      </c>
      <c r="C264" s="19" t="str">
        <f>'Base de dados'!B263</f>
        <v>CLEUZA IZOLINA GOULART LIMA</v>
      </c>
      <c r="D264" s="26">
        <f>'Base de dados'!C263</f>
        <v>242995597</v>
      </c>
      <c r="E264" s="20" t="str">
        <f>'Base de dados'!D263</f>
        <v>090.642.868-84</v>
      </c>
      <c r="F264" s="21" t="str">
        <f>IF('Base de dados'!E263&lt;&gt;"",'Base de dados'!E263,"")</f>
        <v>ODAIR RICARDO LIMA</v>
      </c>
      <c r="G264" s="21">
        <f>IF('Base de dados'!F263&lt;&gt;"",'Base de dados'!F263,"")</f>
        <v>198218011</v>
      </c>
      <c r="H264" s="21" t="str">
        <f>IF('Base de dados'!G263&lt;&gt;"",'Base de dados'!G263,"")</f>
        <v>087.426.028-07</v>
      </c>
      <c r="I264" s="31" t="str">
        <f>Prefeitura!D264</f>
        <v>CHA MANUEL MARTINS, Chácara Santa Maria saran - CENTRO - CASA BRANCA</v>
      </c>
      <c r="J264" s="22" t="str">
        <f>Prefeitura!E264</f>
        <v>(19) 992067800</v>
      </c>
      <c r="K264" s="23" t="str">
        <f>LOWER('Base de dados'!K263)</f>
        <v>esdraslima5995@gmail.com</v>
      </c>
      <c r="L264" s="24" t="str">
        <f>'Base de dados'!J263</f>
        <v>IDOSOS</v>
      </c>
      <c r="M264" s="24" t="str">
        <f>'Base de dados'!L263</f>
        <v>SUPLENTE</v>
      </c>
      <c r="N264" s="24">
        <f>'Base de dados'!M263</f>
        <v>126</v>
      </c>
      <c r="O264" s="29" t="str">
        <f>IF(OR(Prefeitura!I264="Não",Prefeitura!J264&lt;&gt;""),"EXCLUÍDO","")</f>
        <v>EXCLUÍDO</v>
      </c>
      <c r="P264" s="24" t="str">
        <f>IF(Prefeitura!J264&lt;&gt;"","ATENDIDO CDHU",IF(Prefeitura!I264="Não","NÃO COMPROVA TEMPO DE MORADIA",""))</f>
        <v>ATENDIDO CDHU</v>
      </c>
      <c r="Q264" s="24" t="str">
        <f t="shared" si="10"/>
        <v>CDHU</v>
      </c>
    </row>
    <row r="265" spans="1:17" ht="24.95" customHeight="1" x14ac:dyDescent="0.25">
      <c r="A265" s="17">
        <f t="shared" si="9"/>
        <v>263</v>
      </c>
      <c r="B265" s="18" t="str">
        <f>'Base de dados'!A264</f>
        <v>5630017274</v>
      </c>
      <c r="C265" s="19" t="str">
        <f>'Base de dados'!B264</f>
        <v>MARIA DE LOURDES DE OLIVEIRA</v>
      </c>
      <c r="D265" s="26">
        <f>'Base de dados'!C264</f>
        <v>265884688</v>
      </c>
      <c r="E265" s="20" t="str">
        <f>'Base de dados'!D264</f>
        <v>158.298.298-86</v>
      </c>
      <c r="F265" s="21" t="str">
        <f>IF('Base de dados'!E264&lt;&gt;"",'Base de dados'!E264,"")</f>
        <v>ANTONIO TOMAZ DE OLIVEIRA</v>
      </c>
      <c r="G265" s="21">
        <f>IF('Base de dados'!F264&lt;&gt;"",'Base de dados'!F264,"")</f>
        <v>7929253</v>
      </c>
      <c r="H265" s="21" t="str">
        <f>IF('Base de dados'!G264&lt;&gt;"",'Base de dados'!G264,"")</f>
        <v>024.845.498-65</v>
      </c>
      <c r="I265" s="31" t="str">
        <f>Prefeitura!D265</f>
        <v>RUA SANTO ANTONIO, 271 - CENTRO - CASA BRANCA</v>
      </c>
      <c r="J265" s="22" t="str">
        <f>Prefeitura!E265</f>
        <v>(19) 992698804</v>
      </c>
      <c r="K265" s="23" t="str">
        <f>LOWER('Base de dados'!K264)</f>
        <v>oliveiradebora18@hotmail.com</v>
      </c>
      <c r="L265" s="24" t="str">
        <f>'Base de dados'!J264</f>
        <v>IDOSOS</v>
      </c>
      <c r="M265" s="24" t="str">
        <f>'Base de dados'!L264</f>
        <v>SUPLENTE</v>
      </c>
      <c r="N265" s="24">
        <f>'Base de dados'!M264</f>
        <v>127</v>
      </c>
      <c r="O265" s="29" t="str">
        <f>IF(OR(Prefeitura!I265="Não",Prefeitura!J265&lt;&gt;""),"EXCLUÍDO","")</f>
        <v/>
      </c>
      <c r="P265" s="24" t="str">
        <f>IF(Prefeitura!J265&lt;&gt;"","ATENDIDO CDHU",IF(Prefeitura!I265="Não","NÃO COMPROVA TEMPO DE MORADIA",""))</f>
        <v/>
      </c>
      <c r="Q265" s="24" t="str">
        <f t="shared" si="10"/>
        <v/>
      </c>
    </row>
    <row r="266" spans="1:17" ht="24.95" customHeight="1" x14ac:dyDescent="0.25">
      <c r="A266" s="17">
        <f t="shared" si="9"/>
        <v>264</v>
      </c>
      <c r="B266" s="18" t="str">
        <f>'Base de dados'!A265</f>
        <v>5630020609</v>
      </c>
      <c r="C266" s="19" t="str">
        <f>'Base de dados'!B265</f>
        <v>OSVALDO DONIZETI  DE LIMA</v>
      </c>
      <c r="D266" s="26">
        <f>'Base de dados'!C265</f>
        <v>23520737</v>
      </c>
      <c r="E266" s="20" t="str">
        <f>'Base de dados'!D265</f>
        <v>111.209.378-84</v>
      </c>
      <c r="F266" s="21" t="str">
        <f>IF('Base de dados'!E265&lt;&gt;"",'Base de dados'!E265,"")</f>
        <v>MARIA DO CARMO LUCAS DE LIMA</v>
      </c>
      <c r="G266" s="21">
        <f>IF('Base de dados'!F265&lt;&gt;"",'Base de dados'!F265,"")</f>
        <v>156470913</v>
      </c>
      <c r="H266" s="21" t="str">
        <f>IF('Base de dados'!G265&lt;&gt;"",'Base de dados'!G265,"")</f>
        <v>137.442.498-67</v>
      </c>
      <c r="I266" s="31" t="str">
        <f>Prefeitura!D266</f>
        <v>RUA MARIA JOSE CAETANO DE ALMEIDA, 700 - PARQUE SAO PAULO - CASA BRANCA</v>
      </c>
      <c r="J266" s="22" t="str">
        <f>Prefeitura!E266</f>
        <v>(19) 993217545</v>
      </c>
      <c r="K266" s="23" t="str">
        <f>LOWER('Base de dados'!K265)</f>
        <v>mariadocarmolucasdelimaheitor@gmail.com</v>
      </c>
      <c r="L266" s="24" t="str">
        <f>'Base de dados'!J265</f>
        <v>IDOSOS</v>
      </c>
      <c r="M266" s="24" t="str">
        <f>'Base de dados'!L265</f>
        <v>SUPLENTE</v>
      </c>
      <c r="N266" s="24">
        <f>'Base de dados'!M265</f>
        <v>128</v>
      </c>
      <c r="O266" s="29" t="str">
        <f>IF(OR(Prefeitura!I266="Não",Prefeitura!J266&lt;&gt;""),"EXCLUÍDO","")</f>
        <v/>
      </c>
      <c r="P266" s="24" t="str">
        <f>IF(Prefeitura!J266&lt;&gt;"","ATENDIDO CDHU",IF(Prefeitura!I266="Não","NÃO COMPROVA TEMPO DE MORADIA",""))</f>
        <v/>
      </c>
      <c r="Q266" s="24" t="str">
        <f t="shared" si="10"/>
        <v/>
      </c>
    </row>
    <row r="267" spans="1:17" ht="24.95" customHeight="1" x14ac:dyDescent="0.25">
      <c r="A267" s="17">
        <f t="shared" si="9"/>
        <v>265</v>
      </c>
      <c r="B267" s="18" t="str">
        <f>'Base de dados'!A266</f>
        <v>5630013935</v>
      </c>
      <c r="C267" s="19" t="str">
        <f>'Base de dados'!B266</f>
        <v>TEREZINHA APARECIDA SABAINE</v>
      </c>
      <c r="D267" s="26">
        <f>'Base de dados'!C266</f>
        <v>8140004</v>
      </c>
      <c r="E267" s="20" t="str">
        <f>'Base de dados'!D266</f>
        <v>882.577.388-91</v>
      </c>
      <c r="F267" s="21" t="str">
        <f>IF('Base de dados'!E266&lt;&gt;"",'Base de dados'!E266,"")</f>
        <v/>
      </c>
      <c r="G267" s="21" t="str">
        <f>IF('Base de dados'!F266&lt;&gt;"",'Base de dados'!F266,"")</f>
        <v/>
      </c>
      <c r="H267" s="21" t="str">
        <f>IF('Base de dados'!G266&lt;&gt;"",'Base de dados'!G266,"")</f>
        <v/>
      </c>
      <c r="I267" s="31" t="str">
        <f>Prefeitura!D267</f>
        <v>RUA LUCIO LEONEL, 359 - CENTRO  - CASA BRANCA</v>
      </c>
      <c r="J267" s="22" t="str">
        <f>Prefeitura!E267</f>
        <v>(19) 991202548</v>
      </c>
      <c r="K267" s="23" t="str">
        <f>LOWER('Base de dados'!K266)</f>
        <v>terezinhaleda@icloud.com</v>
      </c>
      <c r="L267" s="24" t="str">
        <f>'Base de dados'!J266</f>
        <v>IDOSOS</v>
      </c>
      <c r="M267" s="24" t="str">
        <f>'Base de dados'!L266</f>
        <v>SUPLENTE</v>
      </c>
      <c r="N267" s="24">
        <f>'Base de dados'!M266</f>
        <v>129</v>
      </c>
      <c r="O267" s="29" t="str">
        <f>IF(OR(Prefeitura!I267="Não",Prefeitura!J267&lt;&gt;""),"EXCLUÍDO","")</f>
        <v/>
      </c>
      <c r="P267" s="24" t="str">
        <f>IF(Prefeitura!J267&lt;&gt;"","ATENDIDO CDHU",IF(Prefeitura!I267="Não","NÃO COMPROVA TEMPO DE MORADIA",""))</f>
        <v/>
      </c>
      <c r="Q267" s="24" t="str">
        <f t="shared" si="10"/>
        <v/>
      </c>
    </row>
    <row r="268" spans="1:17" ht="24.95" customHeight="1" x14ac:dyDescent="0.25">
      <c r="A268" s="17">
        <f t="shared" si="9"/>
        <v>266</v>
      </c>
      <c r="B268" s="18" t="str">
        <f>'Base de dados'!A267</f>
        <v>5630016748</v>
      </c>
      <c r="C268" s="19" t="str">
        <f>'Base de dados'!B267</f>
        <v>APARECIDA DONIZETI MUNIZ MATOS</v>
      </c>
      <c r="D268" s="26">
        <f>'Base de dados'!C267</f>
        <v>366738355</v>
      </c>
      <c r="E268" s="20" t="str">
        <f>'Base de dados'!D267</f>
        <v>361.595.118-23</v>
      </c>
      <c r="F268" s="21" t="str">
        <f>IF('Base de dados'!E267&lt;&gt;"",'Base de dados'!E267,"")</f>
        <v>ANDREIA LEAL DAS NEVES</v>
      </c>
      <c r="G268" s="21">
        <f>IF('Base de dados'!F267&lt;&gt;"",'Base de dados'!F267,"")</f>
        <v>380216140</v>
      </c>
      <c r="H268" s="21" t="str">
        <f>IF('Base de dados'!G267&lt;&gt;"",'Base de dados'!G267,"")</f>
        <v>394.745.048-65</v>
      </c>
      <c r="I268" s="31" t="str">
        <f>Prefeitura!D268</f>
        <v>RUA PIAUI, 203 - LAGOA BRANCA - CASA BRANCA</v>
      </c>
      <c r="J268" s="22" t="str">
        <f>Prefeitura!E268</f>
        <v>(19) 995684651</v>
      </c>
      <c r="K268" s="23" t="str">
        <f>LOWER('Base de dados'!K267)</f>
        <v>aparecidamuniz923@gmail.com</v>
      </c>
      <c r="L268" s="24" t="str">
        <f>'Base de dados'!J267</f>
        <v>IDOSOS</v>
      </c>
      <c r="M268" s="24" t="str">
        <f>'Base de dados'!L267</f>
        <v>SUPLENTE</v>
      </c>
      <c r="N268" s="24">
        <f>'Base de dados'!M267</f>
        <v>130</v>
      </c>
      <c r="O268" s="29" t="str">
        <f>IF(OR(Prefeitura!I268="Não",Prefeitura!J268&lt;&gt;""),"EXCLUÍDO","")</f>
        <v/>
      </c>
      <c r="P268" s="24" t="str">
        <f>IF(Prefeitura!J268&lt;&gt;"","ATENDIDO CDHU",IF(Prefeitura!I268="Não","NÃO COMPROVA TEMPO DE MORADIA",""))</f>
        <v/>
      </c>
      <c r="Q268" s="24" t="str">
        <f t="shared" si="10"/>
        <v/>
      </c>
    </row>
    <row r="269" spans="1:17" ht="24.95" customHeight="1" x14ac:dyDescent="0.25">
      <c r="A269" s="17">
        <f t="shared" si="9"/>
        <v>267</v>
      </c>
      <c r="B269" s="18" t="str">
        <f>'Base de dados'!A268</f>
        <v>5630019734</v>
      </c>
      <c r="C269" s="19" t="str">
        <f>'Base de dados'!B268</f>
        <v>VERA LUCIA DE SOUZA</v>
      </c>
      <c r="D269" s="26">
        <f>'Base de dados'!C268</f>
        <v>135586203</v>
      </c>
      <c r="E269" s="20" t="str">
        <f>'Base de dados'!D268</f>
        <v>024.923.738-51</v>
      </c>
      <c r="F269" s="21" t="str">
        <f>IF('Base de dados'!E268&lt;&gt;"",'Base de dados'!E268,"")</f>
        <v/>
      </c>
      <c r="G269" s="21" t="str">
        <f>IF('Base de dados'!F268&lt;&gt;"",'Base de dados'!F268,"")</f>
        <v/>
      </c>
      <c r="H269" s="21" t="str">
        <f>IF('Base de dados'!G268&lt;&gt;"",'Base de dados'!G268,"")</f>
        <v/>
      </c>
      <c r="I269" s="31" t="str">
        <f>Prefeitura!D269</f>
        <v>RUA LACERDA FRANCO, 61 - CENTRO - CASA BRANCA</v>
      </c>
      <c r="J269" s="22" t="str">
        <f>Prefeitura!E269</f>
        <v>(19) 993796291</v>
      </c>
      <c r="K269" s="23" t="str">
        <f>LOWER('Base de dados'!K268)</f>
        <v>vera79211@gmail.com</v>
      </c>
      <c r="L269" s="24" t="str">
        <f>'Base de dados'!J268</f>
        <v>IDOSOS</v>
      </c>
      <c r="M269" s="24" t="str">
        <f>'Base de dados'!L268</f>
        <v>SUPLENTE</v>
      </c>
      <c r="N269" s="24">
        <f>'Base de dados'!M268</f>
        <v>131</v>
      </c>
      <c r="O269" s="29" t="str">
        <f>IF(OR(Prefeitura!I269="Não",Prefeitura!J269&lt;&gt;""),"EXCLUÍDO","")</f>
        <v/>
      </c>
      <c r="P269" s="24" t="str">
        <f>IF(Prefeitura!J269&lt;&gt;"","ATENDIDO CDHU",IF(Prefeitura!I269="Não","NÃO COMPROVA TEMPO DE MORADIA",""))</f>
        <v/>
      </c>
      <c r="Q269" s="24" t="str">
        <f t="shared" si="10"/>
        <v/>
      </c>
    </row>
    <row r="270" spans="1:17" ht="24.95" customHeight="1" x14ac:dyDescent="0.25">
      <c r="A270" s="17">
        <f t="shared" si="9"/>
        <v>268</v>
      </c>
      <c r="B270" s="18" t="str">
        <f>'Base de dados'!A269</f>
        <v>5630009271</v>
      </c>
      <c r="C270" s="19" t="str">
        <f>'Base de dados'!B269</f>
        <v>JOSE ROBERTO BERNINE</v>
      </c>
      <c r="D270" s="26">
        <f>'Base de dados'!C269</f>
        <v>65030412</v>
      </c>
      <c r="E270" s="20" t="str">
        <f>'Base de dados'!D269</f>
        <v>523.141.208-25</v>
      </c>
      <c r="F270" s="21" t="str">
        <f>IF('Base de dados'!E269&lt;&gt;"",'Base de dados'!E269,"")</f>
        <v/>
      </c>
      <c r="G270" s="21" t="str">
        <f>IF('Base de dados'!F269&lt;&gt;"",'Base de dados'!F269,"")</f>
        <v/>
      </c>
      <c r="H270" s="21" t="str">
        <f>IF('Base de dados'!G269&lt;&gt;"",'Base de dados'!G269,"")</f>
        <v/>
      </c>
      <c r="I270" s="31" t="str">
        <f>Prefeitura!D270</f>
        <v>RUA DOS FURLANE, 76 - JARDIM BOA ESPERANCA  - CASA BRANCA</v>
      </c>
      <c r="J270" s="22" t="str">
        <f>Prefeitura!E270</f>
        <v>(19) 993525173</v>
      </c>
      <c r="K270" s="23" t="str">
        <f>LOWER('Base de dados'!K269)</f>
        <v>viwild71@gmail.com.br</v>
      </c>
      <c r="L270" s="24" t="str">
        <f>'Base de dados'!J269</f>
        <v>IDOSOS</v>
      </c>
      <c r="M270" s="24" t="str">
        <f>'Base de dados'!L269</f>
        <v>SUPLENTE</v>
      </c>
      <c r="N270" s="24">
        <f>'Base de dados'!M269</f>
        <v>132</v>
      </c>
      <c r="O270" s="29" t="str">
        <f>IF(OR(Prefeitura!I270="Não",Prefeitura!J270&lt;&gt;""),"EXCLUÍDO","")</f>
        <v/>
      </c>
      <c r="P270" s="24" t="str">
        <f>IF(Prefeitura!J270&lt;&gt;"","ATENDIDO CDHU",IF(Prefeitura!I270="Não","NÃO COMPROVA TEMPO DE MORADIA",""))</f>
        <v/>
      </c>
      <c r="Q270" s="24" t="str">
        <f t="shared" si="10"/>
        <v/>
      </c>
    </row>
    <row r="271" spans="1:17" ht="24.95" customHeight="1" x14ac:dyDescent="0.25">
      <c r="A271" s="17">
        <f t="shared" si="9"/>
        <v>269</v>
      </c>
      <c r="B271" s="18" t="str">
        <f>'Base de dados'!A270</f>
        <v>5630015922</v>
      </c>
      <c r="C271" s="19" t="str">
        <f>'Base de dados'!B270</f>
        <v>JOSE OSVALDO GERMANO</v>
      </c>
      <c r="D271" s="26">
        <f>'Base de dados'!C270</f>
        <v>80214460</v>
      </c>
      <c r="E271" s="20" t="str">
        <f>'Base de dados'!D270</f>
        <v>821.716.108-91</v>
      </c>
      <c r="F271" s="21" t="str">
        <f>IF('Base de dados'!E270&lt;&gt;"",'Base de dados'!E270,"")</f>
        <v>ZILDA ZENAIDE DA CUNHA GERMANO</v>
      </c>
      <c r="G271" s="21">
        <f>IF('Base de dados'!F270&lt;&gt;"",'Base de dados'!F270,"")</f>
        <v>298904378</v>
      </c>
      <c r="H271" s="21" t="str">
        <f>IF('Base de dados'!G270&lt;&gt;"",'Base de dados'!G270,"")</f>
        <v>247.970.368-18</v>
      </c>
      <c r="I271" s="31" t="str">
        <f>Prefeitura!D271</f>
        <v>RUA JORGE BONETTI, 222 - VILA TRES CRUZES - CASA BRANCA</v>
      </c>
      <c r="J271" s="22" t="str">
        <f>Prefeitura!E271</f>
        <v>(19) 991120707</v>
      </c>
      <c r="K271" s="23" t="str">
        <f>LOWER('Base de dados'!K270)</f>
        <v>juliaocrcb@yahoo.com.br</v>
      </c>
      <c r="L271" s="24" t="str">
        <f>'Base de dados'!J270</f>
        <v>IDOSOS</v>
      </c>
      <c r="M271" s="24" t="str">
        <f>'Base de dados'!L270</f>
        <v>SUPLENTE</v>
      </c>
      <c r="N271" s="24">
        <f>'Base de dados'!M270</f>
        <v>133</v>
      </c>
      <c r="O271" s="29" t="str">
        <f>IF(OR(Prefeitura!I271="Não",Prefeitura!J271&lt;&gt;""),"EXCLUÍDO","")</f>
        <v/>
      </c>
      <c r="P271" s="24" t="str">
        <f>IF(Prefeitura!J271&lt;&gt;"","ATENDIDO CDHU",IF(Prefeitura!I271="Não","NÃO COMPROVA TEMPO DE MORADIA",""))</f>
        <v/>
      </c>
      <c r="Q271" s="24" t="str">
        <f t="shared" si="10"/>
        <v/>
      </c>
    </row>
    <row r="272" spans="1:17" ht="24.95" customHeight="1" x14ac:dyDescent="0.25">
      <c r="A272" s="17">
        <f t="shared" si="9"/>
        <v>270</v>
      </c>
      <c r="B272" s="18" t="str">
        <f>'Base de dados'!A271</f>
        <v>5630015229</v>
      </c>
      <c r="C272" s="19" t="str">
        <f>'Base de dados'!B271</f>
        <v>ANTONIO PEREIRA DE OLI</v>
      </c>
      <c r="D272" s="26">
        <f>'Base de dados'!C271</f>
        <v>104426676</v>
      </c>
      <c r="E272" s="20" t="str">
        <f>'Base de dados'!D271</f>
        <v>878.979.548-20</v>
      </c>
      <c r="F272" s="21" t="str">
        <f>IF('Base de dados'!E271&lt;&gt;"",'Base de dados'!E271,"")</f>
        <v>VANIA APARECIDA PENNA DE OLIVEIRA</v>
      </c>
      <c r="G272" s="21">
        <f>IF('Base de dados'!F271&lt;&gt;"",'Base de dados'!F271,"")</f>
        <v>21487378</v>
      </c>
      <c r="H272" s="21" t="str">
        <f>IF('Base de dados'!G271&lt;&gt;"",'Base de dados'!G271,"")</f>
        <v>095.134.518-44</v>
      </c>
      <c r="I272" s="31" t="str">
        <f>Prefeitura!D272</f>
        <v>RUA JORGE BONETTI, 206 - SR MENINO - CASA BRANCA</v>
      </c>
      <c r="J272" s="22" t="str">
        <f>Prefeitura!E272</f>
        <v>(19) 986015840</v>
      </c>
      <c r="K272" s="23" t="str">
        <f>LOWER('Base de dados'!K271)</f>
        <v>toniccotony42@gmail.com</v>
      </c>
      <c r="L272" s="24" t="str">
        <f>'Base de dados'!J271</f>
        <v>IDOSOS</v>
      </c>
      <c r="M272" s="24" t="str">
        <f>'Base de dados'!L271</f>
        <v>SUPLENTE</v>
      </c>
      <c r="N272" s="24">
        <f>'Base de dados'!M271</f>
        <v>134</v>
      </c>
      <c r="O272" s="29" t="str">
        <f>IF(OR(Prefeitura!I272="Não",Prefeitura!J272&lt;&gt;""),"EXCLUÍDO","")</f>
        <v/>
      </c>
      <c r="P272" s="24" t="str">
        <f>IF(Prefeitura!J272&lt;&gt;"","ATENDIDO CDHU",IF(Prefeitura!I272="Não","NÃO COMPROVA TEMPO DE MORADIA",""))</f>
        <v/>
      </c>
      <c r="Q272" s="24" t="str">
        <f t="shared" si="10"/>
        <v/>
      </c>
    </row>
    <row r="273" spans="1:17" ht="24.95" customHeight="1" x14ac:dyDescent="0.25">
      <c r="A273" s="17">
        <f t="shared" si="9"/>
        <v>271</v>
      </c>
      <c r="B273" s="18" t="str">
        <f>'Base de dados'!A272</f>
        <v>5630003308</v>
      </c>
      <c r="C273" s="19" t="str">
        <f>'Base de dados'!B272</f>
        <v>MARIA LUCIA URTADO PELOZO</v>
      </c>
      <c r="D273" s="26">
        <f>'Base de dados'!C272</f>
        <v>265880488</v>
      </c>
      <c r="E273" s="20" t="str">
        <f>'Base de dados'!D272</f>
        <v>172.062.028-88</v>
      </c>
      <c r="F273" s="21" t="str">
        <f>IF('Base de dados'!E272&lt;&gt;"",'Base de dados'!E272,"")</f>
        <v>DIVINO PELOZO</v>
      </c>
      <c r="G273" s="21">
        <f>IF('Base de dados'!F272&lt;&gt;"",'Base de dados'!F272,"")</f>
        <v>12859794</v>
      </c>
      <c r="H273" s="21" t="str">
        <f>IF('Base de dados'!G272&lt;&gt;"",'Base de dados'!G272,"")</f>
        <v>002.174.348-78</v>
      </c>
      <c r="I273" s="31" t="str">
        <f>Prefeitura!D273</f>
        <v>RUA IZIDORO SCAPIM, 40 - LAGOA BRANCA - CASA BRANCA</v>
      </c>
      <c r="J273" s="22" t="str">
        <f>Prefeitura!E273</f>
        <v>(19) 995793146</v>
      </c>
      <c r="K273" s="23" t="str">
        <f>LOWER('Base de dados'!K272)</f>
        <v>fernandapelozo.isabella@gmail.com</v>
      </c>
      <c r="L273" s="24" t="str">
        <f>'Base de dados'!J272</f>
        <v>IDOSOS</v>
      </c>
      <c r="M273" s="24" t="str">
        <f>'Base de dados'!L272</f>
        <v>SUPLENTE</v>
      </c>
      <c r="N273" s="24">
        <f>'Base de dados'!M272</f>
        <v>135</v>
      </c>
      <c r="O273" s="29" t="str">
        <f>IF(OR(Prefeitura!I273="Não",Prefeitura!J273&lt;&gt;""),"EXCLUÍDO","")</f>
        <v>EXCLUÍDO</v>
      </c>
      <c r="P273" s="24" t="str">
        <f>IF(Prefeitura!J273&lt;&gt;"","ATENDIDO CDHU",IF(Prefeitura!I273="Não","NÃO COMPROVA TEMPO DE MORADIA",""))</f>
        <v>ATENDIDO CDHU</v>
      </c>
      <c r="Q273" s="24" t="str">
        <f t="shared" si="10"/>
        <v>CDHU</v>
      </c>
    </row>
    <row r="274" spans="1:17" ht="24.95" customHeight="1" x14ac:dyDescent="0.25">
      <c r="A274" s="17">
        <f t="shared" si="9"/>
        <v>272</v>
      </c>
      <c r="B274" s="18" t="str">
        <f>'Base de dados'!A273</f>
        <v>5630012598</v>
      </c>
      <c r="C274" s="19" t="str">
        <f>'Base de dados'!B273</f>
        <v>TERESINHA DOS SANTOS GASPAR</v>
      </c>
      <c r="D274" s="26">
        <f>'Base de dados'!C273</f>
        <v>121091648</v>
      </c>
      <c r="E274" s="20" t="str">
        <f>'Base de dados'!D273</f>
        <v>009.984.457-54</v>
      </c>
      <c r="F274" s="21" t="str">
        <f>IF('Base de dados'!E273&lt;&gt;"",'Base de dados'!E273,"")</f>
        <v/>
      </c>
      <c r="G274" s="21" t="str">
        <f>IF('Base de dados'!F273&lt;&gt;"",'Base de dados'!F273,"")</f>
        <v/>
      </c>
      <c r="H274" s="21" t="str">
        <f>IF('Base de dados'!G273&lt;&gt;"",'Base de dados'!G273,"")</f>
        <v/>
      </c>
      <c r="I274" s="31" t="str">
        <f>Prefeitura!D274</f>
        <v>RUA LUIZ CLAUDIO SABAINI, 34 - JARDIM MACAUBA  - CASA BRANCA</v>
      </c>
      <c r="J274" s="22" t="str">
        <f>Prefeitura!E274</f>
        <v>(19) 991567821</v>
      </c>
      <c r="K274" s="23" t="str">
        <f>LOWER('Base de dados'!K273)</f>
        <v>teresinhagaspar60@gmail.com.br</v>
      </c>
      <c r="L274" s="24" t="str">
        <f>'Base de dados'!J273</f>
        <v>IDOSOS</v>
      </c>
      <c r="M274" s="24" t="str">
        <f>'Base de dados'!L273</f>
        <v>SUPLENTE</v>
      </c>
      <c r="N274" s="24">
        <f>'Base de dados'!M273</f>
        <v>136</v>
      </c>
      <c r="O274" s="29" t="str">
        <f>IF(OR(Prefeitura!I274="Não",Prefeitura!J274&lt;&gt;""),"EXCLUÍDO","")</f>
        <v/>
      </c>
      <c r="P274" s="24" t="str">
        <f>IF(Prefeitura!J274&lt;&gt;"","ATENDIDO CDHU",IF(Prefeitura!I274="Não","NÃO COMPROVA TEMPO DE MORADIA",""))</f>
        <v/>
      </c>
      <c r="Q274" s="24" t="str">
        <f t="shared" si="10"/>
        <v/>
      </c>
    </row>
    <row r="275" spans="1:17" ht="24.95" customHeight="1" x14ac:dyDescent="0.25">
      <c r="A275" s="17">
        <f t="shared" si="9"/>
        <v>273</v>
      </c>
      <c r="B275" s="18" t="str">
        <f>'Base de dados'!A274</f>
        <v>5630012127</v>
      </c>
      <c r="C275" s="19" t="str">
        <f>'Base de dados'!B274</f>
        <v>DARCI FRANCISCO</v>
      </c>
      <c r="D275" s="26">
        <f>'Base de dados'!C274</f>
        <v>207440906</v>
      </c>
      <c r="E275" s="20" t="str">
        <f>'Base de dados'!D274</f>
        <v>246.456.188-65</v>
      </c>
      <c r="F275" s="21" t="str">
        <f>IF('Base de dados'!E274&lt;&gt;"",'Base de dados'!E274,"")</f>
        <v>JOSE GONCALO FRANCISCO</v>
      </c>
      <c r="G275" s="21">
        <f>IF('Base de dados'!F274&lt;&gt;"",'Base de dados'!F274,"")</f>
        <v>8090674</v>
      </c>
      <c r="H275" s="21" t="str">
        <f>IF('Base de dados'!G274&lt;&gt;"",'Base de dados'!G274,"")</f>
        <v>024.433.958-98</v>
      </c>
      <c r="I275" s="31" t="str">
        <f>Prefeitura!D275</f>
        <v>RUA DAS VIOLETAS, 254 - JARDIM RAFAELA - CASA BRANCA</v>
      </c>
      <c r="J275" s="22" t="str">
        <f>Prefeitura!E275</f>
        <v>(19) 981447321</v>
      </c>
      <c r="K275" s="23" t="str">
        <f>LOWER('Base de dados'!K274)</f>
        <v>macena.36@gmail.com</v>
      </c>
      <c r="L275" s="24" t="str">
        <f>'Base de dados'!J274</f>
        <v>IDOSOS</v>
      </c>
      <c r="M275" s="24" t="str">
        <f>'Base de dados'!L274</f>
        <v>SUPLENTE</v>
      </c>
      <c r="N275" s="24">
        <f>'Base de dados'!M274</f>
        <v>137</v>
      </c>
      <c r="O275" s="29" t="str">
        <f>IF(OR(Prefeitura!I275="Não",Prefeitura!J275&lt;&gt;""),"EXCLUÍDO","")</f>
        <v/>
      </c>
      <c r="P275" s="24" t="str">
        <f>IF(Prefeitura!J275&lt;&gt;"","ATENDIDO CDHU",IF(Prefeitura!I275="Não","NÃO COMPROVA TEMPO DE MORADIA",""))</f>
        <v/>
      </c>
      <c r="Q275" s="24" t="str">
        <f t="shared" si="10"/>
        <v/>
      </c>
    </row>
    <row r="276" spans="1:17" ht="24.95" customHeight="1" x14ac:dyDescent="0.25">
      <c r="A276" s="17">
        <f t="shared" si="9"/>
        <v>274</v>
      </c>
      <c r="B276" s="18" t="str">
        <f>'Base de dados'!A275</f>
        <v>5630003209</v>
      </c>
      <c r="C276" s="19" t="str">
        <f>'Base de dados'!B275</f>
        <v>MARGARIDA CANDIDA ROMERO</v>
      </c>
      <c r="D276" s="26">
        <f>'Base de dados'!C275</f>
        <v>117069693</v>
      </c>
      <c r="E276" s="20" t="str">
        <f>'Base de dados'!D275</f>
        <v>002.157.178-30</v>
      </c>
      <c r="F276" s="21" t="str">
        <f>IF('Base de dados'!E275&lt;&gt;"",'Base de dados'!E275,"")</f>
        <v/>
      </c>
      <c r="G276" s="21" t="str">
        <f>IF('Base de dados'!F275&lt;&gt;"",'Base de dados'!F275,"")</f>
        <v/>
      </c>
      <c r="H276" s="21" t="str">
        <f>IF('Base de dados'!G275&lt;&gt;"",'Base de dados'!G275,"")</f>
        <v/>
      </c>
      <c r="I276" s="31" t="str">
        <f>Prefeitura!D276</f>
        <v>RUA PROFESSORA CANDIDA MUSA, 48 - ANDORINHA  - CASA BRANCA</v>
      </c>
      <c r="J276" s="22" t="str">
        <f>Prefeitura!E276</f>
        <v>(19) 991452354</v>
      </c>
      <c r="K276" s="23" t="str">
        <f>LOWER('Base de dados'!K275)</f>
        <v>gaida.romero@gmail.com</v>
      </c>
      <c r="L276" s="24" t="str">
        <f>'Base de dados'!J275</f>
        <v>IDOSOS</v>
      </c>
      <c r="M276" s="24" t="str">
        <f>'Base de dados'!L275</f>
        <v>SUPLENTE</v>
      </c>
      <c r="N276" s="24">
        <f>'Base de dados'!M275</f>
        <v>138</v>
      </c>
      <c r="O276" s="29" t="str">
        <f>IF(OR(Prefeitura!I276="Não",Prefeitura!J276&lt;&gt;""),"EXCLUÍDO","")</f>
        <v/>
      </c>
      <c r="P276" s="24" t="str">
        <f>IF(Prefeitura!J276&lt;&gt;"","ATENDIDO CDHU",IF(Prefeitura!I276="Não","NÃO COMPROVA TEMPO DE MORADIA",""))</f>
        <v/>
      </c>
      <c r="Q276" s="24" t="str">
        <f t="shared" si="10"/>
        <v/>
      </c>
    </row>
    <row r="277" spans="1:17" ht="24.95" customHeight="1" x14ac:dyDescent="0.25">
      <c r="A277" s="17">
        <f t="shared" si="9"/>
        <v>275</v>
      </c>
      <c r="B277" s="18" t="str">
        <f>'Base de dados'!A276</f>
        <v>5630019353</v>
      </c>
      <c r="C277" s="19" t="str">
        <f>'Base de dados'!B276</f>
        <v>NEUZA APARECIDA GARCIA MARCELINO</v>
      </c>
      <c r="D277" s="26">
        <f>'Base de dados'!C276</f>
        <v>285046603</v>
      </c>
      <c r="E277" s="20" t="str">
        <f>'Base de dados'!D276</f>
        <v>249.237.958-24</v>
      </c>
      <c r="F277" s="21" t="str">
        <f>IF('Base de dados'!E276&lt;&gt;"",'Base de dados'!E276,"")</f>
        <v>VITOR DONIZETE MARCELINO</v>
      </c>
      <c r="G277" s="21">
        <f>IF('Base de dados'!F276&lt;&gt;"",'Base de dados'!F276,"")</f>
        <v>20744089</v>
      </c>
      <c r="H277" s="21" t="str">
        <f>IF('Base de dados'!G276&lt;&gt;"",'Base de dados'!G276,"")</f>
        <v>052.390.208-50</v>
      </c>
      <c r="I277" s="31" t="str">
        <f>Prefeitura!D277</f>
        <v>RUA DOS CRAVOS, 76 - VILA SAO BERNARDO - CASA BRANCA</v>
      </c>
      <c r="J277" s="22" t="str">
        <f>Prefeitura!E277</f>
        <v>(19) 993050362</v>
      </c>
      <c r="K277" s="23" t="str">
        <f>LOWER('Base de dados'!K276)</f>
        <v>neuzamarcelino9@gmail.com</v>
      </c>
      <c r="L277" s="24" t="str">
        <f>'Base de dados'!J276</f>
        <v>IDOSOS</v>
      </c>
      <c r="M277" s="24" t="str">
        <f>'Base de dados'!L276</f>
        <v>SUPLENTE</v>
      </c>
      <c r="N277" s="24">
        <f>'Base de dados'!M276</f>
        <v>139</v>
      </c>
      <c r="O277" s="29" t="str">
        <f>IF(OR(Prefeitura!I277="Não",Prefeitura!J277&lt;&gt;""),"EXCLUÍDO","")</f>
        <v/>
      </c>
      <c r="P277" s="24" t="str">
        <f>IF(Prefeitura!J277&lt;&gt;"","ATENDIDO CDHU",IF(Prefeitura!I277="Não","NÃO COMPROVA TEMPO DE MORADIA",""))</f>
        <v/>
      </c>
      <c r="Q277" s="24" t="str">
        <f t="shared" si="10"/>
        <v/>
      </c>
    </row>
    <row r="278" spans="1:17" ht="24.95" customHeight="1" x14ac:dyDescent="0.25">
      <c r="A278" s="17">
        <f t="shared" si="9"/>
        <v>276</v>
      </c>
      <c r="B278" s="18" t="str">
        <f>'Base de dados'!A277</f>
        <v>5630017126</v>
      </c>
      <c r="C278" s="19" t="str">
        <f>'Base de dados'!B277</f>
        <v>MARIA OSORIA DA COSTA</v>
      </c>
      <c r="D278" s="26">
        <f>'Base de dados'!C277</f>
        <v>248602470</v>
      </c>
      <c r="E278" s="20" t="str">
        <f>'Base de dados'!D277</f>
        <v>120.502.188-42</v>
      </c>
      <c r="F278" s="21" t="str">
        <f>IF('Base de dados'!E277&lt;&gt;"",'Base de dados'!E277,"")</f>
        <v/>
      </c>
      <c r="G278" s="21" t="str">
        <f>IF('Base de dados'!F277&lt;&gt;"",'Base de dados'!F277,"")</f>
        <v/>
      </c>
      <c r="H278" s="21" t="str">
        <f>IF('Base de dados'!G277&lt;&gt;"",'Base de dados'!G277,"")</f>
        <v/>
      </c>
      <c r="I278" s="31" t="str">
        <f>Prefeitura!D278</f>
        <v>RUA SETE DE SETEMBRO, 862 - CENTRO - CASA BRANCA</v>
      </c>
      <c r="J278" s="22" t="str">
        <f>Prefeitura!E278</f>
        <v>(19) 995427278</v>
      </c>
      <c r="K278" s="23" t="str">
        <f>LOWER('Base de dados'!K277)</f>
        <v>papaleu@gmail.com</v>
      </c>
      <c r="L278" s="24" t="str">
        <f>'Base de dados'!J277</f>
        <v>IDOSOS</v>
      </c>
      <c r="M278" s="24" t="str">
        <f>'Base de dados'!L277</f>
        <v>SUPLENTE</v>
      </c>
      <c r="N278" s="24">
        <f>'Base de dados'!M277</f>
        <v>140</v>
      </c>
      <c r="O278" s="29" t="str">
        <f>IF(OR(Prefeitura!I278="Não",Prefeitura!J278&lt;&gt;""),"EXCLUÍDO","")</f>
        <v/>
      </c>
      <c r="P278" s="24" t="str">
        <f>IF(Prefeitura!J278&lt;&gt;"","ATENDIDO CDHU",IF(Prefeitura!I278="Não","NÃO COMPROVA TEMPO DE MORADIA",""))</f>
        <v/>
      </c>
      <c r="Q278" s="24" t="str">
        <f t="shared" si="10"/>
        <v/>
      </c>
    </row>
    <row r="279" spans="1:17" ht="24.95" customHeight="1" x14ac:dyDescent="0.25">
      <c r="A279" s="17">
        <f t="shared" si="9"/>
        <v>277</v>
      </c>
      <c r="B279" s="18" t="str">
        <f>'Base de dados'!A278</f>
        <v>5630004827</v>
      </c>
      <c r="C279" s="19" t="str">
        <f>'Base de dados'!B278</f>
        <v>DIRCE MARIA DA SILVA BEANI</v>
      </c>
      <c r="D279" s="26">
        <f>'Base de dados'!C278</f>
        <v>17574841</v>
      </c>
      <c r="E279" s="20" t="str">
        <f>'Base de dados'!D278</f>
        <v>063.959.188-42</v>
      </c>
      <c r="F279" s="21" t="str">
        <f>IF('Base de dados'!E278&lt;&gt;"",'Base de dados'!E278,"")</f>
        <v/>
      </c>
      <c r="G279" s="21" t="str">
        <f>IF('Base de dados'!F278&lt;&gt;"",'Base de dados'!F278,"")</f>
        <v/>
      </c>
      <c r="H279" s="21" t="str">
        <f>IF('Base de dados'!G278&lt;&gt;"",'Base de dados'!G278,"")</f>
        <v/>
      </c>
      <c r="I279" s="31" t="str">
        <f>Prefeitura!D279</f>
        <v>RUA WALDEMAR PANICO, 207 - CENTRO - CASA BRANCA</v>
      </c>
      <c r="J279" s="22" t="str">
        <f>Prefeitura!E279</f>
        <v>(19) 992927434</v>
      </c>
      <c r="K279" s="23" t="str">
        <f>LOWER('Base de dados'!K278)</f>
        <v>patybeani2019@icloud.com</v>
      </c>
      <c r="L279" s="24" t="str">
        <f>'Base de dados'!J278</f>
        <v>IDOSOS</v>
      </c>
      <c r="M279" s="24" t="str">
        <f>'Base de dados'!L278</f>
        <v>SUPLENTE</v>
      </c>
      <c r="N279" s="24">
        <f>'Base de dados'!M278</f>
        <v>141</v>
      </c>
      <c r="O279" s="29" t="str">
        <f>IF(OR(Prefeitura!I279="Não",Prefeitura!J279&lt;&gt;""),"EXCLUÍDO","")</f>
        <v/>
      </c>
      <c r="P279" s="24" t="str">
        <f>IF(Prefeitura!J279&lt;&gt;"","ATENDIDO CDHU",IF(Prefeitura!I279="Não","NÃO COMPROVA TEMPO DE MORADIA",""))</f>
        <v/>
      </c>
      <c r="Q279" s="24" t="str">
        <f t="shared" si="10"/>
        <v/>
      </c>
    </row>
    <row r="280" spans="1:17" ht="24.95" customHeight="1" x14ac:dyDescent="0.25">
      <c r="A280" s="17">
        <f t="shared" si="9"/>
        <v>278</v>
      </c>
      <c r="B280" s="18" t="str">
        <f>'Base de dados'!A279</f>
        <v>5630007853</v>
      </c>
      <c r="C280" s="19" t="str">
        <f>'Base de dados'!B279</f>
        <v>IDENIR JOSE DE MOURA</v>
      </c>
      <c r="D280" s="26">
        <f>'Base de dados'!C279</f>
        <v>82699744</v>
      </c>
      <c r="E280" s="20" t="str">
        <f>'Base de dados'!D279</f>
        <v>016.885.998-00</v>
      </c>
      <c r="F280" s="21" t="str">
        <f>IF('Base de dados'!E279&lt;&gt;"",'Base de dados'!E279,"")</f>
        <v>MARIA APARECIDA GONCAGONCALVES DE MOURA</v>
      </c>
      <c r="G280" s="21">
        <f>IF('Base de dados'!F279&lt;&gt;"",'Base de dados'!F279,"")</f>
        <v>164223551</v>
      </c>
      <c r="H280" s="21" t="str">
        <f>IF('Base de dados'!G279&lt;&gt;"",'Base de dados'!G279,"")</f>
        <v>024.843.218-48</v>
      </c>
      <c r="I280" s="31" t="str">
        <f>Prefeitura!D280</f>
        <v>RUA ANDRE PIO, 457 - CENTRO - CASA BRANCA</v>
      </c>
      <c r="J280" s="22" t="str">
        <f>Prefeitura!E280</f>
        <v>(19) 991457274</v>
      </c>
      <c r="K280" s="23" t="str">
        <f>LOWER('Base de dados'!K279)</f>
        <v>flavio_jgm10@hotmail.com</v>
      </c>
      <c r="L280" s="24" t="str">
        <f>'Base de dados'!J279</f>
        <v>IDOSOS</v>
      </c>
      <c r="M280" s="24" t="str">
        <f>'Base de dados'!L279</f>
        <v>SUPLENTE</v>
      </c>
      <c r="N280" s="24">
        <f>'Base de dados'!M279</f>
        <v>142</v>
      </c>
      <c r="O280" s="29" t="str">
        <f>IF(OR(Prefeitura!I280="Não",Prefeitura!J280&lt;&gt;""),"EXCLUÍDO","")</f>
        <v/>
      </c>
      <c r="P280" s="24" t="str">
        <f>IF(Prefeitura!J280&lt;&gt;"","ATENDIDO CDHU",IF(Prefeitura!I280="Não","NÃO COMPROVA TEMPO DE MORADIA",""))</f>
        <v/>
      </c>
      <c r="Q280" s="24" t="str">
        <f t="shared" si="10"/>
        <v/>
      </c>
    </row>
    <row r="281" spans="1:17" ht="24.95" customHeight="1" x14ac:dyDescent="0.25">
      <c r="A281" s="17">
        <f t="shared" si="9"/>
        <v>279</v>
      </c>
      <c r="B281" s="18" t="str">
        <f>'Base de dados'!A280</f>
        <v>5630018702</v>
      </c>
      <c r="C281" s="19" t="str">
        <f>'Base de dados'!B280</f>
        <v>JOSE CLOVIS THOME</v>
      </c>
      <c r="D281" s="26">
        <f>'Base de dados'!C280</f>
        <v>7452994</v>
      </c>
      <c r="E281" s="20" t="str">
        <f>'Base de dados'!D280</f>
        <v>967.126.198-15</v>
      </c>
      <c r="F281" s="21" t="str">
        <f>IF('Base de dados'!E280&lt;&gt;"",'Base de dados'!E280,"")</f>
        <v>MARIA JOSE</v>
      </c>
      <c r="G281" s="21">
        <f>IF('Base de dados'!F280&lt;&gt;"",'Base de dados'!F280,"")</f>
        <v>285046585</v>
      </c>
      <c r="H281" s="21" t="str">
        <f>IF('Base de dados'!G280&lt;&gt;"",'Base de dados'!G280,"")</f>
        <v>366.248.658-06</v>
      </c>
      <c r="I281" s="31" t="str">
        <f>Prefeitura!D281</f>
        <v>FAZ SANTO ANTONIO, S° número  - RURAL - CASA BRANCA</v>
      </c>
      <c r="J281" s="22" t="str">
        <f>Prefeitura!E281</f>
        <v>(19) 971591174</v>
      </c>
      <c r="K281" s="23" t="str">
        <f>LOWER('Base de dados'!K280)</f>
        <v>mariajosevieirathome@gmail.com</v>
      </c>
      <c r="L281" s="24" t="str">
        <f>'Base de dados'!J280</f>
        <v>IDOSOS</v>
      </c>
      <c r="M281" s="24" t="str">
        <f>'Base de dados'!L280</f>
        <v>SUPLENTE</v>
      </c>
      <c r="N281" s="24">
        <f>'Base de dados'!M280</f>
        <v>143</v>
      </c>
      <c r="O281" s="29" t="str">
        <f>IF(OR(Prefeitura!I281="Não",Prefeitura!J281&lt;&gt;""),"EXCLUÍDO","")</f>
        <v/>
      </c>
      <c r="P281" s="24" t="str">
        <f>IF(Prefeitura!J281&lt;&gt;"","ATENDIDO CDHU",IF(Prefeitura!I281="Não","NÃO COMPROVA TEMPO DE MORADIA",""))</f>
        <v/>
      </c>
      <c r="Q281" s="24" t="str">
        <f t="shared" si="10"/>
        <v/>
      </c>
    </row>
    <row r="282" spans="1:17" ht="24.95" customHeight="1" x14ac:dyDescent="0.25">
      <c r="A282" s="17">
        <f t="shared" si="9"/>
        <v>280</v>
      </c>
      <c r="B282" s="18" t="str">
        <f>'Base de dados'!A281</f>
        <v>5630000262</v>
      </c>
      <c r="C282" s="19" t="str">
        <f>'Base de dados'!B281</f>
        <v>MARIA DO CARMO GUIMARAES FONSECA</v>
      </c>
      <c r="D282" s="26">
        <f>'Base de dados'!C281</f>
        <v>10376754</v>
      </c>
      <c r="E282" s="20" t="str">
        <f>'Base de dados'!D281</f>
        <v>154.842.658-00</v>
      </c>
      <c r="F282" s="21" t="str">
        <f>IF('Base de dados'!E281&lt;&gt;"",'Base de dados'!E281,"")</f>
        <v/>
      </c>
      <c r="G282" s="21" t="str">
        <f>IF('Base de dados'!F281&lt;&gt;"",'Base de dados'!F281,"")</f>
        <v/>
      </c>
      <c r="H282" s="21" t="str">
        <f>IF('Base de dados'!G281&lt;&gt;"",'Base de dados'!G281,"")</f>
        <v/>
      </c>
      <c r="I282" s="31" t="str">
        <f>Prefeitura!D282</f>
        <v>RUA DOS FACHINI, 25 - JARDIM AMERICA - CASA BRANCA</v>
      </c>
      <c r="J282" s="22" t="str">
        <f>Prefeitura!E282</f>
        <v>(19) 988302791</v>
      </c>
      <c r="K282" s="23" t="str">
        <f>LOWER('Base de dados'!K281)</f>
        <v>cbtsupergteixeira@outlook.com</v>
      </c>
      <c r="L282" s="24" t="str">
        <f>'Base de dados'!J281</f>
        <v>IDOSOS</v>
      </c>
      <c r="M282" s="24" t="str">
        <f>'Base de dados'!L281</f>
        <v>SUPLENTE</v>
      </c>
      <c r="N282" s="24">
        <f>'Base de dados'!M281</f>
        <v>144</v>
      </c>
      <c r="O282" s="29" t="str">
        <f>IF(OR(Prefeitura!I282="Não",Prefeitura!J282&lt;&gt;""),"EXCLUÍDO","")</f>
        <v/>
      </c>
      <c r="P282" s="24" t="str">
        <f>IF(Prefeitura!J282&lt;&gt;"","ATENDIDO CDHU",IF(Prefeitura!I282="Não","NÃO COMPROVA TEMPO DE MORADIA",""))</f>
        <v/>
      </c>
      <c r="Q282" s="24" t="str">
        <f t="shared" si="10"/>
        <v/>
      </c>
    </row>
    <row r="283" spans="1:17" ht="24.95" customHeight="1" x14ac:dyDescent="0.25">
      <c r="A283" s="17">
        <f t="shared" si="9"/>
        <v>281</v>
      </c>
      <c r="B283" s="18" t="str">
        <f>'Base de dados'!A282</f>
        <v>5630017258</v>
      </c>
      <c r="C283" s="19" t="str">
        <f>'Base de dados'!B282</f>
        <v>IVANIZE SEVERINO</v>
      </c>
      <c r="D283" s="26">
        <f>'Base de dados'!C282</f>
        <v>5118080</v>
      </c>
      <c r="E283" s="20" t="str">
        <f>'Base de dados'!D282</f>
        <v>373.650.378-49</v>
      </c>
      <c r="F283" s="21" t="str">
        <f>IF('Base de dados'!E282&lt;&gt;"",'Base de dados'!E282,"")</f>
        <v/>
      </c>
      <c r="G283" s="21" t="str">
        <f>IF('Base de dados'!F282&lt;&gt;"",'Base de dados'!F282,"")</f>
        <v/>
      </c>
      <c r="H283" s="21" t="str">
        <f>IF('Base de dados'!G282&lt;&gt;"",'Base de dados'!G282,"")</f>
        <v/>
      </c>
      <c r="I283" s="31" t="str">
        <f>Prefeitura!D283</f>
        <v>RUA MARIO MULLER, 06 - CENTRO - CASA BRANCA</v>
      </c>
      <c r="J283" s="22" t="str">
        <f>Prefeitura!E283</f>
        <v>(19) 989250835</v>
      </c>
      <c r="K283" s="23" t="str">
        <f>LOWER('Base de dados'!K282)</f>
        <v>ivanizeseverino69@gmail.com</v>
      </c>
      <c r="L283" s="24" t="str">
        <f>'Base de dados'!J282</f>
        <v>IDOSOS</v>
      </c>
      <c r="M283" s="24" t="str">
        <f>'Base de dados'!L282</f>
        <v>SUPLENTE</v>
      </c>
      <c r="N283" s="24">
        <f>'Base de dados'!M282</f>
        <v>145</v>
      </c>
      <c r="O283" s="29" t="str">
        <f>IF(OR(Prefeitura!I283="Não",Prefeitura!J283&lt;&gt;""),"EXCLUÍDO","")</f>
        <v/>
      </c>
      <c r="P283" s="24" t="str">
        <f>IF(Prefeitura!J283&lt;&gt;"","ATENDIDO CDHU",IF(Prefeitura!I283="Não","NÃO COMPROVA TEMPO DE MORADIA",""))</f>
        <v/>
      </c>
      <c r="Q283" s="24" t="str">
        <f t="shared" si="10"/>
        <v/>
      </c>
    </row>
    <row r="284" spans="1:17" ht="24.95" customHeight="1" x14ac:dyDescent="0.25">
      <c r="A284" s="17">
        <f t="shared" si="9"/>
        <v>282</v>
      </c>
      <c r="B284" s="18" t="str">
        <f>'Base de dados'!A283</f>
        <v>5630011004</v>
      </c>
      <c r="C284" s="19" t="str">
        <f>'Base de dados'!B283</f>
        <v>SILVIA APARECIDA CLEMENTE</v>
      </c>
      <c r="D284" s="26">
        <f>'Base de dados'!C283</f>
        <v>8679735</v>
      </c>
      <c r="E284" s="20" t="str">
        <f>'Base de dados'!D283</f>
        <v>109.048.648-04</v>
      </c>
      <c r="F284" s="21" t="str">
        <f>IF('Base de dados'!E283&lt;&gt;"",'Base de dados'!E283,"")</f>
        <v/>
      </c>
      <c r="G284" s="21" t="str">
        <f>IF('Base de dados'!F283&lt;&gt;"",'Base de dados'!F283,"")</f>
        <v/>
      </c>
      <c r="H284" s="21" t="str">
        <f>IF('Base de dados'!G283&lt;&gt;"",'Base de dados'!G283,"")</f>
        <v/>
      </c>
      <c r="I284" s="31" t="str">
        <f>Prefeitura!D284</f>
        <v>RUA DOS BONSVICINIOS, 350 - NAZARE  - CASA BRANCA</v>
      </c>
      <c r="J284" s="22" t="str">
        <f>Prefeitura!E284</f>
        <v>(19) 991903059</v>
      </c>
      <c r="K284" s="23" t="str">
        <f>LOWER('Base de dados'!K283)</f>
        <v>yandaiane.dd@gmail.com</v>
      </c>
      <c r="L284" s="24" t="str">
        <f>'Base de dados'!J283</f>
        <v>IDOSOS</v>
      </c>
      <c r="M284" s="24" t="str">
        <f>'Base de dados'!L283</f>
        <v>SUPLENTE</v>
      </c>
      <c r="N284" s="24">
        <f>'Base de dados'!M283</f>
        <v>146</v>
      </c>
      <c r="O284" s="29" t="str">
        <f>IF(OR(Prefeitura!I284="Não",Prefeitura!J284&lt;&gt;""),"EXCLUÍDO","")</f>
        <v/>
      </c>
      <c r="P284" s="24" t="str">
        <f>IF(Prefeitura!J284&lt;&gt;"","ATENDIDO CDHU",IF(Prefeitura!I284="Não","NÃO COMPROVA TEMPO DE MORADIA",""))</f>
        <v/>
      </c>
      <c r="Q284" s="24" t="str">
        <f t="shared" si="10"/>
        <v/>
      </c>
    </row>
    <row r="285" spans="1:17" ht="24.95" customHeight="1" x14ac:dyDescent="0.25">
      <c r="A285" s="17">
        <f t="shared" si="9"/>
        <v>283</v>
      </c>
      <c r="B285" s="18" t="str">
        <f>'Base de dados'!A284</f>
        <v>5630008620</v>
      </c>
      <c r="C285" s="19" t="str">
        <f>'Base de dados'!B284</f>
        <v>MARIA DO CARMO SARRAF MURGIA</v>
      </c>
      <c r="D285" s="26">
        <f>'Base de dados'!C284</f>
        <v>156483038</v>
      </c>
      <c r="E285" s="20" t="str">
        <f>'Base de dados'!D284</f>
        <v>068.660.238-23</v>
      </c>
      <c r="F285" s="21" t="str">
        <f>IF('Base de dados'!E284&lt;&gt;"",'Base de dados'!E284,"")</f>
        <v/>
      </c>
      <c r="G285" s="21" t="str">
        <f>IF('Base de dados'!F284&lt;&gt;"",'Base de dados'!F284,"")</f>
        <v/>
      </c>
      <c r="H285" s="21" t="str">
        <f>IF('Base de dados'!G284&lt;&gt;"",'Base de dados'!G284,"")</f>
        <v/>
      </c>
      <c r="I285" s="31" t="str">
        <f>Prefeitura!D285</f>
        <v>RUA DUQUE DE CAXIAS, 676 - CENTRO - CASA BRANCA</v>
      </c>
      <c r="J285" s="22" t="str">
        <f>Prefeitura!E285</f>
        <v>(19) 991804476</v>
      </c>
      <c r="K285" s="23" t="str">
        <f>LOWER('Base de dados'!K284)</f>
        <v>lord_sith24_24@hotmail.com</v>
      </c>
      <c r="L285" s="24" t="str">
        <f>'Base de dados'!J284</f>
        <v>IDOSOS</v>
      </c>
      <c r="M285" s="24" t="str">
        <f>'Base de dados'!L284</f>
        <v>SUPLENTE</v>
      </c>
      <c r="N285" s="24">
        <f>'Base de dados'!M284</f>
        <v>147</v>
      </c>
      <c r="O285" s="29" t="str">
        <f>IF(OR(Prefeitura!I285="Não",Prefeitura!J285&lt;&gt;""),"EXCLUÍDO","")</f>
        <v/>
      </c>
      <c r="P285" s="24" t="str">
        <f>IF(Prefeitura!J285&lt;&gt;"","ATENDIDO CDHU",IF(Prefeitura!I285="Não","NÃO COMPROVA TEMPO DE MORADIA",""))</f>
        <v/>
      </c>
      <c r="Q285" s="24" t="str">
        <f t="shared" si="10"/>
        <v/>
      </c>
    </row>
    <row r="286" spans="1:17" ht="24.95" customHeight="1" x14ac:dyDescent="0.25">
      <c r="A286" s="17">
        <f t="shared" si="9"/>
        <v>284</v>
      </c>
      <c r="B286" s="18" t="str">
        <f>'Base de dados'!A285</f>
        <v>5630019049</v>
      </c>
      <c r="C286" s="19" t="str">
        <f>'Base de dados'!B285</f>
        <v>HELENA BRAZILEIRO ANDREACI</v>
      </c>
      <c r="D286" s="26">
        <f>'Base de dados'!C285</f>
        <v>12697120</v>
      </c>
      <c r="E286" s="20" t="str">
        <f>'Base de dados'!D285</f>
        <v>158.365.348-10</v>
      </c>
      <c r="F286" s="21" t="str">
        <f>IF('Base de dados'!E285&lt;&gt;"",'Base de dados'!E285,"")</f>
        <v/>
      </c>
      <c r="G286" s="21" t="str">
        <f>IF('Base de dados'!F285&lt;&gt;"",'Base de dados'!F285,"")</f>
        <v/>
      </c>
      <c r="H286" s="21" t="str">
        <f>IF('Base de dados'!G285&lt;&gt;"",'Base de dados'!G285,"")</f>
        <v/>
      </c>
      <c r="I286" s="31" t="str">
        <f>Prefeitura!D286</f>
        <v>RUA FAMILIA ARMANI, 108 - JARDIM MACAUBA - CASA BRANCA</v>
      </c>
      <c r="J286" s="22" t="str">
        <f>Prefeitura!E286</f>
        <v>(19) 992122691</v>
      </c>
      <c r="K286" s="23" t="str">
        <f>LOWER('Base de dados'!K285)</f>
        <v>emandreaci@gmail.com</v>
      </c>
      <c r="L286" s="24" t="str">
        <f>'Base de dados'!J285</f>
        <v>IDOSOS</v>
      </c>
      <c r="M286" s="24" t="str">
        <f>'Base de dados'!L285</f>
        <v>SUPLENTE</v>
      </c>
      <c r="N286" s="24">
        <f>'Base de dados'!M285</f>
        <v>148</v>
      </c>
      <c r="O286" s="29" t="str">
        <f>IF(OR(Prefeitura!I286="Não",Prefeitura!J286&lt;&gt;""),"EXCLUÍDO","")</f>
        <v/>
      </c>
      <c r="P286" s="24" t="str">
        <f>IF(Prefeitura!J286&lt;&gt;"","ATENDIDO CDHU",IF(Prefeitura!I286="Não","NÃO COMPROVA TEMPO DE MORADIA",""))</f>
        <v/>
      </c>
      <c r="Q286" s="24" t="str">
        <f t="shared" si="10"/>
        <v/>
      </c>
    </row>
    <row r="287" spans="1:17" ht="24.95" customHeight="1" x14ac:dyDescent="0.25">
      <c r="A287" s="17">
        <f t="shared" si="9"/>
        <v>285</v>
      </c>
      <c r="B287" s="18" t="str">
        <f>'Base de dados'!A286</f>
        <v>5630003787</v>
      </c>
      <c r="C287" s="19" t="str">
        <f>'Base de dados'!B286</f>
        <v>FERNANDO DONISETE DA SILVA</v>
      </c>
      <c r="D287" s="26">
        <f>'Base de dados'!C286</f>
        <v>10375461</v>
      </c>
      <c r="E287" s="20" t="str">
        <f>'Base de dados'!D286</f>
        <v>967.176.538-68</v>
      </c>
      <c r="F287" s="21" t="str">
        <f>IF('Base de dados'!E286&lt;&gt;"",'Base de dados'!E286,"")</f>
        <v/>
      </c>
      <c r="G287" s="21" t="str">
        <f>IF('Base de dados'!F286&lt;&gt;"",'Base de dados'!F286,"")</f>
        <v/>
      </c>
      <c r="H287" s="21" t="str">
        <f>IF('Base de dados'!G286&lt;&gt;"",'Base de dados'!G286,"")</f>
        <v/>
      </c>
      <c r="I287" s="31" t="str">
        <f>Prefeitura!D287</f>
        <v>RUA FERNANDO MUSA, 482 - CENTRO  - CASA BRANCA</v>
      </c>
      <c r="J287" s="22" t="str">
        <f>Prefeitura!E287</f>
        <v>(19) 995660262</v>
      </c>
      <c r="K287" s="23" t="str">
        <f>LOWER('Base de dados'!K286)</f>
        <v>julio_mena.100@hotmail.com</v>
      </c>
      <c r="L287" s="24" t="str">
        <f>'Base de dados'!J286</f>
        <v>IDOSOS</v>
      </c>
      <c r="M287" s="24" t="str">
        <f>'Base de dados'!L286</f>
        <v>SUPLENTE</v>
      </c>
      <c r="N287" s="24">
        <f>'Base de dados'!M286</f>
        <v>149</v>
      </c>
      <c r="O287" s="29" t="str">
        <f>IF(OR(Prefeitura!I287="Não",Prefeitura!J287&lt;&gt;""),"EXCLUÍDO","")</f>
        <v/>
      </c>
      <c r="P287" s="24" t="str">
        <f>IF(Prefeitura!J287&lt;&gt;"","ATENDIDO CDHU",IF(Prefeitura!I287="Não","NÃO COMPROVA TEMPO DE MORADIA",""))</f>
        <v/>
      </c>
      <c r="Q287" s="24" t="str">
        <f t="shared" si="10"/>
        <v/>
      </c>
    </row>
    <row r="288" spans="1:17" ht="24.95" customHeight="1" x14ac:dyDescent="0.25">
      <c r="A288" s="17">
        <f t="shared" si="9"/>
        <v>286</v>
      </c>
      <c r="B288" s="18" t="str">
        <f>'Base de dados'!A287</f>
        <v>5630021102</v>
      </c>
      <c r="C288" s="19" t="str">
        <f>'Base de dados'!B287</f>
        <v>MARIA BENEDITA FERREIRA BORGES</v>
      </c>
      <c r="D288" s="26">
        <f>'Base de dados'!C287</f>
        <v>82320573</v>
      </c>
      <c r="E288" s="20" t="str">
        <f>'Base de dados'!D287</f>
        <v>016.537.788-73</v>
      </c>
      <c r="F288" s="21" t="str">
        <f>IF('Base de dados'!E287&lt;&gt;"",'Base de dados'!E287,"")</f>
        <v/>
      </c>
      <c r="G288" s="21" t="str">
        <f>IF('Base de dados'!F287&lt;&gt;"",'Base de dados'!F287,"")</f>
        <v/>
      </c>
      <c r="H288" s="21" t="str">
        <f>IF('Base de dados'!G287&lt;&gt;"",'Base de dados'!G287,"")</f>
        <v/>
      </c>
      <c r="I288" s="31" t="str">
        <f>Prefeitura!D288</f>
        <v>RUA WALDEMAR PANICO, 183 - CENTRO - CASA BRANCA</v>
      </c>
      <c r="J288" s="22" t="str">
        <f>Prefeitura!E288</f>
        <v>(19) 993597515</v>
      </c>
      <c r="K288" s="23" t="str">
        <f>LOWER('Base de dados'!K287)</f>
        <v>francianes002@gmail.com</v>
      </c>
      <c r="L288" s="24" t="str">
        <f>'Base de dados'!J287</f>
        <v>IDOSOS</v>
      </c>
      <c r="M288" s="24" t="str">
        <f>'Base de dados'!L287</f>
        <v>SUPLENTE</v>
      </c>
      <c r="N288" s="24">
        <f>'Base de dados'!M287</f>
        <v>150</v>
      </c>
      <c r="O288" s="29" t="str">
        <f>IF(OR(Prefeitura!I288="Não",Prefeitura!J288&lt;&gt;""),"EXCLUÍDO","")</f>
        <v/>
      </c>
      <c r="P288" s="24" t="str">
        <f>IF(Prefeitura!J288&lt;&gt;"","ATENDIDO CDHU",IF(Prefeitura!I288="Não","NÃO COMPROVA TEMPO DE MORADIA",""))</f>
        <v/>
      </c>
      <c r="Q288" s="24" t="str">
        <f t="shared" si="10"/>
        <v/>
      </c>
    </row>
    <row r="289" spans="1:17" ht="24.95" customHeight="1" x14ac:dyDescent="0.25">
      <c r="A289" s="17">
        <f t="shared" si="9"/>
        <v>287</v>
      </c>
      <c r="B289" s="18" t="str">
        <f>'Base de dados'!A288</f>
        <v>5630013091</v>
      </c>
      <c r="C289" s="19" t="str">
        <f>'Base de dados'!B288</f>
        <v>MARIO ALONSO BORGES FILHO</v>
      </c>
      <c r="D289" s="26">
        <f>'Base de dados'!C288</f>
        <v>58360219</v>
      </c>
      <c r="E289" s="20" t="str">
        <f>'Base de dados'!D288</f>
        <v>163.128.726-53</v>
      </c>
      <c r="F289" s="21" t="str">
        <f>IF('Base de dados'!E288&lt;&gt;"",'Base de dados'!E288,"")</f>
        <v/>
      </c>
      <c r="G289" s="21" t="str">
        <f>IF('Base de dados'!F288&lt;&gt;"",'Base de dados'!F288,"")</f>
        <v/>
      </c>
      <c r="H289" s="21" t="str">
        <f>IF('Base de dados'!G288&lt;&gt;"",'Base de dados'!G288,"")</f>
        <v/>
      </c>
      <c r="I289" s="31" t="str">
        <f>Prefeitura!D289</f>
        <v>RUA DOS PEZZUTO, 87 - BAIRRO NAZARE - CASA BRANCA</v>
      </c>
      <c r="J289" s="22" t="str">
        <f>Prefeitura!E289</f>
        <v>(19) 993772949</v>
      </c>
      <c r="K289" s="23" t="str">
        <f>LOWER('Base de dados'!K288)</f>
        <v>glorianogueira76@gmail.com</v>
      </c>
      <c r="L289" s="24" t="str">
        <f>'Base de dados'!J288</f>
        <v>IDOSOS</v>
      </c>
      <c r="M289" s="24" t="str">
        <f>'Base de dados'!L288</f>
        <v>SUPLENTE</v>
      </c>
      <c r="N289" s="24">
        <f>'Base de dados'!M288</f>
        <v>151</v>
      </c>
      <c r="O289" s="29" t="str">
        <f>IF(OR(Prefeitura!I289="Não",Prefeitura!J289&lt;&gt;""),"EXCLUÍDO","")</f>
        <v/>
      </c>
      <c r="P289" s="24" t="str">
        <f>IF(Prefeitura!J289&lt;&gt;"","ATENDIDO CDHU",IF(Prefeitura!I289="Não","NÃO COMPROVA TEMPO DE MORADIA",""))</f>
        <v/>
      </c>
      <c r="Q289" s="24" t="str">
        <f t="shared" si="10"/>
        <v/>
      </c>
    </row>
    <row r="290" spans="1:17" ht="24.95" customHeight="1" x14ac:dyDescent="0.25">
      <c r="A290" s="17">
        <f t="shared" si="9"/>
        <v>288</v>
      </c>
      <c r="B290" s="18" t="str">
        <f>'Base de dados'!A289</f>
        <v>5630012853</v>
      </c>
      <c r="C290" s="19" t="str">
        <f>'Base de dados'!B289</f>
        <v>MARILI APARECIDA DOS SANTOS BARROS</v>
      </c>
      <c r="D290" s="26">
        <f>'Base de dados'!C289</f>
        <v>180281938</v>
      </c>
      <c r="E290" s="20" t="str">
        <f>'Base de dados'!D289</f>
        <v>161.345.078-81</v>
      </c>
      <c r="F290" s="21" t="str">
        <f>IF('Base de dados'!E289&lt;&gt;"",'Base de dados'!E289,"")</f>
        <v/>
      </c>
      <c r="G290" s="21" t="str">
        <f>IF('Base de dados'!F289&lt;&gt;"",'Base de dados'!F289,"")</f>
        <v/>
      </c>
      <c r="H290" s="21" t="str">
        <f>IF('Base de dados'!G289&lt;&gt;"",'Base de dados'!G289,"")</f>
        <v/>
      </c>
      <c r="I290" s="31" t="str">
        <f>Prefeitura!D290</f>
        <v>RUA HILARIO LEITE RIBEIRO, 147 - ODENIR BUZATO - CASA BRANCA</v>
      </c>
      <c r="J290" s="22" t="str">
        <f>Prefeitura!E290</f>
        <v>(19) 991160692</v>
      </c>
      <c r="K290" s="23" t="str">
        <f>LOWER('Base de dados'!K289)</f>
        <v>mariliapsanto@hotmail.com</v>
      </c>
      <c r="L290" s="24" t="str">
        <f>'Base de dados'!J289</f>
        <v>IDOSOS</v>
      </c>
      <c r="M290" s="24" t="str">
        <f>'Base de dados'!L289</f>
        <v>SUPLENTE</v>
      </c>
      <c r="N290" s="24">
        <f>'Base de dados'!M289</f>
        <v>152</v>
      </c>
      <c r="O290" s="29" t="str">
        <f>IF(OR(Prefeitura!I290="Não",Prefeitura!J290&lt;&gt;""),"EXCLUÍDO","")</f>
        <v/>
      </c>
      <c r="P290" s="24" t="str">
        <f>IF(Prefeitura!J290&lt;&gt;"","ATENDIDO CDHU",IF(Prefeitura!I290="Não","NÃO COMPROVA TEMPO DE MORADIA",""))</f>
        <v/>
      </c>
      <c r="Q290" s="24" t="str">
        <f t="shared" si="10"/>
        <v/>
      </c>
    </row>
    <row r="291" spans="1:17" ht="24.95" customHeight="1" x14ac:dyDescent="0.25">
      <c r="A291" s="17">
        <f t="shared" si="9"/>
        <v>289</v>
      </c>
      <c r="B291" s="18" t="str">
        <f>'Base de dados'!A290</f>
        <v>5630012135</v>
      </c>
      <c r="C291" s="19" t="str">
        <f>'Base de dados'!B290</f>
        <v>RENATO CARVALHO</v>
      </c>
      <c r="D291" s="26">
        <f>'Base de dados'!C290</f>
        <v>1116695</v>
      </c>
      <c r="E291" s="20" t="str">
        <f>'Base de dados'!D290</f>
        <v>159.619.661-00</v>
      </c>
      <c r="F291" s="21" t="str">
        <f>IF('Base de dados'!E290&lt;&gt;"",'Base de dados'!E290,"")</f>
        <v>ANTONIA DA SILVA CARVALHO</v>
      </c>
      <c r="G291" s="21">
        <f>IF('Base de dados'!F290&lt;&gt;"",'Base de dados'!F290,"")</f>
        <v>156483245</v>
      </c>
      <c r="H291" s="21" t="str">
        <f>IF('Base de dados'!G290&lt;&gt;"",'Base de dados'!G290,"")</f>
        <v>024.440.738-00</v>
      </c>
      <c r="I291" s="31" t="str">
        <f>Prefeitura!D291</f>
        <v>RUA CORONEL JOAO GONCALVES, 264 - DESTERRO - CASA BRANCA</v>
      </c>
      <c r="J291" s="22" t="str">
        <f>Prefeitura!E291</f>
        <v>(19) 993595616</v>
      </c>
      <c r="K291" s="23" t="str">
        <f>LOWER('Base de dados'!K290)</f>
        <v>paulojcarvalho00@gmail.com</v>
      </c>
      <c r="L291" s="24" t="str">
        <f>'Base de dados'!J290</f>
        <v>IDOSOS</v>
      </c>
      <c r="M291" s="24" t="str">
        <f>'Base de dados'!L290</f>
        <v>SUPLENTE</v>
      </c>
      <c r="N291" s="24">
        <f>'Base de dados'!M290</f>
        <v>153</v>
      </c>
      <c r="O291" s="29" t="str">
        <f>IF(OR(Prefeitura!I291="Não",Prefeitura!J291&lt;&gt;""),"EXCLUÍDO","")</f>
        <v/>
      </c>
      <c r="P291" s="24" t="str">
        <f>IF(Prefeitura!J291&lt;&gt;"","ATENDIDO CDHU",IF(Prefeitura!I291="Não","NÃO COMPROVA TEMPO DE MORADIA",""))</f>
        <v/>
      </c>
      <c r="Q291" s="24" t="str">
        <f t="shared" si="10"/>
        <v/>
      </c>
    </row>
    <row r="292" spans="1:17" ht="24.95" customHeight="1" x14ac:dyDescent="0.25">
      <c r="A292" s="17">
        <f t="shared" si="9"/>
        <v>290</v>
      </c>
      <c r="B292" s="18" t="str">
        <f>'Base de dados'!A291</f>
        <v>5630009883</v>
      </c>
      <c r="C292" s="19" t="str">
        <f>'Base de dados'!B291</f>
        <v>CARLOS SERGIO RIBEIRO</v>
      </c>
      <c r="D292" s="26">
        <f>'Base de dados'!C291</f>
        <v>8047314</v>
      </c>
      <c r="E292" s="20" t="str">
        <f>'Base de dados'!D291</f>
        <v>016.538.728-96</v>
      </c>
      <c r="F292" s="21" t="str">
        <f>IF('Base de dados'!E291&lt;&gt;"",'Base de dados'!E291,"")</f>
        <v/>
      </c>
      <c r="G292" s="21" t="str">
        <f>IF('Base de dados'!F291&lt;&gt;"",'Base de dados'!F291,"")</f>
        <v/>
      </c>
      <c r="H292" s="21" t="str">
        <f>IF('Base de dados'!G291&lt;&gt;"",'Base de dados'!G291,"")</f>
        <v/>
      </c>
      <c r="I292" s="31" t="str">
        <f>Prefeitura!D292</f>
        <v>SIT MARACANA, O - RURAL - CASA BRANCA</v>
      </c>
      <c r="J292" s="22" t="str">
        <f>Prefeitura!E292</f>
        <v>(19) 991687851</v>
      </c>
      <c r="K292" s="23" t="str">
        <f>LOWER('Base de dados'!K291)</f>
        <v>paturi0310@gmail.com</v>
      </c>
      <c r="L292" s="24" t="str">
        <f>'Base de dados'!J291</f>
        <v>IDOSOS</v>
      </c>
      <c r="M292" s="24" t="str">
        <f>'Base de dados'!L291</f>
        <v>SUPLENTE</v>
      </c>
      <c r="N292" s="24">
        <f>'Base de dados'!M291</f>
        <v>154</v>
      </c>
      <c r="O292" s="29" t="str">
        <f>IF(OR(Prefeitura!I292="Não",Prefeitura!J292&lt;&gt;""),"EXCLUÍDO","")</f>
        <v/>
      </c>
      <c r="P292" s="24" t="str">
        <f>IF(Prefeitura!J292&lt;&gt;"","ATENDIDO CDHU",IF(Prefeitura!I292="Não","NÃO COMPROVA TEMPO DE MORADIA",""))</f>
        <v/>
      </c>
      <c r="Q292" s="24" t="str">
        <f t="shared" si="10"/>
        <v/>
      </c>
    </row>
    <row r="293" spans="1:17" ht="24.95" customHeight="1" x14ac:dyDescent="0.25">
      <c r="A293" s="17">
        <f t="shared" si="9"/>
        <v>291</v>
      </c>
      <c r="B293" s="18" t="str">
        <f>'Base de dados'!A292</f>
        <v>5630005576</v>
      </c>
      <c r="C293" s="19" t="str">
        <f>'Base de dados'!B292</f>
        <v>MARIA LUCIA M ANTONIALLI</v>
      </c>
      <c r="D293" s="26">
        <f>'Base de dados'!C292</f>
        <v>15131660</v>
      </c>
      <c r="E293" s="20" t="str">
        <f>'Base de dados'!D292</f>
        <v>150.346.448-27</v>
      </c>
      <c r="F293" s="21" t="str">
        <f>IF('Base de dados'!E292&lt;&gt;"",'Base de dados'!E292,"")</f>
        <v/>
      </c>
      <c r="G293" s="21" t="str">
        <f>IF('Base de dados'!F292&lt;&gt;"",'Base de dados'!F292,"")</f>
        <v/>
      </c>
      <c r="H293" s="21" t="str">
        <f>IF('Base de dados'!G292&lt;&gt;"",'Base de dados'!G292,"")</f>
        <v/>
      </c>
      <c r="I293" s="31" t="str">
        <f>Prefeitura!D293</f>
        <v>RUA MANOEL MARTINS, 501 - CENTRO - CASA BRANCA</v>
      </c>
      <c r="J293" s="22" t="str">
        <f>Prefeitura!E293</f>
        <v>(19) 992705343</v>
      </c>
      <c r="K293" s="23" t="str">
        <f>LOWER('Base de dados'!K292)</f>
        <v>ac.antonialli@bol.com.br</v>
      </c>
      <c r="L293" s="24" t="str">
        <f>'Base de dados'!J292</f>
        <v>IDOSOS</v>
      </c>
      <c r="M293" s="24" t="str">
        <f>'Base de dados'!L292</f>
        <v>SUPLENTE</v>
      </c>
      <c r="N293" s="24">
        <f>'Base de dados'!M292</f>
        <v>155</v>
      </c>
      <c r="O293" s="29" t="str">
        <f>IF(OR(Prefeitura!I293="Não",Prefeitura!J293&lt;&gt;""),"EXCLUÍDO","")</f>
        <v/>
      </c>
      <c r="P293" s="24" t="str">
        <f>IF(Prefeitura!J293&lt;&gt;"","ATENDIDO CDHU",IF(Prefeitura!I293="Não","NÃO COMPROVA TEMPO DE MORADIA",""))</f>
        <v/>
      </c>
      <c r="Q293" s="24" t="str">
        <f t="shared" si="10"/>
        <v/>
      </c>
    </row>
    <row r="294" spans="1:17" ht="24.95" customHeight="1" x14ac:dyDescent="0.25">
      <c r="A294" s="17">
        <f t="shared" si="9"/>
        <v>292</v>
      </c>
      <c r="B294" s="18" t="str">
        <f>'Base de dados'!A293</f>
        <v>5630015070</v>
      </c>
      <c r="C294" s="19" t="str">
        <f>'Base de dados'!B293</f>
        <v>SEBASTIAO DA SILVA LOPES</v>
      </c>
      <c r="D294" s="26">
        <f>'Base de dados'!C293</f>
        <v>4273201</v>
      </c>
      <c r="E294" s="20" t="str">
        <f>'Base de dados'!D293</f>
        <v>356.673.898-00</v>
      </c>
      <c r="F294" s="21" t="str">
        <f>IF('Base de dados'!E293&lt;&gt;"",'Base de dados'!E293,"")</f>
        <v/>
      </c>
      <c r="G294" s="21" t="str">
        <f>IF('Base de dados'!F293&lt;&gt;"",'Base de dados'!F293,"")</f>
        <v/>
      </c>
      <c r="H294" s="21" t="str">
        <f>IF('Base de dados'!G293&lt;&gt;"",'Base de dados'!G293,"")</f>
        <v/>
      </c>
      <c r="I294" s="31" t="str">
        <f>Prefeitura!D294</f>
        <v>RUA , 48 -  - CASA BRANCA</v>
      </c>
      <c r="J294" s="22" t="str">
        <f>Prefeitura!E294</f>
        <v>(19) 995340888</v>
      </c>
      <c r="K294" s="23" t="str">
        <f>LOWER('Base de dados'!K293)</f>
        <v>cleosilverio@bol.com.br</v>
      </c>
      <c r="L294" s="24" t="str">
        <f>'Base de dados'!J293</f>
        <v>IDOSOS</v>
      </c>
      <c r="M294" s="24" t="str">
        <f>'Base de dados'!L293</f>
        <v>SUPLENTE</v>
      </c>
      <c r="N294" s="24">
        <f>'Base de dados'!M293</f>
        <v>156</v>
      </c>
      <c r="O294" s="29" t="str">
        <f>IF(OR(Prefeitura!I294="Não",Prefeitura!J294&lt;&gt;""),"EXCLUÍDO","")</f>
        <v/>
      </c>
      <c r="P294" s="24" t="str">
        <f>IF(Prefeitura!J294&lt;&gt;"","ATENDIDO CDHU",IF(Prefeitura!I294="Não","NÃO COMPROVA TEMPO DE MORADIA",""))</f>
        <v/>
      </c>
      <c r="Q294" s="24" t="str">
        <f t="shared" si="10"/>
        <v/>
      </c>
    </row>
    <row r="295" spans="1:17" ht="24.95" customHeight="1" x14ac:dyDescent="0.25">
      <c r="A295" s="17">
        <f t="shared" si="9"/>
        <v>293</v>
      </c>
      <c r="B295" s="18" t="str">
        <f>'Base de dados'!A294</f>
        <v>5630007234</v>
      </c>
      <c r="C295" s="19" t="str">
        <f>'Base de dados'!B294</f>
        <v>NISIA MARIA GUIMARAES</v>
      </c>
      <c r="D295" s="26">
        <f>'Base de dados'!C294</f>
        <v>216589757</v>
      </c>
      <c r="E295" s="20" t="str">
        <f>'Base de dados'!D294</f>
        <v>250.324.628-10</v>
      </c>
      <c r="F295" s="21" t="str">
        <f>IF('Base de dados'!E294&lt;&gt;"",'Base de dados'!E294,"")</f>
        <v/>
      </c>
      <c r="G295" s="21" t="str">
        <f>IF('Base de dados'!F294&lt;&gt;"",'Base de dados'!F294,"")</f>
        <v/>
      </c>
      <c r="H295" s="21" t="str">
        <f>IF('Base de dados'!G294&lt;&gt;"",'Base de dados'!G294,"")</f>
        <v/>
      </c>
      <c r="I295" s="31" t="str">
        <f>Prefeitura!D295</f>
        <v>RUA DOS FRANCISCHET, 346 - JARDIM AMERICA - CASA BRANCA</v>
      </c>
      <c r="J295" s="22" t="str">
        <f>Prefeitura!E295</f>
        <v>(19) 992681686</v>
      </c>
      <c r="K295" s="23" t="str">
        <f>LOWER('Base de dados'!K294)</f>
        <v>nmfnisia@hotmail.com</v>
      </c>
      <c r="L295" s="24" t="str">
        <f>'Base de dados'!J294</f>
        <v>IDOSOS</v>
      </c>
      <c r="M295" s="24" t="str">
        <f>'Base de dados'!L294</f>
        <v>SUPLENTE</v>
      </c>
      <c r="N295" s="24">
        <f>'Base de dados'!M294</f>
        <v>157</v>
      </c>
      <c r="O295" s="29" t="str">
        <f>IF(OR(Prefeitura!I295="Não",Prefeitura!J295&lt;&gt;""),"EXCLUÍDO","")</f>
        <v/>
      </c>
      <c r="P295" s="24" t="str">
        <f>IF(Prefeitura!J295&lt;&gt;"","ATENDIDO CDHU",IF(Prefeitura!I295="Não","NÃO COMPROVA TEMPO DE MORADIA",""))</f>
        <v/>
      </c>
      <c r="Q295" s="24" t="str">
        <f t="shared" si="10"/>
        <v/>
      </c>
    </row>
    <row r="296" spans="1:17" ht="24.95" customHeight="1" x14ac:dyDescent="0.25">
      <c r="A296" s="17">
        <f t="shared" si="9"/>
        <v>294</v>
      </c>
      <c r="B296" s="18" t="str">
        <f>'Base de dados'!A295</f>
        <v>5630019668</v>
      </c>
      <c r="C296" s="19" t="str">
        <f>'Base de dados'!B295</f>
        <v>ANTONIO JOSE ESCAMES</v>
      </c>
      <c r="D296" s="26">
        <f>'Base de dados'!C295</f>
        <v>202991585</v>
      </c>
      <c r="E296" s="20" t="str">
        <f>'Base de dados'!D295</f>
        <v>068.816.998-83</v>
      </c>
      <c r="F296" s="21" t="str">
        <f>IF('Base de dados'!E295&lt;&gt;"",'Base de dados'!E295,"")</f>
        <v>CELINA MARIA ALVES</v>
      </c>
      <c r="G296" s="21">
        <f>IF('Base de dados'!F295&lt;&gt;"",'Base de dados'!F295,"")</f>
        <v>373249378</v>
      </c>
      <c r="H296" s="21" t="str">
        <f>IF('Base de dados'!G295&lt;&gt;"",'Base de dados'!G295,"")</f>
        <v>316.469.508-01</v>
      </c>
      <c r="I296" s="31" t="str">
        <f>Prefeitura!D296</f>
        <v>SIT ITAPIRA, Sn - ESTRADA STA CRUZ DAS PALMEIRAS - CASA BRANCA</v>
      </c>
      <c r="J296" s="22" t="str">
        <f>Prefeitura!E296</f>
        <v>(19) 989384754</v>
      </c>
      <c r="K296" s="23" t="str">
        <f>LOWER('Base de dados'!K295)</f>
        <v>antonioescames7@gmail.com</v>
      </c>
      <c r="L296" s="24" t="str">
        <f>'Base de dados'!J295</f>
        <v>IDOSOS</v>
      </c>
      <c r="M296" s="24" t="str">
        <f>'Base de dados'!L295</f>
        <v>SUPLENTE</v>
      </c>
      <c r="N296" s="24">
        <f>'Base de dados'!M295</f>
        <v>158</v>
      </c>
      <c r="O296" s="29" t="str">
        <f>IF(OR(Prefeitura!I296="Não",Prefeitura!J296&lt;&gt;""),"EXCLUÍDO","")</f>
        <v/>
      </c>
      <c r="P296" s="24" t="str">
        <f>IF(Prefeitura!J296&lt;&gt;"","ATENDIDO CDHU",IF(Prefeitura!I296="Não","NÃO COMPROVA TEMPO DE MORADIA",""))</f>
        <v/>
      </c>
      <c r="Q296" s="24" t="str">
        <f t="shared" si="10"/>
        <v/>
      </c>
    </row>
    <row r="297" spans="1:17" ht="24.95" customHeight="1" x14ac:dyDescent="0.25">
      <c r="A297" s="17">
        <f t="shared" si="9"/>
        <v>295</v>
      </c>
      <c r="B297" s="18" t="str">
        <f>'Base de dados'!A296</f>
        <v>5630020773</v>
      </c>
      <c r="C297" s="19" t="str">
        <f>'Base de dados'!B296</f>
        <v>APARECIDA PEREIRA RUSSO</v>
      </c>
      <c r="D297" s="26">
        <f>'Base de dados'!C296</f>
        <v>21128082</v>
      </c>
      <c r="E297" s="20" t="str">
        <f>'Base de dados'!D296</f>
        <v>283.459.068-00</v>
      </c>
      <c r="F297" s="21" t="str">
        <f>IF('Base de dados'!E296&lt;&gt;"",'Base de dados'!E296,"")</f>
        <v/>
      </c>
      <c r="G297" s="21" t="str">
        <f>IF('Base de dados'!F296&lt;&gt;"",'Base de dados'!F296,"")</f>
        <v/>
      </c>
      <c r="H297" s="21" t="str">
        <f>IF('Base de dados'!G296&lt;&gt;"",'Base de dados'!G296,"")</f>
        <v/>
      </c>
      <c r="I297" s="31" t="str">
        <f>Prefeitura!D297</f>
        <v>RUA DOS MANTOVANI, 94 - SANTA CECILIA - CASA BRANCA</v>
      </c>
      <c r="J297" s="22" t="str">
        <f>Prefeitura!E297</f>
        <v>(19) 999908569</v>
      </c>
      <c r="K297" s="23" t="str">
        <f>LOWER('Base de dados'!K296)</f>
        <v>fabiolaurindolaurindo@ymail.com</v>
      </c>
      <c r="L297" s="24" t="str">
        <f>'Base de dados'!J296</f>
        <v>IDOSOS</v>
      </c>
      <c r="M297" s="24" t="str">
        <f>'Base de dados'!L296</f>
        <v>SUPLENTE</v>
      </c>
      <c r="N297" s="24">
        <f>'Base de dados'!M296</f>
        <v>159</v>
      </c>
      <c r="O297" s="29" t="str">
        <f>IF(OR(Prefeitura!I297="Não",Prefeitura!J297&lt;&gt;""),"EXCLUÍDO","")</f>
        <v/>
      </c>
      <c r="P297" s="24" t="str">
        <f>IF(Prefeitura!J297&lt;&gt;"","ATENDIDO CDHU",IF(Prefeitura!I297="Não","NÃO COMPROVA TEMPO DE MORADIA",""))</f>
        <v/>
      </c>
      <c r="Q297" s="24" t="str">
        <f t="shared" si="10"/>
        <v/>
      </c>
    </row>
    <row r="298" spans="1:17" ht="24.95" customHeight="1" x14ac:dyDescent="0.25">
      <c r="A298" s="17">
        <f t="shared" si="9"/>
        <v>296</v>
      </c>
      <c r="B298" s="18" t="str">
        <f>'Base de dados'!A297</f>
        <v>5630020005</v>
      </c>
      <c r="C298" s="19" t="str">
        <f>'Base de dados'!B297</f>
        <v>ANTONIO PAULO RIBEIRO</v>
      </c>
      <c r="D298" s="26">
        <f>'Base de dados'!C297</f>
        <v>11215594</v>
      </c>
      <c r="E298" s="20" t="str">
        <f>'Base de dados'!D297</f>
        <v>967.146.898-53</v>
      </c>
      <c r="F298" s="21" t="str">
        <f>IF('Base de dados'!E297&lt;&gt;"",'Base de dados'!E297,"")</f>
        <v/>
      </c>
      <c r="G298" s="21" t="str">
        <f>IF('Base de dados'!F297&lt;&gt;"",'Base de dados'!F297,"")</f>
        <v/>
      </c>
      <c r="H298" s="21" t="str">
        <f>IF('Base de dados'!G297&lt;&gt;"",'Base de dados'!G297,"")</f>
        <v/>
      </c>
      <c r="I298" s="31" t="str">
        <f>Prefeitura!D298</f>
        <v>RUA MARCOS TEIXEIRA, 26 - SENHOR MENINO - CASA BRANCA</v>
      </c>
      <c r="J298" s="22" t="str">
        <f>Prefeitura!E298</f>
        <v>(19) 991210382</v>
      </c>
      <c r="K298" s="23" t="str">
        <f>LOWER('Base de dados'!K297)</f>
        <v>julianohenrique240280@gmail.com.br</v>
      </c>
      <c r="L298" s="24" t="str">
        <f>'Base de dados'!J297</f>
        <v>IDOSOS</v>
      </c>
      <c r="M298" s="24" t="str">
        <f>'Base de dados'!L297</f>
        <v>SUPLENTE</v>
      </c>
      <c r="N298" s="24">
        <f>'Base de dados'!M297</f>
        <v>160</v>
      </c>
      <c r="O298" s="29" t="str">
        <f>IF(OR(Prefeitura!I298="Não",Prefeitura!J298&lt;&gt;""),"EXCLUÍDO","")</f>
        <v/>
      </c>
      <c r="P298" s="24" t="str">
        <f>IF(Prefeitura!J298&lt;&gt;"","ATENDIDO CDHU",IF(Prefeitura!I298="Não","NÃO COMPROVA TEMPO DE MORADIA",""))</f>
        <v/>
      </c>
      <c r="Q298" s="24" t="str">
        <f t="shared" si="10"/>
        <v/>
      </c>
    </row>
    <row r="299" spans="1:17" ht="24.95" customHeight="1" x14ac:dyDescent="0.25">
      <c r="A299" s="17">
        <f t="shared" si="9"/>
        <v>297</v>
      </c>
      <c r="B299" s="18" t="str">
        <f>'Base de dados'!A298</f>
        <v>5630013711</v>
      </c>
      <c r="C299" s="19" t="str">
        <f>'Base de dados'!B298</f>
        <v>JOSE OSVALDO FREDIANI</v>
      </c>
      <c r="D299" s="26">
        <f>'Base de dados'!C298</f>
        <v>12398953</v>
      </c>
      <c r="E299" s="20" t="str">
        <f>'Base de dados'!D298</f>
        <v>477.296.606-44</v>
      </c>
      <c r="F299" s="21" t="str">
        <f>IF('Base de dados'!E298&lt;&gt;"",'Base de dados'!E298,"")</f>
        <v/>
      </c>
      <c r="G299" s="21" t="str">
        <f>IF('Base de dados'!F298&lt;&gt;"",'Base de dados'!F298,"")</f>
        <v/>
      </c>
      <c r="H299" s="21" t="str">
        <f>IF('Base de dados'!G298&lt;&gt;"",'Base de dados'!G298,"")</f>
        <v/>
      </c>
      <c r="I299" s="31" t="str">
        <f>Prefeitura!D299</f>
        <v>RUA PROFESSOR GUNAR M DE ARAUJO, 205 - CJ H W PEREIRA - CASA BRANCA</v>
      </c>
      <c r="J299" s="22" t="str">
        <f>Prefeitura!E299</f>
        <v>(19) 993333241</v>
      </c>
      <c r="K299" s="23" t="str">
        <f>LOWER('Base de dados'!K298)</f>
        <v>josefrediani9@gmail.com</v>
      </c>
      <c r="L299" s="24" t="str">
        <f>'Base de dados'!J298</f>
        <v>IDOSOS</v>
      </c>
      <c r="M299" s="24" t="str">
        <f>'Base de dados'!L298</f>
        <v>SUPLENTE</v>
      </c>
      <c r="N299" s="24">
        <f>'Base de dados'!M298</f>
        <v>161</v>
      </c>
      <c r="O299" s="29" t="str">
        <f>IF(OR(Prefeitura!I299="Não",Prefeitura!J299&lt;&gt;""),"EXCLUÍDO","")</f>
        <v/>
      </c>
      <c r="P299" s="24" t="str">
        <f>IF(Prefeitura!J299&lt;&gt;"","ATENDIDO CDHU",IF(Prefeitura!I299="Não","NÃO COMPROVA TEMPO DE MORADIA",""))</f>
        <v/>
      </c>
      <c r="Q299" s="24" t="str">
        <f t="shared" si="10"/>
        <v/>
      </c>
    </row>
    <row r="300" spans="1:17" ht="24.95" customHeight="1" x14ac:dyDescent="0.25">
      <c r="A300" s="17">
        <f t="shared" si="9"/>
        <v>298</v>
      </c>
      <c r="B300" s="18" t="str">
        <f>'Base de dados'!A299</f>
        <v>5630006822</v>
      </c>
      <c r="C300" s="19" t="str">
        <f>'Base de dados'!B299</f>
        <v>PEDRO PAULO AUGUSTO</v>
      </c>
      <c r="D300" s="26">
        <f>'Base de dados'!C299</f>
        <v>79707701</v>
      </c>
      <c r="E300" s="20" t="str">
        <f>'Base de dados'!D299</f>
        <v>821.690.478-91</v>
      </c>
      <c r="F300" s="21" t="str">
        <f>IF('Base de dados'!E299&lt;&gt;"",'Base de dados'!E299,"")</f>
        <v>ANDREIA DA SILVA AUGUSTO</v>
      </c>
      <c r="G300" s="21">
        <f>IF('Base de dados'!F299&lt;&gt;"",'Base de dados'!F299,"")</f>
        <v>264234960</v>
      </c>
      <c r="H300" s="21" t="str">
        <f>IF('Base de dados'!G299&lt;&gt;"",'Base de dados'!G299,"")</f>
        <v>261.682.698-43</v>
      </c>
      <c r="I300" s="31" t="str">
        <f>Prefeitura!D300</f>
        <v>RUA MARECHAL DEODORO, 690 - CENTRO  - CASA BRANCA</v>
      </c>
      <c r="J300" s="22" t="str">
        <f>Prefeitura!E300</f>
        <v>(19) 995630379</v>
      </c>
      <c r="K300" s="23" t="str">
        <f>LOWER('Base de dados'!K299)</f>
        <v>pedropaulo08038@gmail.com</v>
      </c>
      <c r="L300" s="24" t="str">
        <f>'Base de dados'!J299</f>
        <v>IDOSOS</v>
      </c>
      <c r="M300" s="24" t="str">
        <f>'Base de dados'!L299</f>
        <v>SUPLENTE</v>
      </c>
      <c r="N300" s="24">
        <f>'Base de dados'!M299</f>
        <v>162</v>
      </c>
      <c r="O300" s="29" t="str">
        <f>IF(OR(Prefeitura!I300="Não",Prefeitura!J300&lt;&gt;""),"EXCLUÍDO","")</f>
        <v/>
      </c>
      <c r="P300" s="24" t="str">
        <f>IF(Prefeitura!J300&lt;&gt;"","ATENDIDO CDHU",IF(Prefeitura!I300="Não","NÃO COMPROVA TEMPO DE MORADIA",""))</f>
        <v/>
      </c>
      <c r="Q300" s="24" t="str">
        <f t="shared" si="10"/>
        <v/>
      </c>
    </row>
    <row r="301" spans="1:17" ht="24.95" customHeight="1" x14ac:dyDescent="0.25">
      <c r="A301" s="17">
        <f t="shared" si="9"/>
        <v>299</v>
      </c>
      <c r="B301" s="18" t="str">
        <f>'Base de dados'!A300</f>
        <v>5630006020</v>
      </c>
      <c r="C301" s="19" t="str">
        <f>'Base de dados'!B300</f>
        <v>IOLANDA PAIN DOMINGUES</v>
      </c>
      <c r="D301" s="26">
        <f>'Base de dados'!C300</f>
        <v>328226890</v>
      </c>
      <c r="E301" s="20" t="str">
        <f>'Base de dados'!D300</f>
        <v>079.845.388-59</v>
      </c>
      <c r="F301" s="21" t="str">
        <f>IF('Base de dados'!E300&lt;&gt;"",'Base de dados'!E300,"")</f>
        <v>LUIZ SILVEIRO DOMINGUES</v>
      </c>
      <c r="G301" s="21">
        <f>IF('Base de dados'!F300&lt;&gt;"",'Base de dados'!F300,"")</f>
        <v>304856058</v>
      </c>
      <c r="H301" s="21" t="str">
        <f>IF('Base de dados'!G300&lt;&gt;"",'Base de dados'!G300,"")</f>
        <v>250.561.538-18</v>
      </c>
      <c r="I301" s="31" t="str">
        <f>Prefeitura!D301</f>
        <v>RUA ANTONIO FLORES PANICO, 580 - CIDADE JARDIM - CASA BRANCA</v>
      </c>
      <c r="J301" s="22" t="str">
        <f>Prefeitura!E301</f>
        <v>(19) 993908763</v>
      </c>
      <c r="K301" s="23" t="str">
        <f>LOWER('Base de dados'!K300)</f>
        <v>pameladomingues113@gmail.com</v>
      </c>
      <c r="L301" s="24" t="str">
        <f>'Base de dados'!J300</f>
        <v>IDOSOS</v>
      </c>
      <c r="M301" s="24" t="str">
        <f>'Base de dados'!L300</f>
        <v>SUPLENTE</v>
      </c>
      <c r="N301" s="24">
        <f>'Base de dados'!M300</f>
        <v>163</v>
      </c>
      <c r="O301" s="29" t="str">
        <f>IF(OR(Prefeitura!I301="Não",Prefeitura!J301&lt;&gt;""),"EXCLUÍDO","")</f>
        <v/>
      </c>
      <c r="P301" s="24" t="str">
        <f>IF(Prefeitura!J301&lt;&gt;"","ATENDIDO CDHU",IF(Prefeitura!I301="Não","NÃO COMPROVA TEMPO DE MORADIA",""))</f>
        <v/>
      </c>
      <c r="Q301" s="24" t="str">
        <f t="shared" si="10"/>
        <v/>
      </c>
    </row>
    <row r="302" spans="1:17" ht="24.95" customHeight="1" x14ac:dyDescent="0.25">
      <c r="A302" s="17">
        <f t="shared" si="9"/>
        <v>300</v>
      </c>
      <c r="B302" s="18" t="str">
        <f>'Base de dados'!A301</f>
        <v>5630005790</v>
      </c>
      <c r="C302" s="19" t="str">
        <f>'Base de dados'!B301</f>
        <v>CELSO GOMES JORGE</v>
      </c>
      <c r="D302" s="26">
        <f>'Base de dados'!C301</f>
        <v>13559477</v>
      </c>
      <c r="E302" s="20" t="str">
        <f>'Base de dados'!D301</f>
        <v>042.823.138-11</v>
      </c>
      <c r="F302" s="21" t="str">
        <f>IF('Base de dados'!E301&lt;&gt;"",'Base de dados'!E301,"")</f>
        <v/>
      </c>
      <c r="G302" s="21" t="str">
        <f>IF('Base de dados'!F301&lt;&gt;"",'Base de dados'!F301,"")</f>
        <v/>
      </c>
      <c r="H302" s="21" t="str">
        <f>IF('Base de dados'!G301&lt;&gt;"",'Base de dados'!G301,"")</f>
        <v/>
      </c>
      <c r="I302" s="31" t="str">
        <f>Prefeitura!D302</f>
        <v>RUA ANA LOPES DA CUNHA ANTONIALI, 74 - CHACARA BOA VISTA  - CASA BRANCA</v>
      </c>
      <c r="J302" s="22" t="str">
        <f>Prefeitura!E302</f>
        <v>(19) 92386862</v>
      </c>
      <c r="K302" s="23" t="str">
        <f>LOWER('Base de dados'!K301)</f>
        <v>andrezasilvaa07@gmail.com</v>
      </c>
      <c r="L302" s="24" t="str">
        <f>'Base de dados'!J301</f>
        <v>IDOSOS</v>
      </c>
      <c r="M302" s="24" t="str">
        <f>'Base de dados'!L301</f>
        <v>SUPLENTE</v>
      </c>
      <c r="N302" s="24">
        <f>'Base de dados'!M301</f>
        <v>164</v>
      </c>
      <c r="O302" s="29" t="str">
        <f>IF(OR(Prefeitura!I302="Não",Prefeitura!J302&lt;&gt;""),"EXCLUÍDO","")</f>
        <v/>
      </c>
      <c r="P302" s="24" t="str">
        <f>IF(Prefeitura!J302&lt;&gt;"","ATENDIDO CDHU",IF(Prefeitura!I302="Não","NÃO COMPROVA TEMPO DE MORADIA",""))</f>
        <v/>
      </c>
      <c r="Q302" s="24" t="str">
        <f t="shared" si="10"/>
        <v/>
      </c>
    </row>
    <row r="303" spans="1:17" ht="24.95" customHeight="1" x14ac:dyDescent="0.25">
      <c r="A303" s="17">
        <f t="shared" si="9"/>
        <v>301</v>
      </c>
      <c r="B303" s="18" t="str">
        <f>'Base de dados'!A302</f>
        <v>5630020377</v>
      </c>
      <c r="C303" s="19" t="str">
        <f>'Base de dados'!B302</f>
        <v>MARIA APARECIDA MARIANO</v>
      </c>
      <c r="D303" s="26">
        <f>'Base de dados'!C302</f>
        <v>373249536</v>
      </c>
      <c r="E303" s="20" t="str">
        <f>'Base de dados'!D302</f>
        <v>030.118.348-14</v>
      </c>
      <c r="F303" s="21" t="str">
        <f>IF('Base de dados'!E302&lt;&gt;"",'Base de dados'!E302,"")</f>
        <v/>
      </c>
      <c r="G303" s="21" t="str">
        <f>IF('Base de dados'!F302&lt;&gt;"",'Base de dados'!F302,"")</f>
        <v/>
      </c>
      <c r="H303" s="21" t="str">
        <f>IF('Base de dados'!G302&lt;&gt;"",'Base de dados'!G302,"")</f>
        <v/>
      </c>
      <c r="I303" s="31" t="str">
        <f>Prefeitura!D303</f>
        <v>RUA DONA LILIAN DA COSTA GRILLO, 13 - JARDIM COLINA DO SOL - CASA BRANCA</v>
      </c>
      <c r="J303" s="22" t="str">
        <f>Prefeitura!E303</f>
        <v>(19) 993766411</v>
      </c>
      <c r="K303" s="23" t="str">
        <f>LOWER('Base de dados'!K302)</f>
        <v>samuel.nogueira060796@gmail.com</v>
      </c>
      <c r="L303" s="24" t="str">
        <f>'Base de dados'!J302</f>
        <v>IDOSOS</v>
      </c>
      <c r="M303" s="24" t="str">
        <f>'Base de dados'!L302</f>
        <v>SUPLENTE</v>
      </c>
      <c r="N303" s="24">
        <f>'Base de dados'!M302</f>
        <v>165</v>
      </c>
      <c r="O303" s="29" t="str">
        <f>IF(OR(Prefeitura!I303="Não",Prefeitura!J303&lt;&gt;""),"EXCLUÍDO","")</f>
        <v/>
      </c>
      <c r="P303" s="24" t="str">
        <f>IF(Prefeitura!J303&lt;&gt;"","ATENDIDO CDHU",IF(Prefeitura!I303="Não","NÃO COMPROVA TEMPO DE MORADIA",""))</f>
        <v/>
      </c>
      <c r="Q303" s="24" t="str">
        <f t="shared" si="10"/>
        <v/>
      </c>
    </row>
    <row r="304" spans="1:17" ht="24.95" customHeight="1" x14ac:dyDescent="0.25">
      <c r="A304" s="17">
        <f t="shared" si="9"/>
        <v>302</v>
      </c>
      <c r="B304" s="18" t="str">
        <f>'Base de dados'!A303</f>
        <v>5630021482</v>
      </c>
      <c r="C304" s="19" t="str">
        <f>'Base de dados'!B303</f>
        <v>MARIA APARECIDA MALAQUIAS</v>
      </c>
      <c r="D304" s="26">
        <f>'Base de dados'!C303</f>
        <v>256954781</v>
      </c>
      <c r="E304" s="20" t="str">
        <f>'Base de dados'!D303</f>
        <v>168.322.478-77</v>
      </c>
      <c r="F304" s="21" t="str">
        <f>IF('Base de dados'!E303&lt;&gt;"",'Base de dados'!E303,"")</f>
        <v/>
      </c>
      <c r="G304" s="21" t="str">
        <f>IF('Base de dados'!F303&lt;&gt;"",'Base de dados'!F303,"")</f>
        <v/>
      </c>
      <c r="H304" s="21" t="str">
        <f>IF('Base de dados'!G303&lt;&gt;"",'Base de dados'!G303,"")</f>
        <v/>
      </c>
      <c r="I304" s="31" t="str">
        <f>Prefeitura!D304</f>
        <v>RUA ANGELO STEFANINI, 384 - CENTRO - CASA BRANCA</v>
      </c>
      <c r="J304" s="22" t="str">
        <f>Prefeitura!E304</f>
        <v>(19) 989714629</v>
      </c>
      <c r="K304" s="23" t="str">
        <f>LOWER('Base de dados'!K303)</f>
        <v>henriqueandrade.iq@gmail.com</v>
      </c>
      <c r="L304" s="24" t="str">
        <f>'Base de dados'!J303</f>
        <v>IDOSOS</v>
      </c>
      <c r="M304" s="24" t="str">
        <f>'Base de dados'!L303</f>
        <v>SUPLENTE</v>
      </c>
      <c r="N304" s="24">
        <f>'Base de dados'!M303</f>
        <v>166</v>
      </c>
      <c r="O304" s="29" t="str">
        <f>IF(OR(Prefeitura!I304="Não",Prefeitura!J304&lt;&gt;""),"EXCLUÍDO","")</f>
        <v/>
      </c>
      <c r="P304" s="24" t="str">
        <f>IF(Prefeitura!J304&lt;&gt;"","ATENDIDO CDHU",IF(Prefeitura!I304="Não","NÃO COMPROVA TEMPO DE MORADIA",""))</f>
        <v/>
      </c>
      <c r="Q304" s="24" t="str">
        <f t="shared" si="10"/>
        <v/>
      </c>
    </row>
    <row r="305" spans="1:17" ht="24.95" customHeight="1" x14ac:dyDescent="0.25">
      <c r="A305" s="17">
        <f t="shared" si="9"/>
        <v>303</v>
      </c>
      <c r="B305" s="18" t="str">
        <f>'Base de dados'!A304</f>
        <v>5630019528</v>
      </c>
      <c r="C305" s="19" t="str">
        <f>'Base de dados'!B304</f>
        <v>ZILDA DE OLIVEIRA BARBOSA</v>
      </c>
      <c r="D305" s="26">
        <f>'Base de dados'!C304</f>
        <v>8553921</v>
      </c>
      <c r="E305" s="20" t="str">
        <f>'Base de dados'!D304</f>
        <v>776.992.548-72</v>
      </c>
      <c r="F305" s="21" t="str">
        <f>IF('Base de dados'!E304&lt;&gt;"",'Base de dados'!E304,"")</f>
        <v/>
      </c>
      <c r="G305" s="21" t="str">
        <f>IF('Base de dados'!F304&lt;&gt;"",'Base de dados'!F304,"")</f>
        <v/>
      </c>
      <c r="H305" s="21" t="str">
        <f>IF('Base de dados'!G304&lt;&gt;"",'Base de dados'!G304,"")</f>
        <v/>
      </c>
      <c r="I305" s="31" t="str">
        <f>Prefeitura!D305</f>
        <v>RUA LUIZ PIZZA, 784 - CENTRO  - CASA BRANCA</v>
      </c>
      <c r="J305" s="22" t="str">
        <f>Prefeitura!E305</f>
        <v>(19) 993944535</v>
      </c>
      <c r="K305" s="23" t="str">
        <f>LOWER('Base de dados'!K304)</f>
        <v>atendentecasabranca01@outlook.com</v>
      </c>
      <c r="L305" s="24" t="str">
        <f>'Base de dados'!J304</f>
        <v>IDOSOS</v>
      </c>
      <c r="M305" s="24" t="str">
        <f>'Base de dados'!L304</f>
        <v>SUPLENTE</v>
      </c>
      <c r="N305" s="24">
        <f>'Base de dados'!M304</f>
        <v>167</v>
      </c>
      <c r="O305" s="29" t="str">
        <f>IF(OR(Prefeitura!I305="Não",Prefeitura!J305&lt;&gt;""),"EXCLUÍDO","")</f>
        <v/>
      </c>
      <c r="P305" s="24" t="str">
        <f>IF(Prefeitura!J305&lt;&gt;"","ATENDIDO CDHU",IF(Prefeitura!I305="Não","NÃO COMPROVA TEMPO DE MORADIA",""))</f>
        <v/>
      </c>
      <c r="Q305" s="24" t="str">
        <f t="shared" si="10"/>
        <v/>
      </c>
    </row>
    <row r="306" spans="1:17" ht="24.95" customHeight="1" x14ac:dyDescent="0.25">
      <c r="A306" s="17">
        <f t="shared" si="9"/>
        <v>304</v>
      </c>
      <c r="B306" s="18" t="str">
        <f>'Base de dados'!A305</f>
        <v>5630003068</v>
      </c>
      <c r="C306" s="19" t="str">
        <f>'Base de dados'!B305</f>
        <v>SEBASTIAO BENEDITO  GONCALVES  DOS SANTOS</v>
      </c>
      <c r="D306" s="26">
        <f>'Base de dados'!C305</f>
        <v>11706550</v>
      </c>
      <c r="E306" s="20" t="str">
        <f>'Base de dados'!D305</f>
        <v>046.931.828-77</v>
      </c>
      <c r="F306" s="21" t="str">
        <f>IF('Base de dados'!E305&lt;&gt;"",'Base de dados'!E305,"")</f>
        <v>GERALDA DE JESUS SILVA LEITE</v>
      </c>
      <c r="G306" s="21">
        <f>IF('Base de dados'!F305&lt;&gt;"",'Base de dados'!F305,"")</f>
        <v>13991993</v>
      </c>
      <c r="H306" s="21" t="str">
        <f>IF('Base de dados'!G305&lt;&gt;"",'Base de dados'!G305,"")</f>
        <v>304.381.558-07</v>
      </c>
      <c r="I306" s="31" t="str">
        <f>Prefeitura!D306</f>
        <v>RUA LUIZ GONZAGA DE SILOS, 53 - NAZARE  - CASA BRANCA</v>
      </c>
      <c r="J306" s="22" t="str">
        <f>Prefeitura!E306</f>
        <v>(19) 993012633</v>
      </c>
      <c r="K306" s="23" t="str">
        <f>LOWER('Base de dados'!K305)</f>
        <v>leitegeralda761@gmail.com</v>
      </c>
      <c r="L306" s="24" t="str">
        <f>'Base de dados'!J305</f>
        <v>IDOSOS</v>
      </c>
      <c r="M306" s="24" t="str">
        <f>'Base de dados'!L305</f>
        <v>SUPLENTE</v>
      </c>
      <c r="N306" s="24">
        <f>'Base de dados'!M305</f>
        <v>168</v>
      </c>
      <c r="O306" s="29" t="str">
        <f>IF(OR(Prefeitura!I306="Não",Prefeitura!J306&lt;&gt;""),"EXCLUÍDO","")</f>
        <v/>
      </c>
      <c r="P306" s="24" t="str">
        <f>IF(Prefeitura!J306&lt;&gt;"","ATENDIDO CDHU",IF(Prefeitura!I306="Não","NÃO COMPROVA TEMPO DE MORADIA",""))</f>
        <v/>
      </c>
      <c r="Q306" s="24" t="str">
        <f t="shared" si="10"/>
        <v/>
      </c>
    </row>
    <row r="307" spans="1:17" ht="24.95" customHeight="1" x14ac:dyDescent="0.25">
      <c r="A307" s="17">
        <f t="shared" si="9"/>
        <v>305</v>
      </c>
      <c r="B307" s="18" t="str">
        <f>'Base de dados'!A306</f>
        <v>5630004405</v>
      </c>
      <c r="C307" s="19" t="str">
        <f>'Base de dados'!B306</f>
        <v>JOAO OTAVIO SARRAF GENEROSO</v>
      </c>
      <c r="D307" s="26">
        <f>'Base de dados'!C306</f>
        <v>45502226</v>
      </c>
      <c r="E307" s="20" t="str">
        <f>'Base de dados'!D306</f>
        <v>319.595.518-09</v>
      </c>
      <c r="F307" s="21" t="str">
        <f>IF('Base de dados'!E306&lt;&gt;"",'Base de dados'!E306,"")</f>
        <v>CARINA DE MELLO CASTOLDI GENEROSO</v>
      </c>
      <c r="G307" s="21">
        <f>IF('Base de dados'!F306&lt;&gt;"",'Base de dados'!F306,"")</f>
        <v>304861959</v>
      </c>
      <c r="H307" s="21" t="str">
        <f>IF('Base de dados'!G306&lt;&gt;"",'Base de dados'!G306,"")</f>
        <v>361.126.128-95</v>
      </c>
      <c r="I307" s="31" t="str">
        <f>Prefeitura!D307</f>
        <v>RUA FAMILIA CASTOLDI, 205 - JARDIM MACAUBA - CASA BRANCA</v>
      </c>
      <c r="J307" s="22" t="str">
        <f>Prefeitura!E307</f>
        <v>(19) 992876583</v>
      </c>
      <c r="K307" s="23" t="str">
        <f>LOWER('Base de dados'!K306)</f>
        <v>lord_sith24_24@hotmail.com</v>
      </c>
      <c r="L307" s="24" t="str">
        <f>'Base de dados'!J306</f>
        <v>POLICIAIS E AGENTES</v>
      </c>
      <c r="M307" s="24" t="str">
        <f>'Base de dados'!L306</f>
        <v>BENEFICIÁRIO</v>
      </c>
      <c r="N307" s="24">
        <f>'Base de dados'!M306</f>
        <v>1</v>
      </c>
      <c r="O307" s="29" t="str">
        <f>IF(OR(Prefeitura!I307="Não",Prefeitura!J307&lt;&gt;""),"EXCLUÍDO","")</f>
        <v/>
      </c>
      <c r="P307" s="24" t="str">
        <f>IF(Prefeitura!J307&lt;&gt;"","ATENDIDO CDHU",IF(Prefeitura!I307="Não","NÃO COMPROVA TEMPO DE MORADIA",""))</f>
        <v/>
      </c>
      <c r="Q307" s="24" t="str">
        <f t="shared" si="10"/>
        <v/>
      </c>
    </row>
    <row r="308" spans="1:17" ht="24.95" customHeight="1" x14ac:dyDescent="0.25">
      <c r="A308" s="17">
        <f t="shared" si="9"/>
        <v>306</v>
      </c>
      <c r="B308" s="18" t="str">
        <f>'Base de dados'!A307</f>
        <v>5630019270</v>
      </c>
      <c r="C308" s="19" t="str">
        <f>'Base de dados'!B307</f>
        <v>MARCIO MERCHID LASMAR</v>
      </c>
      <c r="D308" s="26">
        <f>'Base de dados'!C307</f>
        <v>230206323</v>
      </c>
      <c r="E308" s="20" t="str">
        <f>'Base de dados'!D307</f>
        <v>275.635.678-60</v>
      </c>
      <c r="F308" s="21" t="str">
        <f>IF('Base de dados'!E307&lt;&gt;"",'Base de dados'!E307,"")</f>
        <v>DANIELA LOPES DA CUNHA LASMAR</v>
      </c>
      <c r="G308" s="21">
        <f>IF('Base de dados'!F307&lt;&gt;"",'Base de dados'!F307,"")</f>
        <v>235207299</v>
      </c>
      <c r="H308" s="21" t="str">
        <f>IF('Base de dados'!G307&lt;&gt;"",'Base de dados'!G307,"")</f>
        <v>279.254.678-60</v>
      </c>
      <c r="I308" s="31" t="str">
        <f>Prefeitura!D308</f>
        <v>RUA FAMILIA BACCI, 267 - JARDIM ZANCHETTA - CASA BRANCA</v>
      </c>
      <c r="J308" s="22" t="str">
        <f>Prefeitura!E308</f>
        <v>(19) 991760218</v>
      </c>
      <c r="K308" s="23" t="str">
        <f>LOWER('Base de dados'!K307)</f>
        <v>marcio.lasmar@yahoo.com.br</v>
      </c>
      <c r="L308" s="24" t="str">
        <f>'Base de dados'!J307</f>
        <v>POLICIAIS E AGENTES</v>
      </c>
      <c r="M308" s="24" t="str">
        <f>'Base de dados'!L307</f>
        <v>BENEFICIÁRIO</v>
      </c>
      <c r="N308" s="24">
        <f>'Base de dados'!M307</f>
        <v>2</v>
      </c>
      <c r="O308" s="29" t="str">
        <f>IF(OR(Prefeitura!I308="Não",Prefeitura!J308&lt;&gt;""),"EXCLUÍDO","")</f>
        <v/>
      </c>
      <c r="P308" s="24" t="str">
        <f>IF(Prefeitura!J308&lt;&gt;"","ATENDIDO CDHU",IF(Prefeitura!I308="Não","NÃO COMPROVA TEMPO DE MORADIA",""))</f>
        <v/>
      </c>
      <c r="Q308" s="24" t="str">
        <f t="shared" si="10"/>
        <v/>
      </c>
    </row>
    <row r="309" spans="1:17" ht="24.95" customHeight="1" x14ac:dyDescent="0.25">
      <c r="A309" s="17">
        <f t="shared" si="9"/>
        <v>307</v>
      </c>
      <c r="B309" s="18" t="str">
        <f>'Base de dados'!A308</f>
        <v>5630006905</v>
      </c>
      <c r="C309" s="19" t="str">
        <f>'Base de dados'!B308</f>
        <v>JOAO CICERO FERREIRA GUIMARAES</v>
      </c>
      <c r="D309" s="26">
        <f>'Base de dados'!C308</f>
        <v>216589757</v>
      </c>
      <c r="E309" s="20" t="str">
        <f>'Base de dados'!D308</f>
        <v>137.431.798-57</v>
      </c>
      <c r="F309" s="21" t="str">
        <f>IF('Base de dados'!E308&lt;&gt;"",'Base de dados'!E308,"")</f>
        <v/>
      </c>
      <c r="G309" s="21" t="str">
        <f>IF('Base de dados'!F308&lt;&gt;"",'Base de dados'!F308,"")</f>
        <v/>
      </c>
      <c r="H309" s="21" t="str">
        <f>IF('Base de dados'!G308&lt;&gt;"",'Base de dados'!G308,"")</f>
        <v/>
      </c>
      <c r="I309" s="31" t="str">
        <f>Prefeitura!D309</f>
        <v>RUA DOS FRANCISCHET, 346 - JARDIM AMERICA - CASA BRANCA</v>
      </c>
      <c r="J309" s="22" t="str">
        <f>Prefeitura!E309</f>
        <v>(19) 995272657</v>
      </c>
      <c r="K309" s="23" t="str">
        <f>LOWER('Base de dados'!K308)</f>
        <v>pesao301@gmail.com</v>
      </c>
      <c r="L309" s="24" t="str">
        <f>'Base de dados'!J308</f>
        <v>POLICIAIS E AGENTES</v>
      </c>
      <c r="M309" s="24" t="str">
        <f>'Base de dados'!L308</f>
        <v>BENEFICIÁRIO</v>
      </c>
      <c r="N309" s="24">
        <f>'Base de dados'!M308</f>
        <v>3</v>
      </c>
      <c r="O309" s="29" t="str">
        <f>IF(OR(Prefeitura!I309="Não",Prefeitura!J309&lt;&gt;""),"EXCLUÍDO","")</f>
        <v/>
      </c>
      <c r="P309" s="24" t="str">
        <f>IF(Prefeitura!J309&lt;&gt;"","ATENDIDO CDHU",IF(Prefeitura!I309="Não","NÃO COMPROVA TEMPO DE MORADIA",""))</f>
        <v/>
      </c>
      <c r="Q309" s="24" t="str">
        <f t="shared" si="10"/>
        <v/>
      </c>
    </row>
    <row r="310" spans="1:17" ht="24.95" customHeight="1" x14ac:dyDescent="0.25">
      <c r="A310" s="17">
        <f t="shared" si="9"/>
        <v>308</v>
      </c>
      <c r="B310" s="18" t="str">
        <f>'Base de dados'!A309</f>
        <v>5630011616</v>
      </c>
      <c r="C310" s="19" t="str">
        <f>'Base de dados'!B309</f>
        <v>GABRIEL DONIZETE DA SILVA SOARES</v>
      </c>
      <c r="D310" s="26">
        <f>'Base de dados'!C309</f>
        <v>501317995</v>
      </c>
      <c r="E310" s="20" t="str">
        <f>'Base de dados'!D309</f>
        <v>389.515.868-20</v>
      </c>
      <c r="F310" s="21" t="str">
        <f>IF('Base de dados'!E309&lt;&gt;"",'Base de dados'!E309,"")</f>
        <v>IOLANDA DONIZETE SOARES</v>
      </c>
      <c r="G310" s="21">
        <f>IF('Base de dados'!F309&lt;&gt;"",'Base de dados'!F309,"")</f>
        <v>450687223</v>
      </c>
      <c r="H310" s="21" t="str">
        <f>IF('Base de dados'!G309&lt;&gt;"",'Base de dados'!G309,"")</f>
        <v>299.564.348-41</v>
      </c>
      <c r="I310" s="31" t="str">
        <f>Prefeitura!D310</f>
        <v>RUA FAMILIA CASTRO, 44 - NAZARE - CASA BRANCA</v>
      </c>
      <c r="J310" s="22" t="str">
        <f>Prefeitura!E310</f>
        <v>(19) 995804160</v>
      </c>
      <c r="K310" s="23" t="str">
        <f>LOWER('Base de dados'!K309)</f>
        <v>gabriel_camaro98@hotmail.com</v>
      </c>
      <c r="L310" s="24" t="str">
        <f>'Base de dados'!J309</f>
        <v>POLICIAIS E AGENTES</v>
      </c>
      <c r="M310" s="24" t="str">
        <f>'Base de dados'!L309</f>
        <v>BENEFICIÁRIO</v>
      </c>
      <c r="N310" s="24">
        <f>'Base de dados'!M309</f>
        <v>4</v>
      </c>
      <c r="O310" s="29" t="str">
        <f>IF(OR(Prefeitura!I310="Não",Prefeitura!J310&lt;&gt;""),"EXCLUÍDO","")</f>
        <v/>
      </c>
      <c r="P310" s="24" t="str">
        <f>IF(Prefeitura!J310&lt;&gt;"","ATENDIDO CDHU",IF(Prefeitura!I310="Não","NÃO COMPROVA TEMPO DE MORADIA",""))</f>
        <v/>
      </c>
      <c r="Q310" s="24" t="str">
        <f t="shared" si="10"/>
        <v/>
      </c>
    </row>
    <row r="311" spans="1:17" ht="24.95" customHeight="1" x14ac:dyDescent="0.25">
      <c r="A311" s="17">
        <f t="shared" si="9"/>
        <v>309</v>
      </c>
      <c r="B311" s="18" t="str">
        <f>'Base de dados'!A310</f>
        <v>5630017019</v>
      </c>
      <c r="C311" s="19" t="str">
        <f>'Base de dados'!B310</f>
        <v>RUBENS RODRIGUES</v>
      </c>
      <c r="D311" s="26">
        <f>'Base de dados'!C310</f>
        <v>145839187</v>
      </c>
      <c r="E311" s="20" t="str">
        <f>'Base de dados'!D310</f>
        <v>043.370.758-52</v>
      </c>
      <c r="F311" s="21" t="str">
        <f>IF('Base de dados'!E310&lt;&gt;"",'Base de dados'!E310,"")</f>
        <v>ELZA HELENA DA SILVA RODRIGUES</v>
      </c>
      <c r="G311" s="21">
        <f>IF('Base de dados'!F310&lt;&gt;"",'Base de dados'!F310,"")</f>
        <v>180281951</v>
      </c>
      <c r="H311" s="21" t="str">
        <f>IF('Base de dados'!G310&lt;&gt;"",'Base de dados'!G310,"")</f>
        <v>068.814.648-19</v>
      </c>
      <c r="I311" s="31" t="str">
        <f>Prefeitura!D311</f>
        <v>PCA DR  CARVALHO, 281 - CENTRO - CASA BRANCA</v>
      </c>
      <c r="J311" s="22" t="str">
        <f>Prefeitura!E311</f>
        <v>(19) 991463877</v>
      </c>
      <c r="K311" s="23" t="str">
        <f>LOWER('Base de dados'!K310)</f>
        <v>ru_cb2@hotmail.com</v>
      </c>
      <c r="L311" s="24" t="str">
        <f>'Base de dados'!J310</f>
        <v>POLICIAIS E AGENTES</v>
      </c>
      <c r="M311" s="24" t="str">
        <f>'Base de dados'!L310</f>
        <v>BENEFICIÁRIO</v>
      </c>
      <c r="N311" s="24">
        <f>'Base de dados'!M310</f>
        <v>5</v>
      </c>
      <c r="O311" s="29" t="str">
        <f>IF(OR(Prefeitura!I311="Não",Prefeitura!J311&lt;&gt;""),"EXCLUÍDO","")</f>
        <v/>
      </c>
      <c r="P311" s="24" t="str">
        <f>IF(Prefeitura!J311&lt;&gt;"","ATENDIDO CDHU",IF(Prefeitura!I311="Não","NÃO COMPROVA TEMPO DE MORADIA",""))</f>
        <v/>
      </c>
      <c r="Q311" s="24" t="str">
        <f t="shared" si="10"/>
        <v/>
      </c>
    </row>
    <row r="312" spans="1:17" ht="24.95" customHeight="1" x14ac:dyDescent="0.25">
      <c r="A312" s="17">
        <f t="shared" si="9"/>
        <v>310</v>
      </c>
      <c r="B312" s="18" t="str">
        <f>'Base de dados'!A311</f>
        <v>5630017654</v>
      </c>
      <c r="C312" s="19" t="str">
        <f>'Base de dados'!B311</f>
        <v>JUCELINO FERREIRA DA SILVA</v>
      </c>
      <c r="D312" s="26">
        <f>'Base de dados'!C311</f>
        <v>239881151</v>
      </c>
      <c r="E312" s="20" t="str">
        <f>'Base de dados'!D311</f>
        <v>138.145.228-00</v>
      </c>
      <c r="F312" s="21" t="str">
        <f>IF('Base de dados'!E311&lt;&gt;"",'Base de dados'!E311,"")</f>
        <v/>
      </c>
      <c r="G312" s="21" t="str">
        <f>IF('Base de dados'!F311&lt;&gt;"",'Base de dados'!F311,"")</f>
        <v/>
      </c>
      <c r="H312" s="21" t="str">
        <f>IF('Base de dados'!G311&lt;&gt;"",'Base de dados'!G311,"")</f>
        <v/>
      </c>
      <c r="I312" s="31" t="str">
        <f>Prefeitura!D312</f>
        <v>RUA DOS FRANCISCEHTT, 110 - JARDIM AMERICA - CASA BRANCA</v>
      </c>
      <c r="J312" s="22" t="str">
        <f>Prefeitura!E312</f>
        <v>(19) 993876525</v>
      </c>
      <c r="K312" s="23" t="str">
        <f>LOWER('Base de dados'!K311)</f>
        <v>pablo2015edson@gmail.com</v>
      </c>
      <c r="L312" s="24" t="str">
        <f>'Base de dados'!J311</f>
        <v>POLICIAIS E AGENTES</v>
      </c>
      <c r="M312" s="24" t="str">
        <f>'Base de dados'!L311</f>
        <v>BENEFICIÁRIO</v>
      </c>
      <c r="N312" s="24">
        <f>'Base de dados'!M311</f>
        <v>6</v>
      </c>
      <c r="O312" s="29" t="str">
        <f>IF(OR(Prefeitura!I312="Não",Prefeitura!J312&lt;&gt;""),"EXCLUÍDO","")</f>
        <v/>
      </c>
      <c r="P312" s="24" t="str">
        <f>IF(Prefeitura!J312&lt;&gt;"","ATENDIDO CDHU",IF(Prefeitura!I312="Não","NÃO COMPROVA TEMPO DE MORADIA",""))</f>
        <v/>
      </c>
      <c r="Q312" s="24" t="str">
        <f t="shared" si="10"/>
        <v/>
      </c>
    </row>
    <row r="313" spans="1:17" ht="24.95" customHeight="1" x14ac:dyDescent="0.25">
      <c r="A313" s="17">
        <f t="shared" si="9"/>
        <v>311</v>
      </c>
      <c r="B313" s="18" t="str">
        <f>'Base de dados'!A312</f>
        <v>5630016318</v>
      </c>
      <c r="C313" s="19" t="str">
        <f>'Base de dados'!B312</f>
        <v>CELSO BERNARDO</v>
      </c>
      <c r="D313" s="26">
        <f>'Base de dados'!C312</f>
        <v>18028823</v>
      </c>
      <c r="E313" s="20" t="str">
        <f>'Base de dados'!D312</f>
        <v>059.023.158-83</v>
      </c>
      <c r="F313" s="21" t="str">
        <f>IF('Base de dados'!E312&lt;&gt;"",'Base de dados'!E312,"")</f>
        <v/>
      </c>
      <c r="G313" s="21" t="str">
        <f>IF('Base de dados'!F312&lt;&gt;"",'Base de dados'!F312,"")</f>
        <v/>
      </c>
      <c r="H313" s="21" t="str">
        <f>IF('Base de dados'!G312&lt;&gt;"",'Base de dados'!G312,"")</f>
        <v/>
      </c>
      <c r="I313" s="31" t="str">
        <f>Prefeitura!D313</f>
        <v>RUA NOGUEIRA DE LIMA, 77 - CENTRO - CASA BRANCA</v>
      </c>
      <c r="J313" s="22" t="str">
        <f>Prefeitura!E313</f>
        <v>(19) 991342826</v>
      </c>
      <c r="K313" s="23" t="str">
        <f>LOWER('Base de dados'!K312)</f>
        <v>celso_m06@hotmail.com</v>
      </c>
      <c r="L313" s="24" t="str">
        <f>'Base de dados'!J312</f>
        <v>POLICIAIS E AGENTES</v>
      </c>
      <c r="M313" s="24" t="str">
        <f>'Base de dados'!L312</f>
        <v>BENEFICIÁRIO</v>
      </c>
      <c r="N313" s="24">
        <f>'Base de dados'!M312</f>
        <v>7</v>
      </c>
      <c r="O313" s="29" t="str">
        <f>IF(OR(Prefeitura!I313="Não",Prefeitura!J313&lt;&gt;""),"EXCLUÍDO","")</f>
        <v/>
      </c>
      <c r="P313" s="24" t="str">
        <f>IF(Prefeitura!J313&lt;&gt;"","ATENDIDO CDHU",IF(Prefeitura!I313="Não","NÃO COMPROVA TEMPO DE MORADIA",""))</f>
        <v/>
      </c>
      <c r="Q313" s="24" t="str">
        <f t="shared" si="10"/>
        <v/>
      </c>
    </row>
    <row r="314" spans="1:17" ht="24.95" customHeight="1" x14ac:dyDescent="0.25">
      <c r="A314" s="17">
        <f t="shared" si="9"/>
        <v>312</v>
      </c>
      <c r="B314" s="18" t="str">
        <f>'Base de dados'!A313</f>
        <v>5630001443</v>
      </c>
      <c r="C314" s="19" t="str">
        <f>'Base de dados'!B313</f>
        <v>ALESSANDRO</v>
      </c>
      <c r="D314" s="26">
        <f>'Base de dados'!C313</f>
        <v>279701433</v>
      </c>
      <c r="E314" s="20" t="str">
        <f>'Base de dados'!D313</f>
        <v>267.152.938-48</v>
      </c>
      <c r="F314" s="21" t="str">
        <f>IF('Base de dados'!E313&lt;&gt;"",'Base de dados'!E313,"")</f>
        <v>NATALIA</v>
      </c>
      <c r="G314" s="21">
        <f>IF('Base de dados'!F313&lt;&gt;"",'Base de dados'!F313,"")</f>
        <v>405168111</v>
      </c>
      <c r="H314" s="21" t="str">
        <f>IF('Base de dados'!G313&lt;&gt;"",'Base de dados'!G313,"")</f>
        <v>365.296.788-75</v>
      </c>
      <c r="I314" s="31" t="str">
        <f>Prefeitura!D314</f>
        <v>RUA MARIO BENI, 76 - CENTRO - CASA BRANCA</v>
      </c>
      <c r="J314" s="22" t="str">
        <f>Prefeitura!E314</f>
        <v>(19) 993479227</v>
      </c>
      <c r="K314" s="23" t="str">
        <f>LOWER('Base de dados'!K313)</f>
        <v>alessandromateusdecarvalho@gmail.com</v>
      </c>
      <c r="L314" s="24" t="str">
        <f>'Base de dados'!J313</f>
        <v>POLICIAIS E AGENTES</v>
      </c>
      <c r="M314" s="24" t="str">
        <f>'Base de dados'!L313</f>
        <v>BENEFICIÁRIO</v>
      </c>
      <c r="N314" s="24">
        <f>'Base de dados'!M313</f>
        <v>8</v>
      </c>
      <c r="O314" s="29" t="str">
        <f>IF(OR(Prefeitura!I314="Não",Prefeitura!J314&lt;&gt;""),"EXCLUÍDO","")</f>
        <v/>
      </c>
      <c r="P314" s="24" t="str">
        <f>IF(Prefeitura!J314&lt;&gt;"","ATENDIDO CDHU",IF(Prefeitura!I314="Não","NÃO COMPROVA TEMPO DE MORADIA",""))</f>
        <v/>
      </c>
      <c r="Q314" s="24" t="str">
        <f t="shared" si="10"/>
        <v/>
      </c>
    </row>
    <row r="315" spans="1:17" ht="24.95" customHeight="1" x14ac:dyDescent="0.25">
      <c r="A315" s="17">
        <f t="shared" si="9"/>
        <v>313</v>
      </c>
      <c r="B315" s="18" t="str">
        <f>'Base de dados'!A314</f>
        <v>5630006012</v>
      </c>
      <c r="C315" s="19" t="str">
        <f>'Base de dados'!B314</f>
        <v>FLAVIO JOSE GONCALVES DE MOURA</v>
      </c>
      <c r="D315" s="26">
        <f>'Base de dados'!C314</f>
        <v>431756454</v>
      </c>
      <c r="E315" s="20" t="str">
        <f>'Base de dados'!D314</f>
        <v>353.495.828-44</v>
      </c>
      <c r="F315" s="21" t="str">
        <f>IF('Base de dados'!E314&lt;&gt;"",'Base de dados'!E314,"")</f>
        <v>FRANSCIELI DE CASSIA OLIVEIRA</v>
      </c>
      <c r="G315" s="21">
        <f>IF('Base de dados'!F314&lt;&gt;"",'Base de dados'!F314,"")</f>
        <v>496969705</v>
      </c>
      <c r="H315" s="21" t="str">
        <f>IF('Base de dados'!G314&lt;&gt;"",'Base de dados'!G314,"")</f>
        <v>378.420.078-88</v>
      </c>
      <c r="I315" s="31" t="str">
        <f>Prefeitura!D315</f>
        <v>RUA ANDRE PIO, 457 - CENTRO - CASA BRANCA</v>
      </c>
      <c r="J315" s="22" t="str">
        <f>Prefeitura!E315</f>
        <v>(19) 992295137</v>
      </c>
      <c r="K315" s="23" t="str">
        <f>LOWER('Base de dados'!K314)</f>
        <v>flavio_jgm10@hotmail.com</v>
      </c>
      <c r="L315" s="24" t="str">
        <f>'Base de dados'!J314</f>
        <v>POLICIAIS E AGENTES</v>
      </c>
      <c r="M315" s="24" t="str">
        <f>'Base de dados'!L314</f>
        <v>SUPLENTE</v>
      </c>
      <c r="N315" s="24">
        <f>'Base de dados'!M314</f>
        <v>9</v>
      </c>
      <c r="O315" s="29" t="str">
        <f>IF(OR(Prefeitura!I315="Não",Prefeitura!J315&lt;&gt;""),"EXCLUÍDO","")</f>
        <v/>
      </c>
      <c r="P315" s="24" t="str">
        <f>IF(Prefeitura!J315&lt;&gt;"","ATENDIDO CDHU",IF(Prefeitura!I315="Não","NÃO COMPROVA TEMPO DE MORADIA",""))</f>
        <v/>
      </c>
      <c r="Q315" s="24" t="str">
        <f t="shared" si="10"/>
        <v/>
      </c>
    </row>
    <row r="316" spans="1:17" ht="24.95" customHeight="1" x14ac:dyDescent="0.25">
      <c r="A316" s="17">
        <f t="shared" si="9"/>
        <v>314</v>
      </c>
      <c r="B316" s="18" t="str">
        <f>'Base de dados'!A315</f>
        <v>5630015120</v>
      </c>
      <c r="C316" s="19" t="str">
        <f>'Base de dados'!B315</f>
        <v>RODRIGO HENRIQUE CONCEICAO</v>
      </c>
      <c r="D316" s="26">
        <f>'Base de dados'!C315</f>
        <v>375188101</v>
      </c>
      <c r="E316" s="20" t="str">
        <f>'Base de dados'!D315</f>
        <v>233.891.058-32</v>
      </c>
      <c r="F316" s="21" t="str">
        <f>IF('Base de dados'!E315&lt;&gt;"",'Base de dados'!E315,"")</f>
        <v/>
      </c>
      <c r="G316" s="21" t="str">
        <f>IF('Base de dados'!F315&lt;&gt;"",'Base de dados'!F315,"")</f>
        <v/>
      </c>
      <c r="H316" s="21" t="str">
        <f>IF('Base de dados'!G315&lt;&gt;"",'Base de dados'!G315,"")</f>
        <v/>
      </c>
      <c r="I316" s="31" t="str">
        <f>Prefeitura!D316</f>
        <v>RUA DOMINGOS VILELA DE ANDRADE, 95 - INDUSTRIAL - CASA BRANCA</v>
      </c>
      <c r="J316" s="22" t="str">
        <f>Prefeitura!E316</f>
        <v>(19) 989139117</v>
      </c>
      <c r="K316" s="23" t="str">
        <f>LOWER('Base de dados'!K315)</f>
        <v>diguinho_timao@hotmail.com</v>
      </c>
      <c r="L316" s="24" t="str">
        <f>'Base de dados'!J315</f>
        <v>POLICIAIS E AGENTES</v>
      </c>
      <c r="M316" s="24" t="str">
        <f>'Base de dados'!L315</f>
        <v>SUPLENTE</v>
      </c>
      <c r="N316" s="24">
        <f>'Base de dados'!M315</f>
        <v>10</v>
      </c>
      <c r="O316" s="29" t="str">
        <f>IF(OR(Prefeitura!I316="Não",Prefeitura!J316&lt;&gt;""),"EXCLUÍDO","")</f>
        <v/>
      </c>
      <c r="P316" s="24" t="str">
        <f>IF(Prefeitura!J316&lt;&gt;"","ATENDIDO CDHU",IF(Prefeitura!I316="Não","NÃO COMPROVA TEMPO DE MORADIA",""))</f>
        <v/>
      </c>
      <c r="Q316" s="24" t="str">
        <f t="shared" si="10"/>
        <v/>
      </c>
    </row>
    <row r="317" spans="1:17" ht="24.95" customHeight="1" x14ac:dyDescent="0.25">
      <c r="A317" s="17">
        <f t="shared" si="9"/>
        <v>315</v>
      </c>
      <c r="B317" s="18" t="str">
        <f>'Base de dados'!A316</f>
        <v>5630012283</v>
      </c>
      <c r="C317" s="19" t="str">
        <f>'Base de dados'!B316</f>
        <v>RAFAEL AUGUSTO DUARTE FERREIRA</v>
      </c>
      <c r="D317" s="26">
        <f>'Base de dados'!C316</f>
        <v>479459691</v>
      </c>
      <c r="E317" s="20" t="str">
        <f>'Base de dados'!D316</f>
        <v>385.434.298-54</v>
      </c>
      <c r="F317" s="21" t="str">
        <f>IF('Base de dados'!E316&lt;&gt;"",'Base de dados'!E316,"")</f>
        <v/>
      </c>
      <c r="G317" s="21" t="str">
        <f>IF('Base de dados'!F316&lt;&gt;"",'Base de dados'!F316,"")</f>
        <v/>
      </c>
      <c r="H317" s="21" t="str">
        <f>IF('Base de dados'!G316&lt;&gt;"",'Base de dados'!G316,"")</f>
        <v/>
      </c>
      <c r="I317" s="31" t="str">
        <f>Prefeitura!D317</f>
        <v>RUA ESMERIA ARAUJO DA SILVA, 164 - NAZARETH - CASA BRANCA</v>
      </c>
      <c r="J317" s="22" t="str">
        <f>Prefeitura!E317</f>
        <v>(19) 995121954</v>
      </c>
      <c r="K317" s="23" t="str">
        <f>LOWER('Base de dados'!K316)</f>
        <v>rafaelaugusto@policiamilitar.sp.gov.br</v>
      </c>
      <c r="L317" s="24" t="str">
        <f>'Base de dados'!J316</f>
        <v>POLICIAIS E AGENTES</v>
      </c>
      <c r="M317" s="24" t="str">
        <f>'Base de dados'!L316</f>
        <v>SUPLENTE</v>
      </c>
      <c r="N317" s="24">
        <f>'Base de dados'!M316</f>
        <v>11</v>
      </c>
      <c r="O317" s="29" t="str">
        <f>IF(OR(Prefeitura!I317="Não",Prefeitura!J317&lt;&gt;""),"EXCLUÍDO","")</f>
        <v/>
      </c>
      <c r="P317" s="24" t="str">
        <f>IF(Prefeitura!J317&lt;&gt;"","ATENDIDO CDHU",IF(Prefeitura!I317="Não","NÃO COMPROVA TEMPO DE MORADIA",""))</f>
        <v/>
      </c>
      <c r="Q317" s="24" t="str">
        <f t="shared" si="10"/>
        <v/>
      </c>
    </row>
    <row r="318" spans="1:17" ht="24.95" customHeight="1" x14ac:dyDescent="0.25">
      <c r="A318" s="17">
        <f t="shared" si="9"/>
        <v>316</v>
      </c>
      <c r="B318" s="18" t="str">
        <f>'Base de dados'!A317</f>
        <v>5630005089</v>
      </c>
      <c r="C318" s="19" t="str">
        <f>'Base de dados'!B317</f>
        <v>JEFERSON ANDRE DE JESUS</v>
      </c>
      <c r="D318" s="26">
        <f>'Base de dados'!C317</f>
        <v>32337640</v>
      </c>
      <c r="E318" s="20" t="str">
        <f>'Base de dados'!D317</f>
        <v>321.691.028-84</v>
      </c>
      <c r="F318" s="21" t="str">
        <f>IF('Base de dados'!E317&lt;&gt;"",'Base de dados'!E317,"")</f>
        <v/>
      </c>
      <c r="G318" s="21" t="str">
        <f>IF('Base de dados'!F317&lt;&gt;"",'Base de dados'!F317,"")</f>
        <v/>
      </c>
      <c r="H318" s="21" t="str">
        <f>IF('Base de dados'!G317&lt;&gt;"",'Base de dados'!G317,"")</f>
        <v/>
      </c>
      <c r="I318" s="31" t="str">
        <f>Prefeitura!D318</f>
        <v>RUA R JORGE BONETTI, 418 - SENHOR MENINO - CASA BRANCA</v>
      </c>
      <c r="J318" s="22" t="str">
        <f>Prefeitura!E318</f>
        <v>(19) 991499260</v>
      </c>
      <c r="K318" s="23" t="str">
        <f>LOWER('Base de dados'!K317)</f>
        <v>brancojesus977@gmail.com</v>
      </c>
      <c r="L318" s="24" t="str">
        <f>'Base de dados'!J317</f>
        <v>POPULAÇÃO GERAL</v>
      </c>
      <c r="M318" s="24" t="str">
        <f>'Base de dados'!L317</f>
        <v>BENEFICIÁRIO</v>
      </c>
      <c r="N318" s="24">
        <f>'Base de dados'!M317</f>
        <v>1</v>
      </c>
      <c r="O318" s="29" t="str">
        <f>IF(OR(Prefeitura!I318="Não",Prefeitura!J318&lt;&gt;""),"EXCLUÍDO","")</f>
        <v/>
      </c>
      <c r="P318" s="24" t="str">
        <f>IF(Prefeitura!J318&lt;&gt;"","ATENDIDO CDHU",IF(Prefeitura!I318="Não","NÃO COMPROVA TEMPO DE MORADIA",""))</f>
        <v/>
      </c>
      <c r="Q318" s="24" t="str">
        <f t="shared" si="10"/>
        <v/>
      </c>
    </row>
    <row r="319" spans="1:17" ht="24.95" customHeight="1" x14ac:dyDescent="0.25">
      <c r="A319" s="17">
        <f t="shared" si="9"/>
        <v>317</v>
      </c>
      <c r="B319" s="18" t="str">
        <f>'Base de dados'!A318</f>
        <v>5630006954</v>
      </c>
      <c r="C319" s="19" t="str">
        <f>'Base de dados'!B318</f>
        <v>MOISES MARTINS DOS APOSTOLOS</v>
      </c>
      <c r="D319" s="26">
        <f>'Base de dados'!C318</f>
        <v>16228437</v>
      </c>
      <c r="E319" s="20" t="str">
        <f>'Base de dados'!D318</f>
        <v>100.537.266-77</v>
      </c>
      <c r="F319" s="21" t="str">
        <f>IF('Base de dados'!E318&lt;&gt;"",'Base de dados'!E318,"")</f>
        <v/>
      </c>
      <c r="G319" s="21" t="str">
        <f>IF('Base de dados'!F318&lt;&gt;"",'Base de dados'!F318,"")</f>
        <v/>
      </c>
      <c r="H319" s="21" t="str">
        <f>IF('Base de dados'!G318&lt;&gt;"",'Base de dados'!G318,"")</f>
        <v/>
      </c>
      <c r="I319" s="31" t="str">
        <f>Prefeitura!D319</f>
        <v>AV  SAUDADE, 140 - NAZARE - CASA BRANCA</v>
      </c>
      <c r="J319" s="22" t="str">
        <f>Prefeitura!E319</f>
        <v>(19) 996728100</v>
      </c>
      <c r="K319" s="23" t="str">
        <f>LOWER('Base de dados'!K318)</f>
        <v>moiseslansp@gmail.com</v>
      </c>
      <c r="L319" s="24" t="str">
        <f>'Base de dados'!J318</f>
        <v>POPULAÇÃO GERAL</v>
      </c>
      <c r="M319" s="24" t="str">
        <f>'Base de dados'!L318</f>
        <v>BENEFICIÁRIO</v>
      </c>
      <c r="N319" s="24">
        <f>'Base de dados'!M318</f>
        <v>2</v>
      </c>
      <c r="O319" s="29" t="str">
        <f>IF(OR(Prefeitura!I319="Não",Prefeitura!J319&lt;&gt;""),"EXCLUÍDO","")</f>
        <v/>
      </c>
      <c r="P319" s="24" t="str">
        <f>IF(Prefeitura!J319&lt;&gt;"","ATENDIDO CDHU",IF(Prefeitura!I319="Não","NÃO COMPROVA TEMPO DE MORADIA",""))</f>
        <v/>
      </c>
      <c r="Q319" s="24" t="str">
        <f t="shared" si="10"/>
        <v/>
      </c>
    </row>
    <row r="320" spans="1:17" ht="24.95" customHeight="1" x14ac:dyDescent="0.25">
      <c r="A320" s="17">
        <f t="shared" si="9"/>
        <v>318</v>
      </c>
      <c r="B320" s="18" t="str">
        <f>'Base de dados'!A319</f>
        <v>5630015443</v>
      </c>
      <c r="C320" s="19" t="str">
        <f>'Base de dados'!B319</f>
        <v>CARLOS ALEXANDRE  MARTINS  FERREIRA</v>
      </c>
      <c r="D320" s="26">
        <f>'Base de dados'!C319</f>
        <v>43164540</v>
      </c>
      <c r="E320" s="20" t="str">
        <f>'Base de dados'!D319</f>
        <v>335.065.968-37</v>
      </c>
      <c r="F320" s="21" t="str">
        <f>IF('Base de dados'!E319&lt;&gt;"",'Base de dados'!E319,"")</f>
        <v/>
      </c>
      <c r="G320" s="21" t="str">
        <f>IF('Base de dados'!F319&lt;&gt;"",'Base de dados'!F319,"")</f>
        <v/>
      </c>
      <c r="H320" s="21" t="str">
        <f>IF('Base de dados'!G319&lt;&gt;"",'Base de dados'!G319,"")</f>
        <v/>
      </c>
      <c r="I320" s="31" t="str">
        <f>Prefeitura!D320</f>
        <v>RUA MARINA MOURA, 265 - PARQUE SAO PAULO  - CASA BRANCA</v>
      </c>
      <c r="J320" s="22" t="str">
        <f>Prefeitura!E320</f>
        <v>(19) 995135301</v>
      </c>
      <c r="K320" s="23" t="str">
        <f>LOWER('Base de dados'!K319)</f>
        <v>carlosalexandremf530@gmail.com</v>
      </c>
      <c r="L320" s="24" t="str">
        <f>'Base de dados'!J319</f>
        <v>POPULAÇÃO GERAL</v>
      </c>
      <c r="M320" s="24" t="str">
        <f>'Base de dados'!L319</f>
        <v>BENEFICIÁRIO</v>
      </c>
      <c r="N320" s="24">
        <f>'Base de dados'!M319</f>
        <v>3</v>
      </c>
      <c r="O320" s="29" t="str">
        <f>IF(OR(Prefeitura!I320="Não",Prefeitura!J320&lt;&gt;""),"EXCLUÍDO","")</f>
        <v/>
      </c>
      <c r="P320" s="24" t="str">
        <f>IF(Prefeitura!J320&lt;&gt;"","ATENDIDO CDHU",IF(Prefeitura!I320="Não","NÃO COMPROVA TEMPO DE MORADIA",""))</f>
        <v/>
      </c>
      <c r="Q320" s="24" t="str">
        <f t="shared" si="10"/>
        <v/>
      </c>
    </row>
    <row r="321" spans="1:17" ht="24.95" customHeight="1" x14ac:dyDescent="0.25">
      <c r="A321" s="17">
        <f t="shared" si="9"/>
        <v>319</v>
      </c>
      <c r="B321" s="18" t="str">
        <f>'Base de dados'!A320</f>
        <v>5630016698</v>
      </c>
      <c r="C321" s="19" t="str">
        <f>'Base de dados'!B320</f>
        <v>WILLIAN GABRIEL ALVES DOS SANTOS</v>
      </c>
      <c r="D321" s="26">
        <f>'Base de dados'!C320</f>
        <v>431777469</v>
      </c>
      <c r="E321" s="20" t="str">
        <f>'Base de dados'!D320</f>
        <v>374.648.868-01</v>
      </c>
      <c r="F321" s="21" t="str">
        <f>IF('Base de dados'!E320&lt;&gt;"",'Base de dados'!E320,"")</f>
        <v>ROSANA MARA BANIN DOS SANTOS</v>
      </c>
      <c r="G321" s="21">
        <f>IF('Base de dados'!F320&lt;&gt;"",'Base de dados'!F320,"")</f>
        <v>403792514</v>
      </c>
      <c r="H321" s="21" t="str">
        <f>IF('Base de dados'!G320&lt;&gt;"",'Base de dados'!G320,"")</f>
        <v>350.751.788-47</v>
      </c>
      <c r="I321" s="31" t="str">
        <f>Prefeitura!D321</f>
        <v>RUA PROFESSORA CANDIDA MUSA, 176 - CONJUNTO HABITACIONAL WLADIMIR PEREIRA - CASA BRANCA</v>
      </c>
      <c r="J321" s="22" t="str">
        <f>Prefeitura!E321</f>
        <v>(19) 984046381</v>
      </c>
      <c r="K321" s="23" t="str">
        <f>LOWER('Base de dados'!K320)</f>
        <v>williangabrielalves12@gmail.com</v>
      </c>
      <c r="L321" s="24" t="str">
        <f>'Base de dados'!J320</f>
        <v>POPULAÇÃO GERAL</v>
      </c>
      <c r="M321" s="24" t="str">
        <f>'Base de dados'!L320</f>
        <v>BENEFICIÁRIO</v>
      </c>
      <c r="N321" s="24">
        <f>'Base de dados'!M320</f>
        <v>4</v>
      </c>
      <c r="O321" s="29" t="str">
        <f>IF(OR(Prefeitura!I321="Não",Prefeitura!J321&lt;&gt;""),"EXCLUÍDO","")</f>
        <v/>
      </c>
      <c r="P321" s="24" t="str">
        <f>IF(Prefeitura!J321&lt;&gt;"","ATENDIDO CDHU",IF(Prefeitura!I321="Não","NÃO COMPROVA TEMPO DE MORADIA",""))</f>
        <v/>
      </c>
      <c r="Q321" s="24" t="str">
        <f t="shared" si="10"/>
        <v/>
      </c>
    </row>
    <row r="322" spans="1:17" ht="24.95" customHeight="1" x14ac:dyDescent="0.25">
      <c r="A322" s="17">
        <f t="shared" si="9"/>
        <v>320</v>
      </c>
      <c r="B322" s="18" t="str">
        <f>'Base de dados'!A321</f>
        <v>5630015757</v>
      </c>
      <c r="C322" s="19" t="str">
        <f>'Base de dados'!B321</f>
        <v>SUSANA NASCIMENTO DE SIQUEIRA</v>
      </c>
      <c r="D322" s="26">
        <f>'Base de dados'!C321</f>
        <v>407300740</v>
      </c>
      <c r="E322" s="20" t="str">
        <f>'Base de dados'!D321</f>
        <v>311.333.008-47</v>
      </c>
      <c r="F322" s="21" t="str">
        <f>IF('Base de dados'!E321&lt;&gt;"",'Base de dados'!E321,"")</f>
        <v/>
      </c>
      <c r="G322" s="21" t="str">
        <f>IF('Base de dados'!F321&lt;&gt;"",'Base de dados'!F321,"")</f>
        <v/>
      </c>
      <c r="H322" s="21" t="str">
        <f>IF('Base de dados'!G321&lt;&gt;"",'Base de dados'!G321,"")</f>
        <v/>
      </c>
      <c r="I322" s="31" t="str">
        <f>Prefeitura!D322</f>
        <v>AV  JORGE BONETTI, 400 - SENHOR MENINO - CASA BRANCA</v>
      </c>
      <c r="J322" s="22" t="str">
        <f>Prefeitura!E322</f>
        <v>(19) 995375584</v>
      </c>
      <c r="K322" s="23" t="str">
        <f>LOWER('Base de dados'!K321)</f>
        <v>susanasiqueira6769@gmail.com</v>
      </c>
      <c r="L322" s="24" t="str">
        <f>'Base de dados'!J321</f>
        <v>POPULAÇÃO GERAL</v>
      </c>
      <c r="M322" s="24" t="str">
        <f>'Base de dados'!L321</f>
        <v>BENEFICIÁRIO</v>
      </c>
      <c r="N322" s="24">
        <f>'Base de dados'!M321</f>
        <v>5</v>
      </c>
      <c r="O322" s="29" t="str">
        <f>IF(OR(Prefeitura!I322="Não",Prefeitura!J322&lt;&gt;""),"EXCLUÍDO","")</f>
        <v/>
      </c>
      <c r="P322" s="24" t="str">
        <f>IF(Prefeitura!J322&lt;&gt;"","ATENDIDO CDHU",IF(Prefeitura!I322="Não","NÃO COMPROVA TEMPO DE MORADIA",""))</f>
        <v/>
      </c>
      <c r="Q322" s="24" t="str">
        <f t="shared" si="10"/>
        <v/>
      </c>
    </row>
    <row r="323" spans="1:17" ht="24.95" customHeight="1" x14ac:dyDescent="0.25">
      <c r="A323" s="17">
        <f t="shared" si="9"/>
        <v>321</v>
      </c>
      <c r="B323" s="18" t="str">
        <f>'Base de dados'!A322</f>
        <v>5630000841</v>
      </c>
      <c r="C323" s="19" t="str">
        <f>'Base de dados'!B322</f>
        <v>MARCOS CESAR DA SILVA</v>
      </c>
      <c r="D323" s="26">
        <f>'Base de dados'!C322</f>
        <v>400991214</v>
      </c>
      <c r="E323" s="20" t="str">
        <f>'Base de dados'!D322</f>
        <v>314.652.288-88</v>
      </c>
      <c r="F323" s="21" t="str">
        <f>IF('Base de dados'!E322&lt;&gt;"",'Base de dados'!E322,"")</f>
        <v/>
      </c>
      <c r="G323" s="21" t="str">
        <f>IF('Base de dados'!F322&lt;&gt;"",'Base de dados'!F322,"")</f>
        <v/>
      </c>
      <c r="H323" s="21" t="str">
        <f>IF('Base de dados'!G322&lt;&gt;"",'Base de dados'!G322,"")</f>
        <v/>
      </c>
      <c r="I323" s="31" t="str">
        <f>Prefeitura!D323</f>
        <v>RUA NICANOR FRANCISCO FERRAZ, 216 - JARDIM EUROPA  - CASA BRANCA</v>
      </c>
      <c r="J323" s="22" t="str">
        <f>Prefeitura!E323</f>
        <v>(19) 991039531</v>
      </c>
      <c r="K323" s="23" t="str">
        <f>LOWER('Base de dados'!K322)</f>
        <v>marcosfunca@gmail.com.br</v>
      </c>
      <c r="L323" s="24" t="str">
        <f>'Base de dados'!J322</f>
        <v>POPULAÇÃO GERAL</v>
      </c>
      <c r="M323" s="24" t="str">
        <f>'Base de dados'!L322</f>
        <v>BENEFICIÁRIO</v>
      </c>
      <c r="N323" s="24">
        <f>'Base de dados'!M322</f>
        <v>6</v>
      </c>
      <c r="O323" s="29" t="str">
        <f>IF(OR(Prefeitura!I323="Não",Prefeitura!J323&lt;&gt;""),"EXCLUÍDO","")</f>
        <v/>
      </c>
      <c r="P323" s="24" t="str">
        <f>IF(Prefeitura!J323&lt;&gt;"","ATENDIDO CDHU",IF(Prefeitura!I323="Não","NÃO COMPROVA TEMPO DE MORADIA",""))</f>
        <v/>
      </c>
      <c r="Q323" s="24" t="str">
        <f t="shared" si="10"/>
        <v/>
      </c>
    </row>
    <row r="324" spans="1:17" ht="24.95" customHeight="1" x14ac:dyDescent="0.25">
      <c r="A324" s="17">
        <f t="shared" si="9"/>
        <v>322</v>
      </c>
      <c r="B324" s="18" t="str">
        <f>'Base de dados'!A323</f>
        <v>5630009222</v>
      </c>
      <c r="C324" s="19" t="str">
        <f>'Base de dados'!B323</f>
        <v>GUSTAVO SANTIAGO FRANCESCHI</v>
      </c>
      <c r="D324" s="26">
        <f>'Base de dados'!C323</f>
        <v>352188790</v>
      </c>
      <c r="E324" s="20" t="str">
        <f>'Base de dados'!D323</f>
        <v>275.380.778-71</v>
      </c>
      <c r="F324" s="21" t="str">
        <f>IF('Base de dados'!E323&lt;&gt;"",'Base de dados'!E323,"")</f>
        <v/>
      </c>
      <c r="G324" s="21" t="str">
        <f>IF('Base de dados'!F323&lt;&gt;"",'Base de dados'!F323,"")</f>
        <v/>
      </c>
      <c r="H324" s="21" t="str">
        <f>IF('Base de dados'!G323&lt;&gt;"",'Base de dados'!G323,"")</f>
        <v/>
      </c>
      <c r="I324" s="31" t="str">
        <f>Prefeitura!D324</f>
        <v>AV  DA SAUDADE, 10 - NAZARE - CASA BRANCA</v>
      </c>
      <c r="J324" s="22" t="str">
        <f>Prefeitura!E324</f>
        <v>(19) 991902458</v>
      </c>
      <c r="K324" s="23" t="str">
        <f>LOWER('Base de dados'!K323)</f>
        <v>gulocadora@gmail.com</v>
      </c>
      <c r="L324" s="24" t="str">
        <f>'Base de dados'!J323</f>
        <v>POPULAÇÃO GERAL</v>
      </c>
      <c r="M324" s="24" t="str">
        <f>'Base de dados'!L323</f>
        <v>BENEFICIÁRIO</v>
      </c>
      <c r="N324" s="24">
        <f>'Base de dados'!M323</f>
        <v>7</v>
      </c>
      <c r="O324" s="29" t="str">
        <f>IF(OR(Prefeitura!I324="Não",Prefeitura!J324&lt;&gt;""),"EXCLUÍDO","")</f>
        <v/>
      </c>
      <c r="P324" s="24" t="str">
        <f>IF(Prefeitura!J324&lt;&gt;"","ATENDIDO CDHU",IF(Prefeitura!I324="Não","NÃO COMPROVA TEMPO DE MORADIA",""))</f>
        <v/>
      </c>
      <c r="Q324" s="24" t="str">
        <f t="shared" si="10"/>
        <v/>
      </c>
    </row>
    <row r="325" spans="1:17" ht="24.95" customHeight="1" x14ac:dyDescent="0.25">
      <c r="A325" s="17">
        <f t="shared" ref="A325:A388" si="11">A324+1</f>
        <v>323</v>
      </c>
      <c r="B325" s="18" t="str">
        <f>'Base de dados'!A324</f>
        <v>5630019171</v>
      </c>
      <c r="C325" s="19" t="str">
        <f>'Base de dados'!B324</f>
        <v>ALEXANDRE JERONYMO DE LIMA</v>
      </c>
      <c r="D325" s="26">
        <f>'Base de dados'!C324</f>
        <v>40379223</v>
      </c>
      <c r="E325" s="20" t="str">
        <f>'Base de dados'!D324</f>
        <v>361.929.678-22</v>
      </c>
      <c r="F325" s="21" t="str">
        <f>IF('Base de dados'!E324&lt;&gt;"",'Base de dados'!E324,"")</f>
        <v/>
      </c>
      <c r="G325" s="21" t="str">
        <f>IF('Base de dados'!F324&lt;&gt;"",'Base de dados'!F324,"")</f>
        <v/>
      </c>
      <c r="H325" s="21" t="str">
        <f>IF('Base de dados'!G324&lt;&gt;"",'Base de dados'!G324,"")</f>
        <v/>
      </c>
      <c r="I325" s="31" t="str">
        <f>Prefeitura!D325</f>
        <v>RUA FAMILIA SPINDOLA, 225 - JARDIM MACAUBA - CASA BRANCA</v>
      </c>
      <c r="J325" s="22" t="str">
        <f>Prefeitura!E325</f>
        <v>(19) 986129690</v>
      </c>
      <c r="K325" s="23" t="str">
        <f>LOWER('Base de dados'!K324)</f>
        <v>alexandrejeronymo305@gmail.com</v>
      </c>
      <c r="L325" s="24" t="str">
        <f>'Base de dados'!J324</f>
        <v>POPULAÇÃO GERAL</v>
      </c>
      <c r="M325" s="24" t="str">
        <f>'Base de dados'!L324</f>
        <v>BENEFICIÁRIO</v>
      </c>
      <c r="N325" s="24">
        <f>'Base de dados'!M324</f>
        <v>8</v>
      </c>
      <c r="O325" s="29" t="str">
        <f>IF(OR(Prefeitura!I325="Não",Prefeitura!J325&lt;&gt;""),"EXCLUÍDO","")</f>
        <v/>
      </c>
      <c r="P325" s="24" t="str">
        <f>IF(Prefeitura!J325&lt;&gt;"","ATENDIDO CDHU",IF(Prefeitura!I325="Não","NÃO COMPROVA TEMPO DE MORADIA",""))</f>
        <v/>
      </c>
      <c r="Q325" s="24" t="str">
        <f t="shared" ref="Q325:Q388" si="12">IF(P325="","",IF(P325="ATENDIDO CDHU","CDHU","PREFEITURA"))</f>
        <v/>
      </c>
    </row>
    <row r="326" spans="1:17" ht="24.95" customHeight="1" x14ac:dyDescent="0.25">
      <c r="A326" s="17">
        <f t="shared" si="11"/>
        <v>324</v>
      </c>
      <c r="B326" s="18" t="str">
        <f>'Base de dados'!A325</f>
        <v>5630018660</v>
      </c>
      <c r="C326" s="19" t="str">
        <f>'Base de dados'!B325</f>
        <v>LEIA NERY DOS SANTOS</v>
      </c>
      <c r="D326" s="26">
        <f>'Base de dados'!C325</f>
        <v>192487711</v>
      </c>
      <c r="E326" s="20" t="str">
        <f>'Base de dados'!D325</f>
        <v>082.833.998-88</v>
      </c>
      <c r="F326" s="21" t="str">
        <f>IF('Base de dados'!E325&lt;&gt;"",'Base de dados'!E325,"")</f>
        <v/>
      </c>
      <c r="G326" s="21" t="str">
        <f>IF('Base de dados'!F325&lt;&gt;"",'Base de dados'!F325,"")</f>
        <v/>
      </c>
      <c r="H326" s="21" t="str">
        <f>IF('Base de dados'!G325&lt;&gt;"",'Base de dados'!G325,"")</f>
        <v/>
      </c>
      <c r="I326" s="31" t="str">
        <f>Prefeitura!D326</f>
        <v>RUA MAQUINISTA ARTHUR URBANO SOBRINHO, 11 - JD BELA VISTA  - CASA BRANCA</v>
      </c>
      <c r="J326" s="22" t="str">
        <f>Prefeitura!E326</f>
        <v>(11) 964411273</v>
      </c>
      <c r="K326" s="23" t="str">
        <f>LOWER('Base de dados'!K325)</f>
        <v>evandrohenriquedeoliveira@gmail.com</v>
      </c>
      <c r="L326" s="24" t="str">
        <f>'Base de dados'!J325</f>
        <v>POPULAÇÃO GERAL</v>
      </c>
      <c r="M326" s="24" t="str">
        <f>'Base de dados'!L325</f>
        <v>BENEFICIÁRIO</v>
      </c>
      <c r="N326" s="24">
        <f>'Base de dados'!M325</f>
        <v>9</v>
      </c>
      <c r="O326" s="29" t="str">
        <f>IF(OR(Prefeitura!I326="Não",Prefeitura!J326&lt;&gt;""),"EXCLUÍDO","")</f>
        <v/>
      </c>
      <c r="P326" s="24" t="str">
        <f>IF(Prefeitura!J326&lt;&gt;"","ATENDIDO CDHU",IF(Prefeitura!I326="Não","NÃO COMPROVA TEMPO DE MORADIA",""))</f>
        <v/>
      </c>
      <c r="Q326" s="24" t="str">
        <f t="shared" si="12"/>
        <v/>
      </c>
    </row>
    <row r="327" spans="1:17" ht="24.95" customHeight="1" x14ac:dyDescent="0.25">
      <c r="A327" s="17">
        <f t="shared" si="11"/>
        <v>325</v>
      </c>
      <c r="B327" s="18" t="str">
        <f>'Base de dados'!A326</f>
        <v>5630021128</v>
      </c>
      <c r="C327" s="19" t="str">
        <f>'Base de dados'!B326</f>
        <v>ROSEMAR DE FATIMA MACHADO LACERDA</v>
      </c>
      <c r="D327" s="26">
        <f>'Base de dados'!C326</f>
        <v>328226543</v>
      </c>
      <c r="E327" s="20" t="str">
        <f>'Base de dados'!D326</f>
        <v>328.922.918-10</v>
      </c>
      <c r="F327" s="21" t="str">
        <f>IF('Base de dados'!E326&lt;&gt;"",'Base de dados'!E326,"")</f>
        <v/>
      </c>
      <c r="G327" s="21" t="str">
        <f>IF('Base de dados'!F326&lt;&gt;"",'Base de dados'!F326,"")</f>
        <v/>
      </c>
      <c r="H327" s="21" t="str">
        <f>IF('Base de dados'!G326&lt;&gt;"",'Base de dados'!G326,"")</f>
        <v/>
      </c>
      <c r="I327" s="31" t="str">
        <f>Prefeitura!D327</f>
        <v>RUA SANTO ANTONIO, 1177 - CENTRO - CASA BRANCA</v>
      </c>
      <c r="J327" s="22" t="str">
        <f>Prefeitura!E327</f>
        <v>(19) 989359076</v>
      </c>
      <c r="K327" s="23" t="str">
        <f>LOWER('Base de dados'!K326)</f>
        <v>rosemarlacerda@hotmail.com</v>
      </c>
      <c r="L327" s="24" t="str">
        <f>'Base de dados'!J326</f>
        <v>POPULAÇÃO GERAL</v>
      </c>
      <c r="M327" s="24" t="str">
        <f>'Base de dados'!L326</f>
        <v>BENEFICIÁRIO</v>
      </c>
      <c r="N327" s="24">
        <f>'Base de dados'!M326</f>
        <v>10</v>
      </c>
      <c r="O327" s="29" t="str">
        <f>IF(OR(Prefeitura!I327="Não",Prefeitura!J327&lt;&gt;""),"EXCLUÍDO","")</f>
        <v/>
      </c>
      <c r="P327" s="24" t="str">
        <f>IF(Prefeitura!J327&lt;&gt;"","ATENDIDO CDHU",IF(Prefeitura!I327="Não","NÃO COMPROVA TEMPO DE MORADIA",""))</f>
        <v/>
      </c>
      <c r="Q327" s="24" t="str">
        <f t="shared" si="12"/>
        <v/>
      </c>
    </row>
    <row r="328" spans="1:17" ht="24.95" customHeight="1" x14ac:dyDescent="0.25">
      <c r="A328" s="17">
        <f t="shared" si="11"/>
        <v>326</v>
      </c>
      <c r="B328" s="18" t="str">
        <f>'Base de dados'!A327</f>
        <v>5630018397</v>
      </c>
      <c r="C328" s="19" t="str">
        <f>'Base de dados'!B327</f>
        <v>NEUZA RODRIGUES DE OLIVEIRA TOCACELI</v>
      </c>
      <c r="D328" s="26">
        <f>'Base de dados'!C327</f>
        <v>263248410</v>
      </c>
      <c r="E328" s="20" t="str">
        <f>'Base de dados'!D327</f>
        <v>334.216.778-59</v>
      </c>
      <c r="F328" s="21" t="str">
        <f>IF('Base de dados'!E327&lt;&gt;"",'Base de dados'!E327,"")</f>
        <v/>
      </c>
      <c r="G328" s="21" t="str">
        <f>IF('Base de dados'!F327&lt;&gt;"",'Base de dados'!F327,"")</f>
        <v/>
      </c>
      <c r="H328" s="21" t="str">
        <f>IF('Base de dados'!G327&lt;&gt;"",'Base de dados'!G327,"")</f>
        <v/>
      </c>
      <c r="I328" s="31" t="str">
        <f>Prefeitura!D328</f>
        <v>AV  DR  FRANCISCO NOGUEIRA DE LIMA, 1916 - DESTERRO - CASA BRANCA</v>
      </c>
      <c r="J328" s="22" t="str">
        <f>Prefeitura!E328</f>
        <v>(19) 995029851</v>
      </c>
      <c r="K328" s="23" t="str">
        <f>LOWER('Base de dados'!K327)</f>
        <v>ts4157413@gmail.com</v>
      </c>
      <c r="L328" s="24" t="str">
        <f>'Base de dados'!J327</f>
        <v>POPULAÇÃO GERAL</v>
      </c>
      <c r="M328" s="24" t="str">
        <f>'Base de dados'!L327</f>
        <v>BENEFICIÁRIO</v>
      </c>
      <c r="N328" s="24">
        <f>'Base de dados'!M327</f>
        <v>11</v>
      </c>
      <c r="O328" s="29" t="str">
        <f>IF(OR(Prefeitura!I328="Não",Prefeitura!J328&lt;&gt;""),"EXCLUÍDO","")</f>
        <v/>
      </c>
      <c r="P328" s="24" t="str">
        <f>IF(Prefeitura!J328&lt;&gt;"","ATENDIDO CDHU",IF(Prefeitura!I328="Não","NÃO COMPROVA TEMPO DE MORADIA",""))</f>
        <v/>
      </c>
      <c r="Q328" s="24" t="str">
        <f t="shared" si="12"/>
        <v/>
      </c>
    </row>
    <row r="329" spans="1:17" ht="24.95" customHeight="1" x14ac:dyDescent="0.25">
      <c r="A329" s="17">
        <f t="shared" si="11"/>
        <v>327</v>
      </c>
      <c r="B329" s="18" t="str">
        <f>'Base de dados'!A328</f>
        <v>5630009602</v>
      </c>
      <c r="C329" s="19" t="str">
        <f>'Base de dados'!B328</f>
        <v>KAUAN BRENDEO DE FREITAS</v>
      </c>
      <c r="D329" s="26">
        <f>'Base de dados'!C328</f>
        <v>501150298</v>
      </c>
      <c r="E329" s="20" t="str">
        <f>'Base de dados'!D328</f>
        <v>436.100.748-92</v>
      </c>
      <c r="F329" s="21" t="str">
        <f>IF('Base de dados'!E328&lt;&gt;"",'Base de dados'!E328,"")</f>
        <v/>
      </c>
      <c r="G329" s="21" t="str">
        <f>IF('Base de dados'!F328&lt;&gt;"",'Base de dados'!F328,"")</f>
        <v/>
      </c>
      <c r="H329" s="21" t="str">
        <f>IF('Base de dados'!G328&lt;&gt;"",'Base de dados'!G328,"")</f>
        <v/>
      </c>
      <c r="I329" s="31" t="str">
        <f>Prefeitura!D329</f>
        <v>RUA PATIO DA ESTACAO VELHA, 330 - CENTRO  - CASA BRANCA</v>
      </c>
      <c r="J329" s="22" t="str">
        <f>Prefeitura!E329</f>
        <v>(19) 992672555</v>
      </c>
      <c r="K329" s="23" t="str">
        <f>LOWER('Base de dados'!K328)</f>
        <v>solcb_@outlook.com</v>
      </c>
      <c r="L329" s="24" t="str">
        <f>'Base de dados'!J328</f>
        <v>POPULAÇÃO GERAL</v>
      </c>
      <c r="M329" s="24" t="str">
        <f>'Base de dados'!L328</f>
        <v>BENEFICIÁRIO</v>
      </c>
      <c r="N329" s="24">
        <f>'Base de dados'!M328</f>
        <v>12</v>
      </c>
      <c r="O329" s="29" t="str">
        <f>IF(OR(Prefeitura!I329="Não",Prefeitura!J329&lt;&gt;""),"EXCLUÍDO","")</f>
        <v/>
      </c>
      <c r="P329" s="24" t="str">
        <f>IF(Prefeitura!J329&lt;&gt;"","ATENDIDO CDHU",IF(Prefeitura!I329="Não","NÃO COMPROVA TEMPO DE MORADIA",""))</f>
        <v/>
      </c>
      <c r="Q329" s="24" t="str">
        <f t="shared" si="12"/>
        <v/>
      </c>
    </row>
    <row r="330" spans="1:17" ht="24.95" customHeight="1" x14ac:dyDescent="0.25">
      <c r="A330" s="17">
        <f t="shared" si="11"/>
        <v>328</v>
      </c>
      <c r="B330" s="18" t="str">
        <f>'Base de dados'!A329</f>
        <v>5630000692</v>
      </c>
      <c r="C330" s="19" t="str">
        <f>'Base de dados'!B329</f>
        <v>IVONILDO DE SOUSA FERREIRA</v>
      </c>
      <c r="D330" s="26">
        <f>'Base de dados'!C329</f>
        <v>474772809</v>
      </c>
      <c r="E330" s="20" t="str">
        <f>'Base de dados'!D329</f>
        <v>384.041.468-70</v>
      </c>
      <c r="F330" s="21" t="str">
        <f>IF('Base de dados'!E329&lt;&gt;"",'Base de dados'!E329,"")</f>
        <v>GISLAINE APARECIDA SOARES BAPTISTA FERREIRA</v>
      </c>
      <c r="G330" s="21">
        <f>IF('Base de dados'!F329&lt;&gt;"",'Base de dados'!F329,"")</f>
        <v>490310928</v>
      </c>
      <c r="H330" s="21" t="str">
        <f>IF('Base de dados'!G329&lt;&gt;"",'Base de dados'!G329,"")</f>
        <v>415.229.298-94</v>
      </c>
      <c r="I330" s="31" t="str">
        <f>Prefeitura!D330</f>
        <v>RUA PEDRO LOPES DA CUNHA, 99 - CHACARA BOA VISTA - CASA BRANCA</v>
      </c>
      <c r="J330" s="22" t="str">
        <f>Prefeitura!E330</f>
        <v>(19) 987817199</v>
      </c>
      <c r="K330" s="23" t="str">
        <f>LOWER('Base de dados'!K329)</f>
        <v>ivancb2013@gmail.com</v>
      </c>
      <c r="L330" s="24" t="str">
        <f>'Base de dados'!J329</f>
        <v>POPULAÇÃO GERAL</v>
      </c>
      <c r="M330" s="24" t="str">
        <f>'Base de dados'!L329</f>
        <v>BENEFICIÁRIO</v>
      </c>
      <c r="N330" s="24">
        <f>'Base de dados'!M329</f>
        <v>13</v>
      </c>
      <c r="O330" s="29" t="str">
        <f>IF(OR(Prefeitura!I330="Não",Prefeitura!J330&lt;&gt;""),"EXCLUÍDO","")</f>
        <v/>
      </c>
      <c r="P330" s="24" t="str">
        <f>IF(Prefeitura!J330&lt;&gt;"","ATENDIDO CDHU",IF(Prefeitura!I330="Não","NÃO COMPROVA TEMPO DE MORADIA",""))</f>
        <v/>
      </c>
      <c r="Q330" s="24" t="str">
        <f t="shared" si="12"/>
        <v/>
      </c>
    </row>
    <row r="331" spans="1:17" ht="24.95" customHeight="1" x14ac:dyDescent="0.25">
      <c r="A331" s="17">
        <f t="shared" si="11"/>
        <v>329</v>
      </c>
      <c r="B331" s="18" t="str">
        <f>'Base de dados'!A330</f>
        <v>5630012762</v>
      </c>
      <c r="C331" s="19" t="str">
        <f>'Base de dados'!B330</f>
        <v>SABRINA COUTO SILVA</v>
      </c>
      <c r="D331" s="26">
        <f>'Base de dados'!C330</f>
        <v>449986512</v>
      </c>
      <c r="E331" s="20" t="str">
        <f>'Base de dados'!D330</f>
        <v>392.554.268-00</v>
      </c>
      <c r="F331" s="21" t="str">
        <f>IF('Base de dados'!E330&lt;&gt;"",'Base de dados'!E330,"")</f>
        <v/>
      </c>
      <c r="G331" s="21" t="str">
        <f>IF('Base de dados'!F330&lt;&gt;"",'Base de dados'!F330,"")</f>
        <v/>
      </c>
      <c r="H331" s="21" t="str">
        <f>IF('Base de dados'!G330&lt;&gt;"",'Base de dados'!G330,"")</f>
        <v/>
      </c>
      <c r="I331" s="31" t="str">
        <f>Prefeitura!D331</f>
        <v>RUA JOSE LIMONGI MOREIRA, 250 - SAO DIMAS - GUARATINGUETA</v>
      </c>
      <c r="J331" s="22" t="str">
        <f>Prefeitura!E331</f>
        <v>(12) 992438752</v>
      </c>
      <c r="K331" s="23" t="str">
        <f>LOWER('Base de dados'!K330)</f>
        <v>sabrinacoutobil@gmail.com</v>
      </c>
      <c r="L331" s="24" t="str">
        <f>'Base de dados'!J330</f>
        <v>POPULAÇÃO GERAL</v>
      </c>
      <c r="M331" s="24" t="str">
        <f>'Base de dados'!L330</f>
        <v>BENEFICIÁRIO</v>
      </c>
      <c r="N331" s="24">
        <f>'Base de dados'!M330</f>
        <v>14</v>
      </c>
      <c r="O331" s="29" t="str">
        <f>IF(OR(Prefeitura!I331="Não",Prefeitura!J331&lt;&gt;""),"EXCLUÍDO","")</f>
        <v/>
      </c>
      <c r="P331" s="24" t="str">
        <f>IF(Prefeitura!J331&lt;&gt;"","ATENDIDO CDHU",IF(Prefeitura!I331="Não","NÃO COMPROVA TEMPO DE MORADIA",""))</f>
        <v/>
      </c>
      <c r="Q331" s="24" t="str">
        <f t="shared" si="12"/>
        <v/>
      </c>
    </row>
    <row r="332" spans="1:17" ht="24.95" customHeight="1" x14ac:dyDescent="0.25">
      <c r="A332" s="17">
        <f t="shared" si="11"/>
        <v>330</v>
      </c>
      <c r="B332" s="18" t="str">
        <f>'Base de dados'!A331</f>
        <v>5630015278</v>
      </c>
      <c r="C332" s="19" t="str">
        <f>'Base de dados'!B331</f>
        <v>ERCILIA PRUDENCIO PINHEIRO</v>
      </c>
      <c r="D332" s="26">
        <f>'Base de dados'!C331</f>
        <v>265885802</v>
      </c>
      <c r="E332" s="20" t="str">
        <f>'Base de dados'!D331</f>
        <v>336.566.358-46</v>
      </c>
      <c r="F332" s="21" t="str">
        <f>IF('Base de dados'!E331&lt;&gt;"",'Base de dados'!E331,"")</f>
        <v/>
      </c>
      <c r="G332" s="21" t="str">
        <f>IF('Base de dados'!F331&lt;&gt;"",'Base de dados'!F331,"")</f>
        <v/>
      </c>
      <c r="H332" s="21" t="str">
        <f>IF('Base de dados'!G331&lt;&gt;"",'Base de dados'!G331,"")</f>
        <v/>
      </c>
      <c r="I332" s="31" t="str">
        <f>Prefeitura!D332</f>
        <v>RUA ROMULO BORZANI, 119 - INDUSTRIAL - CASA BRANCA</v>
      </c>
      <c r="J332" s="22" t="str">
        <f>Prefeitura!E332</f>
        <v>(19) 999744079</v>
      </c>
      <c r="K332" s="23" t="str">
        <f>LOWER('Base de dados'!K331)</f>
        <v>rosinha_cb16@hotmail.com</v>
      </c>
      <c r="L332" s="24" t="str">
        <f>'Base de dados'!J331</f>
        <v>POPULAÇÃO GERAL</v>
      </c>
      <c r="M332" s="24" t="str">
        <f>'Base de dados'!L331</f>
        <v>BENEFICIÁRIO</v>
      </c>
      <c r="N332" s="24">
        <f>'Base de dados'!M331</f>
        <v>15</v>
      </c>
      <c r="O332" s="29" t="str">
        <f>IF(OR(Prefeitura!I332="Não",Prefeitura!J332&lt;&gt;""),"EXCLUÍDO","")</f>
        <v/>
      </c>
      <c r="P332" s="24" t="str">
        <f>IF(Prefeitura!J332&lt;&gt;"","ATENDIDO CDHU",IF(Prefeitura!I332="Não","NÃO COMPROVA TEMPO DE MORADIA",""))</f>
        <v/>
      </c>
      <c r="Q332" s="24" t="str">
        <f t="shared" si="12"/>
        <v/>
      </c>
    </row>
    <row r="333" spans="1:17" ht="24.95" customHeight="1" x14ac:dyDescent="0.25">
      <c r="A333" s="17">
        <f t="shared" si="11"/>
        <v>331</v>
      </c>
      <c r="B333" s="18" t="str">
        <f>'Base de dados'!A332</f>
        <v>5630021532</v>
      </c>
      <c r="C333" s="19" t="str">
        <f>'Base de dados'!B332</f>
        <v>REGINA MORAES DE OLIVEIRA</v>
      </c>
      <c r="D333" s="26">
        <f>'Base de dados'!C332</f>
        <v>34934176</v>
      </c>
      <c r="E333" s="20" t="str">
        <f>'Base de dados'!D332</f>
        <v>284.030.478-35</v>
      </c>
      <c r="F333" s="21" t="str">
        <f>IF('Base de dados'!E332&lt;&gt;"",'Base de dados'!E332,"")</f>
        <v/>
      </c>
      <c r="G333" s="21" t="str">
        <f>IF('Base de dados'!F332&lt;&gt;"",'Base de dados'!F332,"")</f>
        <v/>
      </c>
      <c r="H333" s="21" t="str">
        <f>IF('Base de dados'!G332&lt;&gt;"",'Base de dados'!G332,"")</f>
        <v/>
      </c>
      <c r="I333" s="31" t="str">
        <f>Prefeitura!D333</f>
        <v>RUA JOSE OLIMPIO AUGUSTO, 153 - PARQUE SAO PAULO - CASA BRANCA</v>
      </c>
      <c r="J333" s="22" t="str">
        <f>Prefeitura!E333</f>
        <v>(19) 995761779</v>
      </c>
      <c r="K333" s="23" t="str">
        <f>LOWER('Base de dados'!K332)</f>
        <v>lucinhacasabranca@gmail.com</v>
      </c>
      <c r="L333" s="24" t="str">
        <f>'Base de dados'!J332</f>
        <v>POPULAÇÃO GERAL</v>
      </c>
      <c r="M333" s="24" t="str">
        <f>'Base de dados'!L332</f>
        <v>BENEFICIÁRIO</v>
      </c>
      <c r="N333" s="24">
        <f>'Base de dados'!M332</f>
        <v>16</v>
      </c>
      <c r="O333" s="29" t="str">
        <f>IF(OR(Prefeitura!I333="Não",Prefeitura!J333&lt;&gt;""),"EXCLUÍDO","")</f>
        <v/>
      </c>
      <c r="P333" s="24" t="str">
        <f>IF(Prefeitura!J333&lt;&gt;"","ATENDIDO CDHU",IF(Prefeitura!I333="Não","NÃO COMPROVA TEMPO DE MORADIA",""))</f>
        <v/>
      </c>
      <c r="Q333" s="24" t="str">
        <f t="shared" si="12"/>
        <v/>
      </c>
    </row>
    <row r="334" spans="1:17" ht="24.95" customHeight="1" x14ac:dyDescent="0.25">
      <c r="A334" s="17">
        <f t="shared" si="11"/>
        <v>332</v>
      </c>
      <c r="B334" s="18" t="str">
        <f>'Base de dados'!A333</f>
        <v>5630008125</v>
      </c>
      <c r="C334" s="19" t="str">
        <f>'Base de dados'!B333</f>
        <v>JAQUELINE ANTONIALI SERAPHIM</v>
      </c>
      <c r="D334" s="26">
        <f>'Base de dados'!C333</f>
        <v>499055287</v>
      </c>
      <c r="E334" s="20" t="str">
        <f>'Base de dados'!D333</f>
        <v>442.176.078-14</v>
      </c>
      <c r="F334" s="21" t="str">
        <f>IF('Base de dados'!E333&lt;&gt;"",'Base de dados'!E333,"")</f>
        <v/>
      </c>
      <c r="G334" s="21" t="str">
        <f>IF('Base de dados'!F333&lt;&gt;"",'Base de dados'!F333,"")</f>
        <v/>
      </c>
      <c r="H334" s="21" t="str">
        <f>IF('Base de dados'!G333&lt;&gt;"",'Base de dados'!G333,"")</f>
        <v/>
      </c>
      <c r="I334" s="31" t="str">
        <f>Prefeitura!D334</f>
        <v>RUA CORONEL JOSE JULIO, 119 - CENTRO - CASA BRANCA</v>
      </c>
      <c r="J334" s="22" t="str">
        <f>Prefeitura!E334</f>
        <v>(19) 993244195</v>
      </c>
      <c r="K334" s="23" t="str">
        <f>LOWER('Base de dados'!K333)</f>
        <v>jaque.antoniali@outlook.com</v>
      </c>
      <c r="L334" s="24" t="str">
        <f>'Base de dados'!J333</f>
        <v>POPULAÇÃO GERAL</v>
      </c>
      <c r="M334" s="24" t="str">
        <f>'Base de dados'!L333</f>
        <v>BENEFICIÁRIO</v>
      </c>
      <c r="N334" s="24">
        <f>'Base de dados'!M333</f>
        <v>17</v>
      </c>
      <c r="O334" s="29" t="str">
        <f>IF(OR(Prefeitura!I334="Não",Prefeitura!J334&lt;&gt;""),"EXCLUÍDO","")</f>
        <v/>
      </c>
      <c r="P334" s="24" t="str">
        <f>IF(Prefeitura!J334&lt;&gt;"","ATENDIDO CDHU",IF(Prefeitura!I334="Não","NÃO COMPROVA TEMPO DE MORADIA",""))</f>
        <v/>
      </c>
      <c r="Q334" s="24" t="str">
        <f t="shared" si="12"/>
        <v/>
      </c>
    </row>
    <row r="335" spans="1:17" ht="24.95" customHeight="1" x14ac:dyDescent="0.25">
      <c r="A335" s="17">
        <f t="shared" si="11"/>
        <v>333</v>
      </c>
      <c r="B335" s="18" t="str">
        <f>'Base de dados'!A334</f>
        <v>5630020278</v>
      </c>
      <c r="C335" s="19" t="str">
        <f>'Base de dados'!B334</f>
        <v>RODRIGO DE FIGUEIREDO</v>
      </c>
      <c r="D335" s="26">
        <f>'Base de dados'!C334</f>
        <v>405531606</v>
      </c>
      <c r="E335" s="20" t="str">
        <f>'Base de dados'!D334</f>
        <v>295.457.778-93</v>
      </c>
      <c r="F335" s="21" t="str">
        <f>IF('Base de dados'!E334&lt;&gt;"",'Base de dados'!E334,"")</f>
        <v/>
      </c>
      <c r="G335" s="21" t="str">
        <f>IF('Base de dados'!F334&lt;&gt;"",'Base de dados'!F334,"")</f>
        <v/>
      </c>
      <c r="H335" s="21" t="str">
        <f>IF('Base de dados'!G334&lt;&gt;"",'Base de dados'!G334,"")</f>
        <v/>
      </c>
      <c r="I335" s="31" t="str">
        <f>Prefeitura!D335</f>
        <v>RUA MANOEL MARTINS, 582 - CENTRO - CASA BRANCA</v>
      </c>
      <c r="J335" s="22" t="str">
        <f>Prefeitura!E335</f>
        <v>(19) 994671313</v>
      </c>
      <c r="K335" s="23" t="str">
        <f>LOWER('Base de dados'!K334)</f>
        <v>figueiredovidracaria@gmail.com</v>
      </c>
      <c r="L335" s="24" t="str">
        <f>'Base de dados'!J334</f>
        <v>POPULAÇÃO GERAL</v>
      </c>
      <c r="M335" s="24" t="str">
        <f>'Base de dados'!L334</f>
        <v>BENEFICIÁRIO</v>
      </c>
      <c r="N335" s="24">
        <f>'Base de dados'!M334</f>
        <v>18</v>
      </c>
      <c r="O335" s="29" t="str">
        <f>IF(OR(Prefeitura!I335="Não",Prefeitura!J335&lt;&gt;""),"EXCLUÍDO","")</f>
        <v/>
      </c>
      <c r="P335" s="24" t="str">
        <f>IF(Prefeitura!J335&lt;&gt;"","ATENDIDO CDHU",IF(Prefeitura!I335="Não","NÃO COMPROVA TEMPO DE MORADIA",""))</f>
        <v/>
      </c>
      <c r="Q335" s="24" t="str">
        <f t="shared" si="12"/>
        <v/>
      </c>
    </row>
    <row r="336" spans="1:17" ht="24.95" customHeight="1" x14ac:dyDescent="0.25">
      <c r="A336" s="17">
        <f t="shared" si="11"/>
        <v>334</v>
      </c>
      <c r="B336" s="18" t="str">
        <f>'Base de dados'!A335</f>
        <v>5630018744</v>
      </c>
      <c r="C336" s="19" t="str">
        <f>'Base de dados'!B335</f>
        <v>AMELIA REGINA DOS SANTOS ALVES</v>
      </c>
      <c r="D336" s="26">
        <f>'Base de dados'!C335</f>
        <v>378857988</v>
      </c>
      <c r="E336" s="20" t="str">
        <f>'Base de dados'!D335</f>
        <v>332.977.318-93</v>
      </c>
      <c r="F336" s="21" t="str">
        <f>IF('Base de dados'!E335&lt;&gt;"",'Base de dados'!E335,"")</f>
        <v/>
      </c>
      <c r="G336" s="21" t="str">
        <f>IF('Base de dados'!F335&lt;&gt;"",'Base de dados'!F335,"")</f>
        <v/>
      </c>
      <c r="H336" s="21" t="str">
        <f>IF('Base de dados'!G335&lt;&gt;"",'Base de dados'!G335,"")</f>
        <v/>
      </c>
      <c r="I336" s="31" t="str">
        <f>Prefeitura!D336</f>
        <v>RUA FAMILIA HORTA, 59 - VILA SANTA MARIA - CASA BRANCA</v>
      </c>
      <c r="J336" s="22" t="str">
        <f>Prefeitura!E336</f>
        <v>(19) 995109871</v>
      </c>
      <c r="K336" s="23" t="str">
        <f>LOWER('Base de dados'!K335)</f>
        <v>reginasantos0507@gmail.com</v>
      </c>
      <c r="L336" s="24" t="str">
        <f>'Base de dados'!J335</f>
        <v>POPULAÇÃO GERAL</v>
      </c>
      <c r="M336" s="24" t="str">
        <f>'Base de dados'!L335</f>
        <v>BENEFICIÁRIO</v>
      </c>
      <c r="N336" s="24">
        <f>'Base de dados'!M335</f>
        <v>19</v>
      </c>
      <c r="O336" s="29" t="str">
        <f>IF(OR(Prefeitura!I336="Não",Prefeitura!J336&lt;&gt;""),"EXCLUÍDO","")</f>
        <v/>
      </c>
      <c r="P336" s="24" t="str">
        <f>IF(Prefeitura!J336&lt;&gt;"","ATENDIDO CDHU",IF(Prefeitura!I336="Não","NÃO COMPROVA TEMPO DE MORADIA",""))</f>
        <v/>
      </c>
      <c r="Q336" s="24" t="str">
        <f t="shared" si="12"/>
        <v/>
      </c>
    </row>
    <row r="337" spans="1:17" ht="24.95" customHeight="1" x14ac:dyDescent="0.25">
      <c r="A337" s="17">
        <f t="shared" si="11"/>
        <v>335</v>
      </c>
      <c r="B337" s="18" t="str">
        <f>'Base de dados'!A336</f>
        <v>5630020583</v>
      </c>
      <c r="C337" s="19" t="str">
        <f>'Base de dados'!B336</f>
        <v>LUIZ FERNANDO POMPEU NAZARETH CORREA</v>
      </c>
      <c r="D337" s="26">
        <f>'Base de dados'!C336</f>
        <v>485978970</v>
      </c>
      <c r="E337" s="20" t="str">
        <f>'Base de dados'!D336</f>
        <v>427.167.748-54</v>
      </c>
      <c r="F337" s="21" t="str">
        <f>IF('Base de dados'!E336&lt;&gt;"",'Base de dados'!E336,"")</f>
        <v>LUANA DE FATIMA PEREIRA</v>
      </c>
      <c r="G337" s="21">
        <f>IF('Base de dados'!F336&lt;&gt;"",'Base de dados'!F336,"")</f>
        <v>446077094</v>
      </c>
      <c r="H337" s="21" t="str">
        <f>IF('Base de dados'!G336&lt;&gt;"",'Base de dados'!G336,"")</f>
        <v>404.362.868-40</v>
      </c>
      <c r="I337" s="31" t="str">
        <f>Prefeitura!D337</f>
        <v>RUA JORGE BONETTI, 367 - SR MENINO - CASA BRANCA</v>
      </c>
      <c r="J337" s="22" t="str">
        <f>Prefeitura!E337</f>
        <v>(19) 993804833</v>
      </c>
      <c r="K337" s="23" t="str">
        <f>LOWER('Base de dados'!K336)</f>
        <v>luizfernandocorrea831@gmail.com</v>
      </c>
      <c r="L337" s="24" t="str">
        <f>'Base de dados'!J336</f>
        <v>POPULAÇÃO GERAL</v>
      </c>
      <c r="M337" s="24" t="str">
        <f>'Base de dados'!L336</f>
        <v>BENEFICIÁRIO</v>
      </c>
      <c r="N337" s="24">
        <f>'Base de dados'!M336</f>
        <v>20</v>
      </c>
      <c r="O337" s="29" t="str">
        <f>IF(OR(Prefeitura!I337="Não",Prefeitura!J337&lt;&gt;""),"EXCLUÍDO","")</f>
        <v/>
      </c>
      <c r="P337" s="24" t="str">
        <f>IF(Prefeitura!J337&lt;&gt;"","ATENDIDO CDHU",IF(Prefeitura!I337="Não","NÃO COMPROVA TEMPO DE MORADIA",""))</f>
        <v/>
      </c>
      <c r="Q337" s="24" t="str">
        <f t="shared" si="12"/>
        <v/>
      </c>
    </row>
    <row r="338" spans="1:17" ht="24.95" customHeight="1" x14ac:dyDescent="0.25">
      <c r="A338" s="17">
        <f t="shared" si="11"/>
        <v>336</v>
      </c>
      <c r="B338" s="18" t="str">
        <f>'Base de dados'!A337</f>
        <v>5630004058</v>
      </c>
      <c r="C338" s="19" t="str">
        <f>'Base de dados'!B337</f>
        <v>GINILSON JULIO</v>
      </c>
      <c r="D338" s="26">
        <f>'Base de dados'!C337</f>
        <v>473418204</v>
      </c>
      <c r="E338" s="20" t="str">
        <f>'Base de dados'!D337</f>
        <v>395.172.408-05</v>
      </c>
      <c r="F338" s="21" t="str">
        <f>IF('Base de dados'!E337&lt;&gt;"",'Base de dados'!E337,"")</f>
        <v>TAMIRES REGINA DE JESUS BARBOSA JULIO</v>
      </c>
      <c r="G338" s="21">
        <f>IF('Base de dados'!F337&lt;&gt;"",'Base de dados'!F337,"")</f>
        <v>431758505</v>
      </c>
      <c r="H338" s="21" t="str">
        <f>IF('Base de dados'!G337&lt;&gt;"",'Base de dados'!G337,"")</f>
        <v>386.767.118-44</v>
      </c>
      <c r="I338" s="31" t="str">
        <f>Prefeitura!D338</f>
        <v>SIT SITIO JARDIM, Não tem  - RURAL  - CASA BRANCA</v>
      </c>
      <c r="J338" s="22" t="str">
        <f>Prefeitura!E338</f>
        <v>(19) 997599852</v>
      </c>
      <c r="K338" s="23" t="str">
        <f>LOWER('Base de dados'!K337)</f>
        <v>thayssabarbosa10@hotmail.com</v>
      </c>
      <c r="L338" s="24" t="str">
        <f>'Base de dados'!J337</f>
        <v>POPULAÇÃO GERAL</v>
      </c>
      <c r="M338" s="24" t="str">
        <f>'Base de dados'!L337</f>
        <v>BENEFICIÁRIO</v>
      </c>
      <c r="N338" s="24">
        <f>'Base de dados'!M337</f>
        <v>21</v>
      </c>
      <c r="O338" s="29" t="str">
        <f>IF(OR(Prefeitura!I338="Não",Prefeitura!J338&lt;&gt;""),"EXCLUÍDO","")</f>
        <v/>
      </c>
      <c r="P338" s="24" t="str">
        <f>IF(Prefeitura!J338&lt;&gt;"","ATENDIDO CDHU",IF(Prefeitura!I338="Não","NÃO COMPROVA TEMPO DE MORADIA",""))</f>
        <v/>
      </c>
      <c r="Q338" s="24" t="str">
        <f t="shared" si="12"/>
        <v/>
      </c>
    </row>
    <row r="339" spans="1:17" ht="24.95" customHeight="1" x14ac:dyDescent="0.25">
      <c r="A339" s="17">
        <f t="shared" si="11"/>
        <v>337</v>
      </c>
      <c r="B339" s="18" t="str">
        <f>'Base de dados'!A338</f>
        <v>5630010261</v>
      </c>
      <c r="C339" s="19" t="str">
        <f>'Base de dados'!B338</f>
        <v>MARIA DE FATIMA NEILEM MACHADO</v>
      </c>
      <c r="D339" s="26">
        <f>'Base de dados'!C338</f>
        <v>272809020</v>
      </c>
      <c r="E339" s="20" t="str">
        <f>'Base de dados'!D338</f>
        <v>096.824.298-70</v>
      </c>
      <c r="F339" s="21" t="str">
        <f>IF('Base de dados'!E338&lt;&gt;"",'Base de dados'!E338,"")</f>
        <v/>
      </c>
      <c r="G339" s="21" t="str">
        <f>IF('Base de dados'!F338&lt;&gt;"",'Base de dados'!F338,"")</f>
        <v/>
      </c>
      <c r="H339" s="21" t="str">
        <f>IF('Base de dados'!G338&lt;&gt;"",'Base de dados'!G338,"")</f>
        <v/>
      </c>
      <c r="I339" s="31" t="str">
        <f>Prefeitura!D339</f>
        <v>RUA MARIANA ZANCHETA ALVES, 230 - JARDIM MACAUBA - CASA BRANCA</v>
      </c>
      <c r="J339" s="22" t="str">
        <f>Prefeitura!E339</f>
        <v>(19) 992947836</v>
      </c>
      <c r="K339" s="23" t="str">
        <f>LOWER('Base de dados'!K338)</f>
        <v>fatimaneilem@gmail.com</v>
      </c>
      <c r="L339" s="24" t="str">
        <f>'Base de dados'!J338</f>
        <v>POPULAÇÃO GERAL</v>
      </c>
      <c r="M339" s="24" t="str">
        <f>'Base de dados'!L338</f>
        <v>BENEFICIÁRIO</v>
      </c>
      <c r="N339" s="24">
        <f>'Base de dados'!M338</f>
        <v>22</v>
      </c>
      <c r="O339" s="29" t="str">
        <f>IF(OR(Prefeitura!I339="Não",Prefeitura!J339&lt;&gt;""),"EXCLUÍDO","")</f>
        <v/>
      </c>
      <c r="P339" s="24" t="str">
        <f>IF(Prefeitura!J339&lt;&gt;"","ATENDIDO CDHU",IF(Prefeitura!I339="Não","NÃO COMPROVA TEMPO DE MORADIA",""))</f>
        <v/>
      </c>
      <c r="Q339" s="24" t="str">
        <f t="shared" si="12"/>
        <v/>
      </c>
    </row>
    <row r="340" spans="1:17" ht="24.95" customHeight="1" x14ac:dyDescent="0.25">
      <c r="A340" s="17">
        <f t="shared" si="11"/>
        <v>338</v>
      </c>
      <c r="B340" s="18" t="str">
        <f>'Base de dados'!A339</f>
        <v>5630006517</v>
      </c>
      <c r="C340" s="19" t="str">
        <f>'Base de dados'!B339</f>
        <v>DIEGO EDUARDO</v>
      </c>
      <c r="D340" s="26">
        <f>'Base de dados'!C339</f>
        <v>437410857</v>
      </c>
      <c r="E340" s="20" t="str">
        <f>'Base de dados'!D339</f>
        <v>338.414.828-21</v>
      </c>
      <c r="F340" s="21" t="str">
        <f>IF('Base de dados'!E339&lt;&gt;"",'Base de dados'!E339,"")</f>
        <v>DAIANE CRISTINA GONCALVES CANDIDO</v>
      </c>
      <c r="G340" s="21">
        <f>IF('Base de dados'!F339&lt;&gt;"",'Base de dados'!F339,"")</f>
        <v>43164780</v>
      </c>
      <c r="H340" s="21" t="str">
        <f>IF('Base de dados'!G339&lt;&gt;"",'Base de dados'!G339,"")</f>
        <v>354.375.728-83</v>
      </c>
      <c r="I340" s="31" t="str">
        <f>Prefeitura!D340</f>
        <v>RUA DOS MENEZELLOS, 58 - JARDIM BOA ESPERANCA - CASA BRANCA</v>
      </c>
      <c r="J340" s="22" t="str">
        <f>Prefeitura!E340</f>
        <v>(19) 989548233</v>
      </c>
      <c r="K340" s="23" t="str">
        <f>LOWER('Base de dados'!K339)</f>
        <v>daianegoncalvescandido@gmail.com</v>
      </c>
      <c r="L340" s="24" t="str">
        <f>'Base de dados'!J339</f>
        <v>POPULAÇÃO GERAL</v>
      </c>
      <c r="M340" s="24" t="str">
        <f>'Base de dados'!L339</f>
        <v>BENEFICIÁRIO</v>
      </c>
      <c r="N340" s="24">
        <f>'Base de dados'!M339</f>
        <v>23</v>
      </c>
      <c r="O340" s="29" t="str">
        <f>IF(OR(Prefeitura!I340="Não",Prefeitura!J340&lt;&gt;""),"EXCLUÍDO","")</f>
        <v/>
      </c>
      <c r="P340" s="24" t="str">
        <f>IF(Prefeitura!J340&lt;&gt;"","ATENDIDO CDHU",IF(Prefeitura!I340="Não","NÃO COMPROVA TEMPO DE MORADIA",""))</f>
        <v/>
      </c>
      <c r="Q340" s="24" t="str">
        <f t="shared" si="12"/>
        <v/>
      </c>
    </row>
    <row r="341" spans="1:17" ht="24.95" customHeight="1" x14ac:dyDescent="0.25">
      <c r="A341" s="17">
        <f t="shared" si="11"/>
        <v>339</v>
      </c>
      <c r="B341" s="18" t="str">
        <f>'Base de dados'!A340</f>
        <v>5630004389</v>
      </c>
      <c r="C341" s="19" t="str">
        <f>'Base de dados'!B340</f>
        <v>PENHA REGINA DE GODOY</v>
      </c>
      <c r="D341" s="26">
        <f>'Base de dados'!C340</f>
        <v>431758967</v>
      </c>
      <c r="E341" s="20" t="str">
        <f>'Base de dados'!D340</f>
        <v>302.490.658-43</v>
      </c>
      <c r="F341" s="21" t="str">
        <f>IF('Base de dados'!E340&lt;&gt;"",'Base de dados'!E340,"")</f>
        <v>VIRGILIO APARECIDO DA SILVA</v>
      </c>
      <c r="G341" s="21">
        <f>IF('Base de dados'!F340&lt;&gt;"",'Base de dados'!F340,"")</f>
        <v>33146651</v>
      </c>
      <c r="H341" s="21" t="str">
        <f>IF('Base de dados'!G340&lt;&gt;"",'Base de dados'!G340,"")</f>
        <v>267.141.418-82</v>
      </c>
      <c r="I341" s="31" t="str">
        <f>Prefeitura!D341</f>
        <v>RUA TRAVESSA PRESIDENTE VARGAS, 108 - INDUSTRIAL - CASA BRANCA</v>
      </c>
      <c r="J341" s="22" t="str">
        <f>Prefeitura!E341</f>
        <v>(19) 996315025</v>
      </c>
      <c r="K341" s="23" t="str">
        <f>LOWER('Base de dados'!K340)</f>
        <v>penha_godoy@hotmail.com</v>
      </c>
      <c r="L341" s="24" t="str">
        <f>'Base de dados'!J340</f>
        <v>POPULAÇÃO GERAL</v>
      </c>
      <c r="M341" s="24" t="str">
        <f>'Base de dados'!L340</f>
        <v>BENEFICIÁRIO</v>
      </c>
      <c r="N341" s="24">
        <f>'Base de dados'!M340</f>
        <v>24</v>
      </c>
      <c r="O341" s="29" t="str">
        <f>IF(OR(Prefeitura!I341="Não",Prefeitura!J341&lt;&gt;""),"EXCLUÍDO","")</f>
        <v/>
      </c>
      <c r="P341" s="24" t="str">
        <f>IF(Prefeitura!J341&lt;&gt;"","ATENDIDO CDHU",IF(Prefeitura!I341="Não","NÃO COMPROVA TEMPO DE MORADIA",""))</f>
        <v/>
      </c>
      <c r="Q341" s="24" t="str">
        <f t="shared" si="12"/>
        <v/>
      </c>
    </row>
    <row r="342" spans="1:17" ht="24.95" customHeight="1" x14ac:dyDescent="0.25">
      <c r="A342" s="17">
        <f t="shared" si="11"/>
        <v>340</v>
      </c>
      <c r="B342" s="18" t="str">
        <f>'Base de dados'!A341</f>
        <v>5630002631</v>
      </c>
      <c r="C342" s="19" t="str">
        <f>'Base de dados'!B341</f>
        <v>REINALDO ANTONIO BENICIO</v>
      </c>
      <c r="D342" s="26">
        <f>'Base de dados'!C341</f>
        <v>292990704</v>
      </c>
      <c r="E342" s="20" t="str">
        <f>'Base de dados'!D341</f>
        <v>290.730.638-33</v>
      </c>
      <c r="F342" s="21" t="str">
        <f>IF('Base de dados'!E341&lt;&gt;"",'Base de dados'!E341,"")</f>
        <v/>
      </c>
      <c r="G342" s="21" t="str">
        <f>IF('Base de dados'!F341&lt;&gt;"",'Base de dados'!F341,"")</f>
        <v/>
      </c>
      <c r="H342" s="21" t="str">
        <f>IF('Base de dados'!G341&lt;&gt;"",'Base de dados'!G341,"")</f>
        <v/>
      </c>
      <c r="I342" s="31" t="str">
        <f>Prefeitura!D342</f>
        <v>RUA DUQUE DE CAXIAS, 1473 - SANTA CECILIA - CASA BRANCA</v>
      </c>
      <c r="J342" s="22" t="str">
        <f>Prefeitura!E342</f>
        <v>(19) 992792816</v>
      </c>
      <c r="K342" s="23" t="str">
        <f>LOWER('Base de dados'!K341)</f>
        <v>reynolds_rei@yahoo.com.br</v>
      </c>
      <c r="L342" s="24" t="str">
        <f>'Base de dados'!J341</f>
        <v>POPULAÇÃO GERAL</v>
      </c>
      <c r="M342" s="24" t="str">
        <f>'Base de dados'!L341</f>
        <v>BENEFICIÁRIO</v>
      </c>
      <c r="N342" s="24">
        <f>'Base de dados'!M341</f>
        <v>25</v>
      </c>
      <c r="O342" s="29" t="str">
        <f>IF(OR(Prefeitura!I342="Não",Prefeitura!J342&lt;&gt;""),"EXCLUÍDO","")</f>
        <v/>
      </c>
      <c r="P342" s="24" t="str">
        <f>IF(Prefeitura!J342&lt;&gt;"","ATENDIDO CDHU",IF(Prefeitura!I342="Não","NÃO COMPROVA TEMPO DE MORADIA",""))</f>
        <v/>
      </c>
      <c r="Q342" s="24" t="str">
        <f t="shared" si="12"/>
        <v/>
      </c>
    </row>
    <row r="343" spans="1:17" ht="24.95" customHeight="1" x14ac:dyDescent="0.25">
      <c r="A343" s="17">
        <f t="shared" si="11"/>
        <v>341</v>
      </c>
      <c r="B343" s="18" t="str">
        <f>'Base de dados'!A342</f>
        <v>5630005014</v>
      </c>
      <c r="C343" s="19" t="str">
        <f>'Base de dados'!B342</f>
        <v>ROSINEI ALVES DOS SANTOS</v>
      </c>
      <c r="D343" s="26">
        <f>'Base de dados'!C342</f>
        <v>242995585</v>
      </c>
      <c r="E343" s="20" t="str">
        <f>'Base de dados'!D342</f>
        <v>254.430.368-90</v>
      </c>
      <c r="F343" s="21" t="str">
        <f>IF('Base de dados'!E342&lt;&gt;"",'Base de dados'!E342,"")</f>
        <v/>
      </c>
      <c r="G343" s="21" t="str">
        <f>IF('Base de dados'!F342&lt;&gt;"",'Base de dados'!F342,"")</f>
        <v/>
      </c>
      <c r="H343" s="21" t="str">
        <f>IF('Base de dados'!G342&lt;&gt;"",'Base de dados'!G342,"")</f>
        <v/>
      </c>
      <c r="I343" s="31" t="str">
        <f>Prefeitura!D343</f>
        <v>RUA FAMILIA CARVALHO, 44 - NAZARE - CASA BRANCA</v>
      </c>
      <c r="J343" s="22" t="str">
        <f>Prefeitura!E343</f>
        <v>(19) 993993991</v>
      </c>
      <c r="K343" s="23" t="str">
        <f>LOWER('Base de dados'!K342)</f>
        <v>rosimiababuaquila@gmail.com</v>
      </c>
      <c r="L343" s="24" t="str">
        <f>'Base de dados'!J342</f>
        <v>POPULAÇÃO GERAL</v>
      </c>
      <c r="M343" s="24" t="str">
        <f>'Base de dados'!L342</f>
        <v>BENEFICIÁRIO</v>
      </c>
      <c r="N343" s="24">
        <f>'Base de dados'!M342</f>
        <v>26</v>
      </c>
      <c r="O343" s="29" t="str">
        <f>IF(OR(Prefeitura!I343="Não",Prefeitura!J343&lt;&gt;""),"EXCLUÍDO","")</f>
        <v/>
      </c>
      <c r="P343" s="24" t="str">
        <f>IF(Prefeitura!J343&lt;&gt;"","ATENDIDO CDHU",IF(Prefeitura!I343="Não","NÃO COMPROVA TEMPO DE MORADIA",""))</f>
        <v/>
      </c>
      <c r="Q343" s="24" t="str">
        <f t="shared" si="12"/>
        <v/>
      </c>
    </row>
    <row r="344" spans="1:17" ht="24.95" customHeight="1" x14ac:dyDescent="0.25">
      <c r="A344" s="17">
        <f t="shared" si="11"/>
        <v>342</v>
      </c>
      <c r="B344" s="18" t="str">
        <f>'Base de dados'!A343</f>
        <v>5630010220</v>
      </c>
      <c r="C344" s="19" t="str">
        <f>'Base de dados'!B343</f>
        <v>TAMIRES CRISTINA RODRIGUES MATIELLO</v>
      </c>
      <c r="D344" s="26">
        <f>'Base de dados'!C343</f>
        <v>490234720</v>
      </c>
      <c r="E344" s="20" t="str">
        <f>'Base de dados'!D343</f>
        <v>415.248.798-43</v>
      </c>
      <c r="F344" s="21" t="str">
        <f>IF('Base de dados'!E343&lt;&gt;"",'Base de dados'!E343,"")</f>
        <v/>
      </c>
      <c r="G344" s="21" t="str">
        <f>IF('Base de dados'!F343&lt;&gt;"",'Base de dados'!F343,"")</f>
        <v/>
      </c>
      <c r="H344" s="21" t="str">
        <f>IF('Base de dados'!G343&lt;&gt;"",'Base de dados'!G343,"")</f>
        <v/>
      </c>
      <c r="I344" s="31" t="str">
        <f>Prefeitura!D344</f>
        <v>RUA THEODORO RODRIGUES MARTINS, 62 - NOSSO TETO - CASA BRANCA</v>
      </c>
      <c r="J344" s="22" t="str">
        <f>Prefeitura!E344</f>
        <v>(19) 995676820</v>
      </c>
      <c r="K344" s="23" t="str">
        <f>LOWER('Base de dados'!K343)</f>
        <v>tamires_2106@hotmail.com</v>
      </c>
      <c r="L344" s="24" t="str">
        <f>'Base de dados'!J343</f>
        <v>POPULAÇÃO GERAL</v>
      </c>
      <c r="M344" s="24" t="str">
        <f>'Base de dados'!L343</f>
        <v>BENEFICIÁRIO</v>
      </c>
      <c r="N344" s="24">
        <f>'Base de dados'!M343</f>
        <v>27</v>
      </c>
      <c r="O344" s="29" t="str">
        <f>IF(OR(Prefeitura!I344="Não",Prefeitura!J344&lt;&gt;""),"EXCLUÍDO","")</f>
        <v/>
      </c>
      <c r="P344" s="24" t="str">
        <f>IF(Prefeitura!J344&lt;&gt;"","ATENDIDO CDHU",IF(Prefeitura!I344="Não","NÃO COMPROVA TEMPO DE MORADIA",""))</f>
        <v/>
      </c>
      <c r="Q344" s="24" t="str">
        <f t="shared" si="12"/>
        <v/>
      </c>
    </row>
    <row r="345" spans="1:17" ht="24.95" customHeight="1" x14ac:dyDescent="0.25">
      <c r="A345" s="17">
        <f t="shared" si="11"/>
        <v>343</v>
      </c>
      <c r="B345" s="18" t="str">
        <f>'Base de dados'!A344</f>
        <v>5630005584</v>
      </c>
      <c r="C345" s="19" t="str">
        <f>'Base de dados'!B344</f>
        <v>EDUARDO AUGUSTO RIBEIRO</v>
      </c>
      <c r="D345" s="26">
        <f>'Base de dados'!C344</f>
        <v>481611897</v>
      </c>
      <c r="E345" s="20" t="str">
        <f>'Base de dados'!D344</f>
        <v>420.782.808-79</v>
      </c>
      <c r="F345" s="21" t="str">
        <f>IF('Base de dados'!E344&lt;&gt;"",'Base de dados'!E344,"")</f>
        <v/>
      </c>
      <c r="G345" s="21" t="str">
        <f>IF('Base de dados'!F344&lt;&gt;"",'Base de dados'!F344,"")</f>
        <v/>
      </c>
      <c r="H345" s="21" t="str">
        <f>IF('Base de dados'!G344&lt;&gt;"",'Base de dados'!G344,"")</f>
        <v/>
      </c>
      <c r="I345" s="31" t="str">
        <f>Prefeitura!D345</f>
        <v>RUA FAMILIA GONCALVES DOS SANTOS, 346 - JD .BOA ESPERANCA - CASA BRANCA</v>
      </c>
      <c r="J345" s="22" t="str">
        <f>Prefeitura!E345</f>
        <v>(19) 994247317</v>
      </c>
      <c r="K345" s="23" t="str">
        <f>LOWER('Base de dados'!K344)</f>
        <v>stefanecarolinejorgeribeiro@gmail.com</v>
      </c>
      <c r="L345" s="24" t="str">
        <f>'Base de dados'!J344</f>
        <v>POPULAÇÃO GERAL</v>
      </c>
      <c r="M345" s="24" t="str">
        <f>'Base de dados'!L344</f>
        <v>BENEFICIÁRIO</v>
      </c>
      <c r="N345" s="24">
        <f>'Base de dados'!M344</f>
        <v>28</v>
      </c>
      <c r="O345" s="29" t="str">
        <f>IF(OR(Prefeitura!I345="Não",Prefeitura!J345&lt;&gt;""),"EXCLUÍDO","")</f>
        <v/>
      </c>
      <c r="P345" s="24" t="str">
        <f>IF(Prefeitura!J345&lt;&gt;"","ATENDIDO CDHU",IF(Prefeitura!I345="Não","NÃO COMPROVA TEMPO DE MORADIA",""))</f>
        <v/>
      </c>
      <c r="Q345" s="24" t="str">
        <f t="shared" si="12"/>
        <v/>
      </c>
    </row>
    <row r="346" spans="1:17" ht="24.95" customHeight="1" x14ac:dyDescent="0.25">
      <c r="A346" s="17">
        <f t="shared" si="11"/>
        <v>344</v>
      </c>
      <c r="B346" s="18" t="str">
        <f>'Base de dados'!A345</f>
        <v>5630015880</v>
      </c>
      <c r="C346" s="19" t="str">
        <f>'Base de dados'!B345</f>
        <v>CARLOS ALBERTO ISIDORO</v>
      </c>
      <c r="D346" s="26">
        <f>'Base de dados'!C345</f>
        <v>13990811</v>
      </c>
      <c r="E346" s="20" t="str">
        <f>'Base de dados'!D345</f>
        <v>083.844.626-40</v>
      </c>
      <c r="F346" s="21" t="str">
        <f>IF('Base de dados'!E345&lt;&gt;"",'Base de dados'!E345,"")</f>
        <v/>
      </c>
      <c r="G346" s="21" t="str">
        <f>IF('Base de dados'!F345&lt;&gt;"",'Base de dados'!F345,"")</f>
        <v/>
      </c>
      <c r="H346" s="21" t="str">
        <f>IF('Base de dados'!G345&lt;&gt;"",'Base de dados'!G345,"")</f>
        <v/>
      </c>
      <c r="I346" s="31" t="str">
        <f>Prefeitura!D346</f>
        <v>RUA LAFAIETE DE TOLEDO, 320 - CENTRO - CASA BRANCA</v>
      </c>
      <c r="J346" s="22" t="str">
        <f>Prefeitura!E346</f>
        <v>(19) 989266226</v>
      </c>
      <c r="K346" s="23" t="str">
        <f>LOWER('Base de dados'!K345)</f>
        <v>betinhoguaranesia@gmail.com</v>
      </c>
      <c r="L346" s="24" t="str">
        <f>'Base de dados'!J345</f>
        <v>POPULAÇÃO GERAL</v>
      </c>
      <c r="M346" s="24" t="str">
        <f>'Base de dados'!L345</f>
        <v>BENEFICIÁRIO</v>
      </c>
      <c r="N346" s="24">
        <f>'Base de dados'!M345</f>
        <v>29</v>
      </c>
      <c r="O346" s="29" t="str">
        <f>IF(OR(Prefeitura!I346="Não",Prefeitura!J346&lt;&gt;""),"EXCLUÍDO","")</f>
        <v/>
      </c>
      <c r="P346" s="24" t="str">
        <f>IF(Prefeitura!J346&lt;&gt;"","ATENDIDO CDHU",IF(Prefeitura!I346="Não","NÃO COMPROVA TEMPO DE MORADIA",""))</f>
        <v/>
      </c>
      <c r="Q346" s="24" t="str">
        <f t="shared" si="12"/>
        <v/>
      </c>
    </row>
    <row r="347" spans="1:17" ht="24.95" customHeight="1" x14ac:dyDescent="0.25">
      <c r="A347" s="17">
        <f t="shared" si="11"/>
        <v>345</v>
      </c>
      <c r="B347" s="18" t="str">
        <f>'Base de dados'!A346</f>
        <v>5630016490</v>
      </c>
      <c r="C347" s="19" t="str">
        <f>'Base de dados'!B346</f>
        <v>ANDREA BASILONE PAIVA</v>
      </c>
      <c r="D347" s="26">
        <f>'Base de dados'!C346</f>
        <v>245313011</v>
      </c>
      <c r="E347" s="20" t="str">
        <f>'Base de dados'!D346</f>
        <v>187.713.498-80</v>
      </c>
      <c r="F347" s="21" t="str">
        <f>IF('Base de dados'!E346&lt;&gt;"",'Base de dados'!E346,"")</f>
        <v/>
      </c>
      <c r="G347" s="21" t="str">
        <f>IF('Base de dados'!F346&lt;&gt;"",'Base de dados'!F346,"")</f>
        <v/>
      </c>
      <c r="H347" s="21" t="str">
        <f>IF('Base de dados'!G346&lt;&gt;"",'Base de dados'!G346,"")</f>
        <v/>
      </c>
      <c r="I347" s="31" t="str">
        <f>Prefeitura!D347</f>
        <v>RUA DOS CRAVOS, 186 - VILA SAO BERNARDO - CASA BRANCA</v>
      </c>
      <c r="J347" s="22" t="str">
        <f>Prefeitura!E347</f>
        <v>(19) 986072708</v>
      </c>
      <c r="K347" s="23" t="str">
        <f>LOWER('Base de dados'!K346)</f>
        <v>andreabasilone@hotmail.com</v>
      </c>
      <c r="L347" s="24" t="str">
        <f>'Base de dados'!J346</f>
        <v>POPULAÇÃO GERAL</v>
      </c>
      <c r="M347" s="24" t="str">
        <f>'Base de dados'!L346</f>
        <v>BENEFICIÁRIO</v>
      </c>
      <c r="N347" s="24">
        <f>'Base de dados'!M346</f>
        <v>30</v>
      </c>
      <c r="O347" s="29" t="str">
        <f>IF(OR(Prefeitura!I347="Não",Prefeitura!J347&lt;&gt;""),"EXCLUÍDO","")</f>
        <v/>
      </c>
      <c r="P347" s="24" t="str">
        <f>IF(Prefeitura!J347&lt;&gt;"","ATENDIDO CDHU",IF(Prefeitura!I347="Não","NÃO COMPROVA TEMPO DE MORADIA",""))</f>
        <v/>
      </c>
      <c r="Q347" s="24" t="str">
        <f t="shared" si="12"/>
        <v/>
      </c>
    </row>
    <row r="348" spans="1:17" ht="24.95" customHeight="1" x14ac:dyDescent="0.25">
      <c r="A348" s="17">
        <f t="shared" si="11"/>
        <v>346</v>
      </c>
      <c r="B348" s="18" t="str">
        <f>'Base de dados'!A347</f>
        <v>5630008802</v>
      </c>
      <c r="C348" s="19" t="str">
        <f>'Base de dados'!B347</f>
        <v>MILENA DA SILVA ALVES RODRIGUES</v>
      </c>
      <c r="D348" s="26">
        <f>'Base de dados'!C347</f>
        <v>396900434</v>
      </c>
      <c r="E348" s="20" t="str">
        <f>'Base de dados'!D347</f>
        <v>464.620.288-31</v>
      </c>
      <c r="F348" s="21" t="str">
        <f>IF('Base de dados'!E347&lt;&gt;"",'Base de dados'!E347,"")</f>
        <v>EDIVALDO RODRIGUES LUIZ</v>
      </c>
      <c r="G348" s="21">
        <f>IF('Base de dados'!F347&lt;&gt;"",'Base de dados'!F347,"")</f>
        <v>479737046</v>
      </c>
      <c r="H348" s="21" t="str">
        <f>IF('Base de dados'!G347&lt;&gt;"",'Base de dados'!G347,"")</f>
        <v>411.539.218-55</v>
      </c>
      <c r="I348" s="31" t="str">
        <f>Prefeitura!D348</f>
        <v>RUA PROJETADA, 190 - RESIDENCIAL TAKANOS - CAMPINAS</v>
      </c>
      <c r="J348" s="22" t="str">
        <f>Prefeitura!E348</f>
        <v>(19) 982677573</v>
      </c>
      <c r="K348" s="23" t="str">
        <f>LOWER('Base de dados'!K347)</f>
        <v>milena.alves17@gmail.com</v>
      </c>
      <c r="L348" s="24" t="str">
        <f>'Base de dados'!J347</f>
        <v>POPULAÇÃO GERAL</v>
      </c>
      <c r="M348" s="24" t="str">
        <f>'Base de dados'!L347</f>
        <v>BENEFICIÁRIO</v>
      </c>
      <c r="N348" s="24">
        <f>'Base de dados'!M347</f>
        <v>31</v>
      </c>
      <c r="O348" s="29" t="str">
        <f>IF(OR(Prefeitura!I348="Não",Prefeitura!J348&lt;&gt;""),"EXCLUÍDO","")</f>
        <v/>
      </c>
      <c r="P348" s="24" t="str">
        <f>IF(Prefeitura!J348&lt;&gt;"","ATENDIDO CDHU",IF(Prefeitura!I348="Não","NÃO COMPROVA TEMPO DE MORADIA",""))</f>
        <v/>
      </c>
      <c r="Q348" s="24" t="str">
        <f t="shared" si="12"/>
        <v/>
      </c>
    </row>
    <row r="349" spans="1:17" ht="24.95" customHeight="1" x14ac:dyDescent="0.25">
      <c r="A349" s="17">
        <f t="shared" si="11"/>
        <v>347</v>
      </c>
      <c r="B349" s="18" t="str">
        <f>'Base de dados'!A348</f>
        <v>5630002110</v>
      </c>
      <c r="C349" s="19" t="str">
        <f>'Base de dados'!B348</f>
        <v>WALTER ALVES DOS SANTOS</v>
      </c>
      <c r="D349" s="26">
        <f>'Base de dados'!C348</f>
        <v>13367522</v>
      </c>
      <c r="E349" s="20" t="str">
        <f>'Base de dados'!D348</f>
        <v>016.673.048-36</v>
      </c>
      <c r="F349" s="21" t="str">
        <f>IF('Base de dados'!E348&lt;&gt;"",'Base de dados'!E348,"")</f>
        <v/>
      </c>
      <c r="G349" s="21" t="str">
        <f>IF('Base de dados'!F348&lt;&gt;"",'Base de dados'!F348,"")</f>
        <v/>
      </c>
      <c r="H349" s="21" t="str">
        <f>IF('Base de dados'!G348&lt;&gt;"",'Base de dados'!G348,"")</f>
        <v/>
      </c>
      <c r="I349" s="31" t="str">
        <f>Prefeitura!D349</f>
        <v>AV  DOROT, bairro São Joao - SAO JOAO - CASA BRANCA</v>
      </c>
      <c r="J349" s="22" t="str">
        <f>Prefeitura!E349</f>
        <v>(19) 994728249</v>
      </c>
      <c r="K349" s="23" t="str">
        <f>LOWER('Base de dados'!K348)</f>
        <v>walteralvescb@gmail.com</v>
      </c>
      <c r="L349" s="24" t="str">
        <f>'Base de dados'!J348</f>
        <v>POPULAÇÃO GERAL</v>
      </c>
      <c r="M349" s="24" t="str">
        <f>'Base de dados'!L348</f>
        <v>BENEFICIÁRIO</v>
      </c>
      <c r="N349" s="24">
        <f>'Base de dados'!M348</f>
        <v>32</v>
      </c>
      <c r="O349" s="29" t="str">
        <f>IF(OR(Prefeitura!I349="Não",Prefeitura!J349&lt;&gt;""),"EXCLUÍDO","")</f>
        <v/>
      </c>
      <c r="P349" s="24" t="str">
        <f>IF(Prefeitura!J349&lt;&gt;"","ATENDIDO CDHU",IF(Prefeitura!I349="Não","NÃO COMPROVA TEMPO DE MORADIA",""))</f>
        <v/>
      </c>
      <c r="Q349" s="24" t="str">
        <f t="shared" si="12"/>
        <v/>
      </c>
    </row>
    <row r="350" spans="1:17" ht="24.95" customHeight="1" x14ac:dyDescent="0.25">
      <c r="A350" s="17">
        <f t="shared" si="11"/>
        <v>348</v>
      </c>
      <c r="B350" s="18" t="str">
        <f>'Base de dados'!A349</f>
        <v>5630000148</v>
      </c>
      <c r="C350" s="19" t="str">
        <f>'Base de dados'!B349</f>
        <v>ANDRE LUIZ LOURENCO</v>
      </c>
      <c r="D350" s="26">
        <f>'Base de dados'!C349</f>
        <v>327327662</v>
      </c>
      <c r="E350" s="20" t="str">
        <f>'Base de dados'!D349</f>
        <v>332.367.548-77</v>
      </c>
      <c r="F350" s="21" t="str">
        <f>IF('Base de dados'!E349&lt;&gt;"",'Base de dados'!E349,"")</f>
        <v>JOYCE DE SOUZA LIMA BUENO ALVES</v>
      </c>
      <c r="G350" s="21">
        <f>IF('Base de dados'!F349&lt;&gt;"",'Base de dados'!F349,"")</f>
        <v>41455468</v>
      </c>
      <c r="H350" s="21" t="str">
        <f>IF('Base de dados'!G349&lt;&gt;"",'Base de dados'!G349,"")</f>
        <v>342.594.048-14</v>
      </c>
      <c r="I350" s="31" t="str">
        <f>Prefeitura!D350</f>
        <v>RUA ALVARO CORSI, 630 - JARDIM HAYDEE - ESPIRITO SANTO DO PINHAL</v>
      </c>
      <c r="J350" s="22" t="str">
        <f>Prefeitura!E350</f>
        <v>(19) 993726322</v>
      </c>
      <c r="K350" s="23" t="str">
        <f>LOWER('Base de dados'!K349)</f>
        <v>andre_pinhal@yahoo.com.br</v>
      </c>
      <c r="L350" s="24" t="str">
        <f>'Base de dados'!J349</f>
        <v>POPULAÇÃO GERAL</v>
      </c>
      <c r="M350" s="24" t="str">
        <f>'Base de dados'!L349</f>
        <v>BENEFICIÁRIO</v>
      </c>
      <c r="N350" s="24">
        <f>'Base de dados'!M349</f>
        <v>33</v>
      </c>
      <c r="O350" s="29" t="str">
        <f>IF(OR(Prefeitura!I350="Não",Prefeitura!J350&lt;&gt;""),"EXCLUÍDO","")</f>
        <v/>
      </c>
      <c r="P350" s="24" t="str">
        <f>IF(Prefeitura!J350&lt;&gt;"","ATENDIDO CDHU",IF(Prefeitura!I350="Não","NÃO COMPROVA TEMPO DE MORADIA",""))</f>
        <v/>
      </c>
      <c r="Q350" s="24" t="str">
        <f t="shared" si="12"/>
        <v/>
      </c>
    </row>
    <row r="351" spans="1:17" ht="24.95" customHeight="1" x14ac:dyDescent="0.25">
      <c r="A351" s="17">
        <f t="shared" si="11"/>
        <v>349</v>
      </c>
      <c r="B351" s="18" t="str">
        <f>'Base de dados'!A350</f>
        <v>5630004553</v>
      </c>
      <c r="C351" s="19" t="str">
        <f>'Base de dados'!B350</f>
        <v>DAIANA PRISCILA RODRIGUES</v>
      </c>
      <c r="D351" s="26">
        <f>'Base de dados'!C350</f>
        <v>405527123</v>
      </c>
      <c r="E351" s="20" t="str">
        <f>'Base de dados'!D350</f>
        <v>334.871.608-03</v>
      </c>
      <c r="F351" s="21" t="str">
        <f>IF('Base de dados'!E350&lt;&gt;"",'Base de dados'!E350,"")</f>
        <v/>
      </c>
      <c r="G351" s="21" t="str">
        <f>IF('Base de dados'!F350&lt;&gt;"",'Base de dados'!F350,"")</f>
        <v/>
      </c>
      <c r="H351" s="21" t="str">
        <f>IF('Base de dados'!G350&lt;&gt;"",'Base de dados'!G350,"")</f>
        <v/>
      </c>
      <c r="I351" s="31" t="str">
        <f>Prefeitura!D351</f>
        <v>RUA DAS VIOLETAS, 21 - JARDIM RAFAELA - CASA BRANCA</v>
      </c>
      <c r="J351" s="22" t="str">
        <f>Prefeitura!E351</f>
        <v>(19) 993696882</v>
      </c>
      <c r="K351" s="23" t="str">
        <f>LOWER('Base de dados'!K350)</f>
        <v>fer_lindinha53@hotmail.com</v>
      </c>
      <c r="L351" s="24" t="str">
        <f>'Base de dados'!J350</f>
        <v>POPULAÇÃO GERAL</v>
      </c>
      <c r="M351" s="24" t="str">
        <f>'Base de dados'!L350</f>
        <v>BENEFICIÁRIO</v>
      </c>
      <c r="N351" s="24">
        <f>'Base de dados'!M350</f>
        <v>34</v>
      </c>
      <c r="O351" s="29" t="str">
        <f>IF(OR(Prefeitura!I351="Não",Prefeitura!J351&lt;&gt;""),"EXCLUÍDO","")</f>
        <v/>
      </c>
      <c r="P351" s="24" t="str">
        <f>IF(Prefeitura!J351&lt;&gt;"","ATENDIDO CDHU",IF(Prefeitura!I351="Não","NÃO COMPROVA TEMPO DE MORADIA",""))</f>
        <v/>
      </c>
      <c r="Q351" s="24" t="str">
        <f t="shared" si="12"/>
        <v/>
      </c>
    </row>
    <row r="352" spans="1:17" ht="24.95" customHeight="1" x14ac:dyDescent="0.25">
      <c r="A352" s="17">
        <f t="shared" si="11"/>
        <v>350</v>
      </c>
      <c r="B352" s="18" t="str">
        <f>'Base de dados'!A351</f>
        <v>5630012986</v>
      </c>
      <c r="C352" s="19" t="str">
        <f>'Base de dados'!B351</f>
        <v>MAYNARA RAQUEL PIMENTA</v>
      </c>
      <c r="D352" s="26">
        <f>'Base de dados'!C351</f>
        <v>565303296</v>
      </c>
      <c r="E352" s="20" t="str">
        <f>'Base de dados'!D351</f>
        <v>476.070.438-88</v>
      </c>
      <c r="F352" s="21" t="str">
        <f>IF('Base de dados'!E351&lt;&gt;"",'Base de dados'!E351,"")</f>
        <v/>
      </c>
      <c r="G352" s="21" t="str">
        <f>IF('Base de dados'!F351&lt;&gt;"",'Base de dados'!F351,"")</f>
        <v/>
      </c>
      <c r="H352" s="21" t="str">
        <f>IF('Base de dados'!G351&lt;&gt;"",'Base de dados'!G351,"")</f>
        <v/>
      </c>
      <c r="I352" s="31" t="str">
        <f>Prefeitura!D352</f>
        <v>RUA OLIMPIO JOSE AUGUSTO, 425 - PARQUE SAO PAULO - CASA BRANCA</v>
      </c>
      <c r="J352" s="22" t="str">
        <f>Prefeitura!E352</f>
        <v>(19) 992285919</v>
      </c>
      <c r="K352" s="23" t="str">
        <f>LOWER('Base de dados'!K351)</f>
        <v>veralucia.coghi@hotmail.com</v>
      </c>
      <c r="L352" s="24" t="str">
        <f>'Base de dados'!J351</f>
        <v>POPULAÇÃO GERAL</v>
      </c>
      <c r="M352" s="24" t="str">
        <f>'Base de dados'!L351</f>
        <v>BENEFICIÁRIO</v>
      </c>
      <c r="N352" s="24">
        <f>'Base de dados'!M351</f>
        <v>35</v>
      </c>
      <c r="O352" s="29" t="str">
        <f>IF(OR(Prefeitura!I352="Não",Prefeitura!J352&lt;&gt;""),"EXCLUÍDO","")</f>
        <v/>
      </c>
      <c r="P352" s="24" t="str">
        <f>IF(Prefeitura!J352&lt;&gt;"","ATENDIDO CDHU",IF(Prefeitura!I352="Não","NÃO COMPROVA TEMPO DE MORADIA",""))</f>
        <v/>
      </c>
      <c r="Q352" s="24" t="str">
        <f t="shared" si="12"/>
        <v/>
      </c>
    </row>
    <row r="353" spans="1:17" ht="24.95" customHeight="1" x14ac:dyDescent="0.25">
      <c r="A353" s="17">
        <f t="shared" si="11"/>
        <v>351</v>
      </c>
      <c r="B353" s="18" t="str">
        <f>'Base de dados'!A352</f>
        <v>5630018942</v>
      </c>
      <c r="C353" s="19" t="str">
        <f>'Base de dados'!B352</f>
        <v>TAFAREL OVIDIO PAULINO</v>
      </c>
      <c r="D353" s="26">
        <f>'Base de dados'!C352</f>
        <v>439520678</v>
      </c>
      <c r="E353" s="20" t="str">
        <f>'Base de dados'!D352</f>
        <v>454.567.818-16</v>
      </c>
      <c r="F353" s="21" t="str">
        <f>IF('Base de dados'!E352&lt;&gt;"",'Base de dados'!E352,"")</f>
        <v/>
      </c>
      <c r="G353" s="21" t="str">
        <f>IF('Base de dados'!F352&lt;&gt;"",'Base de dados'!F352,"")</f>
        <v/>
      </c>
      <c r="H353" s="21" t="str">
        <f>IF('Base de dados'!G352&lt;&gt;"",'Base de dados'!G352,"")</f>
        <v/>
      </c>
      <c r="I353" s="31" t="str">
        <f>Prefeitura!D353</f>
        <v>AV  DOLORES CARVALHO SANTOS, 112 - ODENIR BUZATTO  - CASA BRANCA</v>
      </c>
      <c r="J353" s="22" t="str">
        <f>Prefeitura!E353</f>
        <v>(19) 996674710</v>
      </c>
      <c r="K353" s="23" t="str">
        <f>LOWER('Base de dados'!K352)</f>
        <v>tafarel.paulino@hotmail.com</v>
      </c>
      <c r="L353" s="24" t="str">
        <f>'Base de dados'!J352</f>
        <v>POPULAÇÃO GERAL</v>
      </c>
      <c r="M353" s="24" t="str">
        <f>'Base de dados'!L352</f>
        <v>BENEFICIÁRIO</v>
      </c>
      <c r="N353" s="24">
        <f>'Base de dados'!M352</f>
        <v>36</v>
      </c>
      <c r="O353" s="29" t="str">
        <f>IF(OR(Prefeitura!I353="Não",Prefeitura!J353&lt;&gt;""),"EXCLUÍDO","")</f>
        <v/>
      </c>
      <c r="P353" s="24" t="str">
        <f>IF(Prefeitura!J353&lt;&gt;"","ATENDIDO CDHU",IF(Prefeitura!I353="Não","NÃO COMPROVA TEMPO DE MORADIA",""))</f>
        <v/>
      </c>
      <c r="Q353" s="24" t="str">
        <f t="shared" si="12"/>
        <v/>
      </c>
    </row>
    <row r="354" spans="1:17" ht="24.95" customHeight="1" x14ac:dyDescent="0.25">
      <c r="A354" s="17">
        <f t="shared" si="11"/>
        <v>352</v>
      </c>
      <c r="B354" s="18" t="str">
        <f>'Base de dados'!A353</f>
        <v>5630004322</v>
      </c>
      <c r="C354" s="19" t="str">
        <f>'Base de dados'!B353</f>
        <v>KAREN CRISTINA SOUZA</v>
      </c>
      <c r="D354" s="26">
        <f>'Base de dados'!C353</f>
        <v>432544987</v>
      </c>
      <c r="E354" s="20" t="str">
        <f>'Base de dados'!D353</f>
        <v>378.982.908-01</v>
      </c>
      <c r="F354" s="21" t="str">
        <f>IF('Base de dados'!E353&lt;&gt;"",'Base de dados'!E353,"")</f>
        <v>ANTONIO RODRIGUES DE OLIVEIRA NETO</v>
      </c>
      <c r="G354" s="21">
        <f>IF('Base de dados'!F353&lt;&gt;"",'Base de dados'!F353,"")</f>
        <v>403793452</v>
      </c>
      <c r="H354" s="21" t="str">
        <f>IF('Base de dados'!G353&lt;&gt;"",'Base de dados'!G353,"")</f>
        <v>374.867.198-94</v>
      </c>
      <c r="I354" s="31" t="str">
        <f>Prefeitura!D354</f>
        <v>RUA FAMILIA SOARES, 120 - JD MONTE BELO 2 - CASA BRANCA</v>
      </c>
      <c r="J354" s="22" t="str">
        <f>Prefeitura!E354</f>
        <v>(19) 991281281</v>
      </c>
      <c r="K354" s="23" t="str">
        <f>LOWER('Base de dados'!K353)</f>
        <v>k-cristina-s2@bol.com.br</v>
      </c>
      <c r="L354" s="24" t="str">
        <f>'Base de dados'!J353</f>
        <v>POPULAÇÃO GERAL</v>
      </c>
      <c r="M354" s="24" t="str">
        <f>'Base de dados'!L353</f>
        <v>BENEFICIÁRIO</v>
      </c>
      <c r="N354" s="24">
        <f>'Base de dados'!M353</f>
        <v>37</v>
      </c>
      <c r="O354" s="29" t="str">
        <f>IF(OR(Prefeitura!I354="Não",Prefeitura!J354&lt;&gt;""),"EXCLUÍDO","")</f>
        <v/>
      </c>
      <c r="P354" s="24" t="str">
        <f>IF(Prefeitura!J354&lt;&gt;"","ATENDIDO CDHU",IF(Prefeitura!I354="Não","NÃO COMPROVA TEMPO DE MORADIA",""))</f>
        <v/>
      </c>
      <c r="Q354" s="24" t="str">
        <f t="shared" si="12"/>
        <v/>
      </c>
    </row>
    <row r="355" spans="1:17" ht="24.95" customHeight="1" x14ac:dyDescent="0.25">
      <c r="A355" s="17">
        <f t="shared" si="11"/>
        <v>353</v>
      </c>
      <c r="B355" s="18" t="str">
        <f>'Base de dados'!A354</f>
        <v>5630006814</v>
      </c>
      <c r="C355" s="19" t="str">
        <f>'Base de dados'!B354</f>
        <v>VICTOR HUGO TAVARES DE SOUZA</v>
      </c>
      <c r="D355" s="26">
        <f>'Base de dados'!C354</f>
        <v>452830564</v>
      </c>
      <c r="E355" s="20" t="str">
        <f>'Base de dados'!D354</f>
        <v>439.562.448-00</v>
      </c>
      <c r="F355" s="21" t="str">
        <f>IF('Base de dados'!E354&lt;&gt;"",'Base de dados'!E354,"")</f>
        <v>JOYCE APARECIDA PIRES</v>
      </c>
      <c r="G355" s="21">
        <f>IF('Base de dados'!F354&lt;&gt;"",'Base de dados'!F354,"")</f>
        <v>525380693</v>
      </c>
      <c r="H355" s="21" t="str">
        <f>IF('Base de dados'!G354&lt;&gt;"",'Base de dados'!G354,"")</f>
        <v>483.315.658-00</v>
      </c>
      <c r="I355" s="31" t="str">
        <f>Prefeitura!D355</f>
        <v>RUA CHRISTIANO SUBRINHO DUTRA, 120 - LAGOA BRANCA  - CASA BRANCA</v>
      </c>
      <c r="J355" s="22" t="str">
        <f>Prefeitura!E355</f>
        <v>(19) 996498408</v>
      </c>
      <c r="K355" s="23" t="str">
        <f>LOWER('Base de dados'!K354)</f>
        <v>joyce-pires@outlook.com</v>
      </c>
      <c r="L355" s="24" t="str">
        <f>'Base de dados'!J354</f>
        <v>POPULAÇÃO GERAL</v>
      </c>
      <c r="M355" s="24" t="str">
        <f>'Base de dados'!L354</f>
        <v>BENEFICIÁRIO</v>
      </c>
      <c r="N355" s="24">
        <f>'Base de dados'!M354</f>
        <v>38</v>
      </c>
      <c r="O355" s="29" t="str">
        <f>IF(OR(Prefeitura!I355="Não",Prefeitura!J355&lt;&gt;""),"EXCLUÍDO","")</f>
        <v/>
      </c>
      <c r="P355" s="24" t="str">
        <f>IF(Prefeitura!J355&lt;&gt;"","ATENDIDO CDHU",IF(Prefeitura!I355="Não","NÃO COMPROVA TEMPO DE MORADIA",""))</f>
        <v/>
      </c>
      <c r="Q355" s="24" t="str">
        <f t="shared" si="12"/>
        <v/>
      </c>
    </row>
    <row r="356" spans="1:17" ht="24.95" customHeight="1" x14ac:dyDescent="0.25">
      <c r="A356" s="17">
        <f t="shared" si="11"/>
        <v>354</v>
      </c>
      <c r="B356" s="18" t="str">
        <f>'Base de dados'!A355</f>
        <v>5630019486</v>
      </c>
      <c r="C356" s="19" t="str">
        <f>'Base de dados'!B355</f>
        <v>LUIZ FERNANDO GIMENES</v>
      </c>
      <c r="D356" s="26">
        <f>'Base de dados'!C355</f>
        <v>19985388</v>
      </c>
      <c r="E356" s="20" t="str">
        <f>'Base de dados'!D355</f>
        <v>137.424.828-23</v>
      </c>
      <c r="F356" s="21" t="str">
        <f>IF('Base de dados'!E355&lt;&gt;"",'Base de dados'!E355,"")</f>
        <v/>
      </c>
      <c r="G356" s="21" t="str">
        <f>IF('Base de dados'!F355&lt;&gt;"",'Base de dados'!F355,"")</f>
        <v/>
      </c>
      <c r="H356" s="21" t="str">
        <f>IF('Base de dados'!G355&lt;&gt;"",'Base de dados'!G355,"")</f>
        <v/>
      </c>
      <c r="I356" s="31" t="str">
        <f>Prefeitura!D356</f>
        <v>RUA JORGE BONETT, 223 - SAO JOAO  - CASA BRANCA</v>
      </c>
      <c r="J356" s="22" t="str">
        <f>Prefeitura!E356</f>
        <v>(19) 995201545</v>
      </c>
      <c r="K356" s="23" t="str">
        <f>LOWER('Base de dados'!K355)</f>
        <v>nandogimenes50@gmail.com</v>
      </c>
      <c r="L356" s="24" t="str">
        <f>'Base de dados'!J355</f>
        <v>POPULAÇÃO GERAL</v>
      </c>
      <c r="M356" s="24" t="str">
        <f>'Base de dados'!L355</f>
        <v>BENEFICIÁRIO</v>
      </c>
      <c r="N356" s="24">
        <f>'Base de dados'!M355</f>
        <v>39</v>
      </c>
      <c r="O356" s="29" t="str">
        <f>IF(OR(Prefeitura!I356="Não",Prefeitura!J356&lt;&gt;""),"EXCLUÍDO","")</f>
        <v/>
      </c>
      <c r="P356" s="24" t="str">
        <f>IF(Prefeitura!J356&lt;&gt;"","ATENDIDO CDHU",IF(Prefeitura!I356="Não","NÃO COMPROVA TEMPO DE MORADIA",""))</f>
        <v/>
      </c>
      <c r="Q356" s="24" t="str">
        <f t="shared" si="12"/>
        <v/>
      </c>
    </row>
    <row r="357" spans="1:17" ht="24.95" customHeight="1" x14ac:dyDescent="0.25">
      <c r="A357" s="17">
        <f t="shared" si="11"/>
        <v>355</v>
      </c>
      <c r="B357" s="18" t="str">
        <f>'Base de dados'!A356</f>
        <v>5630016128</v>
      </c>
      <c r="C357" s="19" t="str">
        <f>'Base de dados'!B356</f>
        <v>JOSE AUGUSTO</v>
      </c>
      <c r="D357" s="26">
        <f>'Base de dados'!C356</f>
        <v>481712781</v>
      </c>
      <c r="E357" s="20" t="str">
        <f>'Base de dados'!D356</f>
        <v>426.507.378-67</v>
      </c>
      <c r="F357" s="21" t="str">
        <f>IF('Base de dados'!E356&lt;&gt;"",'Base de dados'!E356,"")</f>
        <v/>
      </c>
      <c r="G357" s="21" t="str">
        <f>IF('Base de dados'!F356&lt;&gt;"",'Base de dados'!F356,"")</f>
        <v/>
      </c>
      <c r="H357" s="21" t="str">
        <f>IF('Base de dados'!G356&lt;&gt;"",'Base de dados'!G356,"")</f>
        <v/>
      </c>
      <c r="I357" s="31" t="str">
        <f>Prefeitura!D357</f>
        <v>RUA DOS FRANCISCHETT, 235 - JARDIM AMERICA  - CASA BRANCA</v>
      </c>
      <c r="J357" s="22" t="str">
        <f>Prefeitura!E357</f>
        <v>(19) 988348638</v>
      </c>
      <c r="K357" s="23" t="str">
        <f>LOWER('Base de dados'!K356)</f>
        <v>zecageneroso28@gmail.com</v>
      </c>
      <c r="L357" s="24" t="str">
        <f>'Base de dados'!J356</f>
        <v>POPULAÇÃO GERAL</v>
      </c>
      <c r="M357" s="24" t="str">
        <f>'Base de dados'!L356</f>
        <v>BENEFICIÁRIO</v>
      </c>
      <c r="N357" s="24">
        <f>'Base de dados'!M356</f>
        <v>40</v>
      </c>
      <c r="O357" s="29" t="str">
        <f>IF(OR(Prefeitura!I357="Não",Prefeitura!J357&lt;&gt;""),"EXCLUÍDO","")</f>
        <v/>
      </c>
      <c r="P357" s="24" t="str">
        <f>IF(Prefeitura!J357&lt;&gt;"","ATENDIDO CDHU",IF(Prefeitura!I357="Não","NÃO COMPROVA TEMPO DE MORADIA",""))</f>
        <v/>
      </c>
      <c r="Q357" s="24" t="str">
        <f t="shared" si="12"/>
        <v/>
      </c>
    </row>
    <row r="358" spans="1:17" ht="24.95" customHeight="1" x14ac:dyDescent="0.25">
      <c r="A358" s="17">
        <f t="shared" si="11"/>
        <v>356</v>
      </c>
      <c r="B358" s="18" t="str">
        <f>'Base de dados'!A357</f>
        <v>5630005071</v>
      </c>
      <c r="C358" s="19" t="str">
        <f>'Base de dados'!B357</f>
        <v>JULIANA APARECIDA OLIVEIRA DA SILVA</v>
      </c>
      <c r="D358" s="26">
        <f>'Base de dados'!C357</f>
        <v>497266797</v>
      </c>
      <c r="E358" s="20" t="str">
        <f>'Base de dados'!D357</f>
        <v>445.726.998-01</v>
      </c>
      <c r="F358" s="21" t="str">
        <f>IF('Base de dados'!E357&lt;&gt;"",'Base de dados'!E357,"")</f>
        <v/>
      </c>
      <c r="G358" s="21" t="str">
        <f>IF('Base de dados'!F357&lt;&gt;"",'Base de dados'!F357,"")</f>
        <v/>
      </c>
      <c r="H358" s="21" t="str">
        <f>IF('Base de dados'!G357&lt;&gt;"",'Base de dados'!G357,"")</f>
        <v/>
      </c>
      <c r="I358" s="31" t="str">
        <f>Prefeitura!D358</f>
        <v>FAZ NOVA ERA, Sem número - RURAL - CASA BRANCA</v>
      </c>
      <c r="J358" s="22" t="str">
        <f>Prefeitura!E358</f>
        <v>(19) 995569141</v>
      </c>
      <c r="K358" s="23" t="str">
        <f>LOWER('Base de dados'!K357)</f>
        <v>roberto_silva_86@hotmail.com</v>
      </c>
      <c r="L358" s="24" t="str">
        <f>'Base de dados'!J357</f>
        <v>POPULAÇÃO GERAL</v>
      </c>
      <c r="M358" s="24" t="str">
        <f>'Base de dados'!L357</f>
        <v>BENEFICIÁRIO</v>
      </c>
      <c r="N358" s="24">
        <f>'Base de dados'!M357</f>
        <v>41</v>
      </c>
      <c r="O358" s="29" t="str">
        <f>IF(OR(Prefeitura!I358="Não",Prefeitura!J358&lt;&gt;""),"EXCLUÍDO","")</f>
        <v/>
      </c>
      <c r="P358" s="24" t="str">
        <f>IF(Prefeitura!J358&lt;&gt;"","ATENDIDO CDHU",IF(Prefeitura!I358="Não","NÃO COMPROVA TEMPO DE MORADIA",""))</f>
        <v/>
      </c>
      <c r="Q358" s="24" t="str">
        <f t="shared" si="12"/>
        <v/>
      </c>
    </row>
    <row r="359" spans="1:17" ht="24.95" customHeight="1" x14ac:dyDescent="0.25">
      <c r="A359" s="17">
        <f t="shared" si="11"/>
        <v>357</v>
      </c>
      <c r="B359" s="18" t="str">
        <f>'Base de dados'!A358</f>
        <v>5630012747</v>
      </c>
      <c r="C359" s="19" t="str">
        <f>'Base de dados'!B358</f>
        <v>DANIELA DIAS PROCOPIO MACHADO DOS SANTOS</v>
      </c>
      <c r="D359" s="26">
        <f>'Base de dados'!C358</f>
        <v>368120806</v>
      </c>
      <c r="E359" s="20" t="str">
        <f>'Base de dados'!D358</f>
        <v>301.925.908-80</v>
      </c>
      <c r="F359" s="21" t="str">
        <f>IF('Base de dados'!E358&lt;&gt;"",'Base de dados'!E358,"")</f>
        <v>NATANAEL MORAIS BOARO</v>
      </c>
      <c r="G359" s="21">
        <f>IF('Base de dados'!F358&lt;&gt;"",'Base de dados'!F358,"")</f>
        <v>497315890</v>
      </c>
      <c r="H359" s="21" t="str">
        <f>IF('Base de dados'!G358&lt;&gt;"",'Base de dados'!G358,"")</f>
        <v>466.306.118-45</v>
      </c>
      <c r="I359" s="31" t="str">
        <f>Prefeitura!D359</f>
        <v>RUA JORGE BONETTI, 184 - SENHOR MENINO - CASA BRANCA</v>
      </c>
      <c r="J359" s="22" t="str">
        <f>Prefeitura!E359</f>
        <v>(19) 991251475</v>
      </c>
      <c r="K359" s="23" t="str">
        <f>LOWER('Base de dados'!K358)</f>
        <v>luanavld@hotmail.com</v>
      </c>
      <c r="L359" s="24" t="str">
        <f>'Base de dados'!J358</f>
        <v>POPULAÇÃO GERAL</v>
      </c>
      <c r="M359" s="24" t="str">
        <f>'Base de dados'!L358</f>
        <v>BENEFICIÁRIO</v>
      </c>
      <c r="N359" s="24">
        <f>'Base de dados'!M358</f>
        <v>42</v>
      </c>
      <c r="O359" s="29" t="str">
        <f>IF(OR(Prefeitura!I359="Não",Prefeitura!J359&lt;&gt;""),"EXCLUÍDO","")</f>
        <v/>
      </c>
      <c r="P359" s="24" t="str">
        <f>IF(Prefeitura!J359&lt;&gt;"","ATENDIDO CDHU",IF(Prefeitura!I359="Não","NÃO COMPROVA TEMPO DE MORADIA",""))</f>
        <v/>
      </c>
      <c r="Q359" s="24" t="str">
        <f t="shared" si="12"/>
        <v/>
      </c>
    </row>
    <row r="360" spans="1:17" ht="24.95" customHeight="1" x14ac:dyDescent="0.25">
      <c r="A360" s="17">
        <f t="shared" si="11"/>
        <v>358</v>
      </c>
      <c r="B360" s="18" t="str">
        <f>'Base de dados'!A359</f>
        <v>5630005972</v>
      </c>
      <c r="C360" s="19" t="str">
        <f>'Base de dados'!B359</f>
        <v>LIANDRA DA SILVA CASTRO</v>
      </c>
      <c r="D360" s="26">
        <f>'Base de dados'!C359</f>
        <v>497289891</v>
      </c>
      <c r="E360" s="20" t="str">
        <f>'Base de dados'!D359</f>
        <v>393.403.998-70</v>
      </c>
      <c r="F360" s="21" t="str">
        <f>IF('Base de dados'!E359&lt;&gt;"",'Base de dados'!E359,"")</f>
        <v/>
      </c>
      <c r="G360" s="21" t="str">
        <f>IF('Base de dados'!F359&lt;&gt;"",'Base de dados'!F359,"")</f>
        <v/>
      </c>
      <c r="H360" s="21" t="str">
        <f>IF('Base de dados'!G359&lt;&gt;"",'Base de dados'!G359,"")</f>
        <v/>
      </c>
      <c r="I360" s="31" t="str">
        <f>Prefeitura!D360</f>
        <v>RUA SEBASTIAO WALTER LOPES DA CUNHA, 420 - CHACARA BOA VISTA  - CASA BRANCA</v>
      </c>
      <c r="J360" s="22" t="str">
        <f>Prefeitura!E360</f>
        <v>(19) 995223894</v>
      </c>
      <c r="K360" s="23" t="str">
        <f>LOWER('Base de dados'!K359)</f>
        <v>lika.pattinson@hotmail.com</v>
      </c>
      <c r="L360" s="24" t="str">
        <f>'Base de dados'!J359</f>
        <v>POPULAÇÃO GERAL</v>
      </c>
      <c r="M360" s="24" t="str">
        <f>'Base de dados'!L359</f>
        <v>BENEFICIÁRIO</v>
      </c>
      <c r="N360" s="24">
        <f>'Base de dados'!M359</f>
        <v>43</v>
      </c>
      <c r="O360" s="29" t="str">
        <f>IF(OR(Prefeitura!I360="Não",Prefeitura!J360&lt;&gt;""),"EXCLUÍDO","")</f>
        <v/>
      </c>
      <c r="P360" s="24" t="str">
        <f>IF(Prefeitura!J360&lt;&gt;"","ATENDIDO CDHU",IF(Prefeitura!I360="Não","NÃO COMPROVA TEMPO DE MORADIA",""))</f>
        <v/>
      </c>
      <c r="Q360" s="24" t="str">
        <f t="shared" si="12"/>
        <v/>
      </c>
    </row>
    <row r="361" spans="1:17" ht="24.95" customHeight="1" x14ac:dyDescent="0.25">
      <c r="A361" s="17">
        <f t="shared" si="11"/>
        <v>359</v>
      </c>
      <c r="B361" s="18" t="str">
        <f>'Base de dados'!A360</f>
        <v>5630018074</v>
      </c>
      <c r="C361" s="19" t="str">
        <f>'Base de dados'!B360</f>
        <v>JESSICA CRISTINA COSTA</v>
      </c>
      <c r="D361" s="26">
        <f>'Base de dados'!C360</f>
        <v>489875658</v>
      </c>
      <c r="E361" s="20" t="str">
        <f>'Base de dados'!D360</f>
        <v>390.042.228-12</v>
      </c>
      <c r="F361" s="21" t="str">
        <f>IF('Base de dados'!E360&lt;&gt;"",'Base de dados'!E360,"")</f>
        <v/>
      </c>
      <c r="G361" s="21" t="str">
        <f>IF('Base de dados'!F360&lt;&gt;"",'Base de dados'!F360,"")</f>
        <v/>
      </c>
      <c r="H361" s="21" t="str">
        <f>IF('Base de dados'!G360&lt;&gt;"",'Base de dados'!G360,"")</f>
        <v/>
      </c>
      <c r="I361" s="31" t="str">
        <f>Prefeitura!D361</f>
        <v>RUA LUIZ SASSO FRANCISCHET, 246 - CHACARA BOA VISTA  - CASA BRANCA</v>
      </c>
      <c r="J361" s="22" t="str">
        <f>Prefeitura!E361</f>
        <v>(19) 997263487</v>
      </c>
      <c r="K361" s="23" t="str">
        <f>LOWER('Base de dados'!K360)</f>
        <v>jessicacosta1993@outlook.com</v>
      </c>
      <c r="L361" s="24" t="str">
        <f>'Base de dados'!J360</f>
        <v>POPULAÇÃO GERAL</v>
      </c>
      <c r="M361" s="24" t="str">
        <f>'Base de dados'!L360</f>
        <v>BENEFICIÁRIO</v>
      </c>
      <c r="N361" s="24">
        <f>'Base de dados'!M360</f>
        <v>44</v>
      </c>
      <c r="O361" s="29" t="str">
        <f>IF(OR(Prefeitura!I361="Não",Prefeitura!J361&lt;&gt;""),"EXCLUÍDO","")</f>
        <v/>
      </c>
      <c r="P361" s="24" t="str">
        <f>IF(Prefeitura!J361&lt;&gt;"","ATENDIDO CDHU",IF(Prefeitura!I361="Não","NÃO COMPROVA TEMPO DE MORADIA",""))</f>
        <v/>
      </c>
      <c r="Q361" s="24" t="str">
        <f t="shared" si="12"/>
        <v/>
      </c>
    </row>
    <row r="362" spans="1:17" ht="24.95" customHeight="1" x14ac:dyDescent="0.25">
      <c r="A362" s="17">
        <f t="shared" si="11"/>
        <v>360</v>
      </c>
      <c r="B362" s="18" t="str">
        <f>'Base de dados'!A361</f>
        <v>5630000502</v>
      </c>
      <c r="C362" s="19" t="str">
        <f>'Base de dados'!B361</f>
        <v>JENIFER MAIARA CAETANO</v>
      </c>
      <c r="D362" s="26">
        <f>'Base de dados'!C361</f>
        <v>455168143</v>
      </c>
      <c r="E362" s="20" t="str">
        <f>'Base de dados'!D361</f>
        <v>442.872.148-03</v>
      </c>
      <c r="F362" s="21" t="str">
        <f>IF('Base de dados'!E361&lt;&gt;"",'Base de dados'!E361,"")</f>
        <v/>
      </c>
      <c r="G362" s="21" t="str">
        <f>IF('Base de dados'!F361&lt;&gt;"",'Base de dados'!F361,"")</f>
        <v/>
      </c>
      <c r="H362" s="21" t="str">
        <f>IF('Base de dados'!G361&lt;&gt;"",'Base de dados'!G361,"")</f>
        <v/>
      </c>
      <c r="I362" s="31" t="str">
        <f>Prefeitura!D362</f>
        <v>RUA PROFESSORA MARIA REGINA BRAGA DE CARVALHO, 71 - CONJUNTO HABITACIONAL WLADEMIR PEREIRA  - CASA BRANCA</v>
      </c>
      <c r="J362" s="22" t="str">
        <f>Prefeitura!E362</f>
        <v>(19) 989222508</v>
      </c>
      <c r="K362" s="23" t="str">
        <f>LOWER('Base de dados'!K361)</f>
        <v>jenifer.dez@hotmail.com</v>
      </c>
      <c r="L362" s="24" t="str">
        <f>'Base de dados'!J361</f>
        <v>POPULAÇÃO GERAL</v>
      </c>
      <c r="M362" s="24" t="str">
        <f>'Base de dados'!L361</f>
        <v>BENEFICIÁRIO</v>
      </c>
      <c r="N362" s="24">
        <f>'Base de dados'!M361</f>
        <v>45</v>
      </c>
      <c r="O362" s="29" t="str">
        <f>IF(OR(Prefeitura!I362="Não",Prefeitura!J362&lt;&gt;""),"EXCLUÍDO","")</f>
        <v/>
      </c>
      <c r="P362" s="24" t="str">
        <f>IF(Prefeitura!J362&lt;&gt;"","ATENDIDO CDHU",IF(Prefeitura!I362="Não","NÃO COMPROVA TEMPO DE MORADIA",""))</f>
        <v/>
      </c>
      <c r="Q362" s="24" t="str">
        <f t="shared" si="12"/>
        <v/>
      </c>
    </row>
    <row r="363" spans="1:17" ht="24.95" customHeight="1" x14ac:dyDescent="0.25">
      <c r="A363" s="17">
        <f t="shared" si="11"/>
        <v>361</v>
      </c>
      <c r="B363" s="18" t="str">
        <f>'Base de dados'!A362</f>
        <v>5630017878</v>
      </c>
      <c r="C363" s="19" t="str">
        <f>'Base de dados'!B362</f>
        <v>EDIVALDO TEIXEIRA DA SILVA</v>
      </c>
      <c r="D363" s="26">
        <f>'Base de dados'!C362</f>
        <v>204518155</v>
      </c>
      <c r="E363" s="20" t="str">
        <f>'Base de dados'!D362</f>
        <v>149.911.848-19</v>
      </c>
      <c r="F363" s="21" t="str">
        <f>IF('Base de dados'!E362&lt;&gt;"",'Base de dados'!E362,"")</f>
        <v/>
      </c>
      <c r="G363" s="21" t="str">
        <f>IF('Base de dados'!F362&lt;&gt;"",'Base de dados'!F362,"")</f>
        <v/>
      </c>
      <c r="H363" s="21" t="str">
        <f>IF('Base de dados'!G362&lt;&gt;"",'Base de dados'!G362,"")</f>
        <v/>
      </c>
      <c r="I363" s="31" t="str">
        <f>Prefeitura!D363</f>
        <v>RUA FAMILIA GALANTE, 178 - NAZARE - CASA BRANCA</v>
      </c>
      <c r="J363" s="22" t="str">
        <f>Prefeitura!E363</f>
        <v>(19) 991902706</v>
      </c>
      <c r="K363" s="23" t="str">
        <f>LOWER('Base de dados'!K362)</f>
        <v>edi-20112011@hotmail.com</v>
      </c>
      <c r="L363" s="24" t="str">
        <f>'Base de dados'!J362</f>
        <v>POPULAÇÃO GERAL</v>
      </c>
      <c r="M363" s="24" t="str">
        <f>'Base de dados'!L362</f>
        <v>BENEFICIÁRIO</v>
      </c>
      <c r="N363" s="24">
        <f>'Base de dados'!M362</f>
        <v>46</v>
      </c>
      <c r="O363" s="29" t="str">
        <f>IF(OR(Prefeitura!I363="Não",Prefeitura!J363&lt;&gt;""),"EXCLUÍDO","")</f>
        <v/>
      </c>
      <c r="P363" s="24" t="str">
        <f>IF(Prefeitura!J363&lt;&gt;"","ATENDIDO CDHU",IF(Prefeitura!I363="Não","NÃO COMPROVA TEMPO DE MORADIA",""))</f>
        <v/>
      </c>
      <c r="Q363" s="24" t="str">
        <f t="shared" si="12"/>
        <v/>
      </c>
    </row>
    <row r="364" spans="1:17" ht="24.95" customHeight="1" x14ac:dyDescent="0.25">
      <c r="A364" s="17">
        <f t="shared" si="11"/>
        <v>362</v>
      </c>
      <c r="B364" s="18" t="str">
        <f>'Base de dados'!A363</f>
        <v>5630019783</v>
      </c>
      <c r="C364" s="19" t="str">
        <f>'Base de dados'!B363</f>
        <v>SANTINA SANDRA ANDRE DE OLIVEIRA THEODORO</v>
      </c>
      <c r="D364" s="26">
        <f>'Base de dados'!C363</f>
        <v>29519540</v>
      </c>
      <c r="E364" s="20" t="str">
        <f>'Base de dados'!D363</f>
        <v>187.713.168-76</v>
      </c>
      <c r="F364" s="21" t="str">
        <f>IF('Base de dados'!E363&lt;&gt;"",'Base de dados'!E363,"")</f>
        <v/>
      </c>
      <c r="G364" s="21" t="str">
        <f>IF('Base de dados'!F363&lt;&gt;"",'Base de dados'!F363,"")</f>
        <v/>
      </c>
      <c r="H364" s="21" t="str">
        <f>IF('Base de dados'!G363&lt;&gt;"",'Base de dados'!G363,"")</f>
        <v/>
      </c>
      <c r="I364" s="31" t="str">
        <f>Prefeitura!D364</f>
        <v>RUA DOS ANTONIALLI, 71 - NAZARETH - CASA BRANCA</v>
      </c>
      <c r="J364" s="22" t="str">
        <f>Prefeitura!E364</f>
        <v>(19) 995734516</v>
      </c>
      <c r="K364" s="23" t="str">
        <f>LOWER('Base de dados'!K363)</f>
        <v>gvnbernardo@gmail.com</v>
      </c>
      <c r="L364" s="24" t="str">
        <f>'Base de dados'!J363</f>
        <v>POPULAÇÃO GERAL</v>
      </c>
      <c r="M364" s="24" t="str">
        <f>'Base de dados'!L363</f>
        <v>BENEFICIÁRIO</v>
      </c>
      <c r="N364" s="24">
        <f>'Base de dados'!M363</f>
        <v>47</v>
      </c>
      <c r="O364" s="29" t="str">
        <f>IF(OR(Prefeitura!I364="Não",Prefeitura!J364&lt;&gt;""),"EXCLUÍDO","")</f>
        <v/>
      </c>
      <c r="P364" s="24" t="str">
        <f>IF(Prefeitura!J364&lt;&gt;"","ATENDIDO CDHU",IF(Prefeitura!I364="Não","NÃO COMPROVA TEMPO DE MORADIA",""))</f>
        <v/>
      </c>
      <c r="Q364" s="24" t="str">
        <f t="shared" si="12"/>
        <v/>
      </c>
    </row>
    <row r="365" spans="1:17" ht="24.95" customHeight="1" x14ac:dyDescent="0.25">
      <c r="A365" s="17">
        <f t="shared" si="11"/>
        <v>363</v>
      </c>
      <c r="B365" s="18" t="str">
        <f>'Base de dados'!A364</f>
        <v>5630001872</v>
      </c>
      <c r="C365" s="19" t="str">
        <f>'Base de dados'!B364</f>
        <v>MARCOS DONIZETE NAVARRO</v>
      </c>
      <c r="D365" s="26">
        <f>'Base de dados'!C364</f>
        <v>57022410</v>
      </c>
      <c r="E365" s="20" t="str">
        <f>'Base de dados'!D364</f>
        <v>465.941.998-38</v>
      </c>
      <c r="F365" s="21" t="str">
        <f>IF('Base de dados'!E364&lt;&gt;"",'Base de dados'!E364,"")</f>
        <v/>
      </c>
      <c r="G365" s="21" t="str">
        <f>IF('Base de dados'!F364&lt;&gt;"",'Base de dados'!F364,"")</f>
        <v/>
      </c>
      <c r="H365" s="21" t="str">
        <f>IF('Base de dados'!G364&lt;&gt;"",'Base de dados'!G364,"")</f>
        <v/>
      </c>
      <c r="I365" s="31" t="str">
        <f>Prefeitura!D365</f>
        <v>RUA FAMILIA DOMINGUES, 21 - VENDA BRANCA - CASA BRANCA</v>
      </c>
      <c r="J365" s="22" t="str">
        <f>Prefeitura!E365</f>
        <v>(19) 996926790</v>
      </c>
      <c r="K365" s="23" t="str">
        <f>LOWER('Base de dados'!K364)</f>
        <v>redzork12@gmail.com</v>
      </c>
      <c r="L365" s="24" t="str">
        <f>'Base de dados'!J364</f>
        <v>POPULAÇÃO GERAL</v>
      </c>
      <c r="M365" s="24" t="str">
        <f>'Base de dados'!L364</f>
        <v>BENEFICIÁRIO</v>
      </c>
      <c r="N365" s="24">
        <f>'Base de dados'!M364</f>
        <v>48</v>
      </c>
      <c r="O365" s="29" t="str">
        <f>IF(OR(Prefeitura!I365="Não",Prefeitura!J365&lt;&gt;""),"EXCLUÍDO","")</f>
        <v/>
      </c>
      <c r="P365" s="24" t="str">
        <f>IF(Prefeitura!J365&lt;&gt;"","ATENDIDO CDHU",IF(Prefeitura!I365="Não","NÃO COMPROVA TEMPO DE MORADIA",""))</f>
        <v/>
      </c>
      <c r="Q365" s="24" t="str">
        <f t="shared" si="12"/>
        <v/>
      </c>
    </row>
    <row r="366" spans="1:17" ht="24.95" customHeight="1" x14ac:dyDescent="0.25">
      <c r="A366" s="17">
        <f t="shared" si="11"/>
        <v>364</v>
      </c>
      <c r="B366" s="18" t="str">
        <f>'Base de dados'!A365</f>
        <v>5630002474</v>
      </c>
      <c r="C366" s="19" t="str">
        <f>'Base de dados'!B365</f>
        <v>MARIANA BALVERDE RIBEIRO</v>
      </c>
      <c r="D366" s="26">
        <f>'Base de dados'!C365</f>
        <v>497287523</v>
      </c>
      <c r="E366" s="20" t="str">
        <f>'Base de dados'!D365</f>
        <v>432.928.778-14</v>
      </c>
      <c r="F366" s="21" t="str">
        <f>IF('Base de dados'!E365&lt;&gt;"",'Base de dados'!E365,"")</f>
        <v/>
      </c>
      <c r="G366" s="21" t="str">
        <f>IF('Base de dados'!F365&lt;&gt;"",'Base de dados'!F365,"")</f>
        <v/>
      </c>
      <c r="H366" s="21" t="str">
        <f>IF('Base de dados'!G365&lt;&gt;"",'Base de dados'!G365,"")</f>
        <v/>
      </c>
      <c r="I366" s="31" t="str">
        <f>Prefeitura!D366</f>
        <v>RUA ANGELO STEFANINI, 105 - CENTRO - CASA BRANCA</v>
      </c>
      <c r="J366" s="22" t="str">
        <f>Prefeitura!E366</f>
        <v>(19) 992443732</v>
      </c>
      <c r="K366" s="23" t="str">
        <f>LOWER('Base de dados'!K365)</f>
        <v>ribeiro.mari.b@gmail.com</v>
      </c>
      <c r="L366" s="24" t="str">
        <f>'Base de dados'!J365</f>
        <v>POPULAÇÃO GERAL</v>
      </c>
      <c r="M366" s="24" t="str">
        <f>'Base de dados'!L365</f>
        <v>BENEFICIÁRIO</v>
      </c>
      <c r="N366" s="24">
        <f>'Base de dados'!M365</f>
        <v>49</v>
      </c>
      <c r="O366" s="29" t="str">
        <f>IF(OR(Prefeitura!I366="Não",Prefeitura!J366&lt;&gt;""),"EXCLUÍDO","")</f>
        <v/>
      </c>
      <c r="P366" s="24" t="str">
        <f>IF(Prefeitura!J366&lt;&gt;"","ATENDIDO CDHU",IF(Prefeitura!I366="Não","NÃO COMPROVA TEMPO DE MORADIA",""))</f>
        <v/>
      </c>
      <c r="Q366" s="24" t="str">
        <f t="shared" si="12"/>
        <v/>
      </c>
    </row>
    <row r="367" spans="1:17" ht="24.95" customHeight="1" x14ac:dyDescent="0.25">
      <c r="A367" s="17">
        <f t="shared" si="11"/>
        <v>365</v>
      </c>
      <c r="B367" s="18" t="str">
        <f>'Base de dados'!A366</f>
        <v>5630000361</v>
      </c>
      <c r="C367" s="19" t="str">
        <f>'Base de dados'!B366</f>
        <v>TAISSE DE CASSIA MONTEIRO</v>
      </c>
      <c r="D367" s="26">
        <f>'Base de dados'!C366</f>
        <v>418691344</v>
      </c>
      <c r="E367" s="20" t="str">
        <f>'Base de dados'!D366</f>
        <v>324.005.098-67</v>
      </c>
      <c r="F367" s="21" t="str">
        <f>IF('Base de dados'!E366&lt;&gt;"",'Base de dados'!E366,"")</f>
        <v/>
      </c>
      <c r="G367" s="21" t="str">
        <f>IF('Base de dados'!F366&lt;&gt;"",'Base de dados'!F366,"")</f>
        <v/>
      </c>
      <c r="H367" s="21" t="str">
        <f>IF('Base de dados'!G366&lt;&gt;"",'Base de dados'!G366,"")</f>
        <v/>
      </c>
      <c r="I367" s="31" t="str">
        <f>Prefeitura!D367</f>
        <v>RUA MARIQUINHA LAMEIRO, 132 - JARDIM ELDORADO - CASA BRANCA</v>
      </c>
      <c r="J367" s="22" t="str">
        <f>Prefeitura!E367</f>
        <v>(19) 992701956</v>
      </c>
      <c r="K367" s="23" t="str">
        <f>LOWER('Base de dados'!K366)</f>
        <v>taissesaobento@hotmail.com</v>
      </c>
      <c r="L367" s="24" t="str">
        <f>'Base de dados'!J366</f>
        <v>POPULAÇÃO GERAL</v>
      </c>
      <c r="M367" s="24" t="str">
        <f>'Base de dados'!L366</f>
        <v>BENEFICIÁRIO</v>
      </c>
      <c r="N367" s="24">
        <f>'Base de dados'!M366</f>
        <v>50</v>
      </c>
      <c r="O367" s="29" t="str">
        <f>IF(OR(Prefeitura!I367="Não",Prefeitura!J367&lt;&gt;""),"EXCLUÍDO","")</f>
        <v/>
      </c>
      <c r="P367" s="24" t="str">
        <f>IF(Prefeitura!J367&lt;&gt;"","ATENDIDO CDHU",IF(Prefeitura!I367="Não","NÃO COMPROVA TEMPO DE MORADIA",""))</f>
        <v/>
      </c>
      <c r="Q367" s="24" t="str">
        <f t="shared" si="12"/>
        <v/>
      </c>
    </row>
    <row r="368" spans="1:17" ht="24.95" customHeight="1" x14ac:dyDescent="0.25">
      <c r="A368" s="17">
        <f t="shared" si="11"/>
        <v>366</v>
      </c>
      <c r="B368" s="18" t="str">
        <f>'Base de dados'!A367</f>
        <v>5630012507</v>
      </c>
      <c r="C368" s="19" t="str">
        <f>'Base de dados'!B367</f>
        <v>VALDIR ESTANGUINI RAGASSI</v>
      </c>
      <c r="D368" s="26">
        <f>'Base de dados'!C367</f>
        <v>18512435</v>
      </c>
      <c r="E368" s="20" t="str">
        <f>'Base de dados'!D367</f>
        <v>055.092.538-43</v>
      </c>
      <c r="F368" s="21" t="str">
        <f>IF('Base de dados'!E367&lt;&gt;"",'Base de dados'!E367,"")</f>
        <v/>
      </c>
      <c r="G368" s="21" t="str">
        <f>IF('Base de dados'!F367&lt;&gt;"",'Base de dados'!F367,"")</f>
        <v/>
      </c>
      <c r="H368" s="21" t="str">
        <f>IF('Base de dados'!G367&lt;&gt;"",'Base de dados'!G367,"")</f>
        <v/>
      </c>
      <c r="I368" s="31" t="str">
        <f>Prefeitura!D368</f>
        <v>RUA MADRE CLELIA MERLONE, 61 - JARDIM DO HORTO - CASA BRANCA</v>
      </c>
      <c r="J368" s="22" t="str">
        <f>Prefeitura!E368</f>
        <v>(19) 992716134</v>
      </c>
      <c r="K368" s="23" t="str">
        <f>LOWER('Base de dados'!K367)</f>
        <v>vestanguiniragassi@gmail.com</v>
      </c>
      <c r="L368" s="24" t="str">
        <f>'Base de dados'!J367</f>
        <v>POPULAÇÃO GERAL</v>
      </c>
      <c r="M368" s="24" t="str">
        <f>'Base de dados'!L367</f>
        <v>BENEFICIÁRIO</v>
      </c>
      <c r="N368" s="24">
        <f>'Base de dados'!M367</f>
        <v>51</v>
      </c>
      <c r="O368" s="29" t="str">
        <f>IF(OR(Prefeitura!I368="Não",Prefeitura!J368&lt;&gt;""),"EXCLUÍDO","")</f>
        <v>EXCLUÍDO</v>
      </c>
      <c r="P368" s="24" t="str">
        <f>IF(Prefeitura!J368&lt;&gt;"","ATENDIDO CDHU",IF(Prefeitura!I368="Não","NÃO COMPROVA TEMPO DE MORADIA",""))</f>
        <v>ATENDIDO CDHU</v>
      </c>
      <c r="Q368" s="24" t="str">
        <f t="shared" si="12"/>
        <v>CDHU</v>
      </c>
    </row>
    <row r="369" spans="1:17" ht="24.95" customHeight="1" x14ac:dyDescent="0.25">
      <c r="A369" s="17">
        <f t="shared" si="11"/>
        <v>367</v>
      </c>
      <c r="B369" s="18" t="str">
        <f>'Base de dados'!A368</f>
        <v>5630014206</v>
      </c>
      <c r="C369" s="19" t="str">
        <f>'Base de dados'!B368</f>
        <v>ARIANE CONSTANTINO</v>
      </c>
      <c r="D369" s="26">
        <f>'Base de dados'!C368</f>
        <v>40099155</v>
      </c>
      <c r="E369" s="20" t="str">
        <f>'Base de dados'!D368</f>
        <v>329.667.778-00</v>
      </c>
      <c r="F369" s="21" t="str">
        <f>IF('Base de dados'!E368&lt;&gt;"",'Base de dados'!E368,"")</f>
        <v>LUIS CARLOS RIBEIRO</v>
      </c>
      <c r="G369" s="21">
        <f>IF('Base de dados'!F368&lt;&gt;"",'Base de dados'!F368,"")</f>
        <v>8262565</v>
      </c>
      <c r="H369" s="21" t="str">
        <f>IF('Base de dados'!G368&lt;&gt;"",'Base de dados'!G368,"")</f>
        <v>126.547.538-59</v>
      </c>
      <c r="I369" s="31" t="str">
        <f>Prefeitura!D369</f>
        <v>RUA FERNANDO MUSSA, 542 - CECAP - CASA BRANCA</v>
      </c>
      <c r="J369" s="22" t="str">
        <f>Prefeitura!E369</f>
        <v>(19) 992908951</v>
      </c>
      <c r="K369" s="23" t="str">
        <f>LOWER('Base de dados'!K368)</f>
        <v>arianeconstantino@outlook.com</v>
      </c>
      <c r="L369" s="24" t="str">
        <f>'Base de dados'!J368</f>
        <v>POPULAÇÃO GERAL</v>
      </c>
      <c r="M369" s="24" t="str">
        <f>'Base de dados'!L368</f>
        <v>BENEFICIÁRIO</v>
      </c>
      <c r="N369" s="24">
        <f>'Base de dados'!M368</f>
        <v>52</v>
      </c>
      <c r="O369" s="29" t="str">
        <f>IF(OR(Prefeitura!I369="Não",Prefeitura!J369&lt;&gt;""),"EXCLUÍDO","")</f>
        <v/>
      </c>
      <c r="P369" s="24" t="str">
        <f>IF(Prefeitura!J369&lt;&gt;"","ATENDIDO CDHU",IF(Prefeitura!I369="Não","NÃO COMPROVA TEMPO DE MORADIA",""))</f>
        <v/>
      </c>
      <c r="Q369" s="24" t="str">
        <f t="shared" si="12"/>
        <v/>
      </c>
    </row>
    <row r="370" spans="1:17" ht="24.95" customHeight="1" x14ac:dyDescent="0.25">
      <c r="A370" s="17">
        <f t="shared" si="11"/>
        <v>368</v>
      </c>
      <c r="B370" s="18" t="str">
        <f>'Base de dados'!A369</f>
        <v>5630001369</v>
      </c>
      <c r="C370" s="19" t="str">
        <f>'Base de dados'!B369</f>
        <v>MARIZA TEIXEIRA DA CRUZ</v>
      </c>
      <c r="D370" s="26">
        <f>'Base de dados'!C369</f>
        <v>355182798</v>
      </c>
      <c r="E370" s="20" t="str">
        <f>'Base de dados'!D369</f>
        <v>325.616.458-78</v>
      </c>
      <c r="F370" s="21" t="str">
        <f>IF('Base de dados'!E369&lt;&gt;"",'Base de dados'!E369,"")</f>
        <v/>
      </c>
      <c r="G370" s="21" t="str">
        <f>IF('Base de dados'!F369&lt;&gt;"",'Base de dados'!F369,"")</f>
        <v/>
      </c>
      <c r="H370" s="21" t="str">
        <f>IF('Base de dados'!G369&lt;&gt;"",'Base de dados'!G369,"")</f>
        <v/>
      </c>
      <c r="I370" s="31" t="str">
        <f>Prefeitura!D370</f>
        <v>RUA DUQUE DE CAXIAS, 1791 - SANTA CECILIA  - CASA BRANCA</v>
      </c>
      <c r="J370" s="22" t="str">
        <f>Prefeitura!E370</f>
        <v>(19) 991564488</v>
      </c>
      <c r="K370" s="23" t="str">
        <f>LOWER('Base de dados'!K369)</f>
        <v>maracruz0205@gmail.com</v>
      </c>
      <c r="L370" s="24" t="str">
        <f>'Base de dados'!J369</f>
        <v>POPULAÇÃO GERAL</v>
      </c>
      <c r="M370" s="24" t="str">
        <f>'Base de dados'!L369</f>
        <v>BENEFICIÁRIO</v>
      </c>
      <c r="N370" s="24">
        <f>'Base de dados'!M369</f>
        <v>53</v>
      </c>
      <c r="O370" s="29" t="str">
        <f>IF(OR(Prefeitura!I370="Não",Prefeitura!J370&lt;&gt;""),"EXCLUÍDO","")</f>
        <v/>
      </c>
      <c r="P370" s="24" t="str">
        <f>IF(Prefeitura!J370&lt;&gt;"","ATENDIDO CDHU",IF(Prefeitura!I370="Não","NÃO COMPROVA TEMPO DE MORADIA",""))</f>
        <v/>
      </c>
      <c r="Q370" s="24" t="str">
        <f t="shared" si="12"/>
        <v/>
      </c>
    </row>
    <row r="371" spans="1:17" ht="24.95" customHeight="1" x14ac:dyDescent="0.25">
      <c r="A371" s="17">
        <f t="shared" si="11"/>
        <v>369</v>
      </c>
      <c r="B371" s="18" t="str">
        <f>'Base de dados'!A370</f>
        <v>5630001575</v>
      </c>
      <c r="C371" s="19" t="str">
        <f>'Base de dados'!B370</f>
        <v>BEATRIZ ROSSETTO</v>
      </c>
      <c r="D371" s="26">
        <f>'Base de dados'!C370</f>
        <v>403790815</v>
      </c>
      <c r="E371" s="20" t="str">
        <f>'Base de dados'!D370</f>
        <v>369.009.618-94</v>
      </c>
      <c r="F371" s="21" t="str">
        <f>IF('Base de dados'!E370&lt;&gt;"",'Base de dados'!E370,"")</f>
        <v/>
      </c>
      <c r="G371" s="21" t="str">
        <f>IF('Base de dados'!F370&lt;&gt;"",'Base de dados'!F370,"")</f>
        <v/>
      </c>
      <c r="H371" s="21" t="str">
        <f>IF('Base de dados'!G370&lt;&gt;"",'Base de dados'!G370,"")</f>
        <v/>
      </c>
      <c r="I371" s="31" t="str">
        <f>Prefeitura!D371</f>
        <v>RUA ALFREDO PINTO MENDONCA, 225 - SAO JOAO  - CASA BRANCA</v>
      </c>
      <c r="J371" s="22" t="str">
        <f>Prefeitura!E371</f>
        <v>(19) 991895261</v>
      </c>
      <c r="K371" s="23" t="str">
        <f>LOWER('Base de dados'!K370)</f>
        <v>beatriz_rossetto@hotmail.com</v>
      </c>
      <c r="L371" s="24" t="str">
        <f>'Base de dados'!J370</f>
        <v>POPULAÇÃO GERAL</v>
      </c>
      <c r="M371" s="24" t="str">
        <f>'Base de dados'!L370</f>
        <v>BENEFICIÁRIO</v>
      </c>
      <c r="N371" s="24">
        <f>'Base de dados'!M370</f>
        <v>54</v>
      </c>
      <c r="O371" s="29" t="str">
        <f>IF(OR(Prefeitura!I371="Não",Prefeitura!J371&lt;&gt;""),"EXCLUÍDO","")</f>
        <v/>
      </c>
      <c r="P371" s="24" t="str">
        <f>IF(Prefeitura!J371&lt;&gt;"","ATENDIDO CDHU",IF(Prefeitura!I371="Não","NÃO COMPROVA TEMPO DE MORADIA",""))</f>
        <v/>
      </c>
      <c r="Q371" s="24" t="str">
        <f t="shared" si="12"/>
        <v/>
      </c>
    </row>
    <row r="372" spans="1:17" ht="24.95" customHeight="1" x14ac:dyDescent="0.25">
      <c r="A372" s="17">
        <f t="shared" si="11"/>
        <v>370</v>
      </c>
      <c r="B372" s="18" t="str">
        <f>'Base de dados'!A371</f>
        <v>5630004629</v>
      </c>
      <c r="C372" s="19" t="str">
        <f>'Base de dados'!B371</f>
        <v>LAERCE RODRIGUES DOS SANTOS</v>
      </c>
      <c r="D372" s="26">
        <f>'Base de dados'!C371</f>
        <v>33408009</v>
      </c>
      <c r="E372" s="20" t="str">
        <f>'Base de dados'!D371</f>
        <v>311.634.858-88</v>
      </c>
      <c r="F372" s="21" t="str">
        <f>IF('Base de dados'!E371&lt;&gt;"",'Base de dados'!E371,"")</f>
        <v>LUCIMARA OLIVEIRA DOS SANTOS</v>
      </c>
      <c r="G372" s="21">
        <f>IF('Base de dados'!F371&lt;&gt;"",'Base de dados'!F371,"")</f>
        <v>451700296</v>
      </c>
      <c r="H372" s="21" t="str">
        <f>IF('Base de dados'!G371&lt;&gt;"",'Base de dados'!G371,"")</f>
        <v>304.686.668-26</v>
      </c>
      <c r="I372" s="31" t="str">
        <f>Prefeitura!D372</f>
        <v>RUA PROFESSOR PALMIRA OLIVEIRA GUERREIRO, 65 - ANDORINHA - CASA BRANCA</v>
      </c>
      <c r="J372" s="22" t="str">
        <f>Prefeitura!E372</f>
        <v>(19) 993604818</v>
      </c>
      <c r="K372" s="23" t="str">
        <f>LOWER('Base de dados'!K371)</f>
        <v>laercinhorodrigues@hotmail.com</v>
      </c>
      <c r="L372" s="24" t="str">
        <f>'Base de dados'!J371</f>
        <v>POPULAÇÃO GERAL</v>
      </c>
      <c r="M372" s="24" t="str">
        <f>'Base de dados'!L371</f>
        <v>BENEFICIÁRIO</v>
      </c>
      <c r="N372" s="24">
        <f>'Base de dados'!M371</f>
        <v>55</v>
      </c>
      <c r="O372" s="29" t="str">
        <f>IF(OR(Prefeitura!I372="Não",Prefeitura!J372&lt;&gt;""),"EXCLUÍDO","")</f>
        <v/>
      </c>
      <c r="P372" s="24" t="str">
        <f>IF(Prefeitura!J372&lt;&gt;"","ATENDIDO CDHU",IF(Prefeitura!I372="Não","NÃO COMPROVA TEMPO DE MORADIA",""))</f>
        <v/>
      </c>
      <c r="Q372" s="24" t="str">
        <f t="shared" si="12"/>
        <v/>
      </c>
    </row>
    <row r="373" spans="1:17" ht="24.95" customHeight="1" x14ac:dyDescent="0.25">
      <c r="A373" s="17">
        <f t="shared" si="11"/>
        <v>371</v>
      </c>
      <c r="B373" s="18" t="str">
        <f>'Base de dados'!A372</f>
        <v>5630000353</v>
      </c>
      <c r="C373" s="19" t="str">
        <f>'Base de dados'!B372</f>
        <v>CAROLINE FERNANDA DIAS AZNALDO</v>
      </c>
      <c r="D373" s="26">
        <f>'Base de dados'!C372</f>
        <v>446075322</v>
      </c>
      <c r="E373" s="20" t="str">
        <f>'Base de dados'!D372</f>
        <v>390.258.598-60</v>
      </c>
      <c r="F373" s="21" t="str">
        <f>IF('Base de dados'!E372&lt;&gt;"",'Base de dados'!E372,"")</f>
        <v/>
      </c>
      <c r="G373" s="21" t="str">
        <f>IF('Base de dados'!F372&lt;&gt;"",'Base de dados'!F372,"")</f>
        <v/>
      </c>
      <c r="H373" s="21" t="str">
        <f>IF('Base de dados'!G372&lt;&gt;"",'Base de dados'!G372,"")</f>
        <v/>
      </c>
      <c r="I373" s="31" t="str">
        <f>Prefeitura!D373</f>
        <v>RUA PEDRO PIMENTA, 405 - PARQUE SAO PAULO - CASA BRANCA</v>
      </c>
      <c r="J373" s="22" t="str">
        <f>Prefeitura!E373</f>
        <v>(19) 991568825</v>
      </c>
      <c r="K373" s="23" t="str">
        <f>LOWER('Base de dados'!K372)</f>
        <v>karolzinhadias22@hotmail.com</v>
      </c>
      <c r="L373" s="24" t="str">
        <f>'Base de dados'!J372</f>
        <v>POPULAÇÃO GERAL</v>
      </c>
      <c r="M373" s="24" t="str">
        <f>'Base de dados'!L372</f>
        <v>BENEFICIÁRIO</v>
      </c>
      <c r="N373" s="24">
        <f>'Base de dados'!M372</f>
        <v>56</v>
      </c>
      <c r="O373" s="29" t="str">
        <f>IF(OR(Prefeitura!I373="Não",Prefeitura!J373&lt;&gt;""),"EXCLUÍDO","")</f>
        <v/>
      </c>
      <c r="P373" s="24" t="str">
        <f>IF(Prefeitura!J373&lt;&gt;"","ATENDIDO CDHU",IF(Prefeitura!I373="Não","NÃO COMPROVA TEMPO DE MORADIA",""))</f>
        <v/>
      </c>
      <c r="Q373" s="24" t="str">
        <f t="shared" si="12"/>
        <v/>
      </c>
    </row>
    <row r="374" spans="1:17" ht="24.95" customHeight="1" x14ac:dyDescent="0.25">
      <c r="A374" s="17">
        <f t="shared" si="11"/>
        <v>372</v>
      </c>
      <c r="B374" s="18" t="str">
        <f>'Base de dados'!A373</f>
        <v>5630000627</v>
      </c>
      <c r="C374" s="19" t="str">
        <f>'Base de dados'!B373</f>
        <v>JOSE DONIZETE DE SOUZA</v>
      </c>
      <c r="D374" s="26">
        <f>'Base de dados'!C373</f>
        <v>255998880</v>
      </c>
      <c r="E374" s="20" t="str">
        <f>'Base de dados'!D373</f>
        <v>357.623.588-44</v>
      </c>
      <c r="F374" s="21" t="str">
        <f>IF('Base de dados'!E373&lt;&gt;"",'Base de dados'!E373,"")</f>
        <v/>
      </c>
      <c r="G374" s="21" t="str">
        <f>IF('Base de dados'!F373&lt;&gt;"",'Base de dados'!F373,"")</f>
        <v/>
      </c>
      <c r="H374" s="21" t="str">
        <f>IF('Base de dados'!G373&lt;&gt;"",'Base de dados'!G373,"")</f>
        <v/>
      </c>
      <c r="I374" s="31" t="str">
        <f>Prefeitura!D374</f>
        <v>RUA ANA LOPES C ANTONIALLI, 341 - CH BOA VISTA  - CASA BRANCA</v>
      </c>
      <c r="J374" s="22" t="str">
        <f>Prefeitura!E374</f>
        <v>(19) 974168778</v>
      </c>
      <c r="K374" s="23" t="str">
        <f>LOWER('Base de dados'!K373)</f>
        <v>shaianealine2019@gmail.com</v>
      </c>
      <c r="L374" s="24" t="str">
        <f>'Base de dados'!J373</f>
        <v>POPULAÇÃO GERAL</v>
      </c>
      <c r="M374" s="24" t="str">
        <f>'Base de dados'!L373</f>
        <v>BENEFICIÁRIO</v>
      </c>
      <c r="N374" s="24">
        <f>'Base de dados'!M373</f>
        <v>57</v>
      </c>
      <c r="O374" s="29" t="str">
        <f>IF(OR(Prefeitura!I374="Não",Prefeitura!J374&lt;&gt;""),"EXCLUÍDO","")</f>
        <v/>
      </c>
      <c r="P374" s="24" t="str">
        <f>IF(Prefeitura!J374&lt;&gt;"","ATENDIDO CDHU",IF(Prefeitura!I374="Não","NÃO COMPROVA TEMPO DE MORADIA",""))</f>
        <v/>
      </c>
      <c r="Q374" s="24" t="str">
        <f t="shared" si="12"/>
        <v/>
      </c>
    </row>
    <row r="375" spans="1:17" ht="24.95" customHeight="1" x14ac:dyDescent="0.25">
      <c r="A375" s="17">
        <f t="shared" si="11"/>
        <v>373</v>
      </c>
      <c r="B375" s="18" t="str">
        <f>'Base de dados'!A374</f>
        <v>5630020906</v>
      </c>
      <c r="C375" s="19" t="str">
        <f>'Base de dados'!B374</f>
        <v>ANDERSON FERNANDES SILVA</v>
      </c>
      <c r="D375" s="26">
        <f>'Base de dados'!C374</f>
        <v>40099205</v>
      </c>
      <c r="E375" s="20" t="str">
        <f>'Base de dados'!D374</f>
        <v>340.374.688-75</v>
      </c>
      <c r="F375" s="21" t="str">
        <f>IF('Base de dados'!E374&lt;&gt;"",'Base de dados'!E374,"")</f>
        <v/>
      </c>
      <c r="G375" s="21" t="str">
        <f>IF('Base de dados'!F374&lt;&gt;"",'Base de dados'!F374,"")</f>
        <v/>
      </c>
      <c r="H375" s="21" t="str">
        <f>IF('Base de dados'!G374&lt;&gt;"",'Base de dados'!G374,"")</f>
        <v/>
      </c>
      <c r="I375" s="31" t="str">
        <f>Prefeitura!D375</f>
        <v>RUA ANGELO STEFANINI, 124 - CENTRO - CASA BRANCA</v>
      </c>
      <c r="J375" s="22" t="str">
        <f>Prefeitura!E375</f>
        <v>(19) 995664928</v>
      </c>
      <c r="K375" s="23" t="str">
        <f>LOWER('Base de dados'!K374)</f>
        <v>keltonrodrigues659@gmail.com</v>
      </c>
      <c r="L375" s="24" t="str">
        <f>'Base de dados'!J374</f>
        <v>POPULAÇÃO GERAL</v>
      </c>
      <c r="M375" s="24" t="str">
        <f>'Base de dados'!L374</f>
        <v>BENEFICIÁRIO</v>
      </c>
      <c r="N375" s="24">
        <f>'Base de dados'!M374</f>
        <v>58</v>
      </c>
      <c r="O375" s="29" t="str">
        <f>IF(OR(Prefeitura!I375="Não",Prefeitura!J375&lt;&gt;""),"EXCLUÍDO","")</f>
        <v/>
      </c>
      <c r="P375" s="24" t="str">
        <f>IF(Prefeitura!J375&lt;&gt;"","ATENDIDO CDHU",IF(Prefeitura!I375="Não","NÃO COMPROVA TEMPO DE MORADIA",""))</f>
        <v/>
      </c>
      <c r="Q375" s="24" t="str">
        <f t="shared" si="12"/>
        <v/>
      </c>
    </row>
    <row r="376" spans="1:17" ht="24.95" customHeight="1" x14ac:dyDescent="0.25">
      <c r="A376" s="17">
        <f t="shared" si="11"/>
        <v>374</v>
      </c>
      <c r="B376" s="18" t="str">
        <f>'Base de dados'!A375</f>
        <v>5630011921</v>
      </c>
      <c r="C376" s="19" t="str">
        <f>'Base de dados'!B375</f>
        <v>WESLEY SILVERIO RAMOS</v>
      </c>
      <c r="D376" s="26">
        <f>'Base de dados'!C375</f>
        <v>20944455</v>
      </c>
      <c r="E376" s="20" t="str">
        <f>'Base de dados'!D375</f>
        <v>131.509.926-80</v>
      </c>
      <c r="F376" s="21" t="str">
        <f>IF('Base de dados'!E375&lt;&gt;"",'Base de dados'!E375,"")</f>
        <v>LETICIA PAULA CHAVES SILVA RAMOS</v>
      </c>
      <c r="G376" s="21">
        <f>IF('Base de dados'!F375&lt;&gt;"",'Base de dados'!F375,"")</f>
        <v>19311193</v>
      </c>
      <c r="H376" s="21" t="str">
        <f>IF('Base de dados'!G375&lt;&gt;"",'Base de dados'!G375,"")</f>
        <v>130.420.476-60</v>
      </c>
      <c r="I376" s="31" t="str">
        <f>Prefeitura!D376</f>
        <v>RUA NICANOR FRANCISCO FERRAZ, 367A - JARDIM EUROPA - CASA BRANCA</v>
      </c>
      <c r="J376" s="22" t="str">
        <f>Prefeitura!E376</f>
        <v>(19) 991626081</v>
      </c>
      <c r="K376" s="23" t="str">
        <f>LOWER('Base de dados'!K375)</f>
        <v>wesleysilverio.silverio@gmail.com</v>
      </c>
      <c r="L376" s="24" t="str">
        <f>'Base de dados'!J375</f>
        <v>POPULAÇÃO GERAL</v>
      </c>
      <c r="M376" s="24" t="str">
        <f>'Base de dados'!L375</f>
        <v>BENEFICIÁRIO</v>
      </c>
      <c r="N376" s="24">
        <f>'Base de dados'!M375</f>
        <v>59</v>
      </c>
      <c r="O376" s="29" t="str">
        <f>IF(OR(Prefeitura!I376="Não",Prefeitura!J376&lt;&gt;""),"EXCLUÍDO","")</f>
        <v/>
      </c>
      <c r="P376" s="24" t="str">
        <f>IF(Prefeitura!J376&lt;&gt;"","ATENDIDO CDHU",IF(Prefeitura!I376="Não","NÃO COMPROVA TEMPO DE MORADIA",""))</f>
        <v/>
      </c>
      <c r="Q376" s="24" t="str">
        <f t="shared" si="12"/>
        <v/>
      </c>
    </row>
    <row r="377" spans="1:17" ht="24.95" customHeight="1" x14ac:dyDescent="0.25">
      <c r="A377" s="17">
        <f t="shared" si="11"/>
        <v>375</v>
      </c>
      <c r="B377" s="18" t="str">
        <f>'Base de dados'!A376</f>
        <v>5630009552</v>
      </c>
      <c r="C377" s="19" t="str">
        <f>'Base de dados'!B376</f>
        <v>BRENDHA THALIA SPINOSA DOTA</v>
      </c>
      <c r="D377" s="26">
        <f>'Base de dados'!C376</f>
        <v>55770856</v>
      </c>
      <c r="E377" s="20" t="str">
        <f>'Base de dados'!D376</f>
        <v>468.134.348-02</v>
      </c>
      <c r="F377" s="21" t="str">
        <f>IF('Base de dados'!E376&lt;&gt;"",'Base de dados'!E376,"")</f>
        <v/>
      </c>
      <c r="G377" s="21" t="str">
        <f>IF('Base de dados'!F376&lt;&gt;"",'Base de dados'!F376,"")</f>
        <v/>
      </c>
      <c r="H377" s="21" t="str">
        <f>IF('Base de dados'!G376&lt;&gt;"",'Base de dados'!G376,"")</f>
        <v/>
      </c>
      <c r="I377" s="31" t="str">
        <f>Prefeitura!D377</f>
        <v>RUA BITTENCOURT, 143 - VILA SANTA MARIA - CASA BRANCA</v>
      </c>
      <c r="J377" s="22" t="str">
        <f>Prefeitura!E377</f>
        <v>(19) 992896631</v>
      </c>
      <c r="K377" s="23" t="str">
        <f>LOWER('Base de dados'!K376)</f>
        <v>brendhadotta36@gmail.com</v>
      </c>
      <c r="L377" s="24" t="str">
        <f>'Base de dados'!J376</f>
        <v>POPULAÇÃO GERAL</v>
      </c>
      <c r="M377" s="24" t="str">
        <f>'Base de dados'!L376</f>
        <v>BENEFICIÁRIO</v>
      </c>
      <c r="N377" s="24">
        <f>'Base de dados'!M376</f>
        <v>60</v>
      </c>
      <c r="O377" s="29" t="str">
        <f>IF(OR(Prefeitura!I377="Não",Prefeitura!J377&lt;&gt;""),"EXCLUÍDO","")</f>
        <v/>
      </c>
      <c r="P377" s="24" t="str">
        <f>IF(Prefeitura!J377&lt;&gt;"","ATENDIDO CDHU",IF(Prefeitura!I377="Não","NÃO COMPROVA TEMPO DE MORADIA",""))</f>
        <v/>
      </c>
      <c r="Q377" s="24" t="str">
        <f t="shared" si="12"/>
        <v/>
      </c>
    </row>
    <row r="378" spans="1:17" ht="24.95" customHeight="1" x14ac:dyDescent="0.25">
      <c r="A378" s="17">
        <f t="shared" si="11"/>
        <v>376</v>
      </c>
      <c r="B378" s="18" t="str">
        <f>'Base de dados'!A377</f>
        <v>5630012051</v>
      </c>
      <c r="C378" s="19" t="str">
        <f>'Base de dados'!B377</f>
        <v>RAISSA CRISTINA LEITE ALEXANDRE</v>
      </c>
      <c r="D378" s="26">
        <f>'Base de dados'!C377</f>
        <v>49727856</v>
      </c>
      <c r="E378" s="20" t="str">
        <f>'Base de dados'!D377</f>
        <v>456.574.578-03</v>
      </c>
      <c r="F378" s="21" t="str">
        <f>IF('Base de dados'!E377&lt;&gt;"",'Base de dados'!E377,"")</f>
        <v>LUIZ FERNANDO BORZANI GOMES</v>
      </c>
      <c r="G378" s="21">
        <f>IF('Base de dados'!F377&lt;&gt;"",'Base de dados'!F377,"")</f>
        <v>43739879</v>
      </c>
      <c r="H378" s="21" t="str">
        <f>IF('Base de dados'!G377&lt;&gt;"",'Base de dados'!G377,"")</f>
        <v>338.201.178-65</v>
      </c>
      <c r="I378" s="31" t="str">
        <f>Prefeitura!D378</f>
        <v>PCA MOISES HORTA DE MACEDO, 14 - NAZARE - CASA BRANCA</v>
      </c>
      <c r="J378" s="22" t="str">
        <f>Prefeitura!E378</f>
        <v>(19) 995258337</v>
      </c>
      <c r="K378" s="23" t="str">
        <f>LOWER('Base de dados'!K377)</f>
        <v>raissaleite907@gmail.com</v>
      </c>
      <c r="L378" s="24" t="str">
        <f>'Base de dados'!J377</f>
        <v>POPULAÇÃO GERAL</v>
      </c>
      <c r="M378" s="24" t="str">
        <f>'Base de dados'!L377</f>
        <v>BENEFICIÁRIO</v>
      </c>
      <c r="N378" s="24">
        <f>'Base de dados'!M377</f>
        <v>61</v>
      </c>
      <c r="O378" s="29" t="str">
        <f>IF(OR(Prefeitura!I378="Não",Prefeitura!J378&lt;&gt;""),"EXCLUÍDO","")</f>
        <v/>
      </c>
      <c r="P378" s="24" t="str">
        <f>IF(Prefeitura!J378&lt;&gt;"","ATENDIDO CDHU",IF(Prefeitura!I378="Não","NÃO COMPROVA TEMPO DE MORADIA",""))</f>
        <v/>
      </c>
      <c r="Q378" s="24" t="str">
        <f t="shared" si="12"/>
        <v/>
      </c>
    </row>
    <row r="379" spans="1:17" ht="24.95" customHeight="1" x14ac:dyDescent="0.25">
      <c r="A379" s="17">
        <f t="shared" si="11"/>
        <v>377</v>
      </c>
      <c r="B379" s="18" t="str">
        <f>'Base de dados'!A378</f>
        <v>5630008844</v>
      </c>
      <c r="C379" s="19" t="str">
        <f>'Base de dados'!B378</f>
        <v>JUSCILENE SILIVERIO DA CRUZ</v>
      </c>
      <c r="D379" s="26">
        <f>'Base de dados'!C378</f>
        <v>1001354710</v>
      </c>
      <c r="E379" s="20" t="str">
        <f>'Base de dados'!D378</f>
        <v>875.147.295-34</v>
      </c>
      <c r="F379" s="21" t="str">
        <f>IF('Base de dados'!E378&lt;&gt;"",'Base de dados'!E378,"")</f>
        <v/>
      </c>
      <c r="G379" s="21" t="str">
        <f>IF('Base de dados'!F378&lt;&gt;"",'Base de dados'!F378,"")</f>
        <v/>
      </c>
      <c r="H379" s="21" t="str">
        <f>IF('Base de dados'!G378&lt;&gt;"",'Base de dados'!G378,"")</f>
        <v/>
      </c>
      <c r="I379" s="31" t="str">
        <f>Prefeitura!D379</f>
        <v>RUA FAMILIA MADALENA, 554 - PARQUE SAO PAULO - CASA BRANCA</v>
      </c>
      <c r="J379" s="22" t="str">
        <f>Prefeitura!E379</f>
        <v>(19) 971461950</v>
      </c>
      <c r="K379" s="23" t="str">
        <f>LOWER('Base de dados'!K378)</f>
        <v>971461650mairamachado@gmail.com</v>
      </c>
      <c r="L379" s="24" t="str">
        <f>'Base de dados'!J378</f>
        <v>POPULAÇÃO GERAL</v>
      </c>
      <c r="M379" s="24" t="str">
        <f>'Base de dados'!L378</f>
        <v>BENEFICIÁRIO</v>
      </c>
      <c r="N379" s="24">
        <f>'Base de dados'!M378</f>
        <v>62</v>
      </c>
      <c r="O379" s="29" t="str">
        <f>IF(OR(Prefeitura!I379="Não",Prefeitura!J379&lt;&gt;""),"EXCLUÍDO","")</f>
        <v/>
      </c>
      <c r="P379" s="24" t="str">
        <f>IF(Prefeitura!J379&lt;&gt;"","ATENDIDO CDHU",IF(Prefeitura!I379="Não","NÃO COMPROVA TEMPO DE MORADIA",""))</f>
        <v/>
      </c>
      <c r="Q379" s="24" t="str">
        <f t="shared" si="12"/>
        <v/>
      </c>
    </row>
    <row r="380" spans="1:17" ht="24.95" customHeight="1" x14ac:dyDescent="0.25">
      <c r="A380" s="17">
        <f t="shared" si="11"/>
        <v>378</v>
      </c>
      <c r="B380" s="18" t="str">
        <f>'Base de dados'!A379</f>
        <v>5630006111</v>
      </c>
      <c r="C380" s="19" t="str">
        <f>'Base de dados'!B379</f>
        <v>PAULO CEZAR URIAS</v>
      </c>
      <c r="D380" s="26">
        <f>'Base de dados'!C379</f>
        <v>248602251</v>
      </c>
      <c r="E380" s="20" t="str">
        <f>'Base de dados'!D379</f>
        <v>137.525.148-17</v>
      </c>
      <c r="F380" s="21" t="str">
        <f>IF('Base de dados'!E379&lt;&gt;"",'Base de dados'!E379,"")</f>
        <v/>
      </c>
      <c r="G380" s="21" t="str">
        <f>IF('Base de dados'!F379&lt;&gt;"",'Base de dados'!F379,"")</f>
        <v/>
      </c>
      <c r="H380" s="21" t="str">
        <f>IF('Base de dados'!G379&lt;&gt;"",'Base de dados'!G379,"")</f>
        <v/>
      </c>
      <c r="I380" s="31" t="str">
        <f>Prefeitura!D380</f>
        <v>RUA FAMILIA STEFANINI, 222 - DESTERRO - CASA BRANCA</v>
      </c>
      <c r="J380" s="22" t="str">
        <f>Prefeitura!E380</f>
        <v>(19) 93053309</v>
      </c>
      <c r="K380" s="23" t="str">
        <f>LOWER('Base de dados'!K379)</f>
        <v>ta_brigidasantos@outlook.com</v>
      </c>
      <c r="L380" s="24" t="str">
        <f>'Base de dados'!J379</f>
        <v>POPULAÇÃO GERAL</v>
      </c>
      <c r="M380" s="24" t="str">
        <f>'Base de dados'!L379</f>
        <v>BENEFICIÁRIO</v>
      </c>
      <c r="N380" s="24">
        <f>'Base de dados'!M379</f>
        <v>63</v>
      </c>
      <c r="O380" s="29" t="str">
        <f>IF(OR(Prefeitura!I380="Não",Prefeitura!J380&lt;&gt;""),"EXCLUÍDO","")</f>
        <v/>
      </c>
      <c r="P380" s="24" t="str">
        <f>IF(Prefeitura!J380&lt;&gt;"","ATENDIDO CDHU",IF(Prefeitura!I380="Não","NÃO COMPROVA TEMPO DE MORADIA",""))</f>
        <v/>
      </c>
      <c r="Q380" s="24" t="str">
        <f t="shared" si="12"/>
        <v/>
      </c>
    </row>
    <row r="381" spans="1:17" ht="24.95" customHeight="1" x14ac:dyDescent="0.25">
      <c r="A381" s="17">
        <f t="shared" si="11"/>
        <v>379</v>
      </c>
      <c r="B381" s="18" t="str">
        <f>'Base de dados'!A380</f>
        <v>5630017415</v>
      </c>
      <c r="C381" s="19" t="str">
        <f>'Base de dados'!B380</f>
        <v>FLAVIA CASTRO PIMENTA</v>
      </c>
      <c r="D381" s="26">
        <f>'Base de dados'!C380</f>
        <v>306516445</v>
      </c>
      <c r="E381" s="20" t="str">
        <f>'Base de dados'!D380</f>
        <v>256.559.058-09</v>
      </c>
      <c r="F381" s="21" t="str">
        <f>IF('Base de dados'!E380&lt;&gt;"",'Base de dados'!E380,"")</f>
        <v>REGINALDO DONIZETE GARCIA</v>
      </c>
      <c r="G381" s="21">
        <f>IF('Base de dados'!F380&lt;&gt;"",'Base de dados'!F380,"")</f>
        <v>27727896</v>
      </c>
      <c r="H381" s="21" t="str">
        <f>IF('Base de dados'!G380&lt;&gt;"",'Base de dados'!G380,"")</f>
        <v>168.323.218-64</v>
      </c>
      <c r="I381" s="31" t="str">
        <f>Prefeitura!D381</f>
        <v>RUA PATIO DA ESTACAO NOVA, 4 - DESTERRO  - CASA BRANCA</v>
      </c>
      <c r="J381" s="22" t="str">
        <f>Prefeitura!E381</f>
        <v>(19) 995944682</v>
      </c>
      <c r="K381" s="23" t="str">
        <f>LOWER('Base de dados'!K380)</f>
        <v>flavia-pimenta@hotmail.com</v>
      </c>
      <c r="L381" s="24" t="str">
        <f>'Base de dados'!J380</f>
        <v>POPULAÇÃO GERAL</v>
      </c>
      <c r="M381" s="24" t="str">
        <f>'Base de dados'!L380</f>
        <v>BENEFICIÁRIO</v>
      </c>
      <c r="N381" s="24">
        <f>'Base de dados'!M380</f>
        <v>64</v>
      </c>
      <c r="O381" s="29" t="str">
        <f>IF(OR(Prefeitura!I381="Não",Prefeitura!J381&lt;&gt;""),"EXCLUÍDO","")</f>
        <v/>
      </c>
      <c r="P381" s="24" t="str">
        <f>IF(Prefeitura!J381&lt;&gt;"","ATENDIDO CDHU",IF(Prefeitura!I381="Não","NÃO COMPROVA TEMPO DE MORADIA",""))</f>
        <v/>
      </c>
      <c r="Q381" s="24" t="str">
        <f t="shared" si="12"/>
        <v/>
      </c>
    </row>
    <row r="382" spans="1:17" ht="24.95" customHeight="1" x14ac:dyDescent="0.25">
      <c r="A382" s="17">
        <f t="shared" si="11"/>
        <v>380</v>
      </c>
      <c r="B382" s="18" t="str">
        <f>'Base de dados'!A381</f>
        <v>5630013786</v>
      </c>
      <c r="C382" s="19" t="str">
        <f>'Base de dados'!B381</f>
        <v>LUCAS ORNELAS COSTA</v>
      </c>
      <c r="D382" s="26">
        <f>'Base de dados'!C381</f>
        <v>500734653</v>
      </c>
      <c r="E382" s="20" t="str">
        <f>'Base de dados'!D381</f>
        <v>410.204.378-04</v>
      </c>
      <c r="F382" s="21" t="str">
        <f>IF('Base de dados'!E381&lt;&gt;"",'Base de dados'!E381,"")</f>
        <v/>
      </c>
      <c r="G382" s="21" t="str">
        <f>IF('Base de dados'!F381&lt;&gt;"",'Base de dados'!F381,"")</f>
        <v/>
      </c>
      <c r="H382" s="21" t="str">
        <f>IF('Base de dados'!G381&lt;&gt;"",'Base de dados'!G381,"")</f>
        <v/>
      </c>
      <c r="I382" s="31" t="str">
        <f>Prefeitura!D382</f>
        <v>AL  BARTOLOMEU BUENO, 568 - SANTA CASA - VALPARAISO</v>
      </c>
      <c r="J382" s="22" t="str">
        <f>Prefeitura!E382</f>
        <v>(18) 997500517</v>
      </c>
      <c r="K382" s="23" t="str">
        <f>LOWER('Base de dados'!K381)</f>
        <v>lucasornelas@hotmail.com</v>
      </c>
      <c r="L382" s="24" t="str">
        <f>'Base de dados'!J381</f>
        <v>POPULAÇÃO GERAL</v>
      </c>
      <c r="M382" s="24" t="str">
        <f>'Base de dados'!L381</f>
        <v>BENEFICIÁRIO</v>
      </c>
      <c r="N382" s="24">
        <f>'Base de dados'!M381</f>
        <v>65</v>
      </c>
      <c r="O382" s="29" t="str">
        <f>IF(OR(Prefeitura!I382="Não",Prefeitura!J382&lt;&gt;""),"EXCLUÍDO","")</f>
        <v/>
      </c>
      <c r="P382" s="24" t="str">
        <f>IF(Prefeitura!J382&lt;&gt;"","ATENDIDO CDHU",IF(Prefeitura!I382="Não","NÃO COMPROVA TEMPO DE MORADIA",""))</f>
        <v/>
      </c>
      <c r="Q382" s="24" t="str">
        <f t="shared" si="12"/>
        <v/>
      </c>
    </row>
    <row r="383" spans="1:17" ht="24.95" customHeight="1" x14ac:dyDescent="0.25">
      <c r="A383" s="17">
        <f t="shared" si="11"/>
        <v>381</v>
      </c>
      <c r="B383" s="18" t="str">
        <f>'Base de dados'!A382</f>
        <v>5630019015</v>
      </c>
      <c r="C383" s="19" t="str">
        <f>'Base de dados'!B382</f>
        <v>MAYARA MARCAL</v>
      </c>
      <c r="D383" s="26">
        <f>'Base de dados'!C382</f>
        <v>455375641</v>
      </c>
      <c r="E383" s="20" t="str">
        <f>'Base de dados'!D382</f>
        <v>441.990.428-30</v>
      </c>
      <c r="F383" s="21" t="str">
        <f>IF('Base de dados'!E382&lt;&gt;"",'Base de dados'!E382,"")</f>
        <v/>
      </c>
      <c r="G383" s="21" t="str">
        <f>IF('Base de dados'!F382&lt;&gt;"",'Base de dados'!F382,"")</f>
        <v/>
      </c>
      <c r="H383" s="21" t="str">
        <f>IF('Base de dados'!G382&lt;&gt;"",'Base de dados'!G382,"")</f>
        <v/>
      </c>
      <c r="I383" s="31" t="str">
        <f>Prefeitura!D383</f>
        <v>RUA PEDRO PIMENTA, 64 - PARQUE SAO PAULO  - CASA BRANCA</v>
      </c>
      <c r="J383" s="22" t="str">
        <f>Prefeitura!E383</f>
        <v>(19) 994861938</v>
      </c>
      <c r="K383" s="23" t="str">
        <f>LOWER('Base de dados'!K382)</f>
        <v>mayarayasmim32@gmail.com</v>
      </c>
      <c r="L383" s="24" t="str">
        <f>'Base de dados'!J382</f>
        <v>POPULAÇÃO GERAL</v>
      </c>
      <c r="M383" s="24" t="str">
        <f>'Base de dados'!L382</f>
        <v>BENEFICIÁRIO</v>
      </c>
      <c r="N383" s="24">
        <f>'Base de dados'!M382</f>
        <v>66</v>
      </c>
      <c r="O383" s="29" t="str">
        <f>IF(OR(Prefeitura!I383="Não",Prefeitura!J383&lt;&gt;""),"EXCLUÍDO","")</f>
        <v/>
      </c>
      <c r="P383" s="24" t="str">
        <f>IF(Prefeitura!J383&lt;&gt;"","ATENDIDO CDHU",IF(Prefeitura!I383="Não","NÃO COMPROVA TEMPO DE MORADIA",""))</f>
        <v/>
      </c>
      <c r="Q383" s="24" t="str">
        <f t="shared" si="12"/>
        <v/>
      </c>
    </row>
    <row r="384" spans="1:17" ht="24.95" customHeight="1" x14ac:dyDescent="0.25">
      <c r="A384" s="17">
        <f t="shared" si="11"/>
        <v>382</v>
      </c>
      <c r="B384" s="18" t="str">
        <f>'Base de dados'!A383</f>
        <v>5630003951</v>
      </c>
      <c r="C384" s="19" t="str">
        <f>'Base de dados'!B383</f>
        <v>PATRICIA GUIMARAES MACHADO</v>
      </c>
      <c r="D384" s="26">
        <f>'Base de dados'!C383</f>
        <v>473207850</v>
      </c>
      <c r="E384" s="20" t="str">
        <f>'Base de dados'!D383</f>
        <v>411.853.398-76</v>
      </c>
      <c r="F384" s="21" t="str">
        <f>IF('Base de dados'!E383&lt;&gt;"",'Base de dados'!E383,"")</f>
        <v>DANIEL DONIZETE MACHADO</v>
      </c>
      <c r="G384" s="21">
        <f>IF('Base de dados'!F383&lt;&gt;"",'Base de dados'!F383,"")</f>
        <v>400990556</v>
      </c>
      <c r="H384" s="21" t="str">
        <f>IF('Base de dados'!G383&lt;&gt;"",'Base de dados'!G383,"")</f>
        <v>344.200.288-58</v>
      </c>
      <c r="I384" s="31" t="str">
        <f>Prefeitura!D384</f>
        <v>RUA SEBASTIAO VALTER LOPES DA CUNHA, 184 - CHACARA BOA VISTA - CASA BRANCA</v>
      </c>
      <c r="J384" s="22" t="str">
        <f>Prefeitura!E384</f>
        <v>(19) 991486740</v>
      </c>
      <c r="K384" s="23" t="str">
        <f>LOWER('Base de dados'!K383)</f>
        <v>patys2dany965@hotmail.com</v>
      </c>
      <c r="L384" s="24" t="str">
        <f>'Base de dados'!J383</f>
        <v>POPULAÇÃO GERAL</v>
      </c>
      <c r="M384" s="24" t="str">
        <f>'Base de dados'!L383</f>
        <v>BENEFICIÁRIO</v>
      </c>
      <c r="N384" s="24">
        <f>'Base de dados'!M383</f>
        <v>67</v>
      </c>
      <c r="O384" s="29" t="str">
        <f>IF(OR(Prefeitura!I384="Não",Prefeitura!J384&lt;&gt;""),"EXCLUÍDO","")</f>
        <v/>
      </c>
      <c r="P384" s="24" t="str">
        <f>IF(Prefeitura!J384&lt;&gt;"","ATENDIDO CDHU",IF(Prefeitura!I384="Não","NÃO COMPROVA TEMPO DE MORADIA",""))</f>
        <v/>
      </c>
      <c r="Q384" s="24" t="str">
        <f t="shared" si="12"/>
        <v/>
      </c>
    </row>
    <row r="385" spans="1:17" ht="24.95" customHeight="1" x14ac:dyDescent="0.25">
      <c r="A385" s="17">
        <f t="shared" si="11"/>
        <v>383</v>
      </c>
      <c r="B385" s="18" t="str">
        <f>'Base de dados'!A384</f>
        <v>5630002193</v>
      </c>
      <c r="C385" s="19" t="str">
        <f>'Base de dados'!B384</f>
        <v>ANA PAULA DA SILVA</v>
      </c>
      <c r="D385" s="26">
        <f>'Base de dados'!C384</f>
        <v>355712210</v>
      </c>
      <c r="E385" s="20" t="str">
        <f>'Base de dados'!D384</f>
        <v>172.824.018-29</v>
      </c>
      <c r="F385" s="21" t="str">
        <f>IF('Base de dados'!E384&lt;&gt;"",'Base de dados'!E384,"")</f>
        <v/>
      </c>
      <c r="G385" s="21" t="str">
        <f>IF('Base de dados'!F384&lt;&gt;"",'Base de dados'!F384,"")</f>
        <v/>
      </c>
      <c r="H385" s="21" t="str">
        <f>IF('Base de dados'!G384&lt;&gt;"",'Base de dados'!G384,"")</f>
        <v/>
      </c>
      <c r="I385" s="31" t="str">
        <f>Prefeitura!D385</f>
        <v>RUA ALVARO GAMA PANTOJA, 16 - CENTRO - CASA BRANCA</v>
      </c>
      <c r="J385" s="22" t="str">
        <f>Prefeitura!E385</f>
        <v>(19) 995473205</v>
      </c>
      <c r="K385" s="23" t="str">
        <f>LOWER('Base de dados'!K384)</f>
        <v>tributos.nivaldo@gmail.com</v>
      </c>
      <c r="L385" s="24" t="str">
        <f>'Base de dados'!J384</f>
        <v>POPULAÇÃO GERAL</v>
      </c>
      <c r="M385" s="24" t="str">
        <f>'Base de dados'!L384</f>
        <v>BENEFICIÁRIO</v>
      </c>
      <c r="N385" s="24">
        <f>'Base de dados'!M384</f>
        <v>68</v>
      </c>
      <c r="O385" s="29" t="str">
        <f>IF(OR(Prefeitura!I385="Não",Prefeitura!J385&lt;&gt;""),"EXCLUÍDO","")</f>
        <v/>
      </c>
      <c r="P385" s="24" t="str">
        <f>IF(Prefeitura!J385&lt;&gt;"","ATENDIDO CDHU",IF(Prefeitura!I385="Não","NÃO COMPROVA TEMPO DE MORADIA",""))</f>
        <v/>
      </c>
      <c r="Q385" s="24" t="str">
        <f t="shared" si="12"/>
        <v/>
      </c>
    </row>
    <row r="386" spans="1:17" ht="24.95" customHeight="1" x14ac:dyDescent="0.25">
      <c r="A386" s="17">
        <f t="shared" si="11"/>
        <v>384</v>
      </c>
      <c r="B386" s="18" t="str">
        <f>'Base de dados'!A385</f>
        <v>5630000429</v>
      </c>
      <c r="C386" s="19" t="str">
        <f>'Base de dados'!B385</f>
        <v>CAMILA CARLOS DA SILVA</v>
      </c>
      <c r="D386" s="26">
        <f>'Base de dados'!C385</f>
        <v>470968734</v>
      </c>
      <c r="E386" s="20" t="str">
        <f>'Base de dados'!D385</f>
        <v>407.358.448-01</v>
      </c>
      <c r="F386" s="21" t="str">
        <f>IF('Base de dados'!E385&lt;&gt;"",'Base de dados'!E385,"")</f>
        <v>ABNER BUENO DA SILVA</v>
      </c>
      <c r="G386" s="21">
        <f>IF('Base de dados'!F385&lt;&gt;"",'Base de dados'!F385,"")</f>
        <v>471339738</v>
      </c>
      <c r="H386" s="21" t="str">
        <f>IF('Base de dados'!G385&lt;&gt;"",'Base de dados'!G385,"")</f>
        <v>405.335.008-50</v>
      </c>
      <c r="I386" s="31" t="str">
        <f>Prefeitura!D386</f>
        <v>RUA ANTONIO RIBEIRO FIALHO, 26 - NAZARETH - CASA BRANCA</v>
      </c>
      <c r="J386" s="22" t="str">
        <f>Prefeitura!E386</f>
        <v>(99) 1033258</v>
      </c>
      <c r="K386" s="23" t="str">
        <f>LOWER('Base de dados'!K385)</f>
        <v>camilayabner@gmail.com</v>
      </c>
      <c r="L386" s="24" t="str">
        <f>'Base de dados'!J385</f>
        <v>POPULAÇÃO GERAL</v>
      </c>
      <c r="M386" s="24" t="str">
        <f>'Base de dados'!L385</f>
        <v>BENEFICIÁRIO</v>
      </c>
      <c r="N386" s="24">
        <f>'Base de dados'!M385</f>
        <v>69</v>
      </c>
      <c r="O386" s="29" t="str">
        <f>IF(OR(Prefeitura!I386="Não",Prefeitura!J386&lt;&gt;""),"EXCLUÍDO","")</f>
        <v/>
      </c>
      <c r="P386" s="24" t="str">
        <f>IF(Prefeitura!J386&lt;&gt;"","ATENDIDO CDHU",IF(Prefeitura!I386="Não","NÃO COMPROVA TEMPO DE MORADIA",""))</f>
        <v/>
      </c>
      <c r="Q386" s="24" t="str">
        <f t="shared" si="12"/>
        <v/>
      </c>
    </row>
    <row r="387" spans="1:17" ht="24.95" customHeight="1" x14ac:dyDescent="0.25">
      <c r="A387" s="17">
        <f t="shared" si="11"/>
        <v>385</v>
      </c>
      <c r="B387" s="18" t="str">
        <f>'Base de dados'!A386</f>
        <v>5630019163</v>
      </c>
      <c r="C387" s="19" t="str">
        <f>'Base de dados'!B386</f>
        <v>ANTONIO ALEXANDRE BENEDITO</v>
      </c>
      <c r="D387" s="26">
        <f>'Base de dados'!C386</f>
        <v>306516160</v>
      </c>
      <c r="E387" s="20" t="str">
        <f>'Base de dados'!D386</f>
        <v>256.006.838-98</v>
      </c>
      <c r="F387" s="21" t="str">
        <f>IF('Base de dados'!E386&lt;&gt;"",'Base de dados'!E386,"")</f>
        <v/>
      </c>
      <c r="G387" s="21" t="str">
        <f>IF('Base de dados'!F386&lt;&gt;"",'Base de dados'!F386,"")</f>
        <v/>
      </c>
      <c r="H387" s="21" t="str">
        <f>IF('Base de dados'!G386&lt;&gt;"",'Base de dados'!G386,"")</f>
        <v/>
      </c>
      <c r="I387" s="31" t="str">
        <f>Prefeitura!D387</f>
        <v>RUA FAMILIA CAETANO RODRIGUES, 99 - ARLINDO PERES - CASA BRANCA</v>
      </c>
      <c r="J387" s="22" t="str">
        <f>Prefeitura!E387</f>
        <v>(19) 989739127</v>
      </c>
      <c r="K387" s="23" t="str">
        <f>LOWER('Base de dados'!K386)</f>
        <v>antonioabenedito5@gmail.com</v>
      </c>
      <c r="L387" s="24" t="str">
        <f>'Base de dados'!J386</f>
        <v>POPULAÇÃO GERAL</v>
      </c>
      <c r="M387" s="24" t="str">
        <f>'Base de dados'!L386</f>
        <v>BENEFICIÁRIO</v>
      </c>
      <c r="N387" s="24">
        <f>'Base de dados'!M386</f>
        <v>70</v>
      </c>
      <c r="O387" s="29" t="str">
        <f>IF(OR(Prefeitura!I387="Não",Prefeitura!J387&lt;&gt;""),"EXCLUÍDO","")</f>
        <v/>
      </c>
      <c r="P387" s="24" t="str">
        <f>IF(Prefeitura!J387&lt;&gt;"","ATENDIDO CDHU",IF(Prefeitura!I387="Não","NÃO COMPROVA TEMPO DE MORADIA",""))</f>
        <v/>
      </c>
      <c r="Q387" s="24" t="str">
        <f t="shared" si="12"/>
        <v/>
      </c>
    </row>
    <row r="388" spans="1:17" ht="24.95" customHeight="1" x14ac:dyDescent="0.25">
      <c r="A388" s="17">
        <f t="shared" si="11"/>
        <v>386</v>
      </c>
      <c r="B388" s="18" t="str">
        <f>'Base de dados'!A387</f>
        <v>5630018405</v>
      </c>
      <c r="C388" s="19" t="str">
        <f>'Base de dados'!B387</f>
        <v>ORLANDO GOULART FILHO</v>
      </c>
      <c r="D388" s="26">
        <f>'Base de dados'!C387</f>
        <v>34822412</v>
      </c>
      <c r="E388" s="20" t="str">
        <f>'Base de dados'!D387</f>
        <v>305.915.608-52</v>
      </c>
      <c r="F388" s="21" t="str">
        <f>IF('Base de dados'!E387&lt;&gt;"",'Base de dados'!E387,"")</f>
        <v>MICHELE LUISA DE QUEIROZ GOULART</v>
      </c>
      <c r="G388" s="21">
        <f>IF('Base de dados'!F387&lt;&gt;"",'Base de dados'!F387,"")</f>
        <v>490240458</v>
      </c>
      <c r="H388" s="21" t="str">
        <f>IF('Base de dados'!G387&lt;&gt;"",'Base de dados'!G387,"")</f>
        <v>418.210.268-10</v>
      </c>
      <c r="I388" s="31" t="str">
        <f>Prefeitura!D388</f>
        <v>SIT SITIO NOVO LAMBARI, . - ZONA RURAL - CASA BRANCA</v>
      </c>
      <c r="J388" s="22" t="str">
        <f>Prefeitura!E388</f>
        <v>(19) 991438477</v>
      </c>
      <c r="K388" s="23" t="str">
        <f>LOWER('Base de dados'!K387)</f>
        <v>micheliqueirozgoulart@gmail.com</v>
      </c>
      <c r="L388" s="24" t="str">
        <f>'Base de dados'!J387</f>
        <v>POPULAÇÃO GERAL</v>
      </c>
      <c r="M388" s="24" t="str">
        <f>'Base de dados'!L387</f>
        <v>BENEFICIÁRIO</v>
      </c>
      <c r="N388" s="24">
        <f>'Base de dados'!M387</f>
        <v>71</v>
      </c>
      <c r="O388" s="29" t="str">
        <f>IF(OR(Prefeitura!I388="Não",Prefeitura!J388&lt;&gt;""),"EXCLUÍDO","")</f>
        <v/>
      </c>
      <c r="P388" s="24" t="str">
        <f>IF(Prefeitura!J388&lt;&gt;"","ATENDIDO CDHU",IF(Prefeitura!I388="Não","NÃO COMPROVA TEMPO DE MORADIA",""))</f>
        <v/>
      </c>
      <c r="Q388" s="24" t="str">
        <f t="shared" si="12"/>
        <v/>
      </c>
    </row>
    <row r="389" spans="1:17" ht="24.95" customHeight="1" x14ac:dyDescent="0.25">
      <c r="A389" s="17">
        <f t="shared" ref="A389:A452" si="13">A388+1</f>
        <v>387</v>
      </c>
      <c r="B389" s="18" t="str">
        <f>'Base de dados'!A388</f>
        <v>5630006251</v>
      </c>
      <c r="C389" s="19" t="str">
        <f>'Base de dados'!B388</f>
        <v>CARLOS ALBERTO DE SOUZA</v>
      </c>
      <c r="D389" s="26">
        <f>'Base de dados'!C388</f>
        <v>245312833</v>
      </c>
      <c r="E389" s="20" t="str">
        <f>'Base de dados'!D388</f>
        <v>114.130.288-88</v>
      </c>
      <c r="F389" s="21" t="str">
        <f>IF('Base de dados'!E388&lt;&gt;"",'Base de dados'!E388,"")</f>
        <v/>
      </c>
      <c r="G389" s="21" t="str">
        <f>IF('Base de dados'!F388&lt;&gt;"",'Base de dados'!F388,"")</f>
        <v/>
      </c>
      <c r="H389" s="21" t="str">
        <f>IF('Base de dados'!G388&lt;&gt;"",'Base de dados'!G388,"")</f>
        <v/>
      </c>
      <c r="I389" s="31" t="str">
        <f>Prefeitura!D389</f>
        <v>RUA PROFESSOR MIDOM, 243 - DESTERRO  - CASA BRANCA</v>
      </c>
      <c r="J389" s="22" t="str">
        <f>Prefeitura!E389</f>
        <v>(19) 994487893</v>
      </c>
      <c r="K389" s="23" t="str">
        <f>LOWER('Base de dados'!K388)</f>
        <v>carlão.yang.fu@gmail.com</v>
      </c>
      <c r="L389" s="24" t="str">
        <f>'Base de dados'!J388</f>
        <v>POPULAÇÃO GERAL</v>
      </c>
      <c r="M389" s="24" t="str">
        <f>'Base de dados'!L388</f>
        <v>BENEFICIÁRIO</v>
      </c>
      <c r="N389" s="24">
        <f>'Base de dados'!M388</f>
        <v>72</v>
      </c>
      <c r="O389" s="29" t="str">
        <f>IF(OR(Prefeitura!I389="Não",Prefeitura!J389&lt;&gt;""),"EXCLUÍDO","")</f>
        <v/>
      </c>
      <c r="P389" s="24" t="str">
        <f>IF(Prefeitura!J389&lt;&gt;"","ATENDIDO CDHU",IF(Prefeitura!I389="Não","NÃO COMPROVA TEMPO DE MORADIA",""))</f>
        <v/>
      </c>
      <c r="Q389" s="24" t="str">
        <f t="shared" ref="Q389:Q452" si="14">IF(P389="","",IF(P389="ATENDIDO CDHU","CDHU","PREFEITURA"))</f>
        <v/>
      </c>
    </row>
    <row r="390" spans="1:17" ht="24.95" customHeight="1" x14ac:dyDescent="0.25">
      <c r="A390" s="17">
        <f t="shared" si="13"/>
        <v>388</v>
      </c>
      <c r="B390" s="18" t="str">
        <f>'Base de dados'!A389</f>
        <v>5630016680</v>
      </c>
      <c r="C390" s="19" t="str">
        <f>'Base de dados'!B389</f>
        <v>SILMARA ROSANA DE PAULA SILVA</v>
      </c>
      <c r="D390" s="26">
        <f>'Base de dados'!C389</f>
        <v>326012497</v>
      </c>
      <c r="E390" s="20" t="str">
        <f>'Base de dados'!D389</f>
        <v>297.419.658-69</v>
      </c>
      <c r="F390" s="21" t="str">
        <f>IF('Base de dados'!E389&lt;&gt;"",'Base de dados'!E389,"")</f>
        <v/>
      </c>
      <c r="G390" s="21" t="str">
        <f>IF('Base de dados'!F389&lt;&gt;"",'Base de dados'!F389,"")</f>
        <v/>
      </c>
      <c r="H390" s="21" t="str">
        <f>IF('Base de dados'!G389&lt;&gt;"",'Base de dados'!G389,"")</f>
        <v/>
      </c>
      <c r="I390" s="31" t="str">
        <f>Prefeitura!D390</f>
        <v>RUA FAMILIA ESTEFANINI, 394 - DESTERRO - CASA BRANCA</v>
      </c>
      <c r="J390" s="22" t="str">
        <f>Prefeitura!E390</f>
        <v>(19) 994342494</v>
      </c>
      <c r="K390" s="23" t="str">
        <f>LOWER('Base de dados'!K389)</f>
        <v>silmarinha.cb@hotmail.com</v>
      </c>
      <c r="L390" s="24" t="str">
        <f>'Base de dados'!J389</f>
        <v>POPULAÇÃO GERAL</v>
      </c>
      <c r="M390" s="24" t="str">
        <f>'Base de dados'!L389</f>
        <v>BENEFICIÁRIO</v>
      </c>
      <c r="N390" s="24">
        <f>'Base de dados'!M389</f>
        <v>73</v>
      </c>
      <c r="O390" s="29" t="str">
        <f>IF(OR(Prefeitura!I390="Não",Prefeitura!J390&lt;&gt;""),"EXCLUÍDO","")</f>
        <v/>
      </c>
      <c r="P390" s="24" t="str">
        <f>IF(Prefeitura!J390&lt;&gt;"","ATENDIDO CDHU",IF(Prefeitura!I390="Não","NÃO COMPROVA TEMPO DE MORADIA",""))</f>
        <v/>
      </c>
      <c r="Q390" s="24" t="str">
        <f t="shared" si="14"/>
        <v/>
      </c>
    </row>
    <row r="391" spans="1:17" ht="24.95" customHeight="1" x14ac:dyDescent="0.25">
      <c r="A391" s="17">
        <f t="shared" si="13"/>
        <v>389</v>
      </c>
      <c r="B391" s="18" t="str">
        <f>'Base de dados'!A390</f>
        <v>5630018215</v>
      </c>
      <c r="C391" s="19" t="str">
        <f>'Base de dados'!B390</f>
        <v>RAFAEL ROBERTI PEREIRA DE FREITAS</v>
      </c>
      <c r="D391" s="26">
        <f>'Base de dados'!C390</f>
        <v>532750512</v>
      </c>
      <c r="E391" s="20" t="str">
        <f>'Base de dados'!D390</f>
        <v>415.332.518-00</v>
      </c>
      <c r="F391" s="21" t="str">
        <f>IF('Base de dados'!E390&lt;&gt;"",'Base de dados'!E390,"")</f>
        <v/>
      </c>
      <c r="G391" s="21" t="str">
        <f>IF('Base de dados'!F390&lt;&gt;"",'Base de dados'!F390,"")</f>
        <v/>
      </c>
      <c r="H391" s="21" t="str">
        <f>IF('Base de dados'!G390&lt;&gt;"",'Base de dados'!G390,"")</f>
        <v/>
      </c>
      <c r="I391" s="31" t="str">
        <f>Prefeitura!D391</f>
        <v>Q   EVANDRO SILVA, 56 - ODENIR BUZATO - CASA BRANCA</v>
      </c>
      <c r="J391" s="22" t="str">
        <f>Prefeitura!E391</f>
        <v>(19) 994098457</v>
      </c>
      <c r="K391" s="23" t="str">
        <f>LOWER('Base de dados'!K390)</f>
        <v>rp23156@gmail.com</v>
      </c>
      <c r="L391" s="24" t="str">
        <f>'Base de dados'!J390</f>
        <v>POPULAÇÃO GERAL</v>
      </c>
      <c r="M391" s="24" t="str">
        <f>'Base de dados'!L390</f>
        <v>BENEFICIÁRIO</v>
      </c>
      <c r="N391" s="24">
        <f>'Base de dados'!M390</f>
        <v>74</v>
      </c>
      <c r="O391" s="29" t="str">
        <f>IF(OR(Prefeitura!I391="Não",Prefeitura!J391&lt;&gt;""),"EXCLUÍDO","")</f>
        <v/>
      </c>
      <c r="P391" s="24" t="str">
        <f>IF(Prefeitura!J391&lt;&gt;"","ATENDIDO CDHU",IF(Prefeitura!I391="Não","NÃO COMPROVA TEMPO DE MORADIA",""))</f>
        <v/>
      </c>
      <c r="Q391" s="24" t="str">
        <f t="shared" si="14"/>
        <v/>
      </c>
    </row>
    <row r="392" spans="1:17" ht="24.95" customHeight="1" x14ac:dyDescent="0.25">
      <c r="A392" s="17">
        <f t="shared" si="13"/>
        <v>390</v>
      </c>
      <c r="B392" s="18" t="str">
        <f>'Base de dados'!A391</f>
        <v>5630016508</v>
      </c>
      <c r="C392" s="19" t="str">
        <f>'Base de dados'!B391</f>
        <v>FILIPE JOSE DA SILVA DOMINGOS</v>
      </c>
      <c r="D392" s="26">
        <f>'Base de dados'!C391</f>
        <v>47975715</v>
      </c>
      <c r="E392" s="20" t="str">
        <f>'Base de dados'!D391</f>
        <v>405.086.558-03</v>
      </c>
      <c r="F392" s="21" t="str">
        <f>IF('Base de dados'!E391&lt;&gt;"",'Base de dados'!E391,"")</f>
        <v/>
      </c>
      <c r="G392" s="21" t="str">
        <f>IF('Base de dados'!F391&lt;&gt;"",'Base de dados'!F391,"")</f>
        <v/>
      </c>
      <c r="H392" s="21" t="str">
        <f>IF('Base de dados'!G391&lt;&gt;"",'Base de dados'!G391,"")</f>
        <v/>
      </c>
      <c r="I392" s="31" t="str">
        <f>Prefeitura!D392</f>
        <v>CHA PARAISO, Sn - ZONA RURAL - CASA BRANCA</v>
      </c>
      <c r="J392" s="22" t="str">
        <f>Prefeitura!E392</f>
        <v>(19) 999116994</v>
      </c>
      <c r="K392" s="23" t="str">
        <f>LOWER('Base de dados'!K391)</f>
        <v>felipesilva01102@gmail.com</v>
      </c>
      <c r="L392" s="24" t="str">
        <f>'Base de dados'!J391</f>
        <v>POPULAÇÃO GERAL</v>
      </c>
      <c r="M392" s="24" t="str">
        <f>'Base de dados'!L391</f>
        <v>BENEFICIÁRIO</v>
      </c>
      <c r="N392" s="24">
        <f>'Base de dados'!M391</f>
        <v>75</v>
      </c>
      <c r="O392" s="29" t="str">
        <f>IF(OR(Prefeitura!I392="Não",Prefeitura!J392&lt;&gt;""),"EXCLUÍDO","")</f>
        <v/>
      </c>
      <c r="P392" s="24" t="str">
        <f>IF(Prefeitura!J392&lt;&gt;"","ATENDIDO CDHU",IF(Prefeitura!I392="Não","NÃO COMPROVA TEMPO DE MORADIA",""))</f>
        <v/>
      </c>
      <c r="Q392" s="24" t="str">
        <f t="shared" si="14"/>
        <v/>
      </c>
    </row>
    <row r="393" spans="1:17" ht="24.95" customHeight="1" x14ac:dyDescent="0.25">
      <c r="A393" s="17">
        <f t="shared" si="13"/>
        <v>391</v>
      </c>
      <c r="B393" s="18" t="str">
        <f>'Base de dados'!A392</f>
        <v>5630005675</v>
      </c>
      <c r="C393" s="19" t="str">
        <f>'Base de dados'!B392</f>
        <v>DANILO GOMES MONTEIRO DO NASCIMENTO</v>
      </c>
      <c r="D393" s="26">
        <f>'Base de dados'!C392</f>
        <v>580976245</v>
      </c>
      <c r="E393" s="20" t="str">
        <f>'Base de dados'!D392</f>
        <v>471.776.718-70</v>
      </c>
      <c r="F393" s="21" t="str">
        <f>IF('Base de dados'!E392&lt;&gt;"",'Base de dados'!E392,"")</f>
        <v>PATRICIA LUCIANA MAIA</v>
      </c>
      <c r="G393" s="21">
        <f>IF('Base de dados'!F392&lt;&gt;"",'Base de dados'!F392,"")</f>
        <v>573257243</v>
      </c>
      <c r="H393" s="21" t="str">
        <f>IF('Base de dados'!G392&lt;&gt;"",'Base de dados'!G392,"")</f>
        <v>466.777.228-05</v>
      </c>
      <c r="I393" s="31" t="str">
        <f>Prefeitura!D393</f>
        <v>RUA CARLOS KERBERG, 25 - ODENIR BUZATO  - CASA BRANCA</v>
      </c>
      <c r="J393" s="22" t="str">
        <f>Prefeitura!E393</f>
        <v>(19) 989297532</v>
      </c>
      <c r="K393" s="23" t="str">
        <f>LOWER('Base de dados'!K392)</f>
        <v>pamelamonteiro15gomes@gmail.com</v>
      </c>
      <c r="L393" s="24" t="str">
        <f>'Base de dados'!J392</f>
        <v>POPULAÇÃO GERAL</v>
      </c>
      <c r="M393" s="24" t="str">
        <f>'Base de dados'!L392</f>
        <v>BENEFICIÁRIO</v>
      </c>
      <c r="N393" s="24">
        <f>'Base de dados'!M392</f>
        <v>76</v>
      </c>
      <c r="O393" s="29" t="str">
        <f>IF(OR(Prefeitura!I393="Não",Prefeitura!J393&lt;&gt;""),"EXCLUÍDO","")</f>
        <v/>
      </c>
      <c r="P393" s="24" t="str">
        <f>IF(Prefeitura!J393&lt;&gt;"","ATENDIDO CDHU",IF(Prefeitura!I393="Não","NÃO COMPROVA TEMPO DE MORADIA",""))</f>
        <v/>
      </c>
      <c r="Q393" s="24" t="str">
        <f t="shared" si="14"/>
        <v/>
      </c>
    </row>
    <row r="394" spans="1:17" ht="24.95" customHeight="1" x14ac:dyDescent="0.25">
      <c r="A394" s="17">
        <f t="shared" si="13"/>
        <v>392</v>
      </c>
      <c r="B394" s="18" t="str">
        <f>'Base de dados'!A393</f>
        <v>5630001518</v>
      </c>
      <c r="C394" s="19" t="str">
        <f>'Base de dados'!B393</f>
        <v>MARCOS ANTONIO ALVES</v>
      </c>
      <c r="D394" s="26">
        <f>'Base de dados'!C393</f>
        <v>185629994</v>
      </c>
      <c r="E394" s="20" t="str">
        <f>'Base de dados'!D393</f>
        <v>059.025.268-25</v>
      </c>
      <c r="F394" s="21" t="str">
        <f>IF('Base de dados'!E393&lt;&gt;"",'Base de dados'!E393,"")</f>
        <v>MARINA APARECIDA ELIAS ALVES</v>
      </c>
      <c r="G394" s="21">
        <f>IF('Base de dados'!F393&lt;&gt;"",'Base de dados'!F393,"")</f>
        <v>180281537</v>
      </c>
      <c r="H394" s="21" t="str">
        <f>IF('Base de dados'!G393&lt;&gt;"",'Base de dados'!G393,"")</f>
        <v>068.798.528-58</v>
      </c>
      <c r="I394" s="31" t="str">
        <f>Prefeitura!D394</f>
        <v>AV  SANTOS DUMMONT, 312 - INDUSTRIAL  - CASA BRANCA</v>
      </c>
      <c r="J394" s="22" t="str">
        <f>Prefeitura!E394</f>
        <v>(19) 991553040</v>
      </c>
      <c r="K394" s="23" t="str">
        <f>LOWER('Base de dados'!K393)</f>
        <v>amarcosantonio003@gmail.com</v>
      </c>
      <c r="L394" s="24" t="str">
        <f>'Base de dados'!J393</f>
        <v>POPULAÇÃO GERAL</v>
      </c>
      <c r="M394" s="24" t="str">
        <f>'Base de dados'!L393</f>
        <v>BENEFICIÁRIO</v>
      </c>
      <c r="N394" s="24">
        <f>'Base de dados'!M393</f>
        <v>77</v>
      </c>
      <c r="O394" s="29" t="str">
        <f>IF(OR(Prefeitura!I394="Não",Prefeitura!J394&lt;&gt;""),"EXCLUÍDO","")</f>
        <v/>
      </c>
      <c r="P394" s="24" t="str">
        <f>IF(Prefeitura!J394&lt;&gt;"","ATENDIDO CDHU",IF(Prefeitura!I394="Não","NÃO COMPROVA TEMPO DE MORADIA",""))</f>
        <v/>
      </c>
      <c r="Q394" s="24" t="str">
        <f t="shared" si="14"/>
        <v/>
      </c>
    </row>
    <row r="395" spans="1:17" ht="24.95" customHeight="1" x14ac:dyDescent="0.25">
      <c r="A395" s="17">
        <f t="shared" si="13"/>
        <v>393</v>
      </c>
      <c r="B395" s="18" t="str">
        <f>'Base de dados'!A394</f>
        <v>5630017548</v>
      </c>
      <c r="C395" s="19" t="str">
        <f>'Base de dados'!B394</f>
        <v>BRENDON ROGERIO FERREIRA DE OLIVEIRA</v>
      </c>
      <c r="D395" s="26">
        <f>'Base de dados'!C394</f>
        <v>580074535</v>
      </c>
      <c r="E395" s="20" t="str">
        <f>'Base de dados'!D394</f>
        <v>435.044.248-00</v>
      </c>
      <c r="F395" s="21" t="str">
        <f>IF('Base de dados'!E394&lt;&gt;"",'Base de dados'!E394,"")</f>
        <v>SABRINA HELENA DA SILVA VITORIANO</v>
      </c>
      <c r="G395" s="21">
        <f>IF('Base de dados'!F394&lt;&gt;"",'Base de dados'!F394,"")</f>
        <v>595998574</v>
      </c>
      <c r="H395" s="21" t="str">
        <f>IF('Base de dados'!G394&lt;&gt;"",'Base de dados'!G394,"")</f>
        <v>522.414.358-64</v>
      </c>
      <c r="I395" s="31" t="str">
        <f>Prefeitura!D395</f>
        <v>FAZ PORTO DO MEIRA, 9800 - COLONIA DO PIAGUI - GUARATINGUETA</v>
      </c>
      <c r="J395" s="22" t="str">
        <f>Prefeitura!E395</f>
        <v>(12) 981827940</v>
      </c>
      <c r="K395" s="23" t="str">
        <f>LOWER('Base de dados'!K394)</f>
        <v>brendon_20171@outlook.com</v>
      </c>
      <c r="L395" s="24" t="str">
        <f>'Base de dados'!J394</f>
        <v>POPULAÇÃO GERAL</v>
      </c>
      <c r="M395" s="24" t="str">
        <f>'Base de dados'!L394</f>
        <v>BENEFICIÁRIO</v>
      </c>
      <c r="N395" s="24">
        <f>'Base de dados'!M394</f>
        <v>78</v>
      </c>
      <c r="O395" s="29" t="str">
        <f>IF(OR(Prefeitura!I395="Não",Prefeitura!J395&lt;&gt;""),"EXCLUÍDO","")</f>
        <v/>
      </c>
      <c r="P395" s="24" t="str">
        <f>IF(Prefeitura!J395&lt;&gt;"","ATENDIDO CDHU",IF(Prefeitura!I395="Não","NÃO COMPROVA TEMPO DE MORADIA",""))</f>
        <v/>
      </c>
      <c r="Q395" s="24" t="str">
        <f t="shared" si="14"/>
        <v/>
      </c>
    </row>
    <row r="396" spans="1:17" ht="24.95" customHeight="1" x14ac:dyDescent="0.25">
      <c r="A396" s="17">
        <f t="shared" si="13"/>
        <v>394</v>
      </c>
      <c r="B396" s="18" t="str">
        <f>'Base de dados'!A395</f>
        <v>5630002599</v>
      </c>
      <c r="C396" s="19" t="str">
        <f>'Base de dados'!B395</f>
        <v>VERONICA DE FATIMA FAGUNDES</v>
      </c>
      <c r="D396" s="26">
        <f>'Base de dados'!C395</f>
        <v>2371426</v>
      </c>
      <c r="E396" s="20" t="str">
        <f>'Base de dados'!D395</f>
        <v>395.627.128-93</v>
      </c>
      <c r="F396" s="21" t="str">
        <f>IF('Base de dados'!E395&lt;&gt;"",'Base de dados'!E395,"")</f>
        <v/>
      </c>
      <c r="G396" s="21" t="str">
        <f>IF('Base de dados'!F395&lt;&gt;"",'Base de dados'!F395,"")</f>
        <v/>
      </c>
      <c r="H396" s="21" t="str">
        <f>IF('Base de dados'!G395&lt;&gt;"",'Base de dados'!G395,"")</f>
        <v/>
      </c>
      <c r="I396" s="31" t="str">
        <f>Prefeitura!D396</f>
        <v>AV  DA SAUDADE, 224 - NAZARE  - CASA BRANCA</v>
      </c>
      <c r="J396" s="22" t="str">
        <f>Prefeitura!E396</f>
        <v>(19) 994830420</v>
      </c>
      <c r="K396" s="23" t="str">
        <f>LOWER('Base de dados'!K395)</f>
        <v>vemartins30@bol.com.br</v>
      </c>
      <c r="L396" s="24" t="str">
        <f>'Base de dados'!J395</f>
        <v>POPULAÇÃO GERAL</v>
      </c>
      <c r="M396" s="24" t="str">
        <f>'Base de dados'!L395</f>
        <v>BENEFICIÁRIO</v>
      </c>
      <c r="N396" s="24">
        <f>'Base de dados'!M395</f>
        <v>79</v>
      </c>
      <c r="O396" s="29" t="str">
        <f>IF(OR(Prefeitura!I396="Não",Prefeitura!J396&lt;&gt;""),"EXCLUÍDO","")</f>
        <v/>
      </c>
      <c r="P396" s="24" t="str">
        <f>IF(Prefeitura!J396&lt;&gt;"","ATENDIDO CDHU",IF(Prefeitura!I396="Não","NÃO COMPROVA TEMPO DE MORADIA",""))</f>
        <v/>
      </c>
      <c r="Q396" s="24" t="str">
        <f t="shared" si="14"/>
        <v/>
      </c>
    </row>
    <row r="397" spans="1:17" ht="24.95" customHeight="1" x14ac:dyDescent="0.25">
      <c r="A397" s="17">
        <f t="shared" si="13"/>
        <v>395</v>
      </c>
      <c r="B397" s="18" t="str">
        <f>'Base de dados'!A396</f>
        <v>5630016383</v>
      </c>
      <c r="C397" s="19" t="str">
        <f>'Base de dados'!B396</f>
        <v>DANILO DE JESUS CANDIDO</v>
      </c>
      <c r="D397" s="26">
        <f>'Base de dados'!C396</f>
        <v>501317247</v>
      </c>
      <c r="E397" s="20" t="str">
        <f>'Base de dados'!D396</f>
        <v>499.210.138-07</v>
      </c>
      <c r="F397" s="21" t="str">
        <f>IF('Base de dados'!E396&lt;&gt;"",'Base de dados'!E396,"")</f>
        <v/>
      </c>
      <c r="G397" s="21" t="str">
        <f>IF('Base de dados'!F396&lt;&gt;"",'Base de dados'!F396,"")</f>
        <v/>
      </c>
      <c r="H397" s="21" t="str">
        <f>IF('Base de dados'!G396&lt;&gt;"",'Base de dados'!G396,"")</f>
        <v/>
      </c>
      <c r="I397" s="31" t="str">
        <f>Prefeitura!D397</f>
        <v>RUA PROF GUNAR MORAES DE ARAUJO, 41 - CONJUNTO HABITACIONAL WALDEMAR PERREIRA - CASA BRANCA</v>
      </c>
      <c r="J397" s="22" t="str">
        <f>Prefeitura!E397</f>
        <v>(19) 995579641</v>
      </c>
      <c r="K397" s="23" t="str">
        <f>LOWER('Base de dados'!K396)</f>
        <v>danilojesuscandido@gmail.com</v>
      </c>
      <c r="L397" s="24" t="str">
        <f>'Base de dados'!J396</f>
        <v>POPULAÇÃO GERAL</v>
      </c>
      <c r="M397" s="24" t="str">
        <f>'Base de dados'!L396</f>
        <v>BENEFICIÁRIO</v>
      </c>
      <c r="N397" s="24">
        <f>'Base de dados'!M396</f>
        <v>80</v>
      </c>
      <c r="O397" s="29" t="str">
        <f>IF(OR(Prefeitura!I397="Não",Prefeitura!J397&lt;&gt;""),"EXCLUÍDO","")</f>
        <v/>
      </c>
      <c r="P397" s="24" t="str">
        <f>IF(Prefeitura!J397&lt;&gt;"","ATENDIDO CDHU",IF(Prefeitura!I397="Não","NÃO COMPROVA TEMPO DE MORADIA",""))</f>
        <v/>
      </c>
      <c r="Q397" s="24" t="str">
        <f t="shared" si="14"/>
        <v/>
      </c>
    </row>
    <row r="398" spans="1:17" ht="24.95" customHeight="1" x14ac:dyDescent="0.25">
      <c r="A398" s="17">
        <f t="shared" si="13"/>
        <v>396</v>
      </c>
      <c r="B398" s="18" t="str">
        <f>'Base de dados'!A397</f>
        <v>5630015872</v>
      </c>
      <c r="C398" s="19" t="str">
        <f>'Base de dados'!B397</f>
        <v>MAIRA MONTEIRO RIBEIRO DA SILVA</v>
      </c>
      <c r="D398" s="26">
        <f>'Base de dados'!C397</f>
        <v>486496004</v>
      </c>
      <c r="E398" s="20" t="str">
        <f>'Base de dados'!D397</f>
        <v>436.042.758-14</v>
      </c>
      <c r="F398" s="21" t="str">
        <f>IF('Base de dados'!E397&lt;&gt;"",'Base de dados'!E397,"")</f>
        <v/>
      </c>
      <c r="G398" s="21" t="str">
        <f>IF('Base de dados'!F397&lt;&gt;"",'Base de dados'!F397,"")</f>
        <v/>
      </c>
      <c r="H398" s="21" t="str">
        <f>IF('Base de dados'!G397&lt;&gt;"",'Base de dados'!G397,"")</f>
        <v/>
      </c>
      <c r="I398" s="31" t="str">
        <f>Prefeitura!D398</f>
        <v>AV  HENRIQUE RANGEL DE CASTRO, 5 - VILA ANGELINA 2 - GUARATINGUETA</v>
      </c>
      <c r="J398" s="22" t="str">
        <f>Prefeitura!E398</f>
        <v>(12) 991442074</v>
      </c>
      <c r="K398" s="23" t="str">
        <f>LOWER('Base de dados'!K397)</f>
        <v>monteiramaira45@gmail.com</v>
      </c>
      <c r="L398" s="24" t="str">
        <f>'Base de dados'!J397</f>
        <v>POPULAÇÃO GERAL</v>
      </c>
      <c r="M398" s="24" t="str">
        <f>'Base de dados'!L397</f>
        <v>BENEFICIÁRIO</v>
      </c>
      <c r="N398" s="24">
        <f>'Base de dados'!M397</f>
        <v>81</v>
      </c>
      <c r="O398" s="29" t="str">
        <f>IF(OR(Prefeitura!I398="Não",Prefeitura!J398&lt;&gt;""),"EXCLUÍDO","")</f>
        <v/>
      </c>
      <c r="P398" s="24" t="str">
        <f>IF(Prefeitura!J398&lt;&gt;"","ATENDIDO CDHU",IF(Prefeitura!I398="Não","NÃO COMPROVA TEMPO DE MORADIA",""))</f>
        <v/>
      </c>
      <c r="Q398" s="24" t="str">
        <f t="shared" si="14"/>
        <v/>
      </c>
    </row>
    <row r="399" spans="1:17" ht="24.95" customHeight="1" x14ac:dyDescent="0.25">
      <c r="A399" s="17">
        <f t="shared" si="13"/>
        <v>397</v>
      </c>
      <c r="B399" s="18" t="str">
        <f>'Base de dados'!A398</f>
        <v>5630002540</v>
      </c>
      <c r="C399" s="19" t="str">
        <f>'Base de dados'!B398</f>
        <v>ALINE ROBERTO DA SILVA</v>
      </c>
      <c r="D399" s="26">
        <f>'Base de dados'!C398</f>
        <v>486126845</v>
      </c>
      <c r="E399" s="20" t="str">
        <f>'Base de dados'!D398</f>
        <v>424.439.008-19</v>
      </c>
      <c r="F399" s="21" t="str">
        <f>IF('Base de dados'!E398&lt;&gt;"",'Base de dados'!E398,"")</f>
        <v>LUIZ CLAUDIO GONCALVES ALVES</v>
      </c>
      <c r="G399" s="21">
        <f>IF('Base de dados'!F398&lt;&gt;"",'Base de dados'!F398,"")</f>
        <v>40098863</v>
      </c>
      <c r="H399" s="21" t="str">
        <f>IF('Base de dados'!G398&lt;&gt;"",'Base de dados'!G398,"")</f>
        <v>364.923.848-90</v>
      </c>
      <c r="I399" s="31" t="str">
        <f>Prefeitura!D399</f>
        <v>FAZ AURORA, 00 - FAZENDA AURORA - CASA BRANCA</v>
      </c>
      <c r="J399" s="22" t="str">
        <f>Prefeitura!E399</f>
        <v>(19) 995252179</v>
      </c>
      <c r="K399" s="23" t="str">
        <f>LOWER('Base de dados'!K398)</f>
        <v>alineroberto813@gmail.com</v>
      </c>
      <c r="L399" s="24" t="str">
        <f>'Base de dados'!J398</f>
        <v>POPULAÇÃO GERAL</v>
      </c>
      <c r="M399" s="24" t="str">
        <f>'Base de dados'!L398</f>
        <v>BENEFICIÁRIO</v>
      </c>
      <c r="N399" s="24">
        <f>'Base de dados'!M398</f>
        <v>82</v>
      </c>
      <c r="O399" s="29" t="str">
        <f>IF(OR(Prefeitura!I399="Não",Prefeitura!J399&lt;&gt;""),"EXCLUÍDO","")</f>
        <v/>
      </c>
      <c r="P399" s="24" t="str">
        <f>IF(Prefeitura!J399&lt;&gt;"","ATENDIDO CDHU",IF(Prefeitura!I399="Não","NÃO COMPROVA TEMPO DE MORADIA",""))</f>
        <v/>
      </c>
      <c r="Q399" s="24" t="str">
        <f t="shared" si="14"/>
        <v/>
      </c>
    </row>
    <row r="400" spans="1:17" ht="24.95" customHeight="1" x14ac:dyDescent="0.25">
      <c r="A400" s="17">
        <f t="shared" si="13"/>
        <v>398</v>
      </c>
      <c r="B400" s="18" t="str">
        <f>'Base de dados'!A399</f>
        <v>5630000551</v>
      </c>
      <c r="C400" s="19" t="str">
        <f>'Base de dados'!B399</f>
        <v>DEBORA</v>
      </c>
      <c r="D400" s="26">
        <f>'Base de dados'!C399</f>
        <v>496593237</v>
      </c>
      <c r="E400" s="20" t="str">
        <f>'Base de dados'!D399</f>
        <v>407.931.538-40</v>
      </c>
      <c r="F400" s="21" t="str">
        <f>IF('Base de dados'!E399&lt;&gt;"",'Base de dados'!E399,"")</f>
        <v/>
      </c>
      <c r="G400" s="21" t="str">
        <f>IF('Base de dados'!F399&lt;&gt;"",'Base de dados'!F399,"")</f>
        <v/>
      </c>
      <c r="H400" s="21" t="str">
        <f>IF('Base de dados'!G399&lt;&gt;"",'Base de dados'!G399,"")</f>
        <v/>
      </c>
      <c r="I400" s="31" t="str">
        <f>Prefeitura!D400</f>
        <v>RUA FAMILIA GALANTE, 168 - NAZARE  - CASA BRANCA</v>
      </c>
      <c r="J400" s="22" t="str">
        <f>Prefeitura!E400</f>
        <v>(19) 987684627</v>
      </c>
      <c r="K400" s="23" t="str">
        <f>LOWER('Base de dados'!K399)</f>
        <v>lavoura46@gmail.com</v>
      </c>
      <c r="L400" s="24" t="str">
        <f>'Base de dados'!J399</f>
        <v>POPULAÇÃO GERAL</v>
      </c>
      <c r="M400" s="24" t="str">
        <f>'Base de dados'!L399</f>
        <v>BENEFICIÁRIO</v>
      </c>
      <c r="N400" s="24">
        <f>'Base de dados'!M399</f>
        <v>83</v>
      </c>
      <c r="O400" s="29" t="str">
        <f>IF(OR(Prefeitura!I400="Não",Prefeitura!J400&lt;&gt;""),"EXCLUÍDO","")</f>
        <v/>
      </c>
      <c r="P400" s="24" t="str">
        <f>IF(Prefeitura!J400&lt;&gt;"","ATENDIDO CDHU",IF(Prefeitura!I400="Não","NÃO COMPROVA TEMPO DE MORADIA",""))</f>
        <v/>
      </c>
      <c r="Q400" s="24" t="str">
        <f t="shared" si="14"/>
        <v/>
      </c>
    </row>
    <row r="401" spans="1:17" ht="24.95" customHeight="1" x14ac:dyDescent="0.25">
      <c r="A401" s="17">
        <f t="shared" si="13"/>
        <v>399</v>
      </c>
      <c r="B401" s="18" t="str">
        <f>'Base de dados'!A400</f>
        <v>5630019221</v>
      </c>
      <c r="C401" s="19" t="str">
        <f>'Base de dados'!B400</f>
        <v>ANTONIO FILHO ALVES BEZERRA</v>
      </c>
      <c r="D401" s="26">
        <f>'Base de dados'!C400</f>
        <v>620699504</v>
      </c>
      <c r="E401" s="20" t="str">
        <f>'Base de dados'!D400</f>
        <v>057.835.483-75</v>
      </c>
      <c r="F401" s="21" t="str">
        <f>IF('Base de dados'!E400&lt;&gt;"",'Base de dados'!E400,"")</f>
        <v>ANDREIA FERREIRA VIEIRA</v>
      </c>
      <c r="G401" s="21">
        <f>IF('Base de dados'!F400&lt;&gt;"",'Base de dados'!F400,"")</f>
        <v>501315305</v>
      </c>
      <c r="H401" s="21" t="str">
        <f>IF('Base de dados'!G400&lt;&gt;"",'Base de dados'!G400,"")</f>
        <v>054.588.553-10</v>
      </c>
      <c r="I401" s="31" t="str">
        <f>Prefeitura!D401</f>
        <v>RUA CRISTIANO OZORIO, 241 - LAGOA BRANCA - CASA BRANCA</v>
      </c>
      <c r="J401" s="22" t="str">
        <f>Prefeitura!E401</f>
        <v>(19) 999872950</v>
      </c>
      <c r="K401" s="23" t="str">
        <f>LOWER('Base de dados'!K400)</f>
        <v>rosanggela_dandy30@hotmail.com</v>
      </c>
      <c r="L401" s="24" t="str">
        <f>'Base de dados'!J400</f>
        <v>POPULAÇÃO GERAL</v>
      </c>
      <c r="M401" s="24" t="str">
        <f>'Base de dados'!L400</f>
        <v>BENEFICIÁRIO</v>
      </c>
      <c r="N401" s="24">
        <f>'Base de dados'!M400</f>
        <v>84</v>
      </c>
      <c r="O401" s="29" t="str">
        <f>IF(OR(Prefeitura!I401="Não",Prefeitura!J401&lt;&gt;""),"EXCLUÍDO","")</f>
        <v/>
      </c>
      <c r="P401" s="24" t="str">
        <f>IF(Prefeitura!J401&lt;&gt;"","ATENDIDO CDHU",IF(Prefeitura!I401="Não","NÃO COMPROVA TEMPO DE MORADIA",""))</f>
        <v/>
      </c>
      <c r="Q401" s="24" t="str">
        <f t="shared" si="14"/>
        <v/>
      </c>
    </row>
    <row r="402" spans="1:17" ht="24.95" customHeight="1" x14ac:dyDescent="0.25">
      <c r="A402" s="17">
        <f t="shared" si="13"/>
        <v>400</v>
      </c>
      <c r="B402" s="18" t="str">
        <f>'Base de dados'!A401</f>
        <v>5630003274</v>
      </c>
      <c r="C402" s="19" t="str">
        <f>'Base de dados'!B401</f>
        <v>CARLA ALVES AUGUSTO</v>
      </c>
      <c r="D402" s="26">
        <f>'Base de dados'!C401</f>
        <v>350738828</v>
      </c>
      <c r="E402" s="20" t="str">
        <f>'Base de dados'!D401</f>
        <v>330.357.618-17</v>
      </c>
      <c r="F402" s="21" t="str">
        <f>IF('Base de dados'!E401&lt;&gt;"",'Base de dados'!E401,"")</f>
        <v/>
      </c>
      <c r="G402" s="21" t="str">
        <f>IF('Base de dados'!F401&lt;&gt;"",'Base de dados'!F401,"")</f>
        <v/>
      </c>
      <c r="H402" s="21" t="str">
        <f>IF('Base de dados'!G401&lt;&gt;"",'Base de dados'!G401,"")</f>
        <v/>
      </c>
      <c r="I402" s="31" t="str">
        <f>Prefeitura!D402</f>
        <v>RUA MARINA MOURA, 345 - PARQUE SAO PAULO - CASA BRANCA</v>
      </c>
      <c r="J402" s="22" t="str">
        <f>Prefeitura!E402</f>
        <v>(19) 988358211</v>
      </c>
      <c r="K402" s="23" t="str">
        <f>LOWER('Base de dados'!K401)</f>
        <v>igor.lucas.augusto10@gmail.com</v>
      </c>
      <c r="L402" s="24" t="str">
        <f>'Base de dados'!J401</f>
        <v>POPULAÇÃO GERAL</v>
      </c>
      <c r="M402" s="24" t="str">
        <f>'Base de dados'!L401</f>
        <v>BENEFICIÁRIO</v>
      </c>
      <c r="N402" s="24">
        <f>'Base de dados'!M401</f>
        <v>85</v>
      </c>
      <c r="O402" s="29" t="str">
        <f>IF(OR(Prefeitura!I402="Não",Prefeitura!J402&lt;&gt;""),"EXCLUÍDO","")</f>
        <v/>
      </c>
      <c r="P402" s="24" t="str">
        <f>IF(Prefeitura!J402&lt;&gt;"","ATENDIDO CDHU",IF(Prefeitura!I402="Não","NÃO COMPROVA TEMPO DE MORADIA",""))</f>
        <v/>
      </c>
      <c r="Q402" s="24" t="str">
        <f t="shared" si="14"/>
        <v/>
      </c>
    </row>
    <row r="403" spans="1:17" ht="24.95" customHeight="1" x14ac:dyDescent="0.25">
      <c r="A403" s="17">
        <f t="shared" si="13"/>
        <v>401</v>
      </c>
      <c r="B403" s="18" t="str">
        <f>'Base de dados'!A402</f>
        <v>5630015047</v>
      </c>
      <c r="C403" s="19" t="str">
        <f>'Base de dados'!B402</f>
        <v>DEMETRIO PEREIRA DA COSTA</v>
      </c>
      <c r="D403" s="26">
        <f>'Base de dados'!C402</f>
        <v>431647021</v>
      </c>
      <c r="E403" s="20" t="str">
        <f>'Base de dados'!D402</f>
        <v>342.332.598-41</v>
      </c>
      <c r="F403" s="21" t="str">
        <f>IF('Base de dados'!E402&lt;&gt;"",'Base de dados'!E402,"")</f>
        <v/>
      </c>
      <c r="G403" s="21" t="str">
        <f>IF('Base de dados'!F402&lt;&gt;"",'Base de dados'!F402,"")</f>
        <v/>
      </c>
      <c r="H403" s="21" t="str">
        <f>IF('Base de dados'!G402&lt;&gt;"",'Base de dados'!G402,"")</f>
        <v/>
      </c>
      <c r="I403" s="31" t="str">
        <f>Prefeitura!D403</f>
        <v>RUA AGUAI, 130 - DESTERRO - CASA BRANCA</v>
      </c>
      <c r="J403" s="22" t="str">
        <f>Prefeitura!E403</f>
        <v>(19) 993418895</v>
      </c>
      <c r="K403" s="23" t="str">
        <f>LOWER('Base de dados'!K402)</f>
        <v>demetrio.costa03@bol.com.br</v>
      </c>
      <c r="L403" s="24" t="str">
        <f>'Base de dados'!J402</f>
        <v>POPULAÇÃO GERAL</v>
      </c>
      <c r="M403" s="24" t="str">
        <f>'Base de dados'!L402</f>
        <v>BENEFICIÁRIO</v>
      </c>
      <c r="N403" s="24">
        <f>'Base de dados'!M402</f>
        <v>86</v>
      </c>
      <c r="O403" s="29" t="str">
        <f>IF(OR(Prefeitura!I403="Não",Prefeitura!J403&lt;&gt;""),"EXCLUÍDO","")</f>
        <v/>
      </c>
      <c r="P403" s="24" t="str">
        <f>IF(Prefeitura!J403&lt;&gt;"","ATENDIDO CDHU",IF(Prefeitura!I403="Não","NÃO COMPROVA TEMPO DE MORADIA",""))</f>
        <v/>
      </c>
      <c r="Q403" s="24" t="str">
        <f t="shared" si="14"/>
        <v/>
      </c>
    </row>
    <row r="404" spans="1:17" ht="24.95" customHeight="1" x14ac:dyDescent="0.25">
      <c r="A404" s="17">
        <f t="shared" si="13"/>
        <v>402</v>
      </c>
      <c r="B404" s="18" t="str">
        <f>'Base de dados'!A403</f>
        <v>5630003001</v>
      </c>
      <c r="C404" s="19" t="str">
        <f>'Base de dados'!B403</f>
        <v>VANESSA ROBERTA MECHILAO</v>
      </c>
      <c r="D404" s="26">
        <f>'Base de dados'!C403</f>
        <v>470982081</v>
      </c>
      <c r="E404" s="20" t="str">
        <f>'Base de dados'!D403</f>
        <v>395.733.198-61</v>
      </c>
      <c r="F404" s="21" t="str">
        <f>IF('Base de dados'!E403&lt;&gt;"",'Base de dados'!E403,"")</f>
        <v>JULIO CESAR DELOMODARME</v>
      </c>
      <c r="G404" s="21">
        <f>IF('Base de dados'!F403&lt;&gt;"",'Base de dados'!F403,"")</f>
        <v>232274551</v>
      </c>
      <c r="H404" s="21" t="str">
        <f>IF('Base de dados'!G403&lt;&gt;"",'Base de dados'!G403,"")</f>
        <v>128.312.518-85</v>
      </c>
      <c r="I404" s="31" t="str">
        <f>Prefeitura!D404</f>
        <v>RUA FAMILIA SPINDOLA, 236 - JARDIM MACAUBA - CASA BRANCA</v>
      </c>
      <c r="J404" s="22" t="str">
        <f>Prefeitura!E404</f>
        <v>(19) 999079506</v>
      </c>
      <c r="K404" s="23" t="str">
        <f>LOWER('Base de dados'!K403)</f>
        <v>vanessa.wasilewski@outlook.com</v>
      </c>
      <c r="L404" s="24" t="str">
        <f>'Base de dados'!J403</f>
        <v>POPULAÇÃO GERAL</v>
      </c>
      <c r="M404" s="24" t="str">
        <f>'Base de dados'!L403</f>
        <v>BENEFICIÁRIO</v>
      </c>
      <c r="N404" s="24">
        <f>'Base de dados'!M403</f>
        <v>87</v>
      </c>
      <c r="O404" s="29" t="str">
        <f>IF(OR(Prefeitura!I404="Não",Prefeitura!J404&lt;&gt;""),"EXCLUÍDO","")</f>
        <v/>
      </c>
      <c r="P404" s="24" t="str">
        <f>IF(Prefeitura!J404&lt;&gt;"","ATENDIDO CDHU",IF(Prefeitura!I404="Não","NÃO COMPROVA TEMPO DE MORADIA",""))</f>
        <v/>
      </c>
      <c r="Q404" s="24" t="str">
        <f t="shared" si="14"/>
        <v/>
      </c>
    </row>
    <row r="405" spans="1:17" ht="24.95" customHeight="1" x14ac:dyDescent="0.25">
      <c r="A405" s="17">
        <f t="shared" si="13"/>
        <v>403</v>
      </c>
      <c r="B405" s="18" t="str">
        <f>'Base de dados'!A404</f>
        <v>5630006228</v>
      </c>
      <c r="C405" s="19" t="str">
        <f>'Base de dados'!B404</f>
        <v>CAIO SANTA ROSA</v>
      </c>
      <c r="D405" s="26">
        <f>'Base de dados'!C404</f>
        <v>434777444</v>
      </c>
      <c r="E405" s="20" t="str">
        <f>'Base de dados'!D404</f>
        <v>320.785.518-05</v>
      </c>
      <c r="F405" s="21" t="str">
        <f>IF('Base de dados'!E404&lt;&gt;"",'Base de dados'!E404,"")</f>
        <v>MARINA PEREIRA DE MELLO SANTA ROSA</v>
      </c>
      <c r="G405" s="21">
        <f>IF('Base de dados'!F404&lt;&gt;"",'Base de dados'!F404,"")</f>
        <v>536669302</v>
      </c>
      <c r="H405" s="21" t="str">
        <f>IF('Base de dados'!G404&lt;&gt;"",'Base de dados'!G404,"")</f>
        <v>470.014.718-01</v>
      </c>
      <c r="I405" s="31" t="str">
        <f>Prefeitura!D405</f>
        <v>RUA RICARDO BATISTA, 169 - CENTRO - CASA BRANCA</v>
      </c>
      <c r="J405" s="22" t="str">
        <f>Prefeitura!E405</f>
        <v>(19) 982217371</v>
      </c>
      <c r="K405" s="23" t="str">
        <f>LOWER('Base de dados'!K404)</f>
        <v>mzb_caio@hotmail.com</v>
      </c>
      <c r="L405" s="24" t="str">
        <f>'Base de dados'!J404</f>
        <v>POPULAÇÃO GERAL</v>
      </c>
      <c r="M405" s="24" t="str">
        <f>'Base de dados'!L404</f>
        <v>BENEFICIÁRIO</v>
      </c>
      <c r="N405" s="24">
        <f>'Base de dados'!M404</f>
        <v>88</v>
      </c>
      <c r="O405" s="29" t="str">
        <f>IF(OR(Prefeitura!I405="Não",Prefeitura!J405&lt;&gt;""),"EXCLUÍDO","")</f>
        <v/>
      </c>
      <c r="P405" s="24" t="str">
        <f>IF(Prefeitura!J405&lt;&gt;"","ATENDIDO CDHU",IF(Prefeitura!I405="Não","NÃO COMPROVA TEMPO DE MORADIA",""))</f>
        <v/>
      </c>
      <c r="Q405" s="24" t="str">
        <f t="shared" si="14"/>
        <v/>
      </c>
    </row>
    <row r="406" spans="1:17" ht="24.95" customHeight="1" x14ac:dyDescent="0.25">
      <c r="A406" s="17">
        <f t="shared" si="13"/>
        <v>404</v>
      </c>
      <c r="B406" s="18" t="str">
        <f>'Base de dados'!A405</f>
        <v>5630010949</v>
      </c>
      <c r="C406" s="19" t="str">
        <f>'Base de dados'!B405</f>
        <v>ANDERSON DONIZETE DE ANDRADE</v>
      </c>
      <c r="D406" s="26">
        <f>'Base de dados'!C405</f>
        <v>486307700</v>
      </c>
      <c r="E406" s="20" t="str">
        <f>'Base de dados'!D405</f>
        <v>382.274.658-46</v>
      </c>
      <c r="F406" s="21" t="str">
        <f>IF('Base de dados'!E405&lt;&gt;"",'Base de dados'!E405,"")</f>
        <v>ISABELA CRISTINA RAIMUNDO</v>
      </c>
      <c r="G406" s="21">
        <f>IF('Base de dados'!F405&lt;&gt;"",'Base de dados'!F405,"")</f>
        <v>50131538</v>
      </c>
      <c r="H406" s="21" t="str">
        <f>IF('Base de dados'!G405&lt;&gt;"",'Base de dados'!G405,"")</f>
        <v>440.265.418-19</v>
      </c>
      <c r="I406" s="31" t="str">
        <f>Prefeitura!D406</f>
        <v>RUA BENEDITO PRADO, 138 - JD BELA VISTA 2 - CASA BRANCA</v>
      </c>
      <c r="J406" s="22" t="str">
        <f>Prefeitura!E406</f>
        <v>(19) 992816504</v>
      </c>
      <c r="K406" s="23" t="str">
        <f>LOWER('Base de dados'!K405)</f>
        <v>andersondandrade853@gmail.com</v>
      </c>
      <c r="L406" s="24" t="str">
        <f>'Base de dados'!J405</f>
        <v>POPULAÇÃO GERAL</v>
      </c>
      <c r="M406" s="24" t="str">
        <f>'Base de dados'!L405</f>
        <v>BENEFICIÁRIO</v>
      </c>
      <c r="N406" s="24">
        <f>'Base de dados'!M405</f>
        <v>89</v>
      </c>
      <c r="O406" s="29" t="str">
        <f>IF(OR(Prefeitura!I406="Não",Prefeitura!J406&lt;&gt;""),"EXCLUÍDO","")</f>
        <v/>
      </c>
      <c r="P406" s="24" t="str">
        <f>IF(Prefeitura!J406&lt;&gt;"","ATENDIDO CDHU",IF(Prefeitura!I406="Não","NÃO COMPROVA TEMPO DE MORADIA",""))</f>
        <v/>
      </c>
      <c r="Q406" s="24" t="str">
        <f t="shared" si="14"/>
        <v/>
      </c>
    </row>
    <row r="407" spans="1:17" ht="24.95" customHeight="1" x14ac:dyDescent="0.25">
      <c r="A407" s="17">
        <f t="shared" si="13"/>
        <v>405</v>
      </c>
      <c r="B407" s="18" t="str">
        <f>'Base de dados'!A406</f>
        <v>5630011236</v>
      </c>
      <c r="C407" s="19" t="str">
        <f>'Base de dados'!B406</f>
        <v>WALAN INACIO VICENTE</v>
      </c>
      <c r="D407" s="26">
        <f>'Base de dados'!C406</f>
        <v>455358163</v>
      </c>
      <c r="E407" s="20" t="str">
        <f>'Base de dados'!D406</f>
        <v>432.242.758-80</v>
      </c>
      <c r="F407" s="21" t="str">
        <f>IF('Base de dados'!E406&lt;&gt;"",'Base de dados'!E406,"")</f>
        <v/>
      </c>
      <c r="G407" s="21" t="str">
        <f>IF('Base de dados'!F406&lt;&gt;"",'Base de dados'!F406,"")</f>
        <v/>
      </c>
      <c r="H407" s="21" t="str">
        <f>IF('Base de dados'!G406&lt;&gt;"",'Base de dados'!G406,"")</f>
        <v/>
      </c>
      <c r="I407" s="31" t="str">
        <f>Prefeitura!D407</f>
        <v>AV  AV FAMILIA MACHADO, 16 - JARDIM BELA VISTA  - CASA BRANCA</v>
      </c>
      <c r="J407" s="22" t="str">
        <f>Prefeitura!E407</f>
        <v>(19) 998217545</v>
      </c>
      <c r="K407" s="23" t="str">
        <f>LOWER('Base de dados'!K406)</f>
        <v>wallanvicentte@gmail.com</v>
      </c>
      <c r="L407" s="24" t="str">
        <f>'Base de dados'!J406</f>
        <v>POPULAÇÃO GERAL</v>
      </c>
      <c r="M407" s="24" t="str">
        <f>'Base de dados'!L406</f>
        <v>BENEFICIÁRIO</v>
      </c>
      <c r="N407" s="24">
        <f>'Base de dados'!M406</f>
        <v>90</v>
      </c>
      <c r="O407" s="29" t="str">
        <f>IF(OR(Prefeitura!I407="Não",Prefeitura!J407&lt;&gt;""),"EXCLUÍDO","")</f>
        <v/>
      </c>
      <c r="P407" s="24" t="str">
        <f>IF(Prefeitura!J407&lt;&gt;"","ATENDIDO CDHU",IF(Prefeitura!I407="Não","NÃO COMPROVA TEMPO DE MORADIA",""))</f>
        <v/>
      </c>
      <c r="Q407" s="24" t="str">
        <f t="shared" si="14"/>
        <v/>
      </c>
    </row>
    <row r="408" spans="1:17" ht="24.95" customHeight="1" x14ac:dyDescent="0.25">
      <c r="A408" s="17">
        <f t="shared" si="13"/>
        <v>406</v>
      </c>
      <c r="B408" s="18" t="str">
        <f>'Base de dados'!A407</f>
        <v>5630001013</v>
      </c>
      <c r="C408" s="19" t="str">
        <f>'Base de dados'!B407</f>
        <v>SANDRA MARIA RIBEIRO</v>
      </c>
      <c r="D408" s="26">
        <f>'Base de dados'!C407</f>
        <v>164237288</v>
      </c>
      <c r="E408" s="20" t="str">
        <f>'Base de dados'!D407</f>
        <v>068.801.158-61</v>
      </c>
      <c r="F408" s="21" t="str">
        <f>IF('Base de dados'!E407&lt;&gt;"",'Base de dados'!E407,"")</f>
        <v/>
      </c>
      <c r="G408" s="21" t="str">
        <f>IF('Base de dados'!F407&lt;&gt;"",'Base de dados'!F407,"")</f>
        <v/>
      </c>
      <c r="H408" s="21" t="str">
        <f>IF('Base de dados'!G407&lt;&gt;"",'Base de dados'!G407,"")</f>
        <v/>
      </c>
      <c r="I408" s="31" t="str">
        <f>Prefeitura!D408</f>
        <v>RUA ANTONIO RIBEIRO FIALHO, 64 - NAZARE - CASA BRANCA</v>
      </c>
      <c r="J408" s="22" t="str">
        <f>Prefeitura!E408</f>
        <v>(19) 992930186</v>
      </c>
      <c r="K408" s="23" t="str">
        <f>LOWER('Base de dados'!K407)</f>
        <v>smribeiro814@gmail.com</v>
      </c>
      <c r="L408" s="24" t="str">
        <f>'Base de dados'!J407</f>
        <v>POPULAÇÃO GERAL</v>
      </c>
      <c r="M408" s="24" t="str">
        <f>'Base de dados'!L407</f>
        <v>BENEFICIÁRIO</v>
      </c>
      <c r="N408" s="24">
        <f>'Base de dados'!M407</f>
        <v>91</v>
      </c>
      <c r="O408" s="29" t="str">
        <f>IF(OR(Prefeitura!I408="Não",Prefeitura!J408&lt;&gt;""),"EXCLUÍDO","")</f>
        <v/>
      </c>
      <c r="P408" s="24" t="str">
        <f>IF(Prefeitura!J408&lt;&gt;"","ATENDIDO CDHU",IF(Prefeitura!I408="Não","NÃO COMPROVA TEMPO DE MORADIA",""))</f>
        <v/>
      </c>
      <c r="Q408" s="24" t="str">
        <f t="shared" si="14"/>
        <v/>
      </c>
    </row>
    <row r="409" spans="1:17" ht="24.95" customHeight="1" x14ac:dyDescent="0.25">
      <c r="A409" s="17">
        <f t="shared" si="13"/>
        <v>407</v>
      </c>
      <c r="B409" s="18" t="str">
        <f>'Base de dados'!A408</f>
        <v>5630015716</v>
      </c>
      <c r="C409" s="19" t="str">
        <f>'Base de dados'!B408</f>
        <v>LUIZ GUSTAVO DURO</v>
      </c>
      <c r="D409" s="26">
        <f>'Base de dados'!C408</f>
        <v>542499320</v>
      </c>
      <c r="E409" s="20" t="str">
        <f>'Base de dados'!D408</f>
        <v>332.990.008-37</v>
      </c>
      <c r="F409" s="21" t="str">
        <f>IF('Base de dados'!E408&lt;&gt;"",'Base de dados'!E408,"")</f>
        <v/>
      </c>
      <c r="G409" s="21" t="str">
        <f>IF('Base de dados'!F408&lt;&gt;"",'Base de dados'!F408,"")</f>
        <v/>
      </c>
      <c r="H409" s="21" t="str">
        <f>IF('Base de dados'!G408&lt;&gt;"",'Base de dados'!G408,"")</f>
        <v/>
      </c>
      <c r="I409" s="31" t="str">
        <f>Prefeitura!D409</f>
        <v>RUA JOSE DE LIMA HORTA, 154 - SANTA MARIA  - CASA BRANCA</v>
      </c>
      <c r="J409" s="22" t="str">
        <f>Prefeitura!E409</f>
        <v>(19) 989918318</v>
      </c>
      <c r="K409" s="23" t="str">
        <f>LOWER('Base de dados'!K408)</f>
        <v>luizgustavoxk6@gmail.com</v>
      </c>
      <c r="L409" s="24" t="str">
        <f>'Base de dados'!J408</f>
        <v>POPULAÇÃO GERAL</v>
      </c>
      <c r="M409" s="24" t="str">
        <f>'Base de dados'!L408</f>
        <v>BENEFICIÁRIO</v>
      </c>
      <c r="N409" s="24">
        <f>'Base de dados'!M408</f>
        <v>92</v>
      </c>
      <c r="O409" s="29" t="str">
        <f>IF(OR(Prefeitura!I409="Não",Prefeitura!J409&lt;&gt;""),"EXCLUÍDO","")</f>
        <v/>
      </c>
      <c r="P409" s="24" t="str">
        <f>IF(Prefeitura!J409&lt;&gt;"","ATENDIDO CDHU",IF(Prefeitura!I409="Não","NÃO COMPROVA TEMPO DE MORADIA",""))</f>
        <v/>
      </c>
      <c r="Q409" s="24" t="str">
        <f t="shared" si="14"/>
        <v/>
      </c>
    </row>
    <row r="410" spans="1:17" ht="24.95" customHeight="1" x14ac:dyDescent="0.25">
      <c r="A410" s="17">
        <f t="shared" si="13"/>
        <v>408</v>
      </c>
      <c r="B410" s="18" t="str">
        <f>'Base de dados'!A409</f>
        <v>5630011343</v>
      </c>
      <c r="C410" s="19" t="str">
        <f>'Base de dados'!B409</f>
        <v>PALOMA EVELYN FIGUEIRA</v>
      </c>
      <c r="D410" s="26">
        <f>'Base de dados'!C409</f>
        <v>497276811</v>
      </c>
      <c r="E410" s="20" t="str">
        <f>'Base de dados'!D409</f>
        <v>455.511.368-33</v>
      </c>
      <c r="F410" s="21" t="str">
        <f>IF('Base de dados'!E409&lt;&gt;"",'Base de dados'!E409,"")</f>
        <v/>
      </c>
      <c r="G410" s="21" t="str">
        <f>IF('Base de dados'!F409&lt;&gt;"",'Base de dados'!F409,"")</f>
        <v/>
      </c>
      <c r="H410" s="21" t="str">
        <f>IF('Base de dados'!G409&lt;&gt;"",'Base de dados'!G409,"")</f>
        <v/>
      </c>
      <c r="I410" s="31" t="str">
        <f>Prefeitura!D410</f>
        <v>RUA JOAO BATISTA SALLES CUNHA, 385 - PARQUE SAO PAULO  - CASA BRANCA</v>
      </c>
      <c r="J410" s="22" t="str">
        <f>Prefeitura!E410</f>
        <v>(19) 991310326</v>
      </c>
      <c r="K410" s="23" t="str">
        <f>LOWER('Base de dados'!K409)</f>
        <v>pamela.pa18@hotmail.com</v>
      </c>
      <c r="L410" s="24" t="str">
        <f>'Base de dados'!J409</f>
        <v>POPULAÇÃO GERAL</v>
      </c>
      <c r="M410" s="24" t="str">
        <f>'Base de dados'!L409</f>
        <v>BENEFICIÁRIO</v>
      </c>
      <c r="N410" s="24">
        <f>'Base de dados'!M409</f>
        <v>93</v>
      </c>
      <c r="O410" s="29" t="str">
        <f>IF(OR(Prefeitura!I410="Não",Prefeitura!J410&lt;&gt;""),"EXCLUÍDO","")</f>
        <v/>
      </c>
      <c r="P410" s="24" t="str">
        <f>IF(Prefeitura!J410&lt;&gt;"","ATENDIDO CDHU",IF(Prefeitura!I410="Não","NÃO COMPROVA TEMPO DE MORADIA",""))</f>
        <v/>
      </c>
      <c r="Q410" s="24" t="str">
        <f t="shared" si="14"/>
        <v/>
      </c>
    </row>
    <row r="411" spans="1:17" ht="24.95" customHeight="1" x14ac:dyDescent="0.25">
      <c r="A411" s="17">
        <f t="shared" si="13"/>
        <v>409</v>
      </c>
      <c r="B411" s="18" t="str">
        <f>'Base de dados'!A410</f>
        <v>5630015732</v>
      </c>
      <c r="C411" s="19" t="str">
        <f>'Base de dados'!B410</f>
        <v>PRISCILA ADRIANO GOUVEIA</v>
      </c>
      <c r="D411" s="26">
        <f>'Base de dados'!C410</f>
        <v>471120194</v>
      </c>
      <c r="E411" s="20" t="str">
        <f>'Base de dados'!D410</f>
        <v>395.642.108-60</v>
      </c>
      <c r="F411" s="21" t="str">
        <f>IF('Base de dados'!E410&lt;&gt;"",'Base de dados'!E410,"")</f>
        <v/>
      </c>
      <c r="G411" s="21" t="str">
        <f>IF('Base de dados'!F410&lt;&gt;"",'Base de dados'!F410,"")</f>
        <v/>
      </c>
      <c r="H411" s="21" t="str">
        <f>IF('Base de dados'!G410&lt;&gt;"",'Base de dados'!G410,"")</f>
        <v/>
      </c>
      <c r="I411" s="31" t="str">
        <f>Prefeitura!D411</f>
        <v>RUA NAZARE, 170 - NAZARE - CASA BRANCA</v>
      </c>
      <c r="J411" s="22" t="str">
        <f>Prefeitura!E411</f>
        <v>(19) 991391609</v>
      </c>
      <c r="K411" s="23" t="str">
        <f>LOWER('Base de dados'!K410)</f>
        <v>priscilaagouveia@outlook.com</v>
      </c>
      <c r="L411" s="24" t="str">
        <f>'Base de dados'!J410</f>
        <v>POPULAÇÃO GERAL</v>
      </c>
      <c r="M411" s="24" t="str">
        <f>'Base de dados'!L410</f>
        <v>BENEFICIÁRIO</v>
      </c>
      <c r="N411" s="24">
        <f>'Base de dados'!M410</f>
        <v>94</v>
      </c>
      <c r="O411" s="29" t="str">
        <f>IF(OR(Prefeitura!I411="Não",Prefeitura!J411&lt;&gt;""),"EXCLUÍDO","")</f>
        <v/>
      </c>
      <c r="P411" s="24" t="str">
        <f>IF(Prefeitura!J411&lt;&gt;"","ATENDIDO CDHU",IF(Prefeitura!I411="Não","NÃO COMPROVA TEMPO DE MORADIA",""))</f>
        <v/>
      </c>
      <c r="Q411" s="24" t="str">
        <f t="shared" si="14"/>
        <v/>
      </c>
    </row>
    <row r="412" spans="1:17" ht="24.95" customHeight="1" x14ac:dyDescent="0.25">
      <c r="A412" s="17">
        <f t="shared" si="13"/>
        <v>410</v>
      </c>
      <c r="B412" s="18" t="str">
        <f>'Base de dados'!A411</f>
        <v>5630012259</v>
      </c>
      <c r="C412" s="19" t="str">
        <f>'Base de dados'!B411</f>
        <v>KELLER NOVAES DE LIMA</v>
      </c>
      <c r="D412" s="26">
        <f>'Base de dados'!C411</f>
        <v>334703153</v>
      </c>
      <c r="E412" s="20" t="str">
        <f>'Base de dados'!D411</f>
        <v>300.604.778-81</v>
      </c>
      <c r="F412" s="21" t="str">
        <f>IF('Base de dados'!E411&lt;&gt;"",'Base de dados'!E411,"")</f>
        <v/>
      </c>
      <c r="G412" s="21" t="str">
        <f>IF('Base de dados'!F411&lt;&gt;"",'Base de dados'!F411,"")</f>
        <v/>
      </c>
      <c r="H412" s="21" t="str">
        <f>IF('Base de dados'!G411&lt;&gt;"",'Base de dados'!G411,"")</f>
        <v/>
      </c>
      <c r="I412" s="31" t="str">
        <f>Prefeitura!D412</f>
        <v>RUA FAMILIA FEIJAO, 74 fundos - VILA DINIZ - CASA BRANCA</v>
      </c>
      <c r="J412" s="22" t="str">
        <f>Prefeitura!E412</f>
        <v>(19) 981406861</v>
      </c>
      <c r="K412" s="23" t="str">
        <f>LOWER('Base de dados'!K411)</f>
        <v>kellernovaes90@gmail.com</v>
      </c>
      <c r="L412" s="24" t="str">
        <f>'Base de dados'!J411</f>
        <v>POPULAÇÃO GERAL</v>
      </c>
      <c r="M412" s="24" t="str">
        <f>'Base de dados'!L411</f>
        <v>BENEFICIÁRIO</v>
      </c>
      <c r="N412" s="24">
        <f>'Base de dados'!M411</f>
        <v>95</v>
      </c>
      <c r="O412" s="29" t="str">
        <f>IF(OR(Prefeitura!I412="Não",Prefeitura!J412&lt;&gt;""),"EXCLUÍDO","")</f>
        <v/>
      </c>
      <c r="P412" s="24" t="str">
        <f>IF(Prefeitura!J412&lt;&gt;"","ATENDIDO CDHU",IF(Prefeitura!I412="Não","NÃO COMPROVA TEMPO DE MORADIA",""))</f>
        <v/>
      </c>
      <c r="Q412" s="24" t="str">
        <f t="shared" si="14"/>
        <v/>
      </c>
    </row>
    <row r="413" spans="1:17" ht="24.95" customHeight="1" x14ac:dyDescent="0.25">
      <c r="A413" s="17">
        <f t="shared" si="13"/>
        <v>411</v>
      </c>
      <c r="B413" s="18" t="str">
        <f>'Base de dados'!A412</f>
        <v>5630000718</v>
      </c>
      <c r="C413" s="19" t="str">
        <f>'Base de dados'!B412</f>
        <v>ISABEL CRISTINA MARCIANO BRAGA</v>
      </c>
      <c r="D413" s="26">
        <f>'Base de dados'!C412</f>
        <v>446077069</v>
      </c>
      <c r="E413" s="20" t="str">
        <f>'Base de dados'!D412</f>
        <v>332.520.558-56</v>
      </c>
      <c r="F413" s="21" t="str">
        <f>IF('Base de dados'!E412&lt;&gt;"",'Base de dados'!E412,"")</f>
        <v>RICARDO BRAGA</v>
      </c>
      <c r="G413" s="21">
        <f>IF('Base de dados'!F412&lt;&gt;"",'Base de dados'!F412,"")</f>
        <v>431665035</v>
      </c>
      <c r="H413" s="21" t="str">
        <f>IF('Base de dados'!G412&lt;&gt;"",'Base de dados'!G412,"")</f>
        <v>343.034.968-04</v>
      </c>
      <c r="I413" s="31" t="str">
        <f>Prefeitura!D413</f>
        <v>AV  CEL JOAO GONCALVES, 528 - DESTERRO - CASA BRANCA</v>
      </c>
      <c r="J413" s="22" t="str">
        <f>Prefeitura!E413</f>
        <v>(19) 992609719</v>
      </c>
      <c r="K413" s="23" t="str">
        <f>LOWER('Base de dados'!K412)</f>
        <v>natan2015@gmil.com</v>
      </c>
      <c r="L413" s="24" t="str">
        <f>'Base de dados'!J412</f>
        <v>POPULAÇÃO GERAL</v>
      </c>
      <c r="M413" s="24" t="str">
        <f>'Base de dados'!L412</f>
        <v>BENEFICIÁRIO</v>
      </c>
      <c r="N413" s="24">
        <f>'Base de dados'!M412</f>
        <v>96</v>
      </c>
      <c r="O413" s="29" t="str">
        <f>IF(OR(Prefeitura!I413="Não",Prefeitura!J413&lt;&gt;""),"EXCLUÍDO","")</f>
        <v/>
      </c>
      <c r="P413" s="24" t="str">
        <f>IF(Prefeitura!J413&lt;&gt;"","ATENDIDO CDHU",IF(Prefeitura!I413="Não","NÃO COMPROVA TEMPO DE MORADIA",""))</f>
        <v/>
      </c>
      <c r="Q413" s="24" t="str">
        <f t="shared" si="14"/>
        <v/>
      </c>
    </row>
    <row r="414" spans="1:17" ht="24.95" customHeight="1" x14ac:dyDescent="0.25">
      <c r="A414" s="17">
        <f t="shared" si="13"/>
        <v>412</v>
      </c>
      <c r="B414" s="18" t="str">
        <f>'Base de dados'!A413</f>
        <v>5630007622</v>
      </c>
      <c r="C414" s="19" t="str">
        <f>'Base de dados'!B413</f>
        <v>BIANCA DE OLIVEIRA SILVA</v>
      </c>
      <c r="D414" s="26">
        <f>'Base de dados'!C413</f>
        <v>598776096</v>
      </c>
      <c r="E414" s="20" t="str">
        <f>'Base de dados'!D413</f>
        <v>528.413.688-82</v>
      </c>
      <c r="F414" s="21" t="str">
        <f>IF('Base de dados'!E413&lt;&gt;"",'Base de dados'!E413,"")</f>
        <v/>
      </c>
      <c r="G414" s="21" t="str">
        <f>IF('Base de dados'!F413&lt;&gt;"",'Base de dados'!F413,"")</f>
        <v/>
      </c>
      <c r="H414" s="21" t="str">
        <f>IF('Base de dados'!G413&lt;&gt;"",'Base de dados'!G413,"")</f>
        <v/>
      </c>
      <c r="I414" s="31" t="str">
        <f>Prefeitura!D414</f>
        <v>RUA PROFESSORA PALMIRA O GUERREIRO, 163 - ANDORINHA - CASA BRANCA</v>
      </c>
      <c r="J414" s="22" t="str">
        <f>Prefeitura!E414</f>
        <v>(19) 993877368</v>
      </c>
      <c r="K414" s="23" t="str">
        <f>LOWER('Base de dados'!K413)</f>
        <v>bs453457@gmail.com</v>
      </c>
      <c r="L414" s="24" t="str">
        <f>'Base de dados'!J413</f>
        <v>POPULAÇÃO GERAL</v>
      </c>
      <c r="M414" s="24" t="str">
        <f>'Base de dados'!L413</f>
        <v>BENEFICIÁRIO</v>
      </c>
      <c r="N414" s="24">
        <f>'Base de dados'!M413</f>
        <v>97</v>
      </c>
      <c r="O414" s="29" t="str">
        <f>IF(OR(Prefeitura!I414="Não",Prefeitura!J414&lt;&gt;""),"EXCLUÍDO","")</f>
        <v/>
      </c>
      <c r="P414" s="24" t="str">
        <f>IF(Prefeitura!J414&lt;&gt;"","ATENDIDO CDHU",IF(Prefeitura!I414="Não","NÃO COMPROVA TEMPO DE MORADIA",""))</f>
        <v/>
      </c>
      <c r="Q414" s="24" t="str">
        <f t="shared" si="14"/>
        <v/>
      </c>
    </row>
    <row r="415" spans="1:17" ht="24.95" customHeight="1" x14ac:dyDescent="0.25">
      <c r="A415" s="17">
        <f t="shared" si="13"/>
        <v>413</v>
      </c>
      <c r="B415" s="18" t="str">
        <f>'Base de dados'!A414</f>
        <v>5630019643</v>
      </c>
      <c r="C415" s="19" t="str">
        <f>'Base de dados'!B414</f>
        <v>GRAZIELE APARECIDA DE LIMA</v>
      </c>
      <c r="D415" s="26">
        <f>'Base de dados'!C414</f>
        <v>485625155</v>
      </c>
      <c r="E415" s="20" t="str">
        <f>'Base de dados'!D414</f>
        <v>397.920.948-22</v>
      </c>
      <c r="F415" s="21" t="str">
        <f>IF('Base de dados'!E414&lt;&gt;"",'Base de dados'!E414,"")</f>
        <v/>
      </c>
      <c r="G415" s="21" t="str">
        <f>IF('Base de dados'!F414&lt;&gt;"",'Base de dados'!F414,"")</f>
        <v/>
      </c>
      <c r="H415" s="21" t="str">
        <f>IF('Base de dados'!G414&lt;&gt;"",'Base de dados'!G414,"")</f>
        <v/>
      </c>
      <c r="I415" s="31" t="str">
        <f>Prefeitura!D415</f>
        <v>RUA DOS BITTENCOURT, 255 - VILA SANTA MARIA  - CASA BRANCA</v>
      </c>
      <c r="J415" s="22" t="str">
        <f>Prefeitura!E415</f>
        <v>(19) 994461928</v>
      </c>
      <c r="K415" s="23" t="str">
        <f>LOWER('Base de dados'!K414)</f>
        <v>grazielel922@gmail.com</v>
      </c>
      <c r="L415" s="24" t="str">
        <f>'Base de dados'!J414</f>
        <v>POPULAÇÃO GERAL</v>
      </c>
      <c r="M415" s="24" t="str">
        <f>'Base de dados'!L414</f>
        <v>BENEFICIÁRIO</v>
      </c>
      <c r="N415" s="24">
        <f>'Base de dados'!M414</f>
        <v>98</v>
      </c>
      <c r="O415" s="29" t="str">
        <f>IF(OR(Prefeitura!I415="Não",Prefeitura!J415&lt;&gt;""),"EXCLUÍDO","")</f>
        <v/>
      </c>
      <c r="P415" s="24" t="str">
        <f>IF(Prefeitura!J415&lt;&gt;"","ATENDIDO CDHU",IF(Prefeitura!I415="Não","NÃO COMPROVA TEMPO DE MORADIA",""))</f>
        <v/>
      </c>
      <c r="Q415" s="24" t="str">
        <f t="shared" si="14"/>
        <v/>
      </c>
    </row>
    <row r="416" spans="1:17" ht="24.95" customHeight="1" x14ac:dyDescent="0.25">
      <c r="A416" s="17">
        <f t="shared" si="13"/>
        <v>414</v>
      </c>
      <c r="B416" s="18" t="str">
        <f>'Base de dados'!A415</f>
        <v>5630011301</v>
      </c>
      <c r="C416" s="19" t="str">
        <f>'Base de dados'!B415</f>
        <v>ERIKA DE OLIVEIRA CONTATO</v>
      </c>
      <c r="D416" s="26">
        <f>'Base de dados'!C415</f>
        <v>336854730</v>
      </c>
      <c r="E416" s="20" t="str">
        <f>'Base de dados'!D415</f>
        <v>302.297.028-56</v>
      </c>
      <c r="F416" s="21" t="str">
        <f>IF('Base de dados'!E415&lt;&gt;"",'Base de dados'!E415,"")</f>
        <v>EDSON CRUCIOLI BORGES</v>
      </c>
      <c r="G416" s="21">
        <f>IF('Base de dados'!F415&lt;&gt;"",'Base de dados'!F415,"")</f>
        <v>287179990</v>
      </c>
      <c r="H416" s="21" t="str">
        <f>IF('Base de dados'!G415&lt;&gt;"",'Base de dados'!G415,"")</f>
        <v>263.113.208-43</v>
      </c>
      <c r="I416" s="31" t="str">
        <f>Prefeitura!D416</f>
        <v>RUA PEDRO PIMENTA, 177 - PARQUE SAO PAULO - CASA BRANCA</v>
      </c>
      <c r="J416" s="22" t="str">
        <f>Prefeitura!E416</f>
        <v>(19) 989647188</v>
      </c>
      <c r="K416" s="23" t="str">
        <f>LOWER('Base de dados'!K415)</f>
        <v>erikadeoliveiracontato@gmail.com</v>
      </c>
      <c r="L416" s="24" t="str">
        <f>'Base de dados'!J415</f>
        <v>POPULAÇÃO GERAL</v>
      </c>
      <c r="M416" s="24" t="str">
        <f>'Base de dados'!L415</f>
        <v>BENEFICIÁRIO</v>
      </c>
      <c r="N416" s="24">
        <f>'Base de dados'!M415</f>
        <v>99</v>
      </c>
      <c r="O416" s="29" t="str">
        <f>IF(OR(Prefeitura!I416="Não",Prefeitura!J416&lt;&gt;""),"EXCLUÍDO","")</f>
        <v/>
      </c>
      <c r="P416" s="24" t="str">
        <f>IF(Prefeitura!J416&lt;&gt;"","ATENDIDO CDHU",IF(Prefeitura!I416="Não","NÃO COMPROVA TEMPO DE MORADIA",""))</f>
        <v/>
      </c>
      <c r="Q416" s="24" t="str">
        <f t="shared" si="14"/>
        <v/>
      </c>
    </row>
    <row r="417" spans="1:17" ht="24.95" customHeight="1" x14ac:dyDescent="0.25">
      <c r="A417" s="17">
        <f t="shared" si="13"/>
        <v>415</v>
      </c>
      <c r="B417" s="18" t="str">
        <f>'Base de dados'!A416</f>
        <v>5630011145</v>
      </c>
      <c r="C417" s="19" t="str">
        <f>'Base de dados'!B416</f>
        <v>MARIA APARECIDA MAZIERO</v>
      </c>
      <c r="D417" s="26">
        <f>'Base de dados'!C416</f>
        <v>215148708</v>
      </c>
      <c r="E417" s="20" t="str">
        <f>'Base de dados'!D416</f>
        <v>324.909.698-97</v>
      </c>
      <c r="F417" s="21" t="str">
        <f>IF('Base de dados'!E416&lt;&gt;"",'Base de dados'!E416,"")</f>
        <v/>
      </c>
      <c r="G417" s="21" t="str">
        <f>IF('Base de dados'!F416&lt;&gt;"",'Base de dados'!F416,"")</f>
        <v/>
      </c>
      <c r="H417" s="21" t="str">
        <f>IF('Base de dados'!G416&lt;&gt;"",'Base de dados'!G416,"")</f>
        <v/>
      </c>
      <c r="I417" s="31" t="str">
        <f>Prefeitura!D417</f>
        <v>RUA DOS MILAN, 37 - NAZARE  - CASA BRANCA</v>
      </c>
      <c r="J417" s="22" t="str">
        <f>Prefeitura!E417</f>
        <v>(19) 992078802</v>
      </c>
      <c r="K417" s="23" t="str">
        <f>LOWER('Base de dados'!K416)</f>
        <v>missonpaula@gmail.com</v>
      </c>
      <c r="L417" s="24" t="str">
        <f>'Base de dados'!J416</f>
        <v>POPULAÇÃO GERAL</v>
      </c>
      <c r="M417" s="24" t="str">
        <f>'Base de dados'!L416</f>
        <v>BENEFICIÁRIO</v>
      </c>
      <c r="N417" s="24">
        <f>'Base de dados'!M416</f>
        <v>100</v>
      </c>
      <c r="O417" s="29" t="str">
        <f>IF(OR(Prefeitura!I417="Não",Prefeitura!J417&lt;&gt;""),"EXCLUÍDO","")</f>
        <v/>
      </c>
      <c r="P417" s="24" t="str">
        <f>IF(Prefeitura!J417&lt;&gt;"","ATENDIDO CDHU",IF(Prefeitura!I417="Não","NÃO COMPROVA TEMPO DE MORADIA",""))</f>
        <v/>
      </c>
      <c r="Q417" s="24" t="str">
        <f t="shared" si="14"/>
        <v/>
      </c>
    </row>
    <row r="418" spans="1:17" ht="24.95" customHeight="1" x14ac:dyDescent="0.25">
      <c r="A418" s="17">
        <f t="shared" si="13"/>
        <v>416</v>
      </c>
      <c r="B418" s="18" t="str">
        <f>'Base de dados'!A417</f>
        <v>5630012176</v>
      </c>
      <c r="C418" s="19" t="str">
        <f>'Base de dados'!B417</f>
        <v>CLEIDE FATIMA DA SILVA</v>
      </c>
      <c r="D418" s="26">
        <f>'Base de dados'!C417</f>
        <v>368787114</v>
      </c>
      <c r="E418" s="20" t="str">
        <f>'Base de dados'!D417</f>
        <v>304.248.468-88</v>
      </c>
      <c r="F418" s="21" t="str">
        <f>IF('Base de dados'!E417&lt;&gt;"",'Base de dados'!E417,"")</f>
        <v/>
      </c>
      <c r="G418" s="21" t="str">
        <f>IF('Base de dados'!F417&lt;&gt;"",'Base de dados'!F417,"")</f>
        <v/>
      </c>
      <c r="H418" s="21" t="str">
        <f>IF('Base de dados'!G417&lt;&gt;"",'Base de dados'!G417,"")</f>
        <v/>
      </c>
      <c r="I418" s="31" t="str">
        <f>Prefeitura!D418</f>
        <v>CAL PADRE LUIZ SCROSSOPPI, 184 - JARDIM NOVO MUNDO - VOTORANTIM</v>
      </c>
      <c r="J418" s="22" t="str">
        <f>Prefeitura!E418</f>
        <v>(15) 997824002</v>
      </c>
      <c r="K418" s="23" t="str">
        <f>LOWER('Base de dados'!K417)</f>
        <v>cleidefatima80@gmaill.com</v>
      </c>
      <c r="L418" s="24" t="str">
        <f>'Base de dados'!J417</f>
        <v>POPULAÇÃO GERAL</v>
      </c>
      <c r="M418" s="24" t="str">
        <f>'Base de dados'!L417</f>
        <v>BENEFICIÁRIO</v>
      </c>
      <c r="N418" s="24">
        <f>'Base de dados'!M417</f>
        <v>101</v>
      </c>
      <c r="O418" s="29" t="str">
        <f>IF(OR(Prefeitura!I418="Não",Prefeitura!J418&lt;&gt;""),"EXCLUÍDO","")</f>
        <v/>
      </c>
      <c r="P418" s="24" t="str">
        <f>IF(Prefeitura!J418&lt;&gt;"","ATENDIDO CDHU",IF(Prefeitura!I418="Não","NÃO COMPROVA TEMPO DE MORADIA",""))</f>
        <v/>
      </c>
      <c r="Q418" s="24" t="str">
        <f t="shared" si="14"/>
        <v/>
      </c>
    </row>
    <row r="419" spans="1:17" ht="24.95" customHeight="1" x14ac:dyDescent="0.25">
      <c r="A419" s="17">
        <f t="shared" si="13"/>
        <v>417</v>
      </c>
      <c r="B419" s="18" t="str">
        <f>'Base de dados'!A418</f>
        <v>5630002052</v>
      </c>
      <c r="C419" s="19" t="str">
        <f>'Base de dados'!B418</f>
        <v>DAVID WILLIAN CARDOSO DOS SANTOS</v>
      </c>
      <c r="D419" s="26">
        <f>'Base de dados'!C418</f>
        <v>497276926</v>
      </c>
      <c r="E419" s="20" t="str">
        <f>'Base de dados'!D418</f>
        <v>439.541.938-09</v>
      </c>
      <c r="F419" s="21" t="str">
        <f>IF('Base de dados'!E418&lt;&gt;"",'Base de dados'!E418,"")</f>
        <v>TACYANE FIRMINO MORENO BARBOSA</v>
      </c>
      <c r="G419" s="21">
        <f>IF('Base de dados'!F418&lt;&gt;"",'Base de dados'!F418,"")</f>
        <v>49727632</v>
      </c>
      <c r="H419" s="21" t="str">
        <f>IF('Base de dados'!G418&lt;&gt;"",'Base de dados'!G418,"")</f>
        <v>437.509.418-40</v>
      </c>
      <c r="I419" s="31" t="str">
        <f>Prefeitura!D419</f>
        <v>RUA 12, 171 - JARDIM BELA VISTA  - CASA BRANCA</v>
      </c>
      <c r="J419" s="22" t="str">
        <f>Prefeitura!E419</f>
        <v>(19) 989735183</v>
      </c>
      <c r="K419" s="23" t="str">
        <f>LOWER('Base de dados'!K418)</f>
        <v>david.tico24@gmail.com</v>
      </c>
      <c r="L419" s="24" t="str">
        <f>'Base de dados'!J418</f>
        <v>POPULAÇÃO GERAL</v>
      </c>
      <c r="M419" s="24" t="str">
        <f>'Base de dados'!L418</f>
        <v>BENEFICIÁRIO</v>
      </c>
      <c r="N419" s="24">
        <f>'Base de dados'!M418</f>
        <v>102</v>
      </c>
      <c r="O419" s="29" t="str">
        <f>IF(OR(Prefeitura!I419="Não",Prefeitura!J419&lt;&gt;""),"EXCLUÍDO","")</f>
        <v/>
      </c>
      <c r="P419" s="24" t="str">
        <f>IF(Prefeitura!J419&lt;&gt;"","ATENDIDO CDHU",IF(Prefeitura!I419="Não","NÃO COMPROVA TEMPO DE MORADIA",""))</f>
        <v/>
      </c>
      <c r="Q419" s="24" t="str">
        <f t="shared" si="14"/>
        <v/>
      </c>
    </row>
    <row r="420" spans="1:17" ht="24.95" customHeight="1" x14ac:dyDescent="0.25">
      <c r="A420" s="17">
        <f t="shared" si="13"/>
        <v>418</v>
      </c>
      <c r="B420" s="18" t="str">
        <f>'Base de dados'!A419</f>
        <v>5630010394</v>
      </c>
      <c r="C420" s="19" t="str">
        <f>'Base de dados'!B419</f>
        <v>JOSE AUGUSTO MARINI</v>
      </c>
      <c r="D420" s="26">
        <f>'Base de dados'!C419</f>
        <v>301379415</v>
      </c>
      <c r="E420" s="20" t="str">
        <f>'Base de dados'!D419</f>
        <v>252.520.918-46</v>
      </c>
      <c r="F420" s="21" t="str">
        <f>IF('Base de dados'!E419&lt;&gt;"",'Base de dados'!E419,"")</f>
        <v>SUZAMAR APARECIDA DA SILVA MARINI</v>
      </c>
      <c r="G420" s="21">
        <f>IF('Base de dados'!F419&lt;&gt;"",'Base de dados'!F419,"")</f>
        <v>368124605</v>
      </c>
      <c r="H420" s="21" t="str">
        <f>IF('Base de dados'!G419&lt;&gt;"",'Base de dados'!G419,"")</f>
        <v>346.267.938-43</v>
      </c>
      <c r="I420" s="31" t="str">
        <f>Prefeitura!D420</f>
        <v>RUA SAO SEBASTIAO DO JAGUARI, 02 - VENDA BRANCA  - CASA BRANCA</v>
      </c>
      <c r="J420" s="22" t="str">
        <f>Prefeitura!E420</f>
        <v>(19) 971148044</v>
      </c>
      <c r="K420" s="23" t="str">
        <f>LOWER('Base de dados'!K419)</f>
        <v>suzimarini645@gmail.com</v>
      </c>
      <c r="L420" s="24" t="str">
        <f>'Base de dados'!J419</f>
        <v>POPULAÇÃO GERAL</v>
      </c>
      <c r="M420" s="24" t="str">
        <f>'Base de dados'!L419</f>
        <v>BENEFICIÁRIO</v>
      </c>
      <c r="N420" s="24">
        <f>'Base de dados'!M419</f>
        <v>103</v>
      </c>
      <c r="O420" s="29" t="str">
        <f>IF(OR(Prefeitura!I420="Não",Prefeitura!J420&lt;&gt;""),"EXCLUÍDO","")</f>
        <v/>
      </c>
      <c r="P420" s="24" t="str">
        <f>IF(Prefeitura!J420&lt;&gt;"","ATENDIDO CDHU",IF(Prefeitura!I420="Não","NÃO COMPROVA TEMPO DE MORADIA",""))</f>
        <v/>
      </c>
      <c r="Q420" s="24" t="str">
        <f t="shared" si="14"/>
        <v/>
      </c>
    </row>
    <row r="421" spans="1:17" ht="24.95" customHeight="1" x14ac:dyDescent="0.25">
      <c r="A421" s="17">
        <f t="shared" si="13"/>
        <v>419</v>
      </c>
      <c r="B421" s="18" t="str">
        <f>'Base de dados'!A420</f>
        <v>5630000635</v>
      </c>
      <c r="C421" s="19" t="str">
        <f>'Base de dados'!B420</f>
        <v>ARIANE APARECIDA SOARES VERONI LOPES</v>
      </c>
      <c r="D421" s="26">
        <f>'Base de dados'!C420</f>
        <v>405526416</v>
      </c>
      <c r="E421" s="20" t="str">
        <f>'Base de dados'!D420</f>
        <v>367.160.568-58</v>
      </c>
      <c r="F421" s="21" t="str">
        <f>IF('Base de dados'!E420&lt;&gt;"",'Base de dados'!E420,"")</f>
        <v/>
      </c>
      <c r="G421" s="21" t="str">
        <f>IF('Base de dados'!F420&lt;&gt;"",'Base de dados'!F420,"")</f>
        <v/>
      </c>
      <c r="H421" s="21" t="str">
        <f>IF('Base de dados'!G420&lt;&gt;"",'Base de dados'!G420,"")</f>
        <v/>
      </c>
      <c r="I421" s="31" t="str">
        <f>Prefeitura!D421</f>
        <v>RUA FAMILIA GALANTE, 168 - NAZARETH - CASA BRANCA</v>
      </c>
      <c r="J421" s="22" t="str">
        <f>Prefeitura!E421</f>
        <v>(19) 992055439</v>
      </c>
      <c r="K421" s="23" t="str">
        <f>LOWER('Base de dados'!K420)</f>
        <v>aryaneveroni@gmail.com</v>
      </c>
      <c r="L421" s="24" t="str">
        <f>'Base de dados'!J420</f>
        <v>POPULAÇÃO GERAL</v>
      </c>
      <c r="M421" s="24" t="str">
        <f>'Base de dados'!L420</f>
        <v>BENEFICIÁRIO</v>
      </c>
      <c r="N421" s="24">
        <f>'Base de dados'!M420</f>
        <v>104</v>
      </c>
      <c r="O421" s="29" t="str">
        <f>IF(OR(Prefeitura!I421="Não",Prefeitura!J421&lt;&gt;""),"EXCLUÍDO","")</f>
        <v/>
      </c>
      <c r="P421" s="24" t="str">
        <f>IF(Prefeitura!J421&lt;&gt;"","ATENDIDO CDHU",IF(Prefeitura!I421="Não","NÃO COMPROVA TEMPO DE MORADIA",""))</f>
        <v/>
      </c>
      <c r="Q421" s="24" t="str">
        <f t="shared" si="14"/>
        <v/>
      </c>
    </row>
    <row r="422" spans="1:17" ht="24.95" customHeight="1" x14ac:dyDescent="0.25">
      <c r="A422" s="17">
        <f t="shared" si="13"/>
        <v>420</v>
      </c>
      <c r="B422" s="18" t="str">
        <f>'Base de dados'!A421</f>
        <v>5630015344</v>
      </c>
      <c r="C422" s="19" t="str">
        <f>'Base de dados'!B421</f>
        <v>ELIZABETH AUREGLIETTI BRANDI</v>
      </c>
      <c r="D422" s="26">
        <f>'Base de dados'!C421</f>
        <v>474742696</v>
      </c>
      <c r="E422" s="20" t="str">
        <f>'Base de dados'!D421</f>
        <v>394.118.628-02</v>
      </c>
      <c r="F422" s="21" t="str">
        <f>IF('Base de dados'!E421&lt;&gt;"",'Base de dados'!E421,"")</f>
        <v/>
      </c>
      <c r="G422" s="21" t="str">
        <f>IF('Base de dados'!F421&lt;&gt;"",'Base de dados'!F421,"")</f>
        <v/>
      </c>
      <c r="H422" s="21" t="str">
        <f>IF('Base de dados'!G421&lt;&gt;"",'Base de dados'!G421,"")</f>
        <v/>
      </c>
      <c r="I422" s="31" t="str">
        <f>Prefeitura!D422</f>
        <v>RUA 5, 27 - JARDIM COLINA DO SOL - CASA BRANCA</v>
      </c>
      <c r="J422" s="22" t="str">
        <f>Prefeitura!E422</f>
        <v>(19) 999433155</v>
      </c>
      <c r="K422" s="23" t="str">
        <f>LOWER('Base de dados'!K421)</f>
        <v>elizabethibrandi@gmail.com</v>
      </c>
      <c r="L422" s="24" t="str">
        <f>'Base de dados'!J421</f>
        <v>POPULAÇÃO GERAL</v>
      </c>
      <c r="M422" s="24" t="str">
        <f>'Base de dados'!L421</f>
        <v>BENEFICIÁRIO</v>
      </c>
      <c r="N422" s="24">
        <f>'Base de dados'!M421</f>
        <v>105</v>
      </c>
      <c r="O422" s="29" t="str">
        <f>IF(OR(Prefeitura!I422="Não",Prefeitura!J422&lt;&gt;""),"EXCLUÍDO","")</f>
        <v/>
      </c>
      <c r="P422" s="24" t="str">
        <f>IF(Prefeitura!J422&lt;&gt;"","ATENDIDO CDHU",IF(Prefeitura!I422="Não","NÃO COMPROVA TEMPO DE MORADIA",""))</f>
        <v/>
      </c>
      <c r="Q422" s="24" t="str">
        <f t="shared" si="14"/>
        <v/>
      </c>
    </row>
    <row r="423" spans="1:17" ht="24.95" customHeight="1" x14ac:dyDescent="0.25">
      <c r="A423" s="17">
        <f t="shared" si="13"/>
        <v>421</v>
      </c>
      <c r="B423" s="18" t="str">
        <f>'Base de dados'!A422</f>
        <v>5630006673</v>
      </c>
      <c r="C423" s="19" t="str">
        <f>'Base de dados'!B422</f>
        <v>ANA FLAVIA MIGUEL</v>
      </c>
      <c r="D423" s="26">
        <f>'Base de dados'!C422</f>
        <v>431665060</v>
      </c>
      <c r="E423" s="20" t="str">
        <f>'Base de dados'!D422</f>
        <v>368.591.308-57</v>
      </c>
      <c r="F423" s="21" t="str">
        <f>IF('Base de dados'!E422&lt;&gt;"",'Base de dados'!E422,"")</f>
        <v/>
      </c>
      <c r="G423" s="21" t="str">
        <f>IF('Base de dados'!F422&lt;&gt;"",'Base de dados'!F422,"")</f>
        <v/>
      </c>
      <c r="H423" s="21" t="str">
        <f>IF('Base de dados'!G422&lt;&gt;"",'Base de dados'!G422,"")</f>
        <v/>
      </c>
      <c r="I423" s="31" t="str">
        <f>Prefeitura!D423</f>
        <v>RUA DONA MARIQUINHA LAMEIRO, 47 - JARDIN ELDORADO - CASA BRANCA</v>
      </c>
      <c r="J423" s="22" t="str">
        <f>Prefeitura!E423</f>
        <v>(19) 987500513</v>
      </c>
      <c r="K423" s="23" t="str">
        <f>LOWER('Base de dados'!K422)</f>
        <v>annaflaviamiguel1@gmail.com</v>
      </c>
      <c r="L423" s="24" t="str">
        <f>'Base de dados'!J422</f>
        <v>POPULAÇÃO GERAL</v>
      </c>
      <c r="M423" s="24" t="str">
        <f>'Base de dados'!L422</f>
        <v>BENEFICIÁRIO</v>
      </c>
      <c r="N423" s="24">
        <f>'Base de dados'!M422</f>
        <v>106</v>
      </c>
      <c r="O423" s="29" t="str">
        <f>IF(OR(Prefeitura!I423="Não",Prefeitura!J423&lt;&gt;""),"EXCLUÍDO","")</f>
        <v/>
      </c>
      <c r="P423" s="24" t="str">
        <f>IF(Prefeitura!J423&lt;&gt;"","ATENDIDO CDHU",IF(Prefeitura!I423="Não","NÃO COMPROVA TEMPO DE MORADIA",""))</f>
        <v/>
      </c>
      <c r="Q423" s="24" t="str">
        <f t="shared" si="14"/>
        <v/>
      </c>
    </row>
    <row r="424" spans="1:17" ht="24.95" customHeight="1" x14ac:dyDescent="0.25">
      <c r="A424" s="17">
        <f t="shared" si="13"/>
        <v>422</v>
      </c>
      <c r="B424" s="18" t="str">
        <f>'Base de dados'!A423</f>
        <v>5630000098</v>
      </c>
      <c r="C424" s="19" t="str">
        <f>'Base de dados'!B423</f>
        <v>BIANCA DIAS CARNEIRO</v>
      </c>
      <c r="D424" s="26">
        <f>'Base de dados'!C423</f>
        <v>326918553</v>
      </c>
      <c r="E424" s="20" t="str">
        <f>'Base de dados'!D423</f>
        <v>297.650.678-79</v>
      </c>
      <c r="F424" s="21" t="str">
        <f>IF('Base de dados'!E423&lt;&gt;"",'Base de dados'!E423,"")</f>
        <v/>
      </c>
      <c r="G424" s="21" t="str">
        <f>IF('Base de dados'!F423&lt;&gt;"",'Base de dados'!F423,"")</f>
        <v/>
      </c>
      <c r="H424" s="21" t="str">
        <f>IF('Base de dados'!G423&lt;&gt;"",'Base de dados'!G423,"")</f>
        <v/>
      </c>
      <c r="I424" s="31" t="str">
        <f>Prefeitura!D424</f>
        <v>RUA LACERDA FRANCO, 47 - CENTRO - CASA BRANCA</v>
      </c>
      <c r="J424" s="22" t="str">
        <f>Prefeitura!E424</f>
        <v>(19) 991050396</v>
      </c>
      <c r="K424" s="23" t="str">
        <f>LOWER('Base de dados'!K423)</f>
        <v>bia34dias@gmail.com</v>
      </c>
      <c r="L424" s="24" t="str">
        <f>'Base de dados'!J423</f>
        <v>POPULAÇÃO GERAL</v>
      </c>
      <c r="M424" s="24" t="str">
        <f>'Base de dados'!L423</f>
        <v>BENEFICIÁRIO</v>
      </c>
      <c r="N424" s="24">
        <f>'Base de dados'!M423</f>
        <v>107</v>
      </c>
      <c r="O424" s="29" t="str">
        <f>IF(OR(Prefeitura!I424="Não",Prefeitura!J424&lt;&gt;""),"EXCLUÍDO","")</f>
        <v/>
      </c>
      <c r="P424" s="24" t="str">
        <f>IF(Prefeitura!J424&lt;&gt;"","ATENDIDO CDHU",IF(Prefeitura!I424="Não","NÃO COMPROVA TEMPO DE MORADIA",""))</f>
        <v/>
      </c>
      <c r="Q424" s="24" t="str">
        <f t="shared" si="14"/>
        <v/>
      </c>
    </row>
    <row r="425" spans="1:17" ht="24.95" customHeight="1" x14ac:dyDescent="0.25">
      <c r="A425" s="17">
        <f t="shared" si="13"/>
        <v>423</v>
      </c>
      <c r="B425" s="18" t="str">
        <f>'Base de dados'!A424</f>
        <v>5630005782</v>
      </c>
      <c r="C425" s="19" t="str">
        <f>'Base de dados'!B424</f>
        <v>ONOFRE ANDRE</v>
      </c>
      <c r="D425" s="26">
        <f>'Base de dados'!C424</f>
        <v>23111342</v>
      </c>
      <c r="E425" s="20" t="str">
        <f>'Base de dados'!D424</f>
        <v>079.835.108-02</v>
      </c>
      <c r="F425" s="21" t="str">
        <f>IF('Base de dados'!E424&lt;&gt;"",'Base de dados'!E424,"")</f>
        <v>MARIA CECILIA BRIGO</v>
      </c>
      <c r="G425" s="21">
        <f>IF('Base de dados'!F424&lt;&gt;"",'Base de dados'!F424,"")</f>
        <v>531500196</v>
      </c>
      <c r="H425" s="21" t="str">
        <f>IF('Base de dados'!G424&lt;&gt;"",'Base de dados'!G424,"")</f>
        <v>234.970.148-42</v>
      </c>
      <c r="I425" s="31" t="str">
        <f>Prefeitura!D425</f>
        <v>AV  ESTACAO, 174 - LAGOA BRANCA - CASA BRANCA</v>
      </c>
      <c r="J425" s="22" t="str">
        <f>Prefeitura!E425</f>
        <v>(19) 999289531</v>
      </c>
      <c r="K425" s="23" t="str">
        <f>LOWER('Base de dados'!K424)</f>
        <v>maria.laureta008@hotmail.com</v>
      </c>
      <c r="L425" s="24" t="str">
        <f>'Base de dados'!J424</f>
        <v>POPULAÇÃO GERAL</v>
      </c>
      <c r="M425" s="24" t="str">
        <f>'Base de dados'!L424</f>
        <v>BENEFICIÁRIO</v>
      </c>
      <c r="N425" s="24">
        <f>'Base de dados'!M424</f>
        <v>108</v>
      </c>
      <c r="O425" s="29" t="str">
        <f>IF(OR(Prefeitura!I425="Não",Prefeitura!J425&lt;&gt;""),"EXCLUÍDO","")</f>
        <v/>
      </c>
      <c r="P425" s="24" t="str">
        <f>IF(Prefeitura!J425&lt;&gt;"","ATENDIDO CDHU",IF(Prefeitura!I425="Não","NÃO COMPROVA TEMPO DE MORADIA",""))</f>
        <v/>
      </c>
      <c r="Q425" s="24" t="str">
        <f t="shared" si="14"/>
        <v/>
      </c>
    </row>
    <row r="426" spans="1:17" ht="24.95" customHeight="1" x14ac:dyDescent="0.25">
      <c r="A426" s="17">
        <f t="shared" si="13"/>
        <v>424</v>
      </c>
      <c r="B426" s="18" t="str">
        <f>'Base de dados'!A425</f>
        <v>5630011939</v>
      </c>
      <c r="C426" s="19" t="str">
        <f>'Base de dados'!B425</f>
        <v>ANTONIO DONIZETE RAPHAEL</v>
      </c>
      <c r="D426" s="26">
        <f>'Base de dados'!C425</f>
        <v>17210444</v>
      </c>
      <c r="E426" s="20" t="str">
        <f>'Base de dados'!D425</f>
        <v>059.180.098-50</v>
      </c>
      <c r="F426" s="21" t="str">
        <f>IF('Base de dados'!E425&lt;&gt;"",'Base de dados'!E425,"")</f>
        <v/>
      </c>
      <c r="G426" s="21" t="str">
        <f>IF('Base de dados'!F425&lt;&gt;"",'Base de dados'!F425,"")</f>
        <v/>
      </c>
      <c r="H426" s="21" t="str">
        <f>IF('Base de dados'!G425&lt;&gt;"",'Base de dados'!G425,"")</f>
        <v/>
      </c>
      <c r="I426" s="31" t="str">
        <f>Prefeitura!D426</f>
        <v>RUA BITENCURT, 128 - VILA SANTA MARIA - CASA BRANCA</v>
      </c>
      <c r="J426" s="22" t="str">
        <f>Prefeitura!E426</f>
        <v>(19) 991829811</v>
      </c>
      <c r="K426" s="23" t="str">
        <f>LOWER('Base de dados'!K425)</f>
        <v>antonioraphael195@gmail.com</v>
      </c>
      <c r="L426" s="24" t="str">
        <f>'Base de dados'!J425</f>
        <v>POPULAÇÃO GERAL</v>
      </c>
      <c r="M426" s="24" t="str">
        <f>'Base de dados'!L425</f>
        <v>BENEFICIÁRIO</v>
      </c>
      <c r="N426" s="24">
        <f>'Base de dados'!M425</f>
        <v>109</v>
      </c>
      <c r="O426" s="29" t="str">
        <f>IF(OR(Prefeitura!I426="Não",Prefeitura!J426&lt;&gt;""),"EXCLUÍDO","")</f>
        <v/>
      </c>
      <c r="P426" s="24" t="str">
        <f>IF(Prefeitura!J426&lt;&gt;"","ATENDIDO CDHU",IF(Prefeitura!I426="Não","NÃO COMPROVA TEMPO DE MORADIA",""))</f>
        <v/>
      </c>
      <c r="Q426" s="24" t="str">
        <f t="shared" si="14"/>
        <v/>
      </c>
    </row>
    <row r="427" spans="1:17" ht="24.95" customHeight="1" x14ac:dyDescent="0.25">
      <c r="A427" s="17">
        <f t="shared" si="13"/>
        <v>425</v>
      </c>
      <c r="B427" s="18" t="str">
        <f>'Base de dados'!A426</f>
        <v>5630012770</v>
      </c>
      <c r="C427" s="19" t="str">
        <f>'Base de dados'!B426</f>
        <v>VALDINEI RODRIGUES DOS SANTOS</v>
      </c>
      <c r="D427" s="26">
        <f>'Base de dados'!C426</f>
        <v>343817469</v>
      </c>
      <c r="E427" s="20" t="str">
        <f>'Base de dados'!D426</f>
        <v>269.968.658-16</v>
      </c>
      <c r="F427" s="21" t="str">
        <f>IF('Base de dados'!E426&lt;&gt;"",'Base de dados'!E426,"")</f>
        <v/>
      </c>
      <c r="G427" s="21" t="str">
        <f>IF('Base de dados'!F426&lt;&gt;"",'Base de dados'!F426,"")</f>
        <v/>
      </c>
      <c r="H427" s="21" t="str">
        <f>IF('Base de dados'!G426&lt;&gt;"",'Base de dados'!G426,"")</f>
        <v/>
      </c>
      <c r="I427" s="31" t="str">
        <f>Prefeitura!D427</f>
        <v>RUA OLIMPIO JOSE AUGUSTO, 84 - PARQUE SAO PAULO - CASA BRANCA</v>
      </c>
      <c r="J427" s="22" t="str">
        <f>Prefeitura!E427</f>
        <v>(19) 991318587</v>
      </c>
      <c r="K427" s="23" t="str">
        <f>LOWER('Base de dados'!K426)</f>
        <v>valdineivgsuls@gmail.com</v>
      </c>
      <c r="L427" s="24" t="str">
        <f>'Base de dados'!J426</f>
        <v>POPULAÇÃO GERAL</v>
      </c>
      <c r="M427" s="24" t="str">
        <f>'Base de dados'!L426</f>
        <v>BENEFICIÁRIO</v>
      </c>
      <c r="N427" s="24">
        <f>'Base de dados'!M426</f>
        <v>110</v>
      </c>
      <c r="O427" s="29" t="str">
        <f>IF(OR(Prefeitura!I427="Não",Prefeitura!J427&lt;&gt;""),"EXCLUÍDO","")</f>
        <v/>
      </c>
      <c r="P427" s="24" t="str">
        <f>IF(Prefeitura!J427&lt;&gt;"","ATENDIDO CDHU",IF(Prefeitura!I427="Não","NÃO COMPROVA TEMPO DE MORADIA",""))</f>
        <v/>
      </c>
      <c r="Q427" s="24" t="str">
        <f t="shared" si="14"/>
        <v/>
      </c>
    </row>
    <row r="428" spans="1:17" ht="24.95" customHeight="1" x14ac:dyDescent="0.25">
      <c r="A428" s="17">
        <f t="shared" si="13"/>
        <v>426</v>
      </c>
      <c r="B428" s="18" t="str">
        <f>'Base de dados'!A427</f>
        <v>5630004876</v>
      </c>
      <c r="C428" s="19" t="str">
        <f>'Base de dados'!B427</f>
        <v>JOSSIMAR APARECIDO MARQUES</v>
      </c>
      <c r="D428" s="26">
        <f>'Base de dados'!C427</f>
        <v>403794092</v>
      </c>
      <c r="E428" s="20" t="str">
        <f>'Base de dados'!D427</f>
        <v>344.163.008-40</v>
      </c>
      <c r="F428" s="21" t="str">
        <f>IF('Base de dados'!E427&lt;&gt;"",'Base de dados'!E427,"")</f>
        <v/>
      </c>
      <c r="G428" s="21" t="str">
        <f>IF('Base de dados'!F427&lt;&gt;"",'Base de dados'!F427,"")</f>
        <v/>
      </c>
      <c r="H428" s="21" t="str">
        <f>IF('Base de dados'!G427&lt;&gt;"",'Base de dados'!G427,"")</f>
        <v/>
      </c>
      <c r="I428" s="31" t="str">
        <f>Prefeitura!D428</f>
        <v>RUA LEONIDAS HORTA DE MACEDO, 54 - RES. MORADA DO SOL - CASA BRANCA</v>
      </c>
      <c r="J428" s="22" t="str">
        <f>Prefeitura!E428</f>
        <v>(19) 991838655</v>
      </c>
      <c r="K428" s="23" t="str">
        <f>LOWER('Base de dados'!K427)</f>
        <v>jossimarmarques@gmail.com</v>
      </c>
      <c r="L428" s="24" t="str">
        <f>'Base de dados'!J427</f>
        <v>POPULAÇÃO GERAL</v>
      </c>
      <c r="M428" s="24" t="str">
        <f>'Base de dados'!L427</f>
        <v>BENEFICIÁRIO</v>
      </c>
      <c r="N428" s="24">
        <f>'Base de dados'!M427</f>
        <v>111</v>
      </c>
      <c r="O428" s="29" t="str">
        <f>IF(OR(Prefeitura!I428="Não",Prefeitura!J428&lt;&gt;""),"EXCLUÍDO","")</f>
        <v/>
      </c>
      <c r="P428" s="24" t="str">
        <f>IF(Prefeitura!J428&lt;&gt;"","ATENDIDO CDHU",IF(Prefeitura!I428="Não","NÃO COMPROVA TEMPO DE MORADIA",""))</f>
        <v/>
      </c>
      <c r="Q428" s="24" t="str">
        <f t="shared" si="14"/>
        <v/>
      </c>
    </row>
    <row r="429" spans="1:17" ht="24.95" customHeight="1" x14ac:dyDescent="0.25">
      <c r="A429" s="17">
        <f t="shared" si="13"/>
        <v>427</v>
      </c>
      <c r="B429" s="18" t="str">
        <f>'Base de dados'!A428</f>
        <v>5630012432</v>
      </c>
      <c r="C429" s="19" t="str">
        <f>'Base de dados'!B428</f>
        <v>RICHARD DE SOUZA COELHO</v>
      </c>
      <c r="D429" s="26">
        <f>'Base de dados'!C428</f>
        <v>289044078</v>
      </c>
      <c r="E429" s="20" t="str">
        <f>'Base de dados'!D428</f>
        <v>267.674.388-04</v>
      </c>
      <c r="F429" s="21" t="str">
        <f>IF('Base de dados'!E428&lt;&gt;"",'Base de dados'!E428,"")</f>
        <v/>
      </c>
      <c r="G429" s="21" t="str">
        <f>IF('Base de dados'!F428&lt;&gt;"",'Base de dados'!F428,"")</f>
        <v/>
      </c>
      <c r="H429" s="21" t="str">
        <f>IF('Base de dados'!G428&lt;&gt;"",'Base de dados'!G428,"")</f>
        <v/>
      </c>
      <c r="I429" s="31" t="str">
        <f>Prefeitura!D429</f>
        <v>RUA DOS FURLANI, 158 - JARDIM BOA ESPERANCA - CASA BRANCA</v>
      </c>
      <c r="J429" s="22" t="str">
        <f>Prefeitura!E429</f>
        <v>(19) 995969676</v>
      </c>
      <c r="K429" s="23" t="str">
        <f>LOWER('Base de dados'!K428)</f>
        <v>amandacoelho06@hotmail.com</v>
      </c>
      <c r="L429" s="24" t="str">
        <f>'Base de dados'!J428</f>
        <v>POPULAÇÃO GERAL</v>
      </c>
      <c r="M429" s="24" t="str">
        <f>'Base de dados'!L428</f>
        <v>BENEFICIÁRIO</v>
      </c>
      <c r="N429" s="24">
        <f>'Base de dados'!M428</f>
        <v>112</v>
      </c>
      <c r="O429" s="29" t="str">
        <f>IF(OR(Prefeitura!I429="Não",Prefeitura!J429&lt;&gt;""),"EXCLUÍDO","")</f>
        <v/>
      </c>
      <c r="P429" s="24" t="str">
        <f>IF(Prefeitura!J429&lt;&gt;"","ATENDIDO CDHU",IF(Prefeitura!I429="Não","NÃO COMPROVA TEMPO DE MORADIA",""))</f>
        <v/>
      </c>
      <c r="Q429" s="24" t="str">
        <f t="shared" si="14"/>
        <v/>
      </c>
    </row>
    <row r="430" spans="1:17" ht="24.95" customHeight="1" x14ac:dyDescent="0.25">
      <c r="A430" s="17">
        <f t="shared" si="13"/>
        <v>428</v>
      </c>
      <c r="B430" s="18" t="str">
        <f>'Base de dados'!A429</f>
        <v>5630019031</v>
      </c>
      <c r="C430" s="19" t="str">
        <f>'Base de dados'!B429</f>
        <v>ELIANA REGINA FERRARI K</v>
      </c>
      <c r="D430" s="26">
        <f>'Base de dados'!C429</f>
        <v>34769245</v>
      </c>
      <c r="E430" s="20" t="str">
        <f>'Base de dados'!D429</f>
        <v>328.922.988-22</v>
      </c>
      <c r="F430" s="21" t="str">
        <f>IF('Base de dados'!E429&lt;&gt;"",'Base de dados'!E429,"")</f>
        <v/>
      </c>
      <c r="G430" s="21" t="str">
        <f>IF('Base de dados'!F429&lt;&gt;"",'Base de dados'!F429,"")</f>
        <v/>
      </c>
      <c r="H430" s="21" t="str">
        <f>IF('Base de dados'!G429&lt;&gt;"",'Base de dados'!G429,"")</f>
        <v/>
      </c>
      <c r="I430" s="31" t="str">
        <f>Prefeitura!D430</f>
        <v>AV  NARCISO MARQUES, 493 - CENTRO - CASA BRANCA</v>
      </c>
      <c r="J430" s="22" t="str">
        <f>Prefeitura!E430</f>
        <v>(19) 989649730</v>
      </c>
      <c r="K430" s="23" t="str">
        <f>LOWER('Base de dados'!K429)</f>
        <v>elianareginaferrari@gmail.com</v>
      </c>
      <c r="L430" s="24" t="str">
        <f>'Base de dados'!J429</f>
        <v>POPULAÇÃO GERAL</v>
      </c>
      <c r="M430" s="24" t="str">
        <f>'Base de dados'!L429</f>
        <v>BENEFICIÁRIO</v>
      </c>
      <c r="N430" s="24">
        <f>'Base de dados'!M429</f>
        <v>113</v>
      </c>
      <c r="O430" s="29" t="str">
        <f>IF(OR(Prefeitura!I430="Não",Prefeitura!J430&lt;&gt;""),"EXCLUÍDO","")</f>
        <v/>
      </c>
      <c r="P430" s="24" t="str">
        <f>IF(Prefeitura!J430&lt;&gt;"","ATENDIDO CDHU",IF(Prefeitura!I430="Não","NÃO COMPROVA TEMPO DE MORADIA",""))</f>
        <v/>
      </c>
      <c r="Q430" s="24" t="str">
        <f t="shared" si="14"/>
        <v/>
      </c>
    </row>
    <row r="431" spans="1:17" ht="24.95" customHeight="1" x14ac:dyDescent="0.25">
      <c r="A431" s="17">
        <f t="shared" si="13"/>
        <v>429</v>
      </c>
      <c r="B431" s="18" t="str">
        <f>'Base de dados'!A430</f>
        <v>5630016565</v>
      </c>
      <c r="C431" s="19" t="str">
        <f>'Base de dados'!B430</f>
        <v>LUIZ AUGUSTO ELIAS</v>
      </c>
      <c r="D431" s="26">
        <f>'Base de dados'!C430</f>
        <v>268179864</v>
      </c>
      <c r="E431" s="20" t="str">
        <f>'Base de dados'!D430</f>
        <v>187.724.068-01</v>
      </c>
      <c r="F431" s="21" t="str">
        <f>IF('Base de dados'!E430&lt;&gt;"",'Base de dados'!E430,"")</f>
        <v>ROBERTA APARECIDA FERREIRA</v>
      </c>
      <c r="G431" s="21">
        <f>IF('Base de dados'!F430&lt;&gt;"",'Base de dados'!F430,"")</f>
        <v>287180049</v>
      </c>
      <c r="H431" s="21" t="str">
        <f>IF('Base de dados'!G430&lt;&gt;"",'Base de dados'!G430,"")</f>
        <v>283.395.468-99</v>
      </c>
      <c r="I431" s="31" t="str">
        <f>Prefeitura!D431</f>
        <v>RUA MARINA MOURA, 81 - PARQUE SAO PAULO - CASA BRANCA</v>
      </c>
      <c r="J431" s="22" t="str">
        <f>Prefeitura!E431</f>
        <v>(19) 997203883</v>
      </c>
      <c r="K431" s="23" t="str">
        <f>LOWER('Base de dados'!K430)</f>
        <v>luisa.regina.aiko.koakutsu@gmail.com</v>
      </c>
      <c r="L431" s="24" t="str">
        <f>'Base de dados'!J430</f>
        <v>POPULAÇÃO GERAL</v>
      </c>
      <c r="M431" s="24" t="str">
        <f>'Base de dados'!L430</f>
        <v>BENEFICIÁRIO</v>
      </c>
      <c r="N431" s="24">
        <f>'Base de dados'!M430</f>
        <v>114</v>
      </c>
      <c r="O431" s="29" t="str">
        <f>IF(OR(Prefeitura!I431="Não",Prefeitura!J431&lt;&gt;""),"EXCLUÍDO","")</f>
        <v/>
      </c>
      <c r="P431" s="24" t="str">
        <f>IF(Prefeitura!J431&lt;&gt;"","ATENDIDO CDHU",IF(Prefeitura!I431="Não","NÃO COMPROVA TEMPO DE MORADIA",""))</f>
        <v/>
      </c>
      <c r="Q431" s="24" t="str">
        <f t="shared" si="14"/>
        <v/>
      </c>
    </row>
    <row r="432" spans="1:17" ht="24.95" customHeight="1" x14ac:dyDescent="0.25">
      <c r="A432" s="17">
        <f t="shared" si="13"/>
        <v>430</v>
      </c>
      <c r="B432" s="18" t="str">
        <f>'Base de dados'!A431</f>
        <v>5630014222</v>
      </c>
      <c r="C432" s="19" t="str">
        <f>'Base de dados'!B431</f>
        <v>ANDRE LUIZ DA SILVA</v>
      </c>
      <c r="D432" s="26">
        <f>'Base de dados'!C431</f>
        <v>431002757</v>
      </c>
      <c r="E432" s="20" t="str">
        <f>'Base de dados'!D431</f>
        <v>230.219.118-89</v>
      </c>
      <c r="F432" s="21" t="str">
        <f>IF('Base de dados'!E431&lt;&gt;"",'Base de dados'!E431,"")</f>
        <v/>
      </c>
      <c r="G432" s="21" t="str">
        <f>IF('Base de dados'!F431&lt;&gt;"",'Base de dados'!F431,"")</f>
        <v/>
      </c>
      <c r="H432" s="21" t="str">
        <f>IF('Base de dados'!G431&lt;&gt;"",'Base de dados'!G431,"")</f>
        <v/>
      </c>
      <c r="I432" s="31" t="str">
        <f>Prefeitura!D432</f>
        <v>CAL PADRE LUIZ SCROSSOPPI, 293 - JARDIM NOVO MUNDO - VOTORANTIM</v>
      </c>
      <c r="J432" s="22" t="str">
        <f>Prefeitura!E432</f>
        <v>(15) 991966713</v>
      </c>
      <c r="K432" s="23" t="str">
        <f>LOWER('Base de dados'!K431)</f>
        <v>andresilvas498@gmail.com</v>
      </c>
      <c r="L432" s="24" t="str">
        <f>'Base de dados'!J431</f>
        <v>POPULAÇÃO GERAL</v>
      </c>
      <c r="M432" s="24" t="str">
        <f>'Base de dados'!L431</f>
        <v>BENEFICIÁRIO</v>
      </c>
      <c r="N432" s="24">
        <f>'Base de dados'!M431</f>
        <v>115</v>
      </c>
      <c r="O432" s="29" t="str">
        <f>IF(OR(Prefeitura!I432="Não",Prefeitura!J432&lt;&gt;""),"EXCLUÍDO","")</f>
        <v/>
      </c>
      <c r="P432" s="24" t="str">
        <f>IF(Prefeitura!J432&lt;&gt;"","ATENDIDO CDHU",IF(Prefeitura!I432="Não","NÃO COMPROVA TEMPO DE MORADIA",""))</f>
        <v/>
      </c>
      <c r="Q432" s="24" t="str">
        <f t="shared" si="14"/>
        <v/>
      </c>
    </row>
    <row r="433" spans="1:17" ht="24.95" customHeight="1" x14ac:dyDescent="0.25">
      <c r="A433" s="17">
        <f t="shared" si="13"/>
        <v>431</v>
      </c>
      <c r="B433" s="18" t="str">
        <f>'Base de dados'!A432</f>
        <v>5630008091</v>
      </c>
      <c r="C433" s="19" t="str">
        <f>'Base de dados'!B432</f>
        <v>MARIA JOSE VICENTE</v>
      </c>
      <c r="D433" s="26">
        <f>'Base de dados'!C432</f>
        <v>245321950</v>
      </c>
      <c r="E433" s="20" t="str">
        <f>'Base de dados'!D432</f>
        <v>256.398.848-94</v>
      </c>
      <c r="F433" s="21" t="str">
        <f>IF('Base de dados'!E432&lt;&gt;"",'Base de dados'!E432,"")</f>
        <v/>
      </c>
      <c r="G433" s="21" t="str">
        <f>IF('Base de dados'!F432&lt;&gt;"",'Base de dados'!F432,"")</f>
        <v/>
      </c>
      <c r="H433" s="21" t="str">
        <f>IF('Base de dados'!G432&lt;&gt;"",'Base de dados'!G432,"")</f>
        <v/>
      </c>
      <c r="I433" s="31" t="str">
        <f>Prefeitura!D433</f>
        <v>CAL LUIZ GONZAGA DE CARVALHO, 22 - JARDIM ALVORADA - CASA BRANCA</v>
      </c>
      <c r="J433" s="22" t="str">
        <f>Prefeitura!E433</f>
        <v>(19) 992542329</v>
      </c>
      <c r="K433" s="23" t="str">
        <f>LOWER('Base de dados'!K432)</f>
        <v>maria2015casabrnca@gmail.com</v>
      </c>
      <c r="L433" s="24" t="str">
        <f>'Base de dados'!J432</f>
        <v>POPULAÇÃO GERAL</v>
      </c>
      <c r="M433" s="24" t="str">
        <f>'Base de dados'!L432</f>
        <v>BENEFICIÁRIO</v>
      </c>
      <c r="N433" s="24">
        <f>'Base de dados'!M432</f>
        <v>116</v>
      </c>
      <c r="O433" s="29" t="str">
        <f>IF(OR(Prefeitura!I433="Não",Prefeitura!J433&lt;&gt;""),"EXCLUÍDO","")</f>
        <v/>
      </c>
      <c r="P433" s="24" t="str">
        <f>IF(Prefeitura!J433&lt;&gt;"","ATENDIDO CDHU",IF(Prefeitura!I433="Não","NÃO COMPROVA TEMPO DE MORADIA",""))</f>
        <v/>
      </c>
      <c r="Q433" s="24" t="str">
        <f t="shared" si="14"/>
        <v/>
      </c>
    </row>
    <row r="434" spans="1:17" ht="24.95" customHeight="1" x14ac:dyDescent="0.25">
      <c r="A434" s="17">
        <f t="shared" si="13"/>
        <v>432</v>
      </c>
      <c r="B434" s="18" t="str">
        <f>'Base de dados'!A433</f>
        <v>5630000866</v>
      </c>
      <c r="C434" s="19" t="str">
        <f>'Base de dados'!B433</f>
        <v>ELENA CRISTINA AUGUSTO FERREIRA</v>
      </c>
      <c r="D434" s="26">
        <f>'Base de dados'!C433</f>
        <v>275819899</v>
      </c>
      <c r="E434" s="20" t="str">
        <f>'Base de dados'!D433</f>
        <v>168.337.188-73</v>
      </c>
      <c r="F434" s="21" t="str">
        <f>IF('Base de dados'!E433&lt;&gt;"",'Base de dados'!E433,"")</f>
        <v/>
      </c>
      <c r="G434" s="21" t="str">
        <f>IF('Base de dados'!F433&lt;&gt;"",'Base de dados'!F433,"")</f>
        <v/>
      </c>
      <c r="H434" s="21" t="str">
        <f>IF('Base de dados'!G433&lt;&gt;"",'Base de dados'!G433,"")</f>
        <v/>
      </c>
      <c r="I434" s="31" t="str">
        <f>Prefeitura!D434</f>
        <v>AL  GANYMEDES JOSE DE OLIVEIRA, 878 - CENTRO - CASA BRANCA</v>
      </c>
      <c r="J434" s="22" t="str">
        <f>Prefeitura!E434</f>
        <v>(19) 993855227</v>
      </c>
      <c r="K434" s="23" t="str">
        <f>LOWER('Base de dados'!K433)</f>
        <v>elenaferreiraferreira@yahoo.com.br</v>
      </c>
      <c r="L434" s="24" t="str">
        <f>'Base de dados'!J433</f>
        <v>POPULAÇÃO GERAL</v>
      </c>
      <c r="M434" s="24" t="str">
        <f>'Base de dados'!L433</f>
        <v>BENEFICIÁRIO</v>
      </c>
      <c r="N434" s="24">
        <f>'Base de dados'!M433</f>
        <v>117</v>
      </c>
      <c r="O434" s="29" t="str">
        <f>IF(OR(Prefeitura!I434="Não",Prefeitura!J434&lt;&gt;""),"EXCLUÍDO","")</f>
        <v/>
      </c>
      <c r="P434" s="24" t="str">
        <f>IF(Prefeitura!J434&lt;&gt;"","ATENDIDO CDHU",IF(Prefeitura!I434="Não","NÃO COMPROVA TEMPO DE MORADIA",""))</f>
        <v/>
      </c>
      <c r="Q434" s="24" t="str">
        <f t="shared" si="14"/>
        <v/>
      </c>
    </row>
    <row r="435" spans="1:17" ht="24.95" customHeight="1" x14ac:dyDescent="0.25">
      <c r="A435" s="17">
        <f t="shared" si="13"/>
        <v>433</v>
      </c>
      <c r="B435" s="18" t="str">
        <f>'Base de dados'!A434</f>
        <v>5630004744</v>
      </c>
      <c r="C435" s="19" t="str">
        <f>'Base de dados'!B434</f>
        <v>EDNA APARECIDA TEODORO</v>
      </c>
      <c r="D435" s="26">
        <f>'Base de dados'!C434</f>
        <v>358233872</v>
      </c>
      <c r="E435" s="20" t="str">
        <f>'Base de dados'!D434</f>
        <v>325.133.348-84</v>
      </c>
      <c r="F435" s="21" t="str">
        <f>IF('Base de dados'!E434&lt;&gt;"",'Base de dados'!E434,"")</f>
        <v/>
      </c>
      <c r="G435" s="21" t="str">
        <f>IF('Base de dados'!F434&lt;&gt;"",'Base de dados'!F434,"")</f>
        <v/>
      </c>
      <c r="H435" s="21" t="str">
        <f>IF('Base de dados'!G434&lt;&gt;"",'Base de dados'!G434,"")</f>
        <v/>
      </c>
      <c r="I435" s="31" t="str">
        <f>Prefeitura!D435</f>
        <v>RUA FAMILIA CASTRO, 105 - NAZARE - CASA BRANCA</v>
      </c>
      <c r="J435" s="22" t="str">
        <f>Prefeitura!E435</f>
        <v>(19) 994134376</v>
      </c>
      <c r="K435" s="23" t="str">
        <f>LOWER('Base de dados'!K434)</f>
        <v>tatazinhatteodoro222@gmail.com</v>
      </c>
      <c r="L435" s="24" t="str">
        <f>'Base de dados'!J434</f>
        <v>POPULAÇÃO GERAL</v>
      </c>
      <c r="M435" s="24" t="str">
        <f>'Base de dados'!L434</f>
        <v>BENEFICIÁRIO</v>
      </c>
      <c r="N435" s="24">
        <f>'Base de dados'!M434</f>
        <v>118</v>
      </c>
      <c r="O435" s="29" t="str">
        <f>IF(OR(Prefeitura!I435="Não",Prefeitura!J435&lt;&gt;""),"EXCLUÍDO","")</f>
        <v/>
      </c>
      <c r="P435" s="24" t="str">
        <f>IF(Prefeitura!J435&lt;&gt;"","ATENDIDO CDHU",IF(Prefeitura!I435="Não","NÃO COMPROVA TEMPO DE MORADIA",""))</f>
        <v/>
      </c>
      <c r="Q435" s="24" t="str">
        <f t="shared" si="14"/>
        <v/>
      </c>
    </row>
    <row r="436" spans="1:17" ht="24.95" customHeight="1" x14ac:dyDescent="0.25">
      <c r="A436" s="17">
        <f t="shared" si="13"/>
        <v>434</v>
      </c>
      <c r="B436" s="18" t="str">
        <f>'Base de dados'!A435</f>
        <v>5630007556</v>
      </c>
      <c r="C436" s="19" t="str">
        <f>'Base de dados'!B435</f>
        <v>HAIANOAN BACAN RAMOS</v>
      </c>
      <c r="D436" s="26">
        <f>'Base de dados'!C435</f>
        <v>406567013</v>
      </c>
      <c r="E436" s="20" t="str">
        <f>'Base de dados'!D435</f>
        <v>379.598.398-32</v>
      </c>
      <c r="F436" s="21" t="str">
        <f>IF('Base de dados'!E435&lt;&gt;"",'Base de dados'!E435,"")</f>
        <v>VINICIUS VIEIRA DOS SANTOS</v>
      </c>
      <c r="G436" s="21">
        <f>IF('Base de dados'!F435&lt;&gt;"",'Base de dados'!F435,"")</f>
        <v>566917270</v>
      </c>
      <c r="H436" s="21" t="str">
        <f>IF('Base de dados'!G435&lt;&gt;"",'Base de dados'!G435,"")</f>
        <v>460.904.698-90</v>
      </c>
      <c r="I436" s="31" t="str">
        <f>Prefeitura!D436</f>
        <v>SIT MUNICIPAL PRUDENTE DO MORRO, S/N  - RURAL  - CASA BRANCA</v>
      </c>
      <c r="J436" s="22" t="str">
        <f>Prefeitura!E436</f>
        <v>(19) 994394928</v>
      </c>
      <c r="K436" s="23" t="str">
        <f>LOWER('Base de dados'!K435)</f>
        <v>iaia-10@hotmail.com</v>
      </c>
      <c r="L436" s="24" t="str">
        <f>'Base de dados'!J435</f>
        <v>POPULAÇÃO GERAL</v>
      </c>
      <c r="M436" s="24" t="str">
        <f>'Base de dados'!L435</f>
        <v>BENEFICIÁRIO</v>
      </c>
      <c r="N436" s="24">
        <f>'Base de dados'!M435</f>
        <v>119</v>
      </c>
      <c r="O436" s="29" t="str">
        <f>IF(OR(Prefeitura!I436="Não",Prefeitura!J436&lt;&gt;""),"EXCLUÍDO","")</f>
        <v/>
      </c>
      <c r="P436" s="24" t="str">
        <f>IF(Prefeitura!J436&lt;&gt;"","ATENDIDO CDHU",IF(Prefeitura!I436="Não","NÃO COMPROVA TEMPO DE MORADIA",""))</f>
        <v/>
      </c>
      <c r="Q436" s="24" t="str">
        <f t="shared" si="14"/>
        <v/>
      </c>
    </row>
    <row r="437" spans="1:17" ht="24.95" customHeight="1" x14ac:dyDescent="0.25">
      <c r="A437" s="17">
        <f t="shared" si="13"/>
        <v>435</v>
      </c>
      <c r="B437" s="18" t="str">
        <f>'Base de dados'!A436</f>
        <v>5630001096</v>
      </c>
      <c r="C437" s="19" t="str">
        <f>'Base de dados'!B436</f>
        <v>GERALDO AGATANJO</v>
      </c>
      <c r="D437" s="26">
        <f>'Base de dados'!C436</f>
        <v>235194803</v>
      </c>
      <c r="E437" s="20" t="str">
        <f>'Base de dados'!D436</f>
        <v>149.910.428-60</v>
      </c>
      <c r="F437" s="21" t="str">
        <f>IF('Base de dados'!E436&lt;&gt;"",'Base de dados'!E436,"")</f>
        <v/>
      </c>
      <c r="G437" s="21" t="str">
        <f>IF('Base de dados'!F436&lt;&gt;"",'Base de dados'!F436,"")</f>
        <v/>
      </c>
      <c r="H437" s="21" t="str">
        <f>IF('Base de dados'!G436&lt;&gt;"",'Base de dados'!G436,"")</f>
        <v/>
      </c>
      <c r="I437" s="31" t="str">
        <f>Prefeitura!D437</f>
        <v>RUA DUQUE DE CAXIAS, 1297 - VILA SANTA CECILIA - CASA BRANCA</v>
      </c>
      <c r="J437" s="22" t="str">
        <f>Prefeitura!E437</f>
        <v>(19) 971718485</v>
      </c>
      <c r="K437" s="23" t="str">
        <f>LOWER('Base de dados'!K436)</f>
        <v>geraldoagatanjo2468@gmail.com</v>
      </c>
      <c r="L437" s="24" t="str">
        <f>'Base de dados'!J436</f>
        <v>POPULAÇÃO GERAL</v>
      </c>
      <c r="M437" s="24" t="str">
        <f>'Base de dados'!L436</f>
        <v>BENEFICIÁRIO</v>
      </c>
      <c r="N437" s="24">
        <f>'Base de dados'!M436</f>
        <v>120</v>
      </c>
      <c r="O437" s="29" t="str">
        <f>IF(OR(Prefeitura!I437="Não",Prefeitura!J437&lt;&gt;""),"EXCLUÍDO","")</f>
        <v/>
      </c>
      <c r="P437" s="24" t="str">
        <f>IF(Prefeitura!J437&lt;&gt;"","ATENDIDO CDHU",IF(Prefeitura!I437="Não","NÃO COMPROVA TEMPO DE MORADIA",""))</f>
        <v/>
      </c>
      <c r="Q437" s="24" t="str">
        <f t="shared" si="14"/>
        <v/>
      </c>
    </row>
    <row r="438" spans="1:17" ht="24.95" customHeight="1" x14ac:dyDescent="0.25">
      <c r="A438" s="17">
        <f t="shared" si="13"/>
        <v>436</v>
      </c>
      <c r="B438" s="18" t="str">
        <f>'Base de dados'!A437</f>
        <v>5630008257</v>
      </c>
      <c r="C438" s="19" t="str">
        <f>'Base de dados'!B437</f>
        <v>RAISSA DE ANDRADE FERNANDES</v>
      </c>
      <c r="D438" s="26">
        <f>'Base de dados'!C437</f>
        <v>589832256</v>
      </c>
      <c r="E438" s="20" t="str">
        <f>'Base de dados'!D437</f>
        <v>503.988.448-60</v>
      </c>
      <c r="F438" s="21" t="str">
        <f>IF('Base de dados'!E437&lt;&gt;"",'Base de dados'!E437,"")</f>
        <v/>
      </c>
      <c r="G438" s="21" t="str">
        <f>IF('Base de dados'!F437&lt;&gt;"",'Base de dados'!F437,"")</f>
        <v/>
      </c>
      <c r="H438" s="21" t="str">
        <f>IF('Base de dados'!G437&lt;&gt;"",'Base de dados'!G437,"")</f>
        <v/>
      </c>
      <c r="I438" s="31" t="str">
        <f>Prefeitura!D438</f>
        <v>RUA SANTO ANTONIO, 172 - CENTRO - CASA BRANCA</v>
      </c>
      <c r="J438" s="22" t="str">
        <f>Prefeitura!E438</f>
        <v>(19) 974144787</v>
      </c>
      <c r="K438" s="23" t="str">
        <f>LOWER('Base de dados'!K437)</f>
        <v>raissadeandrade@hotmail.com</v>
      </c>
      <c r="L438" s="24" t="str">
        <f>'Base de dados'!J437</f>
        <v>POPULAÇÃO GERAL</v>
      </c>
      <c r="M438" s="24" t="str">
        <f>'Base de dados'!L437</f>
        <v>BENEFICIÁRIO</v>
      </c>
      <c r="N438" s="24">
        <f>'Base de dados'!M437</f>
        <v>121</v>
      </c>
      <c r="O438" s="29" t="str">
        <f>IF(OR(Prefeitura!I438="Não",Prefeitura!J438&lt;&gt;""),"EXCLUÍDO","")</f>
        <v/>
      </c>
      <c r="P438" s="24" t="str">
        <f>IF(Prefeitura!J438&lt;&gt;"","ATENDIDO CDHU",IF(Prefeitura!I438="Não","NÃO COMPROVA TEMPO DE MORADIA",""))</f>
        <v/>
      </c>
      <c r="Q438" s="24" t="str">
        <f t="shared" si="14"/>
        <v/>
      </c>
    </row>
    <row r="439" spans="1:17" ht="24.95" customHeight="1" x14ac:dyDescent="0.25">
      <c r="A439" s="17">
        <f t="shared" si="13"/>
        <v>437</v>
      </c>
      <c r="B439" s="18" t="str">
        <f>'Base de dados'!A438</f>
        <v>5630007689</v>
      </c>
      <c r="C439" s="19" t="str">
        <f>'Base de dados'!B438</f>
        <v>JOSUE PEDRO MARSOLA</v>
      </c>
      <c r="D439" s="26">
        <f>'Base de dados'!C438</f>
        <v>1982200107</v>
      </c>
      <c r="E439" s="20" t="str">
        <f>'Base de dados'!D438</f>
        <v>092.000.508-08</v>
      </c>
      <c r="F439" s="21" t="str">
        <f>IF('Base de dados'!E438&lt;&gt;"",'Base de dados'!E438,"")</f>
        <v>CLEUSA MARA DA SILVA MARSOLA</v>
      </c>
      <c r="G439" s="21">
        <f>IF('Base de dados'!F438&lt;&gt;"",'Base de dados'!F438,"")</f>
        <v>235194839</v>
      </c>
      <c r="H439" s="21" t="str">
        <f>IF('Base de dados'!G438&lt;&gt;"",'Base de dados'!G438,"")</f>
        <v>108.033.428-96</v>
      </c>
      <c r="I439" s="31" t="str">
        <f>Prefeitura!D439</f>
        <v>RUA DOS MENEZELOS, 123 - JARDIM BOA ESPERANCA - CASA BRANCA</v>
      </c>
      <c r="J439" s="22" t="str">
        <f>Prefeitura!E439</f>
        <v>(19) 994703274</v>
      </c>
      <c r="K439" s="23" t="str">
        <f>LOWER('Base de dados'!K438)</f>
        <v>jpmarsola123@gmail.com</v>
      </c>
      <c r="L439" s="24" t="str">
        <f>'Base de dados'!J438</f>
        <v>POPULAÇÃO GERAL</v>
      </c>
      <c r="M439" s="24" t="str">
        <f>'Base de dados'!L438</f>
        <v>BENEFICIÁRIO</v>
      </c>
      <c r="N439" s="24">
        <f>'Base de dados'!M438</f>
        <v>122</v>
      </c>
      <c r="O439" s="29" t="str">
        <f>IF(OR(Prefeitura!I439="Não",Prefeitura!J439&lt;&gt;""),"EXCLUÍDO","")</f>
        <v/>
      </c>
      <c r="P439" s="24" t="str">
        <f>IF(Prefeitura!J439&lt;&gt;"","ATENDIDO CDHU",IF(Prefeitura!I439="Não","NÃO COMPROVA TEMPO DE MORADIA",""))</f>
        <v/>
      </c>
      <c r="Q439" s="24" t="str">
        <f t="shared" si="14"/>
        <v/>
      </c>
    </row>
    <row r="440" spans="1:17" ht="24.95" customHeight="1" x14ac:dyDescent="0.25">
      <c r="A440" s="17">
        <f t="shared" si="13"/>
        <v>438</v>
      </c>
      <c r="B440" s="18" t="str">
        <f>'Base de dados'!A439</f>
        <v>5630013083</v>
      </c>
      <c r="C440" s="19" t="str">
        <f>'Base de dados'!B439</f>
        <v>MATEUS</v>
      </c>
      <c r="D440" s="26">
        <f>'Base de dados'!C439</f>
        <v>562975950</v>
      </c>
      <c r="E440" s="20" t="str">
        <f>'Base de dados'!D439</f>
        <v>478.154.258-10</v>
      </c>
      <c r="F440" s="21" t="str">
        <f>IF('Base de dados'!E439&lt;&gt;"",'Base de dados'!E439,"")</f>
        <v>FERNANDA</v>
      </c>
      <c r="G440" s="21">
        <f>IF('Base de dados'!F439&lt;&gt;"",'Base de dados'!F439,"")</f>
        <v>582783811</v>
      </c>
      <c r="H440" s="21" t="str">
        <f>IF('Base de dados'!G439&lt;&gt;"",'Base de dados'!G439,"")</f>
        <v>479.109.868-40</v>
      </c>
      <c r="I440" s="31" t="str">
        <f>Prefeitura!D440</f>
        <v>RUA JOSE R PEGOS SOBRINHO, 287 - VILA SAO BERNARDO  - CASA BRANCA</v>
      </c>
      <c r="J440" s="22" t="str">
        <f>Prefeitura!E440</f>
        <v>(16) 991537217</v>
      </c>
      <c r="K440" s="23" t="str">
        <f>LOWER('Base de dados'!K439)</f>
        <v>mateusfernanda898@gmail.com</v>
      </c>
      <c r="L440" s="24" t="str">
        <f>'Base de dados'!J439</f>
        <v>POPULAÇÃO GERAL</v>
      </c>
      <c r="M440" s="24" t="str">
        <f>'Base de dados'!L439</f>
        <v>BENEFICIÁRIO</v>
      </c>
      <c r="N440" s="24">
        <f>'Base de dados'!M439</f>
        <v>123</v>
      </c>
      <c r="O440" s="29" t="str">
        <f>IF(OR(Prefeitura!I440="Não",Prefeitura!J440&lt;&gt;""),"EXCLUÍDO","")</f>
        <v/>
      </c>
      <c r="P440" s="24" t="str">
        <f>IF(Prefeitura!J440&lt;&gt;"","ATENDIDO CDHU",IF(Prefeitura!I440="Não","NÃO COMPROVA TEMPO DE MORADIA",""))</f>
        <v/>
      </c>
      <c r="Q440" s="24" t="str">
        <f t="shared" si="14"/>
        <v/>
      </c>
    </row>
    <row r="441" spans="1:17" ht="24.95" customHeight="1" x14ac:dyDescent="0.25">
      <c r="A441" s="17">
        <f t="shared" si="13"/>
        <v>439</v>
      </c>
      <c r="B441" s="18" t="str">
        <f>'Base de dados'!A440</f>
        <v>5630019130</v>
      </c>
      <c r="C441" s="19" t="str">
        <f>'Base de dados'!B440</f>
        <v>ALTEVIR CRISTIANO DE ALMEIDA PERREIRA</v>
      </c>
      <c r="D441" s="26">
        <f>'Base de dados'!C440</f>
        <v>45169885</v>
      </c>
      <c r="E441" s="20" t="str">
        <f>'Base de dados'!D440</f>
        <v>304.625.618-36</v>
      </c>
      <c r="F441" s="21" t="str">
        <f>IF('Base de dados'!E440&lt;&gt;"",'Base de dados'!E440,"")</f>
        <v/>
      </c>
      <c r="G441" s="21" t="str">
        <f>IF('Base de dados'!F440&lt;&gt;"",'Base de dados'!F440,"")</f>
        <v/>
      </c>
      <c r="H441" s="21" t="str">
        <f>IF('Base de dados'!G440&lt;&gt;"",'Base de dados'!G440,"")</f>
        <v/>
      </c>
      <c r="I441" s="31" t="str">
        <f>Prefeitura!D441</f>
        <v>RUA DR ARNALD CINTRA RODRIGUES, 589  - DESTERRO - CASA BRANCA</v>
      </c>
      <c r="J441" s="22" t="str">
        <f>Prefeitura!E441</f>
        <v>(19) 989221972</v>
      </c>
      <c r="K441" s="23" t="str">
        <f>LOWER('Base de dados'!K440)</f>
        <v>daianejp2012@hotmail.com</v>
      </c>
      <c r="L441" s="24" t="str">
        <f>'Base de dados'!J440</f>
        <v>POPULAÇÃO GERAL</v>
      </c>
      <c r="M441" s="24" t="str">
        <f>'Base de dados'!L440</f>
        <v>BENEFICIÁRIO</v>
      </c>
      <c r="N441" s="24">
        <f>'Base de dados'!M440</f>
        <v>124</v>
      </c>
      <c r="O441" s="29" t="str">
        <f>IF(OR(Prefeitura!I441="Não",Prefeitura!J441&lt;&gt;""),"EXCLUÍDO","")</f>
        <v/>
      </c>
      <c r="P441" s="24" t="str">
        <f>IF(Prefeitura!J441&lt;&gt;"","ATENDIDO CDHU",IF(Prefeitura!I441="Não","NÃO COMPROVA TEMPO DE MORADIA",""))</f>
        <v/>
      </c>
      <c r="Q441" s="24" t="str">
        <f t="shared" si="14"/>
        <v/>
      </c>
    </row>
    <row r="442" spans="1:17" ht="24.95" customHeight="1" x14ac:dyDescent="0.25">
      <c r="A442" s="17">
        <f t="shared" si="13"/>
        <v>440</v>
      </c>
      <c r="B442" s="18" t="str">
        <f>'Base de dados'!A441</f>
        <v>5630002078</v>
      </c>
      <c r="C442" s="19" t="str">
        <f>'Base de dados'!B441</f>
        <v>THAIS ALINE ARTON DA FONSECA</v>
      </c>
      <c r="D442" s="26">
        <f>'Base de dados'!C441</f>
        <v>305469009</v>
      </c>
      <c r="E442" s="20" t="str">
        <f>'Base de dados'!D441</f>
        <v>273.633.078-14</v>
      </c>
      <c r="F442" s="21" t="str">
        <f>IF('Base de dados'!E441&lt;&gt;"",'Base de dados'!E441,"")</f>
        <v/>
      </c>
      <c r="G442" s="21" t="str">
        <f>IF('Base de dados'!F441&lt;&gt;"",'Base de dados'!F441,"")</f>
        <v/>
      </c>
      <c r="H442" s="21" t="str">
        <f>IF('Base de dados'!G441&lt;&gt;"",'Base de dados'!G441,"")</f>
        <v/>
      </c>
      <c r="I442" s="31" t="str">
        <f>Prefeitura!D442</f>
        <v>RUA LUIZ GAMA, 596 - CENTRO - CASA BRANCA</v>
      </c>
      <c r="J442" s="22" t="str">
        <f>Prefeitura!E442</f>
        <v>(19) 992450076</v>
      </c>
      <c r="K442" s="23" t="str">
        <f>LOWER('Base de dados'!K441)</f>
        <v>thaisarton@gmail.com</v>
      </c>
      <c r="L442" s="24" t="str">
        <f>'Base de dados'!J441</f>
        <v>POPULAÇÃO GERAL</v>
      </c>
      <c r="M442" s="24" t="str">
        <f>'Base de dados'!L441</f>
        <v>BENEFICIÁRIO</v>
      </c>
      <c r="N442" s="24">
        <f>'Base de dados'!M441</f>
        <v>125</v>
      </c>
      <c r="O442" s="29" t="str">
        <f>IF(OR(Prefeitura!I442="Não",Prefeitura!J442&lt;&gt;""),"EXCLUÍDO","")</f>
        <v/>
      </c>
      <c r="P442" s="24" t="str">
        <f>IF(Prefeitura!J442&lt;&gt;"","ATENDIDO CDHU",IF(Prefeitura!I442="Não","NÃO COMPROVA TEMPO DE MORADIA",""))</f>
        <v/>
      </c>
      <c r="Q442" s="24" t="str">
        <f t="shared" si="14"/>
        <v/>
      </c>
    </row>
    <row r="443" spans="1:17" ht="24.95" customHeight="1" x14ac:dyDescent="0.25">
      <c r="A443" s="17">
        <f t="shared" si="13"/>
        <v>441</v>
      </c>
      <c r="B443" s="18" t="str">
        <f>'Base de dados'!A442</f>
        <v>5630011392</v>
      </c>
      <c r="C443" s="19" t="str">
        <f>'Base de dados'!B442</f>
        <v>MARCOS CLAUDIO VIEIRA THOME</v>
      </c>
      <c r="D443" s="26">
        <f>'Base de dados'!C442</f>
        <v>446075267</v>
      </c>
      <c r="E443" s="20" t="str">
        <f>'Base de dados'!D442</f>
        <v>382.887.138-07</v>
      </c>
      <c r="F443" s="21" t="str">
        <f>IF('Base de dados'!E442&lt;&gt;"",'Base de dados'!E442,"")</f>
        <v/>
      </c>
      <c r="G443" s="21" t="str">
        <f>IF('Base de dados'!F442&lt;&gt;"",'Base de dados'!F442,"")</f>
        <v/>
      </c>
      <c r="H443" s="21" t="str">
        <f>IF('Base de dados'!G442&lt;&gt;"",'Base de dados'!G442,"")</f>
        <v/>
      </c>
      <c r="I443" s="31" t="str">
        <f>Prefeitura!D443</f>
        <v>FAZ SANTO ANTONIO, Sem número - RURAL - CASA BRANCA</v>
      </c>
      <c r="J443" s="22" t="str">
        <f>Prefeitura!E443</f>
        <v>(19) 998553663</v>
      </c>
      <c r="K443" s="23" t="str">
        <f>LOWER('Base de dados'!K442)</f>
        <v>mcvtthome@gmail.com</v>
      </c>
      <c r="L443" s="24" t="str">
        <f>'Base de dados'!J442</f>
        <v>POPULAÇÃO GERAL</v>
      </c>
      <c r="M443" s="24" t="str">
        <f>'Base de dados'!L442</f>
        <v>BENEFICIÁRIO</v>
      </c>
      <c r="N443" s="24">
        <f>'Base de dados'!M442</f>
        <v>126</v>
      </c>
      <c r="O443" s="29" t="str">
        <f>IF(OR(Prefeitura!I443="Não",Prefeitura!J443&lt;&gt;""),"EXCLUÍDO","")</f>
        <v/>
      </c>
      <c r="P443" s="24" t="str">
        <f>IF(Prefeitura!J443&lt;&gt;"","ATENDIDO CDHU",IF(Prefeitura!I443="Não","NÃO COMPROVA TEMPO DE MORADIA",""))</f>
        <v/>
      </c>
      <c r="Q443" s="24" t="str">
        <f t="shared" si="14"/>
        <v/>
      </c>
    </row>
    <row r="444" spans="1:17" ht="24.95" customHeight="1" x14ac:dyDescent="0.25">
      <c r="A444" s="17">
        <f t="shared" si="13"/>
        <v>442</v>
      </c>
      <c r="B444" s="18" t="str">
        <f>'Base de dados'!A443</f>
        <v>5630002888</v>
      </c>
      <c r="C444" s="19" t="str">
        <f>'Base de dados'!B443</f>
        <v>RODRIGO THIAGO CASTILHO</v>
      </c>
      <c r="D444" s="26">
        <f>'Base de dados'!C443</f>
        <v>343897222</v>
      </c>
      <c r="E444" s="20" t="str">
        <f>'Base de dados'!D443</f>
        <v>337.792.218-02</v>
      </c>
      <c r="F444" s="21" t="str">
        <f>IF('Base de dados'!E443&lt;&gt;"",'Base de dados'!E443,"")</f>
        <v/>
      </c>
      <c r="G444" s="21" t="str">
        <f>IF('Base de dados'!F443&lt;&gt;"",'Base de dados'!F443,"")</f>
        <v/>
      </c>
      <c r="H444" s="21" t="str">
        <f>IF('Base de dados'!G443&lt;&gt;"",'Base de dados'!G443,"")</f>
        <v/>
      </c>
      <c r="I444" s="31" t="str">
        <f>Prefeitura!D444</f>
        <v>RUA FAMILIA MAGDALENA, 568 - PARQUE SAO PAULO - CASA BRANCA</v>
      </c>
      <c r="J444" s="22" t="str">
        <f>Prefeitura!E444</f>
        <v>(19) 991761561</v>
      </c>
      <c r="K444" s="23" t="str">
        <f>LOWER('Base de dados'!K443)</f>
        <v>agro.castilho@hotmail.com</v>
      </c>
      <c r="L444" s="24" t="str">
        <f>'Base de dados'!J443</f>
        <v>POPULAÇÃO GERAL</v>
      </c>
      <c r="M444" s="24" t="str">
        <f>'Base de dados'!L443</f>
        <v>BENEFICIÁRIO</v>
      </c>
      <c r="N444" s="24">
        <f>'Base de dados'!M443</f>
        <v>127</v>
      </c>
      <c r="O444" s="29" t="str">
        <f>IF(OR(Prefeitura!I444="Não",Prefeitura!J444&lt;&gt;""),"EXCLUÍDO","")</f>
        <v/>
      </c>
      <c r="P444" s="24" t="str">
        <f>IF(Prefeitura!J444&lt;&gt;"","ATENDIDO CDHU",IF(Prefeitura!I444="Não","NÃO COMPROVA TEMPO DE MORADIA",""))</f>
        <v/>
      </c>
      <c r="Q444" s="24" t="str">
        <f t="shared" si="14"/>
        <v/>
      </c>
    </row>
    <row r="445" spans="1:17" ht="24.95" customHeight="1" x14ac:dyDescent="0.25">
      <c r="A445" s="17">
        <f t="shared" si="13"/>
        <v>443</v>
      </c>
      <c r="B445" s="18" t="str">
        <f>'Base de dados'!A444</f>
        <v>5630005402</v>
      </c>
      <c r="C445" s="19" t="str">
        <f>'Base de dados'!B444</f>
        <v>ROGERIO DE ARAUJO</v>
      </c>
      <c r="D445" s="26">
        <f>'Base de dados'!C444</f>
        <v>286888506</v>
      </c>
      <c r="E445" s="20" t="str">
        <f>'Base de dados'!D444</f>
        <v>250.632.328-76</v>
      </c>
      <c r="F445" s="21" t="str">
        <f>IF('Base de dados'!E444&lt;&gt;"",'Base de dados'!E444,"")</f>
        <v>ROSANGELA APARECIDA DE ARAUJO</v>
      </c>
      <c r="G445" s="21">
        <f>IF('Base de dados'!F444&lt;&gt;"",'Base de dados'!F444,"")</f>
        <v>29299073</v>
      </c>
      <c r="H445" s="21" t="str">
        <f>IF('Base de dados'!G444&lt;&gt;"",'Base de dados'!G444,"")</f>
        <v>295.462.008-08</v>
      </c>
      <c r="I445" s="31" t="str">
        <f>Prefeitura!D445</f>
        <v>FAZ MOMBUCA, 00 - RURAL - CASA BRANCA</v>
      </c>
      <c r="J445" s="22" t="str">
        <f>Prefeitura!E445</f>
        <v>(19) 971445660</v>
      </c>
      <c r="K445" s="23" t="str">
        <f>LOWER('Base de dados'!K444)</f>
        <v>rogerioaraujocb@gmail.com</v>
      </c>
      <c r="L445" s="24" t="str">
        <f>'Base de dados'!J444</f>
        <v>POPULAÇÃO GERAL</v>
      </c>
      <c r="M445" s="24" t="str">
        <f>'Base de dados'!L444</f>
        <v>BENEFICIÁRIO</v>
      </c>
      <c r="N445" s="24">
        <f>'Base de dados'!M444</f>
        <v>128</v>
      </c>
      <c r="O445" s="29" t="str">
        <f>IF(OR(Prefeitura!I445="Não",Prefeitura!J445&lt;&gt;""),"EXCLUÍDO","")</f>
        <v/>
      </c>
      <c r="P445" s="24" t="str">
        <f>IF(Prefeitura!J445&lt;&gt;"","ATENDIDO CDHU",IF(Prefeitura!I445="Não","NÃO COMPROVA TEMPO DE MORADIA",""))</f>
        <v/>
      </c>
      <c r="Q445" s="24" t="str">
        <f t="shared" si="14"/>
        <v/>
      </c>
    </row>
    <row r="446" spans="1:17" ht="24.95" customHeight="1" x14ac:dyDescent="0.25">
      <c r="A446" s="17">
        <f t="shared" si="13"/>
        <v>444</v>
      </c>
      <c r="B446" s="18" t="str">
        <f>'Base de dados'!A445</f>
        <v>5630010071</v>
      </c>
      <c r="C446" s="19" t="str">
        <f>'Base de dados'!B445</f>
        <v>LEONARDO RAPHAEL NUNES MOTA DE OLIVEIRA</v>
      </c>
      <c r="D446" s="26">
        <f>'Base de dados'!C445</f>
        <v>3989458537</v>
      </c>
      <c r="E446" s="20" t="str">
        <f>'Base de dados'!D445</f>
        <v>430.265.938-69</v>
      </c>
      <c r="F446" s="21" t="str">
        <f>IF('Base de dados'!E445&lt;&gt;"",'Base de dados'!E445,"")</f>
        <v/>
      </c>
      <c r="G446" s="21" t="str">
        <f>IF('Base de dados'!F445&lt;&gt;"",'Base de dados'!F445,"")</f>
        <v/>
      </c>
      <c r="H446" s="21" t="str">
        <f>IF('Base de dados'!G445&lt;&gt;"",'Base de dados'!G445,"")</f>
        <v/>
      </c>
      <c r="I446" s="31" t="str">
        <f>Prefeitura!D446</f>
        <v>RUA SILVIA DE CAMARGO LIMA, 125 - CONJUNTO HABITACIONAL CAMPINAS F - CAMPINAS</v>
      </c>
      <c r="J446" s="22" t="str">
        <f>Prefeitura!E446</f>
        <v>(19) 989680760</v>
      </c>
      <c r="K446" s="23" t="str">
        <f>LOWER('Base de dados'!K445)</f>
        <v>leonardoraphael@icloud.com</v>
      </c>
      <c r="L446" s="24" t="str">
        <f>'Base de dados'!J445</f>
        <v>POPULAÇÃO GERAL</v>
      </c>
      <c r="M446" s="24" t="str">
        <f>'Base de dados'!L445</f>
        <v>BENEFICIÁRIO</v>
      </c>
      <c r="N446" s="24">
        <f>'Base de dados'!M445</f>
        <v>129</v>
      </c>
      <c r="O446" s="29" t="str">
        <f>IF(OR(Prefeitura!I446="Não",Prefeitura!J446&lt;&gt;""),"EXCLUÍDO","")</f>
        <v/>
      </c>
      <c r="P446" s="24" t="str">
        <f>IF(Prefeitura!J446&lt;&gt;"","ATENDIDO CDHU",IF(Prefeitura!I446="Não","NÃO COMPROVA TEMPO DE MORADIA",""))</f>
        <v/>
      </c>
      <c r="Q446" s="24" t="str">
        <f t="shared" si="14"/>
        <v/>
      </c>
    </row>
    <row r="447" spans="1:17" ht="24.95" customHeight="1" x14ac:dyDescent="0.25">
      <c r="A447" s="17">
        <f t="shared" si="13"/>
        <v>445</v>
      </c>
      <c r="B447" s="18" t="str">
        <f>'Base de dados'!A446</f>
        <v>5630007812</v>
      </c>
      <c r="C447" s="19" t="str">
        <f>'Base de dados'!B446</f>
        <v>EVELYN LUANA BALBINO SANTOS</v>
      </c>
      <c r="D447" s="26">
        <f>'Base de dados'!C446</f>
        <v>436302949</v>
      </c>
      <c r="E447" s="20" t="str">
        <f>'Base de dados'!D446</f>
        <v>474.320.388-05</v>
      </c>
      <c r="F447" s="21" t="str">
        <f>IF('Base de dados'!E446&lt;&gt;"",'Base de dados'!E446,"")</f>
        <v/>
      </c>
      <c r="G447" s="21" t="str">
        <f>IF('Base de dados'!F446&lt;&gt;"",'Base de dados'!F446,"")</f>
        <v/>
      </c>
      <c r="H447" s="21" t="str">
        <f>IF('Base de dados'!G446&lt;&gt;"",'Base de dados'!G446,"")</f>
        <v/>
      </c>
      <c r="I447" s="31" t="str">
        <f>Prefeitura!D447</f>
        <v>RUA MARINA MOURA, 518 - PARQUE SAO PAULO  - CASA BRANCA</v>
      </c>
      <c r="J447" s="22" t="str">
        <f>Prefeitura!E447</f>
        <v>(19) 993703178</v>
      </c>
      <c r="K447" s="23" t="str">
        <f>LOWER('Base de dados'!K446)</f>
        <v>evelyn.balbino12@hotmail.com</v>
      </c>
      <c r="L447" s="24" t="str">
        <f>'Base de dados'!J446</f>
        <v>POPULAÇÃO GERAL</v>
      </c>
      <c r="M447" s="24" t="str">
        <f>'Base de dados'!L446</f>
        <v>BENEFICIÁRIO</v>
      </c>
      <c r="N447" s="24">
        <f>'Base de dados'!M446</f>
        <v>130</v>
      </c>
      <c r="O447" s="29" t="str">
        <f>IF(OR(Prefeitura!I447="Não",Prefeitura!J447&lt;&gt;""),"EXCLUÍDO","")</f>
        <v/>
      </c>
      <c r="P447" s="24" t="str">
        <f>IF(Prefeitura!J447&lt;&gt;"","ATENDIDO CDHU",IF(Prefeitura!I447="Não","NÃO COMPROVA TEMPO DE MORADIA",""))</f>
        <v/>
      </c>
      <c r="Q447" s="24" t="str">
        <f t="shared" si="14"/>
        <v/>
      </c>
    </row>
    <row r="448" spans="1:17" ht="24.95" customHeight="1" x14ac:dyDescent="0.25">
      <c r="A448" s="17">
        <f t="shared" si="13"/>
        <v>446</v>
      </c>
      <c r="B448" s="18" t="str">
        <f>'Base de dados'!A447</f>
        <v>5630006376</v>
      </c>
      <c r="C448" s="19" t="str">
        <f>'Base de dados'!B447</f>
        <v>DIEGO CAIO PAIVA BASILE</v>
      </c>
      <c r="D448" s="26">
        <f>'Base de dados'!C447</f>
        <v>446074421</v>
      </c>
      <c r="E448" s="20" t="str">
        <f>'Base de dados'!D447</f>
        <v>367.324.978-98</v>
      </c>
      <c r="F448" s="21" t="str">
        <f>IF('Base de dados'!E447&lt;&gt;"",'Base de dados'!E447,"")</f>
        <v>FRANCISCARLA SILVA MAXIMO</v>
      </c>
      <c r="G448" s="21">
        <f>IF('Base de dados'!F447&lt;&gt;"",'Base de dados'!F447,"")</f>
        <v>538377057</v>
      </c>
      <c r="H448" s="21" t="str">
        <f>IF('Base de dados'!G447&lt;&gt;"",'Base de dados'!G447,"")</f>
        <v>424.455.118-28</v>
      </c>
      <c r="I448" s="31" t="str">
        <f>Prefeitura!D448</f>
        <v>RUA LACERDA FRANCO, 381 - CENTRO - CASA BRANCA</v>
      </c>
      <c r="J448" s="22" t="str">
        <f>Prefeitura!E448</f>
        <v>(19) 996592870</v>
      </c>
      <c r="K448" s="23" t="str">
        <f>LOWER('Base de dados'!K447)</f>
        <v>infobas@terra.com.br</v>
      </c>
      <c r="L448" s="24" t="str">
        <f>'Base de dados'!J447</f>
        <v>POPULAÇÃO GERAL</v>
      </c>
      <c r="M448" s="24" t="str">
        <f>'Base de dados'!L447</f>
        <v>BENEFICIÁRIO</v>
      </c>
      <c r="N448" s="24">
        <f>'Base de dados'!M447</f>
        <v>131</v>
      </c>
      <c r="O448" s="29" t="str">
        <f>IF(OR(Prefeitura!I448="Não",Prefeitura!J448&lt;&gt;""),"EXCLUÍDO","")</f>
        <v/>
      </c>
      <c r="P448" s="24" t="str">
        <f>IF(Prefeitura!J448&lt;&gt;"","ATENDIDO CDHU",IF(Prefeitura!I448="Não","NÃO COMPROVA TEMPO DE MORADIA",""))</f>
        <v/>
      </c>
      <c r="Q448" s="24" t="str">
        <f t="shared" si="14"/>
        <v/>
      </c>
    </row>
    <row r="449" spans="1:17" ht="24.95" customHeight="1" x14ac:dyDescent="0.25">
      <c r="A449" s="17">
        <f t="shared" si="13"/>
        <v>447</v>
      </c>
      <c r="B449" s="18" t="str">
        <f>'Base de dados'!A448</f>
        <v>5630016953</v>
      </c>
      <c r="C449" s="19" t="str">
        <f>'Base de dados'!B448</f>
        <v>ANDREA CRISTINA RIBEIRO</v>
      </c>
      <c r="D449" s="26">
        <f>'Base de dados'!C448</f>
        <v>403792678</v>
      </c>
      <c r="E449" s="20" t="str">
        <f>'Base de dados'!D448</f>
        <v>389.313.768-80</v>
      </c>
      <c r="F449" s="21" t="str">
        <f>IF('Base de dados'!E448&lt;&gt;"",'Base de dados'!E448,"")</f>
        <v/>
      </c>
      <c r="G449" s="21" t="str">
        <f>IF('Base de dados'!F448&lt;&gt;"",'Base de dados'!F448,"")</f>
        <v/>
      </c>
      <c r="H449" s="21" t="str">
        <f>IF('Base de dados'!G448&lt;&gt;"",'Base de dados'!G448,"")</f>
        <v/>
      </c>
      <c r="I449" s="31" t="str">
        <f>Prefeitura!D449</f>
        <v>RUA NICANOR FRANCISCO FERRAZ, 315 - JARDIM EUROPA - CASA BRANCA</v>
      </c>
      <c r="J449" s="22" t="str">
        <f>Prefeitura!E449</f>
        <v>(19) 995109871</v>
      </c>
      <c r="K449" s="23" t="str">
        <f>LOWER('Base de dados'!K448)</f>
        <v>ar0361365@gmail.com</v>
      </c>
      <c r="L449" s="24" t="str">
        <f>'Base de dados'!J448</f>
        <v>POPULAÇÃO GERAL</v>
      </c>
      <c r="M449" s="24" t="str">
        <f>'Base de dados'!L448</f>
        <v>BENEFICIÁRIO</v>
      </c>
      <c r="N449" s="24">
        <f>'Base de dados'!M448</f>
        <v>132</v>
      </c>
      <c r="O449" s="29" t="str">
        <f>IF(OR(Prefeitura!I449="Não",Prefeitura!J449&lt;&gt;""),"EXCLUÍDO","")</f>
        <v/>
      </c>
      <c r="P449" s="24" t="str">
        <f>IF(Prefeitura!J449&lt;&gt;"","ATENDIDO CDHU",IF(Prefeitura!I449="Não","NÃO COMPROVA TEMPO DE MORADIA",""))</f>
        <v/>
      </c>
      <c r="Q449" s="24" t="str">
        <f t="shared" si="14"/>
        <v/>
      </c>
    </row>
    <row r="450" spans="1:17" ht="24.95" customHeight="1" x14ac:dyDescent="0.25">
      <c r="A450" s="17">
        <f t="shared" si="13"/>
        <v>448</v>
      </c>
      <c r="B450" s="18" t="str">
        <f>'Base de dados'!A449</f>
        <v>5630016391</v>
      </c>
      <c r="C450" s="19" t="str">
        <f>'Base de dados'!B449</f>
        <v>JACQUELINE RIBEIRO RODRIGUES</v>
      </c>
      <c r="D450" s="26">
        <f>'Base de dados'!C449</f>
        <v>486097559</v>
      </c>
      <c r="E450" s="20" t="str">
        <f>'Base de dados'!D449</f>
        <v>405.556.718-95</v>
      </c>
      <c r="F450" s="21" t="str">
        <f>IF('Base de dados'!E449&lt;&gt;"",'Base de dados'!E449,"")</f>
        <v/>
      </c>
      <c r="G450" s="21" t="str">
        <f>IF('Base de dados'!F449&lt;&gt;"",'Base de dados'!F449,"")</f>
        <v/>
      </c>
      <c r="H450" s="21" t="str">
        <f>IF('Base de dados'!G449&lt;&gt;"",'Base de dados'!G449,"")</f>
        <v/>
      </c>
      <c r="I450" s="31" t="str">
        <f>Prefeitura!D450</f>
        <v>RUA ADEMAR FIGUEREDO, 145 - CONJUNTO HABITACIONAL WALDEMIR PEREIRA  - CASA BRANCA</v>
      </c>
      <c r="J450" s="22" t="str">
        <f>Prefeitura!E450</f>
        <v>(19) 993951600</v>
      </c>
      <c r="K450" s="23" t="str">
        <f>LOWER('Base de dados'!K449)</f>
        <v>sapekaa21@gmail.com</v>
      </c>
      <c r="L450" s="24" t="str">
        <f>'Base de dados'!J449</f>
        <v>POPULAÇÃO GERAL</v>
      </c>
      <c r="M450" s="24" t="str">
        <f>'Base de dados'!L449</f>
        <v>BENEFICIÁRIO</v>
      </c>
      <c r="N450" s="24">
        <f>'Base de dados'!M449</f>
        <v>133</v>
      </c>
      <c r="O450" s="29" t="str">
        <f>IF(OR(Prefeitura!I450="Não",Prefeitura!J450&lt;&gt;""),"EXCLUÍDO","")</f>
        <v/>
      </c>
      <c r="P450" s="24" t="str">
        <f>IF(Prefeitura!J450&lt;&gt;"","ATENDIDO CDHU",IF(Prefeitura!I450="Não","NÃO COMPROVA TEMPO DE MORADIA",""))</f>
        <v/>
      </c>
      <c r="Q450" s="24" t="str">
        <f t="shared" si="14"/>
        <v/>
      </c>
    </row>
    <row r="451" spans="1:17" ht="24.95" customHeight="1" x14ac:dyDescent="0.25">
      <c r="A451" s="17">
        <f t="shared" si="13"/>
        <v>449</v>
      </c>
      <c r="B451" s="18" t="str">
        <f>'Base de dados'!A450</f>
        <v>5630019809</v>
      </c>
      <c r="C451" s="19" t="str">
        <f>'Base de dados'!B450</f>
        <v>VIVIAN DOS SANTOS SILVA</v>
      </c>
      <c r="D451" s="26">
        <f>'Base de dados'!C450</f>
        <v>545718892</v>
      </c>
      <c r="E451" s="20" t="str">
        <f>'Base de dados'!D450</f>
        <v>441.359.818-01</v>
      </c>
      <c r="F451" s="21" t="str">
        <f>IF('Base de dados'!E450&lt;&gt;"",'Base de dados'!E450,"")</f>
        <v/>
      </c>
      <c r="G451" s="21" t="str">
        <f>IF('Base de dados'!F450&lt;&gt;"",'Base de dados'!F450,"")</f>
        <v/>
      </c>
      <c r="H451" s="21" t="str">
        <f>IF('Base de dados'!G450&lt;&gt;"",'Base de dados'!G450,"")</f>
        <v/>
      </c>
      <c r="I451" s="31" t="str">
        <f>Prefeitura!D451</f>
        <v>RUA AMANCIO DE CASTRO COELHO, 234 - SAO DIMAS - GUARATINGUETA</v>
      </c>
      <c r="J451" s="22" t="str">
        <f>Prefeitura!E451</f>
        <v>(12) 991707983</v>
      </c>
      <c r="K451" s="23" t="str">
        <f>LOWER('Base de dados'!K450)</f>
        <v>vivihellenars@gmail.com</v>
      </c>
      <c r="L451" s="24" t="str">
        <f>'Base de dados'!J450</f>
        <v>POPULAÇÃO GERAL</v>
      </c>
      <c r="M451" s="24" t="str">
        <f>'Base de dados'!L450</f>
        <v>BENEFICIÁRIO</v>
      </c>
      <c r="N451" s="24">
        <f>'Base de dados'!M450</f>
        <v>134</v>
      </c>
      <c r="O451" s="29" t="str">
        <f>IF(OR(Prefeitura!I451="Não",Prefeitura!J451&lt;&gt;""),"EXCLUÍDO","")</f>
        <v/>
      </c>
      <c r="P451" s="24" t="str">
        <f>IF(Prefeitura!J451&lt;&gt;"","ATENDIDO CDHU",IF(Prefeitura!I451="Não","NÃO COMPROVA TEMPO DE MORADIA",""))</f>
        <v/>
      </c>
      <c r="Q451" s="24" t="str">
        <f t="shared" si="14"/>
        <v/>
      </c>
    </row>
    <row r="452" spans="1:17" ht="24.95" customHeight="1" x14ac:dyDescent="0.25">
      <c r="A452" s="17">
        <f t="shared" si="13"/>
        <v>450</v>
      </c>
      <c r="B452" s="18" t="str">
        <f>'Base de dados'!A451</f>
        <v>5630009974</v>
      </c>
      <c r="C452" s="19" t="str">
        <f>'Base de dados'!B451</f>
        <v>CLEBER LUIS OLIVEIRA ALTINO</v>
      </c>
      <c r="D452" s="26">
        <f>'Base de dados'!C451</f>
        <v>446078414</v>
      </c>
      <c r="E452" s="20" t="str">
        <f>'Base de dados'!D451</f>
        <v>377.110.898-56</v>
      </c>
      <c r="F452" s="21" t="str">
        <f>IF('Base de dados'!E451&lt;&gt;"",'Base de dados'!E451,"")</f>
        <v/>
      </c>
      <c r="G452" s="21" t="str">
        <f>IF('Base de dados'!F451&lt;&gt;"",'Base de dados'!F451,"")</f>
        <v/>
      </c>
      <c r="H452" s="21" t="str">
        <f>IF('Base de dados'!G451&lt;&gt;"",'Base de dados'!G451,"")</f>
        <v/>
      </c>
      <c r="I452" s="31" t="str">
        <f>Prefeitura!D452</f>
        <v>AV  FRANCISCO NOGUEIRA DE LIMA, 1699 - DESTERRO - CASA BRANCA</v>
      </c>
      <c r="J452" s="22" t="str">
        <f>Prefeitura!E452</f>
        <v>(19) 991420883</v>
      </c>
      <c r="K452" s="23" t="str">
        <f>LOWER('Base de dados'!K451)</f>
        <v>oliclebet@gmail.com</v>
      </c>
      <c r="L452" s="24" t="str">
        <f>'Base de dados'!J451</f>
        <v>POPULAÇÃO GERAL</v>
      </c>
      <c r="M452" s="24" t="str">
        <f>'Base de dados'!L451</f>
        <v>BENEFICIÁRIO</v>
      </c>
      <c r="N452" s="24">
        <f>'Base de dados'!M451</f>
        <v>135</v>
      </c>
      <c r="O452" s="29" t="str">
        <f>IF(OR(Prefeitura!I452="Não",Prefeitura!J452&lt;&gt;""),"EXCLUÍDO","")</f>
        <v/>
      </c>
      <c r="P452" s="24" t="str">
        <f>IF(Prefeitura!J452&lt;&gt;"","ATENDIDO CDHU",IF(Prefeitura!I452="Não","NÃO COMPROVA TEMPO DE MORADIA",""))</f>
        <v/>
      </c>
      <c r="Q452" s="24" t="str">
        <f t="shared" si="14"/>
        <v/>
      </c>
    </row>
    <row r="453" spans="1:17" ht="24.95" customHeight="1" x14ac:dyDescent="0.25">
      <c r="A453" s="17">
        <f t="shared" ref="A453:A516" si="15">A452+1</f>
        <v>451</v>
      </c>
      <c r="B453" s="18" t="str">
        <f>'Base de dados'!A452</f>
        <v>5630001773</v>
      </c>
      <c r="C453" s="19" t="str">
        <f>'Base de dados'!B452</f>
        <v>JOSIANE DA SILVA CARVALHO</v>
      </c>
      <c r="D453" s="26">
        <f>'Base de dados'!C452</f>
        <v>485974630</v>
      </c>
      <c r="E453" s="20" t="str">
        <f>'Base de dados'!D452</f>
        <v>412.733.308-11</v>
      </c>
      <c r="F453" s="21" t="str">
        <f>IF('Base de dados'!E452&lt;&gt;"",'Base de dados'!E452,"")</f>
        <v/>
      </c>
      <c r="G453" s="21" t="str">
        <f>IF('Base de dados'!F452&lt;&gt;"",'Base de dados'!F452,"")</f>
        <v/>
      </c>
      <c r="H453" s="21" t="str">
        <f>IF('Base de dados'!G452&lt;&gt;"",'Base de dados'!G452,"")</f>
        <v/>
      </c>
      <c r="I453" s="31" t="str">
        <f>Prefeitura!D453</f>
        <v>RUA OLIMPIO JOSE AUGUSTO, 94 - PARQUE SAO PAULO  - CASA BRANCA</v>
      </c>
      <c r="J453" s="22" t="str">
        <f>Prefeitura!E453</f>
        <v>(19) 993231616</v>
      </c>
      <c r="K453" s="23" t="str">
        <f>LOWER('Base de dados'!K452)</f>
        <v>josycarvalhosophia@gmail.com</v>
      </c>
      <c r="L453" s="24" t="str">
        <f>'Base de dados'!J452</f>
        <v>POPULAÇÃO GERAL</v>
      </c>
      <c r="M453" s="24" t="str">
        <f>'Base de dados'!L452</f>
        <v>BENEFICIÁRIO</v>
      </c>
      <c r="N453" s="24">
        <f>'Base de dados'!M452</f>
        <v>136</v>
      </c>
      <c r="O453" s="29" t="str">
        <f>IF(OR(Prefeitura!I453="Não",Prefeitura!J453&lt;&gt;""),"EXCLUÍDO","")</f>
        <v/>
      </c>
      <c r="P453" s="24" t="str">
        <f>IF(Prefeitura!J453&lt;&gt;"","ATENDIDO CDHU",IF(Prefeitura!I453="Não","NÃO COMPROVA TEMPO DE MORADIA",""))</f>
        <v/>
      </c>
      <c r="Q453" s="24" t="str">
        <f t="shared" ref="Q453:Q516" si="16">IF(P453="","",IF(P453="ATENDIDO CDHU","CDHU","PREFEITURA"))</f>
        <v/>
      </c>
    </row>
    <row r="454" spans="1:17" ht="24.95" customHeight="1" x14ac:dyDescent="0.25">
      <c r="A454" s="17">
        <f t="shared" si="15"/>
        <v>452</v>
      </c>
      <c r="B454" s="18" t="str">
        <f>'Base de dados'!A453</f>
        <v>5630007499</v>
      </c>
      <c r="C454" s="19" t="str">
        <f>'Base de dados'!B453</f>
        <v>ADRIANO ANDREACI DA LUZ</v>
      </c>
      <c r="D454" s="26">
        <f>'Base de dados'!C453</f>
        <v>2951950819</v>
      </c>
      <c r="E454" s="20" t="str">
        <f>'Base de dados'!D453</f>
        <v>256.943.808-19</v>
      </c>
      <c r="F454" s="21" t="str">
        <f>IF('Base de dados'!E453&lt;&gt;"",'Base de dados'!E453,"")</f>
        <v/>
      </c>
      <c r="G454" s="21" t="str">
        <f>IF('Base de dados'!F453&lt;&gt;"",'Base de dados'!F453,"")</f>
        <v/>
      </c>
      <c r="H454" s="21" t="str">
        <f>IF('Base de dados'!G453&lt;&gt;"",'Base de dados'!G453,"")</f>
        <v/>
      </c>
      <c r="I454" s="31" t="str">
        <f>Prefeitura!D454</f>
        <v>RUA DOS MANTOVANI, 124 - STA CECILIA - CASA BRANCA</v>
      </c>
      <c r="J454" s="22" t="str">
        <f>Prefeitura!E454</f>
        <v>(19) 991776086</v>
      </c>
      <c r="K454" s="23" t="str">
        <f>LOWER('Base de dados'!K453)</f>
        <v>ferraissa@yahoo.com.br</v>
      </c>
      <c r="L454" s="24" t="str">
        <f>'Base de dados'!J453</f>
        <v>POPULAÇÃO GERAL</v>
      </c>
      <c r="M454" s="24" t="str">
        <f>'Base de dados'!L453</f>
        <v>BENEFICIÁRIO</v>
      </c>
      <c r="N454" s="24">
        <f>'Base de dados'!M453</f>
        <v>137</v>
      </c>
      <c r="O454" s="29" t="str">
        <f>IF(OR(Prefeitura!I454="Não",Prefeitura!J454&lt;&gt;""),"EXCLUÍDO","")</f>
        <v/>
      </c>
      <c r="P454" s="24" t="str">
        <f>IF(Prefeitura!J454&lt;&gt;"","ATENDIDO CDHU",IF(Prefeitura!I454="Não","NÃO COMPROVA TEMPO DE MORADIA",""))</f>
        <v/>
      </c>
      <c r="Q454" s="24" t="str">
        <f t="shared" si="16"/>
        <v/>
      </c>
    </row>
    <row r="455" spans="1:17" ht="24.95" customHeight="1" x14ac:dyDescent="0.25">
      <c r="A455" s="17">
        <f t="shared" si="15"/>
        <v>453</v>
      </c>
      <c r="B455" s="18" t="str">
        <f>'Base de dados'!A454</f>
        <v>5630017910</v>
      </c>
      <c r="C455" s="19" t="str">
        <f>'Base de dados'!B454</f>
        <v>JOSE GALDINO DOS SANTOS SOBRINHO</v>
      </c>
      <c r="D455" s="26">
        <f>'Base de dados'!C454</f>
        <v>559618360</v>
      </c>
      <c r="E455" s="20" t="str">
        <f>'Base de dados'!D454</f>
        <v>375.040.718-54</v>
      </c>
      <c r="F455" s="21" t="str">
        <f>IF('Base de dados'!E454&lt;&gt;"",'Base de dados'!E454,"")</f>
        <v/>
      </c>
      <c r="G455" s="21" t="str">
        <f>IF('Base de dados'!F454&lt;&gt;"",'Base de dados'!F454,"")</f>
        <v/>
      </c>
      <c r="H455" s="21" t="str">
        <f>IF('Base de dados'!G454&lt;&gt;"",'Base de dados'!G454,"")</f>
        <v/>
      </c>
      <c r="I455" s="31" t="str">
        <f>Prefeitura!D455</f>
        <v>RUA DAS CAMBEVAS, 84 - JARDIM SANTA TEREZINHA (PEDREIRA) - SAO PAULO</v>
      </c>
      <c r="J455" s="22" t="str">
        <f>Prefeitura!E455</f>
        <v>(11) 964300361</v>
      </c>
      <c r="K455" s="23" t="str">
        <f>LOWER('Base de dados'!K454)</f>
        <v>galdinosantos@policiamilitar.sp.gov.br</v>
      </c>
      <c r="L455" s="24" t="str">
        <f>'Base de dados'!J454</f>
        <v>POPULAÇÃO GERAL</v>
      </c>
      <c r="M455" s="24" t="str">
        <f>'Base de dados'!L454</f>
        <v>BENEFICIÁRIO</v>
      </c>
      <c r="N455" s="24">
        <f>'Base de dados'!M454</f>
        <v>138</v>
      </c>
      <c r="O455" s="29" t="str">
        <f>IF(OR(Prefeitura!I455="Não",Prefeitura!J455&lt;&gt;""),"EXCLUÍDO","")</f>
        <v/>
      </c>
      <c r="P455" s="24" t="str">
        <f>IF(Prefeitura!J455&lt;&gt;"","ATENDIDO CDHU",IF(Prefeitura!I455="Não","NÃO COMPROVA TEMPO DE MORADIA",""))</f>
        <v/>
      </c>
      <c r="Q455" s="24" t="str">
        <f t="shared" si="16"/>
        <v/>
      </c>
    </row>
    <row r="456" spans="1:17" ht="24.95" customHeight="1" x14ac:dyDescent="0.25">
      <c r="A456" s="17">
        <f t="shared" si="15"/>
        <v>454</v>
      </c>
      <c r="B456" s="18" t="str">
        <f>'Base de dados'!A455</f>
        <v>5630008208</v>
      </c>
      <c r="C456" s="19" t="str">
        <f>'Base de dados'!B455</f>
        <v>MARIA LUCIA DE OLIVEIRA SILVA</v>
      </c>
      <c r="D456" s="26">
        <f>'Base de dados'!C455</f>
        <v>5189996062</v>
      </c>
      <c r="E456" s="20" t="str">
        <f>'Base de dados'!D455</f>
        <v>358.346.648-90</v>
      </c>
      <c r="F456" s="21" t="str">
        <f>IF('Base de dados'!E455&lt;&gt;"",'Base de dados'!E455,"")</f>
        <v/>
      </c>
      <c r="G456" s="21" t="str">
        <f>IF('Base de dados'!F455&lt;&gt;"",'Base de dados'!F455,"")</f>
        <v/>
      </c>
      <c r="H456" s="21" t="str">
        <f>IF('Base de dados'!G455&lt;&gt;"",'Base de dados'!G455,"")</f>
        <v/>
      </c>
      <c r="I456" s="31" t="str">
        <f>Prefeitura!D456</f>
        <v>RUA JOSE ANTONIO DA ROCHA, 287 - PARQUE SAO PAULO - CASA BRANCA</v>
      </c>
      <c r="J456" s="22" t="str">
        <f>Prefeitura!E456</f>
        <v>(19) 995617212</v>
      </c>
      <c r="K456" s="23" t="str">
        <f>LOWER('Base de dados'!K455)</f>
        <v>mariaaa5000@gmail.com</v>
      </c>
      <c r="L456" s="24" t="str">
        <f>'Base de dados'!J455</f>
        <v>POPULAÇÃO GERAL</v>
      </c>
      <c r="M456" s="24" t="str">
        <f>'Base de dados'!L455</f>
        <v>BENEFICIÁRIO</v>
      </c>
      <c r="N456" s="24">
        <f>'Base de dados'!M455</f>
        <v>139</v>
      </c>
      <c r="O456" s="29" t="str">
        <f>IF(OR(Prefeitura!I456="Não",Prefeitura!J456&lt;&gt;""),"EXCLUÍDO","")</f>
        <v/>
      </c>
      <c r="P456" s="24" t="str">
        <f>IF(Prefeitura!J456&lt;&gt;"","ATENDIDO CDHU",IF(Prefeitura!I456="Não","NÃO COMPROVA TEMPO DE MORADIA",""))</f>
        <v/>
      </c>
      <c r="Q456" s="24" t="str">
        <f t="shared" si="16"/>
        <v/>
      </c>
    </row>
    <row r="457" spans="1:17" ht="24.95" customHeight="1" x14ac:dyDescent="0.25">
      <c r="A457" s="17">
        <f t="shared" si="15"/>
        <v>455</v>
      </c>
      <c r="B457" s="18" t="str">
        <f>'Base de dados'!A456</f>
        <v>5630012382</v>
      </c>
      <c r="C457" s="19" t="str">
        <f>'Base de dados'!B456</f>
        <v>CRISTIANE ELIAS</v>
      </c>
      <c r="D457" s="26">
        <f>'Base de dados'!C456</f>
        <v>30486108</v>
      </c>
      <c r="E457" s="20" t="str">
        <f>'Base de dados'!D456</f>
        <v>290.394.428-86</v>
      </c>
      <c r="F457" s="21" t="str">
        <f>IF('Base de dados'!E456&lt;&gt;"",'Base de dados'!E456,"")</f>
        <v/>
      </c>
      <c r="G457" s="21" t="str">
        <f>IF('Base de dados'!F456&lt;&gt;"",'Base de dados'!F456,"")</f>
        <v/>
      </c>
      <c r="H457" s="21" t="str">
        <f>IF('Base de dados'!G456&lt;&gt;"",'Base de dados'!G456,"")</f>
        <v/>
      </c>
      <c r="I457" s="31" t="str">
        <f>Prefeitura!D457</f>
        <v>RUA DOS PEZUTOS, 211 - NAZARE - CASA BRANCA</v>
      </c>
      <c r="J457" s="22" t="str">
        <f>Prefeitura!E457</f>
        <v>(19) 994060747</v>
      </c>
      <c r="K457" s="23" t="str">
        <f>LOWER('Base de dados'!K456)</f>
        <v>crissguerreira@hotmail.com</v>
      </c>
      <c r="L457" s="24" t="str">
        <f>'Base de dados'!J456</f>
        <v>POPULAÇÃO GERAL</v>
      </c>
      <c r="M457" s="24" t="str">
        <f>'Base de dados'!L456</f>
        <v>BENEFICIÁRIO</v>
      </c>
      <c r="N457" s="24">
        <f>'Base de dados'!M456</f>
        <v>140</v>
      </c>
      <c r="O457" s="29" t="str">
        <f>IF(OR(Prefeitura!I457="Não",Prefeitura!J457&lt;&gt;""),"EXCLUÍDO","")</f>
        <v/>
      </c>
      <c r="P457" s="24" t="str">
        <f>IF(Prefeitura!J457&lt;&gt;"","ATENDIDO CDHU",IF(Prefeitura!I457="Não","NÃO COMPROVA TEMPO DE MORADIA",""))</f>
        <v/>
      </c>
      <c r="Q457" s="24" t="str">
        <f t="shared" si="16"/>
        <v/>
      </c>
    </row>
    <row r="458" spans="1:17" ht="24.95" customHeight="1" x14ac:dyDescent="0.25">
      <c r="A458" s="17">
        <f t="shared" si="15"/>
        <v>456</v>
      </c>
      <c r="B458" s="18" t="str">
        <f>'Base de dados'!A457</f>
        <v>5630020419</v>
      </c>
      <c r="C458" s="19" t="str">
        <f>'Base de dados'!B457</f>
        <v>EVERALDO ANTONIO ANDREACI</v>
      </c>
      <c r="D458" s="26">
        <f>'Base de dados'!C457</f>
        <v>199857866</v>
      </c>
      <c r="E458" s="20" t="str">
        <f>'Base de dados'!D457</f>
        <v>105.708.408-56</v>
      </c>
      <c r="F458" s="21" t="str">
        <f>IF('Base de dados'!E457&lt;&gt;"",'Base de dados'!E457,"")</f>
        <v/>
      </c>
      <c r="G458" s="21" t="str">
        <f>IF('Base de dados'!F457&lt;&gt;"",'Base de dados'!F457,"")</f>
        <v/>
      </c>
      <c r="H458" s="21" t="str">
        <f>IF('Base de dados'!G457&lt;&gt;"",'Base de dados'!G457,"")</f>
        <v/>
      </c>
      <c r="I458" s="31" t="str">
        <f>Prefeitura!D458</f>
        <v>RUA FAMILIA ARMANI, 108 - JARDIM MACAUBA  - CASA BRANCA</v>
      </c>
      <c r="J458" s="22" t="str">
        <f>Prefeitura!E458</f>
        <v>(19) 993382862</v>
      </c>
      <c r="K458" s="23" t="str">
        <f>LOWER('Base de dados'!K457)</f>
        <v>everaldo.andreaci@gmail.com</v>
      </c>
      <c r="L458" s="24" t="str">
        <f>'Base de dados'!J457</f>
        <v>POPULAÇÃO GERAL</v>
      </c>
      <c r="M458" s="24" t="str">
        <f>'Base de dados'!L457</f>
        <v>BENEFICIÁRIO</v>
      </c>
      <c r="N458" s="24">
        <f>'Base de dados'!M457</f>
        <v>141</v>
      </c>
      <c r="O458" s="29" t="str">
        <f>IF(OR(Prefeitura!I458="Não",Prefeitura!J458&lt;&gt;""),"EXCLUÍDO","")</f>
        <v/>
      </c>
      <c r="P458" s="24" t="str">
        <f>IF(Prefeitura!J458&lt;&gt;"","ATENDIDO CDHU",IF(Prefeitura!I458="Não","NÃO COMPROVA TEMPO DE MORADIA",""))</f>
        <v/>
      </c>
      <c r="Q458" s="24" t="str">
        <f t="shared" si="16"/>
        <v/>
      </c>
    </row>
    <row r="459" spans="1:17" ht="24.95" customHeight="1" x14ac:dyDescent="0.25">
      <c r="A459" s="17">
        <f t="shared" si="15"/>
        <v>457</v>
      </c>
      <c r="B459" s="18" t="str">
        <f>'Base de dados'!A458</f>
        <v>5630004017</v>
      </c>
      <c r="C459" s="19" t="str">
        <f>'Base de dados'!B458</f>
        <v>ANTONIO JOSE DA SILVA LISBOA</v>
      </c>
      <c r="D459" s="26">
        <f>'Base de dados'!C458</f>
        <v>21659730</v>
      </c>
      <c r="E459" s="20" t="str">
        <f>'Base de dados'!D458</f>
        <v>109.047.628-07</v>
      </c>
      <c r="F459" s="21" t="str">
        <f>IF('Base de dados'!E458&lt;&gt;"",'Base de dados'!E458,"")</f>
        <v/>
      </c>
      <c r="G459" s="21" t="str">
        <f>IF('Base de dados'!F458&lt;&gt;"",'Base de dados'!F458,"")</f>
        <v/>
      </c>
      <c r="H459" s="21" t="str">
        <f>IF('Base de dados'!G458&lt;&gt;"",'Base de dados'!G458,"")</f>
        <v/>
      </c>
      <c r="I459" s="31" t="str">
        <f>Prefeitura!D459</f>
        <v>RUA DOS FURLANI, 63 - JARDIM BOA ESPERANCA - CASA BRANCA</v>
      </c>
      <c r="J459" s="22" t="str">
        <f>Prefeitura!E459</f>
        <v>(19) 992083193</v>
      </c>
      <c r="K459" s="23" t="str">
        <f>LOWER('Base de dados'!K458)</f>
        <v>antoniolisboa2009@hotmail.com</v>
      </c>
      <c r="L459" s="24" t="str">
        <f>'Base de dados'!J458</f>
        <v>POPULAÇÃO GERAL</v>
      </c>
      <c r="M459" s="24" t="str">
        <f>'Base de dados'!L458</f>
        <v>BENEFICIÁRIO</v>
      </c>
      <c r="N459" s="24">
        <f>'Base de dados'!M458</f>
        <v>142</v>
      </c>
      <c r="O459" s="29" t="str">
        <f>IF(OR(Prefeitura!I459="Não",Prefeitura!J459&lt;&gt;""),"EXCLUÍDO","")</f>
        <v/>
      </c>
      <c r="P459" s="24" t="str">
        <f>IF(Prefeitura!J459&lt;&gt;"","ATENDIDO CDHU",IF(Prefeitura!I459="Não","NÃO COMPROVA TEMPO DE MORADIA",""))</f>
        <v/>
      </c>
      <c r="Q459" s="24" t="str">
        <f t="shared" si="16"/>
        <v/>
      </c>
    </row>
    <row r="460" spans="1:17" ht="24.95" customHeight="1" x14ac:dyDescent="0.25">
      <c r="A460" s="17">
        <f t="shared" si="15"/>
        <v>458</v>
      </c>
      <c r="B460" s="18" t="str">
        <f>'Base de dados'!A459</f>
        <v>5630015211</v>
      </c>
      <c r="C460" s="19" t="str">
        <f>'Base de dados'!B459</f>
        <v>ELAINE PIMENTA</v>
      </c>
      <c r="D460" s="26">
        <f>'Base de dados'!C459</f>
        <v>3260121114</v>
      </c>
      <c r="E460" s="20" t="str">
        <f>'Base de dados'!D459</f>
        <v>258.795.628-59</v>
      </c>
      <c r="F460" s="21" t="str">
        <f>IF('Base de dados'!E459&lt;&gt;"",'Base de dados'!E459,"")</f>
        <v/>
      </c>
      <c r="G460" s="21" t="str">
        <f>IF('Base de dados'!F459&lt;&gt;"",'Base de dados'!F459,"")</f>
        <v/>
      </c>
      <c r="H460" s="21" t="str">
        <f>IF('Base de dados'!G459&lt;&gt;"",'Base de dados'!G459,"")</f>
        <v/>
      </c>
      <c r="I460" s="31" t="str">
        <f>Prefeitura!D460</f>
        <v>Q   OLIMPIO JOSE  AUGUSTO, 425 - PARQUE SAO PAULO  - CASA BRANCA</v>
      </c>
      <c r="J460" s="22" t="str">
        <f>Prefeitura!E460</f>
        <v>(19) 95618879</v>
      </c>
      <c r="K460" s="23" t="str">
        <f>LOWER('Base de dados'!K459)</f>
        <v>mjsoriano@uol.com</v>
      </c>
      <c r="L460" s="24" t="str">
        <f>'Base de dados'!J459</f>
        <v>POPULAÇÃO GERAL</v>
      </c>
      <c r="M460" s="24" t="str">
        <f>'Base de dados'!L459</f>
        <v>BENEFICIÁRIO</v>
      </c>
      <c r="N460" s="24">
        <f>'Base de dados'!M459</f>
        <v>143</v>
      </c>
      <c r="O460" s="29" t="str">
        <f>IF(OR(Prefeitura!I460="Não",Prefeitura!J460&lt;&gt;""),"EXCLUÍDO","")</f>
        <v/>
      </c>
      <c r="P460" s="24" t="str">
        <f>IF(Prefeitura!J460&lt;&gt;"","ATENDIDO CDHU",IF(Prefeitura!I460="Não","NÃO COMPROVA TEMPO DE MORADIA",""))</f>
        <v/>
      </c>
      <c r="Q460" s="24" t="str">
        <f t="shared" si="16"/>
        <v/>
      </c>
    </row>
    <row r="461" spans="1:17" ht="24.95" customHeight="1" x14ac:dyDescent="0.25">
      <c r="A461" s="17">
        <f t="shared" si="15"/>
        <v>459</v>
      </c>
      <c r="B461" s="18" t="str">
        <f>'Base de dados'!A460</f>
        <v>5630005493</v>
      </c>
      <c r="C461" s="19" t="str">
        <f>'Base de dados'!B460</f>
        <v>JOHNE RAFAEL ANTONIO</v>
      </c>
      <c r="D461" s="26">
        <f>'Base de dados'!C460</f>
        <v>403794493</v>
      </c>
      <c r="E461" s="20" t="str">
        <f>'Base de dados'!D460</f>
        <v>338.316.768-28</v>
      </c>
      <c r="F461" s="21" t="str">
        <f>IF('Base de dados'!E460&lt;&gt;"",'Base de dados'!E460,"")</f>
        <v>RITA ALICE COELHO ANTONIO</v>
      </c>
      <c r="G461" s="21">
        <f>IF('Base de dados'!F460&lt;&gt;"",'Base de dados'!F460,"")</f>
        <v>5244377800</v>
      </c>
      <c r="H461" s="21" t="str">
        <f>IF('Base de dados'!G460&lt;&gt;"",'Base de dados'!G460,"")</f>
        <v>465.441.018-00</v>
      </c>
      <c r="I461" s="31" t="str">
        <f>Prefeitura!D461</f>
        <v>RUA SETE DE SETEMBRO, 708 - CENTRO - CASA BRANCA</v>
      </c>
      <c r="J461" s="22" t="str">
        <f>Prefeitura!E461</f>
        <v>(19) 991377011</v>
      </c>
      <c r="K461" s="23" t="str">
        <f>LOWER('Base de dados'!K460)</f>
        <v>johnerafael@gmail.com</v>
      </c>
      <c r="L461" s="24" t="str">
        <f>'Base de dados'!J460</f>
        <v>POPULAÇÃO GERAL</v>
      </c>
      <c r="M461" s="24" t="str">
        <f>'Base de dados'!L460</f>
        <v>BENEFICIÁRIO</v>
      </c>
      <c r="N461" s="24">
        <f>'Base de dados'!M460</f>
        <v>144</v>
      </c>
      <c r="O461" s="29" t="str">
        <f>IF(OR(Prefeitura!I461="Não",Prefeitura!J461&lt;&gt;""),"EXCLUÍDO","")</f>
        <v/>
      </c>
      <c r="P461" s="24" t="str">
        <f>IF(Prefeitura!J461&lt;&gt;"","ATENDIDO CDHU",IF(Prefeitura!I461="Não","NÃO COMPROVA TEMPO DE MORADIA",""))</f>
        <v/>
      </c>
      <c r="Q461" s="24" t="str">
        <f t="shared" si="16"/>
        <v/>
      </c>
    </row>
    <row r="462" spans="1:17" ht="24.95" customHeight="1" x14ac:dyDescent="0.25">
      <c r="A462" s="17">
        <f t="shared" si="15"/>
        <v>460</v>
      </c>
      <c r="B462" s="18" t="str">
        <f>'Base de dados'!A461</f>
        <v>5630012978</v>
      </c>
      <c r="C462" s="19" t="str">
        <f>'Base de dados'!B461</f>
        <v>JOAO CARLOS RODRIGUES</v>
      </c>
      <c r="D462" s="26">
        <f>'Base de dados'!C461</f>
        <v>228156622</v>
      </c>
      <c r="E462" s="20" t="str">
        <f>'Base de dados'!D461</f>
        <v>115.343.248-01</v>
      </c>
      <c r="F462" s="21" t="str">
        <f>IF('Base de dados'!E461&lt;&gt;"",'Base de dados'!E461,"")</f>
        <v/>
      </c>
      <c r="G462" s="21" t="str">
        <f>IF('Base de dados'!F461&lt;&gt;"",'Base de dados'!F461,"")</f>
        <v/>
      </c>
      <c r="H462" s="21" t="str">
        <f>IF('Base de dados'!G461&lt;&gt;"",'Base de dados'!G461,"")</f>
        <v/>
      </c>
      <c r="I462" s="31" t="str">
        <f>Prefeitura!D462</f>
        <v>AV  ALFREDO PINTO MENDONCA, 139 - SAO JOAO - CASA BRANCA</v>
      </c>
      <c r="J462" s="22" t="str">
        <f>Prefeitura!E462</f>
        <v>(19) 993227470</v>
      </c>
      <c r="K462" s="23" t="str">
        <f>LOWER('Base de dados'!K461)</f>
        <v>joao48jc@gmail.com</v>
      </c>
      <c r="L462" s="24" t="str">
        <f>'Base de dados'!J461</f>
        <v>POPULAÇÃO GERAL</v>
      </c>
      <c r="M462" s="24" t="str">
        <f>'Base de dados'!L461</f>
        <v>BENEFICIÁRIO</v>
      </c>
      <c r="N462" s="24">
        <f>'Base de dados'!M461</f>
        <v>145</v>
      </c>
      <c r="O462" s="29" t="str">
        <f>IF(OR(Prefeitura!I462="Não",Prefeitura!J462&lt;&gt;""),"EXCLUÍDO","")</f>
        <v/>
      </c>
      <c r="P462" s="24" t="str">
        <f>IF(Prefeitura!J462&lt;&gt;"","ATENDIDO CDHU",IF(Prefeitura!I462="Não","NÃO COMPROVA TEMPO DE MORADIA",""))</f>
        <v/>
      </c>
      <c r="Q462" s="24" t="str">
        <f t="shared" si="16"/>
        <v/>
      </c>
    </row>
    <row r="463" spans="1:17" ht="24.95" customHeight="1" x14ac:dyDescent="0.25">
      <c r="A463" s="17">
        <f t="shared" si="15"/>
        <v>461</v>
      </c>
      <c r="B463" s="18" t="str">
        <f>'Base de dados'!A462</f>
        <v>5630016136</v>
      </c>
      <c r="C463" s="19" t="str">
        <f>'Base de dados'!B462</f>
        <v>VINICIUS CESAR BRACALE</v>
      </c>
      <c r="D463" s="26">
        <f>'Base de dados'!C462</f>
        <v>474165449</v>
      </c>
      <c r="E463" s="20" t="str">
        <f>'Base de dados'!D462</f>
        <v>374.529.268-54</v>
      </c>
      <c r="F463" s="21" t="str">
        <f>IF('Base de dados'!E462&lt;&gt;"",'Base de dados'!E462,"")</f>
        <v/>
      </c>
      <c r="G463" s="21" t="str">
        <f>IF('Base de dados'!F462&lt;&gt;"",'Base de dados'!F462,"")</f>
        <v/>
      </c>
      <c r="H463" s="21" t="str">
        <f>IF('Base de dados'!G462&lt;&gt;"",'Base de dados'!G462,"")</f>
        <v/>
      </c>
      <c r="I463" s="31" t="str">
        <f>Prefeitura!D463</f>
        <v>RUA IPIRANGA, 85  - CENTRO - CASA BRANCA</v>
      </c>
      <c r="J463" s="22" t="str">
        <f>Prefeitura!E463</f>
        <v>(19) 982830803</v>
      </c>
      <c r="K463" s="23" t="str">
        <f>LOWER('Base de dados'!K462)</f>
        <v>vinicius.cesar.bracale@gmail.com</v>
      </c>
      <c r="L463" s="24" t="str">
        <f>'Base de dados'!J462</f>
        <v>POPULAÇÃO GERAL</v>
      </c>
      <c r="M463" s="24" t="str">
        <f>'Base de dados'!L462</f>
        <v>BENEFICIÁRIO</v>
      </c>
      <c r="N463" s="24">
        <f>'Base de dados'!M462</f>
        <v>146</v>
      </c>
      <c r="O463" s="29" t="str">
        <f>IF(OR(Prefeitura!I463="Não",Prefeitura!J463&lt;&gt;""),"EXCLUÍDO","")</f>
        <v/>
      </c>
      <c r="P463" s="24" t="str">
        <f>IF(Prefeitura!J463&lt;&gt;"","ATENDIDO CDHU",IF(Prefeitura!I463="Não","NÃO COMPROVA TEMPO DE MORADIA",""))</f>
        <v/>
      </c>
      <c r="Q463" s="24" t="str">
        <f t="shared" si="16"/>
        <v/>
      </c>
    </row>
    <row r="464" spans="1:17" ht="24.95" customHeight="1" x14ac:dyDescent="0.25">
      <c r="A464" s="17">
        <f t="shared" si="15"/>
        <v>462</v>
      </c>
      <c r="B464" s="18" t="str">
        <f>'Base de dados'!A463</f>
        <v>5630003837</v>
      </c>
      <c r="C464" s="19" t="str">
        <f>'Base de dados'!B463</f>
        <v>WILSON AZARIAS</v>
      </c>
      <c r="D464" s="26">
        <f>'Base de dados'!C463</f>
        <v>18023982</v>
      </c>
      <c r="E464" s="20" t="str">
        <f>'Base de dados'!D463</f>
        <v>137.852.548-57</v>
      </c>
      <c r="F464" s="21" t="str">
        <f>IF('Base de dados'!E463&lt;&gt;"",'Base de dados'!E463,"")</f>
        <v/>
      </c>
      <c r="G464" s="21" t="str">
        <f>IF('Base de dados'!F463&lt;&gt;"",'Base de dados'!F463,"")</f>
        <v/>
      </c>
      <c r="H464" s="21" t="str">
        <f>IF('Base de dados'!G463&lt;&gt;"",'Base de dados'!G463,"")</f>
        <v/>
      </c>
      <c r="I464" s="31" t="str">
        <f>Prefeitura!D464</f>
        <v>RUA ANTONIO COLOMBINE SOBRINHO, 44 - CHACARA BOA VISTA - CASA BRANCA</v>
      </c>
      <c r="J464" s="22" t="str">
        <f>Prefeitura!E464</f>
        <v>(19) 994396540</v>
      </c>
      <c r="K464" s="23" t="str">
        <f>LOWER('Base de dados'!K463)</f>
        <v>wazarias67@gmail.com</v>
      </c>
      <c r="L464" s="24" t="str">
        <f>'Base de dados'!J463</f>
        <v>POPULAÇÃO GERAL</v>
      </c>
      <c r="M464" s="24" t="str">
        <f>'Base de dados'!L463</f>
        <v>BENEFICIÁRIO</v>
      </c>
      <c r="N464" s="24">
        <f>'Base de dados'!M463</f>
        <v>147</v>
      </c>
      <c r="O464" s="29" t="str">
        <f>IF(OR(Prefeitura!I464="Não",Prefeitura!J464&lt;&gt;""),"EXCLUÍDO","")</f>
        <v/>
      </c>
      <c r="P464" s="24" t="str">
        <f>IF(Prefeitura!J464&lt;&gt;"","ATENDIDO CDHU",IF(Prefeitura!I464="Não","NÃO COMPROVA TEMPO DE MORADIA",""))</f>
        <v/>
      </c>
      <c r="Q464" s="24" t="str">
        <f t="shared" si="16"/>
        <v/>
      </c>
    </row>
    <row r="465" spans="1:17" ht="24.95" customHeight="1" x14ac:dyDescent="0.25">
      <c r="A465" s="17">
        <f t="shared" si="15"/>
        <v>463</v>
      </c>
      <c r="B465" s="18" t="str">
        <f>'Base de dados'!A464</f>
        <v>5630008232</v>
      </c>
      <c r="C465" s="19" t="str">
        <f>'Base de dados'!B464</f>
        <v>STELLA</v>
      </c>
      <c r="D465" s="26">
        <f>'Base de dados'!C464</f>
        <v>274719897</v>
      </c>
      <c r="E465" s="20" t="str">
        <f>'Base de dados'!D464</f>
        <v>295.831.238-03</v>
      </c>
      <c r="F465" s="21" t="str">
        <f>IF('Base de dados'!E464&lt;&gt;"",'Base de dados'!E464,"")</f>
        <v/>
      </c>
      <c r="G465" s="21" t="str">
        <f>IF('Base de dados'!F464&lt;&gt;"",'Base de dados'!F464,"")</f>
        <v/>
      </c>
      <c r="H465" s="21" t="str">
        <f>IF('Base de dados'!G464&lt;&gt;"",'Base de dados'!G464,"")</f>
        <v/>
      </c>
      <c r="I465" s="31" t="str">
        <f>Prefeitura!D465</f>
        <v>RUA SIZINA AZEVEDO SCHREPEL, 364 - JARDIM PIRATININGA - SOROCABA</v>
      </c>
      <c r="J465" s="22" t="str">
        <f>Prefeitura!E465</f>
        <v>(15) 996487310</v>
      </c>
      <c r="K465" s="23" t="str">
        <f>LOWER('Base de dados'!K464)</f>
        <v>stellagoto29@gmail.com</v>
      </c>
      <c r="L465" s="24" t="str">
        <f>'Base de dados'!J464</f>
        <v>POPULAÇÃO GERAL</v>
      </c>
      <c r="M465" s="24" t="str">
        <f>'Base de dados'!L464</f>
        <v>BENEFICIÁRIO</v>
      </c>
      <c r="N465" s="24">
        <f>'Base de dados'!M464</f>
        <v>148</v>
      </c>
      <c r="O465" s="29" t="str">
        <f>IF(OR(Prefeitura!I465="Não",Prefeitura!J465&lt;&gt;""),"EXCLUÍDO","")</f>
        <v/>
      </c>
      <c r="P465" s="24" t="str">
        <f>IF(Prefeitura!J465&lt;&gt;"","ATENDIDO CDHU",IF(Prefeitura!I465="Não","NÃO COMPROVA TEMPO DE MORADIA",""))</f>
        <v/>
      </c>
      <c r="Q465" s="24" t="str">
        <f t="shared" si="16"/>
        <v/>
      </c>
    </row>
    <row r="466" spans="1:17" ht="24.95" customHeight="1" x14ac:dyDescent="0.25">
      <c r="A466" s="17">
        <f t="shared" si="15"/>
        <v>464</v>
      </c>
      <c r="B466" s="18" t="str">
        <f>'Base de dados'!A465</f>
        <v>5630006004</v>
      </c>
      <c r="C466" s="19" t="str">
        <f>'Base de dados'!B465</f>
        <v>KAROL ALESSANDRA LINDOLFO</v>
      </c>
      <c r="D466" s="26">
        <f>'Base de dados'!C465</f>
        <v>558033210</v>
      </c>
      <c r="E466" s="20" t="str">
        <f>'Base de dados'!D465</f>
        <v>441.031.528-50</v>
      </c>
      <c r="F466" s="21" t="str">
        <f>IF('Base de dados'!E465&lt;&gt;"",'Base de dados'!E465,"")</f>
        <v/>
      </c>
      <c r="G466" s="21" t="str">
        <f>IF('Base de dados'!F465&lt;&gt;"",'Base de dados'!F465,"")</f>
        <v/>
      </c>
      <c r="H466" s="21" t="str">
        <f>IF('Base de dados'!G465&lt;&gt;"",'Base de dados'!G465,"")</f>
        <v/>
      </c>
      <c r="I466" s="31" t="str">
        <f>Prefeitura!D466</f>
        <v>RUA DAS ROSAS, 53 - JARDIM RAFAELA  - CASA BRANCA</v>
      </c>
      <c r="J466" s="22" t="str">
        <f>Prefeitura!E466</f>
        <v>(19) 994875287</v>
      </c>
      <c r="K466" s="23" t="str">
        <f>LOWER('Base de dados'!K465)</f>
        <v>lindolfokarol@gmail.com</v>
      </c>
      <c r="L466" s="24" t="str">
        <f>'Base de dados'!J465</f>
        <v>POPULAÇÃO GERAL</v>
      </c>
      <c r="M466" s="24" t="str">
        <f>'Base de dados'!L465</f>
        <v>BENEFICIÁRIO</v>
      </c>
      <c r="N466" s="24">
        <f>'Base de dados'!M465</f>
        <v>149</v>
      </c>
      <c r="O466" s="29" t="str">
        <f>IF(OR(Prefeitura!I466="Não",Prefeitura!J466&lt;&gt;""),"EXCLUÍDO","")</f>
        <v/>
      </c>
      <c r="P466" s="24" t="str">
        <f>IF(Prefeitura!J466&lt;&gt;"","ATENDIDO CDHU",IF(Prefeitura!I466="Não","NÃO COMPROVA TEMPO DE MORADIA",""))</f>
        <v/>
      </c>
      <c r="Q466" s="24" t="str">
        <f t="shared" si="16"/>
        <v/>
      </c>
    </row>
    <row r="467" spans="1:17" ht="24.95" customHeight="1" x14ac:dyDescent="0.25">
      <c r="A467" s="17">
        <f t="shared" si="15"/>
        <v>465</v>
      </c>
      <c r="B467" s="18" t="str">
        <f>'Base de dados'!A466</f>
        <v>5630016516</v>
      </c>
      <c r="C467" s="19" t="str">
        <f>'Base de dados'!B466</f>
        <v>VIVIANE RAIANE DA CONCEICAO SANTOS</v>
      </c>
      <c r="D467" s="26">
        <f>'Base de dados'!C466</f>
        <v>578100101</v>
      </c>
      <c r="E467" s="20" t="str">
        <f>'Base de dados'!D466</f>
        <v>028.084.195-70</v>
      </c>
      <c r="F467" s="21" t="str">
        <f>IF('Base de dados'!E466&lt;&gt;"",'Base de dados'!E466,"")</f>
        <v>GILBERTO GONCALVES PEREIRA JUNIOR</v>
      </c>
      <c r="G467" s="21">
        <f>IF('Base de dados'!F466&lt;&gt;"",'Base de dados'!F466,"")</f>
        <v>572952045</v>
      </c>
      <c r="H467" s="21" t="str">
        <f>IF('Base de dados'!G466&lt;&gt;"",'Base de dados'!G466,"")</f>
        <v>473.629.948-77</v>
      </c>
      <c r="I467" s="31" t="str">
        <f>Prefeitura!D467</f>
        <v>CHA JOSE TOMAS BRUM, 194 - CHACARAS VITORIA - GUARATINGUETA</v>
      </c>
      <c r="J467" s="22" t="str">
        <f>Prefeitura!E467</f>
        <v>(12) 992324711</v>
      </c>
      <c r="K467" s="23" t="str">
        <f>LOWER('Base de dados'!K466)</f>
        <v>vivianeraiane.5@gmail.com</v>
      </c>
      <c r="L467" s="24" t="str">
        <f>'Base de dados'!J466</f>
        <v>POPULAÇÃO GERAL</v>
      </c>
      <c r="M467" s="24" t="str">
        <f>'Base de dados'!L466</f>
        <v>BENEFICIÁRIO</v>
      </c>
      <c r="N467" s="24">
        <f>'Base de dados'!M466</f>
        <v>150</v>
      </c>
      <c r="O467" s="29" t="str">
        <f>IF(OR(Prefeitura!I467="Não",Prefeitura!J467&lt;&gt;""),"EXCLUÍDO","")</f>
        <v/>
      </c>
      <c r="P467" s="24" t="str">
        <f>IF(Prefeitura!J467&lt;&gt;"","ATENDIDO CDHU",IF(Prefeitura!I467="Não","NÃO COMPROVA TEMPO DE MORADIA",""))</f>
        <v/>
      </c>
      <c r="Q467" s="24" t="str">
        <f t="shared" si="16"/>
        <v/>
      </c>
    </row>
    <row r="468" spans="1:17" ht="24.95" customHeight="1" x14ac:dyDescent="0.25">
      <c r="A468" s="17">
        <f t="shared" si="15"/>
        <v>466</v>
      </c>
      <c r="B468" s="18" t="str">
        <f>'Base de dados'!A467</f>
        <v>5630016573</v>
      </c>
      <c r="C468" s="19" t="str">
        <f>'Base de dados'!B467</f>
        <v>PAULO CEZAR MILAN PONHEIRO JUNIOR</v>
      </c>
      <c r="D468" s="26">
        <f>'Base de dados'!C467</f>
        <v>497278030</v>
      </c>
      <c r="E468" s="20" t="str">
        <f>'Base de dados'!D467</f>
        <v>443.384.378-47</v>
      </c>
      <c r="F468" s="21" t="str">
        <f>IF('Base de dados'!E467&lt;&gt;"",'Base de dados'!E467,"")</f>
        <v/>
      </c>
      <c r="G468" s="21" t="str">
        <f>IF('Base de dados'!F467&lt;&gt;"",'Base de dados'!F467,"")</f>
        <v/>
      </c>
      <c r="H468" s="21" t="str">
        <f>IF('Base de dados'!G467&lt;&gt;"",'Base de dados'!G467,"")</f>
        <v/>
      </c>
      <c r="I468" s="31" t="str">
        <f>Prefeitura!D468</f>
        <v>CHA MONTE ALTO, 0 - RURAL - CASA BRANCA</v>
      </c>
      <c r="J468" s="22" t="str">
        <f>Prefeitura!E468</f>
        <v>(19) 995582053</v>
      </c>
      <c r="K468" s="23" t="str">
        <f>LOWER('Base de dados'!K467)</f>
        <v>paulomilanjr@outlook.com</v>
      </c>
      <c r="L468" s="24" t="str">
        <f>'Base de dados'!J467</f>
        <v>POPULAÇÃO GERAL</v>
      </c>
      <c r="M468" s="24" t="str">
        <f>'Base de dados'!L467</f>
        <v>BENEFICIÁRIO</v>
      </c>
      <c r="N468" s="24">
        <f>'Base de dados'!M467</f>
        <v>151</v>
      </c>
      <c r="O468" s="29" t="str">
        <f>IF(OR(Prefeitura!I468="Não",Prefeitura!J468&lt;&gt;""),"EXCLUÍDO","")</f>
        <v/>
      </c>
      <c r="P468" s="24" t="str">
        <f>IF(Prefeitura!J468&lt;&gt;"","ATENDIDO CDHU",IF(Prefeitura!I468="Não","NÃO COMPROVA TEMPO DE MORADIA",""))</f>
        <v/>
      </c>
      <c r="Q468" s="24" t="str">
        <f t="shared" si="16"/>
        <v/>
      </c>
    </row>
    <row r="469" spans="1:17" ht="24.95" customHeight="1" x14ac:dyDescent="0.25">
      <c r="A469" s="17">
        <f t="shared" si="15"/>
        <v>467</v>
      </c>
      <c r="B469" s="18" t="str">
        <f>'Base de dados'!A468</f>
        <v>5630015146</v>
      </c>
      <c r="C469" s="19" t="str">
        <f>'Base de dados'!B468</f>
        <v>GUILHERME ANTONIO MARTINS</v>
      </c>
      <c r="D469" s="26">
        <f>'Base de dados'!C468</f>
        <v>417279513</v>
      </c>
      <c r="E469" s="20" t="str">
        <f>'Base de dados'!D468</f>
        <v>444.518.608-22</v>
      </c>
      <c r="F469" s="21" t="str">
        <f>IF('Base de dados'!E468&lt;&gt;"",'Base de dados'!E468,"")</f>
        <v/>
      </c>
      <c r="G469" s="21" t="str">
        <f>IF('Base de dados'!F468&lt;&gt;"",'Base de dados'!F468,"")</f>
        <v/>
      </c>
      <c r="H469" s="21" t="str">
        <f>IF('Base de dados'!G468&lt;&gt;"",'Base de dados'!G468,"")</f>
        <v/>
      </c>
      <c r="I469" s="31" t="str">
        <f>Prefeitura!D469</f>
        <v>RUA SAO PAULO, 229 - JD MARIA GORETE - CAJURU</v>
      </c>
      <c r="J469" s="22" t="str">
        <f>Prefeitura!E469</f>
        <v>(16) 993739462</v>
      </c>
      <c r="K469" s="23" t="str">
        <f>LOWER('Base de dados'!K468)</f>
        <v>guiihsantos2011@gmail.com</v>
      </c>
      <c r="L469" s="24" t="str">
        <f>'Base de dados'!J468</f>
        <v>POPULAÇÃO GERAL</v>
      </c>
      <c r="M469" s="24" t="str">
        <f>'Base de dados'!L468</f>
        <v>BENEFICIÁRIO</v>
      </c>
      <c r="N469" s="24">
        <f>'Base de dados'!M468</f>
        <v>152</v>
      </c>
      <c r="O469" s="29" t="str">
        <f>IF(OR(Prefeitura!I469="Não",Prefeitura!J469&lt;&gt;""),"EXCLUÍDO","")</f>
        <v/>
      </c>
      <c r="P469" s="24" t="str">
        <f>IF(Prefeitura!J469&lt;&gt;"","ATENDIDO CDHU",IF(Prefeitura!I469="Não","NÃO COMPROVA TEMPO DE MORADIA",""))</f>
        <v/>
      </c>
      <c r="Q469" s="24" t="str">
        <f t="shared" si="16"/>
        <v/>
      </c>
    </row>
    <row r="470" spans="1:17" ht="24.95" customHeight="1" x14ac:dyDescent="0.25">
      <c r="A470" s="17">
        <f t="shared" si="15"/>
        <v>468</v>
      </c>
      <c r="B470" s="18" t="str">
        <f>'Base de dados'!A469</f>
        <v>5630011806</v>
      </c>
      <c r="C470" s="19" t="str">
        <f>'Base de dados'!B469</f>
        <v>ADALBERTO APARECIDO ALVES</v>
      </c>
      <c r="D470" s="26">
        <f>'Base de dados'!C469</f>
        <v>27725544</v>
      </c>
      <c r="E470" s="20" t="str">
        <f>'Base de dados'!D469</f>
        <v>175.219.528-04</v>
      </c>
      <c r="F470" s="21" t="str">
        <f>IF('Base de dados'!E469&lt;&gt;"",'Base de dados'!E469,"")</f>
        <v>ANDREIA DE CASSIA MARTINS FERREIRA</v>
      </c>
      <c r="G470" s="21">
        <f>IF('Base de dados'!F469&lt;&gt;"",'Base de dados'!F469,"")</f>
        <v>301922275</v>
      </c>
      <c r="H470" s="21" t="str">
        <f>IF('Base de dados'!G469&lt;&gt;"",'Base de dados'!G469,"")</f>
        <v>283.452.008-93</v>
      </c>
      <c r="I470" s="31" t="str">
        <f>Prefeitura!D470</f>
        <v>RUA EVALTO SILVA LAVOURA, S/N - LAGOA BRANCA - CASA BRANCA</v>
      </c>
      <c r="J470" s="22" t="str">
        <f>Prefeitura!E470</f>
        <v>(15) 997740696</v>
      </c>
      <c r="K470" s="23" t="str">
        <f>LOWER('Base de dados'!K469)</f>
        <v>supermercadostrazza@hotmail.com</v>
      </c>
      <c r="L470" s="24" t="str">
        <f>'Base de dados'!J469</f>
        <v>POPULAÇÃO GERAL</v>
      </c>
      <c r="M470" s="24" t="str">
        <f>'Base de dados'!L469</f>
        <v>BENEFICIÁRIO</v>
      </c>
      <c r="N470" s="24">
        <f>'Base de dados'!M469</f>
        <v>153</v>
      </c>
      <c r="O470" s="29" t="str">
        <f>IF(OR(Prefeitura!I470="Não",Prefeitura!J470&lt;&gt;""),"EXCLUÍDO","")</f>
        <v/>
      </c>
      <c r="P470" s="24" t="str">
        <f>IF(Prefeitura!J470&lt;&gt;"","ATENDIDO CDHU",IF(Prefeitura!I470="Não","NÃO COMPROVA TEMPO DE MORADIA",""))</f>
        <v/>
      </c>
      <c r="Q470" s="24" t="str">
        <f t="shared" si="16"/>
        <v/>
      </c>
    </row>
    <row r="471" spans="1:17" ht="24.95" customHeight="1" x14ac:dyDescent="0.25">
      <c r="A471" s="17">
        <f t="shared" si="15"/>
        <v>469</v>
      </c>
      <c r="B471" s="18" t="str">
        <f>'Base de dados'!A470</f>
        <v>5630008497</v>
      </c>
      <c r="C471" s="19" t="str">
        <f>'Base de dados'!B470</f>
        <v>MARIA TERESA PASSOS RIBEIRO</v>
      </c>
      <c r="D471" s="26">
        <f>'Base de dados'!C470</f>
        <v>446076375</v>
      </c>
      <c r="E471" s="20" t="str">
        <f>'Base de dados'!D470</f>
        <v>387.110.998-36</v>
      </c>
      <c r="F471" s="21" t="str">
        <f>IF('Base de dados'!E470&lt;&gt;"",'Base de dados'!E470,"")</f>
        <v/>
      </c>
      <c r="G471" s="21" t="str">
        <f>IF('Base de dados'!F470&lt;&gt;"",'Base de dados'!F470,"")</f>
        <v/>
      </c>
      <c r="H471" s="21" t="str">
        <f>IF('Base de dados'!G470&lt;&gt;"",'Base de dados'!G470,"")</f>
        <v/>
      </c>
      <c r="I471" s="31" t="str">
        <f>Prefeitura!D471</f>
        <v>RUA MARIA HELENA MALAFATI LOPES DA CUNHA, 241 - CENTRO  - CASA BRANCA</v>
      </c>
      <c r="J471" s="22" t="str">
        <f>Prefeitura!E471</f>
        <v>(19) 996821973</v>
      </c>
      <c r="K471" s="23" t="str">
        <f>LOWER('Base de dados'!K470)</f>
        <v>mariatribeiro88@gmail.com</v>
      </c>
      <c r="L471" s="24" t="str">
        <f>'Base de dados'!J470</f>
        <v>POPULAÇÃO GERAL</v>
      </c>
      <c r="M471" s="24" t="str">
        <f>'Base de dados'!L470</f>
        <v>BENEFICIÁRIO</v>
      </c>
      <c r="N471" s="24">
        <f>'Base de dados'!M470</f>
        <v>154</v>
      </c>
      <c r="O471" s="29" t="str">
        <f>IF(OR(Prefeitura!I471="Não",Prefeitura!J471&lt;&gt;""),"EXCLUÍDO","")</f>
        <v/>
      </c>
      <c r="P471" s="24" t="str">
        <f>IF(Prefeitura!J471&lt;&gt;"","ATENDIDO CDHU",IF(Prefeitura!I471="Não","NÃO COMPROVA TEMPO DE MORADIA",""))</f>
        <v/>
      </c>
      <c r="Q471" s="24" t="str">
        <f t="shared" si="16"/>
        <v/>
      </c>
    </row>
    <row r="472" spans="1:17" ht="24.95" customHeight="1" x14ac:dyDescent="0.25">
      <c r="A472" s="17">
        <f t="shared" si="15"/>
        <v>470</v>
      </c>
      <c r="B472" s="18" t="str">
        <f>'Base de dados'!A471</f>
        <v>5630005550</v>
      </c>
      <c r="C472" s="19" t="str">
        <f>'Base de dados'!B471</f>
        <v>JULIANA MARIA DA COSTA SCARABEL</v>
      </c>
      <c r="D472" s="26">
        <f>'Base de dados'!C471</f>
        <v>468418052</v>
      </c>
      <c r="E472" s="20" t="str">
        <f>'Base de dados'!D471</f>
        <v>391.781.418-85</v>
      </c>
      <c r="F472" s="21" t="str">
        <f>IF('Base de dados'!E471&lt;&gt;"",'Base de dados'!E471,"")</f>
        <v>RODRIGO OLIVEIRA DA SILVA SCARABEL</v>
      </c>
      <c r="G472" s="21">
        <f>IF('Base de dados'!F471&lt;&gt;"",'Base de dados'!F471,"")</f>
        <v>497271527</v>
      </c>
      <c r="H472" s="21" t="str">
        <f>IF('Base de dados'!G471&lt;&gt;"",'Base de dados'!G471,"")</f>
        <v>415.278.908-56</v>
      </c>
      <c r="I472" s="31" t="str">
        <f>Prefeitura!D472</f>
        <v>RUA PEDRO PIMENTA, 14 - PARQUE SAO PAULO - CASA BRANCA</v>
      </c>
      <c r="J472" s="22" t="str">
        <f>Prefeitura!E472</f>
        <v>(19) 989086602</v>
      </c>
      <c r="K472" s="23" t="str">
        <f>LOWER('Base de dados'!K471)</f>
        <v>jucostascarabel@gmail.com</v>
      </c>
      <c r="L472" s="24" t="str">
        <f>'Base de dados'!J471</f>
        <v>POPULAÇÃO GERAL</v>
      </c>
      <c r="M472" s="24" t="str">
        <f>'Base de dados'!L471</f>
        <v>BENEFICIÁRIO</v>
      </c>
      <c r="N472" s="24">
        <f>'Base de dados'!M471</f>
        <v>155</v>
      </c>
      <c r="O472" s="29" t="str">
        <f>IF(OR(Prefeitura!I472="Não",Prefeitura!J472&lt;&gt;""),"EXCLUÍDO","")</f>
        <v/>
      </c>
      <c r="P472" s="24" t="str">
        <f>IF(Prefeitura!J472&lt;&gt;"","ATENDIDO CDHU",IF(Prefeitura!I472="Não","NÃO COMPROVA TEMPO DE MORADIA",""))</f>
        <v/>
      </c>
      <c r="Q472" s="24" t="str">
        <f t="shared" si="16"/>
        <v/>
      </c>
    </row>
    <row r="473" spans="1:17" ht="24.95" customHeight="1" x14ac:dyDescent="0.25">
      <c r="A473" s="17">
        <f t="shared" si="15"/>
        <v>471</v>
      </c>
      <c r="B473" s="18" t="str">
        <f>'Base de dados'!A472</f>
        <v>5630013018</v>
      </c>
      <c r="C473" s="19" t="str">
        <f>'Base de dados'!B472</f>
        <v>SIMONE DIVITO MARTINS GOMES</v>
      </c>
      <c r="D473" s="26">
        <f>'Base de dados'!C472</f>
        <v>431758487</v>
      </c>
      <c r="E473" s="20" t="str">
        <f>'Base de dados'!D472</f>
        <v>370.993.168-18</v>
      </c>
      <c r="F473" s="21" t="str">
        <f>IF('Base de dados'!E472&lt;&gt;"",'Base de dados'!E472,"")</f>
        <v>FERNANDO DONIZETE GOMES</v>
      </c>
      <c r="G473" s="21">
        <f>IF('Base de dados'!F472&lt;&gt;"",'Base de dados'!F472,"")</f>
        <v>40379357</v>
      </c>
      <c r="H473" s="21" t="str">
        <f>IF('Base de dados'!G472&lt;&gt;"",'Base de dados'!G472,"")</f>
        <v>229.801.948-75</v>
      </c>
      <c r="I473" s="31" t="str">
        <f>Prefeitura!D473</f>
        <v>AV  JOSE BENI, 381 - NAZARE - CASA BRANCA</v>
      </c>
      <c r="J473" s="22" t="str">
        <f>Prefeitura!E473</f>
        <v>(19) 989509036</v>
      </c>
      <c r="K473" s="23" t="str">
        <f>LOWER('Base de dados'!K472)</f>
        <v>simonemartins87@outlook.com</v>
      </c>
      <c r="L473" s="24" t="str">
        <f>'Base de dados'!J472</f>
        <v>POPULAÇÃO GERAL</v>
      </c>
      <c r="M473" s="24" t="str">
        <f>'Base de dados'!L472</f>
        <v>BENEFICIÁRIO</v>
      </c>
      <c r="N473" s="24">
        <f>'Base de dados'!M472</f>
        <v>156</v>
      </c>
      <c r="O473" s="29" t="str">
        <f>IF(OR(Prefeitura!I473="Não",Prefeitura!J473&lt;&gt;""),"EXCLUÍDO","")</f>
        <v/>
      </c>
      <c r="P473" s="24" t="str">
        <f>IF(Prefeitura!J473&lt;&gt;"","ATENDIDO CDHU",IF(Prefeitura!I473="Não","NÃO COMPROVA TEMPO DE MORADIA",""))</f>
        <v/>
      </c>
      <c r="Q473" s="24" t="str">
        <f t="shared" si="16"/>
        <v/>
      </c>
    </row>
    <row r="474" spans="1:17" ht="24.95" customHeight="1" x14ac:dyDescent="0.25">
      <c r="A474" s="17">
        <f t="shared" si="15"/>
        <v>472</v>
      </c>
      <c r="B474" s="18" t="str">
        <f>'Base de dados'!A473</f>
        <v>5630000742</v>
      </c>
      <c r="C474" s="19" t="str">
        <f>'Base de dados'!B473</f>
        <v>VANESSA DE REZENDE COSTELLA</v>
      </c>
      <c r="D474" s="26">
        <f>'Base de dados'!C473</f>
        <v>497527881</v>
      </c>
      <c r="E474" s="20" t="str">
        <f>'Base de dados'!D473</f>
        <v>383.353.008-10</v>
      </c>
      <c r="F474" s="21" t="str">
        <f>IF('Base de dados'!E473&lt;&gt;"",'Base de dados'!E473,"")</f>
        <v>FELIPE SAPUCAIA DE SOUZA</v>
      </c>
      <c r="G474" s="21">
        <f>IF('Base de dados'!F473&lt;&gt;"",'Base de dados'!F473,"")</f>
        <v>490298849</v>
      </c>
      <c r="H474" s="21" t="str">
        <f>IF('Base de dados'!G473&lt;&gt;"",'Base de dados'!G473,"")</f>
        <v>419.677.088-60</v>
      </c>
      <c r="I474" s="31" t="str">
        <f>Prefeitura!D474</f>
        <v>RUA FAMILIA PAIVA, 195 - VENDA BRANCA - CASA BRANCA</v>
      </c>
      <c r="J474" s="22" t="str">
        <f>Prefeitura!E474</f>
        <v>(19) 997182404</v>
      </c>
      <c r="K474" s="23" t="str">
        <f>LOWER('Base de dados'!K473)</f>
        <v>vanessa_costella@hotmail.com</v>
      </c>
      <c r="L474" s="24" t="str">
        <f>'Base de dados'!J473</f>
        <v>POPULAÇÃO GERAL</v>
      </c>
      <c r="M474" s="24" t="str">
        <f>'Base de dados'!L473</f>
        <v>BENEFICIÁRIO</v>
      </c>
      <c r="N474" s="24">
        <f>'Base de dados'!M473</f>
        <v>157</v>
      </c>
      <c r="O474" s="29" t="str">
        <f>IF(OR(Prefeitura!I474="Não",Prefeitura!J474&lt;&gt;""),"EXCLUÍDO","")</f>
        <v/>
      </c>
      <c r="P474" s="24" t="str">
        <f>IF(Prefeitura!J474&lt;&gt;"","ATENDIDO CDHU",IF(Prefeitura!I474="Não","NÃO COMPROVA TEMPO DE MORADIA",""))</f>
        <v/>
      </c>
      <c r="Q474" s="24" t="str">
        <f t="shared" si="16"/>
        <v/>
      </c>
    </row>
    <row r="475" spans="1:17" ht="24.95" customHeight="1" x14ac:dyDescent="0.25">
      <c r="A475" s="17">
        <f t="shared" si="15"/>
        <v>473</v>
      </c>
      <c r="B475" s="18" t="str">
        <f>'Base de dados'!A474</f>
        <v>5630016532</v>
      </c>
      <c r="C475" s="19" t="str">
        <f>'Base de dados'!B474</f>
        <v>ADRIANA DE JESUS MAXIMO</v>
      </c>
      <c r="D475" s="26">
        <f>'Base de dados'!C474</f>
        <v>462657358</v>
      </c>
      <c r="E475" s="20" t="str">
        <f>'Base de dados'!D474</f>
        <v>387.124.138-52</v>
      </c>
      <c r="F475" s="21" t="str">
        <f>IF('Base de dados'!E474&lt;&gt;"",'Base de dados'!E474,"")</f>
        <v/>
      </c>
      <c r="G475" s="21" t="str">
        <f>IF('Base de dados'!F474&lt;&gt;"",'Base de dados'!F474,"")</f>
        <v/>
      </c>
      <c r="H475" s="21" t="str">
        <f>IF('Base de dados'!G474&lt;&gt;"",'Base de dados'!G474,"")</f>
        <v/>
      </c>
      <c r="I475" s="31" t="str">
        <f>Prefeitura!D475</f>
        <v>RUA FAMILIA CASTOLDI, 168  - JARDIM MACAUBA - CASA BRANCA</v>
      </c>
      <c r="J475" s="22" t="str">
        <f>Prefeitura!E475</f>
        <v>(19) 992014514</v>
      </c>
      <c r="K475" s="23" t="str">
        <f>LOWER('Base de dados'!K474)</f>
        <v>drikmaximo@hotmail.com</v>
      </c>
      <c r="L475" s="24" t="str">
        <f>'Base de dados'!J474</f>
        <v>POPULAÇÃO GERAL</v>
      </c>
      <c r="M475" s="24" t="str">
        <f>'Base de dados'!L474</f>
        <v>BENEFICIÁRIO</v>
      </c>
      <c r="N475" s="24">
        <f>'Base de dados'!M474</f>
        <v>158</v>
      </c>
      <c r="O475" s="29" t="str">
        <f>IF(OR(Prefeitura!I475="Não",Prefeitura!J475&lt;&gt;""),"EXCLUÍDO","")</f>
        <v/>
      </c>
      <c r="P475" s="24" t="str">
        <f>IF(Prefeitura!J475&lt;&gt;"","ATENDIDO CDHU",IF(Prefeitura!I475="Não","NÃO COMPROVA TEMPO DE MORADIA",""))</f>
        <v/>
      </c>
      <c r="Q475" s="24" t="str">
        <f t="shared" si="16"/>
        <v/>
      </c>
    </row>
    <row r="476" spans="1:17" ht="24.95" customHeight="1" x14ac:dyDescent="0.25">
      <c r="A476" s="17">
        <f t="shared" si="15"/>
        <v>474</v>
      </c>
      <c r="B476" s="18" t="str">
        <f>'Base de dados'!A475</f>
        <v>5630002581</v>
      </c>
      <c r="C476" s="19" t="str">
        <f>'Base de dados'!B475</f>
        <v>EMILTON DE SOUZA EMIDIO</v>
      </c>
      <c r="D476" s="26">
        <f>'Base de dados'!C475</f>
        <v>43166680</v>
      </c>
      <c r="E476" s="20" t="str">
        <f>'Base de dados'!D475</f>
        <v>345.747.208-40</v>
      </c>
      <c r="F476" s="21" t="str">
        <f>IF('Base de dados'!E475&lt;&gt;"",'Base de dados'!E475,"")</f>
        <v>CRISTIANE CRISTINA DA SILVA ARRUDA DE SOUZA</v>
      </c>
      <c r="G476" s="21">
        <f>IF('Base de dados'!F475&lt;&gt;"",'Base de dados'!F475,"")</f>
        <v>400988355</v>
      </c>
      <c r="H476" s="21" t="str">
        <f>IF('Base de dados'!G475&lt;&gt;"",'Base de dados'!G475,"")</f>
        <v>375.501.868-39</v>
      </c>
      <c r="I476" s="31" t="str">
        <f>Prefeitura!D476</f>
        <v>RUA 7, 305 - JARDIM BELA VISTA 2 - CASA BRANCA</v>
      </c>
      <c r="J476" s="22" t="str">
        <f>Prefeitura!E476</f>
        <v>(19) 991863063</v>
      </c>
      <c r="K476" s="23" t="str">
        <f>LOWER('Base de dados'!K475)</f>
        <v>emiltoncris@gmail.com</v>
      </c>
      <c r="L476" s="24" t="str">
        <f>'Base de dados'!J475</f>
        <v>POPULAÇÃO GERAL</v>
      </c>
      <c r="M476" s="24" t="str">
        <f>'Base de dados'!L475</f>
        <v>BENEFICIÁRIO</v>
      </c>
      <c r="N476" s="24">
        <f>'Base de dados'!M475</f>
        <v>159</v>
      </c>
      <c r="O476" s="29" t="str">
        <f>IF(OR(Prefeitura!I476="Não",Prefeitura!J476&lt;&gt;""),"EXCLUÍDO","")</f>
        <v/>
      </c>
      <c r="P476" s="24" t="str">
        <f>IF(Prefeitura!J476&lt;&gt;"","ATENDIDO CDHU",IF(Prefeitura!I476="Não","NÃO COMPROVA TEMPO DE MORADIA",""))</f>
        <v/>
      </c>
      <c r="Q476" s="24" t="str">
        <f t="shared" si="16"/>
        <v/>
      </c>
    </row>
    <row r="477" spans="1:17" ht="24.95" customHeight="1" x14ac:dyDescent="0.25">
      <c r="A477" s="17">
        <f t="shared" si="15"/>
        <v>475</v>
      </c>
      <c r="B477" s="18" t="str">
        <f>'Base de dados'!A476</f>
        <v>5630017357</v>
      </c>
      <c r="C477" s="19" t="str">
        <f>'Base de dados'!B476</f>
        <v>JULIETE MAYARA LOPES DA COSTA RAPHAEL</v>
      </c>
      <c r="D477" s="26">
        <f>'Base de dados'!C476</f>
        <v>462369511</v>
      </c>
      <c r="E477" s="20" t="str">
        <f>'Base de dados'!D476</f>
        <v>343.753.968-06</v>
      </c>
      <c r="F477" s="21" t="str">
        <f>IF('Base de dados'!E476&lt;&gt;"",'Base de dados'!E476,"")</f>
        <v>THIAGO RAPHAEL</v>
      </c>
      <c r="G477" s="21">
        <f>IF('Base de dados'!F476&lt;&gt;"",'Base de dados'!F476,"")</f>
        <v>410738852</v>
      </c>
      <c r="H477" s="21" t="str">
        <f>IF('Base de dados'!G476&lt;&gt;"",'Base de dados'!G476,"")</f>
        <v>378.982.858-08</v>
      </c>
      <c r="I477" s="31" t="str">
        <f>Prefeitura!D477</f>
        <v>AV  SAUDADE, 130 - NAZARE - CASA BRANCA</v>
      </c>
      <c r="J477" s="22" t="str">
        <f>Prefeitura!E477</f>
        <v>(19) 993870150</v>
      </c>
      <c r="K477" s="23" t="str">
        <f>LOWER('Base de dados'!K476)</f>
        <v>julietteraphael01@gmail.com</v>
      </c>
      <c r="L477" s="24" t="str">
        <f>'Base de dados'!J476</f>
        <v>POPULAÇÃO GERAL</v>
      </c>
      <c r="M477" s="24" t="str">
        <f>'Base de dados'!L476</f>
        <v>BENEFICIÁRIO</v>
      </c>
      <c r="N477" s="24">
        <f>'Base de dados'!M476</f>
        <v>160</v>
      </c>
      <c r="O477" s="29" t="str">
        <f>IF(OR(Prefeitura!I477="Não",Prefeitura!J477&lt;&gt;""),"EXCLUÍDO","")</f>
        <v/>
      </c>
      <c r="P477" s="24" t="str">
        <f>IF(Prefeitura!J477&lt;&gt;"","ATENDIDO CDHU",IF(Prefeitura!I477="Não","NÃO COMPROVA TEMPO DE MORADIA",""))</f>
        <v/>
      </c>
      <c r="Q477" s="24" t="str">
        <f t="shared" si="16"/>
        <v/>
      </c>
    </row>
    <row r="478" spans="1:17" ht="24.95" customHeight="1" x14ac:dyDescent="0.25">
      <c r="A478" s="17">
        <f t="shared" si="15"/>
        <v>476</v>
      </c>
      <c r="B478" s="18" t="str">
        <f>'Base de dados'!A477</f>
        <v>5630015500</v>
      </c>
      <c r="C478" s="19" t="str">
        <f>'Base de dados'!B477</f>
        <v>LUAN CARLOS PAIVA NOGUEIRA</v>
      </c>
      <c r="D478" s="26">
        <f>'Base de dados'!C477</f>
        <v>43477770</v>
      </c>
      <c r="E478" s="20" t="str">
        <f>'Base de dados'!D477</f>
        <v>356.432.218-37</v>
      </c>
      <c r="F478" s="21" t="str">
        <f>IF('Base de dados'!E477&lt;&gt;"",'Base de dados'!E477,"")</f>
        <v/>
      </c>
      <c r="G478" s="21" t="str">
        <f>IF('Base de dados'!F477&lt;&gt;"",'Base de dados'!F477,"")</f>
        <v/>
      </c>
      <c r="H478" s="21" t="str">
        <f>IF('Base de dados'!G477&lt;&gt;"",'Base de dados'!G477,"")</f>
        <v/>
      </c>
      <c r="I478" s="31" t="str">
        <f>Prefeitura!D478</f>
        <v>RUA PROF° MARIA TORRECILIA PERES, 52 - ARLINDO PERES - CASA BRANCA</v>
      </c>
      <c r="J478" s="22" t="str">
        <f>Prefeitura!E478</f>
        <v>(19) 989464398</v>
      </c>
      <c r="K478" s="23" t="str">
        <f>LOWER('Base de dados'!K477)</f>
        <v>edinhocb8820@gmail.com</v>
      </c>
      <c r="L478" s="24" t="str">
        <f>'Base de dados'!J477</f>
        <v>POPULAÇÃO GERAL</v>
      </c>
      <c r="M478" s="24" t="str">
        <f>'Base de dados'!L477</f>
        <v>BENEFICIÁRIO</v>
      </c>
      <c r="N478" s="24">
        <f>'Base de dados'!M477</f>
        <v>161</v>
      </c>
      <c r="O478" s="29" t="str">
        <f>IF(OR(Prefeitura!I478="Não",Prefeitura!J478&lt;&gt;""),"EXCLUÍDO","")</f>
        <v/>
      </c>
      <c r="P478" s="24" t="str">
        <f>IF(Prefeitura!J478&lt;&gt;"","ATENDIDO CDHU",IF(Prefeitura!I478="Não","NÃO COMPROVA TEMPO DE MORADIA",""))</f>
        <v/>
      </c>
      <c r="Q478" s="24" t="str">
        <f t="shared" si="16"/>
        <v/>
      </c>
    </row>
    <row r="479" spans="1:17" ht="24.95" customHeight="1" x14ac:dyDescent="0.25">
      <c r="A479" s="17">
        <f t="shared" si="15"/>
        <v>477</v>
      </c>
      <c r="B479" s="18" t="str">
        <f>'Base de dados'!A478</f>
        <v>5630013349</v>
      </c>
      <c r="C479" s="19" t="str">
        <f>'Base de dados'!B478</f>
        <v>JULIANA FATIMA</v>
      </c>
      <c r="D479" s="26">
        <f>'Base de dados'!C478</f>
        <v>299755733</v>
      </c>
      <c r="E479" s="20" t="str">
        <f>'Base de dados'!D478</f>
        <v>214.952.918-12</v>
      </c>
      <c r="F479" s="21" t="str">
        <f>IF('Base de dados'!E478&lt;&gt;"",'Base de dados'!E478,"")</f>
        <v/>
      </c>
      <c r="G479" s="21" t="str">
        <f>IF('Base de dados'!F478&lt;&gt;"",'Base de dados'!F478,"")</f>
        <v/>
      </c>
      <c r="H479" s="21" t="str">
        <f>IF('Base de dados'!G478&lt;&gt;"",'Base de dados'!G478,"")</f>
        <v/>
      </c>
      <c r="I479" s="31" t="str">
        <f>Prefeitura!D479</f>
        <v>RUA LEONIR DUTRA PEREIRA, 520 - PARQUE BANDEIRANTES I (NOVA VENEZA) - SUMARE</v>
      </c>
      <c r="J479" s="22" t="str">
        <f>Prefeitura!E479</f>
        <v>(19) 989738892</v>
      </c>
      <c r="K479" s="23" t="str">
        <f>LOWER('Base de dados'!K478)</f>
        <v>julianasfe@hotmail.com</v>
      </c>
      <c r="L479" s="24" t="str">
        <f>'Base de dados'!J478</f>
        <v>POPULAÇÃO GERAL</v>
      </c>
      <c r="M479" s="24" t="str">
        <f>'Base de dados'!L478</f>
        <v>SUPLENTE</v>
      </c>
      <c r="N479" s="24">
        <f>'Base de dados'!M478</f>
        <v>162</v>
      </c>
      <c r="O479" s="29" t="str">
        <f>IF(OR(Prefeitura!I479="Não",Prefeitura!J479&lt;&gt;""),"EXCLUÍDO","")</f>
        <v/>
      </c>
      <c r="P479" s="24" t="str">
        <f>IF(Prefeitura!J479&lt;&gt;"","ATENDIDO CDHU",IF(Prefeitura!I479="Não","NÃO COMPROVA TEMPO DE MORADIA",""))</f>
        <v/>
      </c>
      <c r="Q479" s="24" t="str">
        <f t="shared" si="16"/>
        <v/>
      </c>
    </row>
    <row r="480" spans="1:17" ht="24.95" customHeight="1" x14ac:dyDescent="0.25">
      <c r="A480" s="17">
        <f t="shared" si="15"/>
        <v>478</v>
      </c>
      <c r="B480" s="18" t="str">
        <f>'Base de dados'!A479</f>
        <v>5630005253</v>
      </c>
      <c r="C480" s="19" t="str">
        <f>'Base de dados'!B479</f>
        <v>PALOMA RODRIGUES</v>
      </c>
      <c r="D480" s="26">
        <f>'Base de dados'!C479</f>
        <v>49560558</v>
      </c>
      <c r="E480" s="20" t="str">
        <f>'Base de dados'!D479</f>
        <v>450.465.398-29</v>
      </c>
      <c r="F480" s="21" t="str">
        <f>IF('Base de dados'!E479&lt;&gt;"",'Base de dados'!E479,"")</f>
        <v>IVANILDO COSTA SOUZA</v>
      </c>
      <c r="G480" s="21">
        <f>IF('Base de dados'!F479&lt;&gt;"",'Base de dados'!F479,"")</f>
        <v>405253722</v>
      </c>
      <c r="H480" s="21" t="str">
        <f>IF('Base de dados'!G479&lt;&gt;"",'Base de dados'!G479,"")</f>
        <v>022.161.415-00</v>
      </c>
      <c r="I480" s="31" t="str">
        <f>Prefeitura!D480</f>
        <v>RUA EVANDRO SILVA, 119 - ODNIR BUZATTO - CASA BRANCA</v>
      </c>
      <c r="J480" s="22" t="str">
        <f>Prefeitura!E480</f>
        <v>(19) 994860616</v>
      </c>
      <c r="K480" s="23" t="str">
        <f>LOWER('Base de dados'!K479)</f>
        <v>palomarodrigues84120@gmail.com</v>
      </c>
      <c r="L480" s="24" t="str">
        <f>'Base de dados'!J479</f>
        <v>POPULAÇÃO GERAL</v>
      </c>
      <c r="M480" s="24" t="str">
        <f>'Base de dados'!L479</f>
        <v>SUPLENTE</v>
      </c>
      <c r="N480" s="24">
        <f>'Base de dados'!M479</f>
        <v>163</v>
      </c>
      <c r="O480" s="29" t="str">
        <f>IF(OR(Prefeitura!I480="Não",Prefeitura!J480&lt;&gt;""),"EXCLUÍDO","")</f>
        <v/>
      </c>
      <c r="P480" s="24" t="str">
        <f>IF(Prefeitura!J480&lt;&gt;"","ATENDIDO CDHU",IF(Prefeitura!I480="Não","NÃO COMPROVA TEMPO DE MORADIA",""))</f>
        <v/>
      </c>
      <c r="Q480" s="24" t="str">
        <f t="shared" si="16"/>
        <v/>
      </c>
    </row>
    <row r="481" spans="1:17" ht="24.95" customHeight="1" x14ac:dyDescent="0.25">
      <c r="A481" s="17">
        <f t="shared" si="15"/>
        <v>479</v>
      </c>
      <c r="B481" s="18" t="str">
        <f>'Base de dados'!A480</f>
        <v>5630000288</v>
      </c>
      <c r="C481" s="19" t="str">
        <f>'Base de dados'!B480</f>
        <v>EULER FELIX DE NORONHA</v>
      </c>
      <c r="D481" s="26">
        <f>'Base de dados'!C480</f>
        <v>497121013</v>
      </c>
      <c r="E481" s="20" t="str">
        <f>'Base de dados'!D480</f>
        <v>432.302.548-30</v>
      </c>
      <c r="F481" s="21" t="str">
        <f>IF('Base de dados'!E480&lt;&gt;"",'Base de dados'!E480,"")</f>
        <v/>
      </c>
      <c r="G481" s="21" t="str">
        <f>IF('Base de dados'!F480&lt;&gt;"",'Base de dados'!F480,"")</f>
        <v/>
      </c>
      <c r="H481" s="21" t="str">
        <f>IF('Base de dados'!G480&lt;&gt;"",'Base de dados'!G480,"")</f>
        <v/>
      </c>
      <c r="I481" s="31" t="str">
        <f>Prefeitura!D481</f>
        <v>RUA DOS GREGORINES, 120 - SANTA CECILIA  - CASA BRANCA</v>
      </c>
      <c r="J481" s="22" t="str">
        <f>Prefeitura!E481</f>
        <v>(19) 992366470</v>
      </c>
      <c r="K481" s="23" t="str">
        <f>LOWER('Base de dados'!K480)</f>
        <v>euler.noronha@gmail.com</v>
      </c>
      <c r="L481" s="24" t="str">
        <f>'Base de dados'!J480</f>
        <v>POPULAÇÃO GERAL</v>
      </c>
      <c r="M481" s="24" t="str">
        <f>'Base de dados'!L480</f>
        <v>SUPLENTE</v>
      </c>
      <c r="N481" s="24">
        <f>'Base de dados'!M480</f>
        <v>164</v>
      </c>
      <c r="O481" s="29" t="str">
        <f>IF(OR(Prefeitura!I481="Não",Prefeitura!J481&lt;&gt;""),"EXCLUÍDO","")</f>
        <v/>
      </c>
      <c r="P481" s="24" t="str">
        <f>IF(Prefeitura!J481&lt;&gt;"","ATENDIDO CDHU",IF(Prefeitura!I481="Não","NÃO COMPROVA TEMPO DE MORADIA",""))</f>
        <v/>
      </c>
      <c r="Q481" s="24" t="str">
        <f t="shared" si="16"/>
        <v/>
      </c>
    </row>
    <row r="482" spans="1:17" ht="24.95" customHeight="1" x14ac:dyDescent="0.25">
      <c r="A482" s="17">
        <f t="shared" si="15"/>
        <v>480</v>
      </c>
      <c r="B482" s="18" t="str">
        <f>'Base de dados'!A481</f>
        <v>5630011228</v>
      </c>
      <c r="C482" s="19" t="str">
        <f>'Base de dados'!B481</f>
        <v>PATRICIA MENA PERES</v>
      </c>
      <c r="D482" s="26">
        <f>'Base de dados'!C481</f>
        <v>283581360</v>
      </c>
      <c r="E482" s="20" t="str">
        <f>'Base de dados'!D481</f>
        <v>272.037.378-88</v>
      </c>
      <c r="F482" s="21" t="str">
        <f>IF('Base de dados'!E481&lt;&gt;"",'Base de dados'!E481,"")</f>
        <v/>
      </c>
      <c r="G482" s="21" t="str">
        <f>IF('Base de dados'!F481&lt;&gt;"",'Base de dados'!F481,"")</f>
        <v/>
      </c>
      <c r="H482" s="21" t="str">
        <f>IF('Base de dados'!G481&lt;&gt;"",'Base de dados'!G481,"")</f>
        <v/>
      </c>
      <c r="I482" s="31" t="str">
        <f>Prefeitura!D482</f>
        <v>AV  LUIZ GAMA, 569 - CENTRO - CASA BRANCA</v>
      </c>
      <c r="J482" s="22" t="str">
        <f>Prefeitura!E482</f>
        <v>(19) 992559776</v>
      </c>
      <c r="K482" s="23" t="str">
        <f>LOWER('Base de dados'!K481)</f>
        <v>paolamenaperea@gmail.com</v>
      </c>
      <c r="L482" s="24" t="str">
        <f>'Base de dados'!J481</f>
        <v>POPULAÇÃO GERAL</v>
      </c>
      <c r="M482" s="24" t="str">
        <f>'Base de dados'!L481</f>
        <v>SUPLENTE</v>
      </c>
      <c r="N482" s="24">
        <f>'Base de dados'!M481</f>
        <v>165</v>
      </c>
      <c r="O482" s="29" t="str">
        <f>IF(OR(Prefeitura!I482="Não",Prefeitura!J482&lt;&gt;""),"EXCLUÍDO","")</f>
        <v/>
      </c>
      <c r="P482" s="24" t="str">
        <f>IF(Prefeitura!J482&lt;&gt;"","ATENDIDO CDHU",IF(Prefeitura!I482="Não","NÃO COMPROVA TEMPO DE MORADIA",""))</f>
        <v/>
      </c>
      <c r="Q482" s="24" t="str">
        <f t="shared" si="16"/>
        <v/>
      </c>
    </row>
    <row r="483" spans="1:17" ht="24.95" customHeight="1" x14ac:dyDescent="0.25">
      <c r="A483" s="17">
        <f t="shared" si="15"/>
        <v>481</v>
      </c>
      <c r="B483" s="18" t="str">
        <f>'Base de dados'!A482</f>
        <v>5630015773</v>
      </c>
      <c r="C483" s="19" t="str">
        <f>'Base de dados'!B482</f>
        <v>LUANA AGUIAR DOS REIS</v>
      </c>
      <c r="D483" s="26">
        <f>'Base de dados'!C482</f>
        <v>638021765</v>
      </c>
      <c r="E483" s="20" t="str">
        <f>'Base de dados'!D482</f>
        <v>535.099.688-67</v>
      </c>
      <c r="F483" s="21" t="str">
        <f>IF('Base de dados'!E482&lt;&gt;"",'Base de dados'!E482,"")</f>
        <v/>
      </c>
      <c r="G483" s="21" t="str">
        <f>IF('Base de dados'!F482&lt;&gt;"",'Base de dados'!F482,"")</f>
        <v/>
      </c>
      <c r="H483" s="21" t="str">
        <f>IF('Base de dados'!G482&lt;&gt;"",'Base de dados'!G482,"")</f>
        <v/>
      </c>
      <c r="I483" s="31" t="str">
        <f>Prefeitura!D483</f>
        <v>RUA FAMILIA SILVA, 21 - VENDA BRANCA - CASA BRANCA</v>
      </c>
      <c r="J483" s="22" t="str">
        <f>Prefeitura!E483</f>
        <v>(19) 996540926</v>
      </c>
      <c r="K483" s="23" t="str">
        <f>LOWER('Base de dados'!K482)</f>
        <v>luanaaguiardosreis73@gmail.com</v>
      </c>
      <c r="L483" s="24" t="str">
        <f>'Base de dados'!J482</f>
        <v>POPULAÇÃO GERAL</v>
      </c>
      <c r="M483" s="24" t="str">
        <f>'Base de dados'!L482</f>
        <v>SUPLENTE</v>
      </c>
      <c r="N483" s="24">
        <f>'Base de dados'!M482</f>
        <v>166</v>
      </c>
      <c r="O483" s="29" t="str">
        <f>IF(OR(Prefeitura!I483="Não",Prefeitura!J483&lt;&gt;""),"EXCLUÍDO","")</f>
        <v/>
      </c>
      <c r="P483" s="24" t="str">
        <f>IF(Prefeitura!J483&lt;&gt;"","ATENDIDO CDHU",IF(Prefeitura!I483="Não","NÃO COMPROVA TEMPO DE MORADIA",""))</f>
        <v/>
      </c>
      <c r="Q483" s="24" t="str">
        <f t="shared" si="16"/>
        <v/>
      </c>
    </row>
    <row r="484" spans="1:17" ht="24.95" customHeight="1" x14ac:dyDescent="0.25">
      <c r="A484" s="17">
        <f t="shared" si="15"/>
        <v>482</v>
      </c>
      <c r="B484" s="18" t="str">
        <f>'Base de dados'!A483</f>
        <v>5630016987</v>
      </c>
      <c r="C484" s="19" t="str">
        <f>'Base de dados'!B483</f>
        <v>JHULLY EVELIN FANTIN ROBERTO</v>
      </c>
      <c r="D484" s="26">
        <f>'Base de dados'!C483</f>
        <v>582499307</v>
      </c>
      <c r="E484" s="20" t="str">
        <f>'Base de dados'!D483</f>
        <v>451.352.448-08</v>
      </c>
      <c r="F484" s="21" t="str">
        <f>IF('Base de dados'!E483&lt;&gt;"",'Base de dados'!E483,"")</f>
        <v>ROGERIO PEREIRA DOS REIS</v>
      </c>
      <c r="G484" s="21">
        <f>IF('Base de dados'!F483&lt;&gt;"",'Base de dados'!F483,"")</f>
        <v>46187653</v>
      </c>
      <c r="H484" s="21" t="str">
        <f>IF('Base de dados'!G483&lt;&gt;"",'Base de dados'!G483,"")</f>
        <v>405.350.248-94</v>
      </c>
      <c r="I484" s="31" t="str">
        <f>Prefeitura!D484</f>
        <v>RUA EU FAMILIA CASTRO, 67 - NAZARE - CASA BRANCA</v>
      </c>
      <c r="J484" s="22" t="str">
        <f>Prefeitura!E484</f>
        <v>(19) 996601604</v>
      </c>
      <c r="K484" s="23" t="str">
        <f>LOWER('Base de dados'!K483)</f>
        <v>jhullyevelyn20@gmail.com</v>
      </c>
      <c r="L484" s="24" t="str">
        <f>'Base de dados'!J483</f>
        <v>POPULAÇÃO GERAL</v>
      </c>
      <c r="M484" s="24" t="str">
        <f>'Base de dados'!L483</f>
        <v>SUPLENTE</v>
      </c>
      <c r="N484" s="24">
        <f>'Base de dados'!M483</f>
        <v>167</v>
      </c>
      <c r="O484" s="29" t="str">
        <f>IF(OR(Prefeitura!I484="Não",Prefeitura!J484&lt;&gt;""),"EXCLUÍDO","")</f>
        <v/>
      </c>
      <c r="P484" s="24" t="str">
        <f>IF(Prefeitura!J484&lt;&gt;"","ATENDIDO CDHU",IF(Prefeitura!I484="Não","NÃO COMPROVA TEMPO DE MORADIA",""))</f>
        <v/>
      </c>
      <c r="Q484" s="24" t="str">
        <f t="shared" si="16"/>
        <v/>
      </c>
    </row>
    <row r="485" spans="1:17" ht="24.95" customHeight="1" x14ac:dyDescent="0.25">
      <c r="A485" s="17">
        <f t="shared" si="15"/>
        <v>483</v>
      </c>
      <c r="B485" s="18" t="str">
        <f>'Base de dados'!A484</f>
        <v>5630015302</v>
      </c>
      <c r="C485" s="19" t="str">
        <f>'Base de dados'!B484</f>
        <v>LUCIMAR PETRANJA FERREIRA</v>
      </c>
      <c r="D485" s="26">
        <f>'Base de dados'!C484</f>
        <v>329033001</v>
      </c>
      <c r="E485" s="20" t="str">
        <f>'Base de dados'!D484</f>
        <v>260.994.268-09</v>
      </c>
      <c r="F485" s="21" t="str">
        <f>IF('Base de dados'!E484&lt;&gt;"",'Base de dados'!E484,"")</f>
        <v/>
      </c>
      <c r="G485" s="21" t="str">
        <f>IF('Base de dados'!F484&lt;&gt;"",'Base de dados'!F484,"")</f>
        <v/>
      </c>
      <c r="H485" s="21" t="str">
        <f>IF('Base de dados'!G484&lt;&gt;"",'Base de dados'!G484,"")</f>
        <v/>
      </c>
      <c r="I485" s="31" t="str">
        <f>Prefeitura!D485</f>
        <v>CHA SITIO ESTANCIA NOSSA SENHORA APARECIDA, Não tem  - BAIRRO DO DESTERRO  - CASA BRANCA</v>
      </c>
      <c r="J485" s="22" t="str">
        <f>Prefeitura!E485</f>
        <v>(19) 995246352</v>
      </c>
      <c r="K485" s="23" t="str">
        <f>LOWER('Base de dados'!K484)</f>
        <v>gislaine_naiara1997@hotmail.com</v>
      </c>
      <c r="L485" s="24" t="str">
        <f>'Base de dados'!J484</f>
        <v>POPULAÇÃO GERAL</v>
      </c>
      <c r="M485" s="24" t="str">
        <f>'Base de dados'!L484</f>
        <v>SUPLENTE</v>
      </c>
      <c r="N485" s="24">
        <f>'Base de dados'!M484</f>
        <v>168</v>
      </c>
      <c r="O485" s="29" t="str">
        <f>IF(OR(Prefeitura!I485="Não",Prefeitura!J485&lt;&gt;""),"EXCLUÍDO","")</f>
        <v/>
      </c>
      <c r="P485" s="24" t="str">
        <f>IF(Prefeitura!J485&lt;&gt;"","ATENDIDO CDHU",IF(Prefeitura!I485="Não","NÃO COMPROVA TEMPO DE MORADIA",""))</f>
        <v/>
      </c>
      <c r="Q485" s="24" t="str">
        <f t="shared" si="16"/>
        <v/>
      </c>
    </row>
    <row r="486" spans="1:17" ht="24.95" customHeight="1" x14ac:dyDescent="0.25">
      <c r="A486" s="17">
        <f t="shared" si="15"/>
        <v>484</v>
      </c>
      <c r="B486" s="18" t="str">
        <f>'Base de dados'!A485</f>
        <v>5630008950</v>
      </c>
      <c r="C486" s="19" t="str">
        <f>'Base de dados'!B485</f>
        <v>GESISLAINE APARECIDA DOS SANTOS</v>
      </c>
      <c r="D486" s="26">
        <f>'Base de dados'!C485</f>
        <v>434393563</v>
      </c>
      <c r="E486" s="20" t="str">
        <f>'Base de dados'!D485</f>
        <v>340.913.378-05</v>
      </c>
      <c r="F486" s="21" t="str">
        <f>IF('Base de dados'!E485&lt;&gt;"",'Base de dados'!E485,"")</f>
        <v/>
      </c>
      <c r="G486" s="21" t="str">
        <f>IF('Base de dados'!F485&lt;&gt;"",'Base de dados'!F485,"")</f>
        <v/>
      </c>
      <c r="H486" s="21" t="str">
        <f>IF('Base de dados'!G485&lt;&gt;"",'Base de dados'!G485,"")</f>
        <v/>
      </c>
      <c r="I486" s="31" t="str">
        <f>Prefeitura!D486</f>
        <v>RUA CELSO UMBERTO REGINATO, 35 - JARDIM TATIANA - VOTORANTIM</v>
      </c>
      <c r="J486" s="22" t="str">
        <f>Prefeitura!E486</f>
        <v>(15) 991071945</v>
      </c>
      <c r="K486" s="23" t="str">
        <f>LOWER('Base de dados'!K485)</f>
        <v>gesislainesantos1585@gmail.com</v>
      </c>
      <c r="L486" s="24" t="str">
        <f>'Base de dados'!J485</f>
        <v>POPULAÇÃO GERAL</v>
      </c>
      <c r="M486" s="24" t="str">
        <f>'Base de dados'!L485</f>
        <v>SUPLENTE</v>
      </c>
      <c r="N486" s="24">
        <f>'Base de dados'!M485</f>
        <v>169</v>
      </c>
      <c r="O486" s="29" t="str">
        <f>IF(OR(Prefeitura!I486="Não",Prefeitura!J486&lt;&gt;""),"EXCLUÍDO","")</f>
        <v/>
      </c>
      <c r="P486" s="24" t="str">
        <f>IF(Prefeitura!J486&lt;&gt;"","ATENDIDO CDHU",IF(Prefeitura!I486="Não","NÃO COMPROVA TEMPO DE MORADIA",""))</f>
        <v/>
      </c>
      <c r="Q486" s="24" t="str">
        <f t="shared" si="16"/>
        <v/>
      </c>
    </row>
    <row r="487" spans="1:17" ht="24.95" customHeight="1" x14ac:dyDescent="0.25">
      <c r="A487" s="17">
        <f t="shared" si="15"/>
        <v>485</v>
      </c>
      <c r="B487" s="18" t="str">
        <f>'Base de dados'!A486</f>
        <v>5630009321</v>
      </c>
      <c r="C487" s="19" t="str">
        <f>'Base de dados'!B486</f>
        <v>VALDEIR DE GOUVEIA</v>
      </c>
      <c r="D487" s="26">
        <f>'Base de dados'!C486</f>
        <v>172941167</v>
      </c>
      <c r="E487" s="20" t="str">
        <f>'Base de dados'!D486</f>
        <v>053.872.628-86</v>
      </c>
      <c r="F487" s="21" t="str">
        <f>IF('Base de dados'!E486&lt;&gt;"",'Base de dados'!E486,"")</f>
        <v/>
      </c>
      <c r="G487" s="21" t="str">
        <f>IF('Base de dados'!F486&lt;&gt;"",'Base de dados'!F486,"")</f>
        <v/>
      </c>
      <c r="H487" s="21" t="str">
        <f>IF('Base de dados'!G486&lt;&gt;"",'Base de dados'!G486,"")</f>
        <v/>
      </c>
      <c r="I487" s="31" t="str">
        <f>Prefeitura!D487</f>
        <v>AV  DOS BITENCURTTES, 07 - SANTA MARIA - CASA BRANCA</v>
      </c>
      <c r="J487" s="22" t="str">
        <f>Prefeitura!E487</f>
        <v>(19) 992734736</v>
      </c>
      <c r="K487" s="23" t="str">
        <f>LOWER('Base de dados'!K486)</f>
        <v>valdeirdegouveia@gmail.com</v>
      </c>
      <c r="L487" s="24" t="str">
        <f>'Base de dados'!J486</f>
        <v>POPULAÇÃO GERAL</v>
      </c>
      <c r="M487" s="24" t="str">
        <f>'Base de dados'!L486</f>
        <v>SUPLENTE</v>
      </c>
      <c r="N487" s="24">
        <f>'Base de dados'!M486</f>
        <v>170</v>
      </c>
      <c r="O487" s="29" t="str">
        <f>IF(OR(Prefeitura!I487="Não",Prefeitura!J487&lt;&gt;""),"EXCLUÍDO","")</f>
        <v/>
      </c>
      <c r="P487" s="24" t="str">
        <f>IF(Prefeitura!J487&lt;&gt;"","ATENDIDO CDHU",IF(Prefeitura!I487="Não","NÃO COMPROVA TEMPO DE MORADIA",""))</f>
        <v/>
      </c>
      <c r="Q487" s="24" t="str">
        <f t="shared" si="16"/>
        <v/>
      </c>
    </row>
    <row r="488" spans="1:17" ht="24.95" customHeight="1" x14ac:dyDescent="0.25">
      <c r="A488" s="17">
        <f t="shared" si="15"/>
        <v>486</v>
      </c>
      <c r="B488" s="18" t="str">
        <f>'Base de dados'!A487</f>
        <v>5630004439</v>
      </c>
      <c r="C488" s="19" t="str">
        <f>'Base de dados'!B487</f>
        <v>DAIANE APARECIDA DE PAULA AGUIAR OLIVEIRA</v>
      </c>
      <c r="D488" s="26">
        <f>'Base de dados'!C487</f>
        <v>436312190</v>
      </c>
      <c r="E488" s="20" t="str">
        <f>'Base de dados'!D487</f>
        <v>458.096.568-03</v>
      </c>
      <c r="F488" s="21" t="str">
        <f>IF('Base de dados'!E487&lt;&gt;"",'Base de dados'!E487,"")</f>
        <v/>
      </c>
      <c r="G488" s="21" t="str">
        <f>IF('Base de dados'!F487&lt;&gt;"",'Base de dados'!F487,"")</f>
        <v/>
      </c>
      <c r="H488" s="21" t="str">
        <f>IF('Base de dados'!G487&lt;&gt;"",'Base de dados'!G487,"")</f>
        <v/>
      </c>
      <c r="I488" s="31" t="str">
        <f>Prefeitura!D488</f>
        <v>CAL EVANDRO SILVA, 29 - ODENIR BUZZATO - CASA BRANCA</v>
      </c>
      <c r="J488" s="22" t="str">
        <f>Prefeitura!E488</f>
        <v>(19) 992029596</v>
      </c>
      <c r="K488" s="23" t="str">
        <f>LOWER('Base de dados'!K487)</f>
        <v>anapaulatoledo1994@gmail.com</v>
      </c>
      <c r="L488" s="24" t="str">
        <f>'Base de dados'!J487</f>
        <v>POPULAÇÃO GERAL</v>
      </c>
      <c r="M488" s="24" t="str">
        <f>'Base de dados'!L487</f>
        <v>SUPLENTE</v>
      </c>
      <c r="N488" s="24">
        <f>'Base de dados'!M487</f>
        <v>171</v>
      </c>
      <c r="O488" s="29" t="str">
        <f>IF(OR(Prefeitura!I488="Não",Prefeitura!J488&lt;&gt;""),"EXCLUÍDO","")</f>
        <v/>
      </c>
      <c r="P488" s="24" t="str">
        <f>IF(Prefeitura!J488&lt;&gt;"","ATENDIDO CDHU",IF(Prefeitura!I488="Não","NÃO COMPROVA TEMPO DE MORADIA",""))</f>
        <v/>
      </c>
      <c r="Q488" s="24" t="str">
        <f t="shared" si="16"/>
        <v/>
      </c>
    </row>
    <row r="489" spans="1:17" ht="24.95" customHeight="1" x14ac:dyDescent="0.25">
      <c r="A489" s="17">
        <f t="shared" si="15"/>
        <v>487</v>
      </c>
      <c r="B489" s="18" t="str">
        <f>'Base de dados'!A488</f>
        <v>5630012069</v>
      </c>
      <c r="C489" s="19" t="str">
        <f>'Base de dados'!B488</f>
        <v>ANDRE ROBERTO DE OLIVEIRA</v>
      </c>
      <c r="D489" s="26">
        <f>'Base de dados'!C488</f>
        <v>454914970</v>
      </c>
      <c r="E489" s="20" t="str">
        <f>'Base de dados'!D488</f>
        <v>355.202.938-99</v>
      </c>
      <c r="F489" s="21" t="str">
        <f>IF('Base de dados'!E488&lt;&gt;"",'Base de dados'!E488,"")</f>
        <v/>
      </c>
      <c r="G489" s="21" t="str">
        <f>IF('Base de dados'!F488&lt;&gt;"",'Base de dados'!F488,"")</f>
        <v/>
      </c>
      <c r="H489" s="21" t="str">
        <f>IF('Base de dados'!G488&lt;&gt;"",'Base de dados'!G488,"")</f>
        <v/>
      </c>
      <c r="I489" s="31" t="str">
        <f>Prefeitura!D489</f>
        <v>RUA PROFESSORA  MARIA REGINA BRAGA DE CARVALHO, 95 - CONJUNTO HABITACIONAL WLADEMIR PEREIRA - CASA BRANCA</v>
      </c>
      <c r="J489" s="22" t="str">
        <f>Prefeitura!E489</f>
        <v>(19) 992544166</v>
      </c>
      <c r="K489" s="23" t="str">
        <f>LOWER('Base de dados'!K488)</f>
        <v>andre_rap1984@hotmail.com</v>
      </c>
      <c r="L489" s="24" t="str">
        <f>'Base de dados'!J488</f>
        <v>POPULAÇÃO GERAL</v>
      </c>
      <c r="M489" s="24" t="str">
        <f>'Base de dados'!L488</f>
        <v>SUPLENTE</v>
      </c>
      <c r="N489" s="24">
        <f>'Base de dados'!M488</f>
        <v>172</v>
      </c>
      <c r="O489" s="29" t="str">
        <f>IF(OR(Prefeitura!I489="Não",Prefeitura!J489&lt;&gt;""),"EXCLUÍDO","")</f>
        <v/>
      </c>
      <c r="P489" s="24" t="str">
        <f>IF(Prefeitura!J489&lt;&gt;"","ATENDIDO CDHU",IF(Prefeitura!I489="Não","NÃO COMPROVA TEMPO DE MORADIA",""))</f>
        <v/>
      </c>
      <c r="Q489" s="24" t="str">
        <f t="shared" si="16"/>
        <v/>
      </c>
    </row>
    <row r="490" spans="1:17" ht="24.95" customHeight="1" x14ac:dyDescent="0.25">
      <c r="A490" s="17">
        <f t="shared" si="15"/>
        <v>488</v>
      </c>
      <c r="B490" s="18" t="str">
        <f>'Base de dados'!A489</f>
        <v>5630014685</v>
      </c>
      <c r="C490" s="19" t="str">
        <f>'Base de dados'!B489</f>
        <v>MAYCON STEFANI GUIMARAES</v>
      </c>
      <c r="D490" s="26">
        <f>'Base de dados'!C489</f>
        <v>471705317</v>
      </c>
      <c r="E490" s="20" t="str">
        <f>'Base de dados'!D489</f>
        <v>394.126.058-89</v>
      </c>
      <c r="F490" s="21" t="str">
        <f>IF('Base de dados'!E489&lt;&gt;"",'Base de dados'!E489,"")</f>
        <v/>
      </c>
      <c r="G490" s="21" t="str">
        <f>IF('Base de dados'!F489&lt;&gt;"",'Base de dados'!F489,"")</f>
        <v/>
      </c>
      <c r="H490" s="21" t="str">
        <f>IF('Base de dados'!G489&lt;&gt;"",'Base de dados'!G489,"")</f>
        <v/>
      </c>
      <c r="I490" s="31" t="str">
        <f>Prefeitura!D490</f>
        <v>RUA DOS GALAMBA, 188 - SANTA CECILIA - CASA BRANCA</v>
      </c>
      <c r="J490" s="22" t="str">
        <f>Prefeitura!E490</f>
        <v>(19) 996866579</v>
      </c>
      <c r="K490" s="23" t="str">
        <f>LOWER('Base de dados'!K489)</f>
        <v>mgmaycon2014@gmail.com</v>
      </c>
      <c r="L490" s="24" t="str">
        <f>'Base de dados'!J489</f>
        <v>POPULAÇÃO GERAL</v>
      </c>
      <c r="M490" s="24" t="str">
        <f>'Base de dados'!L489</f>
        <v>SUPLENTE</v>
      </c>
      <c r="N490" s="24">
        <f>'Base de dados'!M489</f>
        <v>173</v>
      </c>
      <c r="O490" s="29" t="str">
        <f>IF(OR(Prefeitura!I490="Não",Prefeitura!J490&lt;&gt;""),"EXCLUÍDO","")</f>
        <v/>
      </c>
      <c r="P490" s="24" t="str">
        <f>IF(Prefeitura!J490&lt;&gt;"","ATENDIDO CDHU",IF(Prefeitura!I490="Não","NÃO COMPROVA TEMPO DE MORADIA",""))</f>
        <v/>
      </c>
      <c r="Q490" s="24" t="str">
        <f t="shared" si="16"/>
        <v/>
      </c>
    </row>
    <row r="491" spans="1:17" ht="24.95" customHeight="1" x14ac:dyDescent="0.25">
      <c r="A491" s="17">
        <f t="shared" si="15"/>
        <v>489</v>
      </c>
      <c r="B491" s="18" t="str">
        <f>'Base de dados'!A490</f>
        <v>5630007028</v>
      </c>
      <c r="C491" s="19" t="str">
        <f>'Base de dados'!B490</f>
        <v>LUCAS SILVA PASSOS</v>
      </c>
      <c r="D491" s="26">
        <f>'Base de dados'!C490</f>
        <v>473362065</v>
      </c>
      <c r="E491" s="20" t="str">
        <f>'Base de dados'!D490</f>
        <v>332.055.528-65</v>
      </c>
      <c r="F491" s="21" t="str">
        <f>IF('Base de dados'!E490&lt;&gt;"",'Base de dados'!E490,"")</f>
        <v/>
      </c>
      <c r="G491" s="21" t="str">
        <f>IF('Base de dados'!F490&lt;&gt;"",'Base de dados'!F490,"")</f>
        <v/>
      </c>
      <c r="H491" s="21" t="str">
        <f>IF('Base de dados'!G490&lt;&gt;"",'Base de dados'!G490,"")</f>
        <v/>
      </c>
      <c r="I491" s="31" t="str">
        <f>Prefeitura!D491</f>
        <v>AV  TRISTAO LOPES DA CUNHA FILHO, 164 - CHACARA BOA VISTA  - CASA BRANCA</v>
      </c>
      <c r="J491" s="22" t="str">
        <f>Prefeitura!E491</f>
        <v>(19) 993112099</v>
      </c>
      <c r="K491" s="23" t="str">
        <f>LOWER('Base de dados'!K490)</f>
        <v>luskinhell@hotmail.com</v>
      </c>
      <c r="L491" s="24" t="str">
        <f>'Base de dados'!J490</f>
        <v>POPULAÇÃO GERAL</v>
      </c>
      <c r="M491" s="24" t="str">
        <f>'Base de dados'!L490</f>
        <v>SUPLENTE</v>
      </c>
      <c r="N491" s="24">
        <f>'Base de dados'!M490</f>
        <v>174</v>
      </c>
      <c r="O491" s="29" t="str">
        <f>IF(OR(Prefeitura!I491="Não",Prefeitura!J491&lt;&gt;""),"EXCLUÍDO","")</f>
        <v/>
      </c>
      <c r="P491" s="24" t="str">
        <f>IF(Prefeitura!J491&lt;&gt;"","ATENDIDO CDHU",IF(Prefeitura!I491="Não","NÃO COMPROVA TEMPO DE MORADIA",""))</f>
        <v/>
      </c>
      <c r="Q491" s="24" t="str">
        <f t="shared" si="16"/>
        <v/>
      </c>
    </row>
    <row r="492" spans="1:17" ht="24.95" customHeight="1" x14ac:dyDescent="0.25">
      <c r="A492" s="17">
        <f t="shared" si="15"/>
        <v>490</v>
      </c>
      <c r="B492" s="18" t="str">
        <f>'Base de dados'!A491</f>
        <v>5630009073</v>
      </c>
      <c r="C492" s="19" t="str">
        <f>'Base de dados'!B491</f>
        <v>RITA DE CASSIA JUVENCIO LEITE</v>
      </c>
      <c r="D492" s="26">
        <f>'Base de dados'!C491</f>
        <v>301926749</v>
      </c>
      <c r="E492" s="20" t="str">
        <f>'Base de dados'!D491</f>
        <v>298.947.678-42</v>
      </c>
      <c r="F492" s="21" t="str">
        <f>IF('Base de dados'!E491&lt;&gt;"",'Base de dados'!E491,"")</f>
        <v/>
      </c>
      <c r="G492" s="21" t="str">
        <f>IF('Base de dados'!F491&lt;&gt;"",'Base de dados'!F491,"")</f>
        <v/>
      </c>
      <c r="H492" s="21" t="str">
        <f>IF('Base de dados'!G491&lt;&gt;"",'Base de dados'!G491,"")</f>
        <v/>
      </c>
      <c r="I492" s="31" t="str">
        <f>Prefeitura!D492</f>
        <v>RUA FAMILIA DOMINGUES, 61 - VENDA BRANCA - CASA BRANCA</v>
      </c>
      <c r="J492" s="22" t="str">
        <f>Prefeitura!E492</f>
        <v>(19) 998229247</v>
      </c>
      <c r="K492" s="23" t="str">
        <f>LOWER('Base de dados'!K491)</f>
        <v>ritadecassiajuvencio@gmail.com</v>
      </c>
      <c r="L492" s="24" t="str">
        <f>'Base de dados'!J491</f>
        <v>POPULAÇÃO GERAL</v>
      </c>
      <c r="M492" s="24" t="str">
        <f>'Base de dados'!L491</f>
        <v>SUPLENTE</v>
      </c>
      <c r="N492" s="24">
        <f>'Base de dados'!M491</f>
        <v>175</v>
      </c>
      <c r="O492" s="29" t="str">
        <f>IF(OR(Prefeitura!I492="Não",Prefeitura!J492&lt;&gt;""),"EXCLUÍDO","")</f>
        <v/>
      </c>
      <c r="P492" s="24" t="str">
        <f>IF(Prefeitura!J492&lt;&gt;"","ATENDIDO CDHU",IF(Prefeitura!I492="Não","NÃO COMPROVA TEMPO DE MORADIA",""))</f>
        <v/>
      </c>
      <c r="Q492" s="24" t="str">
        <f t="shared" si="16"/>
        <v/>
      </c>
    </row>
    <row r="493" spans="1:17" ht="24.95" customHeight="1" x14ac:dyDescent="0.25">
      <c r="A493" s="17">
        <f t="shared" si="15"/>
        <v>491</v>
      </c>
      <c r="B493" s="18" t="str">
        <f>'Base de dados'!A492</f>
        <v>5630000254</v>
      </c>
      <c r="C493" s="19" t="str">
        <f>'Base de dados'!B492</f>
        <v>ANA LUCIA PINHEIRO VALIM BRITO</v>
      </c>
      <c r="D493" s="26">
        <f>'Base de dados'!C492</f>
        <v>448136466</v>
      </c>
      <c r="E493" s="20" t="str">
        <f>'Base de dados'!D492</f>
        <v>409.801.668-02</v>
      </c>
      <c r="F493" s="21" t="str">
        <f>IF('Base de dados'!E492&lt;&gt;"",'Base de dados'!E492,"")</f>
        <v>CLECIO VALLIM DE BRITO</v>
      </c>
      <c r="G493" s="21">
        <f>IF('Base de dados'!F492&lt;&gt;"",'Base de dados'!F492,"")</f>
        <v>323376332</v>
      </c>
      <c r="H493" s="21" t="str">
        <f>IF('Base de dados'!G492&lt;&gt;"",'Base de dados'!G492,"")</f>
        <v>255.929.658-69</v>
      </c>
      <c r="I493" s="31" t="str">
        <f>Prefeitura!D493</f>
        <v>RUA IPIRANGA, 280 - CENTRO - CASA BRANCA</v>
      </c>
      <c r="J493" s="22" t="str">
        <f>Prefeitura!E493</f>
        <v>(19) 992696330</v>
      </c>
      <c r="K493" s="23" t="str">
        <f>LOWER('Base de dados'!K492)</f>
        <v>analuciapvallim@hotmail.com</v>
      </c>
      <c r="L493" s="24" t="str">
        <f>'Base de dados'!J492</f>
        <v>POPULAÇÃO GERAL</v>
      </c>
      <c r="M493" s="24" t="str">
        <f>'Base de dados'!L492</f>
        <v>SUPLENTE</v>
      </c>
      <c r="N493" s="24">
        <f>'Base de dados'!M492</f>
        <v>176</v>
      </c>
      <c r="O493" s="29" t="str">
        <f>IF(OR(Prefeitura!I493="Não",Prefeitura!J493&lt;&gt;""),"EXCLUÍDO","")</f>
        <v/>
      </c>
      <c r="P493" s="24" t="str">
        <f>IF(Prefeitura!J493&lt;&gt;"","ATENDIDO CDHU",IF(Prefeitura!I493="Não","NÃO COMPROVA TEMPO DE MORADIA",""))</f>
        <v/>
      </c>
      <c r="Q493" s="24" t="str">
        <f t="shared" si="16"/>
        <v/>
      </c>
    </row>
    <row r="494" spans="1:17" ht="24.95" customHeight="1" x14ac:dyDescent="0.25">
      <c r="A494" s="17">
        <f t="shared" si="15"/>
        <v>492</v>
      </c>
      <c r="B494" s="18" t="str">
        <f>'Base de dados'!A493</f>
        <v>5630013133</v>
      </c>
      <c r="C494" s="19" t="str">
        <f>'Base de dados'!B493</f>
        <v>ANA LUIZA</v>
      </c>
      <c r="D494" s="26">
        <f>'Base de dados'!C493</f>
        <v>410806304</v>
      </c>
      <c r="E494" s="20" t="str">
        <f>'Base de dados'!D493</f>
        <v>387.328.098-16</v>
      </c>
      <c r="F494" s="21" t="str">
        <f>IF('Base de dados'!E493&lt;&gt;"",'Base de dados'!E493,"")</f>
        <v/>
      </c>
      <c r="G494" s="21" t="str">
        <f>IF('Base de dados'!F493&lt;&gt;"",'Base de dados'!F493,"")</f>
        <v/>
      </c>
      <c r="H494" s="21" t="str">
        <f>IF('Base de dados'!G493&lt;&gt;"",'Base de dados'!G493,"")</f>
        <v/>
      </c>
      <c r="I494" s="31" t="str">
        <f>Prefeitura!D494</f>
        <v>CAL RIACHUELO, 180 - NOVA GUARA - GUARATINGUETA</v>
      </c>
      <c r="J494" s="22" t="str">
        <f>Prefeitura!E494</f>
        <v>(12) 996155261</v>
      </c>
      <c r="K494" s="23" t="str">
        <f>LOWER('Base de dados'!K493)</f>
        <v>analuizavieiramedina1902@gmail.com</v>
      </c>
      <c r="L494" s="24" t="str">
        <f>'Base de dados'!J493</f>
        <v>POPULAÇÃO GERAL</v>
      </c>
      <c r="M494" s="24" t="str">
        <f>'Base de dados'!L493</f>
        <v>SUPLENTE</v>
      </c>
      <c r="N494" s="24">
        <f>'Base de dados'!M493</f>
        <v>177</v>
      </c>
      <c r="O494" s="29" t="str">
        <f>IF(OR(Prefeitura!I494="Não",Prefeitura!J494&lt;&gt;""),"EXCLUÍDO","")</f>
        <v/>
      </c>
      <c r="P494" s="24" t="str">
        <f>IF(Prefeitura!J494&lt;&gt;"","ATENDIDO CDHU",IF(Prefeitura!I494="Não","NÃO COMPROVA TEMPO DE MORADIA",""))</f>
        <v/>
      </c>
      <c r="Q494" s="24" t="str">
        <f t="shared" si="16"/>
        <v/>
      </c>
    </row>
    <row r="495" spans="1:17" ht="24.95" customHeight="1" x14ac:dyDescent="0.25">
      <c r="A495" s="17">
        <f t="shared" si="15"/>
        <v>493</v>
      </c>
      <c r="B495" s="18" t="str">
        <f>'Base de dados'!A494</f>
        <v>5630014727</v>
      </c>
      <c r="C495" s="19" t="str">
        <f>'Base de dados'!B494</f>
        <v>TAIANA ALELUIA DA ANUNCIACAO</v>
      </c>
      <c r="D495" s="26">
        <f>'Base de dados'!C494</f>
        <v>1500567531</v>
      </c>
      <c r="E495" s="20" t="str">
        <f>'Base de dados'!D494</f>
        <v>048.600.055-97</v>
      </c>
      <c r="F495" s="21" t="str">
        <f>IF('Base de dados'!E494&lt;&gt;"",'Base de dados'!E494,"")</f>
        <v/>
      </c>
      <c r="G495" s="21" t="str">
        <f>IF('Base de dados'!F494&lt;&gt;"",'Base de dados'!F494,"")</f>
        <v/>
      </c>
      <c r="H495" s="21" t="str">
        <f>IF('Base de dados'!G494&lt;&gt;"",'Base de dados'!G494,"")</f>
        <v/>
      </c>
      <c r="I495" s="31" t="str">
        <f>Prefeitura!D495</f>
        <v>AV  SUECIA, Sn - JUNDIAPEBA - MOGI DAS CRUZES</v>
      </c>
      <c r="J495" s="22" t="str">
        <f>Prefeitura!E495</f>
        <v>(11) 933966322</v>
      </c>
      <c r="K495" s="23" t="str">
        <f>LOWER('Base de dados'!K494)</f>
        <v>taianaaleluia23@gmail.com</v>
      </c>
      <c r="L495" s="24" t="str">
        <f>'Base de dados'!J494</f>
        <v>POPULAÇÃO GERAL</v>
      </c>
      <c r="M495" s="24" t="str">
        <f>'Base de dados'!L494</f>
        <v>SUPLENTE</v>
      </c>
      <c r="N495" s="24">
        <f>'Base de dados'!M494</f>
        <v>178</v>
      </c>
      <c r="O495" s="29" t="str">
        <f>IF(OR(Prefeitura!I495="Não",Prefeitura!J495&lt;&gt;""),"EXCLUÍDO","")</f>
        <v/>
      </c>
      <c r="P495" s="24" t="str">
        <f>IF(Prefeitura!J495&lt;&gt;"","ATENDIDO CDHU",IF(Prefeitura!I495="Não","NÃO COMPROVA TEMPO DE MORADIA",""))</f>
        <v/>
      </c>
      <c r="Q495" s="24" t="str">
        <f t="shared" si="16"/>
        <v/>
      </c>
    </row>
    <row r="496" spans="1:17" ht="24.95" customHeight="1" x14ac:dyDescent="0.25">
      <c r="A496" s="17">
        <f t="shared" si="15"/>
        <v>494</v>
      </c>
      <c r="B496" s="18" t="str">
        <f>'Base de dados'!A495</f>
        <v>5630010592</v>
      </c>
      <c r="C496" s="19" t="str">
        <f>'Base de dados'!B495</f>
        <v>WALISON GUSTAVO ALICIO PRIMO</v>
      </c>
      <c r="D496" s="26">
        <f>'Base de dados'!C495</f>
        <v>525383463</v>
      </c>
      <c r="E496" s="20" t="str">
        <f>'Base de dados'!D495</f>
        <v>489.597.678-59</v>
      </c>
      <c r="F496" s="21" t="str">
        <f>IF('Base de dados'!E495&lt;&gt;"",'Base de dados'!E495,"")</f>
        <v>JOYCE OLIVEIRA E SILVA</v>
      </c>
      <c r="G496" s="21">
        <f>IF('Base de dados'!F495&lt;&gt;"",'Base de dados'!F495,"")</f>
        <v>344423189</v>
      </c>
      <c r="H496" s="21" t="str">
        <f>IF('Base de dados'!G495&lt;&gt;"",'Base de dados'!G495,"")</f>
        <v>402.118.588-70</v>
      </c>
      <c r="I496" s="31" t="str">
        <f>Prefeitura!D496</f>
        <v>RUA FAMILIA ORTIZ, 11 - VENDA BRANCA  - CASA BRANCA</v>
      </c>
      <c r="J496" s="22" t="str">
        <f>Prefeitura!E496</f>
        <v>(19) 994331025</v>
      </c>
      <c r="K496" s="23" t="str">
        <f>LOWER('Base de dados'!K495)</f>
        <v>walisonprimo@outlook.com</v>
      </c>
      <c r="L496" s="24" t="str">
        <f>'Base de dados'!J495</f>
        <v>POPULAÇÃO GERAL</v>
      </c>
      <c r="M496" s="24" t="str">
        <f>'Base de dados'!L495</f>
        <v>SUPLENTE</v>
      </c>
      <c r="N496" s="24">
        <f>'Base de dados'!M495</f>
        <v>179</v>
      </c>
      <c r="O496" s="29" t="str">
        <f>IF(OR(Prefeitura!I496="Não",Prefeitura!J496&lt;&gt;""),"EXCLUÍDO","")</f>
        <v/>
      </c>
      <c r="P496" s="24" t="str">
        <f>IF(Prefeitura!J496&lt;&gt;"","ATENDIDO CDHU",IF(Prefeitura!I496="Não","NÃO COMPROVA TEMPO DE MORADIA",""))</f>
        <v/>
      </c>
      <c r="Q496" s="24" t="str">
        <f t="shared" si="16"/>
        <v/>
      </c>
    </row>
    <row r="497" spans="1:17" ht="24.95" customHeight="1" x14ac:dyDescent="0.25">
      <c r="A497" s="17">
        <f t="shared" si="15"/>
        <v>495</v>
      </c>
      <c r="B497" s="18" t="str">
        <f>'Base de dados'!A496</f>
        <v>5630009008</v>
      </c>
      <c r="C497" s="19" t="str">
        <f>'Base de dados'!B496</f>
        <v>THALIFE LORRANA PACANHELA</v>
      </c>
      <c r="D497" s="26">
        <f>'Base de dados'!C496</f>
        <v>497121566</v>
      </c>
      <c r="E497" s="20" t="str">
        <f>'Base de dados'!D496</f>
        <v>404.448.638-77</v>
      </c>
      <c r="F497" s="21" t="str">
        <f>IF('Base de dados'!E496&lt;&gt;"",'Base de dados'!E496,"")</f>
        <v>MARCO AURELIO SILVA DOS SANTOS</v>
      </c>
      <c r="G497" s="21">
        <f>IF('Base de dados'!F496&lt;&gt;"",'Base de dados'!F496,"")</f>
        <v>45069057</v>
      </c>
      <c r="H497" s="21" t="str">
        <f>IF('Base de dados'!G496&lt;&gt;"",'Base de dados'!G496,"")</f>
        <v>371.771.388-46</v>
      </c>
      <c r="I497" s="31" t="str">
        <f>Prefeitura!D497</f>
        <v>RUA DOS VANUCCI, 27 - JARDIM AMERICA - CASA BRANCA</v>
      </c>
      <c r="J497" s="22" t="str">
        <f>Prefeitura!E497</f>
        <v>(19) 989115299</v>
      </c>
      <c r="K497" s="23" t="str">
        <f>LOWER('Base de dados'!K496)</f>
        <v>thalifelp@gmail.com</v>
      </c>
      <c r="L497" s="24" t="str">
        <f>'Base de dados'!J496</f>
        <v>POPULAÇÃO GERAL</v>
      </c>
      <c r="M497" s="24" t="str">
        <f>'Base de dados'!L496</f>
        <v>SUPLENTE</v>
      </c>
      <c r="N497" s="24">
        <f>'Base de dados'!M496</f>
        <v>180</v>
      </c>
      <c r="O497" s="29" t="str">
        <f>IF(OR(Prefeitura!I497="Não",Prefeitura!J497&lt;&gt;""),"EXCLUÍDO","")</f>
        <v/>
      </c>
      <c r="P497" s="24" t="str">
        <f>IF(Prefeitura!J497&lt;&gt;"","ATENDIDO CDHU",IF(Prefeitura!I497="Não","NÃO COMPROVA TEMPO DE MORADIA",""))</f>
        <v/>
      </c>
      <c r="Q497" s="24" t="str">
        <f t="shared" si="16"/>
        <v/>
      </c>
    </row>
    <row r="498" spans="1:17" ht="24.95" customHeight="1" x14ac:dyDescent="0.25">
      <c r="A498" s="17">
        <f t="shared" si="15"/>
        <v>496</v>
      </c>
      <c r="B498" s="18" t="str">
        <f>'Base de dados'!A497</f>
        <v>5630017241</v>
      </c>
      <c r="C498" s="19" t="str">
        <f>'Base de dados'!B497</f>
        <v>TATIANA PAULA ALEIXO</v>
      </c>
      <c r="D498" s="26">
        <f>'Base de dados'!C497</f>
        <v>470852306</v>
      </c>
      <c r="E498" s="20" t="str">
        <f>'Base de dados'!D497</f>
        <v>380.399.998-71</v>
      </c>
      <c r="F498" s="21" t="str">
        <f>IF('Base de dados'!E497&lt;&gt;"",'Base de dados'!E497,"")</f>
        <v>LAELSON ANDRE DA SILVA</v>
      </c>
      <c r="G498" s="21">
        <f>IF('Base de dados'!F497&lt;&gt;"",'Base de dados'!F497,"")</f>
        <v>34933917</v>
      </c>
      <c r="H498" s="21" t="str">
        <f>IF('Base de dados'!G497&lt;&gt;"",'Base de dados'!G497,"")</f>
        <v>271.729.148-21</v>
      </c>
      <c r="I498" s="31" t="str">
        <f>Prefeitura!D498</f>
        <v>RUA 8, 275 - JD BELA VISTA 2 - CASA BRANCA</v>
      </c>
      <c r="J498" s="22" t="str">
        <f>Prefeitura!E498</f>
        <v>(19) 994365117</v>
      </c>
      <c r="K498" s="23" t="str">
        <f>LOWER('Base de dados'!K497)</f>
        <v>tatianapaleixo@gmail.com</v>
      </c>
      <c r="L498" s="24" t="str">
        <f>'Base de dados'!J497</f>
        <v>POPULAÇÃO GERAL</v>
      </c>
      <c r="M498" s="24" t="str">
        <f>'Base de dados'!L497</f>
        <v>SUPLENTE</v>
      </c>
      <c r="N498" s="24">
        <f>'Base de dados'!M497</f>
        <v>181</v>
      </c>
      <c r="O498" s="29" t="str">
        <f>IF(OR(Prefeitura!I498="Não",Prefeitura!J498&lt;&gt;""),"EXCLUÍDO","")</f>
        <v/>
      </c>
      <c r="P498" s="24" t="str">
        <f>IF(Prefeitura!J498&lt;&gt;"","ATENDIDO CDHU",IF(Prefeitura!I498="Não","NÃO COMPROVA TEMPO DE MORADIA",""))</f>
        <v/>
      </c>
      <c r="Q498" s="24" t="str">
        <f t="shared" si="16"/>
        <v/>
      </c>
    </row>
    <row r="499" spans="1:17" ht="24.95" customHeight="1" x14ac:dyDescent="0.25">
      <c r="A499" s="17">
        <f t="shared" si="15"/>
        <v>497</v>
      </c>
      <c r="B499" s="18" t="str">
        <f>'Base de dados'!A498</f>
        <v>5630014115</v>
      </c>
      <c r="C499" s="19" t="str">
        <f>'Base de dados'!B498</f>
        <v>SANDRA VITORIA MORO</v>
      </c>
      <c r="D499" s="26">
        <f>'Base de dados'!C498</f>
        <v>456536991</v>
      </c>
      <c r="E499" s="20" t="str">
        <f>'Base de dados'!D498</f>
        <v>491.099.748-22</v>
      </c>
      <c r="F499" s="21" t="str">
        <f>IF('Base de dados'!E498&lt;&gt;"",'Base de dados'!E498,"")</f>
        <v/>
      </c>
      <c r="G499" s="21" t="str">
        <f>IF('Base de dados'!F498&lt;&gt;"",'Base de dados'!F498,"")</f>
        <v/>
      </c>
      <c r="H499" s="21" t="str">
        <f>IF('Base de dados'!G498&lt;&gt;"",'Base de dados'!G498,"")</f>
        <v/>
      </c>
      <c r="I499" s="31" t="str">
        <f>Prefeitura!D499</f>
        <v>RUA JOSE LIMA HORTA, 144 - SANTA MARIA - CASA BRANCA</v>
      </c>
      <c r="J499" s="22" t="str">
        <f>Prefeitura!E499</f>
        <v>(19) 993469373</v>
      </c>
      <c r="K499" s="23" t="str">
        <f>LOWER('Base de dados'!K498)</f>
        <v>sandravitoriamr@gmail.com</v>
      </c>
      <c r="L499" s="24" t="str">
        <f>'Base de dados'!J498</f>
        <v>POPULAÇÃO GERAL</v>
      </c>
      <c r="M499" s="24" t="str">
        <f>'Base de dados'!L498</f>
        <v>SUPLENTE</v>
      </c>
      <c r="N499" s="24">
        <f>'Base de dados'!M498</f>
        <v>182</v>
      </c>
      <c r="O499" s="29" t="str">
        <f>IF(OR(Prefeitura!I499="Não",Prefeitura!J499&lt;&gt;""),"EXCLUÍDO","")</f>
        <v/>
      </c>
      <c r="P499" s="24" t="str">
        <f>IF(Prefeitura!J499&lt;&gt;"","ATENDIDO CDHU",IF(Prefeitura!I499="Não","NÃO COMPROVA TEMPO DE MORADIA",""))</f>
        <v/>
      </c>
      <c r="Q499" s="24" t="str">
        <f t="shared" si="16"/>
        <v/>
      </c>
    </row>
    <row r="500" spans="1:17" ht="24.95" customHeight="1" x14ac:dyDescent="0.25">
      <c r="A500" s="17">
        <f t="shared" si="15"/>
        <v>498</v>
      </c>
      <c r="B500" s="18" t="str">
        <f>'Base de dados'!A499</f>
        <v>5630010865</v>
      </c>
      <c r="C500" s="19" t="str">
        <f>'Base de dados'!B499</f>
        <v>EDERSON PEREIRA DA SILVA</v>
      </c>
      <c r="D500" s="26">
        <f>'Base de dados'!C499</f>
        <v>333313367</v>
      </c>
      <c r="E500" s="20" t="str">
        <f>'Base de dados'!D499</f>
        <v>332.880.228-26</v>
      </c>
      <c r="F500" s="21" t="str">
        <f>IF('Base de dados'!E499&lt;&gt;"",'Base de dados'!E499,"")</f>
        <v>EMANUELLE CRISTINA GABRIEL DA SILVA</v>
      </c>
      <c r="G500" s="21">
        <f>IF('Base de dados'!F499&lt;&gt;"",'Base de dados'!F499,"")</f>
        <v>403793701</v>
      </c>
      <c r="H500" s="21" t="str">
        <f>IF('Base de dados'!G499&lt;&gt;"",'Base de dados'!G499,"")</f>
        <v>344.768.158-63</v>
      </c>
      <c r="I500" s="31" t="str">
        <f>Prefeitura!D500</f>
        <v>AV  DOS FRANCISCHETI, 215 - BAIRRO JARDIM AMERICA  - CASA BRANCA</v>
      </c>
      <c r="J500" s="22" t="str">
        <f>Prefeitura!E500</f>
        <v>(19) 994409403</v>
      </c>
      <c r="K500" s="23" t="str">
        <f>LOWER('Base de dados'!K499)</f>
        <v>edermadona@gmail.com</v>
      </c>
      <c r="L500" s="24" t="str">
        <f>'Base de dados'!J499</f>
        <v>POPULAÇÃO GERAL</v>
      </c>
      <c r="M500" s="24" t="str">
        <f>'Base de dados'!L499</f>
        <v>SUPLENTE</v>
      </c>
      <c r="N500" s="24">
        <f>'Base de dados'!M499</f>
        <v>183</v>
      </c>
      <c r="O500" s="29" t="str">
        <f>IF(OR(Prefeitura!I500="Não",Prefeitura!J500&lt;&gt;""),"EXCLUÍDO","")</f>
        <v/>
      </c>
      <c r="P500" s="24" t="str">
        <f>IF(Prefeitura!J500&lt;&gt;"","ATENDIDO CDHU",IF(Prefeitura!I500="Não","NÃO COMPROVA TEMPO DE MORADIA",""))</f>
        <v/>
      </c>
      <c r="Q500" s="24" t="str">
        <f t="shared" si="16"/>
        <v/>
      </c>
    </row>
    <row r="501" spans="1:17" ht="24.95" customHeight="1" x14ac:dyDescent="0.25">
      <c r="A501" s="17">
        <f t="shared" si="15"/>
        <v>499</v>
      </c>
      <c r="B501" s="18" t="str">
        <f>'Base de dados'!A500</f>
        <v>5630016854</v>
      </c>
      <c r="C501" s="19" t="str">
        <f>'Base de dados'!B500</f>
        <v>ADALBERTO LOPES DA COSTA</v>
      </c>
      <c r="D501" s="26">
        <f>'Base de dados'!C500</f>
        <v>446073969</v>
      </c>
      <c r="E501" s="20" t="str">
        <f>'Base de dados'!D500</f>
        <v>394.164.488-26</v>
      </c>
      <c r="F501" s="21" t="str">
        <f>IF('Base de dados'!E500&lt;&gt;"",'Base de dados'!E500,"")</f>
        <v/>
      </c>
      <c r="G501" s="21" t="str">
        <f>IF('Base de dados'!F500&lt;&gt;"",'Base de dados'!F500,"")</f>
        <v/>
      </c>
      <c r="H501" s="21" t="str">
        <f>IF('Base de dados'!G500&lt;&gt;"",'Base de dados'!G500,"")</f>
        <v/>
      </c>
      <c r="I501" s="31" t="str">
        <f>Prefeitura!D501</f>
        <v>RUA FAMILIA BASILONE, 60 - JARDIM BOA ESPERANCA - CASA BRANCA</v>
      </c>
      <c r="J501" s="22" t="str">
        <f>Prefeitura!E501</f>
        <v>(11) 966129989</v>
      </c>
      <c r="K501" s="23" t="str">
        <f>LOWER('Base de dados'!K500)</f>
        <v>virusprod@outlook.com</v>
      </c>
      <c r="L501" s="24" t="str">
        <f>'Base de dados'!J500</f>
        <v>POPULAÇÃO GERAL</v>
      </c>
      <c r="M501" s="24" t="str">
        <f>'Base de dados'!L500</f>
        <v>SUPLENTE</v>
      </c>
      <c r="N501" s="24">
        <f>'Base de dados'!M500</f>
        <v>184</v>
      </c>
      <c r="O501" s="29" t="str">
        <f>IF(OR(Prefeitura!I501="Não",Prefeitura!J501&lt;&gt;""),"EXCLUÍDO","")</f>
        <v/>
      </c>
      <c r="P501" s="24" t="str">
        <f>IF(Prefeitura!J501&lt;&gt;"","ATENDIDO CDHU",IF(Prefeitura!I501="Não","NÃO COMPROVA TEMPO DE MORADIA",""))</f>
        <v/>
      </c>
      <c r="Q501" s="24" t="str">
        <f t="shared" si="16"/>
        <v/>
      </c>
    </row>
    <row r="502" spans="1:17" ht="24.95" customHeight="1" x14ac:dyDescent="0.25">
      <c r="A502" s="17">
        <f t="shared" si="15"/>
        <v>500</v>
      </c>
      <c r="B502" s="18" t="str">
        <f>'Base de dados'!A501</f>
        <v>5630016441</v>
      </c>
      <c r="C502" s="19" t="str">
        <f>'Base de dados'!B501</f>
        <v>MARTA MARIA AGUILAR</v>
      </c>
      <c r="D502" s="26">
        <f>'Base de dados'!C501</f>
        <v>250527509</v>
      </c>
      <c r="E502" s="20" t="str">
        <f>'Base de dados'!D501</f>
        <v>140.446.298-89</v>
      </c>
      <c r="F502" s="21" t="str">
        <f>IF('Base de dados'!E501&lt;&gt;"",'Base de dados'!E501,"")</f>
        <v/>
      </c>
      <c r="G502" s="21" t="str">
        <f>IF('Base de dados'!F501&lt;&gt;"",'Base de dados'!F501,"")</f>
        <v/>
      </c>
      <c r="H502" s="21" t="str">
        <f>IF('Base de dados'!G501&lt;&gt;"",'Base de dados'!G501,"")</f>
        <v/>
      </c>
      <c r="I502" s="31" t="str">
        <f>Prefeitura!D502</f>
        <v>RUA DUQUE DE CAXIAS, 2115 - BAIRRO CHACARA  BOA VISTA  - CASA BRANCA</v>
      </c>
      <c r="J502" s="22" t="str">
        <f>Prefeitura!E502</f>
        <v>(19) 991285316</v>
      </c>
      <c r="K502" s="23" t="str">
        <f>LOWER('Base de dados'!K501)</f>
        <v>jhsp1955@gmail.com</v>
      </c>
      <c r="L502" s="24" t="str">
        <f>'Base de dados'!J501</f>
        <v>POPULAÇÃO GERAL</v>
      </c>
      <c r="M502" s="24" t="str">
        <f>'Base de dados'!L501</f>
        <v>SUPLENTE</v>
      </c>
      <c r="N502" s="24">
        <f>'Base de dados'!M501</f>
        <v>185</v>
      </c>
      <c r="O502" s="29" t="str">
        <f>IF(OR(Prefeitura!I502="Não",Prefeitura!J502&lt;&gt;""),"EXCLUÍDO","")</f>
        <v/>
      </c>
      <c r="P502" s="24" t="str">
        <f>IF(Prefeitura!J502&lt;&gt;"","ATENDIDO CDHU",IF(Prefeitura!I502="Não","NÃO COMPROVA TEMPO DE MORADIA",""))</f>
        <v/>
      </c>
      <c r="Q502" s="24" t="str">
        <f t="shared" si="16"/>
        <v/>
      </c>
    </row>
    <row r="503" spans="1:17" ht="24.95" customHeight="1" x14ac:dyDescent="0.25">
      <c r="A503" s="17">
        <f t="shared" si="15"/>
        <v>501</v>
      </c>
      <c r="B503" s="18" t="str">
        <f>'Base de dados'!A502</f>
        <v>5630017860</v>
      </c>
      <c r="C503" s="19" t="str">
        <f>'Base de dados'!B502</f>
        <v>MARCELO FERREIRA DE SOUZA JUNIOR</v>
      </c>
      <c r="D503" s="26">
        <f>'Base de dados'!C502</f>
        <v>455125946</v>
      </c>
      <c r="E503" s="20" t="str">
        <f>'Base de dados'!D502</f>
        <v>441.033.058-60</v>
      </c>
      <c r="F503" s="21" t="str">
        <f>IF('Base de dados'!E502&lt;&gt;"",'Base de dados'!E502,"")</f>
        <v/>
      </c>
      <c r="G503" s="21" t="str">
        <f>IF('Base de dados'!F502&lt;&gt;"",'Base de dados'!F502,"")</f>
        <v/>
      </c>
      <c r="H503" s="21" t="str">
        <f>IF('Base de dados'!G502&lt;&gt;"",'Base de dados'!G502,"")</f>
        <v/>
      </c>
      <c r="I503" s="31" t="str">
        <f>Prefeitura!D503</f>
        <v>RUA 12 DE OUTUBRO, 52 - SAO JOAO - CASA BRANCA</v>
      </c>
      <c r="J503" s="22" t="str">
        <f>Prefeitura!E503</f>
        <v>(19) 988536165</v>
      </c>
      <c r="K503" s="23" t="str">
        <f>LOWER('Base de dados'!K502)</f>
        <v>marcelojunior8965@gmail.com</v>
      </c>
      <c r="L503" s="24" t="str">
        <f>'Base de dados'!J502</f>
        <v>POPULAÇÃO GERAL</v>
      </c>
      <c r="M503" s="24" t="str">
        <f>'Base de dados'!L502</f>
        <v>SUPLENTE</v>
      </c>
      <c r="N503" s="24">
        <f>'Base de dados'!M502</f>
        <v>186</v>
      </c>
      <c r="O503" s="29" t="str">
        <f>IF(OR(Prefeitura!I503="Não",Prefeitura!J503&lt;&gt;""),"EXCLUÍDO","")</f>
        <v/>
      </c>
      <c r="P503" s="24" t="str">
        <f>IF(Prefeitura!J503&lt;&gt;"","ATENDIDO CDHU",IF(Prefeitura!I503="Não","NÃO COMPROVA TEMPO DE MORADIA",""))</f>
        <v/>
      </c>
      <c r="Q503" s="24" t="str">
        <f t="shared" si="16"/>
        <v/>
      </c>
    </row>
    <row r="504" spans="1:17" ht="24.95" customHeight="1" x14ac:dyDescent="0.25">
      <c r="A504" s="17">
        <f t="shared" si="15"/>
        <v>502</v>
      </c>
      <c r="B504" s="18" t="str">
        <f>'Base de dados'!A503</f>
        <v>5630007382</v>
      </c>
      <c r="C504" s="19" t="str">
        <f>'Base de dados'!B503</f>
        <v>LARISSA CRISTINA DA SILVA GOMES AMARO</v>
      </c>
      <c r="D504" s="26">
        <f>'Base de dados'!C503</f>
        <v>568472160</v>
      </c>
      <c r="E504" s="20" t="str">
        <f>'Base de dados'!D503</f>
        <v>464.796.038-26</v>
      </c>
      <c r="F504" s="21" t="str">
        <f>IF('Base de dados'!E503&lt;&gt;"",'Base de dados'!E503,"")</f>
        <v>RICHARD ALEXANDRE AMARO</v>
      </c>
      <c r="G504" s="21">
        <f>IF('Base de dados'!F503&lt;&gt;"",'Base de dados'!F503,"")</f>
        <v>470989336</v>
      </c>
      <c r="H504" s="21" t="str">
        <f>IF('Base de dados'!G503&lt;&gt;"",'Base de dados'!G503,"")</f>
        <v>405.885.048-58</v>
      </c>
      <c r="I504" s="31" t="str">
        <f>Prefeitura!D504</f>
        <v>CHA CHACARA CASA BRANCA, Sem número  - CHACARA  - CASA BRANCA</v>
      </c>
      <c r="J504" s="22" t="str">
        <f>Prefeitura!E504</f>
        <v>(19) 996709528</v>
      </c>
      <c r="K504" s="23" t="str">
        <f>LOWER('Base de dados'!K503)</f>
        <v>larissagomes8462@gmail.com</v>
      </c>
      <c r="L504" s="24" t="str">
        <f>'Base de dados'!J503</f>
        <v>POPULAÇÃO GERAL</v>
      </c>
      <c r="M504" s="24" t="str">
        <f>'Base de dados'!L503</f>
        <v>SUPLENTE</v>
      </c>
      <c r="N504" s="24">
        <f>'Base de dados'!M503</f>
        <v>187</v>
      </c>
      <c r="O504" s="29" t="str">
        <f>IF(OR(Prefeitura!I504="Não",Prefeitura!J504&lt;&gt;""),"EXCLUÍDO","")</f>
        <v/>
      </c>
      <c r="P504" s="24" t="str">
        <f>IF(Prefeitura!J504&lt;&gt;"","ATENDIDO CDHU",IF(Prefeitura!I504="Não","NÃO COMPROVA TEMPO DE MORADIA",""))</f>
        <v/>
      </c>
      <c r="Q504" s="24" t="str">
        <f t="shared" si="16"/>
        <v/>
      </c>
    </row>
    <row r="505" spans="1:17" ht="24.95" customHeight="1" x14ac:dyDescent="0.25">
      <c r="A505" s="17">
        <f t="shared" si="15"/>
        <v>503</v>
      </c>
      <c r="B505" s="18" t="str">
        <f>'Base de dados'!A504</f>
        <v>5630012101</v>
      </c>
      <c r="C505" s="19" t="str">
        <f>'Base de dados'!B504</f>
        <v>BRUNA ELIZABETH MARTINS ALVES</v>
      </c>
      <c r="D505" s="26">
        <f>'Base de dados'!C504</f>
        <v>497306785</v>
      </c>
      <c r="E505" s="20" t="str">
        <f>'Base de dados'!D504</f>
        <v>401.148.748-16</v>
      </c>
      <c r="F505" s="21" t="str">
        <f>IF('Base de dados'!E504&lt;&gt;"",'Base de dados'!E504,"")</f>
        <v>WILSON EDUARDO DIAS BARBOSA</v>
      </c>
      <c r="G505" s="21">
        <f>IF('Base de dados'!F504&lt;&gt;"",'Base de dados'!F504,"")</f>
        <v>479296716</v>
      </c>
      <c r="H505" s="21" t="str">
        <f>IF('Base de dados'!G504&lt;&gt;"",'Base de dados'!G504,"")</f>
        <v>387.166.248-82</v>
      </c>
      <c r="I505" s="31" t="str">
        <f>Prefeitura!D505</f>
        <v>RUA PROFESSORA LEONILDA HORTA DE MACEDO, 39 - MORADA DO SOL - CASA BRANCA</v>
      </c>
      <c r="J505" s="22" t="str">
        <f>Prefeitura!E505</f>
        <v>(19) 989222753</v>
      </c>
      <c r="K505" s="23" t="str">
        <f>LOWER('Base de dados'!K504)</f>
        <v>duhsom861@gmail.com</v>
      </c>
      <c r="L505" s="24" t="str">
        <f>'Base de dados'!J504</f>
        <v>POPULAÇÃO GERAL</v>
      </c>
      <c r="M505" s="24" t="str">
        <f>'Base de dados'!L504</f>
        <v>SUPLENTE</v>
      </c>
      <c r="N505" s="24">
        <f>'Base de dados'!M504</f>
        <v>188</v>
      </c>
      <c r="O505" s="29" t="str">
        <f>IF(OR(Prefeitura!I505="Não",Prefeitura!J505&lt;&gt;""),"EXCLUÍDO","")</f>
        <v/>
      </c>
      <c r="P505" s="24" t="str">
        <f>IF(Prefeitura!J505&lt;&gt;"","ATENDIDO CDHU",IF(Prefeitura!I505="Não","NÃO COMPROVA TEMPO DE MORADIA",""))</f>
        <v/>
      </c>
      <c r="Q505" s="24" t="str">
        <f t="shared" si="16"/>
        <v/>
      </c>
    </row>
    <row r="506" spans="1:17" ht="24.95" customHeight="1" x14ac:dyDescent="0.25">
      <c r="A506" s="17">
        <f t="shared" si="15"/>
        <v>504</v>
      </c>
      <c r="B506" s="18" t="str">
        <f>'Base de dados'!A505</f>
        <v>5630007846</v>
      </c>
      <c r="C506" s="19" t="str">
        <f>'Base de dados'!B505</f>
        <v>ELAINE CRISTINA GUERRA DE OLIVEIRA</v>
      </c>
      <c r="D506" s="26">
        <f>'Base de dados'!C505</f>
        <v>455363651</v>
      </c>
      <c r="E506" s="20" t="str">
        <f>'Base de dados'!D505</f>
        <v>340.656.008-39</v>
      </c>
      <c r="F506" s="21" t="str">
        <f>IF('Base de dados'!E505&lt;&gt;"",'Base de dados'!E505,"")</f>
        <v>CLODOALDO DE OLIVEIRA</v>
      </c>
      <c r="G506" s="21">
        <f>IF('Base de dados'!F505&lt;&gt;"",'Base de dados'!F505,"")</f>
        <v>237907136</v>
      </c>
      <c r="H506" s="21" t="str">
        <f>IF('Base de dados'!G505&lt;&gt;"",'Base de dados'!G505,"")</f>
        <v>139.513.498-75</v>
      </c>
      <c r="I506" s="31" t="str">
        <f>Prefeitura!D506</f>
        <v>FAZ CAPIM FINO, Sn - RURAL - CASA BRANCA</v>
      </c>
      <c r="J506" s="22" t="str">
        <f>Prefeitura!E506</f>
        <v>(19) 999886045</v>
      </c>
      <c r="K506" s="23" t="str">
        <f>LOWER('Base de dados'!K505)</f>
        <v>elaineguerra36@gmail.com</v>
      </c>
      <c r="L506" s="24" t="str">
        <f>'Base de dados'!J505</f>
        <v>POPULAÇÃO GERAL</v>
      </c>
      <c r="M506" s="24" t="str">
        <f>'Base de dados'!L505</f>
        <v>SUPLENTE</v>
      </c>
      <c r="N506" s="24">
        <f>'Base de dados'!M505</f>
        <v>189</v>
      </c>
      <c r="O506" s="29" t="str">
        <f>IF(OR(Prefeitura!I506="Não",Prefeitura!J506&lt;&gt;""),"EXCLUÍDO","")</f>
        <v/>
      </c>
      <c r="P506" s="24" t="str">
        <f>IF(Prefeitura!J506&lt;&gt;"","ATENDIDO CDHU",IF(Prefeitura!I506="Não","NÃO COMPROVA TEMPO DE MORADIA",""))</f>
        <v/>
      </c>
      <c r="Q506" s="24" t="str">
        <f t="shared" si="16"/>
        <v/>
      </c>
    </row>
    <row r="507" spans="1:17" ht="24.95" customHeight="1" x14ac:dyDescent="0.25">
      <c r="A507" s="17">
        <f t="shared" si="15"/>
        <v>505</v>
      </c>
      <c r="B507" s="18" t="str">
        <f>'Base de dados'!A506</f>
        <v>5630001435</v>
      </c>
      <c r="C507" s="19" t="str">
        <f>'Base de dados'!B506</f>
        <v>THAIS REGINA VIEIRA MARQUI</v>
      </c>
      <c r="D507" s="26">
        <f>'Base de dados'!C506</f>
        <v>497280073</v>
      </c>
      <c r="E507" s="20" t="str">
        <f>'Base de dados'!D506</f>
        <v>391.628.148-85</v>
      </c>
      <c r="F507" s="21" t="str">
        <f>IF('Base de dados'!E506&lt;&gt;"",'Base de dados'!E506,"")</f>
        <v/>
      </c>
      <c r="G507" s="21" t="str">
        <f>IF('Base de dados'!F506&lt;&gt;"",'Base de dados'!F506,"")</f>
        <v/>
      </c>
      <c r="H507" s="21" t="str">
        <f>IF('Base de dados'!G506&lt;&gt;"",'Base de dados'!G506,"")</f>
        <v/>
      </c>
      <c r="I507" s="31" t="str">
        <f>Prefeitura!D507</f>
        <v>RUA PRESIDENTE VARGAS, 101 - INDUSTRIAL - CASA BRANCA</v>
      </c>
      <c r="J507" s="22" t="str">
        <f>Prefeitura!E507</f>
        <v>(19) 992330017</v>
      </c>
      <c r="K507" s="23" t="str">
        <f>LOWER('Base de dados'!K506)</f>
        <v>tv887108@gmail.com</v>
      </c>
      <c r="L507" s="24" t="str">
        <f>'Base de dados'!J506</f>
        <v>POPULAÇÃO GERAL</v>
      </c>
      <c r="M507" s="24" t="str">
        <f>'Base de dados'!L506</f>
        <v>SUPLENTE</v>
      </c>
      <c r="N507" s="24">
        <f>'Base de dados'!M506</f>
        <v>190</v>
      </c>
      <c r="O507" s="29" t="str">
        <f>IF(OR(Prefeitura!I507="Não",Prefeitura!J507&lt;&gt;""),"EXCLUÍDO","")</f>
        <v/>
      </c>
      <c r="P507" s="24" t="str">
        <f>IF(Prefeitura!J507&lt;&gt;"","ATENDIDO CDHU",IF(Prefeitura!I507="Não","NÃO COMPROVA TEMPO DE MORADIA",""))</f>
        <v/>
      </c>
      <c r="Q507" s="24" t="str">
        <f t="shared" si="16"/>
        <v/>
      </c>
    </row>
    <row r="508" spans="1:17" ht="24.95" customHeight="1" x14ac:dyDescent="0.25">
      <c r="A508" s="17">
        <f t="shared" si="15"/>
        <v>506</v>
      </c>
      <c r="B508" s="18" t="str">
        <f>'Base de dados'!A507</f>
        <v>5630010451</v>
      </c>
      <c r="C508" s="19" t="str">
        <f>'Base de dados'!B507</f>
        <v>ROSELAINE AP DE OLIVEIRA ANDRADE</v>
      </c>
      <c r="D508" s="26">
        <f>'Base de dados'!C507</f>
        <v>36148763</v>
      </c>
      <c r="E508" s="20" t="str">
        <f>'Base de dados'!D507</f>
        <v>347.976.038-44</v>
      </c>
      <c r="F508" s="21" t="str">
        <f>IF('Base de dados'!E507&lt;&gt;"",'Base de dados'!E507,"")</f>
        <v>SANDRO AUGUSTO ROSA</v>
      </c>
      <c r="G508" s="21">
        <f>IF('Base de dados'!F507&lt;&gt;"",'Base de dados'!F507,"")</f>
        <v>431755899</v>
      </c>
      <c r="H508" s="21" t="str">
        <f>IF('Base de dados'!G507&lt;&gt;"",'Base de dados'!G507,"")</f>
        <v>311.866.218-26</v>
      </c>
      <c r="I508" s="31" t="str">
        <f>Prefeitura!D508</f>
        <v>AV  SAUDADE, 68 - NAZARE - CASA BRANCA</v>
      </c>
      <c r="J508" s="22" t="str">
        <f>Prefeitura!E508</f>
        <v>(19) 994702668</v>
      </c>
      <c r="K508" s="23" t="str">
        <f>LOWER('Base de dados'!K507)</f>
        <v>sandroaugusto229@gmail.com</v>
      </c>
      <c r="L508" s="24" t="str">
        <f>'Base de dados'!J507</f>
        <v>POPULAÇÃO GERAL</v>
      </c>
      <c r="M508" s="24" t="str">
        <f>'Base de dados'!L507</f>
        <v>SUPLENTE</v>
      </c>
      <c r="N508" s="24">
        <f>'Base de dados'!M507</f>
        <v>191</v>
      </c>
      <c r="O508" s="29" t="str">
        <f>IF(OR(Prefeitura!I508="Não",Prefeitura!J508&lt;&gt;""),"EXCLUÍDO","")</f>
        <v/>
      </c>
      <c r="P508" s="24" t="str">
        <f>IF(Prefeitura!J508&lt;&gt;"","ATENDIDO CDHU",IF(Prefeitura!I508="Não","NÃO COMPROVA TEMPO DE MORADIA",""))</f>
        <v/>
      </c>
      <c r="Q508" s="24" t="str">
        <f t="shared" si="16"/>
        <v/>
      </c>
    </row>
    <row r="509" spans="1:17" ht="24.95" customHeight="1" x14ac:dyDescent="0.25">
      <c r="A509" s="17">
        <f t="shared" si="15"/>
        <v>507</v>
      </c>
      <c r="B509" s="18" t="str">
        <f>'Base de dados'!A508</f>
        <v>5630001229</v>
      </c>
      <c r="C509" s="19" t="str">
        <f>'Base de dados'!B508</f>
        <v>MARCUS VINICIUS DIAS PEREIRA</v>
      </c>
      <c r="D509" s="26">
        <f>'Base de dados'!C508</f>
        <v>541832049</v>
      </c>
      <c r="E509" s="20" t="str">
        <f>'Base de dados'!D508</f>
        <v>401.842.718-27</v>
      </c>
      <c r="F509" s="21" t="str">
        <f>IF('Base de dados'!E508&lt;&gt;"",'Base de dados'!E508,"")</f>
        <v/>
      </c>
      <c r="G509" s="21" t="str">
        <f>IF('Base de dados'!F508&lt;&gt;"",'Base de dados'!F508,"")</f>
        <v/>
      </c>
      <c r="H509" s="21" t="str">
        <f>IF('Base de dados'!G508&lt;&gt;"",'Base de dados'!G508,"")</f>
        <v/>
      </c>
      <c r="I509" s="31" t="str">
        <f>Prefeitura!D509</f>
        <v>RUA MANOEL RODRIGUES PAULO, 111 - VILA SANTA MARIA - CASA BRANCA</v>
      </c>
      <c r="J509" s="22" t="str">
        <f>Prefeitura!E509</f>
        <v>(19) 992409858</v>
      </c>
      <c r="K509" s="23" t="str">
        <f>LOWER('Base de dados'!K508)</f>
        <v>lu.dias.07@gmail.com</v>
      </c>
      <c r="L509" s="24" t="str">
        <f>'Base de dados'!J508</f>
        <v>POPULAÇÃO GERAL</v>
      </c>
      <c r="M509" s="24" t="str">
        <f>'Base de dados'!L508</f>
        <v>SUPLENTE</v>
      </c>
      <c r="N509" s="24">
        <f>'Base de dados'!M508</f>
        <v>192</v>
      </c>
      <c r="O509" s="29" t="str">
        <f>IF(OR(Prefeitura!I509="Não",Prefeitura!J509&lt;&gt;""),"EXCLUÍDO","")</f>
        <v/>
      </c>
      <c r="P509" s="24" t="str">
        <f>IF(Prefeitura!J509&lt;&gt;"","ATENDIDO CDHU",IF(Prefeitura!I509="Não","NÃO COMPROVA TEMPO DE MORADIA",""))</f>
        <v/>
      </c>
      <c r="Q509" s="24" t="str">
        <f t="shared" si="16"/>
        <v/>
      </c>
    </row>
    <row r="510" spans="1:17" ht="24.95" customHeight="1" x14ac:dyDescent="0.25">
      <c r="A510" s="17">
        <f t="shared" si="15"/>
        <v>508</v>
      </c>
      <c r="B510" s="18" t="str">
        <f>'Base de dados'!A509</f>
        <v>5630014479</v>
      </c>
      <c r="C510" s="19" t="str">
        <f>'Base de dados'!B509</f>
        <v>LUIS FERNANDO ROSA BERTHOLUCCI</v>
      </c>
      <c r="D510" s="26">
        <f>'Base de dados'!C509</f>
        <v>555369328</v>
      </c>
      <c r="E510" s="20" t="str">
        <f>'Base de dados'!D509</f>
        <v>493.635.268-36</v>
      </c>
      <c r="F510" s="21" t="str">
        <f>IF('Base de dados'!E509&lt;&gt;"",'Base de dados'!E509,"")</f>
        <v>DAYANE GRAZIELA CANEDO DA SILVA</v>
      </c>
      <c r="G510" s="21">
        <f>IF('Base de dados'!F509&lt;&gt;"",'Base de dados'!F509,"")</f>
        <v>486826168</v>
      </c>
      <c r="H510" s="21" t="str">
        <f>IF('Base de dados'!G509&lt;&gt;"",'Base de dados'!G509,"")</f>
        <v>397.203.028-28</v>
      </c>
      <c r="I510" s="31" t="str">
        <f>Prefeitura!D510</f>
        <v>ROD RODOVIA SP 340 KM 237, SEM NUMERO - INDUSTRIAL - CASA BRANCA</v>
      </c>
      <c r="J510" s="22" t="str">
        <f>Prefeitura!E510</f>
        <v>(19) 991822203</v>
      </c>
      <c r="K510" s="23" t="str">
        <f>LOWER('Base de dados'!K509)</f>
        <v>bertholuccilaura12@gmail.com</v>
      </c>
      <c r="L510" s="24" t="str">
        <f>'Base de dados'!J509</f>
        <v>POPULAÇÃO GERAL</v>
      </c>
      <c r="M510" s="24" t="str">
        <f>'Base de dados'!L509</f>
        <v>SUPLENTE</v>
      </c>
      <c r="N510" s="24">
        <f>'Base de dados'!M509</f>
        <v>193</v>
      </c>
      <c r="O510" s="29" t="str">
        <f>IF(OR(Prefeitura!I510="Não",Prefeitura!J510&lt;&gt;""),"EXCLUÍDO","")</f>
        <v/>
      </c>
      <c r="P510" s="24" t="str">
        <f>IF(Prefeitura!J510&lt;&gt;"","ATENDIDO CDHU",IF(Prefeitura!I510="Não","NÃO COMPROVA TEMPO DE MORADIA",""))</f>
        <v/>
      </c>
      <c r="Q510" s="24" t="str">
        <f t="shared" si="16"/>
        <v/>
      </c>
    </row>
    <row r="511" spans="1:17" ht="24.95" customHeight="1" x14ac:dyDescent="0.25">
      <c r="A511" s="17">
        <f t="shared" si="15"/>
        <v>509</v>
      </c>
      <c r="B511" s="18" t="str">
        <f>'Base de dados'!A510</f>
        <v>5630008612</v>
      </c>
      <c r="C511" s="19" t="str">
        <f>'Base de dados'!B510</f>
        <v>JERRI ADRIANE GOMES DO CARMO FRANCISCO</v>
      </c>
      <c r="D511" s="26">
        <f>'Base de dados'!C510</f>
        <v>30592099</v>
      </c>
      <c r="E511" s="20" t="str">
        <f>'Base de dados'!D510</f>
        <v>273.410.878-03</v>
      </c>
      <c r="F511" s="21" t="str">
        <f>IF('Base de dados'!E510&lt;&gt;"",'Base de dados'!E510,"")</f>
        <v/>
      </c>
      <c r="G511" s="21" t="str">
        <f>IF('Base de dados'!F510&lt;&gt;"",'Base de dados'!F510,"")</f>
        <v/>
      </c>
      <c r="H511" s="21" t="str">
        <f>IF('Base de dados'!G510&lt;&gt;"",'Base de dados'!G510,"")</f>
        <v/>
      </c>
      <c r="I511" s="31" t="str">
        <f>Prefeitura!D511</f>
        <v>RUA VINTE E UM DE ABRIL, 167 - SAO JOAO - CASA BRANCA</v>
      </c>
      <c r="J511" s="22" t="str">
        <f>Prefeitura!E511</f>
        <v>(19) 995379818</v>
      </c>
      <c r="K511" s="23" t="str">
        <f>LOWER('Base de dados'!K510)</f>
        <v>jerri.adriani.1978@gmail.com</v>
      </c>
      <c r="L511" s="24" t="str">
        <f>'Base de dados'!J510</f>
        <v>POPULAÇÃO GERAL</v>
      </c>
      <c r="M511" s="24" t="str">
        <f>'Base de dados'!L510</f>
        <v>SUPLENTE</v>
      </c>
      <c r="N511" s="24">
        <f>'Base de dados'!M510</f>
        <v>194</v>
      </c>
      <c r="O511" s="29" t="str">
        <f>IF(OR(Prefeitura!I511="Não",Prefeitura!J511&lt;&gt;""),"EXCLUÍDO","")</f>
        <v/>
      </c>
      <c r="P511" s="24" t="str">
        <f>IF(Prefeitura!J511&lt;&gt;"","ATENDIDO CDHU",IF(Prefeitura!I511="Não","NÃO COMPROVA TEMPO DE MORADIA",""))</f>
        <v/>
      </c>
      <c r="Q511" s="24" t="str">
        <f t="shared" si="16"/>
        <v/>
      </c>
    </row>
    <row r="512" spans="1:17" ht="24.95" customHeight="1" x14ac:dyDescent="0.25">
      <c r="A512" s="17">
        <f t="shared" si="15"/>
        <v>510</v>
      </c>
      <c r="B512" s="18" t="str">
        <f>'Base de dados'!A511</f>
        <v>5630012580</v>
      </c>
      <c r="C512" s="19" t="str">
        <f>'Base de dados'!B511</f>
        <v>GRAZIELE CRISTINA CARDOSO AUGUSTO</v>
      </c>
      <c r="D512" s="26">
        <f>'Base de dados'!C511</f>
        <v>431646806</v>
      </c>
      <c r="E512" s="20" t="str">
        <f>'Base de dados'!D511</f>
        <v>371.517.048-44</v>
      </c>
      <c r="F512" s="21" t="str">
        <f>IF('Base de dados'!E511&lt;&gt;"",'Base de dados'!E511,"")</f>
        <v>PAULO ROBERTO AUGUSTO</v>
      </c>
      <c r="G512" s="21">
        <f>IF('Base de dados'!F511&lt;&gt;"",'Base de dados'!F511,"")</f>
        <v>403796386</v>
      </c>
      <c r="H512" s="21" t="str">
        <f>IF('Base de dados'!G511&lt;&gt;"",'Base de dados'!G511,"")</f>
        <v>338.444.058-79</v>
      </c>
      <c r="I512" s="31" t="str">
        <f>Prefeitura!D512</f>
        <v>RUA WALTER PEREIRA, 14  - JARDIM BELA VISTA  - CASA BRANCA</v>
      </c>
      <c r="J512" s="22" t="str">
        <f>Prefeitura!E512</f>
        <v>(19) 994619073</v>
      </c>
      <c r="K512" s="23" t="str">
        <f>LOWER('Base de dados'!K511)</f>
        <v>paulo.raugusto82@outlook.com</v>
      </c>
      <c r="L512" s="24" t="str">
        <f>'Base de dados'!J511</f>
        <v>POPULAÇÃO GERAL</v>
      </c>
      <c r="M512" s="24" t="str">
        <f>'Base de dados'!L511</f>
        <v>SUPLENTE</v>
      </c>
      <c r="N512" s="24">
        <f>'Base de dados'!M511</f>
        <v>195</v>
      </c>
      <c r="O512" s="29" t="str">
        <f>IF(OR(Prefeitura!I512="Não",Prefeitura!J512&lt;&gt;""),"EXCLUÍDO","")</f>
        <v/>
      </c>
      <c r="P512" s="24" t="str">
        <f>IF(Prefeitura!J512&lt;&gt;"","ATENDIDO CDHU",IF(Prefeitura!I512="Não","NÃO COMPROVA TEMPO DE MORADIA",""))</f>
        <v/>
      </c>
      <c r="Q512" s="24" t="str">
        <f t="shared" si="16"/>
        <v/>
      </c>
    </row>
    <row r="513" spans="1:17" ht="24.95" customHeight="1" x14ac:dyDescent="0.25">
      <c r="A513" s="17">
        <f t="shared" si="15"/>
        <v>511</v>
      </c>
      <c r="B513" s="18" t="str">
        <f>'Base de dados'!A512</f>
        <v>5630006830</v>
      </c>
      <c r="C513" s="19" t="str">
        <f>'Base de dados'!B512</f>
        <v>ADRIANA DE PAULA COSTA</v>
      </c>
      <c r="D513" s="26">
        <f>'Base de dados'!C512</f>
        <v>340273392</v>
      </c>
      <c r="E513" s="20" t="str">
        <f>'Base de dados'!D512</f>
        <v>304.772.698-18</v>
      </c>
      <c r="F513" s="21" t="str">
        <f>IF('Base de dados'!E512&lt;&gt;"",'Base de dados'!E512,"")</f>
        <v>REINALDO COSTA</v>
      </c>
      <c r="G513" s="21">
        <f>IF('Base de dados'!F512&lt;&gt;"",'Base de dados'!F512,"")</f>
        <v>270243045</v>
      </c>
      <c r="H513" s="21" t="str">
        <f>IF('Base de dados'!G512&lt;&gt;"",'Base de dados'!G512,"")</f>
        <v>177.687.158-88</v>
      </c>
      <c r="I513" s="31" t="str">
        <f>Prefeitura!D513</f>
        <v>CHA VICENTE DOMINGOS FRANCISCHET, 90 - CHACARA BOA VISTA - CASA BRANCA</v>
      </c>
      <c r="J513" s="22" t="str">
        <f>Prefeitura!E513</f>
        <v>(19) 994252351</v>
      </c>
      <c r="K513" s="23" t="str">
        <f>LOWER('Base de dados'!K512)</f>
        <v>adrianadepaulacosta8@gmail.com</v>
      </c>
      <c r="L513" s="24" t="str">
        <f>'Base de dados'!J512</f>
        <v>POPULAÇÃO GERAL</v>
      </c>
      <c r="M513" s="24" t="str">
        <f>'Base de dados'!L512</f>
        <v>SUPLENTE</v>
      </c>
      <c r="N513" s="24">
        <f>'Base de dados'!M512</f>
        <v>196</v>
      </c>
      <c r="O513" s="29" t="str">
        <f>IF(OR(Prefeitura!I513="Não",Prefeitura!J513&lt;&gt;""),"EXCLUÍDO","")</f>
        <v/>
      </c>
      <c r="P513" s="24" t="str">
        <f>IF(Prefeitura!J513&lt;&gt;"","ATENDIDO CDHU",IF(Prefeitura!I513="Não","NÃO COMPROVA TEMPO DE MORADIA",""))</f>
        <v/>
      </c>
      <c r="Q513" s="24" t="str">
        <f t="shared" si="16"/>
        <v/>
      </c>
    </row>
    <row r="514" spans="1:17" ht="24.95" customHeight="1" x14ac:dyDescent="0.25">
      <c r="A514" s="17">
        <f t="shared" si="15"/>
        <v>512</v>
      </c>
      <c r="B514" s="18" t="str">
        <f>'Base de dados'!A513</f>
        <v>5630001146</v>
      </c>
      <c r="C514" s="19" t="str">
        <f>'Base de dados'!B513</f>
        <v>LUIS ANTONIO SIMPLICIO DE MELO</v>
      </c>
      <c r="D514" s="26">
        <f>'Base de dados'!C513</f>
        <v>335107527</v>
      </c>
      <c r="E514" s="20" t="str">
        <f>'Base de dados'!D513</f>
        <v>292.595.638-60</v>
      </c>
      <c r="F514" s="21" t="str">
        <f>IF('Base de dados'!E513&lt;&gt;"",'Base de dados'!E513,"")</f>
        <v>FERNANDA JOSY SIMPLICIO DE MELO</v>
      </c>
      <c r="G514" s="21">
        <f>IF('Base de dados'!F513&lt;&gt;"",'Base de dados'!F513,"")</f>
        <v>491883572</v>
      </c>
      <c r="H514" s="21" t="str">
        <f>IF('Base de dados'!G513&lt;&gt;"",'Base de dados'!G513,"")</f>
        <v>417.884.668-02</v>
      </c>
      <c r="I514" s="31" t="str">
        <f>Prefeitura!D514</f>
        <v>RUA OLIMPIO JOSE AUGUSTO, 280 f - PARQUE SAO PAULO - CASA BRANCA</v>
      </c>
      <c r="J514" s="22" t="str">
        <f>Prefeitura!E514</f>
        <v>(19) 991732900</v>
      </c>
      <c r="K514" s="23" t="str">
        <f>LOWER('Base de dados'!K513)</f>
        <v>fernandafiel85@gmail.com</v>
      </c>
      <c r="L514" s="24" t="str">
        <f>'Base de dados'!J513</f>
        <v>POPULAÇÃO GERAL</v>
      </c>
      <c r="M514" s="24" t="str">
        <f>'Base de dados'!L513</f>
        <v>SUPLENTE</v>
      </c>
      <c r="N514" s="24">
        <f>'Base de dados'!M513</f>
        <v>197</v>
      </c>
      <c r="O514" s="29" t="str">
        <f>IF(OR(Prefeitura!I514="Não",Prefeitura!J514&lt;&gt;""),"EXCLUÍDO","")</f>
        <v/>
      </c>
      <c r="P514" s="24" t="str">
        <f>IF(Prefeitura!J514&lt;&gt;"","ATENDIDO CDHU",IF(Prefeitura!I514="Não","NÃO COMPROVA TEMPO DE MORADIA",""))</f>
        <v/>
      </c>
      <c r="Q514" s="24" t="str">
        <f t="shared" si="16"/>
        <v/>
      </c>
    </row>
    <row r="515" spans="1:17" ht="24.95" customHeight="1" x14ac:dyDescent="0.25">
      <c r="A515" s="17">
        <f t="shared" si="15"/>
        <v>513</v>
      </c>
      <c r="B515" s="18" t="str">
        <f>'Base de dados'!A514</f>
        <v>5630012341</v>
      </c>
      <c r="C515" s="19" t="str">
        <f>'Base de dados'!B514</f>
        <v>ALESSANDRA GERMANO</v>
      </c>
      <c r="D515" s="26">
        <f>'Base de dados'!C514</f>
        <v>480299390</v>
      </c>
      <c r="E515" s="20" t="str">
        <f>'Base de dados'!D514</f>
        <v>405.523.758-88</v>
      </c>
      <c r="F515" s="21" t="str">
        <f>IF('Base de dados'!E514&lt;&gt;"",'Base de dados'!E514,"")</f>
        <v/>
      </c>
      <c r="G515" s="21" t="str">
        <f>IF('Base de dados'!F514&lt;&gt;"",'Base de dados'!F514,"")</f>
        <v/>
      </c>
      <c r="H515" s="21" t="str">
        <f>IF('Base de dados'!G514&lt;&gt;"",'Base de dados'!G514,"")</f>
        <v/>
      </c>
      <c r="I515" s="31" t="str">
        <f>Prefeitura!D515</f>
        <v>RUA ANTONIO RIBEIRO FIALHO, 189 - NAZARE - CASA BRANCA</v>
      </c>
      <c r="J515" s="22" t="str">
        <f>Prefeitura!E515</f>
        <v>(19) 989243686</v>
      </c>
      <c r="K515" s="23" t="str">
        <f>LOWER('Base de dados'!K514)</f>
        <v>alessandragermano151@gmail.com</v>
      </c>
      <c r="L515" s="24" t="str">
        <f>'Base de dados'!J514</f>
        <v>POPULAÇÃO GERAL</v>
      </c>
      <c r="M515" s="24" t="str">
        <f>'Base de dados'!L514</f>
        <v>SUPLENTE</v>
      </c>
      <c r="N515" s="24">
        <f>'Base de dados'!M514</f>
        <v>198</v>
      </c>
      <c r="O515" s="29" t="str">
        <f>IF(OR(Prefeitura!I515="Não",Prefeitura!J515&lt;&gt;""),"EXCLUÍDO","")</f>
        <v/>
      </c>
      <c r="P515" s="24" t="str">
        <f>IF(Prefeitura!J515&lt;&gt;"","ATENDIDO CDHU",IF(Prefeitura!I515="Não","NÃO COMPROVA TEMPO DE MORADIA",""))</f>
        <v/>
      </c>
      <c r="Q515" s="24" t="str">
        <f t="shared" si="16"/>
        <v/>
      </c>
    </row>
    <row r="516" spans="1:17" ht="24.95" customHeight="1" x14ac:dyDescent="0.25">
      <c r="A516" s="17">
        <f t="shared" si="15"/>
        <v>514</v>
      </c>
      <c r="B516" s="18" t="str">
        <f>'Base de dados'!A515</f>
        <v>5630000015</v>
      </c>
      <c r="C516" s="19" t="str">
        <f>'Base de dados'!B515</f>
        <v>WALTER BARIONE PERRONI</v>
      </c>
      <c r="D516" s="26">
        <f>'Base de dados'!C515</f>
        <v>434778783</v>
      </c>
      <c r="E516" s="20" t="str">
        <f>'Base de dados'!D515</f>
        <v>329.261.648-40</v>
      </c>
      <c r="F516" s="21" t="str">
        <f>IF('Base de dados'!E515&lt;&gt;"",'Base de dados'!E515,"")</f>
        <v/>
      </c>
      <c r="G516" s="21" t="str">
        <f>IF('Base de dados'!F515&lt;&gt;"",'Base de dados'!F515,"")</f>
        <v/>
      </c>
      <c r="H516" s="21" t="str">
        <f>IF('Base de dados'!G515&lt;&gt;"",'Base de dados'!G515,"")</f>
        <v/>
      </c>
      <c r="I516" s="31" t="str">
        <f>Prefeitura!D516</f>
        <v>RUA DOS PEZZUTOS, 27 - NAZARETH - CASA BRANCA</v>
      </c>
      <c r="J516" s="22" t="str">
        <f>Prefeitura!E516</f>
        <v>(19) 991809765</v>
      </c>
      <c r="K516" s="23" t="str">
        <f>LOWER('Base de dados'!K515)</f>
        <v>walterbp@gmail.com</v>
      </c>
      <c r="L516" s="24" t="str">
        <f>'Base de dados'!J515</f>
        <v>POPULAÇÃO GERAL</v>
      </c>
      <c r="M516" s="24" t="str">
        <f>'Base de dados'!L515</f>
        <v>SUPLENTE</v>
      </c>
      <c r="N516" s="24">
        <f>'Base de dados'!M515</f>
        <v>199</v>
      </c>
      <c r="O516" s="29" t="str">
        <f>IF(OR(Prefeitura!I516="Não",Prefeitura!J516&lt;&gt;""),"EXCLUÍDO","")</f>
        <v/>
      </c>
      <c r="P516" s="24" t="str">
        <f>IF(Prefeitura!J516&lt;&gt;"","ATENDIDO CDHU",IF(Prefeitura!I516="Não","NÃO COMPROVA TEMPO DE MORADIA",""))</f>
        <v/>
      </c>
      <c r="Q516" s="24" t="str">
        <f t="shared" si="16"/>
        <v/>
      </c>
    </row>
    <row r="517" spans="1:17" ht="24.95" customHeight="1" x14ac:dyDescent="0.25">
      <c r="A517" s="17">
        <f t="shared" ref="A517:A580" si="17">A516+1</f>
        <v>515</v>
      </c>
      <c r="B517" s="18" t="str">
        <f>'Base de dados'!A516</f>
        <v>5630016623</v>
      </c>
      <c r="C517" s="19" t="str">
        <f>'Base de dados'!B516</f>
        <v>RICARDO FERNANDES DE SOUZA</v>
      </c>
      <c r="D517" s="26">
        <f>'Base de dados'!C516</f>
        <v>400988690</v>
      </c>
      <c r="E517" s="20" t="str">
        <f>'Base de dados'!D516</f>
        <v>363.344.848-93</v>
      </c>
      <c r="F517" s="21" t="str">
        <f>IF('Base de dados'!E516&lt;&gt;"",'Base de dados'!E516,"")</f>
        <v/>
      </c>
      <c r="G517" s="21" t="str">
        <f>IF('Base de dados'!F516&lt;&gt;"",'Base de dados'!F516,"")</f>
        <v/>
      </c>
      <c r="H517" s="21" t="str">
        <f>IF('Base de dados'!G516&lt;&gt;"",'Base de dados'!G516,"")</f>
        <v/>
      </c>
      <c r="I517" s="31" t="str">
        <f>Prefeitura!D517</f>
        <v>AV  ROMULO BORZANI, 187 - INDUSTRIAL - CASA BRANCA</v>
      </c>
      <c r="J517" s="22" t="str">
        <f>Prefeitura!E517</f>
        <v>(19) 991518300</v>
      </c>
      <c r="K517" s="23" t="str">
        <f>LOWER('Base de dados'!K516)</f>
        <v>ricardofsousa@uol.com.br</v>
      </c>
      <c r="L517" s="24" t="str">
        <f>'Base de dados'!J516</f>
        <v>POPULAÇÃO GERAL</v>
      </c>
      <c r="M517" s="24" t="str">
        <f>'Base de dados'!L516</f>
        <v>SUPLENTE</v>
      </c>
      <c r="N517" s="24">
        <f>'Base de dados'!M516</f>
        <v>200</v>
      </c>
      <c r="O517" s="29" t="str">
        <f>IF(OR(Prefeitura!I517="Não",Prefeitura!J517&lt;&gt;""),"EXCLUÍDO","")</f>
        <v/>
      </c>
      <c r="P517" s="24" t="str">
        <f>IF(Prefeitura!J517&lt;&gt;"","ATENDIDO CDHU",IF(Prefeitura!I517="Não","NÃO COMPROVA TEMPO DE MORADIA",""))</f>
        <v/>
      </c>
      <c r="Q517" s="24" t="str">
        <f t="shared" ref="Q517:Q580" si="18">IF(P517="","",IF(P517="ATENDIDO CDHU","CDHU","PREFEITURA"))</f>
        <v/>
      </c>
    </row>
    <row r="518" spans="1:17" ht="24.95" customHeight="1" x14ac:dyDescent="0.25">
      <c r="A518" s="17">
        <f t="shared" si="17"/>
        <v>516</v>
      </c>
      <c r="B518" s="18" t="str">
        <f>'Base de dados'!A517</f>
        <v>5630020013</v>
      </c>
      <c r="C518" s="19" t="str">
        <f>'Base de dados'!B517</f>
        <v>ANTONIO CARLOS ROSATO JUNIOR</v>
      </c>
      <c r="D518" s="26">
        <f>'Base de dados'!C517</f>
        <v>485507602</v>
      </c>
      <c r="E518" s="20" t="str">
        <f>'Base de dados'!D517</f>
        <v>411.051.788-54</v>
      </c>
      <c r="F518" s="21" t="str">
        <f>IF('Base de dados'!E517&lt;&gt;"",'Base de dados'!E517,"")</f>
        <v/>
      </c>
      <c r="G518" s="21" t="str">
        <f>IF('Base de dados'!F517&lt;&gt;"",'Base de dados'!F517,"")</f>
        <v/>
      </c>
      <c r="H518" s="21" t="str">
        <f>IF('Base de dados'!G517&lt;&gt;"",'Base de dados'!G517,"")</f>
        <v/>
      </c>
      <c r="I518" s="31" t="str">
        <f>Prefeitura!D518</f>
        <v>RUA ANTONIO GABAN, 38 - ARLINDO PERES - CASA BRANCA</v>
      </c>
      <c r="J518" s="22" t="str">
        <f>Prefeitura!E518</f>
        <v>(19) 992403499</v>
      </c>
      <c r="K518" s="23" t="str">
        <f>LOWER('Base de dados'!K517)</f>
        <v>juliarosato89@gmail.com</v>
      </c>
      <c r="L518" s="24" t="str">
        <f>'Base de dados'!J517</f>
        <v>POPULAÇÃO GERAL</v>
      </c>
      <c r="M518" s="24" t="str">
        <f>'Base de dados'!L517</f>
        <v>SUPLENTE</v>
      </c>
      <c r="N518" s="24">
        <f>'Base de dados'!M517</f>
        <v>201</v>
      </c>
      <c r="O518" s="29" t="str">
        <f>IF(OR(Prefeitura!I518="Não",Prefeitura!J518&lt;&gt;""),"EXCLUÍDO","")</f>
        <v/>
      </c>
      <c r="P518" s="24" t="str">
        <f>IF(Prefeitura!J518&lt;&gt;"","ATENDIDO CDHU",IF(Prefeitura!I518="Não","NÃO COMPROVA TEMPO DE MORADIA",""))</f>
        <v/>
      </c>
      <c r="Q518" s="24" t="str">
        <f t="shared" si="18"/>
        <v/>
      </c>
    </row>
    <row r="519" spans="1:17" ht="24.95" customHeight="1" x14ac:dyDescent="0.25">
      <c r="A519" s="17">
        <f t="shared" si="17"/>
        <v>517</v>
      </c>
      <c r="B519" s="18" t="str">
        <f>'Base de dados'!A518</f>
        <v>5630019122</v>
      </c>
      <c r="C519" s="19" t="str">
        <f>'Base de dados'!B518</f>
        <v>GIUCELE APARECIDA DA SILVA</v>
      </c>
      <c r="D519" s="26">
        <f>'Base de dados'!C518</f>
        <v>461289635</v>
      </c>
      <c r="E519" s="20" t="str">
        <f>'Base de dados'!D518</f>
        <v>349.002.488-51</v>
      </c>
      <c r="F519" s="21" t="str">
        <f>IF('Base de dados'!E518&lt;&gt;"",'Base de dados'!E518,"")</f>
        <v>FRANCISNEI LIMA NASCIMENTO</v>
      </c>
      <c r="G519" s="21">
        <f>IF('Base de dados'!F518&lt;&gt;"",'Base de dados'!F518,"")</f>
        <v>45236213</v>
      </c>
      <c r="H519" s="21" t="str">
        <f>IF('Base de dados'!G518&lt;&gt;"",'Base de dados'!G518,"")</f>
        <v>316.351.068-00</v>
      </c>
      <c r="I519" s="31" t="str">
        <f>Prefeitura!D519</f>
        <v>RUA FRANCISCO ZAGUI, 62 - RESIDENCIAL BORDON - SUMARE</v>
      </c>
      <c r="J519" s="22" t="str">
        <f>Prefeitura!E519</f>
        <v>(19) 999168761</v>
      </c>
      <c r="K519" s="23" t="str">
        <f>LOWER('Base de dados'!K518)</f>
        <v>gicorretora27@hotmail.com</v>
      </c>
      <c r="L519" s="24" t="str">
        <f>'Base de dados'!J518</f>
        <v>POPULAÇÃO GERAL</v>
      </c>
      <c r="M519" s="24" t="str">
        <f>'Base de dados'!L518</f>
        <v>SUPLENTE</v>
      </c>
      <c r="N519" s="24">
        <f>'Base de dados'!M518</f>
        <v>202</v>
      </c>
      <c r="O519" s="29" t="str">
        <f>IF(OR(Prefeitura!I519="Não",Prefeitura!J519&lt;&gt;""),"EXCLUÍDO","")</f>
        <v/>
      </c>
      <c r="P519" s="24" t="str">
        <f>IF(Prefeitura!J519&lt;&gt;"","ATENDIDO CDHU",IF(Prefeitura!I519="Não","NÃO COMPROVA TEMPO DE MORADIA",""))</f>
        <v/>
      </c>
      <c r="Q519" s="24" t="str">
        <f t="shared" si="18"/>
        <v/>
      </c>
    </row>
    <row r="520" spans="1:17" ht="24.95" customHeight="1" x14ac:dyDescent="0.25">
      <c r="A520" s="17">
        <f t="shared" si="17"/>
        <v>518</v>
      </c>
      <c r="B520" s="18" t="str">
        <f>'Base de dados'!A519</f>
        <v>5630002284</v>
      </c>
      <c r="C520" s="19" t="str">
        <f>'Base de dados'!B519</f>
        <v>MILENE CRISTINA DA SILVA BERNARDES</v>
      </c>
      <c r="D520" s="26">
        <f>'Base de dados'!C519</f>
        <v>479311468</v>
      </c>
      <c r="E520" s="20" t="str">
        <f>'Base de dados'!D519</f>
        <v>417.855.088-81</v>
      </c>
      <c r="F520" s="21" t="str">
        <f>IF('Base de dados'!E519&lt;&gt;"",'Base de dados'!E519,"")</f>
        <v/>
      </c>
      <c r="G520" s="21" t="str">
        <f>IF('Base de dados'!F519&lt;&gt;"",'Base de dados'!F519,"")</f>
        <v/>
      </c>
      <c r="H520" s="21" t="str">
        <f>IF('Base de dados'!G519&lt;&gt;"",'Base de dados'!G519,"")</f>
        <v/>
      </c>
      <c r="I520" s="31" t="str">
        <f>Prefeitura!D520</f>
        <v>RUA FLORINDA DE SOUZA, 626 - CENTRO - CASA BRANCA</v>
      </c>
      <c r="J520" s="22" t="str">
        <f>Prefeitura!E520</f>
        <v>(19) 991693941</v>
      </c>
      <c r="K520" s="23" t="str">
        <f>LOWER('Base de dados'!K519)</f>
        <v>bernardesmilenee@gmail.com</v>
      </c>
      <c r="L520" s="24" t="str">
        <f>'Base de dados'!J519</f>
        <v>POPULAÇÃO GERAL</v>
      </c>
      <c r="M520" s="24" t="str">
        <f>'Base de dados'!L519</f>
        <v>SUPLENTE</v>
      </c>
      <c r="N520" s="24">
        <f>'Base de dados'!M519</f>
        <v>203</v>
      </c>
      <c r="O520" s="29" t="str">
        <f>IF(OR(Prefeitura!I520="Não",Prefeitura!J520&lt;&gt;""),"EXCLUÍDO","")</f>
        <v/>
      </c>
      <c r="P520" s="24" t="str">
        <f>IF(Prefeitura!J520&lt;&gt;"","ATENDIDO CDHU",IF(Prefeitura!I520="Não","NÃO COMPROVA TEMPO DE MORADIA",""))</f>
        <v/>
      </c>
      <c r="Q520" s="24" t="str">
        <f t="shared" si="18"/>
        <v/>
      </c>
    </row>
    <row r="521" spans="1:17" ht="24.95" customHeight="1" x14ac:dyDescent="0.25">
      <c r="A521" s="17">
        <f t="shared" si="17"/>
        <v>519</v>
      </c>
      <c r="B521" s="18" t="str">
        <f>'Base de dados'!A520</f>
        <v>5630015138</v>
      </c>
      <c r="C521" s="19" t="str">
        <f>'Base de dados'!B520</f>
        <v>RAFAEL DONIZETE NICOLAU</v>
      </c>
      <c r="D521" s="26">
        <f>'Base de dados'!C520</f>
        <v>471579312</v>
      </c>
      <c r="E521" s="20" t="str">
        <f>'Base de dados'!D520</f>
        <v>392.307.958-36</v>
      </c>
      <c r="F521" s="21" t="str">
        <f>IF('Base de dados'!E520&lt;&gt;"",'Base de dados'!E520,"")</f>
        <v/>
      </c>
      <c r="G521" s="21" t="str">
        <f>IF('Base de dados'!F520&lt;&gt;"",'Base de dados'!F520,"")</f>
        <v/>
      </c>
      <c r="H521" s="21" t="str">
        <f>IF('Base de dados'!G520&lt;&gt;"",'Base de dados'!G520,"")</f>
        <v/>
      </c>
      <c r="I521" s="31" t="str">
        <f>Prefeitura!D521</f>
        <v>CAL OLIMPIO JOSE AUGUSTO, 425 - PARQUE SAO PAULO - CASA BRANCA</v>
      </c>
      <c r="J521" s="22" t="str">
        <f>Prefeitura!E521</f>
        <v>(19) 991085666</v>
      </c>
      <c r="K521" s="23" t="str">
        <f>LOWER('Base de dados'!K520)</f>
        <v>rafinha_nicolau@hotmail.com</v>
      </c>
      <c r="L521" s="24" t="str">
        <f>'Base de dados'!J520</f>
        <v>POPULAÇÃO GERAL</v>
      </c>
      <c r="M521" s="24" t="str">
        <f>'Base de dados'!L520</f>
        <v>SUPLENTE</v>
      </c>
      <c r="N521" s="24">
        <f>'Base de dados'!M520</f>
        <v>204</v>
      </c>
      <c r="O521" s="29" t="str">
        <f>IF(OR(Prefeitura!I521="Não",Prefeitura!J521&lt;&gt;""),"EXCLUÍDO","")</f>
        <v/>
      </c>
      <c r="P521" s="24" t="str">
        <f>IF(Prefeitura!J521&lt;&gt;"","ATENDIDO CDHU",IF(Prefeitura!I521="Não","NÃO COMPROVA TEMPO DE MORADIA",""))</f>
        <v/>
      </c>
      <c r="Q521" s="24" t="str">
        <f t="shared" si="18"/>
        <v/>
      </c>
    </row>
    <row r="522" spans="1:17" ht="24.95" customHeight="1" x14ac:dyDescent="0.25">
      <c r="A522" s="17">
        <f t="shared" si="17"/>
        <v>520</v>
      </c>
      <c r="B522" s="18" t="str">
        <f>'Base de dados'!A521</f>
        <v>5630013570</v>
      </c>
      <c r="C522" s="19" t="str">
        <f>'Base de dados'!B521</f>
        <v>MAIARA CRISTINA GARCIA GOMES</v>
      </c>
      <c r="D522" s="26">
        <f>'Base de dados'!C521</f>
        <v>462597684</v>
      </c>
      <c r="E522" s="20" t="str">
        <f>'Base de dados'!D521</f>
        <v>415.508.198-95</v>
      </c>
      <c r="F522" s="21" t="str">
        <f>IF('Base de dados'!E521&lt;&gt;"",'Base de dados'!E521,"")</f>
        <v/>
      </c>
      <c r="G522" s="21" t="str">
        <f>IF('Base de dados'!F521&lt;&gt;"",'Base de dados'!F521,"")</f>
        <v/>
      </c>
      <c r="H522" s="21" t="str">
        <f>IF('Base de dados'!G521&lt;&gt;"",'Base de dados'!G521,"")</f>
        <v/>
      </c>
      <c r="I522" s="31" t="str">
        <f>Prefeitura!D522</f>
        <v>SIT SITIO SANTO ANTONIO, S/N - RURAL - CASA BRANCA</v>
      </c>
      <c r="J522" s="22" t="str">
        <f>Prefeitura!E522</f>
        <v>(19) 992471101</v>
      </c>
      <c r="K522" s="23" t="str">
        <f>LOWER('Base de dados'!K521)</f>
        <v>maahchriis@hotmail.com</v>
      </c>
      <c r="L522" s="24" t="str">
        <f>'Base de dados'!J521</f>
        <v>POPULAÇÃO GERAL</v>
      </c>
      <c r="M522" s="24" t="str">
        <f>'Base de dados'!L521</f>
        <v>SUPLENTE</v>
      </c>
      <c r="N522" s="24">
        <f>'Base de dados'!M521</f>
        <v>205</v>
      </c>
      <c r="O522" s="29" t="str">
        <f>IF(OR(Prefeitura!I522="Não",Prefeitura!J522&lt;&gt;""),"EXCLUÍDO","")</f>
        <v/>
      </c>
      <c r="P522" s="24" t="str">
        <f>IF(Prefeitura!J522&lt;&gt;"","ATENDIDO CDHU",IF(Prefeitura!I522="Não","NÃO COMPROVA TEMPO DE MORADIA",""))</f>
        <v/>
      </c>
      <c r="Q522" s="24" t="str">
        <f t="shared" si="18"/>
        <v/>
      </c>
    </row>
    <row r="523" spans="1:17" ht="24.95" customHeight="1" x14ac:dyDescent="0.25">
      <c r="A523" s="17">
        <f t="shared" si="17"/>
        <v>521</v>
      </c>
      <c r="B523" s="18" t="str">
        <f>'Base de dados'!A522</f>
        <v>5630002532</v>
      </c>
      <c r="C523" s="19" t="str">
        <f>'Base de dados'!B522</f>
        <v>ELIANA COELHO DE BRITTO</v>
      </c>
      <c r="D523" s="26">
        <f>'Base de dados'!C522</f>
        <v>431756144</v>
      </c>
      <c r="E523" s="20" t="str">
        <f>'Base de dados'!D522</f>
        <v>330.860.628-35</v>
      </c>
      <c r="F523" s="21" t="str">
        <f>IF('Base de dados'!E522&lt;&gt;"",'Base de dados'!E522,"")</f>
        <v/>
      </c>
      <c r="G523" s="21" t="str">
        <f>IF('Base de dados'!F522&lt;&gt;"",'Base de dados'!F522,"")</f>
        <v/>
      </c>
      <c r="H523" s="21" t="str">
        <f>IF('Base de dados'!G522&lt;&gt;"",'Base de dados'!G522,"")</f>
        <v/>
      </c>
      <c r="I523" s="31" t="str">
        <f>Prefeitura!D523</f>
        <v>RUA DUQUE DE CAXIAS, 1004 - CENTRO - CASA BRANCA</v>
      </c>
      <c r="J523" s="22" t="str">
        <f>Prefeitura!E523</f>
        <v>(19) 992776282</v>
      </c>
      <c r="K523" s="23" t="str">
        <f>LOWER('Base de dados'!K522)</f>
        <v>coelhodebritto@yahoo.com.br</v>
      </c>
      <c r="L523" s="24" t="str">
        <f>'Base de dados'!J522</f>
        <v>POPULAÇÃO GERAL</v>
      </c>
      <c r="M523" s="24" t="str">
        <f>'Base de dados'!L522</f>
        <v>SUPLENTE</v>
      </c>
      <c r="N523" s="24">
        <f>'Base de dados'!M522</f>
        <v>206</v>
      </c>
      <c r="O523" s="29" t="str">
        <f>IF(OR(Prefeitura!I523="Não",Prefeitura!J523&lt;&gt;""),"EXCLUÍDO","")</f>
        <v/>
      </c>
      <c r="P523" s="24" t="str">
        <f>IF(Prefeitura!J523&lt;&gt;"","ATENDIDO CDHU",IF(Prefeitura!I523="Não","NÃO COMPROVA TEMPO DE MORADIA",""))</f>
        <v/>
      </c>
      <c r="Q523" s="24" t="str">
        <f t="shared" si="18"/>
        <v/>
      </c>
    </row>
    <row r="524" spans="1:17" ht="24.95" customHeight="1" x14ac:dyDescent="0.25">
      <c r="A524" s="17">
        <f t="shared" si="17"/>
        <v>522</v>
      </c>
      <c r="B524" s="18" t="str">
        <f>'Base de dados'!A523</f>
        <v>5630013265</v>
      </c>
      <c r="C524" s="19" t="str">
        <f>'Base de dados'!B523</f>
        <v>WASHINGTON RICARDO CAETANO DS OLIVEIRA</v>
      </c>
      <c r="D524" s="26">
        <f>'Base de dados'!C523</f>
        <v>263248173</v>
      </c>
      <c r="E524" s="20" t="str">
        <f>'Base de dados'!D523</f>
        <v>272.858.378-14</v>
      </c>
      <c r="F524" s="21" t="str">
        <f>IF('Base de dados'!E523&lt;&gt;"",'Base de dados'!E523,"")</f>
        <v>THAIS CRISTINADEMELOOLIVEIRA</v>
      </c>
      <c r="G524" s="21">
        <f>IF('Base de dados'!F523&lt;&gt;"",'Base de dados'!F523,"")</f>
        <v>403791819</v>
      </c>
      <c r="H524" s="21" t="str">
        <f>IF('Base de dados'!G523&lt;&gt;"",'Base de dados'!G523,"")</f>
        <v>368.591.448-07</v>
      </c>
      <c r="I524" s="31" t="str">
        <f>Prefeitura!D524</f>
        <v>RUA ANGELO JORGE, 16 - PARQUE SAO PAULO - CASA BRANCA</v>
      </c>
      <c r="J524" s="22" t="str">
        <f>Prefeitura!E524</f>
        <v>(19) 989279141</v>
      </c>
      <c r="K524" s="23" t="str">
        <f>LOWER('Base de dados'!K523)</f>
        <v>washington.oliveiracb@gmail.com</v>
      </c>
      <c r="L524" s="24" t="str">
        <f>'Base de dados'!J523</f>
        <v>POPULAÇÃO GERAL</v>
      </c>
      <c r="M524" s="24" t="str">
        <f>'Base de dados'!L523</f>
        <v>SUPLENTE</v>
      </c>
      <c r="N524" s="24">
        <f>'Base de dados'!M523</f>
        <v>207</v>
      </c>
      <c r="O524" s="29" t="str">
        <f>IF(OR(Prefeitura!I524="Não",Prefeitura!J524&lt;&gt;""),"EXCLUÍDO","")</f>
        <v/>
      </c>
      <c r="P524" s="24" t="str">
        <f>IF(Prefeitura!J524&lt;&gt;"","ATENDIDO CDHU",IF(Prefeitura!I524="Não","NÃO COMPROVA TEMPO DE MORADIA",""))</f>
        <v/>
      </c>
      <c r="Q524" s="24" t="str">
        <f t="shared" si="18"/>
        <v/>
      </c>
    </row>
    <row r="525" spans="1:17" ht="24.95" customHeight="1" x14ac:dyDescent="0.25">
      <c r="A525" s="17">
        <f t="shared" si="17"/>
        <v>523</v>
      </c>
      <c r="B525" s="18" t="str">
        <f>'Base de dados'!A524</f>
        <v>5630002391</v>
      </c>
      <c r="C525" s="19" t="str">
        <f>'Base de dados'!B524</f>
        <v>PRISCILA FERNANDA DA SILVA REZENDE</v>
      </c>
      <c r="D525" s="26">
        <f>'Base de dados'!C524</f>
        <v>400994811</v>
      </c>
      <c r="E525" s="20" t="str">
        <f>'Base de dados'!D524</f>
        <v>324.158.688-09</v>
      </c>
      <c r="F525" s="21" t="str">
        <f>IF('Base de dados'!E524&lt;&gt;"",'Base de dados'!E524,"")</f>
        <v/>
      </c>
      <c r="G525" s="21" t="str">
        <f>IF('Base de dados'!F524&lt;&gt;"",'Base de dados'!F524,"")</f>
        <v/>
      </c>
      <c r="H525" s="21" t="str">
        <f>IF('Base de dados'!G524&lt;&gt;"",'Base de dados'!G524,"")</f>
        <v/>
      </c>
      <c r="I525" s="31" t="str">
        <f>Prefeitura!D525</f>
        <v>CHA FAMILIA PALHAVAN, 91 - CHACARA BOA VISTA - CASA BRANCA</v>
      </c>
      <c r="J525" s="22" t="str">
        <f>Prefeitura!E525</f>
        <v>(19) 993273409</v>
      </c>
      <c r="K525" s="23" t="str">
        <f>LOWER('Base de dados'!K524)</f>
        <v>priscilasr36@hotmail.com</v>
      </c>
      <c r="L525" s="24" t="str">
        <f>'Base de dados'!J524</f>
        <v>POPULAÇÃO GERAL</v>
      </c>
      <c r="M525" s="24" t="str">
        <f>'Base de dados'!L524</f>
        <v>SUPLENTE</v>
      </c>
      <c r="N525" s="24">
        <f>'Base de dados'!M524</f>
        <v>208</v>
      </c>
      <c r="O525" s="29" t="str">
        <f>IF(OR(Prefeitura!I525="Não",Prefeitura!J525&lt;&gt;""),"EXCLUÍDO","")</f>
        <v/>
      </c>
      <c r="P525" s="24" t="str">
        <f>IF(Prefeitura!J525&lt;&gt;"","ATENDIDO CDHU",IF(Prefeitura!I525="Não","NÃO COMPROVA TEMPO DE MORADIA",""))</f>
        <v/>
      </c>
      <c r="Q525" s="24" t="str">
        <f t="shared" si="18"/>
        <v/>
      </c>
    </row>
    <row r="526" spans="1:17" ht="24.95" customHeight="1" x14ac:dyDescent="0.25">
      <c r="A526" s="17">
        <f t="shared" si="17"/>
        <v>524</v>
      </c>
      <c r="B526" s="18" t="str">
        <f>'Base de dados'!A525</f>
        <v>5630019148</v>
      </c>
      <c r="C526" s="19" t="str">
        <f>'Base de dados'!B525</f>
        <v>GUILHERME DOS SANTOS FORTES</v>
      </c>
      <c r="D526" s="26">
        <f>'Base de dados'!C525</f>
        <v>482085253</v>
      </c>
      <c r="E526" s="20" t="str">
        <f>'Base de dados'!D525</f>
        <v>405.228.708-80</v>
      </c>
      <c r="F526" s="21" t="str">
        <f>IF('Base de dados'!E525&lt;&gt;"",'Base de dados'!E525,"")</f>
        <v/>
      </c>
      <c r="G526" s="21" t="str">
        <f>IF('Base de dados'!F525&lt;&gt;"",'Base de dados'!F525,"")</f>
        <v/>
      </c>
      <c r="H526" s="21" t="str">
        <f>IF('Base de dados'!G525&lt;&gt;"",'Base de dados'!G525,"")</f>
        <v/>
      </c>
      <c r="I526" s="31" t="str">
        <f>Prefeitura!D526</f>
        <v>RUA FAMILIA CANDIDO FERNANDES, 148 - CIDADE JARDIM - CASA BRANCA</v>
      </c>
      <c r="J526" s="22" t="str">
        <f>Prefeitura!E526</f>
        <v>(19) 994609916</v>
      </c>
      <c r="K526" s="23" t="str">
        <f>LOWER('Base de dados'!K525)</f>
        <v>odete.fortes@hotmail.com</v>
      </c>
      <c r="L526" s="24" t="str">
        <f>'Base de dados'!J525</f>
        <v>POPULAÇÃO GERAL</v>
      </c>
      <c r="M526" s="24" t="str">
        <f>'Base de dados'!L525</f>
        <v>SUPLENTE</v>
      </c>
      <c r="N526" s="24">
        <f>'Base de dados'!M525</f>
        <v>209</v>
      </c>
      <c r="O526" s="29" t="str">
        <f>IF(OR(Prefeitura!I526="Não",Prefeitura!J526&lt;&gt;""),"EXCLUÍDO","")</f>
        <v/>
      </c>
      <c r="P526" s="24" t="str">
        <f>IF(Prefeitura!J526&lt;&gt;"","ATENDIDO CDHU",IF(Prefeitura!I526="Não","NÃO COMPROVA TEMPO DE MORADIA",""))</f>
        <v/>
      </c>
      <c r="Q526" s="24" t="str">
        <f t="shared" si="18"/>
        <v/>
      </c>
    </row>
    <row r="527" spans="1:17" ht="24.95" customHeight="1" x14ac:dyDescent="0.25">
      <c r="A527" s="17">
        <f t="shared" si="17"/>
        <v>525</v>
      </c>
      <c r="B527" s="18" t="str">
        <f>'Base de dados'!A526</f>
        <v>5630019858</v>
      </c>
      <c r="C527" s="19" t="str">
        <f>'Base de dados'!B526</f>
        <v>JESSICA GONCALVES WISNESCK</v>
      </c>
      <c r="D527" s="26">
        <f>'Base de dados'!C526</f>
        <v>496586117</v>
      </c>
      <c r="E527" s="20" t="str">
        <f>'Base de dados'!D526</f>
        <v>442.454.848-10</v>
      </c>
      <c r="F527" s="21" t="str">
        <f>IF('Base de dados'!E526&lt;&gt;"",'Base de dados'!E526,"")</f>
        <v/>
      </c>
      <c r="G527" s="21" t="str">
        <f>IF('Base de dados'!F526&lt;&gt;"",'Base de dados'!F526,"")</f>
        <v/>
      </c>
      <c r="H527" s="21" t="str">
        <f>IF('Base de dados'!G526&lt;&gt;"",'Base de dados'!G526,"")</f>
        <v/>
      </c>
      <c r="I527" s="31" t="str">
        <f>Prefeitura!D527</f>
        <v>RUA FRANCISCO CIAMPONE, 70 - GIORGINA SOUSA - ITOBI</v>
      </c>
      <c r="J527" s="22" t="str">
        <f>Prefeitura!E527</f>
        <v>(19) 993656364</v>
      </c>
      <c r="K527" s="23" t="str">
        <f>LOWER('Base de dados'!K526)</f>
        <v>je.wisnesck@hotmail.com</v>
      </c>
      <c r="L527" s="24" t="str">
        <f>'Base de dados'!J526</f>
        <v>POPULAÇÃO GERAL</v>
      </c>
      <c r="M527" s="24" t="str">
        <f>'Base de dados'!L526</f>
        <v>SUPLENTE</v>
      </c>
      <c r="N527" s="24">
        <f>'Base de dados'!M526</f>
        <v>210</v>
      </c>
      <c r="O527" s="29" t="str">
        <f>IF(OR(Prefeitura!I527="Não",Prefeitura!J527&lt;&gt;""),"EXCLUÍDO","")</f>
        <v/>
      </c>
      <c r="P527" s="24" t="str">
        <f>IF(Prefeitura!J527&lt;&gt;"","ATENDIDO CDHU",IF(Prefeitura!I527="Não","NÃO COMPROVA TEMPO DE MORADIA",""))</f>
        <v/>
      </c>
      <c r="Q527" s="24" t="str">
        <f t="shared" si="18"/>
        <v/>
      </c>
    </row>
    <row r="528" spans="1:17" ht="24.95" customHeight="1" x14ac:dyDescent="0.25">
      <c r="A528" s="17">
        <f t="shared" si="17"/>
        <v>526</v>
      </c>
      <c r="B528" s="18" t="str">
        <f>'Base de dados'!A527</f>
        <v>5630004249</v>
      </c>
      <c r="C528" s="19" t="str">
        <f>'Base de dados'!B527</f>
        <v>MARIA DE LOURDES DOS SANTOS</v>
      </c>
      <c r="D528" s="26">
        <f>'Base de dados'!C527</f>
        <v>304861911</v>
      </c>
      <c r="E528" s="20" t="str">
        <f>'Base de dados'!D527</f>
        <v>338.368.328-10</v>
      </c>
      <c r="F528" s="21" t="str">
        <f>IF('Base de dados'!E527&lt;&gt;"",'Base de dados'!E527,"")</f>
        <v>APARECIDO CARLOS MORO</v>
      </c>
      <c r="G528" s="21">
        <f>IF('Base de dados'!F527&lt;&gt;"",'Base de dados'!F527,"")</f>
        <v>209853657</v>
      </c>
      <c r="H528" s="21" t="str">
        <f>IF('Base de dados'!G527&lt;&gt;"",'Base de dados'!G527,"")</f>
        <v>158.605.478-38</v>
      </c>
      <c r="I528" s="31" t="str">
        <f>Prefeitura!D528</f>
        <v>RUA JOSE LIMA HORTA, 144 - SANTA MARIA - CASA BRANCA</v>
      </c>
      <c r="J528" s="22" t="str">
        <f>Prefeitura!E528</f>
        <v>(19) 93287137</v>
      </c>
      <c r="K528" s="23" t="str">
        <f>LOWER('Base de dados'!K527)</f>
        <v>lurdeka.76@gmail.com</v>
      </c>
      <c r="L528" s="24" t="str">
        <f>'Base de dados'!J527</f>
        <v>POPULAÇÃO GERAL</v>
      </c>
      <c r="M528" s="24" t="str">
        <f>'Base de dados'!L527</f>
        <v>SUPLENTE</v>
      </c>
      <c r="N528" s="24">
        <f>'Base de dados'!M527</f>
        <v>211</v>
      </c>
      <c r="O528" s="29" t="str">
        <f>IF(OR(Prefeitura!I528="Não",Prefeitura!J528&lt;&gt;""),"EXCLUÍDO","")</f>
        <v/>
      </c>
      <c r="P528" s="24" t="str">
        <f>IF(Prefeitura!J528&lt;&gt;"","ATENDIDO CDHU",IF(Prefeitura!I528="Não","NÃO COMPROVA TEMPO DE MORADIA",""))</f>
        <v/>
      </c>
      <c r="Q528" s="24" t="str">
        <f t="shared" si="18"/>
        <v/>
      </c>
    </row>
    <row r="529" spans="1:17" ht="24.95" customHeight="1" x14ac:dyDescent="0.25">
      <c r="A529" s="17">
        <f t="shared" si="17"/>
        <v>527</v>
      </c>
      <c r="B529" s="18" t="str">
        <f>'Base de dados'!A528</f>
        <v>5630002516</v>
      </c>
      <c r="C529" s="19" t="str">
        <f>'Base de dados'!B528</f>
        <v>THAIS FRANCIELE GIMENEZ</v>
      </c>
      <c r="D529" s="26">
        <f>'Base de dados'!C528</f>
        <v>479483978</v>
      </c>
      <c r="E529" s="20" t="str">
        <f>'Base de dados'!D528</f>
        <v>408.753.518-59</v>
      </c>
      <c r="F529" s="21" t="str">
        <f>IF('Base de dados'!E528&lt;&gt;"",'Base de dados'!E528,"")</f>
        <v>PAULO HENRIQUE DE PAIVA</v>
      </c>
      <c r="G529" s="21">
        <f>IF('Base de dados'!F528&lt;&gt;"",'Base de dados'!F528,"")</f>
        <v>471148325</v>
      </c>
      <c r="H529" s="21" t="str">
        <f>IF('Base de dados'!G528&lt;&gt;"",'Base de dados'!G528,"")</f>
        <v>384.805.098-64</v>
      </c>
      <c r="I529" s="31" t="str">
        <f>Prefeitura!D529</f>
        <v>RUA CARLOTA LOPES DA CUNHA ANTONIALLI, 82 - CHACARA BOA VISTA  - CASA BRANCA</v>
      </c>
      <c r="J529" s="22" t="str">
        <f>Prefeitura!E529</f>
        <v>(19) 95958268</v>
      </c>
      <c r="K529" s="23" t="str">
        <f>LOWER('Base de dados'!K528)</f>
        <v>taah1605@gmail.com</v>
      </c>
      <c r="L529" s="24" t="str">
        <f>'Base de dados'!J528</f>
        <v>POPULAÇÃO GERAL</v>
      </c>
      <c r="M529" s="24" t="str">
        <f>'Base de dados'!L528</f>
        <v>SUPLENTE</v>
      </c>
      <c r="N529" s="24">
        <f>'Base de dados'!M528</f>
        <v>212</v>
      </c>
      <c r="O529" s="29" t="str">
        <f>IF(OR(Prefeitura!I529="Não",Prefeitura!J529&lt;&gt;""),"EXCLUÍDO","")</f>
        <v/>
      </c>
      <c r="P529" s="24" t="str">
        <f>IF(Prefeitura!J529&lt;&gt;"","ATENDIDO CDHU",IF(Prefeitura!I529="Não","NÃO COMPROVA TEMPO DE MORADIA",""))</f>
        <v/>
      </c>
      <c r="Q529" s="24" t="str">
        <f t="shared" si="18"/>
        <v/>
      </c>
    </row>
    <row r="530" spans="1:17" ht="24.95" customHeight="1" x14ac:dyDescent="0.25">
      <c r="A530" s="17">
        <f t="shared" si="17"/>
        <v>528</v>
      </c>
      <c r="B530" s="18" t="str">
        <f>'Base de dados'!A529</f>
        <v>5630012200</v>
      </c>
      <c r="C530" s="19" t="str">
        <f>'Base de dados'!B529</f>
        <v>MARIA DE LOURDES MOTA CASTRO</v>
      </c>
      <c r="D530" s="26">
        <f>'Base de dados'!C529</f>
        <v>595068558</v>
      </c>
      <c r="E530" s="20" t="str">
        <f>'Base de dados'!D529</f>
        <v>491.999.238-66</v>
      </c>
      <c r="F530" s="21" t="str">
        <f>IF('Base de dados'!E529&lt;&gt;"",'Base de dados'!E529,"")</f>
        <v>NICOLAS ROBERTO DOMICIANO</v>
      </c>
      <c r="G530" s="21">
        <f>IF('Base de dados'!F529&lt;&gt;"",'Base de dados'!F529,"")</f>
        <v>46922888</v>
      </c>
      <c r="H530" s="21" t="str">
        <f>IF('Base de dados'!G529&lt;&gt;"",'Base de dados'!G529,"")</f>
        <v>414.801.788-02</v>
      </c>
      <c r="I530" s="31" t="str">
        <f>Prefeitura!D530</f>
        <v>RUA MANOEL MORENO, 247 - SAO DIMAS - GUARATINGUETA</v>
      </c>
      <c r="J530" s="22" t="str">
        <f>Prefeitura!E530</f>
        <v>(12) 981813907</v>
      </c>
      <c r="K530" s="23" t="str">
        <f>LOWER('Base de dados'!K529)</f>
        <v>mariaisadora5171@gmail.com</v>
      </c>
      <c r="L530" s="24" t="str">
        <f>'Base de dados'!J529</f>
        <v>POPULAÇÃO GERAL</v>
      </c>
      <c r="M530" s="24" t="str">
        <f>'Base de dados'!L529</f>
        <v>SUPLENTE</v>
      </c>
      <c r="N530" s="24">
        <f>'Base de dados'!M529</f>
        <v>213</v>
      </c>
      <c r="O530" s="29" t="str">
        <f>IF(OR(Prefeitura!I530="Não",Prefeitura!J530&lt;&gt;""),"EXCLUÍDO","")</f>
        <v/>
      </c>
      <c r="P530" s="24" t="str">
        <f>IF(Prefeitura!J530&lt;&gt;"","ATENDIDO CDHU",IF(Prefeitura!I530="Não","NÃO COMPROVA TEMPO DE MORADIA",""))</f>
        <v/>
      </c>
      <c r="Q530" s="24" t="str">
        <f t="shared" si="18"/>
        <v/>
      </c>
    </row>
    <row r="531" spans="1:17" ht="24.95" customHeight="1" x14ac:dyDescent="0.25">
      <c r="A531" s="17">
        <f t="shared" si="17"/>
        <v>529</v>
      </c>
      <c r="B531" s="18" t="str">
        <f>'Base de dados'!A530</f>
        <v>5630002029</v>
      </c>
      <c r="C531" s="19" t="str">
        <f>'Base de dados'!B530</f>
        <v>SILVIA HELENA LENCIONE DA SILVA DIONIZIO</v>
      </c>
      <c r="D531" s="26">
        <f>'Base de dados'!C530</f>
        <v>446078207</v>
      </c>
      <c r="E531" s="20" t="str">
        <f>'Base de dados'!D530</f>
        <v>403.977.078-19</v>
      </c>
      <c r="F531" s="21" t="str">
        <f>IF('Base de dados'!E530&lt;&gt;"",'Base de dados'!E530,"")</f>
        <v/>
      </c>
      <c r="G531" s="21" t="str">
        <f>IF('Base de dados'!F530&lt;&gt;"",'Base de dados'!F530,"")</f>
        <v/>
      </c>
      <c r="H531" s="21" t="str">
        <f>IF('Base de dados'!G530&lt;&gt;"",'Base de dados'!G530,"")</f>
        <v/>
      </c>
      <c r="I531" s="31" t="str">
        <f>Prefeitura!D531</f>
        <v>RUA HORTA DE MACEDO, 163 - JARDIM BOA ESPERANCA - CASA BRANCA</v>
      </c>
      <c r="J531" s="22" t="str">
        <f>Prefeitura!E531</f>
        <v>(19) 992139523</v>
      </c>
      <c r="K531" s="23" t="str">
        <f>LOWER('Base de dados'!K530)</f>
        <v>silvialencione8@gmail.com</v>
      </c>
      <c r="L531" s="24" t="str">
        <f>'Base de dados'!J530</f>
        <v>POPULAÇÃO GERAL</v>
      </c>
      <c r="M531" s="24" t="str">
        <f>'Base de dados'!L530</f>
        <v>SUPLENTE</v>
      </c>
      <c r="N531" s="24">
        <f>'Base de dados'!M530</f>
        <v>214</v>
      </c>
      <c r="O531" s="29" t="str">
        <f>IF(OR(Prefeitura!I531="Não",Prefeitura!J531&lt;&gt;""),"EXCLUÍDO","")</f>
        <v/>
      </c>
      <c r="P531" s="24" t="str">
        <f>IF(Prefeitura!J531&lt;&gt;"","ATENDIDO CDHU",IF(Prefeitura!I531="Não","NÃO COMPROVA TEMPO DE MORADIA",""))</f>
        <v/>
      </c>
      <c r="Q531" s="24" t="str">
        <f t="shared" si="18"/>
        <v/>
      </c>
    </row>
    <row r="532" spans="1:17" ht="24.95" customHeight="1" x14ac:dyDescent="0.25">
      <c r="A532" s="17">
        <f t="shared" si="17"/>
        <v>530</v>
      </c>
      <c r="B532" s="18" t="str">
        <f>'Base de dados'!A531</f>
        <v>5630016169</v>
      </c>
      <c r="C532" s="19" t="str">
        <f>'Base de dados'!B531</f>
        <v>EDSON CARLOS NASCIMENTO</v>
      </c>
      <c r="D532" s="26">
        <f>'Base de dados'!C531</f>
        <v>4801015</v>
      </c>
      <c r="E532" s="20" t="str">
        <f>'Base de dados'!D531</f>
        <v>715.612.420-04</v>
      </c>
      <c r="F532" s="21" t="str">
        <f>IF('Base de dados'!E531&lt;&gt;"",'Base de dados'!E531,"")</f>
        <v/>
      </c>
      <c r="G532" s="21" t="str">
        <f>IF('Base de dados'!F531&lt;&gt;"",'Base de dados'!F531,"")</f>
        <v/>
      </c>
      <c r="H532" s="21" t="str">
        <f>IF('Base de dados'!G531&lt;&gt;"",'Base de dados'!G531,"")</f>
        <v/>
      </c>
      <c r="I532" s="31" t="str">
        <f>Prefeitura!D532</f>
        <v>BC  PATIO DA FEPASA, 145 - CENTRO - CASA BRANCA</v>
      </c>
      <c r="J532" s="22" t="str">
        <f>Prefeitura!E532</f>
        <v>(19) 992098626</v>
      </c>
      <c r="K532" s="23" t="str">
        <f>LOWER('Base de dados'!K531)</f>
        <v>vany.0111@gmail.com</v>
      </c>
      <c r="L532" s="24" t="str">
        <f>'Base de dados'!J531</f>
        <v>POPULAÇÃO GERAL</v>
      </c>
      <c r="M532" s="24" t="str">
        <f>'Base de dados'!L531</f>
        <v>SUPLENTE</v>
      </c>
      <c r="N532" s="24">
        <f>'Base de dados'!M531</f>
        <v>215</v>
      </c>
      <c r="O532" s="29" t="str">
        <f>IF(OR(Prefeitura!I532="Não",Prefeitura!J532&lt;&gt;""),"EXCLUÍDO","")</f>
        <v/>
      </c>
      <c r="P532" s="24" t="str">
        <f>IF(Prefeitura!J532&lt;&gt;"","ATENDIDO CDHU",IF(Prefeitura!I532="Não","NÃO COMPROVA TEMPO DE MORADIA",""))</f>
        <v/>
      </c>
      <c r="Q532" s="24" t="str">
        <f t="shared" si="18"/>
        <v/>
      </c>
    </row>
    <row r="533" spans="1:17" ht="24.95" customHeight="1" x14ac:dyDescent="0.25">
      <c r="A533" s="17">
        <f t="shared" si="17"/>
        <v>531</v>
      </c>
      <c r="B533" s="18" t="str">
        <f>'Base de dados'!A532</f>
        <v>5630011400</v>
      </c>
      <c r="C533" s="19" t="str">
        <f>'Base de dados'!B532</f>
        <v>JULIANA APARECIDA FONSECA</v>
      </c>
      <c r="D533" s="26">
        <f>'Base de dados'!C532</f>
        <v>286888166</v>
      </c>
      <c r="E533" s="20" t="str">
        <f>'Base de dados'!D532</f>
        <v>340.549.028-63</v>
      </c>
      <c r="F533" s="21" t="str">
        <f>IF('Base de dados'!E532&lt;&gt;"",'Base de dados'!E532,"")</f>
        <v/>
      </c>
      <c r="G533" s="21" t="str">
        <f>IF('Base de dados'!F532&lt;&gt;"",'Base de dados'!F532,"")</f>
        <v/>
      </c>
      <c r="H533" s="21" t="str">
        <f>IF('Base de dados'!G532&lt;&gt;"",'Base de dados'!G532,"")</f>
        <v/>
      </c>
      <c r="I533" s="31" t="str">
        <f>Prefeitura!D533</f>
        <v>RUA DOS ANTONIALLI, 55 - NAZARE - CASA BRANCA</v>
      </c>
      <c r="J533" s="22" t="str">
        <f>Prefeitura!E533</f>
        <v>(19) 995689840</v>
      </c>
      <c r="K533" s="23" t="str">
        <f>LOWER('Base de dados'!K532)</f>
        <v>jf418909@gmail.com</v>
      </c>
      <c r="L533" s="24" t="str">
        <f>'Base de dados'!J532</f>
        <v>POPULAÇÃO GERAL</v>
      </c>
      <c r="M533" s="24" t="str">
        <f>'Base de dados'!L532</f>
        <v>SUPLENTE</v>
      </c>
      <c r="N533" s="24">
        <f>'Base de dados'!M532</f>
        <v>216</v>
      </c>
      <c r="O533" s="29" t="str">
        <f>IF(OR(Prefeitura!I533="Não",Prefeitura!J533&lt;&gt;""),"EXCLUÍDO","")</f>
        <v/>
      </c>
      <c r="P533" s="24" t="str">
        <f>IF(Prefeitura!J533&lt;&gt;"","ATENDIDO CDHU",IF(Prefeitura!I533="Não","NÃO COMPROVA TEMPO DE MORADIA",""))</f>
        <v/>
      </c>
      <c r="Q533" s="24" t="str">
        <f t="shared" si="18"/>
        <v/>
      </c>
    </row>
    <row r="534" spans="1:17" ht="24.95" customHeight="1" x14ac:dyDescent="0.25">
      <c r="A534" s="17">
        <f t="shared" si="17"/>
        <v>532</v>
      </c>
      <c r="B534" s="18" t="str">
        <f>'Base de dados'!A533</f>
        <v>5630005345</v>
      </c>
      <c r="C534" s="19" t="str">
        <f>'Base de dados'!B533</f>
        <v>MARISA DE ABREU URIAS CARVALHO</v>
      </c>
      <c r="D534" s="26">
        <f>'Base de dados'!C533</f>
        <v>378859018</v>
      </c>
      <c r="E534" s="20" t="str">
        <f>'Base de dados'!D533</f>
        <v>172.823.878-18</v>
      </c>
      <c r="F534" s="21" t="str">
        <f>IF('Base de dados'!E533&lt;&gt;"",'Base de dados'!E533,"")</f>
        <v>FRANCINALDO RODRIGUES DE CARVALHO</v>
      </c>
      <c r="G534" s="21">
        <f>IF('Base de dados'!F533&lt;&gt;"",'Base de dados'!F533,"")</f>
        <v>431776799</v>
      </c>
      <c r="H534" s="21" t="str">
        <f>IF('Base de dados'!G533&lt;&gt;"",'Base de dados'!G533,"")</f>
        <v>308.725.978-06</v>
      </c>
      <c r="I534" s="31" t="str">
        <f>Prefeitura!D534</f>
        <v>RUA PROFA ODETE R C SANTANA, 181 - CJ H W PEREIRA  - CASA BRANCA</v>
      </c>
      <c r="J534" s="22" t="str">
        <f>Prefeitura!E534</f>
        <v>(19) 991636051</v>
      </c>
      <c r="K534" s="23" t="str">
        <f>LOWER('Base de dados'!K533)</f>
        <v>marisaurias8056@gmail.com</v>
      </c>
      <c r="L534" s="24" t="str">
        <f>'Base de dados'!J533</f>
        <v>POPULAÇÃO GERAL</v>
      </c>
      <c r="M534" s="24" t="str">
        <f>'Base de dados'!L533</f>
        <v>SUPLENTE</v>
      </c>
      <c r="N534" s="24">
        <f>'Base de dados'!M533</f>
        <v>217</v>
      </c>
      <c r="O534" s="29" t="str">
        <f>IF(OR(Prefeitura!I534="Não",Prefeitura!J534&lt;&gt;""),"EXCLUÍDO","")</f>
        <v/>
      </c>
      <c r="P534" s="24" t="str">
        <f>IF(Prefeitura!J534&lt;&gt;"","ATENDIDO CDHU",IF(Prefeitura!I534="Não","NÃO COMPROVA TEMPO DE MORADIA",""))</f>
        <v/>
      </c>
      <c r="Q534" s="24" t="str">
        <f t="shared" si="18"/>
        <v/>
      </c>
    </row>
    <row r="535" spans="1:17" ht="24.95" customHeight="1" x14ac:dyDescent="0.25">
      <c r="A535" s="17">
        <f t="shared" si="17"/>
        <v>533</v>
      </c>
      <c r="B535" s="18" t="str">
        <f>'Base de dados'!A534</f>
        <v>5630006558</v>
      </c>
      <c r="C535" s="19" t="str">
        <f>'Base de dados'!B534</f>
        <v>MARCELO ANGELONI</v>
      </c>
      <c r="D535" s="26">
        <f>'Base de dados'!C534</f>
        <v>255059551</v>
      </c>
      <c r="E535" s="20" t="str">
        <f>'Base de dados'!D534</f>
        <v>181.196.218-16</v>
      </c>
      <c r="F535" s="21" t="str">
        <f>IF('Base de dados'!E534&lt;&gt;"",'Base de dados'!E534,"")</f>
        <v>ELAINE DONIZETE ELIAS</v>
      </c>
      <c r="G535" s="21">
        <f>IF('Base de dados'!F534&lt;&gt;"",'Base de dados'!F534,"")</f>
        <v>306525124</v>
      </c>
      <c r="H535" s="21" t="str">
        <f>IF('Base de dados'!G534&lt;&gt;"",'Base de dados'!G534,"")</f>
        <v>267.588.888-51</v>
      </c>
      <c r="I535" s="31" t="str">
        <f>Prefeitura!D535</f>
        <v>RUA ANGELO STEFANINI, 270 - CENTRO - CASA BRANCA</v>
      </c>
      <c r="J535" s="22" t="str">
        <f>Prefeitura!E535</f>
        <v>(19) 994394939</v>
      </c>
      <c r="K535" s="23" t="str">
        <f>LOWER('Base de dados'!K534)</f>
        <v>marcelo.angeloni@yahoo.com.br</v>
      </c>
      <c r="L535" s="24" t="str">
        <f>'Base de dados'!J534</f>
        <v>POPULAÇÃO GERAL</v>
      </c>
      <c r="M535" s="24" t="str">
        <f>'Base de dados'!L534</f>
        <v>SUPLENTE</v>
      </c>
      <c r="N535" s="24">
        <f>'Base de dados'!M534</f>
        <v>218</v>
      </c>
      <c r="O535" s="29" t="str">
        <f>IF(OR(Prefeitura!I535="Não",Prefeitura!J535&lt;&gt;""),"EXCLUÍDO","")</f>
        <v/>
      </c>
      <c r="P535" s="24" t="str">
        <f>IF(Prefeitura!J535&lt;&gt;"","ATENDIDO CDHU",IF(Prefeitura!I535="Não","NÃO COMPROVA TEMPO DE MORADIA",""))</f>
        <v/>
      </c>
      <c r="Q535" s="24" t="str">
        <f t="shared" si="18"/>
        <v/>
      </c>
    </row>
    <row r="536" spans="1:17" ht="24.95" customHeight="1" x14ac:dyDescent="0.25">
      <c r="A536" s="17">
        <f t="shared" si="17"/>
        <v>534</v>
      </c>
      <c r="B536" s="18" t="str">
        <f>'Base de dados'!A535</f>
        <v>5630017365</v>
      </c>
      <c r="C536" s="19" t="str">
        <f>'Base de dados'!B535</f>
        <v>ANDERSON LUIS FREIRE</v>
      </c>
      <c r="D536" s="26">
        <f>'Base de dados'!C535</f>
        <v>431646478</v>
      </c>
      <c r="E536" s="20" t="str">
        <f>'Base de dados'!D535</f>
        <v>368.591.408-10</v>
      </c>
      <c r="F536" s="21" t="str">
        <f>IF('Base de dados'!E535&lt;&gt;"",'Base de dados'!E535,"")</f>
        <v/>
      </c>
      <c r="G536" s="21" t="str">
        <f>IF('Base de dados'!F535&lt;&gt;"",'Base de dados'!F535,"")</f>
        <v/>
      </c>
      <c r="H536" s="21" t="str">
        <f>IF('Base de dados'!G535&lt;&gt;"",'Base de dados'!G535,"")</f>
        <v/>
      </c>
      <c r="I536" s="31" t="str">
        <f>Prefeitura!D536</f>
        <v>AV  DR  FRANCISCO NOGUEIRA DE LIMA, 395 - CENTRO - CASA BRANCA</v>
      </c>
      <c r="J536" s="22" t="str">
        <f>Prefeitura!E536</f>
        <v>(19) 991550373</v>
      </c>
      <c r="K536" s="23" t="str">
        <f>LOWER('Base de dados'!K535)</f>
        <v>anderson@amidia.com.br</v>
      </c>
      <c r="L536" s="24" t="str">
        <f>'Base de dados'!J535</f>
        <v>POPULAÇÃO GERAL</v>
      </c>
      <c r="M536" s="24" t="str">
        <f>'Base de dados'!L535</f>
        <v>SUPLENTE</v>
      </c>
      <c r="N536" s="24">
        <f>'Base de dados'!M535</f>
        <v>219</v>
      </c>
      <c r="O536" s="29" t="str">
        <f>IF(OR(Prefeitura!I536="Não",Prefeitura!J536&lt;&gt;""),"EXCLUÍDO","")</f>
        <v/>
      </c>
      <c r="P536" s="24" t="str">
        <f>IF(Prefeitura!J536&lt;&gt;"","ATENDIDO CDHU",IF(Prefeitura!I536="Não","NÃO COMPROVA TEMPO DE MORADIA",""))</f>
        <v/>
      </c>
      <c r="Q536" s="24" t="str">
        <f t="shared" si="18"/>
        <v/>
      </c>
    </row>
    <row r="537" spans="1:17" ht="24.95" customHeight="1" x14ac:dyDescent="0.25">
      <c r="A537" s="17">
        <f t="shared" si="17"/>
        <v>535</v>
      </c>
      <c r="B537" s="18" t="str">
        <f>'Base de dados'!A536</f>
        <v>5630007994</v>
      </c>
      <c r="C537" s="19" t="str">
        <f>'Base de dados'!B536</f>
        <v>IGOR ROBERTO DA CUNHA LAECHI</v>
      </c>
      <c r="D537" s="26">
        <f>'Base de dados'!C536</f>
        <v>497255005</v>
      </c>
      <c r="E537" s="20" t="str">
        <f>'Base de dados'!D536</f>
        <v>323.150.018-46</v>
      </c>
      <c r="F537" s="21" t="str">
        <f>IF('Base de dados'!E536&lt;&gt;"",'Base de dados'!E536,"")</f>
        <v/>
      </c>
      <c r="G537" s="21" t="str">
        <f>IF('Base de dados'!F536&lt;&gt;"",'Base de dados'!F536,"")</f>
        <v/>
      </c>
      <c r="H537" s="21" t="str">
        <f>IF('Base de dados'!G536&lt;&gt;"",'Base de dados'!G536,"")</f>
        <v/>
      </c>
      <c r="I537" s="31" t="str">
        <f>Prefeitura!D537</f>
        <v>RUA DOS VILELLAS, 117 - NAZARETH  - CASA BRANCA</v>
      </c>
      <c r="J537" s="22" t="str">
        <f>Prefeitura!E537</f>
        <v>(19) 993925482</v>
      </c>
      <c r="K537" s="23" t="str">
        <f>LOWER('Base de dados'!K536)</f>
        <v>robertocunha17@hotmail.com</v>
      </c>
      <c r="L537" s="24" t="str">
        <f>'Base de dados'!J536</f>
        <v>POPULAÇÃO GERAL</v>
      </c>
      <c r="M537" s="24" t="str">
        <f>'Base de dados'!L536</f>
        <v>SUPLENTE</v>
      </c>
      <c r="N537" s="24">
        <f>'Base de dados'!M536</f>
        <v>220</v>
      </c>
      <c r="O537" s="29" t="str">
        <f>IF(OR(Prefeitura!I537="Não",Prefeitura!J537&lt;&gt;""),"EXCLUÍDO","")</f>
        <v/>
      </c>
      <c r="P537" s="24" t="str">
        <f>IF(Prefeitura!J537&lt;&gt;"","ATENDIDO CDHU",IF(Prefeitura!I537="Não","NÃO COMPROVA TEMPO DE MORADIA",""))</f>
        <v/>
      </c>
      <c r="Q537" s="24" t="str">
        <f t="shared" si="18"/>
        <v/>
      </c>
    </row>
    <row r="538" spans="1:17" ht="24.95" customHeight="1" x14ac:dyDescent="0.25">
      <c r="A538" s="17">
        <f t="shared" si="17"/>
        <v>536</v>
      </c>
      <c r="B538" s="18" t="str">
        <f>'Base de dados'!A537</f>
        <v>5630008919</v>
      </c>
      <c r="C538" s="19" t="str">
        <f>'Base de dados'!B537</f>
        <v>LEANDRO GONCALVES JUVENTINO</v>
      </c>
      <c r="D538" s="26">
        <f>'Base de dados'!C537</f>
        <v>405167696</v>
      </c>
      <c r="E538" s="20" t="str">
        <f>'Base de dados'!D537</f>
        <v>231.310.508-37</v>
      </c>
      <c r="F538" s="21" t="str">
        <f>IF('Base de dados'!E537&lt;&gt;"",'Base de dados'!E537,"")</f>
        <v/>
      </c>
      <c r="G538" s="21" t="str">
        <f>IF('Base de dados'!F537&lt;&gt;"",'Base de dados'!F537,"")</f>
        <v/>
      </c>
      <c r="H538" s="21" t="str">
        <f>IF('Base de dados'!G537&lt;&gt;"",'Base de dados'!G537,"")</f>
        <v/>
      </c>
      <c r="I538" s="31" t="str">
        <f>Prefeitura!D538</f>
        <v>RUA ELOY MONTEIRO, 440 - CENTRO - ITOBI</v>
      </c>
      <c r="J538" s="22" t="str">
        <f>Prefeitura!E538</f>
        <v>(19) 992135203</v>
      </c>
      <c r="K538" s="23" t="str">
        <f>LOWER('Base de dados'!K537)</f>
        <v>leandrogjchorao@gmail.com</v>
      </c>
      <c r="L538" s="24" t="str">
        <f>'Base de dados'!J537</f>
        <v>POPULAÇÃO GERAL</v>
      </c>
      <c r="M538" s="24" t="str">
        <f>'Base de dados'!L537</f>
        <v>SUPLENTE</v>
      </c>
      <c r="N538" s="24">
        <f>'Base de dados'!M537</f>
        <v>221</v>
      </c>
      <c r="O538" s="29" t="str">
        <f>IF(OR(Prefeitura!I538="Não",Prefeitura!J538&lt;&gt;""),"EXCLUÍDO","")</f>
        <v/>
      </c>
      <c r="P538" s="24" t="str">
        <f>IF(Prefeitura!J538&lt;&gt;"","ATENDIDO CDHU",IF(Prefeitura!I538="Não","NÃO COMPROVA TEMPO DE MORADIA",""))</f>
        <v/>
      </c>
      <c r="Q538" s="24" t="str">
        <f t="shared" si="18"/>
        <v/>
      </c>
    </row>
    <row r="539" spans="1:17" ht="24.95" customHeight="1" x14ac:dyDescent="0.25">
      <c r="A539" s="17">
        <f t="shared" si="17"/>
        <v>537</v>
      </c>
      <c r="B539" s="18" t="str">
        <f>'Base de dados'!A538</f>
        <v>5630009289</v>
      </c>
      <c r="C539" s="19" t="str">
        <f>'Base de dados'!B538</f>
        <v>ANA LUCIA MACHADO DOS SANTOS</v>
      </c>
      <c r="D539" s="26">
        <f>'Base de dados'!C538</f>
        <v>265884299</v>
      </c>
      <c r="E539" s="20" t="str">
        <f>'Base de dados'!D538</f>
        <v>178.136.858-90</v>
      </c>
      <c r="F539" s="21" t="str">
        <f>IF('Base de dados'!E538&lt;&gt;"",'Base de dados'!E538,"")</f>
        <v>CLAUDEMIR DOS SANTOS</v>
      </c>
      <c r="G539" s="21">
        <f>IF('Base de dados'!F538&lt;&gt;"",'Base de dados'!F538,"")</f>
        <v>24531313</v>
      </c>
      <c r="H539" s="21" t="str">
        <f>IF('Base de dados'!G538&lt;&gt;"",'Base de dados'!G538,"")</f>
        <v>114.130.138-56</v>
      </c>
      <c r="I539" s="31" t="str">
        <f>Prefeitura!D539</f>
        <v>RUA JUSTINO DE CASTRO, 162 - CENTRO - CASA BRANCA</v>
      </c>
      <c r="J539" s="22" t="str">
        <f>Prefeitura!E539</f>
        <v>(19) 994111427</v>
      </c>
      <c r="K539" s="23" t="str">
        <f>LOWER('Base de dados'!K538)</f>
        <v>cmachado.copacabana@gmail.com</v>
      </c>
      <c r="L539" s="24" t="str">
        <f>'Base de dados'!J538</f>
        <v>POPULAÇÃO GERAL</v>
      </c>
      <c r="M539" s="24" t="str">
        <f>'Base de dados'!L538</f>
        <v>SUPLENTE</v>
      </c>
      <c r="N539" s="24">
        <f>'Base de dados'!M538</f>
        <v>222</v>
      </c>
      <c r="O539" s="29" t="str">
        <f>IF(OR(Prefeitura!I539="Não",Prefeitura!J539&lt;&gt;""),"EXCLUÍDO","")</f>
        <v/>
      </c>
      <c r="P539" s="24" t="str">
        <f>IF(Prefeitura!J539&lt;&gt;"","ATENDIDO CDHU",IF(Prefeitura!I539="Não","NÃO COMPROVA TEMPO DE MORADIA",""))</f>
        <v/>
      </c>
      <c r="Q539" s="24" t="str">
        <f t="shared" si="18"/>
        <v/>
      </c>
    </row>
    <row r="540" spans="1:17" ht="24.95" customHeight="1" x14ac:dyDescent="0.25">
      <c r="A540" s="17">
        <f t="shared" si="17"/>
        <v>538</v>
      </c>
      <c r="B540" s="18" t="str">
        <f>'Base de dados'!A539</f>
        <v>5630006038</v>
      </c>
      <c r="C540" s="19" t="str">
        <f>'Base de dados'!B539</f>
        <v>DENISE CRISTINA DE MORAES BATISTA</v>
      </c>
      <c r="D540" s="26">
        <f>'Base de dados'!C539</f>
        <v>406946954</v>
      </c>
      <c r="E540" s="20" t="str">
        <f>'Base de dados'!D539</f>
        <v>344.972.678-14</v>
      </c>
      <c r="F540" s="21" t="str">
        <f>IF('Base de dados'!E539&lt;&gt;"",'Base de dados'!E539,"")</f>
        <v>JEFERSON EDUARDO BATISTA</v>
      </c>
      <c r="G540" s="21">
        <f>IF('Base de dados'!F539&lt;&gt;"",'Base de dados'!F539,"")</f>
        <v>400991184</v>
      </c>
      <c r="H540" s="21" t="str">
        <f>IF('Base de dados'!G539&lt;&gt;"",'Base de dados'!G539,"")</f>
        <v>352.224.738-80</v>
      </c>
      <c r="I540" s="31" t="str">
        <f>Prefeitura!D540</f>
        <v>AV  FAMILIA MACHADO, 22 - JARDIM BELA VISTA - CASA BRANCA</v>
      </c>
      <c r="J540" s="22" t="str">
        <f>Prefeitura!E540</f>
        <v>(19) 989399421</v>
      </c>
      <c r="K540" s="23" t="str">
        <f>LOWER('Base de dados'!K539)</f>
        <v>decristjantonio@gmail.com</v>
      </c>
      <c r="L540" s="24" t="str">
        <f>'Base de dados'!J539</f>
        <v>POPULAÇÃO GERAL</v>
      </c>
      <c r="M540" s="24" t="str">
        <f>'Base de dados'!L539</f>
        <v>SUPLENTE</v>
      </c>
      <c r="N540" s="24">
        <f>'Base de dados'!M539</f>
        <v>223</v>
      </c>
      <c r="O540" s="29" t="str">
        <f>IF(OR(Prefeitura!I540="Não",Prefeitura!J540&lt;&gt;""),"EXCLUÍDO","")</f>
        <v/>
      </c>
      <c r="P540" s="24" t="str">
        <f>IF(Prefeitura!J540&lt;&gt;"","ATENDIDO CDHU",IF(Prefeitura!I540="Não","NÃO COMPROVA TEMPO DE MORADIA",""))</f>
        <v/>
      </c>
      <c r="Q540" s="24" t="str">
        <f t="shared" si="18"/>
        <v/>
      </c>
    </row>
    <row r="541" spans="1:17" ht="24.95" customHeight="1" x14ac:dyDescent="0.25">
      <c r="A541" s="17">
        <f t="shared" si="17"/>
        <v>539</v>
      </c>
      <c r="B541" s="18" t="str">
        <f>'Base de dados'!A540</f>
        <v>5630015740</v>
      </c>
      <c r="C541" s="19" t="str">
        <f>'Base de dados'!B540</f>
        <v>MARCOS VINICIUS CAPECCI DA SILVA</v>
      </c>
      <c r="D541" s="26">
        <f>'Base de dados'!C540</f>
        <v>455535498</v>
      </c>
      <c r="E541" s="20" t="str">
        <f>'Base de dados'!D540</f>
        <v>427.862.258-92</v>
      </c>
      <c r="F541" s="21" t="str">
        <f>IF('Base de dados'!E540&lt;&gt;"",'Base de dados'!E540,"")</f>
        <v>BRUNA STEFANE DE OLIVEIRA BASILIO CAPECCI</v>
      </c>
      <c r="G541" s="21">
        <f>IF('Base de dados'!F540&lt;&gt;"",'Base de dados'!F540,"")</f>
        <v>497247392</v>
      </c>
      <c r="H541" s="21" t="str">
        <f>IF('Base de dados'!G540&lt;&gt;"",'Base de dados'!G540,"")</f>
        <v>436.389.978-63</v>
      </c>
      <c r="I541" s="31" t="str">
        <f>Prefeitura!D541</f>
        <v>RUA LUIZ GAMA, 191 - CENTRO  - CASA BRANCA</v>
      </c>
      <c r="J541" s="22" t="str">
        <f>Prefeitura!E541</f>
        <v>(19) 989135264</v>
      </c>
      <c r="K541" s="23" t="str">
        <f>LOWER('Base de dados'!K540)</f>
        <v>marcos.capecci@yahoo.com.br</v>
      </c>
      <c r="L541" s="24" t="str">
        <f>'Base de dados'!J540</f>
        <v>POPULAÇÃO GERAL</v>
      </c>
      <c r="M541" s="24" t="str">
        <f>'Base de dados'!L540</f>
        <v>SUPLENTE</v>
      </c>
      <c r="N541" s="24">
        <f>'Base de dados'!M540</f>
        <v>224</v>
      </c>
      <c r="O541" s="29" t="str">
        <f>IF(OR(Prefeitura!I541="Não",Prefeitura!J541&lt;&gt;""),"EXCLUÍDO","")</f>
        <v/>
      </c>
      <c r="P541" s="24" t="str">
        <f>IF(Prefeitura!J541&lt;&gt;"","ATENDIDO CDHU",IF(Prefeitura!I541="Não","NÃO COMPROVA TEMPO DE MORADIA",""))</f>
        <v/>
      </c>
      <c r="Q541" s="24" t="str">
        <f t="shared" si="18"/>
        <v/>
      </c>
    </row>
    <row r="542" spans="1:17" ht="24.95" customHeight="1" x14ac:dyDescent="0.25">
      <c r="A542" s="17">
        <f t="shared" si="17"/>
        <v>540</v>
      </c>
      <c r="B542" s="18" t="str">
        <f>'Base de dados'!A541</f>
        <v>5630014701</v>
      </c>
      <c r="C542" s="19" t="str">
        <f>'Base de dados'!B541</f>
        <v>BEATRIZ CORREA CASTRO PACHECO</v>
      </c>
      <c r="D542" s="26">
        <f>'Base de dados'!C541</f>
        <v>403795588</v>
      </c>
      <c r="E542" s="20" t="str">
        <f>'Base de dados'!D541</f>
        <v>340.812.138-95</v>
      </c>
      <c r="F542" s="21" t="str">
        <f>IF('Base de dados'!E541&lt;&gt;"",'Base de dados'!E541,"")</f>
        <v>FERNANDO DE ANDRADE PACHECO</v>
      </c>
      <c r="G542" s="21">
        <f>IF('Base de dados'!F541&lt;&gt;"",'Base de dados'!F541,"")</f>
        <v>275819723</v>
      </c>
      <c r="H542" s="21" t="str">
        <f>IF('Base de dados'!G541&lt;&gt;"",'Base de dados'!G541,"")</f>
        <v>288.035.928-73</v>
      </c>
      <c r="I542" s="31" t="str">
        <f>Prefeitura!D542</f>
        <v>AV  DR FRANCISCO NOGUEIRA DE LIMA, 167 - CENTRO - CASA BRANCA</v>
      </c>
      <c r="J542" s="22" t="str">
        <f>Prefeitura!E542</f>
        <v>(19) 989415475</v>
      </c>
      <c r="K542" s="23" t="str">
        <f>LOWER('Base de dados'!K541)</f>
        <v>biapac2008@hotmail.com</v>
      </c>
      <c r="L542" s="24" t="str">
        <f>'Base de dados'!J541</f>
        <v>POPULAÇÃO GERAL</v>
      </c>
      <c r="M542" s="24" t="str">
        <f>'Base de dados'!L541</f>
        <v>SUPLENTE</v>
      </c>
      <c r="N542" s="24">
        <f>'Base de dados'!M541</f>
        <v>225</v>
      </c>
      <c r="O542" s="29" t="str">
        <f>IF(OR(Prefeitura!I542="Não",Prefeitura!J542&lt;&gt;""),"EXCLUÍDO","")</f>
        <v/>
      </c>
      <c r="P542" s="24" t="str">
        <f>IF(Prefeitura!J542&lt;&gt;"","ATENDIDO CDHU",IF(Prefeitura!I542="Não","NÃO COMPROVA TEMPO DE MORADIA",""))</f>
        <v/>
      </c>
      <c r="Q542" s="24" t="str">
        <f t="shared" si="18"/>
        <v/>
      </c>
    </row>
    <row r="543" spans="1:17" ht="24.95" customHeight="1" x14ac:dyDescent="0.25">
      <c r="A543" s="17">
        <f t="shared" si="17"/>
        <v>541</v>
      </c>
      <c r="B543" s="18" t="str">
        <f>'Base de dados'!A542</f>
        <v>5630017456</v>
      </c>
      <c r="C543" s="19" t="str">
        <f>'Base de dados'!B542</f>
        <v>KELMA CRISTINA GONCALVES</v>
      </c>
      <c r="D543" s="26">
        <f>'Base de dados'!C542</f>
        <v>496655188</v>
      </c>
      <c r="E543" s="20" t="str">
        <f>'Base de dados'!D542</f>
        <v>439.073.598-52</v>
      </c>
      <c r="F543" s="21" t="str">
        <f>IF('Base de dados'!E542&lt;&gt;"",'Base de dados'!E542,"")</f>
        <v>TATIANE KELLY REZENDE</v>
      </c>
      <c r="G543" s="21">
        <f>IF('Base de dados'!F542&lt;&gt;"",'Base de dados'!F542,"")</f>
        <v>497255273</v>
      </c>
      <c r="H543" s="21" t="str">
        <f>IF('Base de dados'!G542&lt;&gt;"",'Base de dados'!G542,"")</f>
        <v>415.278.968-97</v>
      </c>
      <c r="I543" s="31" t="str">
        <f>Prefeitura!D543</f>
        <v>RUA FAMILIA CARVALHO, 82 - NAZARETH - CASA BRANCA</v>
      </c>
      <c r="J543" s="22" t="str">
        <f>Prefeitura!E543</f>
        <v>(19) 993311544</v>
      </c>
      <c r="K543" s="23" t="str">
        <f>LOWER('Base de dados'!K542)</f>
        <v>kelma.cristina2011@bol.com.br</v>
      </c>
      <c r="L543" s="24" t="str">
        <f>'Base de dados'!J542</f>
        <v>POPULAÇÃO GERAL</v>
      </c>
      <c r="M543" s="24" t="str">
        <f>'Base de dados'!L542</f>
        <v>SUPLENTE</v>
      </c>
      <c r="N543" s="24">
        <f>'Base de dados'!M542</f>
        <v>226</v>
      </c>
      <c r="O543" s="29" t="str">
        <f>IF(OR(Prefeitura!I543="Não",Prefeitura!J543&lt;&gt;""),"EXCLUÍDO","")</f>
        <v/>
      </c>
      <c r="P543" s="24" t="str">
        <f>IF(Prefeitura!J543&lt;&gt;"","ATENDIDO CDHU",IF(Prefeitura!I543="Não","NÃO COMPROVA TEMPO DE MORADIA",""))</f>
        <v/>
      </c>
      <c r="Q543" s="24" t="str">
        <f t="shared" si="18"/>
        <v/>
      </c>
    </row>
    <row r="544" spans="1:17" ht="24.95" customHeight="1" x14ac:dyDescent="0.25">
      <c r="A544" s="17">
        <f t="shared" si="17"/>
        <v>542</v>
      </c>
      <c r="B544" s="18" t="str">
        <f>'Base de dados'!A543</f>
        <v>5630017852</v>
      </c>
      <c r="C544" s="19" t="str">
        <f>'Base de dados'!B543</f>
        <v>DIEGO LOPES PERINETO</v>
      </c>
      <c r="D544" s="26">
        <f>'Base de dados'!C543</f>
        <v>491888016</v>
      </c>
      <c r="E544" s="20" t="str">
        <f>'Base de dados'!D543</f>
        <v>433.988.138-44</v>
      </c>
      <c r="F544" s="21" t="str">
        <f>IF('Base de dados'!E543&lt;&gt;"",'Base de dados'!E543,"")</f>
        <v>NATALIA MONIQUE DA SILVA</v>
      </c>
      <c r="G544" s="21">
        <f>IF('Base de dados'!F543&lt;&gt;"",'Base de dados'!F543,"")</f>
        <v>536184045</v>
      </c>
      <c r="H544" s="21" t="str">
        <f>IF('Base de dados'!G543&lt;&gt;"",'Base de dados'!G543,"")</f>
        <v>419.955.758-01</v>
      </c>
      <c r="I544" s="31" t="str">
        <f>Prefeitura!D544</f>
        <v>RUA NAIR MONTEIRO PACHECO, 32 - SAO GERALDO - APARECIDA</v>
      </c>
      <c r="J544" s="22" t="str">
        <f>Prefeitura!E544</f>
        <v>(12) 996318716</v>
      </c>
      <c r="K544" s="23" t="str">
        <f>LOWER('Base de dados'!K543)</f>
        <v>diego_srxd@hotmail.com</v>
      </c>
      <c r="L544" s="24" t="str">
        <f>'Base de dados'!J543</f>
        <v>POPULAÇÃO GERAL</v>
      </c>
      <c r="M544" s="24" t="str">
        <f>'Base de dados'!L543</f>
        <v>SUPLENTE</v>
      </c>
      <c r="N544" s="24">
        <f>'Base de dados'!M543</f>
        <v>227</v>
      </c>
      <c r="O544" s="29" t="str">
        <f>IF(OR(Prefeitura!I544="Não",Prefeitura!J544&lt;&gt;""),"EXCLUÍDO","")</f>
        <v/>
      </c>
      <c r="P544" s="24" t="str">
        <f>IF(Prefeitura!J544&lt;&gt;"","ATENDIDO CDHU",IF(Prefeitura!I544="Não","NÃO COMPROVA TEMPO DE MORADIA",""))</f>
        <v/>
      </c>
      <c r="Q544" s="24" t="str">
        <f t="shared" si="18"/>
        <v/>
      </c>
    </row>
    <row r="545" spans="1:17" ht="24.95" customHeight="1" x14ac:dyDescent="0.25">
      <c r="A545" s="17">
        <f t="shared" si="17"/>
        <v>543</v>
      </c>
      <c r="B545" s="18" t="str">
        <f>'Base de dados'!A544</f>
        <v>5630011483</v>
      </c>
      <c r="C545" s="19" t="str">
        <f>'Base de dados'!B544</f>
        <v>PAULO HENRIQUE CAPUCINI</v>
      </c>
      <c r="D545" s="26">
        <f>'Base de dados'!C544</f>
        <v>349344188</v>
      </c>
      <c r="E545" s="20" t="str">
        <f>'Base de dados'!D544</f>
        <v>328.488.428-90</v>
      </c>
      <c r="F545" s="21" t="str">
        <f>IF('Base de dados'!E544&lt;&gt;"",'Base de dados'!E544,"")</f>
        <v>TAMIRIS DE SOUSA TELES CAPUCINI</v>
      </c>
      <c r="G545" s="21">
        <f>IF('Base de dados'!F544&lt;&gt;"",'Base de dados'!F544,"")</f>
        <v>446078190</v>
      </c>
      <c r="H545" s="21" t="str">
        <f>IF('Base de dados'!G544&lt;&gt;"",'Base de dados'!G544,"")</f>
        <v>388.861.358-23</v>
      </c>
      <c r="I545" s="31" t="str">
        <f>Prefeitura!D545</f>
        <v>RUA FAMILIA MACHADO, 289 - JARDIM BELA VISTA - CASA BRANCA</v>
      </c>
      <c r="J545" s="22" t="str">
        <f>Prefeitura!E545</f>
        <v>(19) 998052089</v>
      </c>
      <c r="K545" s="23" t="str">
        <f>LOWER('Base de dados'!K544)</f>
        <v>paulohenriquecapucini@gmail.com</v>
      </c>
      <c r="L545" s="24" t="str">
        <f>'Base de dados'!J544</f>
        <v>POPULAÇÃO GERAL</v>
      </c>
      <c r="M545" s="24" t="str">
        <f>'Base de dados'!L544</f>
        <v>SUPLENTE</v>
      </c>
      <c r="N545" s="24">
        <f>'Base de dados'!M544</f>
        <v>228</v>
      </c>
      <c r="O545" s="29" t="str">
        <f>IF(OR(Prefeitura!I545="Não",Prefeitura!J545&lt;&gt;""),"EXCLUÍDO","")</f>
        <v/>
      </c>
      <c r="P545" s="24" t="str">
        <f>IF(Prefeitura!J545&lt;&gt;"","ATENDIDO CDHU",IF(Prefeitura!I545="Não","NÃO COMPROVA TEMPO DE MORADIA",""))</f>
        <v/>
      </c>
      <c r="Q545" s="24" t="str">
        <f t="shared" si="18"/>
        <v/>
      </c>
    </row>
    <row r="546" spans="1:17" ht="24.95" customHeight="1" x14ac:dyDescent="0.25">
      <c r="A546" s="17">
        <f t="shared" si="17"/>
        <v>544</v>
      </c>
      <c r="B546" s="18" t="str">
        <f>'Base de dados'!A545</f>
        <v>5630014917</v>
      </c>
      <c r="C546" s="19" t="str">
        <f>'Base de dados'!B545</f>
        <v>GABRIEL HENRIQUE GASPARINO</v>
      </c>
      <c r="D546" s="26">
        <f>'Base de dados'!C545</f>
        <v>575660442</v>
      </c>
      <c r="E546" s="20" t="str">
        <f>'Base de dados'!D545</f>
        <v>470.677.678-30</v>
      </c>
      <c r="F546" s="21" t="str">
        <f>IF('Base de dados'!E545&lt;&gt;"",'Base de dados'!E545,"")</f>
        <v>LUANA DA SILVA SOUZA</v>
      </c>
      <c r="G546" s="21">
        <f>IF('Base de dados'!F545&lt;&gt;"",'Base de dados'!F545,"")</f>
        <v>7936307</v>
      </c>
      <c r="H546" s="21" t="str">
        <f>IF('Base de dados'!G545&lt;&gt;"",'Base de dados'!G545,"")</f>
        <v>045.074.002-10</v>
      </c>
      <c r="I546" s="31" t="str">
        <f>Prefeitura!D546</f>
        <v>Q   FAMILIA BASILONE, 120 - JARDIM BOA ESPERANCA  - CASA BRANCA</v>
      </c>
      <c r="J546" s="22" t="str">
        <f>Prefeitura!E546</f>
        <v>(19) 989855240</v>
      </c>
      <c r="K546" s="23" t="str">
        <f>LOWER('Base de dados'!K545)</f>
        <v>gabrielgasparino49@gmail.com</v>
      </c>
      <c r="L546" s="24" t="str">
        <f>'Base de dados'!J545</f>
        <v>POPULAÇÃO GERAL</v>
      </c>
      <c r="M546" s="24" t="str">
        <f>'Base de dados'!L545</f>
        <v>SUPLENTE</v>
      </c>
      <c r="N546" s="24">
        <f>'Base de dados'!M545</f>
        <v>229</v>
      </c>
      <c r="O546" s="29" t="str">
        <f>IF(OR(Prefeitura!I546="Não",Prefeitura!J546&lt;&gt;""),"EXCLUÍDO","")</f>
        <v/>
      </c>
      <c r="P546" s="24" t="str">
        <f>IF(Prefeitura!J546&lt;&gt;"","ATENDIDO CDHU",IF(Prefeitura!I546="Não","NÃO COMPROVA TEMPO DE MORADIA",""))</f>
        <v/>
      </c>
      <c r="Q546" s="24" t="str">
        <f t="shared" si="18"/>
        <v/>
      </c>
    </row>
    <row r="547" spans="1:17" ht="24.95" customHeight="1" x14ac:dyDescent="0.25">
      <c r="A547" s="17">
        <f t="shared" si="17"/>
        <v>545</v>
      </c>
      <c r="B547" s="18" t="str">
        <f>'Base de dados'!A546</f>
        <v>5630019932</v>
      </c>
      <c r="C547" s="19" t="str">
        <f>'Base de dados'!B546</f>
        <v>LUANA CINTIA AUGUSTO RUIVO</v>
      </c>
      <c r="D547" s="26">
        <f>'Base de dados'!C546</f>
        <v>403794341</v>
      </c>
      <c r="E547" s="20" t="str">
        <f>'Base de dados'!D546</f>
        <v>351.572.728-04</v>
      </c>
      <c r="F547" s="21" t="str">
        <f>IF('Base de dados'!E546&lt;&gt;"",'Base de dados'!E546,"")</f>
        <v/>
      </c>
      <c r="G547" s="21" t="str">
        <f>IF('Base de dados'!F546&lt;&gt;"",'Base de dados'!F546,"")</f>
        <v/>
      </c>
      <c r="H547" s="21" t="str">
        <f>IF('Base de dados'!G546&lt;&gt;"",'Base de dados'!G546,"")</f>
        <v/>
      </c>
      <c r="I547" s="31" t="str">
        <f>Prefeitura!D547</f>
        <v>AV  R JUSTINO DE CASTRO, 777 - CENTRO  - CASA BRANCA</v>
      </c>
      <c r="J547" s="22" t="str">
        <f>Prefeitura!E547</f>
        <v>(19) 989535505</v>
      </c>
      <c r="K547" s="23" t="str">
        <f>LOWER('Base de dados'!K546)</f>
        <v>vihvihcoma@gmail.com</v>
      </c>
      <c r="L547" s="24" t="str">
        <f>'Base de dados'!J546</f>
        <v>POPULAÇÃO GERAL</v>
      </c>
      <c r="M547" s="24" t="str">
        <f>'Base de dados'!L546</f>
        <v>SUPLENTE</v>
      </c>
      <c r="N547" s="24">
        <f>'Base de dados'!M546</f>
        <v>230</v>
      </c>
      <c r="O547" s="29" t="str">
        <f>IF(OR(Prefeitura!I547="Não",Prefeitura!J547&lt;&gt;""),"EXCLUÍDO","")</f>
        <v/>
      </c>
      <c r="P547" s="24" t="str">
        <f>IF(Prefeitura!J547&lt;&gt;"","ATENDIDO CDHU",IF(Prefeitura!I547="Não","NÃO COMPROVA TEMPO DE MORADIA",""))</f>
        <v/>
      </c>
      <c r="Q547" s="24" t="str">
        <f t="shared" si="18"/>
        <v/>
      </c>
    </row>
    <row r="548" spans="1:17" ht="24.95" customHeight="1" x14ac:dyDescent="0.25">
      <c r="A548" s="17">
        <f t="shared" si="17"/>
        <v>546</v>
      </c>
      <c r="B548" s="18" t="str">
        <f>'Base de dados'!A547</f>
        <v>5630021060</v>
      </c>
      <c r="C548" s="19" t="str">
        <f>'Base de dados'!B547</f>
        <v>CARLA MONIZE CUNHA FRAMINI</v>
      </c>
      <c r="D548" s="26">
        <f>'Base de dados'!C547</f>
        <v>491881459</v>
      </c>
      <c r="E548" s="20" t="str">
        <f>'Base de dados'!D547</f>
        <v>421.750.648-16</v>
      </c>
      <c r="F548" s="21" t="str">
        <f>IF('Base de dados'!E547&lt;&gt;"",'Base de dados'!E547,"")</f>
        <v/>
      </c>
      <c r="G548" s="21" t="str">
        <f>IF('Base de dados'!F547&lt;&gt;"",'Base de dados'!F547,"")</f>
        <v/>
      </c>
      <c r="H548" s="21" t="str">
        <f>IF('Base de dados'!G547&lt;&gt;"",'Base de dados'!G547,"")</f>
        <v/>
      </c>
      <c r="I548" s="31" t="str">
        <f>Prefeitura!D548</f>
        <v>RUA JUSTINO DE CASTRO, 561 - CENTRO - CASA BRANCA</v>
      </c>
      <c r="J548" s="22" t="str">
        <f>Prefeitura!E548</f>
        <v>(19) 992838281</v>
      </c>
      <c r="K548" s="23" t="str">
        <f>LOWER('Base de dados'!K547)</f>
        <v>cmframini@gmail.com</v>
      </c>
      <c r="L548" s="24" t="str">
        <f>'Base de dados'!J547</f>
        <v>POPULAÇÃO GERAL</v>
      </c>
      <c r="M548" s="24" t="str">
        <f>'Base de dados'!L547</f>
        <v>SUPLENTE</v>
      </c>
      <c r="N548" s="24">
        <f>'Base de dados'!M547</f>
        <v>231</v>
      </c>
      <c r="O548" s="29" t="str">
        <f>IF(OR(Prefeitura!I548="Não",Prefeitura!J548&lt;&gt;""),"EXCLUÍDO","")</f>
        <v/>
      </c>
      <c r="P548" s="24" t="str">
        <f>IF(Prefeitura!J548&lt;&gt;"","ATENDIDO CDHU",IF(Prefeitura!I548="Não","NÃO COMPROVA TEMPO DE MORADIA",""))</f>
        <v/>
      </c>
      <c r="Q548" s="24" t="str">
        <f t="shared" si="18"/>
        <v/>
      </c>
    </row>
    <row r="549" spans="1:17" ht="24.95" customHeight="1" x14ac:dyDescent="0.25">
      <c r="A549" s="17">
        <f t="shared" si="17"/>
        <v>547</v>
      </c>
      <c r="B549" s="18" t="str">
        <f>'Base de dados'!A548</f>
        <v>5630016821</v>
      </c>
      <c r="C549" s="19" t="str">
        <f>'Base de dados'!B548</f>
        <v>VINICIUS GILAVERTI DA SILVA</v>
      </c>
      <c r="D549" s="26">
        <f>'Base de dados'!C548</f>
        <v>497239954</v>
      </c>
      <c r="E549" s="20" t="str">
        <f>'Base de dados'!D548</f>
        <v>445.759.008-85</v>
      </c>
      <c r="F549" s="21" t="str">
        <f>IF('Base de dados'!E548&lt;&gt;"",'Base de dados'!E548,"")</f>
        <v/>
      </c>
      <c r="G549" s="21" t="str">
        <f>IF('Base de dados'!F548&lt;&gt;"",'Base de dados'!F548,"")</f>
        <v/>
      </c>
      <c r="H549" s="21" t="str">
        <f>IF('Base de dados'!G548&lt;&gt;"",'Base de dados'!G548,"")</f>
        <v/>
      </c>
      <c r="I549" s="31" t="str">
        <f>Prefeitura!D549</f>
        <v>AV  DOUTOR FRANCISCO NOGUEIRA DE LIMA, 1755 - DESTERRO - CASA BRANCA</v>
      </c>
      <c r="J549" s="22" t="str">
        <f>Prefeitura!E549</f>
        <v>(19) 996062960</v>
      </c>
      <c r="K549" s="23" t="str">
        <f>LOWER('Base de dados'!K548)</f>
        <v>180397bf@gmail.com</v>
      </c>
      <c r="L549" s="24" t="str">
        <f>'Base de dados'!J548</f>
        <v>POPULAÇÃO GERAL</v>
      </c>
      <c r="M549" s="24" t="str">
        <f>'Base de dados'!L548</f>
        <v>SUPLENTE</v>
      </c>
      <c r="N549" s="24">
        <f>'Base de dados'!M548</f>
        <v>232</v>
      </c>
      <c r="O549" s="29" t="str">
        <f>IF(OR(Prefeitura!I549="Não",Prefeitura!J549&lt;&gt;""),"EXCLUÍDO","")</f>
        <v/>
      </c>
      <c r="P549" s="24" t="str">
        <f>IF(Prefeitura!J549&lt;&gt;"","ATENDIDO CDHU",IF(Prefeitura!I549="Não","NÃO COMPROVA TEMPO DE MORADIA",""))</f>
        <v/>
      </c>
      <c r="Q549" s="24" t="str">
        <f t="shared" si="18"/>
        <v/>
      </c>
    </row>
    <row r="550" spans="1:17" ht="24.95" customHeight="1" x14ac:dyDescent="0.25">
      <c r="A550" s="17">
        <f t="shared" si="17"/>
        <v>548</v>
      </c>
      <c r="B550" s="18" t="str">
        <f>'Base de dados'!A549</f>
        <v>5630001138</v>
      </c>
      <c r="C550" s="19" t="str">
        <f>'Base de dados'!B549</f>
        <v>ELIZABETE APARECIDA DIAS</v>
      </c>
      <c r="D550" s="26">
        <f>'Base de dados'!C549</f>
        <v>428969859</v>
      </c>
      <c r="E550" s="20" t="str">
        <f>'Base de dados'!D549</f>
        <v>300.184.168-02</v>
      </c>
      <c r="F550" s="21" t="str">
        <f>IF('Base de dados'!E549&lt;&gt;"",'Base de dados'!E549,"")</f>
        <v/>
      </c>
      <c r="G550" s="21" t="str">
        <f>IF('Base de dados'!F549&lt;&gt;"",'Base de dados'!F549,"")</f>
        <v/>
      </c>
      <c r="H550" s="21" t="str">
        <f>IF('Base de dados'!G549&lt;&gt;"",'Base de dados'!G549,"")</f>
        <v/>
      </c>
      <c r="I550" s="31" t="str">
        <f>Prefeitura!D550</f>
        <v>RUA PEDRO PIMENTA, 395 - PARQUE SAO PAULO - CASA BRANCA</v>
      </c>
      <c r="J550" s="22" t="str">
        <f>Prefeitura!E550</f>
        <v>(19) 999281028</v>
      </c>
      <c r="K550" s="23" t="str">
        <f>LOWER('Base de dados'!K549)</f>
        <v>987654321elizabete@gmail.com</v>
      </c>
      <c r="L550" s="24" t="str">
        <f>'Base de dados'!J549</f>
        <v>POPULAÇÃO GERAL</v>
      </c>
      <c r="M550" s="24" t="str">
        <f>'Base de dados'!L549</f>
        <v>SUPLENTE</v>
      </c>
      <c r="N550" s="24">
        <f>'Base de dados'!M549</f>
        <v>233</v>
      </c>
      <c r="O550" s="29" t="str">
        <f>IF(OR(Prefeitura!I550="Não",Prefeitura!J550&lt;&gt;""),"EXCLUÍDO","")</f>
        <v/>
      </c>
      <c r="P550" s="24" t="str">
        <f>IF(Prefeitura!J550&lt;&gt;"","ATENDIDO CDHU",IF(Prefeitura!I550="Não","NÃO COMPROVA TEMPO DE MORADIA",""))</f>
        <v/>
      </c>
      <c r="Q550" s="24" t="str">
        <f t="shared" si="18"/>
        <v/>
      </c>
    </row>
    <row r="551" spans="1:17" ht="24.95" customHeight="1" x14ac:dyDescent="0.25">
      <c r="A551" s="17">
        <f t="shared" si="17"/>
        <v>549</v>
      </c>
      <c r="B551" s="18" t="str">
        <f>'Base de dados'!A550</f>
        <v>5630021417</v>
      </c>
      <c r="C551" s="19" t="str">
        <f>'Base de dados'!B550</f>
        <v>FABIANA RODRIGUES DE LIMA</v>
      </c>
      <c r="D551" s="26">
        <f>'Base de dados'!C550</f>
        <v>358224214</v>
      </c>
      <c r="E551" s="20" t="str">
        <f>'Base de dados'!D550</f>
        <v>314.050.228-17</v>
      </c>
      <c r="F551" s="21" t="str">
        <f>IF('Base de dados'!E550&lt;&gt;"",'Base de dados'!E550,"")</f>
        <v/>
      </c>
      <c r="G551" s="21" t="str">
        <f>IF('Base de dados'!F550&lt;&gt;"",'Base de dados'!F550,"")</f>
        <v/>
      </c>
      <c r="H551" s="21" t="str">
        <f>IF('Base de dados'!G550&lt;&gt;"",'Base de dados'!G550,"")</f>
        <v/>
      </c>
      <c r="I551" s="31" t="str">
        <f>Prefeitura!D551</f>
        <v>RUA FAMILIA STEFANINI, 362 - DESTERRO - CASA BRANCA</v>
      </c>
      <c r="J551" s="22" t="str">
        <f>Prefeitura!E551</f>
        <v>(19) 987555763</v>
      </c>
      <c r="K551" s="23" t="str">
        <f>LOWER('Base de dados'!K550)</f>
        <v>infopec.informatica@gmail.com</v>
      </c>
      <c r="L551" s="24" t="str">
        <f>'Base de dados'!J550</f>
        <v>POPULAÇÃO GERAL</v>
      </c>
      <c r="M551" s="24" t="str">
        <f>'Base de dados'!L550</f>
        <v>SUPLENTE</v>
      </c>
      <c r="N551" s="24">
        <f>'Base de dados'!M550</f>
        <v>234</v>
      </c>
      <c r="O551" s="29" t="str">
        <f>IF(OR(Prefeitura!I551="Não",Prefeitura!J551&lt;&gt;""),"EXCLUÍDO","")</f>
        <v/>
      </c>
      <c r="P551" s="24" t="str">
        <f>IF(Prefeitura!J551&lt;&gt;"","ATENDIDO CDHU",IF(Prefeitura!I551="Não","NÃO COMPROVA TEMPO DE MORADIA",""))</f>
        <v/>
      </c>
      <c r="Q551" s="24" t="str">
        <f t="shared" si="18"/>
        <v/>
      </c>
    </row>
    <row r="552" spans="1:17" ht="24.95" customHeight="1" x14ac:dyDescent="0.25">
      <c r="A552" s="17">
        <f t="shared" si="17"/>
        <v>550</v>
      </c>
      <c r="B552" s="18" t="str">
        <f>'Base de dados'!A551</f>
        <v>5630006491</v>
      </c>
      <c r="C552" s="19" t="str">
        <f>'Base de dados'!B551</f>
        <v>DAVID FONSECA</v>
      </c>
      <c r="D552" s="26">
        <f>'Base de dados'!C551</f>
        <v>490282398</v>
      </c>
      <c r="E552" s="20" t="str">
        <f>'Base de dados'!D551</f>
        <v>415.229.308-09</v>
      </c>
      <c r="F552" s="21" t="str">
        <f>IF('Base de dados'!E551&lt;&gt;"",'Base de dados'!E551,"")</f>
        <v>KARINA MECHILAO FONSECA</v>
      </c>
      <c r="G552" s="21">
        <f>IF('Base de dados'!F551&lt;&gt;"",'Base de dados'!F551,"")</f>
        <v>509927713</v>
      </c>
      <c r="H552" s="21" t="str">
        <f>IF('Base de dados'!G551&lt;&gt;"",'Base de dados'!G551,"")</f>
        <v>453.918.768-69</v>
      </c>
      <c r="I552" s="31" t="str">
        <f>Prefeitura!D552</f>
        <v>RUA FAMILIA SYLLOS, 96 - JARDIM AMERICA - CASA BRANCA</v>
      </c>
      <c r="J552" s="22" t="str">
        <f>Prefeitura!E552</f>
        <v>(19) 995258517</v>
      </c>
      <c r="K552" s="23" t="str">
        <f>LOWER('Base de dados'!K551)</f>
        <v>karina.mechilao@hotmail.com</v>
      </c>
      <c r="L552" s="24" t="str">
        <f>'Base de dados'!J551</f>
        <v>POPULAÇÃO GERAL</v>
      </c>
      <c r="M552" s="24" t="str">
        <f>'Base de dados'!L551</f>
        <v>SUPLENTE</v>
      </c>
      <c r="N552" s="24">
        <f>'Base de dados'!M551</f>
        <v>235</v>
      </c>
      <c r="O552" s="29" t="str">
        <f>IF(OR(Prefeitura!I552="Não",Prefeitura!J552&lt;&gt;""),"EXCLUÍDO","")</f>
        <v/>
      </c>
      <c r="P552" s="24" t="str">
        <f>IF(Prefeitura!J552&lt;&gt;"","ATENDIDO CDHU",IF(Prefeitura!I552="Não","NÃO COMPROVA TEMPO DE MORADIA",""))</f>
        <v/>
      </c>
      <c r="Q552" s="24" t="str">
        <f t="shared" si="18"/>
        <v/>
      </c>
    </row>
    <row r="553" spans="1:17" ht="24.95" customHeight="1" x14ac:dyDescent="0.25">
      <c r="A553" s="17">
        <f t="shared" si="17"/>
        <v>551</v>
      </c>
      <c r="B553" s="18" t="str">
        <f>'Base de dados'!A552</f>
        <v>5630014289</v>
      </c>
      <c r="C553" s="19" t="str">
        <f>'Base de dados'!B552</f>
        <v>LUIZ ANTONIO MILITAO DA SILVA</v>
      </c>
      <c r="D553" s="26">
        <f>'Base de dados'!C552</f>
        <v>20743003</v>
      </c>
      <c r="E553" s="20" t="str">
        <f>'Base de dados'!D552</f>
        <v>158.298.598-74</v>
      </c>
      <c r="F553" s="21" t="str">
        <f>IF('Base de dados'!E552&lt;&gt;"",'Base de dados'!E552,"")</f>
        <v/>
      </c>
      <c r="G553" s="21" t="str">
        <f>IF('Base de dados'!F552&lt;&gt;"",'Base de dados'!F552,"")</f>
        <v/>
      </c>
      <c r="H553" s="21" t="str">
        <f>IF('Base de dados'!G552&lt;&gt;"",'Base de dados'!G552,"")</f>
        <v/>
      </c>
      <c r="I553" s="31" t="str">
        <f>Prefeitura!D553</f>
        <v>RUA FAMILIA DOURADOR, 187 - DESTERRO - CASA BRANCA</v>
      </c>
      <c r="J553" s="22" t="str">
        <f>Prefeitura!E553</f>
        <v>(19) 994860326</v>
      </c>
      <c r="K553" s="23" t="str">
        <f>LOWER('Base de dados'!K552)</f>
        <v>luizmilitao_silva@hotmail.com</v>
      </c>
      <c r="L553" s="24" t="str">
        <f>'Base de dados'!J552</f>
        <v>POPULAÇÃO GERAL</v>
      </c>
      <c r="M553" s="24" t="str">
        <f>'Base de dados'!L552</f>
        <v>SUPLENTE</v>
      </c>
      <c r="N553" s="24">
        <f>'Base de dados'!M552</f>
        <v>236</v>
      </c>
      <c r="O553" s="29" t="str">
        <f>IF(OR(Prefeitura!I553="Não",Prefeitura!J553&lt;&gt;""),"EXCLUÍDO","")</f>
        <v/>
      </c>
      <c r="P553" s="24" t="str">
        <f>IF(Prefeitura!J553&lt;&gt;"","ATENDIDO CDHU",IF(Prefeitura!I553="Não","NÃO COMPROVA TEMPO DE MORADIA",""))</f>
        <v/>
      </c>
      <c r="Q553" s="24" t="str">
        <f t="shared" si="18"/>
        <v/>
      </c>
    </row>
    <row r="554" spans="1:17" ht="24.95" customHeight="1" x14ac:dyDescent="0.25">
      <c r="A554" s="17">
        <f t="shared" si="17"/>
        <v>552</v>
      </c>
      <c r="B554" s="18" t="str">
        <f>'Base de dados'!A553</f>
        <v>5630001120</v>
      </c>
      <c r="C554" s="19" t="str">
        <f>'Base de dados'!B553</f>
        <v>EDMAR HYPOLITO DA SILVA</v>
      </c>
      <c r="D554" s="26">
        <f>'Base de dados'!C553</f>
        <v>473353349</v>
      </c>
      <c r="E554" s="20" t="str">
        <f>'Base de dados'!D553</f>
        <v>413.227.058-01</v>
      </c>
      <c r="F554" s="21" t="str">
        <f>IF('Base de dados'!E553&lt;&gt;"",'Base de dados'!E553,"")</f>
        <v>ANA CLAUDIA SOUZA DA SILVA</v>
      </c>
      <c r="G554" s="21">
        <f>IF('Base de dados'!F553&lt;&gt;"",'Base de dados'!F553,"")</f>
        <v>462092227</v>
      </c>
      <c r="H554" s="21" t="str">
        <f>IF('Base de dados'!G553&lt;&gt;"",'Base de dados'!G553,"")</f>
        <v>403.333.958-24</v>
      </c>
      <c r="I554" s="31" t="str">
        <f>Prefeitura!D554</f>
        <v>AV  LUPERCIO DA SILVA, 131 - JARDIM BELA VISTA  - CASA BRANCA</v>
      </c>
      <c r="J554" s="22" t="str">
        <f>Prefeitura!E554</f>
        <v>(19) 991041060</v>
      </c>
      <c r="K554" s="23" t="str">
        <f>LOWER('Base de dados'!K553)</f>
        <v>anaclaudiasexy21@gmail.com</v>
      </c>
      <c r="L554" s="24" t="str">
        <f>'Base de dados'!J553</f>
        <v>POPULAÇÃO GERAL</v>
      </c>
      <c r="M554" s="24" t="str">
        <f>'Base de dados'!L553</f>
        <v>SUPLENTE</v>
      </c>
      <c r="N554" s="24">
        <f>'Base de dados'!M553</f>
        <v>237</v>
      </c>
      <c r="O554" s="29" t="str">
        <f>IF(OR(Prefeitura!I554="Não",Prefeitura!J554&lt;&gt;""),"EXCLUÍDO","")</f>
        <v/>
      </c>
      <c r="P554" s="24" t="str">
        <f>IF(Prefeitura!J554&lt;&gt;"","ATENDIDO CDHU",IF(Prefeitura!I554="Não","NÃO COMPROVA TEMPO DE MORADIA",""))</f>
        <v/>
      </c>
      <c r="Q554" s="24" t="str">
        <f t="shared" si="18"/>
        <v/>
      </c>
    </row>
    <row r="555" spans="1:17" ht="24.95" customHeight="1" x14ac:dyDescent="0.25">
      <c r="A555" s="17">
        <f t="shared" si="17"/>
        <v>553</v>
      </c>
      <c r="B555" s="18" t="str">
        <f>'Base de dados'!A554</f>
        <v>5630012952</v>
      </c>
      <c r="C555" s="19" t="str">
        <f>'Base de dados'!B554</f>
        <v>ELIANA SCHERMA RODRIGUES</v>
      </c>
      <c r="D555" s="26">
        <f>'Base de dados'!C554</f>
        <v>268173746</v>
      </c>
      <c r="E555" s="20" t="str">
        <f>'Base de dados'!D554</f>
        <v>258.661.458-55</v>
      </c>
      <c r="F555" s="21" t="str">
        <f>IF('Base de dados'!E554&lt;&gt;"",'Base de dados'!E554,"")</f>
        <v>ANTONIO CESAR RODRIGUES</v>
      </c>
      <c r="G555" s="21">
        <f>IF('Base de dados'!F554&lt;&gt;"",'Base de dados'!F554,"")</f>
        <v>19821778</v>
      </c>
      <c r="H555" s="21" t="str">
        <f>IF('Base de dados'!G554&lt;&gt;"",'Base de dados'!G554,"")</f>
        <v>079.843.368-06</v>
      </c>
      <c r="I555" s="31" t="str">
        <f>Prefeitura!D555</f>
        <v>AV  DOLORES CARVALHO, 212 - ODENIR BUZATO - CASA BRANCA</v>
      </c>
      <c r="J555" s="22" t="str">
        <f>Prefeitura!E555</f>
        <v>(19) 998950822</v>
      </c>
      <c r="K555" s="23" t="str">
        <f>LOWER('Base de dados'!K554)</f>
        <v>elianascherma@hotmail.com.br</v>
      </c>
      <c r="L555" s="24" t="str">
        <f>'Base de dados'!J554</f>
        <v>POPULAÇÃO GERAL</v>
      </c>
      <c r="M555" s="24" t="str">
        <f>'Base de dados'!L554</f>
        <v>SUPLENTE</v>
      </c>
      <c r="N555" s="24">
        <f>'Base de dados'!M554</f>
        <v>238</v>
      </c>
      <c r="O555" s="29" t="str">
        <f>IF(OR(Prefeitura!I555="Não",Prefeitura!J555&lt;&gt;""),"EXCLUÍDO","")</f>
        <v/>
      </c>
      <c r="P555" s="24" t="str">
        <f>IF(Prefeitura!J555&lt;&gt;"","ATENDIDO CDHU",IF(Prefeitura!I555="Não","NÃO COMPROVA TEMPO DE MORADIA",""))</f>
        <v/>
      </c>
      <c r="Q555" s="24" t="str">
        <f t="shared" si="18"/>
        <v/>
      </c>
    </row>
    <row r="556" spans="1:17" ht="24.95" customHeight="1" x14ac:dyDescent="0.25">
      <c r="A556" s="17">
        <f t="shared" si="17"/>
        <v>554</v>
      </c>
      <c r="B556" s="18" t="str">
        <f>'Base de dados'!A555</f>
        <v>5630009545</v>
      </c>
      <c r="C556" s="19" t="str">
        <f>'Base de dados'!B555</f>
        <v>HELENA BURGARELI CLARO</v>
      </c>
      <c r="D556" s="26">
        <f>'Base de dados'!C555</f>
        <v>462634851</v>
      </c>
      <c r="E556" s="20" t="str">
        <f>'Base de dados'!D555</f>
        <v>373.492.068-01</v>
      </c>
      <c r="F556" s="21" t="str">
        <f>IF('Base de dados'!E555&lt;&gt;"",'Base de dados'!E555,"")</f>
        <v/>
      </c>
      <c r="G556" s="21" t="str">
        <f>IF('Base de dados'!F555&lt;&gt;"",'Base de dados'!F555,"")</f>
        <v/>
      </c>
      <c r="H556" s="21" t="str">
        <f>IF('Base de dados'!G555&lt;&gt;"",'Base de dados'!G555,"")</f>
        <v/>
      </c>
      <c r="I556" s="31" t="str">
        <f>Prefeitura!D556</f>
        <v>RUA MARIO BENI, 7 - CENTRO - CASA BRANCA</v>
      </c>
      <c r="J556" s="22" t="str">
        <f>Prefeitura!E556</f>
        <v>(19) 996423260</v>
      </c>
      <c r="K556" s="23" t="str">
        <f>LOWER('Base de dados'!K555)</f>
        <v>helena-claro@hotmail.com</v>
      </c>
      <c r="L556" s="24" t="str">
        <f>'Base de dados'!J555</f>
        <v>POPULAÇÃO GERAL</v>
      </c>
      <c r="M556" s="24" t="str">
        <f>'Base de dados'!L555</f>
        <v>SUPLENTE</v>
      </c>
      <c r="N556" s="24">
        <f>'Base de dados'!M555</f>
        <v>239</v>
      </c>
      <c r="O556" s="29" t="str">
        <f>IF(OR(Prefeitura!I556="Não",Prefeitura!J556&lt;&gt;""),"EXCLUÍDO","")</f>
        <v/>
      </c>
      <c r="P556" s="24" t="str">
        <f>IF(Prefeitura!J556&lt;&gt;"","ATENDIDO CDHU",IF(Prefeitura!I556="Não","NÃO COMPROVA TEMPO DE MORADIA",""))</f>
        <v/>
      </c>
      <c r="Q556" s="24" t="str">
        <f t="shared" si="18"/>
        <v/>
      </c>
    </row>
    <row r="557" spans="1:17" ht="24.95" customHeight="1" x14ac:dyDescent="0.25">
      <c r="A557" s="17">
        <f t="shared" si="17"/>
        <v>555</v>
      </c>
      <c r="B557" s="18" t="str">
        <f>'Base de dados'!A556</f>
        <v>5630001955</v>
      </c>
      <c r="C557" s="19" t="str">
        <f>'Base de dados'!B556</f>
        <v>ANA CAROLINA CORREIA DOS SANTOS</v>
      </c>
      <c r="D557" s="26">
        <f>'Base de dados'!C556</f>
        <v>479312886</v>
      </c>
      <c r="E557" s="20" t="str">
        <f>'Base de dados'!D556</f>
        <v>405.312.418-23</v>
      </c>
      <c r="F557" s="21" t="str">
        <f>IF('Base de dados'!E556&lt;&gt;"",'Base de dados'!E556,"")</f>
        <v>DIEGO BARBOSA Y</v>
      </c>
      <c r="G557" s="21">
        <f>IF('Base de dados'!F556&lt;&gt;"",'Base de dados'!F556,"")</f>
        <v>403791650</v>
      </c>
      <c r="H557" s="21" t="str">
        <f>IF('Base de dados'!G556&lt;&gt;"",'Base de dados'!G556,"")</f>
        <v>355.857.568-77</v>
      </c>
      <c r="I557" s="31" t="str">
        <f>Prefeitura!D557</f>
        <v>RUA NICANOR FRANCISCO FERRAZ, 66 - JARDIM EUROPA - CASA BRANCA</v>
      </c>
      <c r="J557" s="22" t="str">
        <f>Prefeitura!E557</f>
        <v>(19) 995569968</v>
      </c>
      <c r="K557" s="23" t="str">
        <f>LOWER('Base de dados'!K556)</f>
        <v>karolpablodiego52@gmail.com</v>
      </c>
      <c r="L557" s="24" t="str">
        <f>'Base de dados'!J556</f>
        <v>POPULAÇÃO GERAL</v>
      </c>
      <c r="M557" s="24" t="str">
        <f>'Base de dados'!L556</f>
        <v>SUPLENTE</v>
      </c>
      <c r="N557" s="24">
        <f>'Base de dados'!M556</f>
        <v>240</v>
      </c>
      <c r="O557" s="29" t="str">
        <f>IF(OR(Prefeitura!I557="Não",Prefeitura!J557&lt;&gt;""),"EXCLUÍDO","")</f>
        <v/>
      </c>
      <c r="P557" s="24" t="str">
        <f>IF(Prefeitura!J557&lt;&gt;"","ATENDIDO CDHU",IF(Prefeitura!I557="Não","NÃO COMPROVA TEMPO DE MORADIA",""))</f>
        <v/>
      </c>
      <c r="Q557" s="24" t="str">
        <f t="shared" si="18"/>
        <v/>
      </c>
    </row>
    <row r="558" spans="1:17" ht="24.95" customHeight="1" x14ac:dyDescent="0.25">
      <c r="A558" s="17">
        <f t="shared" si="17"/>
        <v>556</v>
      </c>
      <c r="B558" s="18" t="str">
        <f>'Base de dados'!A557</f>
        <v>5630005915</v>
      </c>
      <c r="C558" s="19" t="str">
        <f>'Base de dados'!B557</f>
        <v>MUNIQUE CRISTINA GONCALVES GOMES ROBERTO</v>
      </c>
      <c r="D558" s="26">
        <f>'Base de dados'!C557</f>
        <v>4972723123</v>
      </c>
      <c r="E558" s="20" t="str">
        <f>'Base de dados'!D557</f>
        <v>431.877.118-04</v>
      </c>
      <c r="F558" s="21" t="str">
        <f>IF('Base de dados'!E557&lt;&gt;"",'Base de dados'!E557,"")</f>
        <v>MAICOLN TEIXEIRA ROBERTO</v>
      </c>
      <c r="G558" s="21">
        <f>IF('Base de dados'!F557&lt;&gt;"",'Base de dados'!F557,"")</f>
        <v>349339119</v>
      </c>
      <c r="H558" s="21" t="str">
        <f>IF('Base de dados'!G557&lt;&gt;"",'Base de dados'!G557,"")</f>
        <v>325.709.508-23</v>
      </c>
      <c r="I558" s="31" t="str">
        <f>Prefeitura!D558</f>
        <v>RUA DAS ROSAS, 390 - SAO BERNARDO - CASA BRANCA</v>
      </c>
      <c r="J558" s="22" t="str">
        <f>Prefeitura!E558</f>
        <v>(19) 994621841</v>
      </c>
      <c r="K558" s="23" t="str">
        <f>LOWER('Base de dados'!K557)</f>
        <v>moniquegoncalves59@gmail.com</v>
      </c>
      <c r="L558" s="24" t="str">
        <f>'Base de dados'!J557</f>
        <v>POPULAÇÃO GERAL</v>
      </c>
      <c r="M558" s="24" t="str">
        <f>'Base de dados'!L557</f>
        <v>SUPLENTE</v>
      </c>
      <c r="N558" s="24">
        <f>'Base de dados'!M557</f>
        <v>241</v>
      </c>
      <c r="O558" s="29" t="str">
        <f>IF(OR(Prefeitura!I558="Não",Prefeitura!J558&lt;&gt;""),"EXCLUÍDO","")</f>
        <v/>
      </c>
      <c r="P558" s="24" t="str">
        <f>IF(Prefeitura!J558&lt;&gt;"","ATENDIDO CDHU",IF(Prefeitura!I558="Não","NÃO COMPROVA TEMPO DE MORADIA",""))</f>
        <v/>
      </c>
      <c r="Q558" s="24" t="str">
        <f t="shared" si="18"/>
        <v/>
      </c>
    </row>
    <row r="559" spans="1:17" ht="24.95" customHeight="1" x14ac:dyDescent="0.25">
      <c r="A559" s="17">
        <f t="shared" si="17"/>
        <v>557</v>
      </c>
      <c r="B559" s="18" t="str">
        <f>'Base de dados'!A558</f>
        <v>5630013042</v>
      </c>
      <c r="C559" s="19" t="str">
        <f>'Base de dados'!B558</f>
        <v>VANESSA FRANCIELE SILVA COSTA</v>
      </c>
      <c r="D559" s="26">
        <f>'Base de dados'!C558</f>
        <v>562462879</v>
      </c>
      <c r="E559" s="20" t="str">
        <f>'Base de dados'!D558</f>
        <v>468.054.908-47</v>
      </c>
      <c r="F559" s="21" t="str">
        <f>IF('Base de dados'!E558&lt;&gt;"",'Base de dados'!E558,"")</f>
        <v/>
      </c>
      <c r="G559" s="21" t="str">
        <f>IF('Base de dados'!F558&lt;&gt;"",'Base de dados'!F558,"")</f>
        <v/>
      </c>
      <c r="H559" s="21" t="str">
        <f>IF('Base de dados'!G558&lt;&gt;"",'Base de dados'!G558,"")</f>
        <v/>
      </c>
      <c r="I559" s="31" t="str">
        <f>Prefeitura!D559</f>
        <v>RUA MARINA MOURA, 345 - PARQUE SAO PAULO - CASA BRANCA</v>
      </c>
      <c r="J559" s="22" t="str">
        <f>Prefeitura!E559</f>
        <v>(19) 994275835</v>
      </c>
      <c r="K559" s="23" t="str">
        <f>LOWER('Base de dados'!K558)</f>
        <v>vanessafscosta@outlook.com</v>
      </c>
      <c r="L559" s="24" t="str">
        <f>'Base de dados'!J558</f>
        <v>POPULAÇÃO GERAL</v>
      </c>
      <c r="M559" s="24" t="str">
        <f>'Base de dados'!L558</f>
        <v>SUPLENTE</v>
      </c>
      <c r="N559" s="24">
        <f>'Base de dados'!M558</f>
        <v>242</v>
      </c>
      <c r="O559" s="29" t="str">
        <f>IF(OR(Prefeitura!I559="Não",Prefeitura!J559&lt;&gt;""),"EXCLUÍDO","")</f>
        <v/>
      </c>
      <c r="P559" s="24" t="str">
        <f>IF(Prefeitura!J559&lt;&gt;"","ATENDIDO CDHU",IF(Prefeitura!I559="Não","NÃO COMPROVA TEMPO DE MORADIA",""))</f>
        <v/>
      </c>
      <c r="Q559" s="24" t="str">
        <f t="shared" si="18"/>
        <v/>
      </c>
    </row>
    <row r="560" spans="1:17" ht="24.95" customHeight="1" x14ac:dyDescent="0.25">
      <c r="A560" s="17">
        <f t="shared" si="17"/>
        <v>558</v>
      </c>
      <c r="B560" s="18" t="str">
        <f>'Base de dados'!A559</f>
        <v>5630020252</v>
      </c>
      <c r="C560" s="19" t="str">
        <f>'Base de dados'!B559</f>
        <v>LUANA RAFAELA E SILVA</v>
      </c>
      <c r="D560" s="26">
        <f>'Base de dados'!C559</f>
        <v>2001001311616</v>
      </c>
      <c r="E560" s="20" t="str">
        <f>'Base de dados'!D559</f>
        <v>056.905.374-97</v>
      </c>
      <c r="F560" s="21" t="str">
        <f>IF('Base de dados'!E559&lt;&gt;"",'Base de dados'!E559,"")</f>
        <v/>
      </c>
      <c r="G560" s="21" t="str">
        <f>IF('Base de dados'!F559&lt;&gt;"",'Base de dados'!F559,"")</f>
        <v/>
      </c>
      <c r="H560" s="21" t="str">
        <f>IF('Base de dados'!G559&lt;&gt;"",'Base de dados'!G559,"")</f>
        <v/>
      </c>
      <c r="I560" s="31" t="str">
        <f>Prefeitura!D560</f>
        <v>RUA MARIA JOSE C  DE ALMEIDA, 263 - PARQUE SAO PAULO - CASA BRANCA</v>
      </c>
      <c r="J560" s="22" t="str">
        <f>Prefeitura!E560</f>
        <v>(19) 989031207</v>
      </c>
      <c r="K560" s="23" t="str">
        <f>LOWER('Base de dados'!K559)</f>
        <v>luanarafaela07@hotmail.com</v>
      </c>
      <c r="L560" s="24" t="str">
        <f>'Base de dados'!J559</f>
        <v>POPULAÇÃO GERAL</v>
      </c>
      <c r="M560" s="24" t="str">
        <f>'Base de dados'!L559</f>
        <v>SUPLENTE</v>
      </c>
      <c r="N560" s="24">
        <f>'Base de dados'!M559</f>
        <v>243</v>
      </c>
      <c r="O560" s="29" t="str">
        <f>IF(OR(Prefeitura!I560="Não",Prefeitura!J560&lt;&gt;""),"EXCLUÍDO","")</f>
        <v/>
      </c>
      <c r="P560" s="24" t="str">
        <f>IF(Prefeitura!J560&lt;&gt;"","ATENDIDO CDHU",IF(Prefeitura!I560="Não","NÃO COMPROVA TEMPO DE MORADIA",""))</f>
        <v/>
      </c>
      <c r="Q560" s="24" t="str">
        <f t="shared" si="18"/>
        <v/>
      </c>
    </row>
    <row r="561" spans="1:17" ht="24.95" customHeight="1" x14ac:dyDescent="0.25">
      <c r="A561" s="17">
        <f t="shared" si="17"/>
        <v>559</v>
      </c>
      <c r="B561" s="18" t="str">
        <f>'Base de dados'!A560</f>
        <v>5630001609</v>
      </c>
      <c r="C561" s="19" t="str">
        <f>'Base de dados'!B560</f>
        <v>DANIEL FORTE GREGORIO</v>
      </c>
      <c r="D561" s="26">
        <f>'Base de dados'!C560</f>
        <v>57695040</v>
      </c>
      <c r="E561" s="20" t="str">
        <f>'Base de dados'!D560</f>
        <v>434.006.168-93</v>
      </c>
      <c r="F561" s="21" t="str">
        <f>IF('Base de dados'!E560&lt;&gt;"",'Base de dados'!E560,"")</f>
        <v/>
      </c>
      <c r="G561" s="21" t="str">
        <f>IF('Base de dados'!F560&lt;&gt;"",'Base de dados'!F560,"")</f>
        <v/>
      </c>
      <c r="H561" s="21" t="str">
        <f>IF('Base de dados'!G560&lt;&gt;"",'Base de dados'!G560,"")</f>
        <v/>
      </c>
      <c r="I561" s="31" t="str">
        <f>Prefeitura!D561</f>
        <v>RUA NICOLAU ANTONIO LOBO, 243 - JARDIM BELEM - DESCALVADO</v>
      </c>
      <c r="J561" s="22" t="str">
        <f>Prefeitura!E561</f>
        <v>(19) 993414578</v>
      </c>
      <c r="K561" s="23" t="str">
        <f>LOWER('Base de dados'!K560)</f>
        <v>danielgregorio307@gmail.com</v>
      </c>
      <c r="L561" s="24" t="str">
        <f>'Base de dados'!J560</f>
        <v>POPULAÇÃO GERAL</v>
      </c>
      <c r="M561" s="24" t="str">
        <f>'Base de dados'!L560</f>
        <v>SUPLENTE</v>
      </c>
      <c r="N561" s="24">
        <f>'Base de dados'!M560</f>
        <v>244</v>
      </c>
      <c r="O561" s="29" t="str">
        <f>IF(OR(Prefeitura!I561="Não",Prefeitura!J561&lt;&gt;""),"EXCLUÍDO","")</f>
        <v/>
      </c>
      <c r="P561" s="24" t="str">
        <f>IF(Prefeitura!J561&lt;&gt;"","ATENDIDO CDHU",IF(Prefeitura!I561="Não","NÃO COMPROVA TEMPO DE MORADIA",""))</f>
        <v/>
      </c>
      <c r="Q561" s="24" t="str">
        <f t="shared" si="18"/>
        <v/>
      </c>
    </row>
    <row r="562" spans="1:17" ht="24.95" customHeight="1" x14ac:dyDescent="0.25">
      <c r="A562" s="17">
        <f t="shared" si="17"/>
        <v>560</v>
      </c>
      <c r="B562" s="18" t="str">
        <f>'Base de dados'!A561</f>
        <v>5630004546</v>
      </c>
      <c r="C562" s="19" t="str">
        <f>'Base de dados'!B561</f>
        <v>LUCIENE AP SANTOS</v>
      </c>
      <c r="D562" s="26">
        <f>'Base de dados'!C561</f>
        <v>451684850</v>
      </c>
      <c r="E562" s="20" t="str">
        <f>'Base de dados'!D561</f>
        <v>338.071.748-77</v>
      </c>
      <c r="F562" s="21" t="str">
        <f>IF('Base de dados'!E561&lt;&gt;"",'Base de dados'!E561,"")</f>
        <v>CAIO HENRIQUE VIEIRA GILAVERTI</v>
      </c>
      <c r="G562" s="21">
        <f>IF('Base de dados'!F561&lt;&gt;"",'Base de dados'!F561,"")</f>
        <v>47321393</v>
      </c>
      <c r="H562" s="21" t="str">
        <f>IF('Base de dados'!G561&lt;&gt;"",'Base de dados'!G561,"")</f>
        <v>400.509.268-37</v>
      </c>
      <c r="I562" s="31" t="str">
        <f>Prefeitura!D562</f>
        <v>AV  GETULIO VARGAS, 317 - JARDIM ALVORADA  - CASA BRANCA</v>
      </c>
      <c r="J562" s="22" t="str">
        <f>Prefeitura!E562</f>
        <v>(19) 989223437</v>
      </c>
      <c r="K562" s="23" t="str">
        <f>LOWER('Base de dados'!K561)</f>
        <v>lucienesantos2602@gmail.com</v>
      </c>
      <c r="L562" s="24" t="str">
        <f>'Base de dados'!J561</f>
        <v>POPULAÇÃO GERAL</v>
      </c>
      <c r="M562" s="24" t="str">
        <f>'Base de dados'!L561</f>
        <v>SUPLENTE</v>
      </c>
      <c r="N562" s="24">
        <f>'Base de dados'!M561</f>
        <v>245</v>
      </c>
      <c r="O562" s="29" t="str">
        <f>IF(OR(Prefeitura!I562="Não",Prefeitura!J562&lt;&gt;""),"EXCLUÍDO","")</f>
        <v/>
      </c>
      <c r="P562" s="24" t="str">
        <f>IF(Prefeitura!J562&lt;&gt;"","ATENDIDO CDHU",IF(Prefeitura!I562="Não","NÃO COMPROVA TEMPO DE MORADIA",""))</f>
        <v/>
      </c>
      <c r="Q562" s="24" t="str">
        <f t="shared" si="18"/>
        <v/>
      </c>
    </row>
    <row r="563" spans="1:17" ht="24.95" customHeight="1" x14ac:dyDescent="0.25">
      <c r="A563" s="17">
        <f t="shared" si="17"/>
        <v>561</v>
      </c>
      <c r="B563" s="18" t="str">
        <f>'Base de dados'!A562</f>
        <v>5630020526</v>
      </c>
      <c r="C563" s="19" t="str">
        <f>'Base de dados'!B562</f>
        <v>DANIEL MONTEIRO GOMES</v>
      </c>
      <c r="D563" s="26">
        <f>'Base de dados'!C562</f>
        <v>555067804</v>
      </c>
      <c r="E563" s="20" t="str">
        <f>'Base de dados'!D562</f>
        <v>476.906.388-13</v>
      </c>
      <c r="F563" s="21" t="str">
        <f>IF('Base de dados'!E562&lt;&gt;"",'Base de dados'!E562,"")</f>
        <v>GABRIELA LOPES ZACARON</v>
      </c>
      <c r="G563" s="21">
        <f>IF('Base de dados'!F562&lt;&gt;"",'Base de dados'!F562,"")</f>
        <v>436291550</v>
      </c>
      <c r="H563" s="21" t="str">
        <f>IF('Base de dados'!G562&lt;&gt;"",'Base de dados'!G562,"")</f>
        <v>443.199.368-17</v>
      </c>
      <c r="I563" s="31" t="str">
        <f>Prefeitura!D563</f>
        <v>AV  RICHARDSON T TEIXEIRA BRAZAO, 91 - ODENIR BUZZATO - CASA BRANCA</v>
      </c>
      <c r="J563" s="22" t="str">
        <f>Prefeitura!E563</f>
        <v>(19) 993695085</v>
      </c>
      <c r="K563" s="23" t="str">
        <f>LOWER('Base de dados'!K562)</f>
        <v>gaby22loopes17@gmail.com</v>
      </c>
      <c r="L563" s="24" t="str">
        <f>'Base de dados'!J562</f>
        <v>POPULAÇÃO GERAL</v>
      </c>
      <c r="M563" s="24" t="str">
        <f>'Base de dados'!L562</f>
        <v>SUPLENTE</v>
      </c>
      <c r="N563" s="24">
        <f>'Base de dados'!M562</f>
        <v>246</v>
      </c>
      <c r="O563" s="29" t="str">
        <f>IF(OR(Prefeitura!I563="Não",Prefeitura!J563&lt;&gt;""),"EXCLUÍDO","")</f>
        <v/>
      </c>
      <c r="P563" s="24" t="str">
        <f>IF(Prefeitura!J563&lt;&gt;"","ATENDIDO CDHU",IF(Prefeitura!I563="Não","NÃO COMPROVA TEMPO DE MORADIA",""))</f>
        <v/>
      </c>
      <c r="Q563" s="24" t="str">
        <f t="shared" si="18"/>
        <v/>
      </c>
    </row>
    <row r="564" spans="1:17" ht="24.95" customHeight="1" x14ac:dyDescent="0.25">
      <c r="A564" s="17">
        <f t="shared" si="17"/>
        <v>562</v>
      </c>
      <c r="B564" s="18" t="str">
        <f>'Base de dados'!A563</f>
        <v>5630010964</v>
      </c>
      <c r="C564" s="19" t="str">
        <f>'Base de dados'!B563</f>
        <v>ROSANA APARECIDA DA SILVA</v>
      </c>
      <c r="D564" s="26">
        <f>'Base de dados'!C563</f>
        <v>455410872</v>
      </c>
      <c r="E564" s="20" t="str">
        <f>'Base de dados'!D563</f>
        <v>233.366.978-08</v>
      </c>
      <c r="F564" s="21" t="str">
        <f>IF('Base de dados'!E563&lt;&gt;"",'Base de dados'!E563,"")</f>
        <v>DEIVID CARLOS PEREIRA</v>
      </c>
      <c r="G564" s="21">
        <f>IF('Base de dados'!F563&lt;&gt;"",'Base de dados'!F563,"")</f>
        <v>431664948</v>
      </c>
      <c r="H564" s="21" t="str">
        <f>IF('Base de dados'!G563&lt;&gt;"",'Base de dados'!G563,"")</f>
        <v>371.451.398-12</v>
      </c>
      <c r="I564" s="31" t="str">
        <f>Prefeitura!D564</f>
        <v>RUA MAQUINISTA ARTHUR URBANO SOBRINHO, 427 - BELA VISTA 2 - CASA BRANCA</v>
      </c>
      <c r="J564" s="22" t="str">
        <f>Prefeitura!E564</f>
        <v>(19) 971715713</v>
      </c>
      <c r="K564" s="23" t="str">
        <f>LOWER('Base de dados'!K563)</f>
        <v>rosanasilva79mairanice18@gmail.com</v>
      </c>
      <c r="L564" s="24" t="str">
        <f>'Base de dados'!J563</f>
        <v>POPULAÇÃO GERAL</v>
      </c>
      <c r="M564" s="24" t="str">
        <f>'Base de dados'!L563</f>
        <v>SUPLENTE</v>
      </c>
      <c r="N564" s="24">
        <f>'Base de dados'!M563</f>
        <v>247</v>
      </c>
      <c r="O564" s="29" t="str">
        <f>IF(OR(Prefeitura!I564="Não",Prefeitura!J564&lt;&gt;""),"EXCLUÍDO","")</f>
        <v/>
      </c>
      <c r="P564" s="24" t="str">
        <f>IF(Prefeitura!J564&lt;&gt;"","ATENDIDO CDHU",IF(Prefeitura!I564="Não","NÃO COMPROVA TEMPO DE MORADIA",""))</f>
        <v/>
      </c>
      <c r="Q564" s="24" t="str">
        <f t="shared" si="18"/>
        <v/>
      </c>
    </row>
    <row r="565" spans="1:17" ht="24.95" customHeight="1" x14ac:dyDescent="0.25">
      <c r="A565" s="17">
        <f t="shared" si="17"/>
        <v>563</v>
      </c>
      <c r="B565" s="18" t="str">
        <f>'Base de dados'!A564</f>
        <v>5630013992</v>
      </c>
      <c r="C565" s="19" t="str">
        <f>'Base de dados'!B564</f>
        <v>FRANCIELI DOS SANTOS SILVA</v>
      </c>
      <c r="D565" s="26">
        <f>'Base de dados'!C564</f>
        <v>490256211</v>
      </c>
      <c r="E565" s="20" t="str">
        <f>'Base de dados'!D564</f>
        <v>420.367.838-21</v>
      </c>
      <c r="F565" s="21" t="str">
        <f>IF('Base de dados'!E564&lt;&gt;"",'Base de dados'!E564,"")</f>
        <v/>
      </c>
      <c r="G565" s="21" t="str">
        <f>IF('Base de dados'!F564&lt;&gt;"",'Base de dados'!F564,"")</f>
        <v/>
      </c>
      <c r="H565" s="21" t="str">
        <f>IF('Base de dados'!G564&lt;&gt;"",'Base de dados'!G564,"")</f>
        <v/>
      </c>
      <c r="I565" s="31" t="str">
        <f>Prefeitura!D565</f>
        <v>RUA PROFESSORA ODETE SANTANA, 96 - ANDORINHAS - CASA BRANCA</v>
      </c>
      <c r="J565" s="22" t="str">
        <f>Prefeitura!E565</f>
        <v>(19) 986024770</v>
      </c>
      <c r="K565" s="23" t="str">
        <f>LOWER('Base de dados'!K564)</f>
        <v>fransantos986024770@gmail.com</v>
      </c>
      <c r="L565" s="24" t="str">
        <f>'Base de dados'!J564</f>
        <v>POPULAÇÃO GERAL</v>
      </c>
      <c r="M565" s="24" t="str">
        <f>'Base de dados'!L564</f>
        <v>SUPLENTE</v>
      </c>
      <c r="N565" s="24">
        <f>'Base de dados'!M564</f>
        <v>248</v>
      </c>
      <c r="O565" s="29" t="str">
        <f>IF(OR(Prefeitura!I565="Não",Prefeitura!J565&lt;&gt;""),"EXCLUÍDO","")</f>
        <v/>
      </c>
      <c r="P565" s="24" t="str">
        <f>IF(Prefeitura!J565&lt;&gt;"","ATENDIDO CDHU",IF(Prefeitura!I565="Não","NÃO COMPROVA TEMPO DE MORADIA",""))</f>
        <v/>
      </c>
      <c r="Q565" s="24" t="str">
        <f t="shared" si="18"/>
        <v/>
      </c>
    </row>
    <row r="566" spans="1:17" ht="24.95" customHeight="1" x14ac:dyDescent="0.25">
      <c r="A566" s="17">
        <f t="shared" si="17"/>
        <v>564</v>
      </c>
      <c r="B566" s="18" t="str">
        <f>'Base de dados'!A565</f>
        <v>5630013463</v>
      </c>
      <c r="C566" s="19" t="str">
        <f>'Base de dados'!B565</f>
        <v>RAFAELA DE OLIVEIRA PASCHOAL</v>
      </c>
      <c r="D566" s="26">
        <f>'Base de dados'!C565</f>
        <v>495703801</v>
      </c>
      <c r="E566" s="20" t="str">
        <f>'Base de dados'!D565</f>
        <v>444.424.508-54</v>
      </c>
      <c r="F566" s="21" t="str">
        <f>IF('Base de dados'!E565&lt;&gt;"",'Base de dados'!E565,"")</f>
        <v/>
      </c>
      <c r="G566" s="21" t="str">
        <f>IF('Base de dados'!F565&lt;&gt;"",'Base de dados'!F565,"")</f>
        <v/>
      </c>
      <c r="H566" s="21" t="str">
        <f>IF('Base de dados'!G565&lt;&gt;"",'Base de dados'!G565,"")</f>
        <v/>
      </c>
      <c r="I566" s="31" t="str">
        <f>Prefeitura!D566</f>
        <v>AV  DR FRANCISCO NOGUEIRA DE LIMA, 77 - CENTRO  - CASA BRANCA</v>
      </c>
      <c r="J566" s="22" t="str">
        <f>Prefeitura!E566</f>
        <v>(19) 995220976</v>
      </c>
      <c r="K566" s="23" t="str">
        <f>LOWER('Base de dados'!K565)</f>
        <v>celso_m06@hotmail.com</v>
      </c>
      <c r="L566" s="24" t="str">
        <f>'Base de dados'!J565</f>
        <v>POPULAÇÃO GERAL</v>
      </c>
      <c r="M566" s="24" t="str">
        <f>'Base de dados'!L565</f>
        <v>SUPLENTE</v>
      </c>
      <c r="N566" s="24">
        <f>'Base de dados'!M565</f>
        <v>249</v>
      </c>
      <c r="O566" s="29" t="str">
        <f>IF(OR(Prefeitura!I566="Não",Prefeitura!J566&lt;&gt;""),"EXCLUÍDO","")</f>
        <v/>
      </c>
      <c r="P566" s="24" t="str">
        <f>IF(Prefeitura!J566&lt;&gt;"","ATENDIDO CDHU",IF(Prefeitura!I566="Não","NÃO COMPROVA TEMPO DE MORADIA",""))</f>
        <v/>
      </c>
      <c r="Q566" s="24" t="str">
        <f t="shared" si="18"/>
        <v/>
      </c>
    </row>
    <row r="567" spans="1:17" ht="24.95" customHeight="1" x14ac:dyDescent="0.25">
      <c r="A567" s="17">
        <f t="shared" si="17"/>
        <v>565</v>
      </c>
      <c r="B567" s="18" t="str">
        <f>'Base de dados'!A566</f>
        <v>5630001690</v>
      </c>
      <c r="C567" s="19" t="str">
        <f>'Base de dados'!B566</f>
        <v>AGLINIS POLIANA CAETANO LEITE</v>
      </c>
      <c r="D567" s="26">
        <f>'Base de dados'!C566</f>
        <v>436289143</v>
      </c>
      <c r="E567" s="20" t="str">
        <f>'Base de dados'!D566</f>
        <v>485.839.118-35</v>
      </c>
      <c r="F567" s="21" t="str">
        <f>IF('Base de dados'!E566&lt;&gt;"",'Base de dados'!E566,"")</f>
        <v/>
      </c>
      <c r="G567" s="21" t="str">
        <f>IF('Base de dados'!F566&lt;&gt;"",'Base de dados'!F566,"")</f>
        <v/>
      </c>
      <c r="H567" s="21" t="str">
        <f>IF('Base de dados'!G566&lt;&gt;"",'Base de dados'!G566,"")</f>
        <v/>
      </c>
      <c r="I567" s="31" t="str">
        <f>Prefeitura!D567</f>
        <v>RUA MAQUINISTA ARTHUR URBANO SOBRINHO, 478 - BELA VISTA 2 - CASA BRANCA</v>
      </c>
      <c r="J567" s="22" t="str">
        <f>Prefeitura!E567</f>
        <v>(19) 971715713</v>
      </c>
      <c r="K567" s="23" t="str">
        <f>LOWER('Base de dados'!K566)</f>
        <v>polianacaetano807@gmail.com</v>
      </c>
      <c r="L567" s="24" t="str">
        <f>'Base de dados'!J566</f>
        <v>POPULAÇÃO GERAL</v>
      </c>
      <c r="M567" s="24" t="str">
        <f>'Base de dados'!L566</f>
        <v>SUPLENTE</v>
      </c>
      <c r="N567" s="24">
        <f>'Base de dados'!M566</f>
        <v>250</v>
      </c>
      <c r="O567" s="29" t="str">
        <f>IF(OR(Prefeitura!I567="Não",Prefeitura!J567&lt;&gt;""),"EXCLUÍDO","")</f>
        <v/>
      </c>
      <c r="P567" s="24" t="str">
        <f>IF(Prefeitura!J567&lt;&gt;"","ATENDIDO CDHU",IF(Prefeitura!I567="Não","NÃO COMPROVA TEMPO DE MORADIA",""))</f>
        <v/>
      </c>
      <c r="Q567" s="24" t="str">
        <f t="shared" si="18"/>
        <v/>
      </c>
    </row>
    <row r="568" spans="1:17" ht="24.95" customHeight="1" x14ac:dyDescent="0.25">
      <c r="A568" s="17">
        <f t="shared" si="17"/>
        <v>566</v>
      </c>
      <c r="B568" s="18" t="str">
        <f>'Base de dados'!A567</f>
        <v>5630000569</v>
      </c>
      <c r="C568" s="19" t="str">
        <f>'Base de dados'!B567</f>
        <v>PAULO CRISTIANO SILVA</v>
      </c>
      <c r="D568" s="26">
        <f>'Base de dados'!C567</f>
        <v>554422335</v>
      </c>
      <c r="E568" s="20" t="str">
        <f>'Base de dados'!D567</f>
        <v>029.744.543-05</v>
      </c>
      <c r="F568" s="21" t="str">
        <f>IF('Base de dados'!E567&lt;&gt;"",'Base de dados'!E567,"")</f>
        <v>GLEICE CAMILA MOREIRA SILVA</v>
      </c>
      <c r="G568" s="21">
        <f>IF('Base de dados'!F567&lt;&gt;"",'Base de dados'!F567,"")</f>
        <v>462369171</v>
      </c>
      <c r="H568" s="21" t="str">
        <f>IF('Base de dados'!G567&lt;&gt;"",'Base de dados'!G567,"")</f>
        <v>409.484.588-79</v>
      </c>
      <c r="I568" s="31" t="str">
        <f>Prefeitura!D568</f>
        <v>AV  RADIO AMADOR NEVIO BENI, 01 - DISTRITO INDUSTRIAL - CASA BRANCA</v>
      </c>
      <c r="J568" s="22" t="str">
        <f>Prefeitura!E568</f>
        <v>(19) 992123602</v>
      </c>
      <c r="K568" s="23" t="str">
        <f>LOWER('Base de dados'!K567)</f>
        <v>milagleice21@gmail.com</v>
      </c>
      <c r="L568" s="24" t="str">
        <f>'Base de dados'!J567</f>
        <v>POPULAÇÃO GERAL</v>
      </c>
      <c r="M568" s="24" t="str">
        <f>'Base de dados'!L567</f>
        <v>SUPLENTE</v>
      </c>
      <c r="N568" s="24">
        <f>'Base de dados'!M567</f>
        <v>251</v>
      </c>
      <c r="O568" s="29" t="str">
        <f>IF(OR(Prefeitura!I568="Não",Prefeitura!J568&lt;&gt;""),"EXCLUÍDO","")</f>
        <v/>
      </c>
      <c r="P568" s="24" t="str">
        <f>IF(Prefeitura!J568&lt;&gt;"","ATENDIDO CDHU",IF(Prefeitura!I568="Não","NÃO COMPROVA TEMPO DE MORADIA",""))</f>
        <v/>
      </c>
      <c r="Q568" s="24" t="str">
        <f t="shared" si="18"/>
        <v/>
      </c>
    </row>
    <row r="569" spans="1:17" ht="24.95" customHeight="1" x14ac:dyDescent="0.25">
      <c r="A569" s="17">
        <f t="shared" si="17"/>
        <v>567</v>
      </c>
      <c r="B569" s="18" t="str">
        <f>'Base de dados'!A568</f>
        <v>5630007473</v>
      </c>
      <c r="C569" s="19" t="str">
        <f>'Base de dados'!B568</f>
        <v>REVERTON APARECIDO STRAZZA LOPES</v>
      </c>
      <c r="D569" s="26">
        <f>'Base de dados'!C568</f>
        <v>474719522</v>
      </c>
      <c r="E569" s="20" t="str">
        <f>'Base de dados'!D568</f>
        <v>401.709.158-08</v>
      </c>
      <c r="F569" s="21" t="str">
        <f>IF('Base de dados'!E568&lt;&gt;"",'Base de dados'!E568,"")</f>
        <v>ANA CARLA BRIGO ANDRE</v>
      </c>
      <c r="G569" s="21">
        <f>IF('Base de dados'!F568&lt;&gt;"",'Base de dados'!F568,"")</f>
        <v>581728786</v>
      </c>
      <c r="H569" s="21" t="str">
        <f>IF('Base de dados'!G568&lt;&gt;"",'Base de dados'!G568,"")</f>
        <v>498.026.918-44</v>
      </c>
      <c r="I569" s="31" t="str">
        <f>Prefeitura!D569</f>
        <v>RUA PIAUI, 517 - LAGOA BRANCA - CASA BRANCA</v>
      </c>
      <c r="J569" s="22" t="str">
        <f>Prefeitura!E569</f>
        <v>(19) 994802713</v>
      </c>
      <c r="K569" s="23" t="str">
        <f>LOWER('Base de dados'!K568)</f>
        <v>ana057918@gmail.com</v>
      </c>
      <c r="L569" s="24" t="str">
        <f>'Base de dados'!J568</f>
        <v>POPULAÇÃO GERAL</v>
      </c>
      <c r="M569" s="24" t="str">
        <f>'Base de dados'!L568</f>
        <v>SUPLENTE</v>
      </c>
      <c r="N569" s="24">
        <f>'Base de dados'!M568</f>
        <v>252</v>
      </c>
      <c r="O569" s="29" t="str">
        <f>IF(OR(Prefeitura!I569="Não",Prefeitura!J569&lt;&gt;""),"EXCLUÍDO","")</f>
        <v/>
      </c>
      <c r="P569" s="24" t="str">
        <f>IF(Prefeitura!J569&lt;&gt;"","ATENDIDO CDHU",IF(Prefeitura!I569="Não","NÃO COMPROVA TEMPO DE MORADIA",""))</f>
        <v/>
      </c>
      <c r="Q569" s="24" t="str">
        <f t="shared" si="18"/>
        <v/>
      </c>
    </row>
    <row r="570" spans="1:17" ht="24.95" customHeight="1" x14ac:dyDescent="0.25">
      <c r="A570" s="17">
        <f t="shared" si="17"/>
        <v>568</v>
      </c>
      <c r="B570" s="18" t="str">
        <f>'Base de dados'!A569</f>
        <v>5630010287</v>
      </c>
      <c r="C570" s="19" t="str">
        <f>'Base de dados'!B569</f>
        <v>ROGERIO DE OLIVEIRA JUNIOR</v>
      </c>
      <c r="D570" s="26">
        <f>'Base de dados'!C569</f>
        <v>444205585</v>
      </c>
      <c r="E570" s="20" t="str">
        <f>'Base de dados'!D569</f>
        <v>406.899.428-50</v>
      </c>
      <c r="F570" s="21" t="str">
        <f>IF('Base de dados'!E569&lt;&gt;"",'Base de dados'!E569,"")</f>
        <v/>
      </c>
      <c r="G570" s="21" t="str">
        <f>IF('Base de dados'!F569&lt;&gt;"",'Base de dados'!F569,"")</f>
        <v/>
      </c>
      <c r="H570" s="21" t="str">
        <f>IF('Base de dados'!G569&lt;&gt;"",'Base de dados'!G569,"")</f>
        <v/>
      </c>
      <c r="I570" s="31" t="str">
        <f>Prefeitura!D570</f>
        <v>RUA FAMILIA GALANTE, 168 - NAZARE  - CASA BRANCA</v>
      </c>
      <c r="J570" s="22" t="str">
        <f>Prefeitura!E570</f>
        <v>(19) 992032913</v>
      </c>
      <c r="K570" s="23" t="str">
        <f>LOWER('Base de dados'!K569)</f>
        <v>trin85@hotmai.com</v>
      </c>
      <c r="L570" s="24" t="str">
        <f>'Base de dados'!J569</f>
        <v>POPULAÇÃO GERAL</v>
      </c>
      <c r="M570" s="24" t="str">
        <f>'Base de dados'!L569</f>
        <v>SUPLENTE</v>
      </c>
      <c r="N570" s="24">
        <f>'Base de dados'!M569</f>
        <v>253</v>
      </c>
      <c r="O570" s="29" t="str">
        <f>IF(OR(Prefeitura!I570="Não",Prefeitura!J570&lt;&gt;""),"EXCLUÍDO","")</f>
        <v/>
      </c>
      <c r="P570" s="24" t="str">
        <f>IF(Prefeitura!J570&lt;&gt;"","ATENDIDO CDHU",IF(Prefeitura!I570="Não","NÃO COMPROVA TEMPO DE MORADIA",""))</f>
        <v/>
      </c>
      <c r="Q570" s="24" t="str">
        <f t="shared" si="18"/>
        <v/>
      </c>
    </row>
    <row r="571" spans="1:17" ht="24.95" customHeight="1" x14ac:dyDescent="0.25">
      <c r="A571" s="17">
        <f t="shared" si="17"/>
        <v>569</v>
      </c>
      <c r="B571" s="18" t="str">
        <f>'Base de dados'!A570</f>
        <v>5630006087</v>
      </c>
      <c r="C571" s="19" t="str">
        <f>'Base de dados'!B570</f>
        <v>ERICA FERNANDES CARNEIRO DE OLIVEIRA</v>
      </c>
      <c r="D571" s="26">
        <f>'Base de dados'!C570</f>
        <v>525380814</v>
      </c>
      <c r="E571" s="20" t="str">
        <f>'Base de dados'!D570</f>
        <v>429.857.038-08</v>
      </c>
      <c r="F571" s="21" t="str">
        <f>IF('Base de dados'!E570&lt;&gt;"",'Base de dados'!E570,"")</f>
        <v/>
      </c>
      <c r="G571" s="21" t="str">
        <f>IF('Base de dados'!F570&lt;&gt;"",'Base de dados'!F570,"")</f>
        <v/>
      </c>
      <c r="H571" s="21" t="str">
        <f>IF('Base de dados'!G570&lt;&gt;"",'Base de dados'!G570,"")</f>
        <v/>
      </c>
      <c r="I571" s="31" t="str">
        <f>Prefeitura!D571</f>
        <v>RUA ALFREDO PINTO MENDONCA, 101 - SAO JOAO  - CASA BRANCA</v>
      </c>
      <c r="J571" s="22" t="str">
        <f>Prefeitura!E571</f>
        <v>(19) 995267579</v>
      </c>
      <c r="K571" s="23" t="str">
        <f>LOWER('Base de dados'!K570)</f>
        <v>aguacb@yahoo.com</v>
      </c>
      <c r="L571" s="24" t="str">
        <f>'Base de dados'!J570</f>
        <v>POPULAÇÃO GERAL</v>
      </c>
      <c r="M571" s="24" t="str">
        <f>'Base de dados'!L570</f>
        <v>SUPLENTE</v>
      </c>
      <c r="N571" s="24">
        <f>'Base de dados'!M570</f>
        <v>254</v>
      </c>
      <c r="O571" s="29" t="str">
        <f>IF(OR(Prefeitura!I571="Não",Prefeitura!J571&lt;&gt;""),"EXCLUÍDO","")</f>
        <v/>
      </c>
      <c r="P571" s="24" t="str">
        <f>IF(Prefeitura!J571&lt;&gt;"","ATENDIDO CDHU",IF(Prefeitura!I571="Não","NÃO COMPROVA TEMPO DE MORADIA",""))</f>
        <v/>
      </c>
      <c r="Q571" s="24" t="str">
        <f t="shared" si="18"/>
        <v/>
      </c>
    </row>
    <row r="572" spans="1:17" ht="24.95" customHeight="1" x14ac:dyDescent="0.25">
      <c r="A572" s="17">
        <f t="shared" si="17"/>
        <v>570</v>
      </c>
      <c r="B572" s="18" t="str">
        <f>'Base de dados'!A571</f>
        <v>5630013521</v>
      </c>
      <c r="C572" s="19" t="str">
        <f>'Base de dados'!B571</f>
        <v>THAYNA DOS SANTOS GIMENES</v>
      </c>
      <c r="D572" s="26">
        <f>'Base de dados'!C571</f>
        <v>456225419</v>
      </c>
      <c r="E572" s="20" t="str">
        <f>'Base de dados'!D571</f>
        <v>460.453.918-96</v>
      </c>
      <c r="F572" s="21" t="str">
        <f>IF('Base de dados'!E571&lt;&gt;"",'Base de dados'!E571,"")</f>
        <v/>
      </c>
      <c r="G572" s="21" t="str">
        <f>IF('Base de dados'!F571&lt;&gt;"",'Base de dados'!F571,"")</f>
        <v/>
      </c>
      <c r="H572" s="21" t="str">
        <f>IF('Base de dados'!G571&lt;&gt;"",'Base de dados'!G571,"")</f>
        <v/>
      </c>
      <c r="I572" s="31" t="str">
        <f>Prefeitura!D572</f>
        <v>RUA MARIA JOSE CAETANO DE ALMEIDA, 490 - PARQUE SAO PAULO  - CASA BRANCA</v>
      </c>
      <c r="J572" s="22" t="str">
        <f>Prefeitura!E572</f>
        <v>(19) 992876932</v>
      </c>
      <c r="K572" s="23" t="str">
        <f>LOWER('Base de dados'!K571)</f>
        <v>thaynagimenes01@gmail.com</v>
      </c>
      <c r="L572" s="24" t="str">
        <f>'Base de dados'!J571</f>
        <v>POPULAÇÃO GERAL</v>
      </c>
      <c r="M572" s="24" t="str">
        <f>'Base de dados'!L571</f>
        <v>SUPLENTE</v>
      </c>
      <c r="N572" s="24">
        <f>'Base de dados'!M571</f>
        <v>255</v>
      </c>
      <c r="O572" s="29" t="str">
        <f>IF(OR(Prefeitura!I572="Não",Prefeitura!J572&lt;&gt;""),"EXCLUÍDO","")</f>
        <v/>
      </c>
      <c r="P572" s="24" t="str">
        <f>IF(Prefeitura!J572&lt;&gt;"","ATENDIDO CDHU",IF(Prefeitura!I572="Não","NÃO COMPROVA TEMPO DE MORADIA",""))</f>
        <v/>
      </c>
      <c r="Q572" s="24" t="str">
        <f t="shared" si="18"/>
        <v/>
      </c>
    </row>
    <row r="573" spans="1:17" ht="24.95" customHeight="1" x14ac:dyDescent="0.25">
      <c r="A573" s="17">
        <f t="shared" si="17"/>
        <v>571</v>
      </c>
      <c r="B573" s="18" t="str">
        <f>'Base de dados'!A572</f>
        <v>5630013638</v>
      </c>
      <c r="C573" s="19" t="str">
        <f>'Base de dados'!B572</f>
        <v>LUIS FERNANDO CARVALHO  MARTINS</v>
      </c>
      <c r="D573" s="26">
        <f>'Base de dados'!C572</f>
        <v>267067690</v>
      </c>
      <c r="E573" s="20" t="str">
        <f>'Base de dados'!D572</f>
        <v>172.830.418-00</v>
      </c>
      <c r="F573" s="21" t="str">
        <f>IF('Base de dados'!E572&lt;&gt;"",'Base de dados'!E572,"")</f>
        <v>MARIA TERESA  DA  SILVIA MARTINS</v>
      </c>
      <c r="G573" s="21">
        <f>IF('Base de dados'!F572&lt;&gt;"",'Base de dados'!F572,"")</f>
        <v>366738409</v>
      </c>
      <c r="H573" s="21" t="str">
        <f>IF('Base de dados'!G572&lt;&gt;"",'Base de dados'!G572,"")</f>
        <v>299.630.678-32</v>
      </c>
      <c r="I573" s="31" t="str">
        <f>Prefeitura!D573</f>
        <v>RUA FAMILIA   SILVIA, 21 - VENDA.  BRANCA - CASA BRANCA</v>
      </c>
      <c r="J573" s="22" t="str">
        <f>Prefeitura!E573</f>
        <v>(19) 971338935</v>
      </c>
      <c r="K573" s="23" t="str">
        <f>LOWER('Base de dados'!K572)</f>
        <v>luizfernandomartins009@gmail.com17283041800</v>
      </c>
      <c r="L573" s="24" t="str">
        <f>'Base de dados'!J572</f>
        <v>POPULAÇÃO GERAL</v>
      </c>
      <c r="M573" s="24" t="str">
        <f>'Base de dados'!L572</f>
        <v>SUPLENTE</v>
      </c>
      <c r="N573" s="24">
        <f>'Base de dados'!M572</f>
        <v>256</v>
      </c>
      <c r="O573" s="29" t="str">
        <f>IF(OR(Prefeitura!I573="Não",Prefeitura!J573&lt;&gt;""),"EXCLUÍDO","")</f>
        <v/>
      </c>
      <c r="P573" s="24" t="str">
        <f>IF(Prefeitura!J573&lt;&gt;"","ATENDIDO CDHU",IF(Prefeitura!I573="Não","NÃO COMPROVA TEMPO DE MORADIA",""))</f>
        <v/>
      </c>
      <c r="Q573" s="24" t="str">
        <f t="shared" si="18"/>
        <v/>
      </c>
    </row>
    <row r="574" spans="1:17" ht="24.95" customHeight="1" x14ac:dyDescent="0.25">
      <c r="A574" s="17">
        <f t="shared" si="17"/>
        <v>572</v>
      </c>
      <c r="B574" s="18" t="str">
        <f>'Base de dados'!A573</f>
        <v>5630013836</v>
      </c>
      <c r="C574" s="19" t="str">
        <f>'Base de dados'!B573</f>
        <v>GISELE</v>
      </c>
      <c r="D574" s="26">
        <f>'Base de dados'!C573</f>
        <v>429807855</v>
      </c>
      <c r="E574" s="20" t="str">
        <f>'Base de dados'!D573</f>
        <v>337.214.878-93</v>
      </c>
      <c r="F574" s="21" t="str">
        <f>IF('Base de dados'!E573&lt;&gt;"",'Base de dados'!E573,"")</f>
        <v/>
      </c>
      <c r="G574" s="21" t="str">
        <f>IF('Base de dados'!F573&lt;&gt;"",'Base de dados'!F573,"")</f>
        <v/>
      </c>
      <c r="H574" s="21" t="str">
        <f>IF('Base de dados'!G573&lt;&gt;"",'Base de dados'!G573,"")</f>
        <v/>
      </c>
      <c r="I574" s="31" t="str">
        <f>Prefeitura!D574</f>
        <v>BC  MONSENHOR JERONIMO RODRIGUES, 300  - JARDIM CLIMAX - SAO PAULO</v>
      </c>
      <c r="J574" s="22" t="str">
        <f>Prefeitura!E574</f>
        <v>(11) 982946401</v>
      </c>
      <c r="K574" s="23" t="str">
        <f>LOWER('Base de dados'!K573)</f>
        <v>gesele.juan@gmail.com</v>
      </c>
      <c r="L574" s="24" t="str">
        <f>'Base de dados'!J573</f>
        <v>POPULAÇÃO GERAL</v>
      </c>
      <c r="M574" s="24" t="str">
        <f>'Base de dados'!L573</f>
        <v>SUPLENTE</v>
      </c>
      <c r="N574" s="24">
        <f>'Base de dados'!M573</f>
        <v>257</v>
      </c>
      <c r="O574" s="29" t="str">
        <f>IF(OR(Prefeitura!I574="Não",Prefeitura!J574&lt;&gt;""),"EXCLUÍDO","")</f>
        <v/>
      </c>
      <c r="P574" s="24" t="str">
        <f>IF(Prefeitura!J574&lt;&gt;"","ATENDIDO CDHU",IF(Prefeitura!I574="Não","NÃO COMPROVA TEMPO DE MORADIA",""))</f>
        <v/>
      </c>
      <c r="Q574" s="24" t="str">
        <f t="shared" si="18"/>
        <v/>
      </c>
    </row>
    <row r="575" spans="1:17" ht="24.95" customHeight="1" x14ac:dyDescent="0.25">
      <c r="A575" s="17">
        <f t="shared" si="17"/>
        <v>573</v>
      </c>
      <c r="B575" s="18" t="str">
        <f>'Base de dados'!A574</f>
        <v>5630017951</v>
      </c>
      <c r="C575" s="19" t="str">
        <f>'Base de dados'!B574</f>
        <v>JOAO GABRIEL DOMINGOS</v>
      </c>
      <c r="D575" s="26">
        <f>'Base de dados'!C574</f>
        <v>436290224</v>
      </c>
      <c r="E575" s="20" t="str">
        <f>'Base de dados'!D574</f>
        <v>415.332.638-09</v>
      </c>
      <c r="F575" s="21" t="str">
        <f>IF('Base de dados'!E574&lt;&gt;"",'Base de dados'!E574,"")</f>
        <v/>
      </c>
      <c r="G575" s="21" t="str">
        <f>IF('Base de dados'!F574&lt;&gt;"",'Base de dados'!F574,"")</f>
        <v/>
      </c>
      <c r="H575" s="21" t="str">
        <f>IF('Base de dados'!G574&lt;&gt;"",'Base de dados'!G574,"")</f>
        <v/>
      </c>
      <c r="I575" s="31" t="str">
        <f>Prefeitura!D575</f>
        <v>PCA PRACA DA REPUBLICA, 43 - LAGOA BRANCA - CASA BRANCA</v>
      </c>
      <c r="J575" s="22" t="str">
        <f>Prefeitura!E575</f>
        <v>(19) 999334504</v>
      </c>
      <c r="K575" s="23" t="str">
        <f>LOWER('Base de dados'!K574)</f>
        <v>shelbcosta454@gmail.com</v>
      </c>
      <c r="L575" s="24" t="str">
        <f>'Base de dados'!J574</f>
        <v>POPULAÇÃO GERAL</v>
      </c>
      <c r="M575" s="24" t="str">
        <f>'Base de dados'!L574</f>
        <v>SUPLENTE</v>
      </c>
      <c r="N575" s="24">
        <f>'Base de dados'!M574</f>
        <v>258</v>
      </c>
      <c r="O575" s="29" t="str">
        <f>IF(OR(Prefeitura!I575="Não",Prefeitura!J575&lt;&gt;""),"EXCLUÍDO","")</f>
        <v/>
      </c>
      <c r="P575" s="24" t="str">
        <f>IF(Prefeitura!J575&lt;&gt;"","ATENDIDO CDHU",IF(Prefeitura!I575="Não","NÃO COMPROVA TEMPO DE MORADIA",""))</f>
        <v/>
      </c>
      <c r="Q575" s="24" t="str">
        <f t="shared" si="18"/>
        <v/>
      </c>
    </row>
    <row r="576" spans="1:17" ht="24.95" customHeight="1" x14ac:dyDescent="0.25">
      <c r="A576" s="17">
        <f t="shared" si="17"/>
        <v>574</v>
      </c>
      <c r="B576" s="18" t="str">
        <f>'Base de dados'!A575</f>
        <v>5630014891</v>
      </c>
      <c r="C576" s="19" t="str">
        <f>'Base de dados'!B575</f>
        <v>REGEANE RIBEIRO DE SOUZA</v>
      </c>
      <c r="D576" s="26">
        <f>'Base de dados'!C575</f>
        <v>328226609</v>
      </c>
      <c r="E576" s="20" t="str">
        <f>'Base de dados'!D575</f>
        <v>303.275.038-58</v>
      </c>
      <c r="F576" s="21" t="str">
        <f>IF('Base de dados'!E575&lt;&gt;"",'Base de dados'!E575,"")</f>
        <v/>
      </c>
      <c r="G576" s="21" t="str">
        <f>IF('Base de dados'!F575&lt;&gt;"",'Base de dados'!F575,"")</f>
        <v/>
      </c>
      <c r="H576" s="21" t="str">
        <f>IF('Base de dados'!G575&lt;&gt;"",'Base de dados'!G575,"")</f>
        <v/>
      </c>
      <c r="I576" s="31" t="str">
        <f>Prefeitura!D576</f>
        <v>RUA DOS VILELLAS, 157 - NAZARE - CASA BRANCA</v>
      </c>
      <c r="J576" s="22" t="str">
        <f>Prefeitura!E576</f>
        <v>(19) 991686535</v>
      </c>
      <c r="K576" s="23" t="str">
        <f>LOWER('Base de dados'!K575)</f>
        <v>bryanhsr21@gmail.com</v>
      </c>
      <c r="L576" s="24" t="str">
        <f>'Base de dados'!J575</f>
        <v>POPULAÇÃO GERAL</v>
      </c>
      <c r="M576" s="24" t="str">
        <f>'Base de dados'!L575</f>
        <v>SUPLENTE</v>
      </c>
      <c r="N576" s="24">
        <f>'Base de dados'!M575</f>
        <v>259</v>
      </c>
      <c r="O576" s="29" t="str">
        <f>IF(OR(Prefeitura!I576="Não",Prefeitura!J576&lt;&gt;""),"EXCLUÍDO","")</f>
        <v/>
      </c>
      <c r="P576" s="24" t="str">
        <f>IF(Prefeitura!J576&lt;&gt;"","ATENDIDO CDHU",IF(Prefeitura!I576="Não","NÃO COMPROVA TEMPO DE MORADIA",""))</f>
        <v/>
      </c>
      <c r="Q576" s="24" t="str">
        <f t="shared" si="18"/>
        <v/>
      </c>
    </row>
    <row r="577" spans="1:17" ht="24.95" customHeight="1" x14ac:dyDescent="0.25">
      <c r="A577" s="17">
        <f t="shared" si="17"/>
        <v>575</v>
      </c>
      <c r="B577" s="18" t="str">
        <f>'Base de dados'!A576</f>
        <v>5630017969</v>
      </c>
      <c r="C577" s="19" t="str">
        <f>'Base de dados'!B576</f>
        <v>DOUGLAS ALESSANDRO ALVES DOS SANTOS</v>
      </c>
      <c r="D577" s="26">
        <f>'Base de dados'!C576</f>
        <v>495790291</v>
      </c>
      <c r="E577" s="20" t="str">
        <f>'Base de dados'!D576</f>
        <v>416.676.348-28</v>
      </c>
      <c r="F577" s="21" t="str">
        <f>IF('Base de dados'!E576&lt;&gt;"",'Base de dados'!E576,"")</f>
        <v>MAIRA CANDIDO URBANO DOS SANTOS</v>
      </c>
      <c r="G577" s="21">
        <f>IF('Base de dados'!F576&lt;&gt;"",'Base de dados'!F576,"")</f>
        <v>47112798</v>
      </c>
      <c r="H577" s="21" t="str">
        <f>IF('Base de dados'!G576&lt;&gt;"",'Base de dados'!G576,"")</f>
        <v>409.033.188-90</v>
      </c>
      <c r="I577" s="31" t="str">
        <f>Prefeitura!D577</f>
        <v>RUA JOSE LOPES DA PENHA, 35 - PARQUE SAO PAULO  - CASA BRANCA</v>
      </c>
      <c r="J577" s="22" t="str">
        <f>Prefeitura!E577</f>
        <v>(19) 993496636</v>
      </c>
      <c r="K577" s="23" t="str">
        <f>LOWER('Base de dados'!K576)</f>
        <v>dsantos73672@gmail.com</v>
      </c>
      <c r="L577" s="24" t="str">
        <f>'Base de dados'!J576</f>
        <v>POPULAÇÃO GERAL</v>
      </c>
      <c r="M577" s="24" t="str">
        <f>'Base de dados'!L576</f>
        <v>SUPLENTE</v>
      </c>
      <c r="N577" s="24">
        <f>'Base de dados'!M576</f>
        <v>260</v>
      </c>
      <c r="O577" s="29" t="str">
        <f>IF(OR(Prefeitura!I577="Não",Prefeitura!J577&lt;&gt;""),"EXCLUÍDO","")</f>
        <v/>
      </c>
      <c r="P577" s="24" t="str">
        <f>IF(Prefeitura!J577&lt;&gt;"","ATENDIDO CDHU",IF(Prefeitura!I577="Não","NÃO COMPROVA TEMPO DE MORADIA",""))</f>
        <v/>
      </c>
      <c r="Q577" s="24" t="str">
        <f t="shared" si="18"/>
        <v/>
      </c>
    </row>
    <row r="578" spans="1:17" ht="24.95" customHeight="1" x14ac:dyDescent="0.25">
      <c r="A578" s="17">
        <f t="shared" si="17"/>
        <v>576</v>
      </c>
      <c r="B578" s="18" t="str">
        <f>'Base de dados'!A577</f>
        <v>5630002482</v>
      </c>
      <c r="C578" s="19" t="str">
        <f>'Base de dados'!B577</f>
        <v>ANA CLAUDIA DE MELO</v>
      </c>
      <c r="D578" s="26">
        <f>'Base de dados'!C577</f>
        <v>454942618</v>
      </c>
      <c r="E578" s="20" t="str">
        <f>'Base de dados'!D577</f>
        <v>376.445.198-07</v>
      </c>
      <c r="F578" s="21" t="str">
        <f>IF('Base de dados'!E577&lt;&gt;"",'Base de dados'!E577,"")</f>
        <v/>
      </c>
      <c r="G578" s="21" t="str">
        <f>IF('Base de dados'!F577&lt;&gt;"",'Base de dados'!F577,"")</f>
        <v/>
      </c>
      <c r="H578" s="21" t="str">
        <f>IF('Base de dados'!G577&lt;&gt;"",'Base de dados'!G577,"")</f>
        <v/>
      </c>
      <c r="I578" s="31" t="str">
        <f>Prefeitura!D578</f>
        <v>RUA MARINA MOURA, 305 - PARQUE SAO PAULO - CASA BRANCA</v>
      </c>
      <c r="J578" s="22" t="str">
        <f>Prefeitura!E578</f>
        <v>(19) 94524585</v>
      </c>
      <c r="K578" s="23" t="str">
        <f>LOWER('Base de dados'!K577)</f>
        <v>ana-claudia_85@hotmail.com</v>
      </c>
      <c r="L578" s="24" t="str">
        <f>'Base de dados'!J577</f>
        <v>POPULAÇÃO GERAL</v>
      </c>
      <c r="M578" s="24" t="str">
        <f>'Base de dados'!L577</f>
        <v>SUPLENTE</v>
      </c>
      <c r="N578" s="24">
        <f>'Base de dados'!M577</f>
        <v>261</v>
      </c>
      <c r="O578" s="29" t="str">
        <f>IF(OR(Prefeitura!I578="Não",Prefeitura!J578&lt;&gt;""),"EXCLUÍDO","")</f>
        <v/>
      </c>
      <c r="P578" s="24" t="str">
        <f>IF(Prefeitura!J578&lt;&gt;"","ATENDIDO CDHU",IF(Prefeitura!I578="Não","NÃO COMPROVA TEMPO DE MORADIA",""))</f>
        <v/>
      </c>
      <c r="Q578" s="24" t="str">
        <f t="shared" si="18"/>
        <v/>
      </c>
    </row>
    <row r="579" spans="1:17" ht="24.95" customHeight="1" x14ac:dyDescent="0.25">
      <c r="A579" s="17">
        <f t="shared" si="17"/>
        <v>577</v>
      </c>
      <c r="B579" s="18" t="str">
        <f>'Base de dados'!A578</f>
        <v>5630012838</v>
      </c>
      <c r="C579" s="19" t="str">
        <f>'Base de dados'!B578</f>
        <v>FABIANA CRISTINA SANCHES CRUZ</v>
      </c>
      <c r="D579" s="26">
        <f>'Base de dados'!C578</f>
        <v>334711605</v>
      </c>
      <c r="E579" s="20" t="str">
        <f>'Base de dados'!D578</f>
        <v>282.152.008-50</v>
      </c>
      <c r="F579" s="21" t="str">
        <f>IF('Base de dados'!E578&lt;&gt;"",'Base de dados'!E578,"")</f>
        <v>CESAR GUILHERME PERES</v>
      </c>
      <c r="G579" s="21">
        <f>IF('Base de dados'!F578&lt;&gt;"",'Base de dados'!F578,"")</f>
        <v>322323447</v>
      </c>
      <c r="H579" s="21" t="str">
        <f>IF('Base de dados'!G578&lt;&gt;"",'Base de dados'!G578,"")</f>
        <v>281.285.828-10</v>
      </c>
      <c r="I579" s="31" t="str">
        <f>Prefeitura!D579</f>
        <v>RUA IPIRANGA, 473 - CENTRO - CASA BRANCA</v>
      </c>
      <c r="J579" s="22" t="str">
        <f>Prefeitura!E579</f>
        <v>(19) 994494908</v>
      </c>
      <c r="K579" s="23" t="str">
        <f>LOWER('Base de dados'!K578)</f>
        <v>cruzzffabi@hotmail.com</v>
      </c>
      <c r="L579" s="24" t="str">
        <f>'Base de dados'!J578</f>
        <v>POPULAÇÃO GERAL</v>
      </c>
      <c r="M579" s="24" t="str">
        <f>'Base de dados'!L578</f>
        <v>SUPLENTE</v>
      </c>
      <c r="N579" s="24">
        <f>'Base de dados'!M578</f>
        <v>262</v>
      </c>
      <c r="O579" s="29" t="str">
        <f>IF(OR(Prefeitura!I579="Não",Prefeitura!J579&lt;&gt;""),"EXCLUÍDO","")</f>
        <v/>
      </c>
      <c r="P579" s="24" t="str">
        <f>IF(Prefeitura!J579&lt;&gt;"","ATENDIDO CDHU",IF(Prefeitura!I579="Não","NÃO COMPROVA TEMPO DE MORADIA",""))</f>
        <v/>
      </c>
      <c r="Q579" s="24" t="str">
        <f t="shared" si="18"/>
        <v/>
      </c>
    </row>
    <row r="580" spans="1:17" ht="24.95" customHeight="1" x14ac:dyDescent="0.25">
      <c r="A580" s="17">
        <f t="shared" si="17"/>
        <v>578</v>
      </c>
      <c r="B580" s="18" t="str">
        <f>'Base de dados'!A579</f>
        <v>5630008042</v>
      </c>
      <c r="C580" s="19" t="str">
        <f>'Base de dados'!B579</f>
        <v>LUCAS MARCIAL BERTOLUCI DE MORAES</v>
      </c>
      <c r="D580" s="26">
        <f>'Base de dados'!C579</f>
        <v>497284583</v>
      </c>
      <c r="E580" s="20" t="str">
        <f>'Base de dados'!D579</f>
        <v>453.804.748-10</v>
      </c>
      <c r="F580" s="21" t="str">
        <f>IF('Base de dados'!E579&lt;&gt;"",'Base de dados'!E579,"")</f>
        <v/>
      </c>
      <c r="G580" s="21" t="str">
        <f>IF('Base de dados'!F579&lt;&gt;"",'Base de dados'!F579,"")</f>
        <v/>
      </c>
      <c r="H580" s="21" t="str">
        <f>IF('Base de dados'!G579&lt;&gt;"",'Base de dados'!G579,"")</f>
        <v/>
      </c>
      <c r="I580" s="31" t="str">
        <f>Prefeitura!D580</f>
        <v>RUA TEODORO VOLPONI, 49 - SANTA MARIA - CASA BRANCA</v>
      </c>
      <c r="J580" s="22" t="str">
        <f>Prefeitura!E580</f>
        <v>(19) 991915801</v>
      </c>
      <c r="K580" s="23" t="str">
        <f>LOWER('Base de dados'!K579)</f>
        <v>lucas.moraes94@outlook.com</v>
      </c>
      <c r="L580" s="24" t="str">
        <f>'Base de dados'!J579</f>
        <v>POPULAÇÃO GERAL</v>
      </c>
      <c r="M580" s="24" t="str">
        <f>'Base de dados'!L579</f>
        <v>SUPLENTE</v>
      </c>
      <c r="N580" s="24">
        <f>'Base de dados'!M579</f>
        <v>263</v>
      </c>
      <c r="O580" s="29" t="str">
        <f>IF(OR(Prefeitura!I580="Não",Prefeitura!J580&lt;&gt;""),"EXCLUÍDO","")</f>
        <v/>
      </c>
      <c r="P580" s="24" t="str">
        <f>IF(Prefeitura!J580&lt;&gt;"","ATENDIDO CDHU",IF(Prefeitura!I580="Não","NÃO COMPROVA TEMPO DE MORADIA",""))</f>
        <v/>
      </c>
      <c r="Q580" s="24" t="str">
        <f t="shared" si="18"/>
        <v/>
      </c>
    </row>
    <row r="581" spans="1:17" ht="24.95" customHeight="1" x14ac:dyDescent="0.25">
      <c r="A581" s="17">
        <f t="shared" ref="A581:A644" si="19">A580+1</f>
        <v>579</v>
      </c>
      <c r="B581" s="18" t="str">
        <f>'Base de dados'!A580</f>
        <v>5630000239</v>
      </c>
      <c r="C581" s="19" t="str">
        <f>'Base de dados'!B580</f>
        <v>ELISANGELA MAURA MARTINS</v>
      </c>
      <c r="D581" s="26">
        <f>'Base de dados'!C580</f>
        <v>298904123</v>
      </c>
      <c r="E581" s="20" t="str">
        <f>'Base de dados'!D580</f>
        <v>264.440.838-50</v>
      </c>
      <c r="F581" s="21" t="str">
        <f>IF('Base de dados'!E580&lt;&gt;"",'Base de dados'!E580,"")</f>
        <v/>
      </c>
      <c r="G581" s="21" t="str">
        <f>IF('Base de dados'!F580&lt;&gt;"",'Base de dados'!F580,"")</f>
        <v/>
      </c>
      <c r="H581" s="21" t="str">
        <f>IF('Base de dados'!G580&lt;&gt;"",'Base de dados'!G580,"")</f>
        <v/>
      </c>
      <c r="I581" s="31" t="str">
        <f>Prefeitura!D581</f>
        <v>RUA CARLOS KERBEG, 35 - ODENIR BUZZATO - CASA BRANCA</v>
      </c>
      <c r="J581" s="22" t="str">
        <f>Prefeitura!E581</f>
        <v>(19) 997787694</v>
      </c>
      <c r="K581" s="23" t="str">
        <f>LOWER('Base de dados'!K580)</f>
        <v>valeriadudapia@gmail.com</v>
      </c>
      <c r="L581" s="24" t="str">
        <f>'Base de dados'!J580</f>
        <v>POPULAÇÃO GERAL</v>
      </c>
      <c r="M581" s="24" t="str">
        <f>'Base de dados'!L580</f>
        <v>SUPLENTE</v>
      </c>
      <c r="N581" s="24">
        <f>'Base de dados'!M580</f>
        <v>264</v>
      </c>
      <c r="O581" s="29" t="str">
        <f>IF(OR(Prefeitura!I581="Não",Prefeitura!J581&lt;&gt;""),"EXCLUÍDO","")</f>
        <v>EXCLUÍDO</v>
      </c>
      <c r="P581" s="24" t="str">
        <f>IF(Prefeitura!J581&lt;&gt;"","ATENDIDO CDHU",IF(Prefeitura!I581="Não","NÃO COMPROVA TEMPO DE MORADIA",""))</f>
        <v>ATENDIDO CDHU</v>
      </c>
      <c r="Q581" s="24" t="str">
        <f t="shared" ref="Q581:Q644" si="20">IF(P581="","",IF(P581="ATENDIDO CDHU","CDHU","PREFEITURA"))</f>
        <v>CDHU</v>
      </c>
    </row>
    <row r="582" spans="1:17" ht="24.95" customHeight="1" x14ac:dyDescent="0.25">
      <c r="A582" s="17">
        <f t="shared" si="19"/>
        <v>580</v>
      </c>
      <c r="B582" s="18" t="str">
        <f>'Base de dados'!A581</f>
        <v>5630011319</v>
      </c>
      <c r="C582" s="19" t="str">
        <f>'Base de dados'!B581</f>
        <v>LUCIANO DA SILVA PASSOS</v>
      </c>
      <c r="D582" s="26">
        <f>'Base de dados'!C581</f>
        <v>486091600</v>
      </c>
      <c r="E582" s="20" t="str">
        <f>'Base de dados'!D581</f>
        <v>414.118.918-99</v>
      </c>
      <c r="F582" s="21" t="str">
        <f>IF('Base de dados'!E581&lt;&gt;"",'Base de dados'!E581,"")</f>
        <v/>
      </c>
      <c r="G582" s="21" t="str">
        <f>IF('Base de dados'!F581&lt;&gt;"",'Base de dados'!F581,"")</f>
        <v/>
      </c>
      <c r="H582" s="21" t="str">
        <f>IF('Base de dados'!G581&lt;&gt;"",'Base de dados'!G581,"")</f>
        <v/>
      </c>
      <c r="I582" s="31" t="str">
        <f>Prefeitura!D582</f>
        <v>RUA FAMILIA CASTOLDI, 190 - JARDIM MACAUBA  - CASA BRANCA</v>
      </c>
      <c r="J582" s="22" t="str">
        <f>Prefeitura!E582</f>
        <v>(15) 988246909</v>
      </c>
      <c r="K582" s="23" t="str">
        <f>LOWER('Base de dados'!K581)</f>
        <v>luciano_silvapassos@hotmail.com</v>
      </c>
      <c r="L582" s="24" t="str">
        <f>'Base de dados'!J581</f>
        <v>POPULAÇÃO GERAL</v>
      </c>
      <c r="M582" s="24" t="str">
        <f>'Base de dados'!L581</f>
        <v>SUPLENTE</v>
      </c>
      <c r="N582" s="24">
        <f>'Base de dados'!M581</f>
        <v>265</v>
      </c>
      <c r="O582" s="29" t="str">
        <f>IF(OR(Prefeitura!I582="Não",Prefeitura!J582&lt;&gt;""),"EXCLUÍDO","")</f>
        <v/>
      </c>
      <c r="P582" s="24" t="str">
        <f>IF(Prefeitura!J582&lt;&gt;"","ATENDIDO CDHU",IF(Prefeitura!I582="Não","NÃO COMPROVA TEMPO DE MORADIA",""))</f>
        <v/>
      </c>
      <c r="Q582" s="24" t="str">
        <f t="shared" si="20"/>
        <v/>
      </c>
    </row>
    <row r="583" spans="1:17" ht="24.95" customHeight="1" x14ac:dyDescent="0.25">
      <c r="A583" s="17">
        <f t="shared" si="19"/>
        <v>581</v>
      </c>
      <c r="B583" s="18" t="str">
        <f>'Base de dados'!A582</f>
        <v>5630013505</v>
      </c>
      <c r="C583" s="19" t="str">
        <f>'Base de dados'!B582</f>
        <v>BRUNA UVEDA DE AQUINO</v>
      </c>
      <c r="D583" s="26">
        <f>'Base de dados'!C582</f>
        <v>441746093</v>
      </c>
      <c r="E583" s="20" t="str">
        <f>'Base de dados'!D582</f>
        <v>401.885.488-90</v>
      </c>
      <c r="F583" s="21" t="str">
        <f>IF('Base de dados'!E582&lt;&gt;"",'Base de dados'!E582,"")</f>
        <v/>
      </c>
      <c r="G583" s="21" t="str">
        <f>IF('Base de dados'!F582&lt;&gt;"",'Base de dados'!F582,"")</f>
        <v/>
      </c>
      <c r="H583" s="21" t="str">
        <f>IF('Base de dados'!G582&lt;&gt;"",'Base de dados'!G582,"")</f>
        <v/>
      </c>
      <c r="I583" s="31" t="str">
        <f>Prefeitura!D583</f>
        <v>VLA FRANCISCO BUCARELLI, 5A - PARQUE GUAIANAZES - SAO PAULO</v>
      </c>
      <c r="J583" s="22" t="str">
        <f>Prefeitura!E583</f>
        <v>(11) 961767392</v>
      </c>
      <c r="K583" s="23" t="str">
        <f>LOWER('Base de dados'!K582)</f>
        <v>bruna.uveda@hotmail.com</v>
      </c>
      <c r="L583" s="24" t="str">
        <f>'Base de dados'!J582</f>
        <v>POPULAÇÃO GERAL</v>
      </c>
      <c r="M583" s="24" t="str">
        <f>'Base de dados'!L582</f>
        <v>SUPLENTE</v>
      </c>
      <c r="N583" s="24">
        <f>'Base de dados'!M582</f>
        <v>266</v>
      </c>
      <c r="O583" s="29" t="str">
        <f>IF(OR(Prefeitura!I583="Não",Prefeitura!J583&lt;&gt;""),"EXCLUÍDO","")</f>
        <v/>
      </c>
      <c r="P583" s="24" t="str">
        <f>IF(Prefeitura!J583&lt;&gt;"","ATENDIDO CDHU",IF(Prefeitura!I583="Não","NÃO COMPROVA TEMPO DE MORADIA",""))</f>
        <v/>
      </c>
      <c r="Q583" s="24" t="str">
        <f t="shared" si="20"/>
        <v/>
      </c>
    </row>
    <row r="584" spans="1:17" ht="24.95" customHeight="1" x14ac:dyDescent="0.25">
      <c r="A584" s="17">
        <f t="shared" si="19"/>
        <v>582</v>
      </c>
      <c r="B584" s="18" t="str">
        <f>'Base de dados'!A583</f>
        <v>5630003647</v>
      </c>
      <c r="C584" s="19" t="str">
        <f>'Base de dados'!B583</f>
        <v>CAIO LOPES CARVALHO</v>
      </c>
      <c r="D584" s="26">
        <f>'Base de dados'!C583</f>
        <v>525383505</v>
      </c>
      <c r="E584" s="20" t="str">
        <f>'Base de dados'!D583</f>
        <v>501.285.148-09</v>
      </c>
      <c r="F584" s="21" t="str">
        <f>IF('Base de dados'!E583&lt;&gt;"",'Base de dados'!E583,"")</f>
        <v>RENATA RANGEL GERMANO</v>
      </c>
      <c r="G584" s="21">
        <f>IF('Base de dados'!F583&lt;&gt;"",'Base de dados'!F583,"")</f>
        <v>371444962</v>
      </c>
      <c r="H584" s="21" t="str">
        <f>IF('Base de dados'!G583&lt;&gt;"",'Base de dados'!G583,"")</f>
        <v>353.790.778-89</v>
      </c>
      <c r="I584" s="31" t="str">
        <f>Prefeitura!D584</f>
        <v>FAZ CACHOERINHA, S/N - LAGOA BRANCA - CASA BRANCA</v>
      </c>
      <c r="J584" s="22" t="str">
        <f>Prefeitura!E584</f>
        <v>(19) 995510393</v>
      </c>
      <c r="K584" s="23" t="str">
        <f>LOWER('Base de dados'!K583)</f>
        <v>cl.9899578@gamil.com</v>
      </c>
      <c r="L584" s="24" t="str">
        <f>'Base de dados'!J583</f>
        <v>POPULAÇÃO GERAL</v>
      </c>
      <c r="M584" s="24" t="str">
        <f>'Base de dados'!L583</f>
        <v>SUPLENTE</v>
      </c>
      <c r="N584" s="24">
        <f>'Base de dados'!M583</f>
        <v>267</v>
      </c>
      <c r="O584" s="29" t="str">
        <f>IF(OR(Prefeitura!I584="Não",Prefeitura!J584&lt;&gt;""),"EXCLUÍDO","")</f>
        <v/>
      </c>
      <c r="P584" s="24" t="str">
        <f>IF(Prefeitura!J584&lt;&gt;"","ATENDIDO CDHU",IF(Prefeitura!I584="Não","NÃO COMPROVA TEMPO DE MORADIA",""))</f>
        <v/>
      </c>
      <c r="Q584" s="24" t="str">
        <f t="shared" si="20"/>
        <v/>
      </c>
    </row>
    <row r="585" spans="1:17" ht="24.95" customHeight="1" x14ac:dyDescent="0.25">
      <c r="A585" s="17">
        <f t="shared" si="19"/>
        <v>583</v>
      </c>
      <c r="B585" s="18" t="str">
        <f>'Base de dados'!A584</f>
        <v>5630005469</v>
      </c>
      <c r="C585" s="19" t="str">
        <f>'Base de dados'!B584</f>
        <v>WAGNER RICHARDSON RODRIGUES</v>
      </c>
      <c r="D585" s="26">
        <f>'Base de dados'!C584</f>
        <v>44607595</v>
      </c>
      <c r="E585" s="20" t="str">
        <f>'Base de dados'!D584</f>
        <v>384.562.688-79</v>
      </c>
      <c r="F585" s="21" t="str">
        <f>IF('Base de dados'!E584&lt;&gt;"",'Base de dados'!E584,"")</f>
        <v/>
      </c>
      <c r="G585" s="21" t="str">
        <f>IF('Base de dados'!F584&lt;&gt;"",'Base de dados'!F584,"")</f>
        <v/>
      </c>
      <c r="H585" s="21" t="str">
        <f>IF('Base de dados'!G584&lt;&gt;"",'Base de dados'!G584,"")</f>
        <v/>
      </c>
      <c r="I585" s="31" t="str">
        <f>Prefeitura!D585</f>
        <v>RUA LUIZ GONZAGA DE SILLOS, 159 - NAZARETH  - CASA BRANCA</v>
      </c>
      <c r="J585" s="22" t="str">
        <f>Prefeitura!E585</f>
        <v>(19) 995002332</v>
      </c>
      <c r="K585" s="23" t="str">
        <f>LOWER('Base de dados'!K584)</f>
        <v>wagnerrodrigues612@gmail.com</v>
      </c>
      <c r="L585" s="24" t="str">
        <f>'Base de dados'!J584</f>
        <v>POPULAÇÃO GERAL</v>
      </c>
      <c r="M585" s="24" t="str">
        <f>'Base de dados'!L584</f>
        <v>SUPLENTE</v>
      </c>
      <c r="N585" s="24">
        <f>'Base de dados'!M584</f>
        <v>268</v>
      </c>
      <c r="O585" s="29" t="str">
        <f>IF(OR(Prefeitura!I585="Não",Prefeitura!J585&lt;&gt;""),"EXCLUÍDO","")</f>
        <v/>
      </c>
      <c r="P585" s="24" t="str">
        <f>IF(Prefeitura!J585&lt;&gt;"","ATENDIDO CDHU",IF(Prefeitura!I585="Não","NÃO COMPROVA TEMPO DE MORADIA",""))</f>
        <v/>
      </c>
      <c r="Q585" s="24" t="str">
        <f t="shared" si="20"/>
        <v/>
      </c>
    </row>
    <row r="586" spans="1:17" ht="24.95" customHeight="1" x14ac:dyDescent="0.25">
      <c r="A586" s="17">
        <f t="shared" si="19"/>
        <v>584</v>
      </c>
      <c r="B586" s="18" t="str">
        <f>'Base de dados'!A585</f>
        <v>5630000080</v>
      </c>
      <c r="C586" s="19" t="str">
        <f>'Base de dados'!B585</f>
        <v>MARCELA EVARISTO LUCIO</v>
      </c>
      <c r="D586" s="26">
        <f>'Base de dados'!C585</f>
        <v>497198290</v>
      </c>
      <c r="E586" s="20" t="str">
        <f>'Base de dados'!D585</f>
        <v>430.432.448-93</v>
      </c>
      <c r="F586" s="21" t="str">
        <f>IF('Base de dados'!E585&lt;&gt;"",'Base de dados'!E585,"")</f>
        <v/>
      </c>
      <c r="G586" s="21" t="str">
        <f>IF('Base de dados'!F585&lt;&gt;"",'Base de dados'!F585,"")</f>
        <v/>
      </c>
      <c r="H586" s="21" t="str">
        <f>IF('Base de dados'!G585&lt;&gt;"",'Base de dados'!G585,"")</f>
        <v/>
      </c>
      <c r="I586" s="31" t="str">
        <f>Prefeitura!D586</f>
        <v>RUA DOM PEDRO II, 164 - INDUSTRIAL - CASA BRANCA</v>
      </c>
      <c r="J586" s="22" t="str">
        <f>Prefeitura!E586</f>
        <v>(19) 991716067</v>
      </c>
      <c r="K586" s="23" t="str">
        <f>LOWER('Base de dados'!K585)</f>
        <v>maah6337@terra.com.br</v>
      </c>
      <c r="L586" s="24" t="str">
        <f>'Base de dados'!J585</f>
        <v>POPULAÇÃO GERAL</v>
      </c>
      <c r="M586" s="24" t="str">
        <f>'Base de dados'!L585</f>
        <v>SUPLENTE</v>
      </c>
      <c r="N586" s="24">
        <f>'Base de dados'!M585</f>
        <v>269</v>
      </c>
      <c r="O586" s="29" t="str">
        <f>IF(OR(Prefeitura!I586="Não",Prefeitura!J586&lt;&gt;""),"EXCLUÍDO","")</f>
        <v/>
      </c>
      <c r="P586" s="24" t="str">
        <f>IF(Prefeitura!J586&lt;&gt;"","ATENDIDO CDHU",IF(Prefeitura!I586="Não","NÃO COMPROVA TEMPO DE MORADIA",""))</f>
        <v/>
      </c>
      <c r="Q586" s="24" t="str">
        <f t="shared" si="20"/>
        <v/>
      </c>
    </row>
    <row r="587" spans="1:17" ht="24.95" customHeight="1" x14ac:dyDescent="0.25">
      <c r="A587" s="17">
        <f t="shared" si="19"/>
        <v>585</v>
      </c>
      <c r="B587" s="18" t="str">
        <f>'Base de dados'!A586</f>
        <v>5630018413</v>
      </c>
      <c r="C587" s="19" t="str">
        <f>'Base de dados'!B586</f>
        <v>CARLOS EDUARDO DE LIMA</v>
      </c>
      <c r="D587" s="26">
        <f>'Base de dados'!C586</f>
        <v>248595556</v>
      </c>
      <c r="E587" s="20" t="str">
        <f>'Base de dados'!D586</f>
        <v>137.525.438-33</v>
      </c>
      <c r="F587" s="21" t="str">
        <f>IF('Base de dados'!E586&lt;&gt;"",'Base de dados'!E586,"")</f>
        <v/>
      </c>
      <c r="G587" s="21" t="str">
        <f>IF('Base de dados'!F586&lt;&gt;"",'Base de dados'!F586,"")</f>
        <v/>
      </c>
      <c r="H587" s="21" t="str">
        <f>IF('Base de dados'!G586&lt;&gt;"",'Base de dados'!G586,"")</f>
        <v/>
      </c>
      <c r="I587" s="31" t="str">
        <f>Prefeitura!D587</f>
        <v>RUA LACERDA FRANCO, 31 - CENTRO - CASA BRANCA</v>
      </c>
      <c r="J587" s="22" t="str">
        <f>Prefeitura!E587</f>
        <v>(19) 992214978</v>
      </c>
      <c r="K587" s="23" t="str">
        <f>LOWER('Base de dados'!K586)</f>
        <v>silvanafcb@hotmail.com</v>
      </c>
      <c r="L587" s="24" t="str">
        <f>'Base de dados'!J586</f>
        <v>POPULAÇÃO GERAL</v>
      </c>
      <c r="M587" s="24" t="str">
        <f>'Base de dados'!L586</f>
        <v>SUPLENTE</v>
      </c>
      <c r="N587" s="24">
        <f>'Base de dados'!M586</f>
        <v>270</v>
      </c>
      <c r="O587" s="29" t="str">
        <f>IF(OR(Prefeitura!I587="Não",Prefeitura!J587&lt;&gt;""),"EXCLUÍDO","")</f>
        <v/>
      </c>
      <c r="P587" s="24" t="str">
        <f>IF(Prefeitura!J587&lt;&gt;"","ATENDIDO CDHU",IF(Prefeitura!I587="Não","NÃO COMPROVA TEMPO DE MORADIA",""))</f>
        <v/>
      </c>
      <c r="Q587" s="24" t="str">
        <f t="shared" si="20"/>
        <v/>
      </c>
    </row>
    <row r="588" spans="1:17" ht="24.95" customHeight="1" x14ac:dyDescent="0.25">
      <c r="A588" s="17">
        <f t="shared" si="19"/>
        <v>586</v>
      </c>
      <c r="B588" s="18" t="str">
        <f>'Base de dados'!A587</f>
        <v>5630017407</v>
      </c>
      <c r="C588" s="19" t="str">
        <f>'Base de dados'!B587</f>
        <v>TATIANA MITIDIERI DE CARVALHO</v>
      </c>
      <c r="D588" s="26">
        <f>'Base de dados'!C587</f>
        <v>431089991</v>
      </c>
      <c r="E588" s="20" t="str">
        <f>'Base de dados'!D587</f>
        <v>334.789.858-38</v>
      </c>
      <c r="F588" s="21" t="str">
        <f>IF('Base de dados'!E587&lt;&gt;"",'Base de dados'!E587,"")</f>
        <v/>
      </c>
      <c r="G588" s="21" t="str">
        <f>IF('Base de dados'!F587&lt;&gt;"",'Base de dados'!F587,"")</f>
        <v/>
      </c>
      <c r="H588" s="21" t="str">
        <f>IF('Base de dados'!G587&lt;&gt;"",'Base de dados'!G587,"")</f>
        <v/>
      </c>
      <c r="I588" s="31" t="str">
        <f>Prefeitura!D588</f>
        <v>PCA PRACA ADELAIDE DOS REIS SASSO, 31 - CECAP - CASA BRANCA</v>
      </c>
      <c r="J588" s="22" t="str">
        <f>Prefeitura!E588</f>
        <v>(19) 992904229</v>
      </c>
      <c r="K588" s="23" t="str">
        <f>LOWER('Base de dados'!K587)</f>
        <v>tatianamitidieri@yahoo.com.br</v>
      </c>
      <c r="L588" s="24" t="str">
        <f>'Base de dados'!J587</f>
        <v>POPULAÇÃO GERAL</v>
      </c>
      <c r="M588" s="24" t="str">
        <f>'Base de dados'!L587</f>
        <v>SUPLENTE</v>
      </c>
      <c r="N588" s="24">
        <f>'Base de dados'!M587</f>
        <v>271</v>
      </c>
      <c r="O588" s="29" t="str">
        <f>IF(OR(Prefeitura!I588="Não",Prefeitura!J588&lt;&gt;""),"EXCLUÍDO","")</f>
        <v/>
      </c>
      <c r="P588" s="24" t="str">
        <f>IF(Prefeitura!J588&lt;&gt;"","ATENDIDO CDHU",IF(Prefeitura!I588="Não","NÃO COMPROVA TEMPO DE MORADIA",""))</f>
        <v/>
      </c>
      <c r="Q588" s="24" t="str">
        <f t="shared" si="20"/>
        <v/>
      </c>
    </row>
    <row r="589" spans="1:17" ht="24.95" customHeight="1" x14ac:dyDescent="0.25">
      <c r="A589" s="17">
        <f t="shared" si="19"/>
        <v>587</v>
      </c>
      <c r="B589" s="18" t="str">
        <f>'Base de dados'!A588</f>
        <v>5630017431</v>
      </c>
      <c r="C589" s="19" t="str">
        <f>'Base de dados'!B588</f>
        <v>NILSIANE DE ALMEIDA PEREIRA</v>
      </c>
      <c r="D589" s="26">
        <f>'Base de dados'!C588</f>
        <v>431648177</v>
      </c>
      <c r="E589" s="20" t="str">
        <f>'Base de dados'!D588</f>
        <v>356.128.618-69</v>
      </c>
      <c r="F589" s="21" t="str">
        <f>IF('Base de dados'!E588&lt;&gt;"",'Base de dados'!E588,"")</f>
        <v>EDSON LUIS GERMANO</v>
      </c>
      <c r="G589" s="21">
        <f>IF('Base de dados'!F588&lt;&gt;"",'Base de dados'!F588,"")</f>
        <v>431777123</v>
      </c>
      <c r="H589" s="21" t="str">
        <f>IF('Base de dados'!G588&lt;&gt;"",'Base de dados'!G588,"")</f>
        <v>331.001.918-70</v>
      </c>
      <c r="I589" s="31" t="str">
        <f>Prefeitura!D589</f>
        <v>RUA LUIZ GONZAGA SILLOS, 126 - NAZARE  - CASA BRANCA</v>
      </c>
      <c r="J589" s="22" t="str">
        <f>Prefeitura!E589</f>
        <v>(19) 995512482</v>
      </c>
      <c r="K589" s="23" t="str">
        <f>LOWER('Base de dados'!K588)</f>
        <v>sianealmeida6441@gmail.com</v>
      </c>
      <c r="L589" s="24" t="str">
        <f>'Base de dados'!J588</f>
        <v>POPULAÇÃO GERAL</v>
      </c>
      <c r="M589" s="24" t="str">
        <f>'Base de dados'!L588</f>
        <v>SUPLENTE</v>
      </c>
      <c r="N589" s="24">
        <f>'Base de dados'!M588</f>
        <v>272</v>
      </c>
      <c r="O589" s="29" t="str">
        <f>IF(OR(Prefeitura!I589="Não",Prefeitura!J589&lt;&gt;""),"EXCLUÍDO","")</f>
        <v/>
      </c>
      <c r="P589" s="24" t="str">
        <f>IF(Prefeitura!J589&lt;&gt;"","ATENDIDO CDHU",IF(Prefeitura!I589="Não","NÃO COMPROVA TEMPO DE MORADIA",""))</f>
        <v/>
      </c>
      <c r="Q589" s="24" t="str">
        <f t="shared" si="20"/>
        <v/>
      </c>
    </row>
    <row r="590" spans="1:17" ht="24.95" customHeight="1" x14ac:dyDescent="0.25">
      <c r="A590" s="17">
        <f t="shared" si="19"/>
        <v>588</v>
      </c>
      <c r="B590" s="18" t="str">
        <f>'Base de dados'!A589</f>
        <v>5630006178</v>
      </c>
      <c r="C590" s="19" t="str">
        <f>'Base de dados'!B589</f>
        <v>ANTONIO CARLOS BARBOZA</v>
      </c>
      <c r="D590" s="26">
        <f>'Base de dados'!C589</f>
        <v>486118630</v>
      </c>
      <c r="E590" s="20" t="str">
        <f>'Base de dados'!D589</f>
        <v>395.997.868-58</v>
      </c>
      <c r="F590" s="21" t="str">
        <f>IF('Base de dados'!E589&lt;&gt;"",'Base de dados'!E589,"")</f>
        <v/>
      </c>
      <c r="G590" s="21" t="str">
        <f>IF('Base de dados'!F589&lt;&gt;"",'Base de dados'!F589,"")</f>
        <v/>
      </c>
      <c r="H590" s="21" t="str">
        <f>IF('Base de dados'!G589&lt;&gt;"",'Base de dados'!G589,"")</f>
        <v/>
      </c>
      <c r="I590" s="31" t="str">
        <f>Prefeitura!D590</f>
        <v>RUA OLIMPIO JOSE AUGUSTO, 250, 250 - PARQUE SAO PAULO - CASA BRANCA</v>
      </c>
      <c r="J590" s="22" t="str">
        <f>Prefeitura!E590</f>
        <v>(19) 992511375</v>
      </c>
      <c r="K590" s="23" t="str">
        <f>LOWER('Base de dados'!K589)</f>
        <v>tonhao_50@hotmail.com</v>
      </c>
      <c r="L590" s="24" t="str">
        <f>'Base de dados'!J589</f>
        <v>POPULAÇÃO GERAL</v>
      </c>
      <c r="M590" s="24" t="str">
        <f>'Base de dados'!L589</f>
        <v>SUPLENTE</v>
      </c>
      <c r="N590" s="24">
        <f>'Base de dados'!M589</f>
        <v>273</v>
      </c>
      <c r="O590" s="29" t="str">
        <f>IF(OR(Prefeitura!I590="Não",Prefeitura!J590&lt;&gt;""),"EXCLUÍDO","")</f>
        <v/>
      </c>
      <c r="P590" s="24" t="str">
        <f>IF(Prefeitura!J590&lt;&gt;"","ATENDIDO CDHU",IF(Prefeitura!I590="Não","NÃO COMPROVA TEMPO DE MORADIA",""))</f>
        <v/>
      </c>
      <c r="Q590" s="24" t="str">
        <f t="shared" si="20"/>
        <v/>
      </c>
    </row>
    <row r="591" spans="1:17" ht="24.95" customHeight="1" x14ac:dyDescent="0.25">
      <c r="A591" s="17">
        <f t="shared" si="19"/>
        <v>589</v>
      </c>
      <c r="B591" s="18" t="str">
        <f>'Base de dados'!A590</f>
        <v>5630014057</v>
      </c>
      <c r="C591" s="19" t="str">
        <f>'Base de dados'!B590</f>
        <v>ESTELA CRISTINA ALVES</v>
      </c>
      <c r="D591" s="26">
        <f>'Base de dados'!C590</f>
        <v>470854273</v>
      </c>
      <c r="E591" s="20" t="str">
        <f>'Base de dados'!D590</f>
        <v>395.056.658-90</v>
      </c>
      <c r="F591" s="21" t="str">
        <f>IF('Base de dados'!E590&lt;&gt;"",'Base de dados'!E590,"")</f>
        <v/>
      </c>
      <c r="G591" s="21" t="str">
        <f>IF('Base de dados'!F590&lt;&gt;"",'Base de dados'!F590,"")</f>
        <v/>
      </c>
      <c r="H591" s="21" t="str">
        <f>IF('Base de dados'!G590&lt;&gt;"",'Base de dados'!G590,"")</f>
        <v/>
      </c>
      <c r="I591" s="31" t="str">
        <f>Prefeitura!D591</f>
        <v>RUA PROF MARIA REGINA BRAGA DE CARVALHO, 23 - ANDORINHAS - CASA BRANCA</v>
      </c>
      <c r="J591" s="22" t="str">
        <f>Prefeitura!E591</f>
        <v>(19) 994717195</v>
      </c>
      <c r="K591" s="23" t="str">
        <f>LOWER('Base de dados'!K590)</f>
        <v>estelaalves190@gmail.com</v>
      </c>
      <c r="L591" s="24" t="str">
        <f>'Base de dados'!J590</f>
        <v>POPULAÇÃO GERAL</v>
      </c>
      <c r="M591" s="24" t="str">
        <f>'Base de dados'!L590</f>
        <v>SUPLENTE</v>
      </c>
      <c r="N591" s="24">
        <f>'Base de dados'!M590</f>
        <v>274</v>
      </c>
      <c r="O591" s="29" t="str">
        <f>IF(OR(Prefeitura!I591="Não",Prefeitura!J591&lt;&gt;""),"EXCLUÍDO","")</f>
        <v/>
      </c>
      <c r="P591" s="24" t="str">
        <f>IF(Prefeitura!J591&lt;&gt;"","ATENDIDO CDHU",IF(Prefeitura!I591="Não","NÃO COMPROVA TEMPO DE MORADIA",""))</f>
        <v/>
      </c>
      <c r="Q591" s="24" t="str">
        <f t="shared" si="20"/>
        <v/>
      </c>
    </row>
    <row r="592" spans="1:17" ht="24.95" customHeight="1" x14ac:dyDescent="0.25">
      <c r="A592" s="17">
        <f t="shared" si="19"/>
        <v>590</v>
      </c>
      <c r="B592" s="18" t="str">
        <f>'Base de dados'!A591</f>
        <v>5630012689</v>
      </c>
      <c r="C592" s="19" t="str">
        <f>'Base de dados'!B591</f>
        <v>LUCAS DE SOUZA ANDRE</v>
      </c>
      <c r="D592" s="26">
        <f>'Base de dados'!C591</f>
        <v>438838531</v>
      </c>
      <c r="E592" s="20" t="str">
        <f>'Base de dados'!D591</f>
        <v>437.819.948-30</v>
      </c>
      <c r="F592" s="21" t="str">
        <f>IF('Base de dados'!E591&lt;&gt;"",'Base de dados'!E591,"")</f>
        <v>TAILA CRISTINA RIBEIRO DE ARAUJO ANDRE</v>
      </c>
      <c r="G592" s="21">
        <f>IF('Base de dados'!F591&lt;&gt;"",'Base de dados'!F591,"")</f>
        <v>497323746</v>
      </c>
      <c r="H592" s="21" t="str">
        <f>IF('Base de dados'!G591&lt;&gt;"",'Base de dados'!G591,"")</f>
        <v>433.738.358-10</v>
      </c>
      <c r="I592" s="31" t="str">
        <f>Prefeitura!D592</f>
        <v>RUA ADRIANO FRANCISCO PIRES, 225 - PARQUE SAO PAULO  - CASA BRANCA</v>
      </c>
      <c r="J592" s="22" t="str">
        <f>Prefeitura!E592</f>
        <v>(19) 991214484</v>
      </c>
      <c r="K592" s="23" t="str">
        <f>LOWER('Base de dados'!K591)</f>
        <v>lucasandre@terraverdeagro.com.br</v>
      </c>
      <c r="L592" s="24" t="str">
        <f>'Base de dados'!J591</f>
        <v>POPULAÇÃO GERAL</v>
      </c>
      <c r="M592" s="24" t="str">
        <f>'Base de dados'!L591</f>
        <v>SUPLENTE</v>
      </c>
      <c r="N592" s="24">
        <f>'Base de dados'!M591</f>
        <v>275</v>
      </c>
      <c r="O592" s="29" t="str">
        <f>IF(OR(Prefeitura!I592="Não",Prefeitura!J592&lt;&gt;""),"EXCLUÍDO","")</f>
        <v/>
      </c>
      <c r="P592" s="24" t="str">
        <f>IF(Prefeitura!J592&lt;&gt;"","ATENDIDO CDHU",IF(Prefeitura!I592="Não","NÃO COMPROVA TEMPO DE MORADIA",""))</f>
        <v/>
      </c>
      <c r="Q592" s="24" t="str">
        <f t="shared" si="20"/>
        <v/>
      </c>
    </row>
    <row r="593" spans="1:17" ht="24.95" customHeight="1" x14ac:dyDescent="0.25">
      <c r="A593" s="17">
        <f t="shared" si="19"/>
        <v>591</v>
      </c>
      <c r="B593" s="18" t="str">
        <f>'Base de dados'!A592</f>
        <v>5630015310</v>
      </c>
      <c r="C593" s="19" t="str">
        <f>'Base de dados'!B592</f>
        <v>GABRIELA DE CARVALHO</v>
      </c>
      <c r="D593" s="26">
        <f>'Base de dados'!C592</f>
        <v>522459481</v>
      </c>
      <c r="E593" s="20" t="str">
        <f>'Base de dados'!D592</f>
        <v>475.358.008-31</v>
      </c>
      <c r="F593" s="21" t="str">
        <f>IF('Base de dados'!E592&lt;&gt;"",'Base de dados'!E592,"")</f>
        <v>WILLIAN ALEXANDRE BORGES JUNIOR</v>
      </c>
      <c r="G593" s="21">
        <f>IF('Base de dados'!F592&lt;&gt;"",'Base de dados'!F592,"")</f>
        <v>554722434</v>
      </c>
      <c r="H593" s="21" t="str">
        <f>IF('Base de dados'!G592&lt;&gt;"",'Base de dados'!G592,"")</f>
        <v>490.771.838-17</v>
      </c>
      <c r="I593" s="31" t="str">
        <f>Prefeitura!D593</f>
        <v>RUA CORONEL JOSE JULIO, 119  - CENTRO  - CASA BRANCA</v>
      </c>
      <c r="J593" s="22" t="str">
        <f>Prefeitura!E593</f>
        <v>(19) 994408891</v>
      </c>
      <c r="K593" s="23" t="str">
        <f>LOWER('Base de dados'!K592)</f>
        <v>gabycarvalhovolei@gmail.com</v>
      </c>
      <c r="L593" s="24" t="str">
        <f>'Base de dados'!J592</f>
        <v>POPULAÇÃO GERAL</v>
      </c>
      <c r="M593" s="24" t="str">
        <f>'Base de dados'!L592</f>
        <v>SUPLENTE</v>
      </c>
      <c r="N593" s="24">
        <f>'Base de dados'!M592</f>
        <v>276</v>
      </c>
      <c r="O593" s="29" t="str">
        <f>IF(OR(Prefeitura!I593="Não",Prefeitura!J593&lt;&gt;""),"EXCLUÍDO","")</f>
        <v/>
      </c>
      <c r="P593" s="24" t="str">
        <f>IF(Prefeitura!J593&lt;&gt;"","ATENDIDO CDHU",IF(Prefeitura!I593="Não","NÃO COMPROVA TEMPO DE MORADIA",""))</f>
        <v/>
      </c>
      <c r="Q593" s="24" t="str">
        <f t="shared" si="20"/>
        <v/>
      </c>
    </row>
    <row r="594" spans="1:17" ht="24.95" customHeight="1" x14ac:dyDescent="0.25">
      <c r="A594" s="17">
        <f t="shared" si="19"/>
        <v>592</v>
      </c>
      <c r="B594" s="18" t="str">
        <f>'Base de dados'!A593</f>
        <v>5630016011</v>
      </c>
      <c r="C594" s="19" t="str">
        <f>'Base de dados'!B593</f>
        <v>KATIA DE SOUZA JORGE</v>
      </c>
      <c r="D594" s="26">
        <f>'Base de dados'!C593</f>
        <v>431647343</v>
      </c>
      <c r="E594" s="20" t="str">
        <f>'Base de dados'!D593</f>
        <v>325.284.128-27</v>
      </c>
      <c r="F594" s="21" t="str">
        <f>IF('Base de dados'!E593&lt;&gt;"",'Base de dados'!E593,"")</f>
        <v>RODOLFO DE JESUS MOKSINSKI</v>
      </c>
      <c r="G594" s="21">
        <f>IF('Base de dados'!F593&lt;&gt;"",'Base de dados'!F593,"")</f>
        <v>93405080</v>
      </c>
      <c r="H594" s="21" t="str">
        <f>IF('Base de dados'!G593&lt;&gt;"",'Base de dados'!G593,"")</f>
        <v>047.128.219-73</v>
      </c>
      <c r="I594" s="31" t="str">
        <f>Prefeitura!D594</f>
        <v>RUA JOAO ZOPPEI, 46 - JARDIM MACAUBA  - CASA BRANCA</v>
      </c>
      <c r="J594" s="22" t="str">
        <f>Prefeitura!E594</f>
        <v>(19) 989112723</v>
      </c>
      <c r="K594" s="23" t="str">
        <f>LOWER('Base de dados'!K593)</f>
        <v>katia-jorgeç@hotmail.com</v>
      </c>
      <c r="L594" s="24" t="str">
        <f>'Base de dados'!J593</f>
        <v>POPULAÇÃO GERAL</v>
      </c>
      <c r="M594" s="24" t="str">
        <f>'Base de dados'!L593</f>
        <v>SUPLENTE</v>
      </c>
      <c r="N594" s="24">
        <f>'Base de dados'!M593</f>
        <v>277</v>
      </c>
      <c r="O594" s="29" t="str">
        <f>IF(OR(Prefeitura!I594="Não",Prefeitura!J594&lt;&gt;""),"EXCLUÍDO","")</f>
        <v/>
      </c>
      <c r="P594" s="24" t="str">
        <f>IF(Prefeitura!J594&lt;&gt;"","ATENDIDO CDHU",IF(Prefeitura!I594="Não","NÃO COMPROVA TEMPO DE MORADIA",""))</f>
        <v/>
      </c>
      <c r="Q594" s="24" t="str">
        <f t="shared" si="20"/>
        <v/>
      </c>
    </row>
    <row r="595" spans="1:17" ht="24.95" customHeight="1" x14ac:dyDescent="0.25">
      <c r="A595" s="17">
        <f t="shared" si="19"/>
        <v>593</v>
      </c>
      <c r="B595" s="18" t="str">
        <f>'Base de dados'!A594</f>
        <v>5630013273</v>
      </c>
      <c r="C595" s="19" t="str">
        <f>'Base de dados'!B594</f>
        <v>JOSE ALEXANDRE DO NASCIMENTO FRANCISCO</v>
      </c>
      <c r="D595" s="26">
        <f>'Base de dados'!C594</f>
        <v>40903684</v>
      </c>
      <c r="E595" s="20" t="str">
        <f>'Base de dados'!D594</f>
        <v>372.785.388-31</v>
      </c>
      <c r="F595" s="21" t="str">
        <f>IF('Base de dados'!E594&lt;&gt;"",'Base de dados'!E594,"")</f>
        <v>EMILLY VICTORIA MILLIANO RODRIGUES RAMOS</v>
      </c>
      <c r="G595" s="21">
        <f>IF('Base de dados'!F594&lt;&gt;"",'Base de dados'!F594,"")</f>
        <v>633934264</v>
      </c>
      <c r="H595" s="21" t="str">
        <f>IF('Base de dados'!G594&lt;&gt;"",'Base de dados'!G594,"")</f>
        <v>239.570.358-30</v>
      </c>
      <c r="I595" s="31" t="str">
        <f>Prefeitura!D595</f>
        <v>RUA DAS ORQUIDEAS, 221 - VILA ROSA - GUARATINGUETA</v>
      </c>
      <c r="J595" s="22" t="str">
        <f>Prefeitura!E595</f>
        <v>(12) 996796461</v>
      </c>
      <c r="K595" s="23" t="str">
        <f>LOWER('Base de dados'!K594)</f>
        <v>ericamillianorodrigues@gmail.com</v>
      </c>
      <c r="L595" s="24" t="str">
        <f>'Base de dados'!J594</f>
        <v>POPULAÇÃO GERAL</v>
      </c>
      <c r="M595" s="24" t="str">
        <f>'Base de dados'!L594</f>
        <v>SUPLENTE</v>
      </c>
      <c r="N595" s="24">
        <f>'Base de dados'!M594</f>
        <v>278</v>
      </c>
      <c r="O595" s="29" t="str">
        <f>IF(OR(Prefeitura!I595="Não",Prefeitura!J595&lt;&gt;""),"EXCLUÍDO","")</f>
        <v/>
      </c>
      <c r="P595" s="24" t="str">
        <f>IF(Prefeitura!J595&lt;&gt;"","ATENDIDO CDHU",IF(Prefeitura!I595="Não","NÃO COMPROVA TEMPO DE MORADIA",""))</f>
        <v/>
      </c>
      <c r="Q595" s="24" t="str">
        <f t="shared" si="20"/>
        <v/>
      </c>
    </row>
    <row r="596" spans="1:17" ht="24.95" customHeight="1" x14ac:dyDescent="0.25">
      <c r="A596" s="17">
        <f t="shared" si="19"/>
        <v>594</v>
      </c>
      <c r="B596" s="18" t="str">
        <f>'Base de dados'!A595</f>
        <v>5630012358</v>
      </c>
      <c r="C596" s="19" t="str">
        <f>'Base de dados'!B595</f>
        <v>CARLOS EDUARDO CAMARGO PEREIRA</v>
      </c>
      <c r="D596" s="26">
        <f>'Base de dados'!C595</f>
        <v>429065395</v>
      </c>
      <c r="E596" s="20" t="str">
        <f>'Base de dados'!D595</f>
        <v>308.533.728-88</v>
      </c>
      <c r="F596" s="21" t="str">
        <f>IF('Base de dados'!E595&lt;&gt;"",'Base de dados'!E595,"")</f>
        <v>FABIANA APARECIDA DA SILVA CAMARGO</v>
      </c>
      <c r="G596" s="21">
        <f>IF('Base de dados'!F595&lt;&gt;"",'Base de dados'!F595,"")</f>
        <v>42905928</v>
      </c>
      <c r="H596" s="21" t="str">
        <f>IF('Base de dados'!G595&lt;&gt;"",'Base de dados'!G595,"")</f>
        <v>389.827.788-70</v>
      </c>
      <c r="I596" s="31" t="str">
        <f>Prefeitura!D596</f>
        <v>AV  ALEXANDRE CESAR GREGORIO, 51 - SANTA TEREZINHA - APARECIDA</v>
      </c>
      <c r="J596" s="22" t="str">
        <f>Prefeitura!E596</f>
        <v>(12) 997654572</v>
      </c>
      <c r="K596" s="23" t="str">
        <f>LOWER('Base de dados'!K595)</f>
        <v>carlos_camargo82@hotmail.com</v>
      </c>
      <c r="L596" s="24" t="str">
        <f>'Base de dados'!J595</f>
        <v>POPULAÇÃO GERAL</v>
      </c>
      <c r="M596" s="24" t="str">
        <f>'Base de dados'!L595</f>
        <v>SUPLENTE</v>
      </c>
      <c r="N596" s="24">
        <f>'Base de dados'!M595</f>
        <v>279</v>
      </c>
      <c r="O596" s="29" t="str">
        <f>IF(OR(Prefeitura!I596="Não",Prefeitura!J596&lt;&gt;""),"EXCLUÍDO","")</f>
        <v/>
      </c>
      <c r="P596" s="24" t="str">
        <f>IF(Prefeitura!J596&lt;&gt;"","ATENDIDO CDHU",IF(Prefeitura!I596="Não","NÃO COMPROVA TEMPO DE MORADIA",""))</f>
        <v/>
      </c>
      <c r="Q596" s="24" t="str">
        <f t="shared" si="20"/>
        <v/>
      </c>
    </row>
    <row r="597" spans="1:17" ht="24.95" customHeight="1" x14ac:dyDescent="0.25">
      <c r="A597" s="17">
        <f t="shared" si="19"/>
        <v>595</v>
      </c>
      <c r="B597" s="18" t="str">
        <f>'Base de dados'!A596</f>
        <v>5630004579</v>
      </c>
      <c r="C597" s="19" t="str">
        <f>'Base de dados'!B596</f>
        <v>ALINE CRISTINA REGINALDO</v>
      </c>
      <c r="D597" s="26">
        <f>'Base de dados'!C596</f>
        <v>350186066</v>
      </c>
      <c r="E597" s="20" t="str">
        <f>'Base de dados'!D596</f>
        <v>340.002.668-96</v>
      </c>
      <c r="F597" s="21" t="str">
        <f>IF('Base de dados'!E596&lt;&gt;"",'Base de dados'!E596,"")</f>
        <v/>
      </c>
      <c r="G597" s="21" t="str">
        <f>IF('Base de dados'!F596&lt;&gt;"",'Base de dados'!F596,"")</f>
        <v/>
      </c>
      <c r="H597" s="21" t="str">
        <f>IF('Base de dados'!G596&lt;&gt;"",'Base de dados'!G596,"")</f>
        <v/>
      </c>
      <c r="I597" s="31" t="str">
        <f>Prefeitura!D597</f>
        <v>RUA IPIRANGA,, 85C - CENTRO - CASA BRANCA</v>
      </c>
      <c r="J597" s="22" t="str">
        <f>Prefeitura!E597</f>
        <v>(19) 994188971</v>
      </c>
      <c r="K597" s="23" t="str">
        <f>LOWER('Base de dados'!K596)</f>
        <v>ali.fisio@hotmail.com</v>
      </c>
      <c r="L597" s="24" t="str">
        <f>'Base de dados'!J596</f>
        <v>POPULAÇÃO GERAL</v>
      </c>
      <c r="M597" s="24" t="str">
        <f>'Base de dados'!L596</f>
        <v>SUPLENTE</v>
      </c>
      <c r="N597" s="24">
        <f>'Base de dados'!M596</f>
        <v>280</v>
      </c>
      <c r="O597" s="29" t="str">
        <f>IF(OR(Prefeitura!I597="Não",Prefeitura!J597&lt;&gt;""),"EXCLUÍDO","")</f>
        <v/>
      </c>
      <c r="P597" s="24" t="str">
        <f>IF(Prefeitura!J597&lt;&gt;"","ATENDIDO CDHU",IF(Prefeitura!I597="Não","NÃO COMPROVA TEMPO DE MORADIA",""))</f>
        <v/>
      </c>
      <c r="Q597" s="24" t="str">
        <f t="shared" si="20"/>
        <v/>
      </c>
    </row>
    <row r="598" spans="1:17" ht="24.95" customHeight="1" x14ac:dyDescent="0.25">
      <c r="A598" s="17">
        <f t="shared" si="19"/>
        <v>596</v>
      </c>
      <c r="B598" s="18" t="str">
        <f>'Base de dados'!A597</f>
        <v>5630012812</v>
      </c>
      <c r="C598" s="19" t="str">
        <f>'Base de dados'!B597</f>
        <v>ANA CAROLIN NASCIMENTO DA SILVA</v>
      </c>
      <c r="D598" s="26">
        <f>'Base de dados'!C597</f>
        <v>586538744</v>
      </c>
      <c r="E598" s="20" t="str">
        <f>'Base de dados'!D597</f>
        <v>506.836.008-26</v>
      </c>
      <c r="F598" s="21" t="str">
        <f>IF('Base de dados'!E597&lt;&gt;"",'Base de dados'!E597,"")</f>
        <v>PEDRO JESUS DE SOUSA</v>
      </c>
      <c r="G598" s="21">
        <f>IF('Base de dados'!F597&lt;&gt;"",'Base de dados'!F597,"")</f>
        <v>531581275</v>
      </c>
      <c r="H598" s="21" t="str">
        <f>IF('Base de dados'!G597&lt;&gt;"",'Base de dados'!G597,"")</f>
        <v>510.908.948-56</v>
      </c>
      <c r="I598" s="31" t="str">
        <f>Prefeitura!D598</f>
        <v>RUA BORORE, 74 - PARQUE UNIVERSITARIO DE VIRACOPOS - CAMPINAS</v>
      </c>
      <c r="J598" s="22" t="str">
        <f>Prefeitura!E598</f>
        <v>(19) 993975381</v>
      </c>
      <c r="K598" s="23" t="str">
        <f>LOWER('Base de dados'!K597)</f>
        <v>anacar.acn700@gmail.com</v>
      </c>
      <c r="L598" s="24" t="str">
        <f>'Base de dados'!J597</f>
        <v>POPULAÇÃO GERAL</v>
      </c>
      <c r="M598" s="24" t="str">
        <f>'Base de dados'!L597</f>
        <v>SUPLENTE</v>
      </c>
      <c r="N598" s="24">
        <f>'Base de dados'!M597</f>
        <v>281</v>
      </c>
      <c r="O598" s="29" t="str">
        <f>IF(OR(Prefeitura!I598="Não",Prefeitura!J598&lt;&gt;""),"EXCLUÍDO","")</f>
        <v/>
      </c>
      <c r="P598" s="24" t="str">
        <f>IF(Prefeitura!J598&lt;&gt;"","ATENDIDO CDHU",IF(Prefeitura!I598="Não","NÃO COMPROVA TEMPO DE MORADIA",""))</f>
        <v/>
      </c>
      <c r="Q598" s="24" t="str">
        <f t="shared" si="20"/>
        <v/>
      </c>
    </row>
    <row r="599" spans="1:17" ht="24.95" customHeight="1" x14ac:dyDescent="0.25">
      <c r="A599" s="17">
        <f t="shared" si="19"/>
        <v>597</v>
      </c>
      <c r="B599" s="18" t="str">
        <f>'Base de dados'!A598</f>
        <v>5630004504</v>
      </c>
      <c r="C599" s="19" t="str">
        <f>'Base de dados'!B598</f>
        <v>PAULO SERGIO DOS SANTOS SOUZA</v>
      </c>
      <c r="D599" s="26">
        <f>'Base de dados'!C598</f>
        <v>420605095</v>
      </c>
      <c r="E599" s="20" t="str">
        <f>'Base de dados'!D598</f>
        <v>389.515.018-50</v>
      </c>
      <c r="F599" s="21" t="str">
        <f>IF('Base de dados'!E598&lt;&gt;"",'Base de dados'!E598,"")</f>
        <v>JESSICA CRISTINE MULLER SOUZA</v>
      </c>
      <c r="G599" s="21">
        <f>IF('Base de dados'!F598&lt;&gt;"",'Base de dados'!F598,"")</f>
        <v>485710845</v>
      </c>
      <c r="H599" s="21" t="str">
        <f>IF('Base de dados'!G598&lt;&gt;"",'Base de dados'!G598,"")</f>
        <v>430.027.708-76</v>
      </c>
      <c r="I599" s="31" t="str">
        <f>Prefeitura!D599</f>
        <v>RUA DUQUE DE CAXIAS, 1843 - SANTA CECILIA - CASA BRANCA</v>
      </c>
      <c r="J599" s="22" t="str">
        <f>Prefeitura!E599</f>
        <v>(19) 994976991</v>
      </c>
      <c r="K599" s="23" t="str">
        <f>LOWER('Base de dados'!K598)</f>
        <v>paulo.milhoverde@gmail.com</v>
      </c>
      <c r="L599" s="24" t="str">
        <f>'Base de dados'!J598</f>
        <v>POPULAÇÃO GERAL</v>
      </c>
      <c r="M599" s="24" t="str">
        <f>'Base de dados'!L598</f>
        <v>SUPLENTE</v>
      </c>
      <c r="N599" s="24">
        <f>'Base de dados'!M598</f>
        <v>282</v>
      </c>
      <c r="O599" s="29" t="str">
        <f>IF(OR(Prefeitura!I599="Não",Prefeitura!J599&lt;&gt;""),"EXCLUÍDO","")</f>
        <v/>
      </c>
      <c r="P599" s="24" t="str">
        <f>IF(Prefeitura!J599&lt;&gt;"","ATENDIDO CDHU",IF(Prefeitura!I599="Não","NÃO COMPROVA TEMPO DE MORADIA",""))</f>
        <v/>
      </c>
      <c r="Q599" s="24" t="str">
        <f t="shared" si="20"/>
        <v/>
      </c>
    </row>
    <row r="600" spans="1:17" ht="24.95" customHeight="1" x14ac:dyDescent="0.25">
      <c r="A600" s="17">
        <f t="shared" si="19"/>
        <v>598</v>
      </c>
      <c r="B600" s="18" t="str">
        <f>'Base de dados'!A599</f>
        <v>5630013810</v>
      </c>
      <c r="C600" s="19" t="str">
        <f>'Base de dados'!B599</f>
        <v>MARIA BEATRIZ DE SOUZA ALVES</v>
      </c>
      <c r="D600" s="26">
        <f>'Base de dados'!C599</f>
        <v>566751392</v>
      </c>
      <c r="E600" s="20" t="str">
        <f>'Base de dados'!D599</f>
        <v>476.348.438-90</v>
      </c>
      <c r="F600" s="21" t="str">
        <f>IF('Base de dados'!E599&lt;&gt;"",'Base de dados'!E599,"")</f>
        <v/>
      </c>
      <c r="G600" s="21" t="str">
        <f>IF('Base de dados'!F599&lt;&gt;"",'Base de dados'!F599,"")</f>
        <v/>
      </c>
      <c r="H600" s="21" t="str">
        <f>IF('Base de dados'!G599&lt;&gt;"",'Base de dados'!G599,"")</f>
        <v/>
      </c>
      <c r="I600" s="31" t="str">
        <f>Prefeitura!D600</f>
        <v>RUA OLIMPIO JOSE AUGUSTO, 271 - PARQUE SAO PAULO - CASA BRANCA</v>
      </c>
      <c r="J600" s="22" t="str">
        <f>Prefeitura!E600</f>
        <v>(19) 991113822</v>
      </c>
      <c r="K600" s="23" t="str">
        <f>LOWER('Base de dados'!K599)</f>
        <v>bibiasouza@mail.com</v>
      </c>
      <c r="L600" s="24" t="str">
        <f>'Base de dados'!J599</f>
        <v>POPULAÇÃO GERAL</v>
      </c>
      <c r="M600" s="24" t="str">
        <f>'Base de dados'!L599</f>
        <v>SUPLENTE</v>
      </c>
      <c r="N600" s="24">
        <f>'Base de dados'!M599</f>
        <v>283</v>
      </c>
      <c r="O600" s="29" t="str">
        <f>IF(OR(Prefeitura!I600="Não",Prefeitura!J600&lt;&gt;""),"EXCLUÍDO","")</f>
        <v/>
      </c>
      <c r="P600" s="24" t="str">
        <f>IF(Prefeitura!J600&lt;&gt;"","ATENDIDO CDHU",IF(Prefeitura!I600="Não","NÃO COMPROVA TEMPO DE MORADIA",""))</f>
        <v/>
      </c>
      <c r="Q600" s="24" t="str">
        <f t="shared" si="20"/>
        <v/>
      </c>
    </row>
    <row r="601" spans="1:17" ht="24.95" customHeight="1" x14ac:dyDescent="0.25">
      <c r="A601" s="17">
        <f t="shared" si="19"/>
        <v>599</v>
      </c>
      <c r="B601" s="18" t="str">
        <f>'Base de dados'!A600</f>
        <v>5630009016</v>
      </c>
      <c r="C601" s="19" t="str">
        <f>'Base de dados'!B600</f>
        <v>BENEDITA DONIZETE ARGENTINO NORONHA</v>
      </c>
      <c r="D601" s="26">
        <f>'Base de dados'!C600</f>
        <v>188948818</v>
      </c>
      <c r="E601" s="20" t="str">
        <f>'Base de dados'!D600</f>
        <v>068.663.048-30</v>
      </c>
      <c r="F601" s="21" t="str">
        <f>IF('Base de dados'!E600&lt;&gt;"",'Base de dados'!E600,"")</f>
        <v>PEDRO CESAR NORONHA</v>
      </c>
      <c r="G601" s="21">
        <f>IF('Base de dados'!F600&lt;&gt;"",'Base de dados'!F600,"")</f>
        <v>15647022</v>
      </c>
      <c r="H601" s="21" t="str">
        <f>IF('Base de dados'!G600&lt;&gt;"",'Base de dados'!G600,"")</f>
        <v>068.798.548-00</v>
      </c>
      <c r="I601" s="31" t="str">
        <f>Prefeitura!D601</f>
        <v>RUA JOAO BATISTA SALLES CUNHA, 133 - PARQUE SAO PAULO - CASA BRANCA</v>
      </c>
      <c r="J601" s="22" t="str">
        <f>Prefeitura!E601</f>
        <v>(19) 992510313</v>
      </c>
      <c r="K601" s="23" t="str">
        <f>LOWER('Base de dados'!K600)</f>
        <v>styvenn16@gmail.com</v>
      </c>
      <c r="L601" s="24" t="str">
        <f>'Base de dados'!J600</f>
        <v>POPULAÇÃO GERAL</v>
      </c>
      <c r="M601" s="24" t="str">
        <f>'Base de dados'!L600</f>
        <v>SUPLENTE</v>
      </c>
      <c r="N601" s="24">
        <f>'Base de dados'!M600</f>
        <v>284</v>
      </c>
      <c r="O601" s="29" t="str">
        <f>IF(OR(Prefeitura!I601="Não",Prefeitura!J601&lt;&gt;""),"EXCLUÍDO","")</f>
        <v>EXCLUÍDO</v>
      </c>
      <c r="P601" s="24" t="str">
        <f>IF(Prefeitura!J601&lt;&gt;"","ATENDIDO CDHU",IF(Prefeitura!I601="Não","NÃO COMPROVA TEMPO DE MORADIA",""))</f>
        <v>ATENDIDO CDHU</v>
      </c>
      <c r="Q601" s="24" t="str">
        <f t="shared" si="20"/>
        <v>CDHU</v>
      </c>
    </row>
    <row r="602" spans="1:17" ht="24.95" customHeight="1" x14ac:dyDescent="0.25">
      <c r="A602" s="17">
        <f t="shared" si="19"/>
        <v>600</v>
      </c>
      <c r="B602" s="18" t="str">
        <f>'Base de dados'!A601</f>
        <v>5630005741</v>
      </c>
      <c r="C602" s="19" t="str">
        <f>'Base de dados'!B601</f>
        <v>BRUNO EDUARDO MENGATTI</v>
      </c>
      <c r="D602" s="26">
        <f>'Base de dados'!C601</f>
        <v>462669452</v>
      </c>
      <c r="E602" s="20" t="str">
        <f>'Base de dados'!D601</f>
        <v>372.985.118-74</v>
      </c>
      <c r="F602" s="21" t="str">
        <f>IF('Base de dados'!E601&lt;&gt;"",'Base de dados'!E601,"")</f>
        <v>ELIANE MARIANO MENTTI</v>
      </c>
      <c r="G602" s="21">
        <f>IF('Base de dados'!F601&lt;&gt;"",'Base de dados'!F601,"")</f>
        <v>458314262</v>
      </c>
      <c r="H602" s="21" t="str">
        <f>IF('Base de dados'!G601&lt;&gt;"",'Base de dados'!G601,"")</f>
        <v>389.535.248-90</v>
      </c>
      <c r="I602" s="31" t="str">
        <f>Prefeitura!D602</f>
        <v>FAZ RODOVIA SP 215 KM 62, 28 - FAZENDA  - CASA BRANCA</v>
      </c>
      <c r="J602" s="22" t="str">
        <f>Prefeitura!E602</f>
        <v>(19) 998684453</v>
      </c>
      <c r="K602" s="23" t="str">
        <f>LOWER('Base de dados'!K601)</f>
        <v>mengattibrunoeduardo@gmail.com</v>
      </c>
      <c r="L602" s="24" t="str">
        <f>'Base de dados'!J601</f>
        <v>POPULAÇÃO GERAL</v>
      </c>
      <c r="M602" s="24" t="str">
        <f>'Base de dados'!L601</f>
        <v>SUPLENTE</v>
      </c>
      <c r="N602" s="24">
        <f>'Base de dados'!M601</f>
        <v>285</v>
      </c>
      <c r="O602" s="29" t="str">
        <f>IF(OR(Prefeitura!I602="Não",Prefeitura!J602&lt;&gt;""),"EXCLUÍDO","")</f>
        <v/>
      </c>
      <c r="P602" s="24" t="str">
        <f>IF(Prefeitura!J602&lt;&gt;"","ATENDIDO CDHU",IF(Prefeitura!I602="Não","NÃO COMPROVA TEMPO DE MORADIA",""))</f>
        <v/>
      </c>
      <c r="Q602" s="24" t="str">
        <f t="shared" si="20"/>
        <v/>
      </c>
    </row>
    <row r="603" spans="1:17" ht="24.95" customHeight="1" x14ac:dyDescent="0.25">
      <c r="A603" s="17">
        <f t="shared" si="19"/>
        <v>601</v>
      </c>
      <c r="B603" s="18" t="str">
        <f>'Base de dados'!A602</f>
        <v>5630018017</v>
      </c>
      <c r="C603" s="19" t="str">
        <f>'Base de dados'!B602</f>
        <v>WILLIAN SILVA CARDOSO</v>
      </c>
      <c r="D603" s="26">
        <f>'Base de dados'!C602</f>
        <v>431755930</v>
      </c>
      <c r="E603" s="20" t="str">
        <f>'Base de dados'!D602</f>
        <v>300.051.218-76</v>
      </c>
      <c r="F603" s="21" t="str">
        <f>IF('Base de dados'!E602&lt;&gt;"",'Base de dados'!E602,"")</f>
        <v/>
      </c>
      <c r="G603" s="21" t="str">
        <f>IF('Base de dados'!F602&lt;&gt;"",'Base de dados'!F602,"")</f>
        <v/>
      </c>
      <c r="H603" s="21" t="str">
        <f>IF('Base de dados'!G602&lt;&gt;"",'Base de dados'!G602,"")</f>
        <v/>
      </c>
      <c r="I603" s="31" t="str">
        <f>Prefeitura!D603</f>
        <v>RUA ARAKEN RI EURO DE PAIVA, 113 - ODENIR BUZZATO 1 - CASA BRANCA</v>
      </c>
      <c r="J603" s="22" t="str">
        <f>Prefeitura!E603</f>
        <v>(19) 998724733</v>
      </c>
      <c r="K603" s="23" t="str">
        <f>LOWER('Base de dados'!K602)</f>
        <v>cardosowillian.silva@gmail.com</v>
      </c>
      <c r="L603" s="24" t="str">
        <f>'Base de dados'!J602</f>
        <v>POPULAÇÃO GERAL</v>
      </c>
      <c r="M603" s="24" t="str">
        <f>'Base de dados'!L602</f>
        <v>SUPLENTE</v>
      </c>
      <c r="N603" s="24">
        <f>'Base de dados'!M602</f>
        <v>286</v>
      </c>
      <c r="O603" s="29" t="str">
        <f>IF(OR(Prefeitura!I603="Não",Prefeitura!J603&lt;&gt;""),"EXCLUÍDO","")</f>
        <v/>
      </c>
      <c r="P603" s="24" t="str">
        <f>IF(Prefeitura!J603&lt;&gt;"","ATENDIDO CDHU",IF(Prefeitura!I603="Não","NÃO COMPROVA TEMPO DE MORADIA",""))</f>
        <v/>
      </c>
      <c r="Q603" s="24" t="str">
        <f t="shared" si="20"/>
        <v/>
      </c>
    </row>
    <row r="604" spans="1:17" ht="24.95" customHeight="1" x14ac:dyDescent="0.25">
      <c r="A604" s="17">
        <f t="shared" si="19"/>
        <v>602</v>
      </c>
      <c r="B604" s="18" t="str">
        <f>'Base de dados'!A603</f>
        <v>5630002409</v>
      </c>
      <c r="C604" s="19" t="str">
        <f>'Base de dados'!B603</f>
        <v>GEIZY KELLY DA SILVA</v>
      </c>
      <c r="D604" s="26">
        <f>'Base de dados'!C603</f>
        <v>431757136</v>
      </c>
      <c r="E604" s="20" t="str">
        <f>'Base de dados'!D603</f>
        <v>340.238.418-38</v>
      </c>
      <c r="F604" s="21" t="str">
        <f>IF('Base de dados'!E603&lt;&gt;"",'Base de dados'!E603,"")</f>
        <v>MAURO LUCIO DE OLIVEIRA</v>
      </c>
      <c r="G604" s="21">
        <f>IF('Base de dados'!F603&lt;&gt;"",'Base de dados'!F603,"")</f>
        <v>5996277</v>
      </c>
      <c r="H604" s="21" t="str">
        <f>IF('Base de dados'!G603&lt;&gt;"",'Base de dados'!G603,"")</f>
        <v>734.951.076-49</v>
      </c>
      <c r="I604" s="31" t="str">
        <f>Prefeitura!D604</f>
        <v>PCA MOISES HORTA DE MACEDO, 30 - NAZARE - CASA BRANCA</v>
      </c>
      <c r="J604" s="22" t="str">
        <f>Prefeitura!E604</f>
        <v>(19) 999447610</v>
      </c>
      <c r="K604" s="23" t="str">
        <f>LOWER('Base de dados'!K603)</f>
        <v>geh2309@outlook.com</v>
      </c>
      <c r="L604" s="24" t="str">
        <f>'Base de dados'!J603</f>
        <v>POPULAÇÃO GERAL</v>
      </c>
      <c r="M604" s="24" t="str">
        <f>'Base de dados'!L603</f>
        <v>SUPLENTE</v>
      </c>
      <c r="N604" s="24">
        <f>'Base de dados'!M603</f>
        <v>287</v>
      </c>
      <c r="O604" s="29" t="str">
        <f>IF(OR(Prefeitura!I604="Não",Prefeitura!J604&lt;&gt;""),"EXCLUÍDO","")</f>
        <v/>
      </c>
      <c r="P604" s="24" t="str">
        <f>IF(Prefeitura!J604&lt;&gt;"","ATENDIDO CDHU",IF(Prefeitura!I604="Não","NÃO COMPROVA TEMPO DE MORADIA",""))</f>
        <v/>
      </c>
      <c r="Q604" s="24" t="str">
        <f t="shared" si="20"/>
        <v/>
      </c>
    </row>
    <row r="605" spans="1:17" ht="24.95" customHeight="1" x14ac:dyDescent="0.25">
      <c r="A605" s="17">
        <f t="shared" si="19"/>
        <v>603</v>
      </c>
      <c r="B605" s="18" t="str">
        <f>'Base de dados'!A604</f>
        <v>5630005592</v>
      </c>
      <c r="C605" s="19" t="str">
        <f>'Base de dados'!B604</f>
        <v>JONAS BUENO RIBEIRO</v>
      </c>
      <c r="D605" s="26">
        <f>'Base de dados'!C604</f>
        <v>462361226</v>
      </c>
      <c r="E605" s="20" t="str">
        <f>'Base de dados'!D604</f>
        <v>385.391.658-99</v>
      </c>
      <c r="F605" s="21" t="str">
        <f>IF('Base de dados'!E604&lt;&gt;"",'Base de dados'!E604,"")</f>
        <v>LETICIA CONTINE RIBEIRO</v>
      </c>
      <c r="G605" s="21">
        <f>IF('Base de dados'!F604&lt;&gt;"",'Base de dados'!F604,"")</f>
        <v>579688343</v>
      </c>
      <c r="H605" s="21" t="str">
        <f>IF('Base de dados'!G604&lt;&gt;"",'Base de dados'!G604,"")</f>
        <v>474.707.848-70</v>
      </c>
      <c r="I605" s="31" t="str">
        <f>Prefeitura!D605</f>
        <v>Q   PROFESSORA PALMIRO OLIVEIRA GUERREIRO, 60 - ANDORINHA - CASA BRANCA</v>
      </c>
      <c r="J605" s="22" t="str">
        <f>Prefeitura!E605</f>
        <v>(19) 992038215</v>
      </c>
      <c r="K605" s="23" t="str">
        <f>LOWER('Base de dados'!K604)</f>
        <v>jonasbueno73@gmail.com</v>
      </c>
      <c r="L605" s="24" t="str">
        <f>'Base de dados'!J604</f>
        <v>POPULAÇÃO GERAL</v>
      </c>
      <c r="M605" s="24" t="str">
        <f>'Base de dados'!L604</f>
        <v>SUPLENTE</v>
      </c>
      <c r="N605" s="24">
        <f>'Base de dados'!M604</f>
        <v>288</v>
      </c>
      <c r="O605" s="29" t="str">
        <f>IF(OR(Prefeitura!I605="Não",Prefeitura!J605&lt;&gt;""),"EXCLUÍDO","")</f>
        <v/>
      </c>
      <c r="P605" s="24" t="str">
        <f>IF(Prefeitura!J605&lt;&gt;"","ATENDIDO CDHU",IF(Prefeitura!I605="Não","NÃO COMPROVA TEMPO DE MORADIA",""))</f>
        <v/>
      </c>
      <c r="Q605" s="24" t="str">
        <f t="shared" si="20"/>
        <v/>
      </c>
    </row>
    <row r="606" spans="1:17" ht="24.95" customHeight="1" x14ac:dyDescent="0.25">
      <c r="A606" s="17">
        <f t="shared" si="19"/>
        <v>604</v>
      </c>
      <c r="B606" s="18" t="str">
        <f>'Base de dados'!A605</f>
        <v>5630016946</v>
      </c>
      <c r="C606" s="19" t="str">
        <f>'Base de dados'!B605</f>
        <v>ANDREY VINICIUS MORENO BARBOSA</v>
      </c>
      <c r="D606" s="26">
        <f>'Base de dados'!C605</f>
        <v>485959999</v>
      </c>
      <c r="E606" s="20" t="str">
        <f>'Base de dados'!D605</f>
        <v>406.277.528-02</v>
      </c>
      <c r="F606" s="21" t="str">
        <f>IF('Base de dados'!E605&lt;&gt;"",'Base de dados'!E605,"")</f>
        <v/>
      </c>
      <c r="G606" s="21" t="str">
        <f>IF('Base de dados'!F605&lt;&gt;"",'Base de dados'!F605,"")</f>
        <v/>
      </c>
      <c r="H606" s="21" t="str">
        <f>IF('Base de dados'!G605&lt;&gt;"",'Base de dados'!G605,"")</f>
        <v/>
      </c>
      <c r="I606" s="31" t="str">
        <f>Prefeitura!D606</f>
        <v>RUA MARCOS TEIXEIRA, 26 - SR MENINO - CASA BRANCA</v>
      </c>
      <c r="J606" s="22" t="str">
        <f>Prefeitura!E606</f>
        <v>(19) 995109871</v>
      </c>
      <c r="K606" s="23" t="str">
        <f>LOWER('Base de dados'!K605)</f>
        <v>tacyane15@gismael.com</v>
      </c>
      <c r="L606" s="24" t="str">
        <f>'Base de dados'!J605</f>
        <v>POPULAÇÃO GERAL</v>
      </c>
      <c r="M606" s="24" t="str">
        <f>'Base de dados'!L605</f>
        <v>SUPLENTE</v>
      </c>
      <c r="N606" s="24">
        <f>'Base de dados'!M605</f>
        <v>289</v>
      </c>
      <c r="O606" s="29" t="str">
        <f>IF(OR(Prefeitura!I606="Não",Prefeitura!J606&lt;&gt;""),"EXCLUÍDO","")</f>
        <v/>
      </c>
      <c r="P606" s="24" t="str">
        <f>IF(Prefeitura!J606&lt;&gt;"","ATENDIDO CDHU",IF(Prefeitura!I606="Não","NÃO COMPROVA TEMPO DE MORADIA",""))</f>
        <v/>
      </c>
      <c r="Q606" s="24" t="str">
        <f t="shared" si="20"/>
        <v/>
      </c>
    </row>
    <row r="607" spans="1:17" ht="24.95" customHeight="1" x14ac:dyDescent="0.25">
      <c r="A607" s="17">
        <f t="shared" si="19"/>
        <v>605</v>
      </c>
      <c r="B607" s="18" t="str">
        <f>'Base de dados'!A606</f>
        <v>5630006269</v>
      </c>
      <c r="C607" s="19" t="str">
        <f>'Base de dados'!B606</f>
        <v>MARLI THOME LUCIO</v>
      </c>
      <c r="D607" s="26">
        <f>'Base de dados'!C606</f>
        <v>265886533</v>
      </c>
      <c r="E607" s="20" t="str">
        <f>'Base de dados'!D606</f>
        <v>191.730.158-81</v>
      </c>
      <c r="F607" s="21" t="str">
        <f>IF('Base de dados'!E606&lt;&gt;"",'Base de dados'!E606,"")</f>
        <v>JONAS APARECIDO DONIZETE LUCIO</v>
      </c>
      <c r="G607" s="21">
        <f>IF('Base de dados'!F606&lt;&gt;"",'Base de dados'!F606,"")</f>
        <v>12696078</v>
      </c>
      <c r="H607" s="21" t="str">
        <f>IF('Base de dados'!G606&lt;&gt;"",'Base de dados'!G606,"")</f>
        <v>016.526.858-12</v>
      </c>
      <c r="I607" s="31" t="str">
        <f>Prefeitura!D607</f>
        <v>RUA SETE DE SETEMBRO, 334 - CENTEO - CASA BRANCA</v>
      </c>
      <c r="J607" s="22" t="str">
        <f>Prefeitura!E607</f>
        <v>(19) 992394281</v>
      </c>
      <c r="K607" s="23" t="str">
        <f>LOWER('Base de dados'!K606)</f>
        <v>ezequiel_ribeiropassos@hotmail.com</v>
      </c>
      <c r="L607" s="24" t="str">
        <f>'Base de dados'!J606</f>
        <v>POPULAÇÃO GERAL</v>
      </c>
      <c r="M607" s="24" t="str">
        <f>'Base de dados'!L606</f>
        <v>SUPLENTE</v>
      </c>
      <c r="N607" s="24">
        <f>'Base de dados'!M606</f>
        <v>290</v>
      </c>
      <c r="O607" s="29" t="str">
        <f>IF(OR(Prefeitura!I607="Não",Prefeitura!J607&lt;&gt;""),"EXCLUÍDO","")</f>
        <v/>
      </c>
      <c r="P607" s="24" t="str">
        <f>IF(Prefeitura!J607&lt;&gt;"","ATENDIDO CDHU",IF(Prefeitura!I607="Não","NÃO COMPROVA TEMPO DE MORADIA",""))</f>
        <v/>
      </c>
      <c r="Q607" s="24" t="str">
        <f t="shared" si="20"/>
        <v/>
      </c>
    </row>
    <row r="608" spans="1:17" ht="24.95" customHeight="1" x14ac:dyDescent="0.25">
      <c r="A608" s="17">
        <f t="shared" si="19"/>
        <v>606</v>
      </c>
      <c r="B608" s="18" t="str">
        <f>'Base de dados'!A607</f>
        <v>5630021540</v>
      </c>
      <c r="C608" s="19" t="str">
        <f>'Base de dados'!B607</f>
        <v>ADRIANA DA SILVA</v>
      </c>
      <c r="D608" s="26">
        <f>'Base de dados'!C607</f>
        <v>264234959</v>
      </c>
      <c r="E608" s="20" t="str">
        <f>'Base de dados'!D607</f>
        <v>258.467.988-45</v>
      </c>
      <c r="F608" s="21" t="str">
        <f>IF('Base de dados'!E607&lt;&gt;"",'Base de dados'!E607,"")</f>
        <v/>
      </c>
      <c r="G608" s="21" t="str">
        <f>IF('Base de dados'!F607&lt;&gt;"",'Base de dados'!F607,"")</f>
        <v/>
      </c>
      <c r="H608" s="21" t="str">
        <f>IF('Base de dados'!G607&lt;&gt;"",'Base de dados'!G607,"")</f>
        <v/>
      </c>
      <c r="I608" s="31" t="str">
        <f>Prefeitura!D608</f>
        <v>RUA NICANOR FRANCISCO FERRAZ, 387 - JARDIM EUROPA - CASA BRANCA</v>
      </c>
      <c r="J608" s="22" t="str">
        <f>Prefeitura!E608</f>
        <v>(19) 993894911</v>
      </c>
      <c r="K608" s="23" t="str">
        <f>LOWER('Base de dados'!K607)</f>
        <v>drysilva1978@gmail.com</v>
      </c>
      <c r="L608" s="24" t="str">
        <f>'Base de dados'!J607</f>
        <v>POPULAÇÃO GERAL</v>
      </c>
      <c r="M608" s="24" t="str">
        <f>'Base de dados'!L607</f>
        <v>SUPLENTE</v>
      </c>
      <c r="N608" s="24">
        <f>'Base de dados'!M607</f>
        <v>291</v>
      </c>
      <c r="O608" s="29" t="str">
        <f>IF(OR(Prefeitura!I608="Não",Prefeitura!J608&lt;&gt;""),"EXCLUÍDO","")</f>
        <v/>
      </c>
      <c r="P608" s="24" t="str">
        <f>IF(Prefeitura!J608&lt;&gt;"","ATENDIDO CDHU",IF(Prefeitura!I608="Não","NÃO COMPROVA TEMPO DE MORADIA",""))</f>
        <v/>
      </c>
      <c r="Q608" s="24" t="str">
        <f t="shared" si="20"/>
        <v/>
      </c>
    </row>
    <row r="609" spans="1:17" ht="24.95" customHeight="1" x14ac:dyDescent="0.25">
      <c r="A609" s="17">
        <f t="shared" si="19"/>
        <v>607</v>
      </c>
      <c r="B609" s="18" t="str">
        <f>'Base de dados'!A608</f>
        <v>5630008729</v>
      </c>
      <c r="C609" s="19" t="str">
        <f>'Base de dados'!B608</f>
        <v>GUILHERME GARRONI SILVA</v>
      </c>
      <c r="D609" s="26">
        <f>'Base de dados'!C608</f>
        <v>13302450</v>
      </c>
      <c r="E609" s="20" t="str">
        <f>'Base de dados'!D608</f>
        <v>067.709.706-94</v>
      </c>
      <c r="F609" s="21" t="str">
        <f>IF('Base de dados'!E608&lt;&gt;"",'Base de dados'!E608,"")</f>
        <v/>
      </c>
      <c r="G609" s="21" t="str">
        <f>IF('Base de dados'!F608&lt;&gt;"",'Base de dados'!F608,"")</f>
        <v/>
      </c>
      <c r="H609" s="21" t="str">
        <f>IF('Base de dados'!G608&lt;&gt;"",'Base de dados'!G608,"")</f>
        <v/>
      </c>
      <c r="I609" s="31" t="str">
        <f>Prefeitura!D609</f>
        <v>AV  NOVE DE JULHO, 1194 - BELA VISTA - SALTO</v>
      </c>
      <c r="J609" s="22" t="str">
        <f>Prefeitura!E609</f>
        <v>(19) 983297782</v>
      </c>
      <c r="K609" s="23" t="str">
        <f>LOWER('Base de dados'!K608)</f>
        <v>guilhermegarronisilva@gmail.com</v>
      </c>
      <c r="L609" s="24" t="str">
        <f>'Base de dados'!J608</f>
        <v>POPULAÇÃO GERAL</v>
      </c>
      <c r="M609" s="24" t="str">
        <f>'Base de dados'!L608</f>
        <v>SUPLENTE</v>
      </c>
      <c r="N609" s="24">
        <f>'Base de dados'!M608</f>
        <v>292</v>
      </c>
      <c r="O609" s="29" t="str">
        <f>IF(OR(Prefeitura!I609="Não",Prefeitura!J609&lt;&gt;""),"EXCLUÍDO","")</f>
        <v/>
      </c>
      <c r="P609" s="24" t="str">
        <f>IF(Prefeitura!J609&lt;&gt;"","ATENDIDO CDHU",IF(Prefeitura!I609="Não","NÃO COMPROVA TEMPO DE MORADIA",""))</f>
        <v/>
      </c>
      <c r="Q609" s="24" t="str">
        <f t="shared" si="20"/>
        <v/>
      </c>
    </row>
    <row r="610" spans="1:17" ht="24.95" customHeight="1" x14ac:dyDescent="0.25">
      <c r="A610" s="17">
        <f t="shared" si="19"/>
        <v>608</v>
      </c>
      <c r="B610" s="18" t="str">
        <f>'Base de dados'!A609</f>
        <v>5630005006</v>
      </c>
      <c r="C610" s="19" t="str">
        <f>'Base de dados'!B609</f>
        <v>ALAN GABRIEL CASALLI PIOVEZAN</v>
      </c>
      <c r="D610" s="26">
        <f>'Base de dados'!C609</f>
        <v>446074251</v>
      </c>
      <c r="E610" s="20" t="str">
        <f>'Base de dados'!D609</f>
        <v>382.887.128-35</v>
      </c>
      <c r="F610" s="21" t="str">
        <f>IF('Base de dados'!E609&lt;&gt;"",'Base de dados'!E609,"")</f>
        <v/>
      </c>
      <c r="G610" s="21" t="str">
        <f>IF('Base de dados'!F609&lt;&gt;"",'Base de dados'!F609,"")</f>
        <v/>
      </c>
      <c r="H610" s="21" t="str">
        <f>IF('Base de dados'!G609&lt;&gt;"",'Base de dados'!G609,"")</f>
        <v/>
      </c>
      <c r="I610" s="31" t="str">
        <f>Prefeitura!D610</f>
        <v>RUA DUQUE DE CAXIAS, 771 - CENTRO - CASA BRANCA</v>
      </c>
      <c r="J610" s="22" t="str">
        <f>Prefeitura!E610</f>
        <v>(19) 991586883</v>
      </c>
      <c r="K610" s="23" t="str">
        <f>LOWER('Base de dados'!K609)</f>
        <v>alancpiovezan@hotmail.com</v>
      </c>
      <c r="L610" s="24" t="str">
        <f>'Base de dados'!J609</f>
        <v>POPULAÇÃO GERAL</v>
      </c>
      <c r="M610" s="24" t="str">
        <f>'Base de dados'!L609</f>
        <v>SUPLENTE</v>
      </c>
      <c r="N610" s="24">
        <f>'Base de dados'!M609</f>
        <v>293</v>
      </c>
      <c r="O610" s="29" t="str">
        <f>IF(OR(Prefeitura!I610="Não",Prefeitura!J610&lt;&gt;""),"EXCLUÍDO","")</f>
        <v/>
      </c>
      <c r="P610" s="24" t="str">
        <f>IF(Prefeitura!J610&lt;&gt;"","ATENDIDO CDHU",IF(Prefeitura!I610="Não","NÃO COMPROVA TEMPO DE MORADIA",""))</f>
        <v/>
      </c>
      <c r="Q610" s="24" t="str">
        <f t="shared" si="20"/>
        <v/>
      </c>
    </row>
    <row r="611" spans="1:17" ht="24.95" customHeight="1" x14ac:dyDescent="0.25">
      <c r="A611" s="17">
        <f t="shared" si="19"/>
        <v>609</v>
      </c>
      <c r="B611" s="18" t="str">
        <f>'Base de dados'!A610</f>
        <v>5630020724</v>
      </c>
      <c r="C611" s="19" t="str">
        <f>'Base de dados'!B610</f>
        <v>MARCIO BERNARDO DOS SANTOS</v>
      </c>
      <c r="D611" s="26">
        <f>'Base de dados'!C610</f>
        <v>457720773</v>
      </c>
      <c r="E611" s="20" t="str">
        <f>'Base de dados'!D610</f>
        <v>382.331.948-59</v>
      </c>
      <c r="F611" s="21" t="str">
        <f>IF('Base de dados'!E610&lt;&gt;"",'Base de dados'!E610,"")</f>
        <v>PATRICIA</v>
      </c>
      <c r="G611" s="21">
        <f>IF('Base de dados'!F610&lt;&gt;"",'Base de dados'!F610,"")</f>
        <v>463425285</v>
      </c>
      <c r="H611" s="21" t="str">
        <f>IF('Base de dados'!G610&lt;&gt;"",'Base de dados'!G610,"")</f>
        <v>408.456.908-92</v>
      </c>
      <c r="I611" s="31" t="str">
        <f>Prefeitura!D611</f>
        <v>CHA DA ESTACAO, 50 - MUNICIPIO LAGOA BRANCA - CASA BRANCA</v>
      </c>
      <c r="J611" s="22" t="str">
        <f>Prefeitura!E611</f>
        <v>(19) 992106781</v>
      </c>
      <c r="K611" s="23" t="str">
        <f>LOWER('Base de dados'!K610)</f>
        <v>pf717268@gmail.com</v>
      </c>
      <c r="L611" s="24" t="str">
        <f>'Base de dados'!J610</f>
        <v>POPULAÇÃO GERAL</v>
      </c>
      <c r="M611" s="24" t="str">
        <f>'Base de dados'!L610</f>
        <v>SUPLENTE</v>
      </c>
      <c r="N611" s="24">
        <f>'Base de dados'!M610</f>
        <v>294</v>
      </c>
      <c r="O611" s="29" t="str">
        <f>IF(OR(Prefeitura!I611="Não",Prefeitura!J611&lt;&gt;""),"EXCLUÍDO","")</f>
        <v/>
      </c>
      <c r="P611" s="24" t="str">
        <f>IF(Prefeitura!J611&lt;&gt;"","ATENDIDO CDHU",IF(Prefeitura!I611="Não","NÃO COMPROVA TEMPO DE MORADIA",""))</f>
        <v/>
      </c>
      <c r="Q611" s="24" t="str">
        <f t="shared" si="20"/>
        <v/>
      </c>
    </row>
    <row r="612" spans="1:17" ht="24.95" customHeight="1" x14ac:dyDescent="0.25">
      <c r="A612" s="17">
        <f t="shared" si="19"/>
        <v>610</v>
      </c>
      <c r="B612" s="18" t="str">
        <f>'Base de dados'!A611</f>
        <v>5630021375</v>
      </c>
      <c r="C612" s="19" t="str">
        <f>'Base de dados'!B611</f>
        <v>GRACE KELLY DUTRA</v>
      </c>
      <c r="D612" s="26">
        <f>'Base de dados'!C611</f>
        <v>403795904</v>
      </c>
      <c r="E612" s="20" t="str">
        <f>'Base de dados'!D611</f>
        <v>395.709.188-88</v>
      </c>
      <c r="F612" s="21" t="str">
        <f>IF('Base de dados'!E611&lt;&gt;"",'Base de dados'!E611,"")</f>
        <v/>
      </c>
      <c r="G612" s="21" t="str">
        <f>IF('Base de dados'!F611&lt;&gt;"",'Base de dados'!F611,"")</f>
        <v/>
      </c>
      <c r="H612" s="21" t="str">
        <f>IF('Base de dados'!G611&lt;&gt;"",'Base de dados'!G611,"")</f>
        <v/>
      </c>
      <c r="I612" s="31" t="str">
        <f>Prefeitura!D612</f>
        <v>RUA FAMILIA SYLLHOS, 38 - JARDIM AMERICA - CASA BRANCA</v>
      </c>
      <c r="J612" s="22" t="str">
        <f>Prefeitura!E612</f>
        <v>(19) 992724591</v>
      </c>
      <c r="K612" s="23" t="str">
        <f>LOWER('Base de dados'!K611)</f>
        <v>nikadetchaya@gmail.com</v>
      </c>
      <c r="L612" s="24" t="str">
        <f>'Base de dados'!J611</f>
        <v>POPULAÇÃO GERAL</v>
      </c>
      <c r="M612" s="24" t="str">
        <f>'Base de dados'!L611</f>
        <v>SUPLENTE</v>
      </c>
      <c r="N612" s="24">
        <f>'Base de dados'!M611</f>
        <v>295</v>
      </c>
      <c r="O612" s="29" t="str">
        <f>IF(OR(Prefeitura!I612="Não",Prefeitura!J612&lt;&gt;""),"EXCLUÍDO","")</f>
        <v/>
      </c>
      <c r="P612" s="24" t="str">
        <f>IF(Prefeitura!J612&lt;&gt;"","ATENDIDO CDHU",IF(Prefeitura!I612="Não","NÃO COMPROVA TEMPO DE MORADIA",""))</f>
        <v/>
      </c>
      <c r="Q612" s="24" t="str">
        <f t="shared" si="20"/>
        <v/>
      </c>
    </row>
    <row r="613" spans="1:17" ht="24.95" customHeight="1" x14ac:dyDescent="0.25">
      <c r="A613" s="17">
        <f t="shared" si="19"/>
        <v>611</v>
      </c>
      <c r="B613" s="18" t="str">
        <f>'Base de dados'!A612</f>
        <v>5630014578</v>
      </c>
      <c r="C613" s="19" t="str">
        <f>'Base de dados'!B612</f>
        <v>CARLOS FELIPE FERREIRA PIU</v>
      </c>
      <c r="D613" s="26">
        <f>'Base de dados'!C612</f>
        <v>604029305</v>
      </c>
      <c r="E613" s="20" t="str">
        <f>'Base de dados'!D612</f>
        <v>499.908.768-51</v>
      </c>
      <c r="F613" s="21" t="str">
        <f>IF('Base de dados'!E612&lt;&gt;"",'Base de dados'!E612,"")</f>
        <v/>
      </c>
      <c r="G613" s="21" t="str">
        <f>IF('Base de dados'!F612&lt;&gt;"",'Base de dados'!F612,"")</f>
        <v/>
      </c>
      <c r="H613" s="21" t="str">
        <f>IF('Base de dados'!G612&lt;&gt;"",'Base de dados'!G612,"")</f>
        <v/>
      </c>
      <c r="I613" s="31" t="str">
        <f>Prefeitura!D613</f>
        <v>RUA BELMIRO G DE O FILHO, 98 - TRES CRUZES - CASA BRANCA</v>
      </c>
      <c r="J613" s="22" t="str">
        <f>Prefeitura!E613</f>
        <v>(19) 993402886</v>
      </c>
      <c r="K613" s="23" t="str">
        <f>LOWER('Base de dados'!K612)</f>
        <v>rochaannajulia04@gmail.com</v>
      </c>
      <c r="L613" s="24" t="str">
        <f>'Base de dados'!J612</f>
        <v>POPULAÇÃO GERAL</v>
      </c>
      <c r="M613" s="24" t="str">
        <f>'Base de dados'!L612</f>
        <v>SUPLENTE</v>
      </c>
      <c r="N613" s="24">
        <f>'Base de dados'!M612</f>
        <v>296</v>
      </c>
      <c r="O613" s="29" t="str">
        <f>IF(OR(Prefeitura!I613="Não",Prefeitura!J613&lt;&gt;""),"EXCLUÍDO","")</f>
        <v/>
      </c>
      <c r="P613" s="24" t="str">
        <f>IF(Prefeitura!J613&lt;&gt;"","ATENDIDO CDHU",IF(Prefeitura!I613="Não","NÃO COMPROVA TEMPO DE MORADIA",""))</f>
        <v/>
      </c>
      <c r="Q613" s="24" t="str">
        <f t="shared" si="20"/>
        <v/>
      </c>
    </row>
    <row r="614" spans="1:17" ht="24.95" customHeight="1" x14ac:dyDescent="0.25">
      <c r="A614" s="17">
        <f t="shared" si="19"/>
        <v>612</v>
      </c>
      <c r="B614" s="18" t="str">
        <f>'Base de dados'!A613</f>
        <v>5630000957</v>
      </c>
      <c r="C614" s="19" t="str">
        <f>'Base de dados'!B613</f>
        <v>LETICIA RAMOS DE OLIVEIRA</v>
      </c>
      <c r="D614" s="26">
        <f>'Base de dados'!C613</f>
        <v>497276598</v>
      </c>
      <c r="E614" s="20" t="str">
        <f>'Base de dados'!D613</f>
        <v>423.225.518-48</v>
      </c>
      <c r="F614" s="21" t="str">
        <f>IF('Base de dados'!E613&lt;&gt;"",'Base de dados'!E613,"")</f>
        <v/>
      </c>
      <c r="G614" s="21" t="str">
        <f>IF('Base de dados'!F613&lt;&gt;"",'Base de dados'!F613,"")</f>
        <v/>
      </c>
      <c r="H614" s="21" t="str">
        <f>IF('Base de dados'!G613&lt;&gt;"",'Base de dados'!G613,"")</f>
        <v/>
      </c>
      <c r="I614" s="31" t="str">
        <f>Prefeitura!D614</f>
        <v>RUA PROFESSORA CANDIDA MUSA, 30 - ANDORINHAS - CASA BRANCA</v>
      </c>
      <c r="J614" s="22" t="str">
        <f>Prefeitura!E614</f>
        <v>(19) 989798393</v>
      </c>
      <c r="K614" s="23" t="str">
        <f>LOWER('Base de dados'!K613)</f>
        <v>leticia.ramos.oliveira@hotmail.com</v>
      </c>
      <c r="L614" s="24" t="str">
        <f>'Base de dados'!J613</f>
        <v>POPULAÇÃO GERAL</v>
      </c>
      <c r="M614" s="24" t="str">
        <f>'Base de dados'!L613</f>
        <v>SUPLENTE</v>
      </c>
      <c r="N614" s="24">
        <f>'Base de dados'!M613</f>
        <v>297</v>
      </c>
      <c r="O614" s="29" t="str">
        <f>IF(OR(Prefeitura!I614="Não",Prefeitura!J614&lt;&gt;""),"EXCLUÍDO","")</f>
        <v/>
      </c>
      <c r="P614" s="24" t="str">
        <f>IF(Prefeitura!J614&lt;&gt;"","ATENDIDO CDHU",IF(Prefeitura!I614="Não","NÃO COMPROVA TEMPO DE MORADIA",""))</f>
        <v/>
      </c>
      <c r="Q614" s="24" t="str">
        <f t="shared" si="20"/>
        <v/>
      </c>
    </row>
    <row r="615" spans="1:17" ht="24.95" customHeight="1" x14ac:dyDescent="0.25">
      <c r="A615" s="17">
        <f t="shared" si="19"/>
        <v>613</v>
      </c>
      <c r="B615" s="18" t="str">
        <f>'Base de dados'!A614</f>
        <v>5630013513</v>
      </c>
      <c r="C615" s="19" t="str">
        <f>'Base de dados'!B614</f>
        <v>JULIANA FERREIRA MAGNABOSCO</v>
      </c>
      <c r="D615" s="26">
        <f>'Base de dados'!C614</f>
        <v>549834175</v>
      </c>
      <c r="E615" s="20" t="str">
        <f>'Base de dados'!D614</f>
        <v>489.709.638-39</v>
      </c>
      <c r="F615" s="21" t="str">
        <f>IF('Base de dados'!E614&lt;&gt;"",'Base de dados'!E614,"")</f>
        <v/>
      </c>
      <c r="G615" s="21" t="str">
        <f>IF('Base de dados'!F614&lt;&gt;"",'Base de dados'!F614,"")</f>
        <v/>
      </c>
      <c r="H615" s="21" t="str">
        <f>IF('Base de dados'!G614&lt;&gt;"",'Base de dados'!G614,"")</f>
        <v/>
      </c>
      <c r="I615" s="31" t="str">
        <f>Prefeitura!D615</f>
        <v>RUA FERNANDO MUSA, 344 - SAO JOAO  - CASA BRANCA</v>
      </c>
      <c r="J615" s="22" t="str">
        <f>Prefeitura!E615</f>
        <v>(19) 991837781</v>
      </c>
      <c r="K615" s="23" t="str">
        <f>LOWER('Base de dados'!K614)</f>
        <v>jumagnaboscojf7@gmail.com</v>
      </c>
      <c r="L615" s="24" t="str">
        <f>'Base de dados'!J614</f>
        <v>POPULAÇÃO GERAL</v>
      </c>
      <c r="M615" s="24" t="str">
        <f>'Base de dados'!L614</f>
        <v>SUPLENTE</v>
      </c>
      <c r="N615" s="24">
        <f>'Base de dados'!M614</f>
        <v>298</v>
      </c>
      <c r="O615" s="29" t="str">
        <f>IF(OR(Prefeitura!I615="Não",Prefeitura!J615&lt;&gt;""),"EXCLUÍDO","")</f>
        <v/>
      </c>
      <c r="P615" s="24" t="str">
        <f>IF(Prefeitura!J615&lt;&gt;"","ATENDIDO CDHU",IF(Prefeitura!I615="Não","NÃO COMPROVA TEMPO DE MORADIA",""))</f>
        <v/>
      </c>
      <c r="Q615" s="24" t="str">
        <f t="shared" si="20"/>
        <v/>
      </c>
    </row>
    <row r="616" spans="1:17" ht="24.95" customHeight="1" x14ac:dyDescent="0.25">
      <c r="A616" s="17">
        <f t="shared" si="19"/>
        <v>614</v>
      </c>
      <c r="B616" s="18" t="str">
        <f>'Base de dados'!A615</f>
        <v>5630010022</v>
      </c>
      <c r="C616" s="19" t="str">
        <f>'Base de dados'!B615</f>
        <v>OSEIAS GIMENEZ</v>
      </c>
      <c r="D616" s="26">
        <f>'Base de dados'!C615</f>
        <v>481688997</v>
      </c>
      <c r="E616" s="20" t="str">
        <f>'Base de dados'!D615</f>
        <v>407.548.028-33</v>
      </c>
      <c r="F616" s="21" t="str">
        <f>IF('Base de dados'!E615&lt;&gt;"",'Base de dados'!E615,"")</f>
        <v/>
      </c>
      <c r="G616" s="21" t="str">
        <f>IF('Base de dados'!F615&lt;&gt;"",'Base de dados'!F615,"")</f>
        <v/>
      </c>
      <c r="H616" s="21" t="str">
        <f>IF('Base de dados'!G615&lt;&gt;"",'Base de dados'!G615,"")</f>
        <v/>
      </c>
      <c r="I616" s="31" t="str">
        <f>Prefeitura!D616</f>
        <v>RUA FAMILIA MAGDALENA, 327 - PARQUE SAO PAULO - CASA BRANCA</v>
      </c>
      <c r="J616" s="22" t="str">
        <f>Prefeitura!E616</f>
        <v>(19) 991507523</v>
      </c>
      <c r="K616" s="23" t="str">
        <f>LOWER('Base de dados'!K615)</f>
        <v>ogimenez2011@gmail.com</v>
      </c>
      <c r="L616" s="24" t="str">
        <f>'Base de dados'!J615</f>
        <v>POPULAÇÃO GERAL</v>
      </c>
      <c r="M616" s="24" t="str">
        <f>'Base de dados'!L615</f>
        <v>SUPLENTE</v>
      </c>
      <c r="N616" s="24">
        <f>'Base de dados'!M615</f>
        <v>299</v>
      </c>
      <c r="O616" s="29" t="str">
        <f>IF(OR(Prefeitura!I616="Não",Prefeitura!J616&lt;&gt;""),"EXCLUÍDO","")</f>
        <v/>
      </c>
      <c r="P616" s="24" t="str">
        <f>IF(Prefeitura!J616&lt;&gt;"","ATENDIDO CDHU",IF(Prefeitura!I616="Não","NÃO COMPROVA TEMPO DE MORADIA",""))</f>
        <v/>
      </c>
      <c r="Q616" s="24" t="str">
        <f t="shared" si="20"/>
        <v/>
      </c>
    </row>
    <row r="617" spans="1:17" ht="24.95" customHeight="1" x14ac:dyDescent="0.25">
      <c r="A617" s="17">
        <f t="shared" si="19"/>
        <v>615</v>
      </c>
      <c r="B617" s="18" t="str">
        <f>'Base de dados'!A616</f>
        <v>5630006962</v>
      </c>
      <c r="C617" s="19" t="str">
        <f>'Base de dados'!B616</f>
        <v>VANESSA PRISCILA GIMENEZ</v>
      </c>
      <c r="D617" s="26">
        <f>'Base de dados'!C616</f>
        <v>451690710</v>
      </c>
      <c r="E617" s="20" t="str">
        <f>'Base de dados'!D616</f>
        <v>307.776.918-25</v>
      </c>
      <c r="F617" s="21" t="str">
        <f>IF('Base de dados'!E616&lt;&gt;"",'Base de dados'!E616,"")</f>
        <v/>
      </c>
      <c r="G617" s="21" t="str">
        <f>IF('Base de dados'!F616&lt;&gt;"",'Base de dados'!F616,"")</f>
        <v/>
      </c>
      <c r="H617" s="21" t="str">
        <f>IF('Base de dados'!G616&lt;&gt;"",'Base de dados'!G616,"")</f>
        <v/>
      </c>
      <c r="I617" s="31" t="str">
        <f>Prefeitura!D617</f>
        <v>RUA MARINA MOURA, 51 - PARQUE SAO PAULO - CASA BRANCA</v>
      </c>
      <c r="J617" s="22" t="str">
        <f>Prefeitura!E617</f>
        <v>(19) 999944687</v>
      </c>
      <c r="K617" s="23" t="str">
        <f>LOWER('Base de dados'!K616)</f>
        <v>vanessapriscila33@gmail.com</v>
      </c>
      <c r="L617" s="24" t="str">
        <f>'Base de dados'!J616</f>
        <v>POPULAÇÃO GERAL</v>
      </c>
      <c r="M617" s="24" t="str">
        <f>'Base de dados'!L616</f>
        <v>SUPLENTE</v>
      </c>
      <c r="N617" s="24">
        <f>'Base de dados'!M616</f>
        <v>300</v>
      </c>
      <c r="O617" s="29" t="str">
        <f>IF(OR(Prefeitura!I617="Não",Prefeitura!J617&lt;&gt;""),"EXCLUÍDO","")</f>
        <v/>
      </c>
      <c r="P617" s="24" t="str">
        <f>IF(Prefeitura!J617&lt;&gt;"","ATENDIDO CDHU",IF(Prefeitura!I617="Não","NÃO COMPROVA TEMPO DE MORADIA",""))</f>
        <v/>
      </c>
      <c r="Q617" s="24" t="str">
        <f t="shared" si="20"/>
        <v/>
      </c>
    </row>
    <row r="618" spans="1:17" ht="24.95" customHeight="1" x14ac:dyDescent="0.25">
      <c r="A618" s="17">
        <f t="shared" si="19"/>
        <v>616</v>
      </c>
      <c r="B618" s="18" t="str">
        <f>'Base de dados'!A617</f>
        <v>5630000650</v>
      </c>
      <c r="C618" s="19" t="str">
        <f>'Base de dados'!B617</f>
        <v>SILVIA MAFRA GRILLO</v>
      </c>
      <c r="D618" s="26">
        <f>'Base de dados'!C617</f>
        <v>306516123</v>
      </c>
      <c r="E618" s="20" t="str">
        <f>'Base de dados'!D617</f>
        <v>327.163.498-00</v>
      </c>
      <c r="F618" s="21" t="str">
        <f>IF('Base de dados'!E617&lt;&gt;"",'Base de dados'!E617,"")</f>
        <v/>
      </c>
      <c r="G618" s="21" t="str">
        <f>IF('Base de dados'!F617&lt;&gt;"",'Base de dados'!F617,"")</f>
        <v/>
      </c>
      <c r="H618" s="21" t="str">
        <f>IF('Base de dados'!G617&lt;&gt;"",'Base de dados'!G617,"")</f>
        <v/>
      </c>
      <c r="I618" s="31" t="str">
        <f>Prefeitura!D618</f>
        <v>RUA FAMILIA DOMINGUES, 12 - VENDA BRANCA - CASA BRANCA</v>
      </c>
      <c r="J618" s="22" t="str">
        <f>Prefeitura!E618</f>
        <v>(19) 999569470</v>
      </c>
      <c r="K618" s="23" t="str">
        <f>LOWER('Base de dados'!K617)</f>
        <v>silviamafragrillo@gmail.com</v>
      </c>
      <c r="L618" s="24" t="str">
        <f>'Base de dados'!J617</f>
        <v>POPULAÇÃO GERAL</v>
      </c>
      <c r="M618" s="24" t="str">
        <f>'Base de dados'!L617</f>
        <v>SUPLENTE</v>
      </c>
      <c r="N618" s="24">
        <f>'Base de dados'!M617</f>
        <v>301</v>
      </c>
      <c r="O618" s="29" t="str">
        <f>IF(OR(Prefeitura!I618="Não",Prefeitura!J618&lt;&gt;""),"EXCLUÍDO","")</f>
        <v/>
      </c>
      <c r="P618" s="24" t="str">
        <f>IF(Prefeitura!J618&lt;&gt;"","ATENDIDO CDHU",IF(Prefeitura!I618="Não","NÃO COMPROVA TEMPO DE MORADIA",""))</f>
        <v/>
      </c>
      <c r="Q618" s="24" t="str">
        <f t="shared" si="20"/>
        <v/>
      </c>
    </row>
    <row r="619" spans="1:17" ht="24.95" customHeight="1" x14ac:dyDescent="0.25">
      <c r="A619" s="17">
        <f t="shared" si="19"/>
        <v>617</v>
      </c>
      <c r="B619" s="18" t="str">
        <f>'Base de dados'!A618</f>
        <v>5630007408</v>
      </c>
      <c r="C619" s="19" t="str">
        <f>'Base de dados'!B618</f>
        <v>DIEGO SOUZA DENARDI</v>
      </c>
      <c r="D619" s="26">
        <f>'Base de dados'!C618</f>
        <v>45769564</v>
      </c>
      <c r="E619" s="20" t="str">
        <f>'Base de dados'!D618</f>
        <v>414.005.678-90</v>
      </c>
      <c r="F619" s="21" t="str">
        <f>IF('Base de dados'!E618&lt;&gt;"",'Base de dados'!E618,"")</f>
        <v>JOICE MARA APARECIDA GENEROSO DENARDI</v>
      </c>
      <c r="G619" s="21">
        <f>IF('Base de dados'!F618&lt;&gt;"",'Base de dados'!F618,"")</f>
        <v>403791777</v>
      </c>
      <c r="H619" s="21" t="str">
        <f>IF('Base de dados'!G618&lt;&gt;"",'Base de dados'!G618,"")</f>
        <v>354.441.538-07</v>
      </c>
      <c r="I619" s="31" t="str">
        <f>Prefeitura!D619</f>
        <v>RUA NAPOLEAO SASSO, 27 - CENTRO - CASA BRANCA</v>
      </c>
      <c r="J619" s="22" t="str">
        <f>Prefeitura!E619</f>
        <v>(19) 994187901</v>
      </c>
      <c r="K619" s="23" t="str">
        <f>LOWER('Base de dados'!K618)</f>
        <v>joyteen@gmail.com</v>
      </c>
      <c r="L619" s="24" t="str">
        <f>'Base de dados'!J618</f>
        <v>POPULAÇÃO GERAL</v>
      </c>
      <c r="M619" s="24" t="str">
        <f>'Base de dados'!L618</f>
        <v>SUPLENTE</v>
      </c>
      <c r="N619" s="24">
        <f>'Base de dados'!M618</f>
        <v>302</v>
      </c>
      <c r="O619" s="29" t="str">
        <f>IF(OR(Prefeitura!I619="Não",Prefeitura!J619&lt;&gt;""),"EXCLUÍDO","")</f>
        <v/>
      </c>
      <c r="P619" s="24" t="str">
        <f>IF(Prefeitura!J619&lt;&gt;"","ATENDIDO CDHU",IF(Prefeitura!I619="Não","NÃO COMPROVA TEMPO DE MORADIA",""))</f>
        <v/>
      </c>
      <c r="Q619" s="24" t="str">
        <f t="shared" si="20"/>
        <v/>
      </c>
    </row>
    <row r="620" spans="1:17" ht="24.95" customHeight="1" x14ac:dyDescent="0.25">
      <c r="A620" s="17">
        <f t="shared" si="19"/>
        <v>618</v>
      </c>
      <c r="B620" s="18" t="str">
        <f>'Base de dados'!A619</f>
        <v>5630008810</v>
      </c>
      <c r="C620" s="19" t="str">
        <f>'Base de dados'!B619</f>
        <v>ALEXANDRE DO NASCIMENTO</v>
      </c>
      <c r="D620" s="26">
        <f>'Base de dados'!C619</f>
        <v>497225815</v>
      </c>
      <c r="E620" s="20" t="str">
        <f>'Base de dados'!D619</f>
        <v>439.564.228-48</v>
      </c>
      <c r="F620" s="21" t="str">
        <f>IF('Base de dados'!E619&lt;&gt;"",'Base de dados'!E619,"")</f>
        <v/>
      </c>
      <c r="G620" s="21" t="str">
        <f>IF('Base de dados'!F619&lt;&gt;"",'Base de dados'!F619,"")</f>
        <v/>
      </c>
      <c r="H620" s="21" t="str">
        <f>IF('Base de dados'!G619&lt;&gt;"",'Base de dados'!G619,"")</f>
        <v/>
      </c>
      <c r="I620" s="31" t="str">
        <f>Prefeitura!D620</f>
        <v>RUA INDEPENDENCIA, 283 - LAGOA BRANCA - CASA BRANCA</v>
      </c>
      <c r="J620" s="22" t="str">
        <f>Prefeitura!E620</f>
        <v>(19) 996520428</v>
      </c>
      <c r="K620" s="23" t="str">
        <f>LOWER('Base de dados'!K619)</f>
        <v>ale.nascimentolb1@hotmail.com</v>
      </c>
      <c r="L620" s="24" t="str">
        <f>'Base de dados'!J619</f>
        <v>POPULAÇÃO GERAL</v>
      </c>
      <c r="M620" s="24" t="str">
        <f>'Base de dados'!L619</f>
        <v>SUPLENTE</v>
      </c>
      <c r="N620" s="24">
        <f>'Base de dados'!M619</f>
        <v>303</v>
      </c>
      <c r="O620" s="29" t="str">
        <f>IF(OR(Prefeitura!I620="Não",Prefeitura!J620&lt;&gt;""),"EXCLUÍDO","")</f>
        <v/>
      </c>
      <c r="P620" s="24" t="str">
        <f>IF(Prefeitura!J620&lt;&gt;"","ATENDIDO CDHU",IF(Prefeitura!I620="Não","NÃO COMPROVA TEMPO DE MORADIA",""))</f>
        <v/>
      </c>
      <c r="Q620" s="24" t="str">
        <f t="shared" si="20"/>
        <v/>
      </c>
    </row>
    <row r="621" spans="1:17" ht="24.95" customHeight="1" x14ac:dyDescent="0.25">
      <c r="A621" s="17">
        <f t="shared" si="19"/>
        <v>619</v>
      </c>
      <c r="B621" s="18" t="str">
        <f>'Base de dados'!A620</f>
        <v>5630012226</v>
      </c>
      <c r="C621" s="19" t="str">
        <f>'Base de dados'!B620</f>
        <v>JOSIANE CRISTINA BALATORI</v>
      </c>
      <c r="D621" s="26">
        <f>'Base de dados'!C620</f>
        <v>416703549</v>
      </c>
      <c r="E621" s="20" t="str">
        <f>'Base de dados'!D620</f>
        <v>393.248.998-56</v>
      </c>
      <c r="F621" s="21" t="str">
        <f>IF('Base de dados'!E620&lt;&gt;"",'Base de dados'!E620,"")</f>
        <v/>
      </c>
      <c r="G621" s="21" t="str">
        <f>IF('Base de dados'!F620&lt;&gt;"",'Base de dados'!F620,"")</f>
        <v/>
      </c>
      <c r="H621" s="21" t="str">
        <f>IF('Base de dados'!G620&lt;&gt;"",'Base de dados'!G620,"")</f>
        <v/>
      </c>
      <c r="I621" s="31" t="str">
        <f>Prefeitura!D621</f>
        <v>RUA PROFESSORA MARIA REGINA BRAGA DE CARVALHO, 96 - ANDORINHA - CASA BRANCA</v>
      </c>
      <c r="J621" s="22" t="str">
        <f>Prefeitura!E621</f>
        <v>(19) 993537869</v>
      </c>
      <c r="K621" s="23" t="str">
        <f>LOWER('Base de dados'!K620)</f>
        <v>joseanecristinabalatori@gmail.com</v>
      </c>
      <c r="L621" s="24" t="str">
        <f>'Base de dados'!J620</f>
        <v>POPULAÇÃO GERAL</v>
      </c>
      <c r="M621" s="24" t="str">
        <f>'Base de dados'!L620</f>
        <v>SUPLENTE</v>
      </c>
      <c r="N621" s="24">
        <f>'Base de dados'!M620</f>
        <v>304</v>
      </c>
      <c r="O621" s="29" t="str">
        <f>IF(OR(Prefeitura!I621="Não",Prefeitura!J621&lt;&gt;""),"EXCLUÍDO","")</f>
        <v/>
      </c>
      <c r="P621" s="24" t="str">
        <f>IF(Prefeitura!J621&lt;&gt;"","ATENDIDO CDHU",IF(Prefeitura!I621="Não","NÃO COMPROVA TEMPO DE MORADIA",""))</f>
        <v/>
      </c>
      <c r="Q621" s="24" t="str">
        <f t="shared" si="20"/>
        <v/>
      </c>
    </row>
    <row r="622" spans="1:17" ht="24.95" customHeight="1" x14ac:dyDescent="0.25">
      <c r="A622" s="17">
        <f t="shared" si="19"/>
        <v>620</v>
      </c>
      <c r="B622" s="18" t="str">
        <f>'Base de dados'!A621</f>
        <v>5630009487</v>
      </c>
      <c r="C622" s="19" t="str">
        <f>'Base de dados'!B621</f>
        <v>CRISTINA DOS SANTOS GOMES</v>
      </c>
      <c r="D622" s="26">
        <f>'Base de dados'!C621</f>
        <v>491675902</v>
      </c>
      <c r="E622" s="20" t="str">
        <f>'Base de dados'!D621</f>
        <v>404.889.768-39</v>
      </c>
      <c r="F622" s="21" t="str">
        <f>IF('Base de dados'!E621&lt;&gt;"",'Base de dados'!E621,"")</f>
        <v>ORLANDO CESAR VISCHI WINCK</v>
      </c>
      <c r="G622" s="21" t="str">
        <f>IF('Base de dados'!F621&lt;&gt;"",'Base de dados'!F621,"")</f>
        <v/>
      </c>
      <c r="H622" s="21" t="str">
        <f>IF('Base de dados'!G621&lt;&gt;"",'Base de dados'!G621,"")</f>
        <v>137.805.118-19</v>
      </c>
      <c r="I622" s="31" t="str">
        <f>Prefeitura!D622</f>
        <v>RUA NOVO HORIZONTE, 324 - CHACARA DA BARRA - CAMPINAS</v>
      </c>
      <c r="J622" s="22" t="str">
        <f>Prefeitura!E622</f>
        <v>(19) 984050193</v>
      </c>
      <c r="K622" s="23" t="str">
        <f>LOWER('Base de dados'!K621)</f>
        <v>cristinasantos575@yahoo.com.br</v>
      </c>
      <c r="L622" s="24" t="str">
        <f>'Base de dados'!J621</f>
        <v>POPULAÇÃO GERAL</v>
      </c>
      <c r="M622" s="24" t="str">
        <f>'Base de dados'!L621</f>
        <v>SUPLENTE</v>
      </c>
      <c r="N622" s="24">
        <f>'Base de dados'!M621</f>
        <v>305</v>
      </c>
      <c r="O622" s="29" t="str">
        <f>IF(OR(Prefeitura!I622="Não",Prefeitura!J622&lt;&gt;""),"EXCLUÍDO","")</f>
        <v/>
      </c>
      <c r="P622" s="24" t="str">
        <f>IF(Prefeitura!J622&lt;&gt;"","ATENDIDO CDHU",IF(Prefeitura!I622="Não","NÃO COMPROVA TEMPO DE MORADIA",""))</f>
        <v/>
      </c>
      <c r="Q622" s="24" t="str">
        <f t="shared" si="20"/>
        <v/>
      </c>
    </row>
    <row r="623" spans="1:17" ht="24.95" customHeight="1" x14ac:dyDescent="0.25">
      <c r="A623" s="17">
        <f t="shared" si="19"/>
        <v>621</v>
      </c>
      <c r="B623" s="18" t="str">
        <f>'Base de dados'!A622</f>
        <v>5630017001</v>
      </c>
      <c r="C623" s="19" t="str">
        <f>'Base de dados'!B622</f>
        <v>RENATA GIMENEZ</v>
      </c>
      <c r="D623" s="26">
        <f>'Base de dados'!C622</f>
        <v>40379223</v>
      </c>
      <c r="E623" s="20" t="str">
        <f>'Base de dados'!D622</f>
        <v>420.656.138-90</v>
      </c>
      <c r="F623" s="21" t="str">
        <f>IF('Base de dados'!E622&lt;&gt;"",'Base de dados'!E622,"")</f>
        <v/>
      </c>
      <c r="G623" s="21" t="str">
        <f>IF('Base de dados'!F622&lt;&gt;"",'Base de dados'!F622,"")</f>
        <v/>
      </c>
      <c r="H623" s="21" t="str">
        <f>IF('Base de dados'!G622&lt;&gt;"",'Base de dados'!G622,"")</f>
        <v/>
      </c>
      <c r="I623" s="31" t="str">
        <f>Prefeitura!D623</f>
        <v>CAL SETE DE SETEMBRO, 931 - CENTRO - CASA BRANCA</v>
      </c>
      <c r="J623" s="22" t="str">
        <f>Prefeitura!E623</f>
        <v>(19) 993373570</v>
      </c>
      <c r="K623" s="23" t="str">
        <f>LOWER('Base de dados'!K622)</f>
        <v>renatagimenez848@gmail.com</v>
      </c>
      <c r="L623" s="24" t="str">
        <f>'Base de dados'!J622</f>
        <v>POPULAÇÃO GERAL</v>
      </c>
      <c r="M623" s="24" t="str">
        <f>'Base de dados'!L622</f>
        <v>SUPLENTE</v>
      </c>
      <c r="N623" s="24">
        <f>'Base de dados'!M622</f>
        <v>306</v>
      </c>
      <c r="O623" s="29" t="str">
        <f>IF(OR(Prefeitura!I623="Não",Prefeitura!J623&lt;&gt;""),"EXCLUÍDO","")</f>
        <v/>
      </c>
      <c r="P623" s="24" t="str">
        <f>IF(Prefeitura!J623&lt;&gt;"","ATENDIDO CDHU",IF(Prefeitura!I623="Não","NÃO COMPROVA TEMPO DE MORADIA",""))</f>
        <v/>
      </c>
      <c r="Q623" s="24" t="str">
        <f t="shared" si="20"/>
        <v/>
      </c>
    </row>
    <row r="624" spans="1:17" ht="24.95" customHeight="1" x14ac:dyDescent="0.25">
      <c r="A624" s="17">
        <f t="shared" si="19"/>
        <v>622</v>
      </c>
      <c r="B624" s="18" t="str">
        <f>'Base de dados'!A623</f>
        <v>5630008331</v>
      </c>
      <c r="C624" s="19" t="str">
        <f>'Base de dados'!B623</f>
        <v>ANA PAULA ESPINDOLA FALASCA</v>
      </c>
      <c r="D624" s="26">
        <f>'Base de dados'!C623</f>
        <v>481756759</v>
      </c>
      <c r="E624" s="20" t="str">
        <f>'Base de dados'!D623</f>
        <v>398.897.148-09</v>
      </c>
      <c r="F624" s="21" t="str">
        <f>IF('Base de dados'!E623&lt;&gt;"",'Base de dados'!E623,"")</f>
        <v/>
      </c>
      <c r="G624" s="21" t="str">
        <f>IF('Base de dados'!F623&lt;&gt;"",'Base de dados'!F623,"")</f>
        <v/>
      </c>
      <c r="H624" s="21" t="str">
        <f>IF('Base de dados'!G623&lt;&gt;"",'Base de dados'!G623,"")</f>
        <v/>
      </c>
      <c r="I624" s="31" t="str">
        <f>Prefeitura!D624</f>
        <v>CHA CHACARA RIBEIRAO, S/n1 - RURAL CHACARA RIBEIRAO - CASA BRANCA</v>
      </c>
      <c r="J624" s="22" t="str">
        <f>Prefeitura!E624</f>
        <v>(19) 995900599</v>
      </c>
      <c r="K624" s="23" t="str">
        <f>LOWER('Base de dados'!K623)</f>
        <v>paulinha_falasca@hotmail.com</v>
      </c>
      <c r="L624" s="24" t="str">
        <f>'Base de dados'!J623</f>
        <v>POPULAÇÃO GERAL</v>
      </c>
      <c r="M624" s="24" t="str">
        <f>'Base de dados'!L623</f>
        <v>SUPLENTE</v>
      </c>
      <c r="N624" s="24">
        <f>'Base de dados'!M623</f>
        <v>307</v>
      </c>
      <c r="O624" s="29" t="str">
        <f>IF(OR(Prefeitura!I624="Não",Prefeitura!J624&lt;&gt;""),"EXCLUÍDO","")</f>
        <v/>
      </c>
      <c r="P624" s="24" t="str">
        <f>IF(Prefeitura!J624&lt;&gt;"","ATENDIDO CDHU",IF(Prefeitura!I624="Não","NÃO COMPROVA TEMPO DE MORADIA",""))</f>
        <v/>
      </c>
      <c r="Q624" s="24" t="str">
        <f t="shared" si="20"/>
        <v/>
      </c>
    </row>
    <row r="625" spans="1:17" ht="24.95" customHeight="1" x14ac:dyDescent="0.25">
      <c r="A625" s="17">
        <f t="shared" si="19"/>
        <v>623</v>
      </c>
      <c r="B625" s="18" t="str">
        <f>'Base de dados'!A624</f>
        <v>5630017506</v>
      </c>
      <c r="C625" s="19" t="str">
        <f>'Base de dados'!B624</f>
        <v>MARLI EBADIA FRITOLI</v>
      </c>
      <c r="D625" s="26">
        <f>'Base de dados'!C624</f>
        <v>185620012</v>
      </c>
      <c r="E625" s="20" t="str">
        <f>'Base de dados'!D624</f>
        <v>137.441.548-07</v>
      </c>
      <c r="F625" s="21" t="str">
        <f>IF('Base de dados'!E624&lt;&gt;"",'Base de dados'!E624,"")</f>
        <v/>
      </c>
      <c r="G625" s="21" t="str">
        <f>IF('Base de dados'!F624&lt;&gt;"",'Base de dados'!F624,"")</f>
        <v/>
      </c>
      <c r="H625" s="21" t="str">
        <f>IF('Base de dados'!G624&lt;&gt;"",'Base de dados'!G624,"")</f>
        <v/>
      </c>
      <c r="I625" s="31" t="str">
        <f>Prefeitura!D625</f>
        <v>AV  DA SAUDADE, 26 - NAZARE - CASA BRANCA</v>
      </c>
      <c r="J625" s="22" t="str">
        <f>Prefeitura!E625</f>
        <v>(19) 995373651</v>
      </c>
      <c r="K625" s="23" t="str">
        <f>LOWER('Base de dados'!K624)</f>
        <v>allan.fritoli09@hotmail.com</v>
      </c>
      <c r="L625" s="24" t="str">
        <f>'Base de dados'!J624</f>
        <v>POPULAÇÃO GERAL</v>
      </c>
      <c r="M625" s="24" t="str">
        <f>'Base de dados'!L624</f>
        <v>SUPLENTE</v>
      </c>
      <c r="N625" s="24">
        <f>'Base de dados'!M624</f>
        <v>308</v>
      </c>
      <c r="O625" s="29" t="str">
        <f>IF(OR(Prefeitura!I625="Não",Prefeitura!J625&lt;&gt;""),"EXCLUÍDO","")</f>
        <v/>
      </c>
      <c r="P625" s="24" t="str">
        <f>IF(Prefeitura!J625&lt;&gt;"","ATENDIDO CDHU",IF(Prefeitura!I625="Não","NÃO COMPROVA TEMPO DE MORADIA",""))</f>
        <v/>
      </c>
      <c r="Q625" s="24" t="str">
        <f t="shared" si="20"/>
        <v/>
      </c>
    </row>
    <row r="626" spans="1:17" ht="24.95" customHeight="1" x14ac:dyDescent="0.25">
      <c r="A626" s="17">
        <f t="shared" si="19"/>
        <v>624</v>
      </c>
      <c r="B626" s="18" t="str">
        <f>'Base de dados'!A625</f>
        <v>5630005618</v>
      </c>
      <c r="C626" s="19" t="str">
        <f>'Base de dados'!B625</f>
        <v>LUIZ GUSTAVO DE SOUZA FAGAN FONSECA</v>
      </c>
      <c r="D626" s="26">
        <f>'Base de dados'!C625</f>
        <v>52538070</v>
      </c>
      <c r="E626" s="20" t="str">
        <f>'Base de dados'!D625</f>
        <v>424.712.318-10</v>
      </c>
      <c r="F626" s="21" t="str">
        <f>IF('Base de dados'!E625&lt;&gt;"",'Base de dados'!E625,"")</f>
        <v/>
      </c>
      <c r="G626" s="21" t="str">
        <f>IF('Base de dados'!F625&lt;&gt;"",'Base de dados'!F625,"")</f>
        <v/>
      </c>
      <c r="H626" s="21" t="str">
        <f>IF('Base de dados'!G625&lt;&gt;"",'Base de dados'!G625,"")</f>
        <v/>
      </c>
      <c r="I626" s="31" t="str">
        <f>Prefeitura!D626</f>
        <v>RUA MARIA A FRANCICHETTI LOPES, S/N  - CHACARA BOA VISTA - CASA BRANCA</v>
      </c>
      <c r="J626" s="22" t="str">
        <f>Prefeitura!E626</f>
        <v>(19) 971431542</v>
      </c>
      <c r="K626" s="23" t="str">
        <f>LOWER('Base de dados'!K625)</f>
        <v>luizgustavofagan7@gmail.com</v>
      </c>
      <c r="L626" s="24" t="str">
        <f>'Base de dados'!J625</f>
        <v>POPULAÇÃO GERAL</v>
      </c>
      <c r="M626" s="24" t="str">
        <f>'Base de dados'!L625</f>
        <v>SUPLENTE</v>
      </c>
      <c r="N626" s="24">
        <f>'Base de dados'!M625</f>
        <v>309</v>
      </c>
      <c r="O626" s="29" t="str">
        <f>IF(OR(Prefeitura!I626="Não",Prefeitura!J626&lt;&gt;""),"EXCLUÍDO","")</f>
        <v/>
      </c>
      <c r="P626" s="24" t="str">
        <f>IF(Prefeitura!J626&lt;&gt;"","ATENDIDO CDHU",IF(Prefeitura!I626="Não","NÃO COMPROVA TEMPO DE MORADIA",""))</f>
        <v/>
      </c>
      <c r="Q626" s="24" t="str">
        <f t="shared" si="20"/>
        <v/>
      </c>
    </row>
    <row r="627" spans="1:17" ht="24.95" customHeight="1" x14ac:dyDescent="0.25">
      <c r="A627" s="17">
        <f t="shared" si="19"/>
        <v>625</v>
      </c>
      <c r="B627" s="18" t="str">
        <f>'Base de dados'!A626</f>
        <v>5630001641</v>
      </c>
      <c r="C627" s="19" t="str">
        <f>'Base de dados'!B626</f>
        <v>CAMILA RODRIGUES PALAMEDI</v>
      </c>
      <c r="D627" s="26">
        <f>'Base de dados'!C626</f>
        <v>474565981</v>
      </c>
      <c r="E627" s="20" t="str">
        <f>'Base de dados'!D626</f>
        <v>381.426.498-37</v>
      </c>
      <c r="F627" s="21" t="str">
        <f>IF('Base de dados'!E626&lt;&gt;"",'Base de dados'!E626,"")</f>
        <v/>
      </c>
      <c r="G627" s="21" t="str">
        <f>IF('Base de dados'!F626&lt;&gt;"",'Base de dados'!F626,"")</f>
        <v/>
      </c>
      <c r="H627" s="21" t="str">
        <f>IF('Base de dados'!G626&lt;&gt;"",'Base de dados'!G626,"")</f>
        <v/>
      </c>
      <c r="I627" s="31" t="str">
        <f>Prefeitura!D627</f>
        <v>AV  JOSE BENI, 426 - NAZARE - CASA BRANCA</v>
      </c>
      <c r="J627" s="22" t="str">
        <f>Prefeitura!E627</f>
        <v>(19) 995569780</v>
      </c>
      <c r="K627" s="23" t="str">
        <f>LOWER('Base de dados'!K626)</f>
        <v>camilaraphael13@gmail.com</v>
      </c>
      <c r="L627" s="24" t="str">
        <f>'Base de dados'!J626</f>
        <v>POPULAÇÃO GERAL</v>
      </c>
      <c r="M627" s="24" t="str">
        <f>'Base de dados'!L626</f>
        <v>SUPLENTE</v>
      </c>
      <c r="N627" s="24">
        <f>'Base de dados'!M626</f>
        <v>310</v>
      </c>
      <c r="O627" s="29" t="str">
        <f>IF(OR(Prefeitura!I627="Não",Prefeitura!J627&lt;&gt;""),"EXCLUÍDO","")</f>
        <v/>
      </c>
      <c r="P627" s="24" t="str">
        <f>IF(Prefeitura!J627&lt;&gt;"","ATENDIDO CDHU",IF(Prefeitura!I627="Não","NÃO COMPROVA TEMPO DE MORADIA",""))</f>
        <v/>
      </c>
      <c r="Q627" s="24" t="str">
        <f t="shared" si="20"/>
        <v/>
      </c>
    </row>
    <row r="628" spans="1:17" ht="24.95" customHeight="1" x14ac:dyDescent="0.25">
      <c r="A628" s="17">
        <f t="shared" si="19"/>
        <v>626</v>
      </c>
      <c r="B628" s="18" t="str">
        <f>'Base de dados'!A627</f>
        <v>5630005865</v>
      </c>
      <c r="C628" s="19" t="str">
        <f>'Base de dados'!B627</f>
        <v>REGINA CELIA GIROTO LINDOLFO</v>
      </c>
      <c r="D628" s="26">
        <f>'Base de dados'!C627</f>
        <v>351224099</v>
      </c>
      <c r="E628" s="20" t="str">
        <f>'Base de dados'!D627</f>
        <v>342.050.378-48</v>
      </c>
      <c r="F628" s="21" t="str">
        <f>IF('Base de dados'!E627&lt;&gt;"",'Base de dados'!E627,"")</f>
        <v/>
      </c>
      <c r="G628" s="21" t="str">
        <f>IF('Base de dados'!F627&lt;&gt;"",'Base de dados'!F627,"")</f>
        <v/>
      </c>
      <c r="H628" s="21" t="str">
        <f>IF('Base de dados'!G627&lt;&gt;"",'Base de dados'!G627,"")</f>
        <v/>
      </c>
      <c r="I628" s="31" t="str">
        <f>Prefeitura!D628</f>
        <v>RUA FAMILIA NOGUEIRA DE LIMA, 344 - JARDIM BOA ESPERANCA - CASA BRANCA</v>
      </c>
      <c r="J628" s="22" t="str">
        <f>Prefeitura!E628</f>
        <v>(19) 994882149</v>
      </c>
      <c r="K628" s="23" t="str">
        <f>LOWER('Base de dados'!K627)</f>
        <v>gomesmichele949@gmail.com</v>
      </c>
      <c r="L628" s="24" t="str">
        <f>'Base de dados'!J627</f>
        <v>POPULAÇÃO GERAL</v>
      </c>
      <c r="M628" s="24" t="str">
        <f>'Base de dados'!L627</f>
        <v>SUPLENTE</v>
      </c>
      <c r="N628" s="24">
        <f>'Base de dados'!M627</f>
        <v>311</v>
      </c>
      <c r="O628" s="29" t="str">
        <f>IF(OR(Prefeitura!I628="Não",Prefeitura!J628&lt;&gt;""),"EXCLUÍDO","")</f>
        <v/>
      </c>
      <c r="P628" s="24" t="str">
        <f>IF(Prefeitura!J628&lt;&gt;"","ATENDIDO CDHU",IF(Prefeitura!I628="Não","NÃO COMPROVA TEMPO DE MORADIA",""))</f>
        <v/>
      </c>
      <c r="Q628" s="24" t="str">
        <f t="shared" si="20"/>
        <v/>
      </c>
    </row>
    <row r="629" spans="1:17" ht="24.95" customHeight="1" x14ac:dyDescent="0.25">
      <c r="A629" s="17">
        <f t="shared" si="19"/>
        <v>627</v>
      </c>
      <c r="B629" s="18" t="str">
        <f>'Base de dados'!A628</f>
        <v>5630018470</v>
      </c>
      <c r="C629" s="19" t="str">
        <f>'Base de dados'!B628</f>
        <v>LUIZ PAULO SOARES MARINGOLO</v>
      </c>
      <c r="D629" s="26">
        <f>'Base de dados'!C628</f>
        <v>57557401</v>
      </c>
      <c r="E629" s="20" t="str">
        <f>'Base de dados'!D628</f>
        <v>481.034.568-88</v>
      </c>
      <c r="F629" s="21" t="str">
        <f>IF('Base de dados'!E628&lt;&gt;"",'Base de dados'!E628,"")</f>
        <v>NATIENE DOS SANTOS PEREIRA</v>
      </c>
      <c r="G629" s="21">
        <f>IF('Base de dados'!F628&lt;&gt;"",'Base de dados'!F628,"")</f>
        <v>581222982</v>
      </c>
      <c r="H629" s="21" t="str">
        <f>IF('Base de dados'!G628&lt;&gt;"",'Base de dados'!G628,"")</f>
        <v>512.465.028-10</v>
      </c>
      <c r="I629" s="31" t="str">
        <f>Prefeitura!D629</f>
        <v>RUA 21 DE ABRIL, 170 - SAO JOAO - CASA BRANCA</v>
      </c>
      <c r="J629" s="22" t="str">
        <f>Prefeitura!E629</f>
        <v>(19) 997764774</v>
      </c>
      <c r="K629" s="23" t="str">
        <f>LOWER('Base de dados'!K628)</f>
        <v>lpsmaringolo@gmail.com</v>
      </c>
      <c r="L629" s="24" t="str">
        <f>'Base de dados'!J628</f>
        <v>POPULAÇÃO GERAL</v>
      </c>
      <c r="M629" s="24" t="str">
        <f>'Base de dados'!L628</f>
        <v>SUPLENTE</v>
      </c>
      <c r="N629" s="24">
        <f>'Base de dados'!M628</f>
        <v>312</v>
      </c>
      <c r="O629" s="29" t="str">
        <f>IF(OR(Prefeitura!I629="Não",Prefeitura!J629&lt;&gt;""),"EXCLUÍDO","")</f>
        <v/>
      </c>
      <c r="P629" s="24" t="str">
        <f>IF(Prefeitura!J629&lt;&gt;"","ATENDIDO CDHU",IF(Prefeitura!I629="Não","NÃO COMPROVA TEMPO DE MORADIA",""))</f>
        <v/>
      </c>
      <c r="Q629" s="24" t="str">
        <f t="shared" si="20"/>
        <v/>
      </c>
    </row>
    <row r="630" spans="1:17" ht="24.95" customHeight="1" x14ac:dyDescent="0.25">
      <c r="A630" s="17">
        <f t="shared" si="19"/>
        <v>628</v>
      </c>
      <c r="B630" s="18" t="str">
        <f>'Base de dados'!A629</f>
        <v>5630018272</v>
      </c>
      <c r="C630" s="19" t="str">
        <f>'Base de dados'!B629</f>
        <v>SAMUEL CRISTIANO DE OLIVEIRA</v>
      </c>
      <c r="D630" s="26">
        <f>'Base de dados'!C629</f>
        <v>555988132</v>
      </c>
      <c r="E630" s="20" t="str">
        <f>'Base de dados'!D629</f>
        <v>053.534.276-45</v>
      </c>
      <c r="F630" s="21" t="str">
        <f>IF('Base de dados'!E629&lt;&gt;"",'Base de dados'!E629,"")</f>
        <v>KEILA CHAVES SANTOS</v>
      </c>
      <c r="G630" s="21">
        <f>IF('Base de dados'!F629&lt;&gt;"",'Base de dados'!F629,"")</f>
        <v>438080476</v>
      </c>
      <c r="H630" s="21" t="str">
        <f>IF('Base de dados'!G629&lt;&gt;"",'Base de dados'!G629,"")</f>
        <v>506.886.408-00</v>
      </c>
      <c r="I630" s="31" t="str">
        <f>Prefeitura!D630</f>
        <v>RUA CRISTOVAO BONINI, 828 - JARDIM PROENCA I - CAMPINAS</v>
      </c>
      <c r="J630" s="22" t="str">
        <f>Prefeitura!E630</f>
        <v>(19) 992868673</v>
      </c>
      <c r="K630" s="23" t="str">
        <f>LOWER('Base de dados'!K629)</f>
        <v>cristianosamuel480@gmail.com</v>
      </c>
      <c r="L630" s="24" t="str">
        <f>'Base de dados'!J629</f>
        <v>POPULAÇÃO GERAL</v>
      </c>
      <c r="M630" s="24" t="str">
        <f>'Base de dados'!L629</f>
        <v>SUPLENTE</v>
      </c>
      <c r="N630" s="24">
        <f>'Base de dados'!M629</f>
        <v>313</v>
      </c>
      <c r="O630" s="29" t="str">
        <f>IF(OR(Prefeitura!I630="Não",Prefeitura!J630&lt;&gt;""),"EXCLUÍDO","")</f>
        <v/>
      </c>
      <c r="P630" s="24" t="str">
        <f>IF(Prefeitura!J630&lt;&gt;"","ATENDIDO CDHU",IF(Prefeitura!I630="Não","NÃO COMPROVA TEMPO DE MORADIA",""))</f>
        <v/>
      </c>
      <c r="Q630" s="24" t="str">
        <f t="shared" si="20"/>
        <v/>
      </c>
    </row>
    <row r="631" spans="1:17" ht="24.95" customHeight="1" x14ac:dyDescent="0.25">
      <c r="A631" s="17">
        <f t="shared" si="19"/>
        <v>629</v>
      </c>
      <c r="B631" s="18" t="str">
        <f>'Base de dados'!A630</f>
        <v>5630002706</v>
      </c>
      <c r="C631" s="19" t="str">
        <f>'Base de dados'!B630</f>
        <v>MARCO ANTONIO DE SOUZA ANDRE</v>
      </c>
      <c r="D631" s="26">
        <f>'Base de dados'!C630</f>
        <v>476113404</v>
      </c>
      <c r="E631" s="20" t="str">
        <f>'Base de dados'!D630</f>
        <v>390.258.658-36</v>
      </c>
      <c r="F631" s="21" t="str">
        <f>IF('Base de dados'!E630&lt;&gt;"",'Base de dados'!E630,"")</f>
        <v/>
      </c>
      <c r="G631" s="21" t="str">
        <f>IF('Base de dados'!F630&lt;&gt;"",'Base de dados'!F630,"")</f>
        <v/>
      </c>
      <c r="H631" s="21" t="str">
        <f>IF('Base de dados'!G630&lt;&gt;"",'Base de dados'!G630,"")</f>
        <v/>
      </c>
      <c r="I631" s="31" t="str">
        <f>Prefeitura!D631</f>
        <v>RUA JOAO BATISTA SALLES CUNHA, 517 - PORQUE SAO PAULO  - CASA BRANCA</v>
      </c>
      <c r="J631" s="22" t="str">
        <f>Prefeitura!E631</f>
        <v>(19) 991464388</v>
      </c>
      <c r="K631" s="23" t="str">
        <f>LOWER('Base de dados'!K630)</f>
        <v>marco@mataodecasabranca.com.br</v>
      </c>
      <c r="L631" s="24" t="str">
        <f>'Base de dados'!J630</f>
        <v>POPULAÇÃO GERAL</v>
      </c>
      <c r="M631" s="24" t="str">
        <f>'Base de dados'!L630</f>
        <v>SUPLENTE</v>
      </c>
      <c r="N631" s="24">
        <f>'Base de dados'!M630</f>
        <v>314</v>
      </c>
      <c r="O631" s="29" t="str">
        <f>IF(OR(Prefeitura!I631="Não",Prefeitura!J631&lt;&gt;""),"EXCLUÍDO","")</f>
        <v/>
      </c>
      <c r="P631" s="24" t="str">
        <f>IF(Prefeitura!J631&lt;&gt;"","ATENDIDO CDHU",IF(Prefeitura!I631="Não","NÃO COMPROVA TEMPO DE MORADIA",""))</f>
        <v/>
      </c>
      <c r="Q631" s="24" t="str">
        <f t="shared" si="20"/>
        <v/>
      </c>
    </row>
    <row r="632" spans="1:17" ht="24.95" customHeight="1" x14ac:dyDescent="0.25">
      <c r="A632" s="17">
        <f t="shared" si="19"/>
        <v>630</v>
      </c>
      <c r="B632" s="18" t="str">
        <f>'Base de dados'!A631</f>
        <v>5630005485</v>
      </c>
      <c r="C632" s="19" t="str">
        <f>'Base de dados'!B631</f>
        <v>KELLY CRISTINA CARDOSO TOMAZ</v>
      </c>
      <c r="D632" s="26">
        <f>'Base de dados'!C631</f>
        <v>49659025</v>
      </c>
      <c r="E632" s="20" t="str">
        <f>'Base de dados'!D631</f>
        <v>415.229.358-60</v>
      </c>
      <c r="F632" s="21" t="str">
        <f>IF('Base de dados'!E631&lt;&gt;"",'Base de dados'!E631,"")</f>
        <v/>
      </c>
      <c r="G632" s="21" t="str">
        <f>IF('Base de dados'!F631&lt;&gt;"",'Base de dados'!F631,"")</f>
        <v/>
      </c>
      <c r="H632" s="21" t="str">
        <f>IF('Base de dados'!G631&lt;&gt;"",'Base de dados'!G631,"")</f>
        <v/>
      </c>
      <c r="I632" s="31" t="str">
        <f>Prefeitura!D632</f>
        <v>RUA ELIZEU APARECIDO RAMOS FILHO, 163 - PORTAL CASA BRANCA  - CASA BRANCA</v>
      </c>
      <c r="J632" s="22" t="str">
        <f>Prefeitura!E632</f>
        <v>(19) 991726865</v>
      </c>
      <c r="K632" s="23" t="str">
        <f>LOWER('Base de dados'!K631)</f>
        <v>kellycristinafagan@gmail.com</v>
      </c>
      <c r="L632" s="24" t="str">
        <f>'Base de dados'!J631</f>
        <v>POPULAÇÃO GERAL</v>
      </c>
      <c r="M632" s="24" t="str">
        <f>'Base de dados'!L631</f>
        <v>SUPLENTE</v>
      </c>
      <c r="N632" s="24">
        <f>'Base de dados'!M631</f>
        <v>315</v>
      </c>
      <c r="O632" s="29" t="str">
        <f>IF(OR(Prefeitura!I632="Não",Prefeitura!J632&lt;&gt;""),"EXCLUÍDO","")</f>
        <v/>
      </c>
      <c r="P632" s="24" t="str">
        <f>IF(Prefeitura!J632&lt;&gt;"","ATENDIDO CDHU",IF(Prefeitura!I632="Não","NÃO COMPROVA TEMPO DE MORADIA",""))</f>
        <v/>
      </c>
      <c r="Q632" s="24" t="str">
        <f t="shared" si="20"/>
        <v/>
      </c>
    </row>
    <row r="633" spans="1:17" ht="24.95" customHeight="1" x14ac:dyDescent="0.25">
      <c r="A633" s="17">
        <f t="shared" si="19"/>
        <v>631</v>
      </c>
      <c r="B633" s="18" t="str">
        <f>'Base de dados'!A632</f>
        <v>5630002714</v>
      </c>
      <c r="C633" s="19" t="str">
        <f>'Base de dados'!B632</f>
        <v>ADRIANA APARECIDA GARCIA</v>
      </c>
      <c r="D633" s="26">
        <f>'Base de dados'!C632</f>
        <v>431665059</v>
      </c>
      <c r="E633" s="20" t="str">
        <f>'Base de dados'!D632</f>
        <v>383.402.958-02</v>
      </c>
      <c r="F633" s="21" t="str">
        <f>IF('Base de dados'!E632&lt;&gt;"",'Base de dados'!E632,"")</f>
        <v/>
      </c>
      <c r="G633" s="21" t="str">
        <f>IF('Base de dados'!F632&lt;&gt;"",'Base de dados'!F632,"")</f>
        <v/>
      </c>
      <c r="H633" s="21" t="str">
        <f>IF('Base de dados'!G632&lt;&gt;"",'Base de dados'!G632,"")</f>
        <v/>
      </c>
      <c r="I633" s="31" t="str">
        <f>Prefeitura!D633</f>
        <v>RUA HORTA DE MACEDO, 153 - JARDIM BOA ESPERANCA - CASA BRANCA</v>
      </c>
      <c r="J633" s="22" t="str">
        <f>Prefeitura!E633</f>
        <v>(19) 994906231</v>
      </c>
      <c r="K633" s="23" t="str">
        <f>LOWER('Base de dados'!K632)</f>
        <v>dridoida2013@hotmail.com</v>
      </c>
      <c r="L633" s="24" t="str">
        <f>'Base de dados'!J632</f>
        <v>POPULAÇÃO GERAL</v>
      </c>
      <c r="M633" s="24" t="str">
        <f>'Base de dados'!L632</f>
        <v>SUPLENTE</v>
      </c>
      <c r="N633" s="24">
        <f>'Base de dados'!M632</f>
        <v>316</v>
      </c>
      <c r="O633" s="29" t="str">
        <f>IF(OR(Prefeitura!I633="Não",Prefeitura!J633&lt;&gt;""),"EXCLUÍDO","")</f>
        <v/>
      </c>
      <c r="P633" s="24" t="str">
        <f>IF(Prefeitura!J633&lt;&gt;"","ATENDIDO CDHU",IF(Prefeitura!I633="Não","NÃO COMPROVA TEMPO DE MORADIA",""))</f>
        <v/>
      </c>
      <c r="Q633" s="24" t="str">
        <f t="shared" si="20"/>
        <v/>
      </c>
    </row>
    <row r="634" spans="1:17" ht="24.95" customHeight="1" x14ac:dyDescent="0.25">
      <c r="A634" s="17">
        <f t="shared" si="19"/>
        <v>632</v>
      </c>
      <c r="B634" s="18" t="str">
        <f>'Base de dados'!A633</f>
        <v>5630021078</v>
      </c>
      <c r="C634" s="19" t="str">
        <f>'Base de dados'!B633</f>
        <v>SILVANA APARECIDA FRANCISCO DE PAULA SILVA</v>
      </c>
      <c r="D634" s="26">
        <f>'Base de dados'!C633</f>
        <v>289040127</v>
      </c>
      <c r="E634" s="20" t="str">
        <f>'Base de dados'!D633</f>
        <v>187.717.958-20</v>
      </c>
      <c r="F634" s="21" t="str">
        <f>IF('Base de dados'!E633&lt;&gt;"",'Base de dados'!E633,"")</f>
        <v>EDIVALDO RENATO DE PAULA SILVA</v>
      </c>
      <c r="G634" s="21">
        <f>IF('Base de dados'!F633&lt;&gt;"",'Base de dados'!F633,"")</f>
        <v>223673213</v>
      </c>
      <c r="H634" s="21" t="str">
        <f>IF('Base de dados'!G633&lt;&gt;"",'Base de dados'!G633,"")</f>
        <v>119.204.308-14</v>
      </c>
      <c r="I634" s="31" t="str">
        <f>Prefeitura!D634</f>
        <v>RUA FLORINDA DE SOUZA, 285 - CENTRO - CASA BRANCA</v>
      </c>
      <c r="J634" s="22" t="str">
        <f>Prefeitura!E634</f>
        <v>(19) 991618067</v>
      </c>
      <c r="K634" s="23" t="str">
        <f>LOWER('Base de dados'!K633)</f>
        <v>victoriarochalove123@gmail.com</v>
      </c>
      <c r="L634" s="24" t="str">
        <f>'Base de dados'!J633</f>
        <v>POPULAÇÃO GERAL</v>
      </c>
      <c r="M634" s="24" t="str">
        <f>'Base de dados'!L633</f>
        <v>SUPLENTE</v>
      </c>
      <c r="N634" s="24">
        <f>'Base de dados'!M633</f>
        <v>317</v>
      </c>
      <c r="O634" s="29" t="str">
        <f>IF(OR(Prefeitura!I634="Não",Prefeitura!J634&lt;&gt;""),"EXCLUÍDO","")</f>
        <v/>
      </c>
      <c r="P634" s="24" t="str">
        <f>IF(Prefeitura!J634&lt;&gt;"","ATENDIDO CDHU",IF(Prefeitura!I634="Não","NÃO COMPROVA TEMPO DE MORADIA",""))</f>
        <v/>
      </c>
      <c r="Q634" s="24" t="str">
        <f t="shared" si="20"/>
        <v/>
      </c>
    </row>
    <row r="635" spans="1:17" ht="24.95" customHeight="1" x14ac:dyDescent="0.25">
      <c r="A635" s="17">
        <f t="shared" si="19"/>
        <v>633</v>
      </c>
      <c r="B635" s="18" t="str">
        <f>'Base de dados'!A634</f>
        <v>5630011988</v>
      </c>
      <c r="C635" s="19" t="str">
        <f>'Base de dados'!B634</f>
        <v>JESSE DA SILVA</v>
      </c>
      <c r="D635" s="26">
        <f>'Base de dados'!C634</f>
        <v>36045734</v>
      </c>
      <c r="E635" s="20" t="str">
        <f>'Base de dados'!D634</f>
        <v>221.921.698-50</v>
      </c>
      <c r="F635" s="21" t="str">
        <f>IF('Base de dados'!E634&lt;&gt;"",'Base de dados'!E634,"")</f>
        <v>FERNANDA RODRIGUES PRADO DA SILVA</v>
      </c>
      <c r="G635" s="21">
        <f>IF('Base de dados'!F634&lt;&gt;"",'Base de dados'!F634,"")</f>
        <v>338206759</v>
      </c>
      <c r="H635" s="21" t="str">
        <f>IF('Base de dados'!G634&lt;&gt;"",'Base de dados'!G634,"")</f>
        <v>318.558.168-73</v>
      </c>
      <c r="I635" s="31" t="str">
        <f>Prefeitura!D635</f>
        <v>RUA FAMILIA SILLOS, 169 - JARDIM AMERICA - CASA BRANCA</v>
      </c>
      <c r="J635" s="22" t="str">
        <f>Prefeitura!E635</f>
        <v>(19) 992292718</v>
      </c>
      <c r="K635" s="23" t="str">
        <f>LOWER('Base de dados'!K634)</f>
        <v>ferpradobr@gmail.com</v>
      </c>
      <c r="L635" s="24" t="str">
        <f>'Base de dados'!J634</f>
        <v>POPULAÇÃO GERAL</v>
      </c>
      <c r="M635" s="24" t="str">
        <f>'Base de dados'!L634</f>
        <v>SUPLENTE</v>
      </c>
      <c r="N635" s="24">
        <f>'Base de dados'!M634</f>
        <v>318</v>
      </c>
      <c r="O635" s="29" t="str">
        <f>IF(OR(Prefeitura!I635="Não",Prefeitura!J635&lt;&gt;""),"EXCLUÍDO","")</f>
        <v/>
      </c>
      <c r="P635" s="24" t="str">
        <f>IF(Prefeitura!J635&lt;&gt;"","ATENDIDO CDHU",IF(Prefeitura!I635="Não","NÃO COMPROVA TEMPO DE MORADIA",""))</f>
        <v/>
      </c>
      <c r="Q635" s="24" t="str">
        <f t="shared" si="20"/>
        <v/>
      </c>
    </row>
    <row r="636" spans="1:17" ht="24.95" customHeight="1" x14ac:dyDescent="0.25">
      <c r="A636" s="17">
        <f t="shared" si="19"/>
        <v>634</v>
      </c>
      <c r="B636" s="18" t="str">
        <f>'Base de dados'!A635</f>
        <v>5630008588</v>
      </c>
      <c r="C636" s="19" t="str">
        <f>'Base de dados'!B635</f>
        <v>ELEN PALMIRA DA SILVA</v>
      </c>
      <c r="D636" s="26">
        <f>'Base de dados'!C635</f>
        <v>431776702</v>
      </c>
      <c r="E636" s="20" t="str">
        <f>'Base de dados'!D635</f>
        <v>365.936.598-00</v>
      </c>
      <c r="F636" s="21" t="str">
        <f>IF('Base de dados'!E635&lt;&gt;"",'Base de dados'!E635,"")</f>
        <v>JOAO EDUARDO PEREIRA DOS SANTOS</v>
      </c>
      <c r="G636" s="21">
        <f>IF('Base de dados'!F635&lt;&gt;"",'Base de dados'!F635,"")</f>
        <v>439793993</v>
      </c>
      <c r="H636" s="21" t="str">
        <f>IF('Base de dados'!G635&lt;&gt;"",'Base de dados'!G635,"")</f>
        <v>338.611.928-02</v>
      </c>
      <c r="I636" s="31" t="str">
        <f>Prefeitura!D636</f>
        <v>RUA ANTONIO RIBEIRO FIALHO, 143 - NAZARETH - CASA BRANCA</v>
      </c>
      <c r="J636" s="22" t="str">
        <f>Prefeitura!E636</f>
        <v>(19) 989958699</v>
      </c>
      <c r="K636" s="23" t="str">
        <f>LOWER('Base de dados'!K635)</f>
        <v>elenpsilva180561@gmail.com</v>
      </c>
      <c r="L636" s="24" t="str">
        <f>'Base de dados'!J635</f>
        <v>POPULAÇÃO GERAL</v>
      </c>
      <c r="M636" s="24" t="str">
        <f>'Base de dados'!L635</f>
        <v>SUPLENTE</v>
      </c>
      <c r="N636" s="24">
        <f>'Base de dados'!M635</f>
        <v>319</v>
      </c>
      <c r="O636" s="29" t="str">
        <f>IF(OR(Prefeitura!I636="Não",Prefeitura!J636&lt;&gt;""),"EXCLUÍDO","")</f>
        <v/>
      </c>
      <c r="P636" s="24" t="str">
        <f>IF(Prefeitura!J636&lt;&gt;"","ATENDIDO CDHU",IF(Prefeitura!I636="Não","NÃO COMPROVA TEMPO DE MORADIA",""))</f>
        <v/>
      </c>
      <c r="Q636" s="24" t="str">
        <f t="shared" si="20"/>
        <v/>
      </c>
    </row>
    <row r="637" spans="1:17" ht="24.95" customHeight="1" x14ac:dyDescent="0.25">
      <c r="A637" s="17">
        <f t="shared" si="19"/>
        <v>635</v>
      </c>
      <c r="B637" s="18" t="str">
        <f>'Base de dados'!A636</f>
        <v>5630000072</v>
      </c>
      <c r="C637" s="19" t="str">
        <f>'Base de dados'!B636</f>
        <v>AUGUSTO SERGIO DA SILVA SILVERIO</v>
      </c>
      <c r="D637" s="26">
        <f>'Base de dados'!C636</f>
        <v>486308121</v>
      </c>
      <c r="E637" s="20" t="str">
        <f>'Base de dados'!D636</f>
        <v>405.337.998-99</v>
      </c>
      <c r="F637" s="21" t="str">
        <f>IF('Base de dados'!E636&lt;&gt;"",'Base de dados'!E636,"")</f>
        <v>ANA FLAVIA GONCALVES DOS SANTOS</v>
      </c>
      <c r="G637" s="21">
        <f>IF('Base de dados'!F636&lt;&gt;"",'Base de dados'!F636,"")</f>
        <v>495791933</v>
      </c>
      <c r="H637" s="21" t="str">
        <f>IF('Base de dados'!G636&lt;&gt;"",'Base de dados'!G636,"")</f>
        <v>455.448.688-59</v>
      </c>
      <c r="I637" s="31" t="str">
        <f>Prefeitura!D637</f>
        <v>RUA ITOBI, 42 - NAZARE  - CASA BRANCA</v>
      </c>
      <c r="J637" s="22" t="str">
        <f>Prefeitura!E637</f>
        <v>(19) 993164001</v>
      </c>
      <c r="K637" s="23" t="str">
        <f>LOWER('Base de dados'!K636)</f>
        <v>augustosilverio22@hotmail.com</v>
      </c>
      <c r="L637" s="24" t="str">
        <f>'Base de dados'!J636</f>
        <v>POPULAÇÃO GERAL</v>
      </c>
      <c r="M637" s="24" t="str">
        <f>'Base de dados'!L636</f>
        <v>SUPLENTE</v>
      </c>
      <c r="N637" s="24">
        <f>'Base de dados'!M636</f>
        <v>320</v>
      </c>
      <c r="O637" s="29" t="str">
        <f>IF(OR(Prefeitura!I637="Não",Prefeitura!J637&lt;&gt;""),"EXCLUÍDO","")</f>
        <v/>
      </c>
      <c r="P637" s="24" t="str">
        <f>IF(Prefeitura!J637&lt;&gt;"","ATENDIDO CDHU",IF(Prefeitura!I637="Não","NÃO COMPROVA TEMPO DE MORADIA",""))</f>
        <v/>
      </c>
      <c r="Q637" s="24" t="str">
        <f t="shared" si="20"/>
        <v/>
      </c>
    </row>
    <row r="638" spans="1:17" ht="24.95" customHeight="1" x14ac:dyDescent="0.25">
      <c r="A638" s="17">
        <f t="shared" si="19"/>
        <v>636</v>
      </c>
      <c r="B638" s="18" t="str">
        <f>'Base de dados'!A637</f>
        <v>5630008182</v>
      </c>
      <c r="C638" s="19" t="str">
        <f>'Base de dados'!B637</f>
        <v>NIVALDO DA SILVA CARVALHO</v>
      </c>
      <c r="D638" s="26">
        <f>'Base de dados'!C637</f>
        <v>431664730</v>
      </c>
      <c r="E638" s="20" t="str">
        <f>'Base de dados'!D637</f>
        <v>235.525.968-28</v>
      </c>
      <c r="F638" s="21" t="str">
        <f>IF('Base de dados'!E637&lt;&gt;"",'Base de dados'!E637,"")</f>
        <v>PAULA ROBERTA DE SOUZA</v>
      </c>
      <c r="G638" s="21">
        <f>IF('Base de dados'!F637&lt;&gt;"",'Base de dados'!F637,"")</f>
        <v>479453044</v>
      </c>
      <c r="H638" s="21" t="str">
        <f>IF('Base de dados'!G637&lt;&gt;"",'Base de dados'!G637,"")</f>
        <v>418.336.508-24</v>
      </c>
      <c r="I638" s="31" t="str">
        <f>Prefeitura!D638</f>
        <v>AV  DOROTHEO BARBOSA, 945 - JARDIM DO HORTO - CASA BRANCA</v>
      </c>
      <c r="J638" s="22" t="str">
        <f>Prefeitura!E638</f>
        <v>(19) 994980169</v>
      </c>
      <c r="K638" s="23" t="str">
        <f>LOWER('Base de dados'!K637)</f>
        <v>nivaldocb@gmail.com</v>
      </c>
      <c r="L638" s="24" t="str">
        <f>'Base de dados'!J637</f>
        <v>POPULAÇÃO GERAL</v>
      </c>
      <c r="M638" s="24" t="str">
        <f>'Base de dados'!L637</f>
        <v>SUPLENTE</v>
      </c>
      <c r="N638" s="24">
        <f>'Base de dados'!M637</f>
        <v>321</v>
      </c>
      <c r="O638" s="29" t="str">
        <f>IF(OR(Prefeitura!I638="Não",Prefeitura!J638&lt;&gt;""),"EXCLUÍDO","")</f>
        <v/>
      </c>
      <c r="P638" s="24" t="str">
        <f>IF(Prefeitura!J638&lt;&gt;"","ATENDIDO CDHU",IF(Prefeitura!I638="Não","NÃO COMPROVA TEMPO DE MORADIA",""))</f>
        <v/>
      </c>
      <c r="Q638" s="24" t="str">
        <f t="shared" si="20"/>
        <v/>
      </c>
    </row>
    <row r="639" spans="1:17" ht="24.95" customHeight="1" x14ac:dyDescent="0.25">
      <c r="A639" s="17">
        <f t="shared" si="19"/>
        <v>637</v>
      </c>
      <c r="B639" s="18" t="str">
        <f>'Base de dados'!A638</f>
        <v>5630001195</v>
      </c>
      <c r="C639" s="19" t="str">
        <f>'Base de dados'!B638</f>
        <v>LEANDRO VAROLA</v>
      </c>
      <c r="D639" s="26">
        <f>'Base de dados'!C638</f>
        <v>40552956</v>
      </c>
      <c r="E639" s="20" t="str">
        <f>'Base de dados'!D638</f>
        <v>305.692.358-12</v>
      </c>
      <c r="F639" s="21" t="str">
        <f>IF('Base de dados'!E638&lt;&gt;"",'Base de dados'!E638,"")</f>
        <v/>
      </c>
      <c r="G639" s="21" t="str">
        <f>IF('Base de dados'!F638&lt;&gt;"",'Base de dados'!F638,"")</f>
        <v/>
      </c>
      <c r="H639" s="21" t="str">
        <f>IF('Base de dados'!G638&lt;&gt;"",'Base de dados'!G638,"")</f>
        <v/>
      </c>
      <c r="I639" s="31" t="str">
        <f>Prefeitura!D639</f>
        <v>RUA WAGNER LUIZ RODRIGUES, 88 - SANTA MARIA  - CASA BRANCA</v>
      </c>
      <c r="J639" s="22" t="str">
        <f>Prefeitura!E639</f>
        <v>(19) 993266364</v>
      </c>
      <c r="K639" s="23" t="str">
        <f>LOWER('Base de dados'!K638)</f>
        <v>leandrovarola@gmail.com</v>
      </c>
      <c r="L639" s="24" t="str">
        <f>'Base de dados'!J638</f>
        <v>POPULAÇÃO GERAL</v>
      </c>
      <c r="M639" s="24" t="str">
        <f>'Base de dados'!L638</f>
        <v>SUPLENTE</v>
      </c>
      <c r="N639" s="24">
        <f>'Base de dados'!M638</f>
        <v>322</v>
      </c>
      <c r="O639" s="29" t="str">
        <f>IF(OR(Prefeitura!I639="Não",Prefeitura!J639&lt;&gt;""),"EXCLUÍDO","")</f>
        <v/>
      </c>
      <c r="P639" s="24" t="str">
        <f>IF(Prefeitura!J639&lt;&gt;"","ATENDIDO CDHU",IF(Prefeitura!I639="Não","NÃO COMPROVA TEMPO DE MORADIA",""))</f>
        <v/>
      </c>
      <c r="Q639" s="24" t="str">
        <f t="shared" si="20"/>
        <v/>
      </c>
    </row>
    <row r="640" spans="1:17" ht="24.95" customHeight="1" x14ac:dyDescent="0.25">
      <c r="A640" s="17">
        <f t="shared" si="19"/>
        <v>638</v>
      </c>
      <c r="B640" s="18" t="str">
        <f>'Base de dados'!A639</f>
        <v>5630014628</v>
      </c>
      <c r="C640" s="19" t="str">
        <f>'Base de dados'!B639</f>
        <v>MARCOS FRANCISCO MARTINS</v>
      </c>
      <c r="D640" s="26">
        <f>'Base de dados'!C639</f>
        <v>403794766</v>
      </c>
      <c r="E640" s="20" t="str">
        <f>'Base de dados'!D639</f>
        <v>327.155.918-02</v>
      </c>
      <c r="F640" s="21" t="str">
        <f>IF('Base de dados'!E639&lt;&gt;"",'Base de dados'!E639,"")</f>
        <v/>
      </c>
      <c r="G640" s="21" t="str">
        <f>IF('Base de dados'!F639&lt;&gt;"",'Base de dados'!F639,"")</f>
        <v/>
      </c>
      <c r="H640" s="21" t="str">
        <f>IF('Base de dados'!G639&lt;&gt;"",'Base de dados'!G639,"")</f>
        <v/>
      </c>
      <c r="I640" s="31" t="str">
        <f>Prefeitura!D640</f>
        <v>RUA FAMILIA ARMANI, 148 - JARDIM MACAUBA - CASA BRANCA</v>
      </c>
      <c r="J640" s="22" t="str">
        <f>Prefeitura!E640</f>
        <v>(19) 995322162</v>
      </c>
      <c r="K640" s="23" t="str">
        <f>LOWER('Base de dados'!K639)</f>
        <v>marcosmartinscb33@gmail.com</v>
      </c>
      <c r="L640" s="24" t="str">
        <f>'Base de dados'!J639</f>
        <v>POPULAÇÃO GERAL</v>
      </c>
      <c r="M640" s="24" t="str">
        <f>'Base de dados'!L639</f>
        <v>SUPLENTE</v>
      </c>
      <c r="N640" s="24">
        <f>'Base de dados'!M639</f>
        <v>323</v>
      </c>
      <c r="O640" s="29" t="str">
        <f>IF(OR(Prefeitura!I640="Não",Prefeitura!J640&lt;&gt;""),"EXCLUÍDO","")</f>
        <v/>
      </c>
      <c r="P640" s="24" t="str">
        <f>IF(Prefeitura!J640&lt;&gt;"","ATENDIDO CDHU",IF(Prefeitura!I640="Não","NÃO COMPROVA TEMPO DE MORADIA",""))</f>
        <v/>
      </c>
      <c r="Q640" s="24" t="str">
        <f t="shared" si="20"/>
        <v/>
      </c>
    </row>
    <row r="641" spans="1:17" ht="24.95" customHeight="1" x14ac:dyDescent="0.25">
      <c r="A641" s="17">
        <f t="shared" si="19"/>
        <v>639</v>
      </c>
      <c r="B641" s="18" t="str">
        <f>'Base de dados'!A640</f>
        <v>5630016466</v>
      </c>
      <c r="C641" s="19" t="str">
        <f>'Base de dados'!B640</f>
        <v>VITORIA RAIANE DA CONCEICAO SANTOS</v>
      </c>
      <c r="D641" s="26">
        <f>'Base de dados'!C640</f>
        <v>607513305</v>
      </c>
      <c r="E641" s="20" t="str">
        <f>'Base de dados'!D640</f>
        <v>535.613.798-26</v>
      </c>
      <c r="F641" s="21" t="str">
        <f>IF('Base de dados'!E640&lt;&gt;"",'Base de dados'!E640,"")</f>
        <v>HOMERO FARIA COUTO NETO</v>
      </c>
      <c r="G641" s="21">
        <f>IF('Base de dados'!F640&lt;&gt;"",'Base de dados'!F640,"")</f>
        <v>576174798</v>
      </c>
      <c r="H641" s="21" t="str">
        <f>IF('Base de dados'!G640&lt;&gt;"",'Base de dados'!G640,"")</f>
        <v>470.657.318-12</v>
      </c>
      <c r="I641" s="31" t="str">
        <f>Prefeitura!D641</f>
        <v>RUA SAO ROQUE, 85 - SAO BENEDITO - GUARATINGUETA</v>
      </c>
      <c r="J641" s="22" t="str">
        <f>Prefeitura!E641</f>
        <v>(12) 982348063</v>
      </c>
      <c r="K641" s="23" t="str">
        <f>LOWER('Base de dados'!K640)</f>
        <v>annaveloso142@gmail.com</v>
      </c>
      <c r="L641" s="24" t="str">
        <f>'Base de dados'!J640</f>
        <v>POPULAÇÃO GERAL</v>
      </c>
      <c r="M641" s="24" t="str">
        <f>'Base de dados'!L640</f>
        <v>SUPLENTE</v>
      </c>
      <c r="N641" s="24">
        <f>'Base de dados'!M640</f>
        <v>324</v>
      </c>
      <c r="O641" s="29" t="str">
        <f>IF(OR(Prefeitura!I641="Não",Prefeitura!J641&lt;&gt;""),"EXCLUÍDO","")</f>
        <v/>
      </c>
      <c r="P641" s="24" t="str">
        <f>IF(Prefeitura!J641&lt;&gt;"","ATENDIDO CDHU",IF(Prefeitura!I641="Não","NÃO COMPROVA TEMPO DE MORADIA",""))</f>
        <v/>
      </c>
      <c r="Q641" s="24" t="str">
        <f t="shared" si="20"/>
        <v/>
      </c>
    </row>
    <row r="642" spans="1:17" ht="24.95" customHeight="1" x14ac:dyDescent="0.25">
      <c r="A642" s="17">
        <f t="shared" si="19"/>
        <v>640</v>
      </c>
      <c r="B642" s="18" t="str">
        <f>'Base de dados'!A641</f>
        <v>5630015955</v>
      </c>
      <c r="C642" s="19" t="str">
        <f>'Base de dados'!B641</f>
        <v>ORIVALDO AGUILAR</v>
      </c>
      <c r="D642" s="26">
        <f>'Base de dados'!C641</f>
        <v>277149174</v>
      </c>
      <c r="E642" s="20" t="str">
        <f>'Base de dados'!D641</f>
        <v>248.400.828-71</v>
      </c>
      <c r="F642" s="21" t="str">
        <f>IF('Base de dados'!E641&lt;&gt;"",'Base de dados'!E641,"")</f>
        <v/>
      </c>
      <c r="G642" s="21" t="str">
        <f>IF('Base de dados'!F641&lt;&gt;"",'Base de dados'!F641,"")</f>
        <v/>
      </c>
      <c r="H642" s="21" t="str">
        <f>IF('Base de dados'!G641&lt;&gt;"",'Base de dados'!G641,"")</f>
        <v/>
      </c>
      <c r="I642" s="31" t="str">
        <f>Prefeitura!D642</f>
        <v>RUA ANTONIO COLOMBINI SOBRINHO, 95 - CHACARA BOA VISTA - CASA BRANCA</v>
      </c>
      <c r="J642" s="22" t="str">
        <f>Prefeitura!E642</f>
        <v>(19) 992114186</v>
      </c>
      <c r="K642" s="23" t="str">
        <f>LOWER('Base de dados'!K641)</f>
        <v>santosdaiane_@hotmail.com</v>
      </c>
      <c r="L642" s="24" t="str">
        <f>'Base de dados'!J641</f>
        <v>POPULAÇÃO GERAL</v>
      </c>
      <c r="M642" s="24" t="str">
        <f>'Base de dados'!L641</f>
        <v>SUPLENTE</v>
      </c>
      <c r="N642" s="24">
        <f>'Base de dados'!M641</f>
        <v>325</v>
      </c>
      <c r="O642" s="29" t="str">
        <f>IF(OR(Prefeitura!I642="Não",Prefeitura!J642&lt;&gt;""),"EXCLUÍDO","")</f>
        <v/>
      </c>
      <c r="P642" s="24" t="str">
        <f>IF(Prefeitura!J642&lt;&gt;"","ATENDIDO CDHU",IF(Prefeitura!I642="Não","NÃO COMPROVA TEMPO DE MORADIA",""))</f>
        <v/>
      </c>
      <c r="Q642" s="24" t="str">
        <f t="shared" si="20"/>
        <v/>
      </c>
    </row>
    <row r="643" spans="1:17" ht="24.95" customHeight="1" x14ac:dyDescent="0.25">
      <c r="A643" s="17">
        <f t="shared" si="19"/>
        <v>641</v>
      </c>
      <c r="B643" s="18" t="str">
        <f>'Base de dados'!A642</f>
        <v>5630006772</v>
      </c>
      <c r="C643" s="19" t="str">
        <f>'Base de dados'!B642</f>
        <v>POLIANA APARECIDA LOPES DE ABREU</v>
      </c>
      <c r="D643" s="26">
        <f>'Base de dados'!C642</f>
        <v>593918290</v>
      </c>
      <c r="E643" s="20" t="str">
        <f>'Base de dados'!D642</f>
        <v>489.649.068-10</v>
      </c>
      <c r="F643" s="21" t="str">
        <f>IF('Base de dados'!E642&lt;&gt;"",'Base de dados'!E642,"")</f>
        <v/>
      </c>
      <c r="G643" s="21" t="str">
        <f>IF('Base de dados'!F642&lt;&gt;"",'Base de dados'!F642,"")</f>
        <v/>
      </c>
      <c r="H643" s="21" t="str">
        <f>IF('Base de dados'!G642&lt;&gt;"",'Base de dados'!G642,"")</f>
        <v/>
      </c>
      <c r="I643" s="31" t="str">
        <f>Prefeitura!D643</f>
        <v>RUA FAMILIA GALANTE, 168 - NAZARETH - CASA BRANCA</v>
      </c>
      <c r="J643" s="22" t="str">
        <f>Prefeitura!E643</f>
        <v>(19) 992530052</v>
      </c>
      <c r="K643" s="23" t="str">
        <f>LOWER('Base de dados'!K642)</f>
        <v>poli16lopes@gmail.com</v>
      </c>
      <c r="L643" s="24" t="str">
        <f>'Base de dados'!J642</f>
        <v>POPULAÇÃO GERAL</v>
      </c>
      <c r="M643" s="24" t="str">
        <f>'Base de dados'!L642</f>
        <v>SUPLENTE</v>
      </c>
      <c r="N643" s="24">
        <f>'Base de dados'!M642</f>
        <v>326</v>
      </c>
      <c r="O643" s="29" t="str">
        <f>IF(OR(Prefeitura!I643="Não",Prefeitura!J643&lt;&gt;""),"EXCLUÍDO","")</f>
        <v/>
      </c>
      <c r="P643" s="24" t="str">
        <f>IF(Prefeitura!J643&lt;&gt;"","ATENDIDO CDHU",IF(Prefeitura!I643="Não","NÃO COMPROVA TEMPO DE MORADIA",""))</f>
        <v/>
      </c>
      <c r="Q643" s="24" t="str">
        <f t="shared" si="20"/>
        <v/>
      </c>
    </row>
    <row r="644" spans="1:17" ht="24.95" customHeight="1" x14ac:dyDescent="0.25">
      <c r="A644" s="17">
        <f t="shared" si="19"/>
        <v>642</v>
      </c>
      <c r="B644" s="18" t="str">
        <f>'Base de dados'!A643</f>
        <v>5630000940</v>
      </c>
      <c r="C644" s="19" t="str">
        <f>'Base de dados'!B643</f>
        <v>FABIANO FERREIRA LIMA</v>
      </c>
      <c r="D644" s="26">
        <f>'Base de dados'!C643</f>
        <v>263562529</v>
      </c>
      <c r="E644" s="20" t="str">
        <f>'Base de dados'!D643</f>
        <v>290.575.428-11</v>
      </c>
      <c r="F644" s="21" t="str">
        <f>IF('Base de dados'!E643&lt;&gt;"",'Base de dados'!E643,"")</f>
        <v>CLAUDIA FERREIRA LIMA</v>
      </c>
      <c r="G644" s="21">
        <f>IF('Base de dados'!F643&lt;&gt;"",'Base de dados'!F643,"")</f>
        <v>333313082</v>
      </c>
      <c r="H644" s="21" t="str">
        <f>IF('Base de dados'!G643&lt;&gt;"",'Base de dados'!G643,"")</f>
        <v>310.168.568-06</v>
      </c>
      <c r="I644" s="31" t="str">
        <f>Prefeitura!D644</f>
        <v>RUA PADRE LINO JOSE CORRER, 78 - JARDIM SAO FRANCISCO  - CASA BRANCA</v>
      </c>
      <c r="J644" s="22" t="str">
        <f>Prefeitura!E644</f>
        <v>(19) 992013494</v>
      </c>
      <c r="K644" s="23" t="str">
        <f>LOWER('Base de dados'!K643)</f>
        <v>supervlima_@hotmail.com</v>
      </c>
      <c r="L644" s="24" t="str">
        <f>'Base de dados'!J643</f>
        <v>POPULAÇÃO GERAL</v>
      </c>
      <c r="M644" s="24" t="str">
        <f>'Base de dados'!L643</f>
        <v>SUPLENTE</v>
      </c>
      <c r="N644" s="24">
        <f>'Base de dados'!M643</f>
        <v>327</v>
      </c>
      <c r="O644" s="29" t="str">
        <f>IF(OR(Prefeitura!I644="Não",Prefeitura!J644&lt;&gt;""),"EXCLUÍDO","")</f>
        <v/>
      </c>
      <c r="P644" s="24" t="str">
        <f>IF(Prefeitura!J644&lt;&gt;"","ATENDIDO CDHU",IF(Prefeitura!I644="Não","NÃO COMPROVA TEMPO DE MORADIA",""))</f>
        <v/>
      </c>
      <c r="Q644" s="24" t="str">
        <f t="shared" si="20"/>
        <v/>
      </c>
    </row>
    <row r="645" spans="1:17" ht="24.95" customHeight="1" x14ac:dyDescent="0.25">
      <c r="A645" s="17">
        <f t="shared" ref="A645:A708" si="21">A644+1</f>
        <v>643</v>
      </c>
      <c r="B645" s="18" t="str">
        <f>'Base de dados'!A644</f>
        <v>5630016086</v>
      </c>
      <c r="C645" s="19" t="str">
        <f>'Base de dados'!B644</f>
        <v>VANESSA GARCIA GREGORIO</v>
      </c>
      <c r="D645" s="26">
        <f>'Base de dados'!C644</f>
        <v>403795412</v>
      </c>
      <c r="E645" s="20" t="str">
        <f>'Base de dados'!D644</f>
        <v>346.872.518-38</v>
      </c>
      <c r="F645" s="21" t="str">
        <f>IF('Base de dados'!E644&lt;&gt;"",'Base de dados'!E644,"")</f>
        <v>DANILO DE SOUZA COELHO</v>
      </c>
      <c r="G645" s="21">
        <f>IF('Base de dados'!F644&lt;&gt;"",'Base de dados'!F644,"")</f>
        <v>45627974</v>
      </c>
      <c r="H645" s="21" t="str">
        <f>IF('Base de dados'!G644&lt;&gt;"",'Base de dados'!G644,"")</f>
        <v>382.287.478-70</v>
      </c>
      <c r="I645" s="31" t="str">
        <f>Prefeitura!D645</f>
        <v>RUA DOS FURLANI, 136 - JARDIM BOA ESPERANCA - CASA BRANCA</v>
      </c>
      <c r="J645" s="22" t="str">
        <f>Prefeitura!E645</f>
        <v>(19) 993993999</v>
      </c>
      <c r="K645" s="23" t="str">
        <f>LOWER('Base de dados'!K644)</f>
        <v>vanessagarciagregorio@gmail.com</v>
      </c>
      <c r="L645" s="24" t="str">
        <f>'Base de dados'!J644</f>
        <v>POPULAÇÃO GERAL</v>
      </c>
      <c r="M645" s="24" t="str">
        <f>'Base de dados'!L644</f>
        <v>SUPLENTE</v>
      </c>
      <c r="N645" s="24">
        <f>'Base de dados'!M644</f>
        <v>328</v>
      </c>
      <c r="O645" s="29" t="str">
        <f>IF(OR(Prefeitura!I645="Não",Prefeitura!J645&lt;&gt;""),"EXCLUÍDO","")</f>
        <v/>
      </c>
      <c r="P645" s="24" t="str">
        <f>IF(Prefeitura!J645&lt;&gt;"","ATENDIDO CDHU",IF(Prefeitura!I645="Não","NÃO COMPROVA TEMPO DE MORADIA",""))</f>
        <v/>
      </c>
      <c r="Q645" s="24" t="str">
        <f t="shared" ref="Q645:Q708" si="22">IF(P645="","",IF(P645="ATENDIDO CDHU","CDHU","PREFEITURA"))</f>
        <v/>
      </c>
    </row>
    <row r="646" spans="1:17" ht="24.95" customHeight="1" x14ac:dyDescent="0.25">
      <c r="A646" s="17">
        <f t="shared" si="21"/>
        <v>644</v>
      </c>
      <c r="B646" s="18" t="str">
        <f>'Base de dados'!A645</f>
        <v>5630006335</v>
      </c>
      <c r="C646" s="19" t="str">
        <f>'Base de dados'!B645</f>
        <v>MAYNARA SOARES BARIONI</v>
      </c>
      <c r="D646" s="26">
        <f>'Base de dados'!C645</f>
        <v>581223056</v>
      </c>
      <c r="E646" s="20" t="str">
        <f>'Base de dados'!D645</f>
        <v>439.091.528-21</v>
      </c>
      <c r="F646" s="21" t="str">
        <f>IF('Base de dados'!E645&lt;&gt;"",'Base de dados'!E645,"")</f>
        <v/>
      </c>
      <c r="G646" s="21" t="str">
        <f>IF('Base de dados'!F645&lt;&gt;"",'Base de dados'!F645,"")</f>
        <v/>
      </c>
      <c r="H646" s="21" t="str">
        <f>IF('Base de dados'!G645&lt;&gt;"",'Base de dados'!G645,"")</f>
        <v/>
      </c>
      <c r="I646" s="31" t="str">
        <f>Prefeitura!D646</f>
        <v>RUA WALDEMAR PANICO, 183 - JARDIM ESPERANCA  - CASA BRANCA</v>
      </c>
      <c r="J646" s="22" t="str">
        <f>Prefeitura!E646</f>
        <v>(19) 994372536</v>
      </c>
      <c r="K646" s="23" t="str">
        <f>LOWER('Base de dados'!K645)</f>
        <v>maynara_99@live.com</v>
      </c>
      <c r="L646" s="24" t="str">
        <f>'Base de dados'!J645</f>
        <v>POPULAÇÃO GERAL</v>
      </c>
      <c r="M646" s="24" t="str">
        <f>'Base de dados'!L645</f>
        <v>SUPLENTE</v>
      </c>
      <c r="N646" s="24">
        <f>'Base de dados'!M645</f>
        <v>329</v>
      </c>
      <c r="O646" s="29" t="str">
        <f>IF(OR(Prefeitura!I646="Não",Prefeitura!J646&lt;&gt;""),"EXCLUÍDO","")</f>
        <v/>
      </c>
      <c r="P646" s="24" t="str">
        <f>IF(Prefeitura!J646&lt;&gt;"","ATENDIDO CDHU",IF(Prefeitura!I646="Não","NÃO COMPROVA TEMPO DE MORADIA",""))</f>
        <v/>
      </c>
      <c r="Q646" s="24" t="str">
        <f t="shared" si="22"/>
        <v/>
      </c>
    </row>
    <row r="647" spans="1:17" ht="24.95" customHeight="1" x14ac:dyDescent="0.25">
      <c r="A647" s="17">
        <f t="shared" si="21"/>
        <v>645</v>
      </c>
      <c r="B647" s="18" t="str">
        <f>'Base de dados'!A646</f>
        <v>5630005394</v>
      </c>
      <c r="C647" s="19" t="str">
        <f>'Base de dados'!B646</f>
        <v>TIEGO HENRIQUE PEREIRA DE SOUZA</v>
      </c>
      <c r="D647" s="26">
        <f>'Base de dados'!C646</f>
        <v>520446598</v>
      </c>
      <c r="E647" s="20" t="str">
        <f>'Base de dados'!D646</f>
        <v>476.471.538-46</v>
      </c>
      <c r="F647" s="21" t="str">
        <f>IF('Base de dados'!E646&lt;&gt;"",'Base de dados'!E646,"")</f>
        <v/>
      </c>
      <c r="G647" s="21" t="str">
        <f>IF('Base de dados'!F646&lt;&gt;"",'Base de dados'!F646,"")</f>
        <v/>
      </c>
      <c r="H647" s="21" t="str">
        <f>IF('Base de dados'!G646&lt;&gt;"",'Base de dados'!G646,"")</f>
        <v/>
      </c>
      <c r="I647" s="31" t="str">
        <f>Prefeitura!D647</f>
        <v>RUA SANTO ANTONIO, 629 - CENTRO  - CASA BRANCA</v>
      </c>
      <c r="J647" s="22" t="str">
        <f>Prefeitura!E647</f>
        <v>(19) 989716059</v>
      </c>
      <c r="K647" s="23" t="str">
        <f>LOWER('Base de dados'!K646)</f>
        <v>tiegoivb@gmail.com</v>
      </c>
      <c r="L647" s="24" t="str">
        <f>'Base de dados'!J646</f>
        <v>POPULAÇÃO GERAL</v>
      </c>
      <c r="M647" s="24" t="str">
        <f>'Base de dados'!L646</f>
        <v>SUPLENTE</v>
      </c>
      <c r="N647" s="24">
        <f>'Base de dados'!M646</f>
        <v>330</v>
      </c>
      <c r="O647" s="29" t="str">
        <f>IF(OR(Prefeitura!I647="Não",Prefeitura!J647&lt;&gt;""),"EXCLUÍDO","")</f>
        <v/>
      </c>
      <c r="P647" s="24" t="str">
        <f>IF(Prefeitura!J647&lt;&gt;"","ATENDIDO CDHU",IF(Prefeitura!I647="Não","NÃO COMPROVA TEMPO DE MORADIA",""))</f>
        <v/>
      </c>
      <c r="Q647" s="24" t="str">
        <f t="shared" si="22"/>
        <v/>
      </c>
    </row>
    <row r="648" spans="1:17" ht="24.95" customHeight="1" x14ac:dyDescent="0.25">
      <c r="A648" s="17">
        <f t="shared" si="21"/>
        <v>646</v>
      </c>
      <c r="B648" s="18" t="str">
        <f>'Base de dados'!A647</f>
        <v>5630001047</v>
      </c>
      <c r="C648" s="19" t="str">
        <f>'Base de dados'!B647</f>
        <v>MARCIANO SILVA FRANCISCO</v>
      </c>
      <c r="D648" s="26">
        <f>'Base de dados'!C647</f>
        <v>40666925</v>
      </c>
      <c r="E648" s="20" t="str">
        <f>'Base de dados'!D647</f>
        <v>355.452.728-95</v>
      </c>
      <c r="F648" s="21" t="str">
        <f>IF('Base de dados'!E647&lt;&gt;"",'Base de dados'!E647,"")</f>
        <v/>
      </c>
      <c r="G648" s="21" t="str">
        <f>IF('Base de dados'!F647&lt;&gt;"",'Base de dados'!F647,"")</f>
        <v/>
      </c>
      <c r="H648" s="21" t="str">
        <f>IF('Base de dados'!G647&lt;&gt;"",'Base de dados'!G647,"")</f>
        <v/>
      </c>
      <c r="I648" s="31" t="str">
        <f>Prefeitura!D648</f>
        <v>RUA PARA, 49 - BELA VISTA - CASA BRANCA</v>
      </c>
      <c r="J648" s="22" t="str">
        <f>Prefeitura!E648</f>
        <v>(19) 991986733</v>
      </c>
      <c r="K648" s="23" t="str">
        <f>LOWER('Base de dados'!K647)</f>
        <v>marciano.ventura01@gmail.com</v>
      </c>
      <c r="L648" s="24" t="str">
        <f>'Base de dados'!J647</f>
        <v>POPULAÇÃO GERAL</v>
      </c>
      <c r="M648" s="24" t="str">
        <f>'Base de dados'!L647</f>
        <v>SUPLENTE</v>
      </c>
      <c r="N648" s="24">
        <f>'Base de dados'!M647</f>
        <v>331</v>
      </c>
      <c r="O648" s="29" t="str">
        <f>IF(OR(Prefeitura!I648="Não",Prefeitura!J648&lt;&gt;""),"EXCLUÍDO","")</f>
        <v/>
      </c>
      <c r="P648" s="24" t="str">
        <f>IF(Prefeitura!J648&lt;&gt;"","ATENDIDO CDHU",IF(Prefeitura!I648="Não","NÃO COMPROVA TEMPO DE MORADIA",""))</f>
        <v/>
      </c>
      <c r="Q648" s="24" t="str">
        <f t="shared" si="22"/>
        <v/>
      </c>
    </row>
    <row r="649" spans="1:17" ht="24.95" customHeight="1" x14ac:dyDescent="0.25">
      <c r="A649" s="17">
        <f t="shared" si="21"/>
        <v>647</v>
      </c>
      <c r="B649" s="18" t="str">
        <f>'Base de dados'!A648</f>
        <v>5630009842</v>
      </c>
      <c r="C649" s="19" t="str">
        <f>'Base de dados'!B648</f>
        <v>ANA CAROLINA OLIVEIRA PAULA</v>
      </c>
      <c r="D649" s="26">
        <f>'Base de dados'!C648</f>
        <v>403792459</v>
      </c>
      <c r="E649" s="20" t="str">
        <f>'Base de dados'!D648</f>
        <v>354.793.018-96</v>
      </c>
      <c r="F649" s="21" t="str">
        <f>IF('Base de dados'!E648&lt;&gt;"",'Base de dados'!E648,"")</f>
        <v/>
      </c>
      <c r="G649" s="21" t="str">
        <f>IF('Base de dados'!F648&lt;&gt;"",'Base de dados'!F648,"")</f>
        <v/>
      </c>
      <c r="H649" s="21" t="str">
        <f>IF('Base de dados'!G648&lt;&gt;"",'Base de dados'!G648,"")</f>
        <v/>
      </c>
      <c r="I649" s="31" t="str">
        <f>Prefeitura!D649</f>
        <v>AV  DR FRANCISCO NOGUEIRA LIMA, 365 - CENTRO - CASA BRANCA</v>
      </c>
      <c r="J649" s="22" t="str">
        <f>Prefeitura!E649</f>
        <v>(19) 994521242</v>
      </c>
      <c r="K649" s="23" t="str">
        <f>LOWER('Base de dados'!K648)</f>
        <v>carolzuda30@gmail.com</v>
      </c>
      <c r="L649" s="24" t="str">
        <f>'Base de dados'!J648</f>
        <v>POPULAÇÃO GERAL</v>
      </c>
      <c r="M649" s="24" t="str">
        <f>'Base de dados'!L648</f>
        <v>SUPLENTE</v>
      </c>
      <c r="N649" s="24">
        <f>'Base de dados'!M648</f>
        <v>332</v>
      </c>
      <c r="O649" s="29" t="str">
        <f>IF(OR(Prefeitura!I649="Não",Prefeitura!J649&lt;&gt;""),"EXCLUÍDO","")</f>
        <v/>
      </c>
      <c r="P649" s="24" t="str">
        <f>IF(Prefeitura!J649&lt;&gt;"","ATENDIDO CDHU",IF(Prefeitura!I649="Não","NÃO COMPROVA TEMPO DE MORADIA",""))</f>
        <v/>
      </c>
      <c r="Q649" s="24" t="str">
        <f t="shared" si="22"/>
        <v/>
      </c>
    </row>
    <row r="650" spans="1:17" ht="24.95" customHeight="1" x14ac:dyDescent="0.25">
      <c r="A650" s="17">
        <f t="shared" si="21"/>
        <v>648</v>
      </c>
      <c r="B650" s="18" t="str">
        <f>'Base de dados'!A649</f>
        <v>5630020930</v>
      </c>
      <c r="C650" s="19" t="str">
        <f>'Base de dados'!B649</f>
        <v>DURVALINA MARIA VILAS BOAS</v>
      </c>
      <c r="D650" s="26">
        <f>'Base de dados'!C649</f>
        <v>156483543</v>
      </c>
      <c r="E650" s="20" t="str">
        <f>'Base de dados'!D649</f>
        <v>102.348.368-81</v>
      </c>
      <c r="F650" s="21" t="str">
        <f>IF('Base de dados'!E649&lt;&gt;"",'Base de dados'!E649,"")</f>
        <v/>
      </c>
      <c r="G650" s="21" t="str">
        <f>IF('Base de dados'!F649&lt;&gt;"",'Base de dados'!F649,"")</f>
        <v/>
      </c>
      <c r="H650" s="21" t="str">
        <f>IF('Base de dados'!G649&lt;&gt;"",'Base de dados'!G649,"")</f>
        <v/>
      </c>
      <c r="I650" s="31" t="str">
        <f>Prefeitura!D650</f>
        <v>RUA DUQUE DE CAXIAS, 1483 - SANTA CECILIA - CASA BRANCA</v>
      </c>
      <c r="J650" s="22" t="str">
        <f>Prefeitura!E650</f>
        <v>(19) 999908569</v>
      </c>
      <c r="K650" s="23" t="str">
        <f>LOWER('Base de dados'!K649)</f>
        <v>fabiolaurindolaurindo@ymail.com</v>
      </c>
      <c r="L650" s="24" t="str">
        <f>'Base de dados'!J649</f>
        <v>POPULAÇÃO GERAL</v>
      </c>
      <c r="M650" s="24" t="str">
        <f>'Base de dados'!L649</f>
        <v>SUPLENTE</v>
      </c>
      <c r="N650" s="24">
        <f>'Base de dados'!M649</f>
        <v>333</v>
      </c>
      <c r="O650" s="29" t="str">
        <f>IF(OR(Prefeitura!I650="Não",Prefeitura!J650&lt;&gt;""),"EXCLUÍDO","")</f>
        <v>EXCLUÍDO</v>
      </c>
      <c r="P650" s="24" t="str">
        <f>IF(Prefeitura!J650&lt;&gt;"","ATENDIDO CDHU",IF(Prefeitura!I650="Não","NÃO COMPROVA TEMPO DE MORADIA",""))</f>
        <v>ATENDIDO CDHU</v>
      </c>
      <c r="Q650" s="24" t="str">
        <f t="shared" si="22"/>
        <v>CDHU</v>
      </c>
    </row>
    <row r="651" spans="1:17" ht="24.95" customHeight="1" x14ac:dyDescent="0.25">
      <c r="A651" s="17">
        <f t="shared" si="21"/>
        <v>649</v>
      </c>
      <c r="B651" s="18" t="str">
        <f>'Base de dados'!A650</f>
        <v>5630005287</v>
      </c>
      <c r="C651" s="19" t="str">
        <f>'Base de dados'!B650</f>
        <v>ELISMARCIO JOSE DA SILVA</v>
      </c>
      <c r="D651" s="26">
        <f>'Base de dados'!C650</f>
        <v>34027315</v>
      </c>
      <c r="E651" s="20" t="str">
        <f>'Base de dados'!D650</f>
        <v>321.041.588-93</v>
      </c>
      <c r="F651" s="21" t="str">
        <f>IF('Base de dados'!E650&lt;&gt;"",'Base de dados'!E650,"")</f>
        <v/>
      </c>
      <c r="G651" s="21" t="str">
        <f>IF('Base de dados'!F650&lt;&gt;"",'Base de dados'!F650,"")</f>
        <v/>
      </c>
      <c r="H651" s="21" t="str">
        <f>IF('Base de dados'!G650&lt;&gt;"",'Base de dados'!G650,"")</f>
        <v/>
      </c>
      <c r="I651" s="31" t="str">
        <f>Prefeitura!D651</f>
        <v>V   CORONEL JOSE JULHO, 166 - CENTRO - CASA BRANCA</v>
      </c>
      <c r="J651" s="22" t="str">
        <f>Prefeitura!E651</f>
        <v>(19) 994027705</v>
      </c>
      <c r="K651" s="23" t="str">
        <f>LOWER('Base de dados'!K650)</f>
        <v>elismarciosilvajose@gmail.com</v>
      </c>
      <c r="L651" s="24" t="str">
        <f>'Base de dados'!J650</f>
        <v>POPULAÇÃO GERAL</v>
      </c>
      <c r="M651" s="24" t="str">
        <f>'Base de dados'!L650</f>
        <v>SUPLENTE</v>
      </c>
      <c r="N651" s="24">
        <f>'Base de dados'!M650</f>
        <v>334</v>
      </c>
      <c r="O651" s="29" t="str">
        <f>IF(OR(Prefeitura!I651="Não",Prefeitura!J651&lt;&gt;""),"EXCLUÍDO","")</f>
        <v/>
      </c>
      <c r="P651" s="24" t="str">
        <f>IF(Prefeitura!J651&lt;&gt;"","ATENDIDO CDHU",IF(Prefeitura!I651="Não","NÃO COMPROVA TEMPO DE MORADIA",""))</f>
        <v/>
      </c>
      <c r="Q651" s="24" t="str">
        <f t="shared" si="22"/>
        <v/>
      </c>
    </row>
    <row r="652" spans="1:17" ht="24.95" customHeight="1" x14ac:dyDescent="0.25">
      <c r="A652" s="17">
        <f t="shared" si="21"/>
        <v>650</v>
      </c>
      <c r="B652" s="18" t="str">
        <f>'Base de dados'!A651</f>
        <v>5630001930</v>
      </c>
      <c r="C652" s="19" t="str">
        <f>'Base de dados'!B651</f>
        <v>MARINA GONCALVES ADOLFO</v>
      </c>
      <c r="D652" s="26">
        <f>'Base de dados'!C651</f>
        <v>489995950</v>
      </c>
      <c r="E652" s="20" t="str">
        <f>'Base de dados'!D651</f>
        <v>410.822.688-79</v>
      </c>
      <c r="F652" s="21" t="str">
        <f>IF('Base de dados'!E651&lt;&gt;"",'Base de dados'!E651,"")</f>
        <v>GERALDO LUIZ ADOLFO</v>
      </c>
      <c r="G652" s="21">
        <f>IF('Base de dados'!F651&lt;&gt;"",'Base de dados'!F651,"")</f>
        <v>431777135</v>
      </c>
      <c r="H652" s="21" t="str">
        <f>IF('Base de dados'!G651&lt;&gt;"",'Base de dados'!G651,"")</f>
        <v>379.733.078-26</v>
      </c>
      <c r="I652" s="31" t="str">
        <f>Prefeitura!D652</f>
        <v>RUA DOS ROSSI, 43 - NAZARE  - CASA BRANCA</v>
      </c>
      <c r="J652" s="22" t="str">
        <f>Prefeitura!E652</f>
        <v>(19) 991316202</v>
      </c>
      <c r="K652" s="23" t="str">
        <f>LOWER('Base de dados'!K651)</f>
        <v>marinagoncalvesdolfo@gmail.com.br</v>
      </c>
      <c r="L652" s="24" t="str">
        <f>'Base de dados'!J651</f>
        <v>POPULAÇÃO GERAL</v>
      </c>
      <c r="M652" s="24" t="str">
        <f>'Base de dados'!L651</f>
        <v>SUPLENTE</v>
      </c>
      <c r="N652" s="24">
        <f>'Base de dados'!M651</f>
        <v>335</v>
      </c>
      <c r="O652" s="29" t="str">
        <f>IF(OR(Prefeitura!I652="Não",Prefeitura!J652&lt;&gt;""),"EXCLUÍDO","")</f>
        <v/>
      </c>
      <c r="P652" s="24" t="str">
        <f>IF(Prefeitura!J652&lt;&gt;"","ATENDIDO CDHU",IF(Prefeitura!I652="Não","NÃO COMPROVA TEMPO DE MORADIA",""))</f>
        <v/>
      </c>
      <c r="Q652" s="24" t="str">
        <f t="shared" si="22"/>
        <v/>
      </c>
    </row>
    <row r="653" spans="1:17" ht="24.95" customHeight="1" x14ac:dyDescent="0.25">
      <c r="A653" s="17">
        <f t="shared" si="21"/>
        <v>651</v>
      </c>
      <c r="B653" s="18" t="str">
        <f>'Base de dados'!A652</f>
        <v>5630019718</v>
      </c>
      <c r="C653" s="19" t="str">
        <f>'Base de dados'!B652</f>
        <v>WILLIAM DE ASSIS</v>
      </c>
      <c r="D653" s="26">
        <f>'Base de dados'!C652</f>
        <v>349339557</v>
      </c>
      <c r="E653" s="20" t="str">
        <f>'Base de dados'!D652</f>
        <v>324.402.088-76</v>
      </c>
      <c r="F653" s="21" t="str">
        <f>IF('Base de dados'!E652&lt;&gt;"",'Base de dados'!E652,"")</f>
        <v/>
      </c>
      <c r="G653" s="21" t="str">
        <f>IF('Base de dados'!F652&lt;&gt;"",'Base de dados'!F652,"")</f>
        <v/>
      </c>
      <c r="H653" s="21" t="str">
        <f>IF('Base de dados'!G652&lt;&gt;"",'Base de dados'!G652,"")</f>
        <v/>
      </c>
      <c r="I653" s="31" t="str">
        <f>Prefeitura!D653</f>
        <v>RUA ADRIANO FRANCISCO PIRES, 131 - PARQUE SAO PAULO - CASA BRANCA</v>
      </c>
      <c r="J653" s="22" t="str">
        <f>Prefeitura!E653</f>
        <v>(19) 994010515</v>
      </c>
      <c r="K653" s="23" t="str">
        <f>LOWER('Base de dados'!K652)</f>
        <v>willdeassis@gmail.com</v>
      </c>
      <c r="L653" s="24" t="str">
        <f>'Base de dados'!J652</f>
        <v>POPULAÇÃO GERAL</v>
      </c>
      <c r="M653" s="24" t="str">
        <f>'Base de dados'!L652</f>
        <v>SUPLENTE</v>
      </c>
      <c r="N653" s="24">
        <f>'Base de dados'!M652</f>
        <v>336</v>
      </c>
      <c r="O653" s="29" t="str">
        <f>IF(OR(Prefeitura!I653="Não",Prefeitura!J653&lt;&gt;""),"EXCLUÍDO","")</f>
        <v/>
      </c>
      <c r="P653" s="24" t="str">
        <f>IF(Prefeitura!J653&lt;&gt;"","ATENDIDO CDHU",IF(Prefeitura!I653="Não","NÃO COMPROVA TEMPO DE MORADIA",""))</f>
        <v/>
      </c>
      <c r="Q653" s="24" t="str">
        <f t="shared" si="22"/>
        <v/>
      </c>
    </row>
    <row r="654" spans="1:17" ht="24.95" customHeight="1" x14ac:dyDescent="0.25">
      <c r="A654" s="17">
        <f t="shared" si="21"/>
        <v>652</v>
      </c>
      <c r="B654" s="18" t="str">
        <f>'Base de dados'!A653</f>
        <v>5630007796</v>
      </c>
      <c r="C654" s="19" t="str">
        <f>'Base de dados'!B653</f>
        <v>TAIS GODINHO GRILLO</v>
      </c>
      <c r="D654" s="26">
        <f>'Base de dados'!C653</f>
        <v>471128910</v>
      </c>
      <c r="E654" s="20" t="str">
        <f>'Base de dados'!D653</f>
        <v>383.564.208-14</v>
      </c>
      <c r="F654" s="21" t="str">
        <f>IF('Base de dados'!E653&lt;&gt;"",'Base de dados'!E653,"")</f>
        <v/>
      </c>
      <c r="G654" s="21" t="str">
        <f>IF('Base de dados'!F653&lt;&gt;"",'Base de dados'!F653,"")</f>
        <v/>
      </c>
      <c r="H654" s="21" t="str">
        <f>IF('Base de dados'!G653&lt;&gt;"",'Base de dados'!G653,"")</f>
        <v/>
      </c>
      <c r="I654" s="31" t="str">
        <f>Prefeitura!D654</f>
        <v>RUA ADRIANO FRANCISCO PIRES, 141 - PARQUE SAO PAULO - CASA BRANCA</v>
      </c>
      <c r="J654" s="22" t="str">
        <f>Prefeitura!E654</f>
        <v>(19) 989449400</v>
      </c>
      <c r="K654" s="23" t="str">
        <f>LOWER('Base de dados'!K653)</f>
        <v>taisfam11@gmail.com</v>
      </c>
      <c r="L654" s="24" t="str">
        <f>'Base de dados'!J653</f>
        <v>POPULAÇÃO GERAL</v>
      </c>
      <c r="M654" s="24" t="str">
        <f>'Base de dados'!L653</f>
        <v>SUPLENTE</v>
      </c>
      <c r="N654" s="24">
        <f>'Base de dados'!M653</f>
        <v>337</v>
      </c>
      <c r="O654" s="29" t="str">
        <f>IF(OR(Prefeitura!I654="Não",Prefeitura!J654&lt;&gt;""),"EXCLUÍDO","")</f>
        <v/>
      </c>
      <c r="P654" s="24" t="str">
        <f>IF(Prefeitura!J654&lt;&gt;"","ATENDIDO CDHU",IF(Prefeitura!I654="Não","NÃO COMPROVA TEMPO DE MORADIA",""))</f>
        <v/>
      </c>
      <c r="Q654" s="24" t="str">
        <f t="shared" si="22"/>
        <v/>
      </c>
    </row>
    <row r="655" spans="1:17" ht="24.95" customHeight="1" x14ac:dyDescent="0.25">
      <c r="A655" s="17">
        <f t="shared" si="21"/>
        <v>653</v>
      </c>
      <c r="B655" s="18" t="str">
        <f>'Base de dados'!A654</f>
        <v>5630019460</v>
      </c>
      <c r="C655" s="19" t="str">
        <f>'Base de dados'!B654</f>
        <v>NATAN CESAR VENTAVOLLI</v>
      </c>
      <c r="D655" s="26">
        <f>'Base de dados'!C654</f>
        <v>531500202</v>
      </c>
      <c r="E655" s="20" t="str">
        <f>'Base de dados'!D654</f>
        <v>464.720.698-08</v>
      </c>
      <c r="F655" s="21" t="str">
        <f>IF('Base de dados'!E654&lt;&gt;"",'Base de dados'!E654,"")</f>
        <v/>
      </c>
      <c r="G655" s="21" t="str">
        <f>IF('Base de dados'!F654&lt;&gt;"",'Base de dados'!F654,"")</f>
        <v/>
      </c>
      <c r="H655" s="21" t="str">
        <f>IF('Base de dados'!G654&lt;&gt;"",'Base de dados'!G654,"")</f>
        <v/>
      </c>
      <c r="I655" s="31" t="str">
        <f>Prefeitura!D655</f>
        <v>RUA ALVARO GAMA PANTOJA, 16 - CENTRO - CASA BRANCA</v>
      </c>
      <c r="J655" s="22" t="str">
        <f>Prefeitura!E655</f>
        <v>(19) 994816538</v>
      </c>
      <c r="K655" s="23" t="str">
        <f>LOWER('Base de dados'!K654)</f>
        <v>natancesarventavolli@yahoo.com.br</v>
      </c>
      <c r="L655" s="24" t="str">
        <f>'Base de dados'!J654</f>
        <v>POPULAÇÃO GERAL</v>
      </c>
      <c r="M655" s="24" t="str">
        <f>'Base de dados'!L654</f>
        <v>SUPLENTE</v>
      </c>
      <c r="N655" s="24">
        <f>'Base de dados'!M654</f>
        <v>338</v>
      </c>
      <c r="O655" s="29" t="str">
        <f>IF(OR(Prefeitura!I655="Não",Prefeitura!J655&lt;&gt;""),"EXCLUÍDO","")</f>
        <v/>
      </c>
      <c r="P655" s="24" t="str">
        <f>IF(Prefeitura!J655&lt;&gt;"","ATENDIDO CDHU",IF(Prefeitura!I655="Não","NÃO COMPROVA TEMPO DE MORADIA",""))</f>
        <v/>
      </c>
      <c r="Q655" s="24" t="str">
        <f t="shared" si="22"/>
        <v/>
      </c>
    </row>
    <row r="656" spans="1:17" ht="24.95" customHeight="1" x14ac:dyDescent="0.25">
      <c r="A656" s="17">
        <f t="shared" si="21"/>
        <v>654</v>
      </c>
      <c r="B656" s="18" t="str">
        <f>'Base de dados'!A655</f>
        <v>5630000155</v>
      </c>
      <c r="C656" s="19" t="str">
        <f>'Base de dados'!B655</f>
        <v>MICHELE ANDRADE</v>
      </c>
      <c r="D656" s="26">
        <f>'Base de dados'!C655</f>
        <v>400989098</v>
      </c>
      <c r="E656" s="20" t="str">
        <f>'Base de dados'!D655</f>
        <v>346.194.058-50</v>
      </c>
      <c r="F656" s="21" t="str">
        <f>IF('Base de dados'!E655&lt;&gt;"",'Base de dados'!E655,"")</f>
        <v/>
      </c>
      <c r="G656" s="21" t="str">
        <f>IF('Base de dados'!F655&lt;&gt;"",'Base de dados'!F655,"")</f>
        <v/>
      </c>
      <c r="H656" s="21" t="str">
        <f>IF('Base de dados'!G655&lt;&gt;"",'Base de dados'!G655,"")</f>
        <v/>
      </c>
      <c r="I656" s="31" t="str">
        <f>Prefeitura!D656</f>
        <v>RUA PEDRO VILLAS BOAS, 86 - JARDIM MACAUBA - CASA BRANCA</v>
      </c>
      <c r="J656" s="22" t="str">
        <f>Prefeitura!E656</f>
        <v>(19) 992963824</v>
      </c>
      <c r="K656" s="23" t="str">
        <f>LOWER('Base de dados'!K655)</f>
        <v>michele.shaiane9@gmail.com</v>
      </c>
      <c r="L656" s="24" t="str">
        <f>'Base de dados'!J655</f>
        <v>POPULAÇÃO GERAL</v>
      </c>
      <c r="M656" s="24" t="str">
        <f>'Base de dados'!L655</f>
        <v>SUPLENTE</v>
      </c>
      <c r="N656" s="24">
        <f>'Base de dados'!M655</f>
        <v>339</v>
      </c>
      <c r="O656" s="29" t="str">
        <f>IF(OR(Prefeitura!I656="Não",Prefeitura!J656&lt;&gt;""),"EXCLUÍDO","")</f>
        <v/>
      </c>
      <c r="P656" s="24" t="str">
        <f>IF(Prefeitura!J656&lt;&gt;"","ATENDIDO CDHU",IF(Prefeitura!I656="Não","NÃO COMPROVA TEMPO DE MORADIA",""))</f>
        <v/>
      </c>
      <c r="Q656" s="24" t="str">
        <f t="shared" si="22"/>
        <v/>
      </c>
    </row>
    <row r="657" spans="1:17" ht="24.95" customHeight="1" x14ac:dyDescent="0.25">
      <c r="A657" s="17">
        <f t="shared" si="21"/>
        <v>655</v>
      </c>
      <c r="B657" s="18" t="str">
        <f>'Base de dados'!A656</f>
        <v>5630017217</v>
      </c>
      <c r="C657" s="19" t="str">
        <f>'Base de dados'!B656</f>
        <v>CATIA MARTINS VICENTE</v>
      </c>
      <c r="D657" s="26">
        <f>'Base de dados'!C656</f>
        <v>403791443</v>
      </c>
      <c r="E657" s="20" t="str">
        <f>'Base de dados'!D656</f>
        <v>354.438.178-84</v>
      </c>
      <c r="F657" s="21" t="str">
        <f>IF('Base de dados'!E656&lt;&gt;"",'Base de dados'!E656,"")</f>
        <v>JEFERSON INACIO VICENTE</v>
      </c>
      <c r="G657" s="21">
        <f>IF('Base de dados'!F656&lt;&gt;"",'Base de dados'!F656,"")</f>
        <v>479478752</v>
      </c>
      <c r="H657" s="21" t="str">
        <f>IF('Base de dados'!G656&lt;&gt;"",'Base de dados'!G656,"")</f>
        <v>403.431.088-01</v>
      </c>
      <c r="I657" s="31" t="str">
        <f>Prefeitura!D657</f>
        <v>RUA LUPERCIO DA SILVA, 51 - JARDIM BELA VISTA LL - CASA BRANCA</v>
      </c>
      <c r="J657" s="22" t="str">
        <f>Prefeitura!E657</f>
        <v>(19) 987739918</v>
      </c>
      <c r="K657" s="23" t="str">
        <f>LOWER('Base de dados'!K656)</f>
        <v>catiamartins09@gmail.com</v>
      </c>
      <c r="L657" s="24" t="str">
        <f>'Base de dados'!J656</f>
        <v>POPULAÇÃO GERAL</v>
      </c>
      <c r="M657" s="24" t="str">
        <f>'Base de dados'!L656</f>
        <v>SUPLENTE</v>
      </c>
      <c r="N657" s="24">
        <f>'Base de dados'!M656</f>
        <v>340</v>
      </c>
      <c r="O657" s="29" t="str">
        <f>IF(OR(Prefeitura!I657="Não",Prefeitura!J657&lt;&gt;""),"EXCLUÍDO","")</f>
        <v/>
      </c>
      <c r="P657" s="24" t="str">
        <f>IF(Prefeitura!J657&lt;&gt;"","ATENDIDO CDHU",IF(Prefeitura!I657="Não","NÃO COMPROVA TEMPO DE MORADIA",""))</f>
        <v/>
      </c>
      <c r="Q657" s="24" t="str">
        <f t="shared" si="22"/>
        <v/>
      </c>
    </row>
    <row r="658" spans="1:17" ht="24.95" customHeight="1" x14ac:dyDescent="0.25">
      <c r="A658" s="17">
        <f t="shared" si="21"/>
        <v>656</v>
      </c>
      <c r="B658" s="18" t="str">
        <f>'Base de dados'!A657</f>
        <v>5630011533</v>
      </c>
      <c r="C658" s="19" t="str">
        <f>'Base de dados'!B657</f>
        <v>ALINE DONIZETE CAMILO</v>
      </c>
      <c r="D658" s="26">
        <f>'Base de dados'!C657</f>
        <v>46342394</v>
      </c>
      <c r="E658" s="20" t="str">
        <f>'Base de dados'!D657</f>
        <v>409.958.848-38</v>
      </c>
      <c r="F658" s="21" t="str">
        <f>IF('Base de dados'!E657&lt;&gt;"",'Base de dados'!E657,"")</f>
        <v>JOAO PAULO SEREZINO</v>
      </c>
      <c r="G658" s="21">
        <f>IF('Base de dados'!F657&lt;&gt;"",'Base de dados'!F657,"")</f>
        <v>409626764</v>
      </c>
      <c r="H658" s="21" t="str">
        <f>IF('Base de dados'!G657&lt;&gt;"",'Base de dados'!G657,"")</f>
        <v>308.781.658-27</v>
      </c>
      <c r="I658" s="31" t="str">
        <f>Prefeitura!D658</f>
        <v>RUA JOAO BATISTA SALLES CUNHA, 284 - PARQUE SAO PAULO - CASA BRANCA</v>
      </c>
      <c r="J658" s="22" t="str">
        <f>Prefeitura!E658</f>
        <v>(19) 974234092</v>
      </c>
      <c r="K658" s="23" t="str">
        <f>LOWER('Base de dados'!K657)</f>
        <v>joaopauloserezino0800@gmail.com</v>
      </c>
      <c r="L658" s="24" t="str">
        <f>'Base de dados'!J657</f>
        <v>POPULAÇÃO GERAL</v>
      </c>
      <c r="M658" s="24" t="str">
        <f>'Base de dados'!L657</f>
        <v>SUPLENTE</v>
      </c>
      <c r="N658" s="24">
        <f>'Base de dados'!M657</f>
        <v>341</v>
      </c>
      <c r="O658" s="29" t="str">
        <f>IF(OR(Prefeitura!I658="Não",Prefeitura!J658&lt;&gt;""),"EXCLUÍDO","")</f>
        <v/>
      </c>
      <c r="P658" s="24" t="str">
        <f>IF(Prefeitura!J658&lt;&gt;"","ATENDIDO CDHU",IF(Prefeitura!I658="Não","NÃO COMPROVA TEMPO DE MORADIA",""))</f>
        <v/>
      </c>
      <c r="Q658" s="24" t="str">
        <f t="shared" si="22"/>
        <v/>
      </c>
    </row>
    <row r="659" spans="1:17" ht="24.95" customHeight="1" x14ac:dyDescent="0.25">
      <c r="A659" s="17">
        <f t="shared" si="21"/>
        <v>657</v>
      </c>
      <c r="B659" s="18" t="str">
        <f>'Base de dados'!A658</f>
        <v>5630021334</v>
      </c>
      <c r="C659" s="19" t="str">
        <f>'Base de dados'!B658</f>
        <v>FERNANDA APARECIDA MENDES</v>
      </c>
      <c r="D659" s="26">
        <f>'Base de dados'!C658</f>
        <v>263641442</v>
      </c>
      <c r="E659" s="20" t="str">
        <f>'Base de dados'!D658</f>
        <v>319.029.498-46</v>
      </c>
      <c r="F659" s="21" t="str">
        <f>IF('Base de dados'!E658&lt;&gt;"",'Base de dados'!E658,"")</f>
        <v>ELVIS APARECIDO DOS SANTOS</v>
      </c>
      <c r="G659" s="21">
        <f>IF('Base de dados'!F658&lt;&gt;"",'Base de dados'!F658,"")</f>
        <v>267459610</v>
      </c>
      <c r="H659" s="21" t="str">
        <f>IF('Base de dados'!G658&lt;&gt;"",'Base de dados'!G658,"")</f>
        <v>173.071.728-44</v>
      </c>
      <c r="I659" s="31" t="str">
        <f>Prefeitura!D659</f>
        <v>RUA SAO BENTO, 611 - JARDIM MACAUBA - CASA BRANCA</v>
      </c>
      <c r="J659" s="22" t="str">
        <f>Prefeitura!E659</f>
        <v>(19) 999943825</v>
      </c>
      <c r="K659" s="23" t="str">
        <f>LOWER('Base de dados'!K658)</f>
        <v>helena251047@gmail.com</v>
      </c>
      <c r="L659" s="24" t="str">
        <f>'Base de dados'!J658</f>
        <v>POPULAÇÃO GERAL</v>
      </c>
      <c r="M659" s="24" t="str">
        <f>'Base de dados'!L658</f>
        <v>SUPLENTE</v>
      </c>
      <c r="N659" s="24">
        <f>'Base de dados'!M658</f>
        <v>342</v>
      </c>
      <c r="O659" s="29" t="str">
        <f>IF(OR(Prefeitura!I659="Não",Prefeitura!J659&lt;&gt;""),"EXCLUÍDO","")</f>
        <v/>
      </c>
      <c r="P659" s="24" t="str">
        <f>IF(Prefeitura!J659&lt;&gt;"","ATENDIDO CDHU",IF(Prefeitura!I659="Não","NÃO COMPROVA TEMPO DE MORADIA",""))</f>
        <v/>
      </c>
      <c r="Q659" s="24" t="str">
        <f t="shared" si="22"/>
        <v/>
      </c>
    </row>
    <row r="660" spans="1:17" ht="24.95" customHeight="1" x14ac:dyDescent="0.25">
      <c r="A660" s="17">
        <f t="shared" si="21"/>
        <v>658</v>
      </c>
      <c r="B660" s="18" t="str">
        <f>'Base de dados'!A659</f>
        <v>5630005725</v>
      </c>
      <c r="C660" s="19" t="str">
        <f>'Base de dados'!B659</f>
        <v>CLAUDIA PERINE</v>
      </c>
      <c r="D660" s="26">
        <f>'Base de dados'!C659</f>
        <v>22367381</v>
      </c>
      <c r="E660" s="20" t="str">
        <f>'Base de dados'!D659</f>
        <v>105.708.088-80</v>
      </c>
      <c r="F660" s="21" t="str">
        <f>IF('Base de dados'!E659&lt;&gt;"",'Base de dados'!E659,"")</f>
        <v/>
      </c>
      <c r="G660" s="21" t="str">
        <f>IF('Base de dados'!F659&lt;&gt;"",'Base de dados'!F659,"")</f>
        <v/>
      </c>
      <c r="H660" s="21" t="str">
        <f>IF('Base de dados'!G659&lt;&gt;"",'Base de dados'!G659,"")</f>
        <v/>
      </c>
      <c r="I660" s="31" t="str">
        <f>Prefeitura!D660</f>
        <v>RUA ANTONIO GABAN, 50 - ARLINDO PERES - CASA BRANCA</v>
      </c>
      <c r="J660" s="22" t="str">
        <f>Prefeitura!E660</f>
        <v>(19) 991863160</v>
      </c>
      <c r="K660" s="23" t="str">
        <f>LOWER('Base de dados'!K659)</f>
        <v>claudiaperine1010@gmail.com</v>
      </c>
      <c r="L660" s="24" t="str">
        <f>'Base de dados'!J659</f>
        <v>POPULAÇÃO GERAL</v>
      </c>
      <c r="M660" s="24" t="str">
        <f>'Base de dados'!L659</f>
        <v>SUPLENTE</v>
      </c>
      <c r="N660" s="24">
        <f>'Base de dados'!M659</f>
        <v>343</v>
      </c>
      <c r="O660" s="29" t="str">
        <f>IF(OR(Prefeitura!I660="Não",Prefeitura!J660&lt;&gt;""),"EXCLUÍDO","")</f>
        <v/>
      </c>
      <c r="P660" s="24" t="str">
        <f>IF(Prefeitura!J660&lt;&gt;"","ATENDIDO CDHU",IF(Prefeitura!I660="Não","NÃO COMPROVA TEMPO DE MORADIA",""))</f>
        <v/>
      </c>
      <c r="Q660" s="24" t="str">
        <f t="shared" si="22"/>
        <v/>
      </c>
    </row>
    <row r="661" spans="1:17" ht="24.95" customHeight="1" x14ac:dyDescent="0.25">
      <c r="A661" s="17">
        <f t="shared" si="21"/>
        <v>659</v>
      </c>
      <c r="B661" s="18" t="str">
        <f>'Base de dados'!A660</f>
        <v>5630019411</v>
      </c>
      <c r="C661" s="19" t="str">
        <f>'Base de dados'!B660</f>
        <v>PAULO EDUARDO ALONSO BORGES23</v>
      </c>
      <c r="D661" s="26">
        <f>'Base de dados'!C660</f>
        <v>231108930</v>
      </c>
      <c r="E661" s="20" t="str">
        <f>'Base de dados'!D660</f>
        <v>099.447.338-90</v>
      </c>
      <c r="F661" s="21" t="str">
        <f>IF('Base de dados'!E660&lt;&gt;"",'Base de dados'!E660,"")</f>
        <v/>
      </c>
      <c r="G661" s="21" t="str">
        <f>IF('Base de dados'!F660&lt;&gt;"",'Base de dados'!F660,"")</f>
        <v/>
      </c>
      <c r="H661" s="21" t="str">
        <f>IF('Base de dados'!G660&lt;&gt;"",'Base de dados'!G660,"")</f>
        <v/>
      </c>
      <c r="I661" s="31" t="str">
        <f>Prefeitura!D661</f>
        <v>RUA MARCOS TEIXEIRA, 221 - SR.MENINO - CASA BRANCA</v>
      </c>
      <c r="J661" s="22" t="str">
        <f>Prefeitura!E661</f>
        <v>(19) 993772949</v>
      </c>
      <c r="K661" s="23" t="str">
        <f>LOWER('Base de dados'!K660)</f>
        <v>gloriaalonso76@gmail.com</v>
      </c>
      <c r="L661" s="24" t="str">
        <f>'Base de dados'!J660</f>
        <v>POPULAÇÃO GERAL</v>
      </c>
      <c r="M661" s="24" t="str">
        <f>'Base de dados'!L660</f>
        <v>SUPLENTE</v>
      </c>
      <c r="N661" s="24">
        <f>'Base de dados'!M660</f>
        <v>344</v>
      </c>
      <c r="O661" s="29" t="str">
        <f>IF(OR(Prefeitura!I661="Não",Prefeitura!J661&lt;&gt;""),"EXCLUÍDO","")</f>
        <v/>
      </c>
      <c r="P661" s="24" t="str">
        <f>IF(Prefeitura!J661&lt;&gt;"","ATENDIDO CDHU",IF(Prefeitura!I661="Não","NÃO COMPROVA TEMPO DE MORADIA",""))</f>
        <v/>
      </c>
      <c r="Q661" s="24" t="str">
        <f t="shared" si="22"/>
        <v/>
      </c>
    </row>
    <row r="662" spans="1:17" ht="24.95" customHeight="1" x14ac:dyDescent="0.25">
      <c r="A662" s="17">
        <f t="shared" si="21"/>
        <v>660</v>
      </c>
      <c r="B662" s="18" t="str">
        <f>'Base de dados'!A661</f>
        <v>5630006806</v>
      </c>
      <c r="C662" s="19" t="str">
        <f>'Base de dados'!B661</f>
        <v>WESLEI ACACIO PROCOPIO MACHADO</v>
      </c>
      <c r="D662" s="26">
        <f>'Base de dados'!C661</f>
        <v>55276730</v>
      </c>
      <c r="E662" s="20" t="str">
        <f>'Base de dados'!D661</f>
        <v>461.033.728-28</v>
      </c>
      <c r="F662" s="21" t="str">
        <f>IF('Base de dados'!E661&lt;&gt;"",'Base de dados'!E661,"")</f>
        <v/>
      </c>
      <c r="G662" s="21" t="str">
        <f>IF('Base de dados'!F661&lt;&gt;"",'Base de dados'!F661,"")</f>
        <v/>
      </c>
      <c r="H662" s="21" t="str">
        <f>IF('Base de dados'!G661&lt;&gt;"",'Base de dados'!G661,"")</f>
        <v/>
      </c>
      <c r="I662" s="31" t="str">
        <f>Prefeitura!D662</f>
        <v>RUA MARIANA ZANCHETTA ALVES, 230 - JARDIM MACAUBA - CASA BRANCA</v>
      </c>
      <c r="J662" s="22" t="str">
        <f>Prefeitura!E662</f>
        <v>(19) 993739514</v>
      </c>
      <c r="K662" s="23" t="str">
        <f>LOWER('Base de dados'!K661)</f>
        <v>wesleimachado19@hotmail.com</v>
      </c>
      <c r="L662" s="24" t="str">
        <f>'Base de dados'!J661</f>
        <v>POPULAÇÃO GERAL</v>
      </c>
      <c r="M662" s="24" t="str">
        <f>'Base de dados'!L661</f>
        <v>SUPLENTE</v>
      </c>
      <c r="N662" s="24">
        <f>'Base de dados'!M661</f>
        <v>345</v>
      </c>
      <c r="O662" s="29" t="str">
        <f>IF(OR(Prefeitura!I662="Não",Prefeitura!J662&lt;&gt;""),"EXCLUÍDO","")</f>
        <v/>
      </c>
      <c r="P662" s="24" t="str">
        <f>IF(Prefeitura!J662&lt;&gt;"","ATENDIDO CDHU",IF(Prefeitura!I662="Não","NÃO COMPROVA TEMPO DE MORADIA",""))</f>
        <v/>
      </c>
      <c r="Q662" s="24" t="str">
        <f t="shared" si="22"/>
        <v/>
      </c>
    </row>
    <row r="663" spans="1:17" ht="24.95" customHeight="1" x14ac:dyDescent="0.25">
      <c r="A663" s="17">
        <f t="shared" si="21"/>
        <v>661</v>
      </c>
      <c r="B663" s="18" t="str">
        <f>'Base de dados'!A662</f>
        <v>5630005170</v>
      </c>
      <c r="C663" s="19" t="str">
        <f>'Base de dados'!B662</f>
        <v>PAULO ROBERTO FONSECA DA SILVA</v>
      </c>
      <c r="D663" s="26">
        <f>'Base de dados'!C662</f>
        <v>41671529</v>
      </c>
      <c r="E663" s="20" t="str">
        <f>'Base de dados'!D662</f>
        <v>302.488.938-82</v>
      </c>
      <c r="F663" s="21" t="str">
        <f>IF('Base de dados'!E662&lt;&gt;"",'Base de dados'!E662,"")</f>
        <v/>
      </c>
      <c r="G663" s="21" t="str">
        <f>IF('Base de dados'!F662&lt;&gt;"",'Base de dados'!F662,"")</f>
        <v/>
      </c>
      <c r="H663" s="21" t="str">
        <f>IF('Base de dados'!G662&lt;&gt;"",'Base de dados'!G662,"")</f>
        <v/>
      </c>
      <c r="I663" s="31" t="str">
        <f>Prefeitura!D663</f>
        <v>RUA DOS FACHINI, 25 - JARDIM AMERICA - CASA BRANCA</v>
      </c>
      <c r="J663" s="22" t="str">
        <f>Prefeitura!E663</f>
        <v>(19) 995805129</v>
      </c>
      <c r="K663" s="23" t="str">
        <f>LOWER('Base de dados'!K662)</f>
        <v>cbtsupergteixeira@outlook.com</v>
      </c>
      <c r="L663" s="24" t="str">
        <f>'Base de dados'!J662</f>
        <v>POPULAÇÃO GERAL</v>
      </c>
      <c r="M663" s="24" t="str">
        <f>'Base de dados'!L662</f>
        <v>SUPLENTE</v>
      </c>
      <c r="N663" s="24">
        <f>'Base de dados'!M662</f>
        <v>346</v>
      </c>
      <c r="O663" s="29" t="str">
        <f>IF(OR(Prefeitura!I663="Não",Prefeitura!J663&lt;&gt;""),"EXCLUÍDO","")</f>
        <v/>
      </c>
      <c r="P663" s="24" t="str">
        <f>IF(Prefeitura!J663&lt;&gt;"","ATENDIDO CDHU",IF(Prefeitura!I663="Não","NÃO COMPROVA TEMPO DE MORADIA",""))</f>
        <v/>
      </c>
      <c r="Q663" s="24" t="str">
        <f t="shared" si="22"/>
        <v/>
      </c>
    </row>
    <row r="664" spans="1:17" ht="24.95" customHeight="1" x14ac:dyDescent="0.25">
      <c r="A664" s="17">
        <f t="shared" si="21"/>
        <v>662</v>
      </c>
      <c r="B664" s="18" t="str">
        <f>'Base de dados'!A663</f>
        <v>5630008646</v>
      </c>
      <c r="C664" s="19" t="str">
        <f>'Base de dados'!B663</f>
        <v>JOSE ANTONIO TRINDADE DA SILVA</v>
      </c>
      <c r="D664" s="26">
        <f>'Base de dados'!C663</f>
        <v>467717151</v>
      </c>
      <c r="E664" s="20" t="str">
        <f>'Base de dados'!D663</f>
        <v>388.557.268-03</v>
      </c>
      <c r="F664" s="21" t="str">
        <f>IF('Base de dados'!E663&lt;&gt;"",'Base de dados'!E663,"")</f>
        <v/>
      </c>
      <c r="G664" s="21" t="str">
        <f>IF('Base de dados'!F663&lt;&gt;"",'Base de dados'!F663,"")</f>
        <v/>
      </c>
      <c r="H664" s="21" t="str">
        <f>IF('Base de dados'!G663&lt;&gt;"",'Base de dados'!G663,"")</f>
        <v/>
      </c>
      <c r="I664" s="31" t="str">
        <f>Prefeitura!D664</f>
        <v>AV  FAMILIA MACHADO, 533 - JARDIM BELA VISTA - CASA BRANCA</v>
      </c>
      <c r="J664" s="22" t="str">
        <f>Prefeitura!E664</f>
        <v>(19) 989221992</v>
      </c>
      <c r="K664" s="23" t="str">
        <f>LOWER('Base de dados'!K663)</f>
        <v>b55199989221992@gmail.com</v>
      </c>
      <c r="L664" s="24" t="str">
        <f>'Base de dados'!J663</f>
        <v>POPULAÇÃO GERAL</v>
      </c>
      <c r="M664" s="24" t="str">
        <f>'Base de dados'!L663</f>
        <v>SUPLENTE</v>
      </c>
      <c r="N664" s="24">
        <f>'Base de dados'!M663</f>
        <v>347</v>
      </c>
      <c r="O664" s="29" t="str">
        <f>IF(OR(Prefeitura!I664="Não",Prefeitura!J664&lt;&gt;""),"EXCLUÍDO","")</f>
        <v/>
      </c>
      <c r="P664" s="24" t="str">
        <f>IF(Prefeitura!J664&lt;&gt;"","ATENDIDO CDHU",IF(Prefeitura!I664="Não","NÃO COMPROVA TEMPO DE MORADIA",""))</f>
        <v/>
      </c>
      <c r="Q664" s="24" t="str">
        <f t="shared" si="22"/>
        <v/>
      </c>
    </row>
    <row r="665" spans="1:17" ht="24.95" customHeight="1" x14ac:dyDescent="0.25">
      <c r="A665" s="17">
        <f t="shared" si="21"/>
        <v>663</v>
      </c>
      <c r="B665" s="18" t="str">
        <f>'Base de dados'!A664</f>
        <v>5630007440</v>
      </c>
      <c r="C665" s="19" t="str">
        <f>'Base de dados'!B664</f>
        <v>LUNA</v>
      </c>
      <c r="D665" s="26">
        <f>'Base de dados'!C664</f>
        <v>497298272</v>
      </c>
      <c r="E665" s="20" t="str">
        <f>'Base de dados'!D664</f>
        <v>456.221.118-03</v>
      </c>
      <c r="F665" s="21" t="str">
        <f>IF('Base de dados'!E664&lt;&gt;"",'Base de dados'!E664,"")</f>
        <v/>
      </c>
      <c r="G665" s="21" t="str">
        <f>IF('Base de dados'!F664&lt;&gt;"",'Base de dados'!F664,"")</f>
        <v/>
      </c>
      <c r="H665" s="21" t="str">
        <f>IF('Base de dados'!G664&lt;&gt;"",'Base de dados'!G664,"")</f>
        <v/>
      </c>
      <c r="I665" s="31" t="str">
        <f>Prefeitura!D665</f>
        <v>AV  GANYMEDES JOSE DE OLIVEIRA, 1883 - CENTRO - CASA BRANCA</v>
      </c>
      <c r="J665" s="22" t="str">
        <f>Prefeitura!E665</f>
        <v>(19) 994853848</v>
      </c>
      <c r="K665" s="23" t="str">
        <f>LOWER('Base de dados'!K664)</f>
        <v>luna08silva@gmail.com</v>
      </c>
      <c r="L665" s="24" t="str">
        <f>'Base de dados'!J664</f>
        <v>POPULAÇÃO GERAL</v>
      </c>
      <c r="M665" s="24" t="str">
        <f>'Base de dados'!L664</f>
        <v>SUPLENTE</v>
      </c>
      <c r="N665" s="24">
        <f>'Base de dados'!M664</f>
        <v>348</v>
      </c>
      <c r="O665" s="29" t="str">
        <f>IF(OR(Prefeitura!I665="Não",Prefeitura!J665&lt;&gt;""),"EXCLUÍDO","")</f>
        <v/>
      </c>
      <c r="P665" s="24" t="str">
        <f>IF(Prefeitura!J665&lt;&gt;"","ATENDIDO CDHU",IF(Prefeitura!I665="Não","NÃO COMPROVA TEMPO DE MORADIA",""))</f>
        <v/>
      </c>
      <c r="Q665" s="24" t="str">
        <f t="shared" si="22"/>
        <v/>
      </c>
    </row>
    <row r="666" spans="1:17" ht="24.95" customHeight="1" x14ac:dyDescent="0.25">
      <c r="A666" s="17">
        <f t="shared" si="21"/>
        <v>664</v>
      </c>
      <c r="B666" s="18" t="str">
        <f>'Base de dados'!A665</f>
        <v>5630008786</v>
      </c>
      <c r="C666" s="19" t="str">
        <f>'Base de dados'!B665</f>
        <v>RAVANA CAROLINE GERMANO</v>
      </c>
      <c r="D666" s="26">
        <f>'Base de dados'!C665</f>
        <v>581279050</v>
      </c>
      <c r="E666" s="20" t="str">
        <f>'Base de dados'!D665</f>
        <v>526.546.968-04</v>
      </c>
      <c r="F666" s="21" t="str">
        <f>IF('Base de dados'!E665&lt;&gt;"",'Base de dados'!E665,"")</f>
        <v/>
      </c>
      <c r="G666" s="21" t="str">
        <f>IF('Base de dados'!F665&lt;&gt;"",'Base de dados'!F665,"")</f>
        <v/>
      </c>
      <c r="H666" s="21" t="str">
        <f>IF('Base de dados'!G665&lt;&gt;"",'Base de dados'!G665,"")</f>
        <v/>
      </c>
      <c r="I666" s="31" t="str">
        <f>Prefeitura!D666</f>
        <v>RUA FAMILIA CARVALHO, 34 - NAZARETH - CASA BRANCA</v>
      </c>
      <c r="J666" s="22" t="str">
        <f>Prefeitura!E666</f>
        <v>(19) 992933961</v>
      </c>
      <c r="K666" s="23" t="str">
        <f>LOWER('Base de dados'!K665)</f>
        <v>silvaravana6@gmail.com</v>
      </c>
      <c r="L666" s="24" t="str">
        <f>'Base de dados'!J665</f>
        <v>POPULAÇÃO GERAL</v>
      </c>
      <c r="M666" s="24" t="str">
        <f>'Base de dados'!L665</f>
        <v>SUPLENTE</v>
      </c>
      <c r="N666" s="24">
        <f>'Base de dados'!M665</f>
        <v>349</v>
      </c>
      <c r="O666" s="29" t="str">
        <f>IF(OR(Prefeitura!I666="Não",Prefeitura!J666&lt;&gt;""),"EXCLUÍDO","")</f>
        <v/>
      </c>
      <c r="P666" s="24" t="str">
        <f>IF(Prefeitura!J666&lt;&gt;"","ATENDIDO CDHU",IF(Prefeitura!I666="Não","NÃO COMPROVA TEMPO DE MORADIA",""))</f>
        <v/>
      </c>
      <c r="Q666" s="24" t="str">
        <f t="shared" si="22"/>
        <v/>
      </c>
    </row>
    <row r="667" spans="1:17" ht="24.95" customHeight="1" x14ac:dyDescent="0.25">
      <c r="A667" s="17">
        <f t="shared" si="21"/>
        <v>665</v>
      </c>
      <c r="B667" s="18" t="str">
        <f>'Base de dados'!A666</f>
        <v>5630004264</v>
      </c>
      <c r="C667" s="19" t="str">
        <f>'Base de dados'!B666</f>
        <v>ANA PAULA DOS REIS</v>
      </c>
      <c r="D667" s="26">
        <f>'Base de dados'!C666</f>
        <v>431755978</v>
      </c>
      <c r="E667" s="20" t="str">
        <f>'Base de dados'!D666</f>
        <v>293.972.998-08</v>
      </c>
      <c r="F667" s="21" t="str">
        <f>IF('Base de dados'!E666&lt;&gt;"",'Base de dados'!E666,"")</f>
        <v/>
      </c>
      <c r="G667" s="21" t="str">
        <f>IF('Base de dados'!F666&lt;&gt;"",'Base de dados'!F666,"")</f>
        <v/>
      </c>
      <c r="H667" s="21" t="str">
        <f>IF('Base de dados'!G666&lt;&gt;"",'Base de dados'!G666,"")</f>
        <v/>
      </c>
      <c r="I667" s="31" t="str">
        <f>Prefeitura!D667</f>
        <v>AV  SANTOS DUMONT, 418 - BAIRRO INDUSTRIAL - CASA BRANCA</v>
      </c>
      <c r="J667" s="22" t="str">
        <f>Prefeitura!E667</f>
        <v>(19) 991507354</v>
      </c>
      <c r="K667" s="23" t="str">
        <f>LOWER('Base de dados'!K666)</f>
        <v>anapauladosreis10@gmail.com</v>
      </c>
      <c r="L667" s="24" t="str">
        <f>'Base de dados'!J666</f>
        <v>POPULAÇÃO GERAL</v>
      </c>
      <c r="M667" s="24" t="str">
        <f>'Base de dados'!L666</f>
        <v>SUPLENTE</v>
      </c>
      <c r="N667" s="24">
        <f>'Base de dados'!M666</f>
        <v>350</v>
      </c>
      <c r="O667" s="29" t="str">
        <f>IF(OR(Prefeitura!I667="Não",Prefeitura!J667&lt;&gt;""),"EXCLUÍDO","")</f>
        <v/>
      </c>
      <c r="P667" s="24" t="str">
        <f>IF(Prefeitura!J667&lt;&gt;"","ATENDIDO CDHU",IF(Prefeitura!I667="Não","NÃO COMPROVA TEMPO DE MORADIA",""))</f>
        <v/>
      </c>
      <c r="Q667" s="24" t="str">
        <f t="shared" si="22"/>
        <v/>
      </c>
    </row>
    <row r="668" spans="1:17" ht="24.95" customHeight="1" x14ac:dyDescent="0.25">
      <c r="A668" s="17">
        <f t="shared" si="21"/>
        <v>666</v>
      </c>
      <c r="B668" s="18" t="str">
        <f>'Base de dados'!A667</f>
        <v>5630014693</v>
      </c>
      <c r="C668" s="19" t="str">
        <f>'Base de dados'!B667</f>
        <v>MICHELE MARTINATTI DOS SANTOS</v>
      </c>
      <c r="D668" s="26">
        <f>'Base de dados'!C667</f>
        <v>486097924</v>
      </c>
      <c r="E668" s="20" t="str">
        <f>'Base de dados'!D667</f>
        <v>410.409.408-03</v>
      </c>
      <c r="F668" s="21" t="str">
        <f>IF('Base de dados'!E667&lt;&gt;"",'Base de dados'!E667,"")</f>
        <v/>
      </c>
      <c r="G668" s="21" t="str">
        <f>IF('Base de dados'!F667&lt;&gt;"",'Base de dados'!F667,"")</f>
        <v/>
      </c>
      <c r="H668" s="21" t="str">
        <f>IF('Base de dados'!G667&lt;&gt;"",'Base de dados'!G667,"")</f>
        <v/>
      </c>
      <c r="I668" s="31" t="str">
        <f>Prefeitura!D668</f>
        <v>RUA MANUEL RODRIGUES DE PAULA, 87 - VILA SANTA MARIA - CASA BRANCA</v>
      </c>
      <c r="J668" s="22" t="str">
        <f>Prefeitura!E668</f>
        <v>(19) 996684512</v>
      </c>
      <c r="K668" s="23" t="str">
        <f>LOWER('Base de dados'!K667)</f>
        <v>nfe@idealsupermercados.com.br</v>
      </c>
      <c r="L668" s="24" t="str">
        <f>'Base de dados'!J667</f>
        <v>POPULAÇÃO GERAL</v>
      </c>
      <c r="M668" s="24" t="str">
        <f>'Base de dados'!L667</f>
        <v>SUPLENTE</v>
      </c>
      <c r="N668" s="24">
        <f>'Base de dados'!M667</f>
        <v>351</v>
      </c>
      <c r="O668" s="29" t="str">
        <f>IF(OR(Prefeitura!I668="Não",Prefeitura!J668&lt;&gt;""),"EXCLUÍDO","")</f>
        <v/>
      </c>
      <c r="P668" s="24" t="str">
        <f>IF(Prefeitura!J668&lt;&gt;"","ATENDIDO CDHU",IF(Prefeitura!I668="Não","NÃO COMPROVA TEMPO DE MORADIA",""))</f>
        <v/>
      </c>
      <c r="Q668" s="24" t="str">
        <f t="shared" si="22"/>
        <v/>
      </c>
    </row>
    <row r="669" spans="1:17" ht="24.95" customHeight="1" x14ac:dyDescent="0.25">
      <c r="A669" s="17">
        <f t="shared" si="21"/>
        <v>667</v>
      </c>
      <c r="B669" s="18" t="str">
        <f>'Base de dados'!A668</f>
        <v>5630013760</v>
      </c>
      <c r="C669" s="19" t="str">
        <f>'Base de dados'!B668</f>
        <v>LEONOR DO CARMO BATISTA</v>
      </c>
      <c r="D669" s="26">
        <f>'Base de dados'!C668</f>
        <v>27024649</v>
      </c>
      <c r="E669" s="20" t="str">
        <f>'Base de dados'!D668</f>
        <v>172.804.348-43</v>
      </c>
      <c r="F669" s="21" t="str">
        <f>IF('Base de dados'!E668&lt;&gt;"",'Base de dados'!E668,"")</f>
        <v/>
      </c>
      <c r="G669" s="21" t="str">
        <f>IF('Base de dados'!F668&lt;&gt;"",'Base de dados'!F668,"")</f>
        <v/>
      </c>
      <c r="H669" s="21" t="str">
        <f>IF('Base de dados'!G668&lt;&gt;"",'Base de dados'!G668,"")</f>
        <v/>
      </c>
      <c r="I669" s="31" t="str">
        <f>Prefeitura!D669</f>
        <v>RUA JOSE ANTONIO DA ROCHA, 130 - PARQUE SAO PAULO  - CASA BRANCA</v>
      </c>
      <c r="J669" s="22" t="str">
        <f>Prefeitura!E669</f>
        <v>(19) 992663342</v>
      </c>
      <c r="K669" s="23" t="str">
        <f>LOWER('Base de dados'!K668)</f>
        <v>lcarmobatista@gmail.com</v>
      </c>
      <c r="L669" s="24" t="str">
        <f>'Base de dados'!J668</f>
        <v>POPULAÇÃO GERAL</v>
      </c>
      <c r="M669" s="24" t="str">
        <f>'Base de dados'!L668</f>
        <v>SUPLENTE</v>
      </c>
      <c r="N669" s="24">
        <f>'Base de dados'!M668</f>
        <v>352</v>
      </c>
      <c r="O669" s="29" t="str">
        <f>IF(OR(Prefeitura!I669="Não",Prefeitura!J669&lt;&gt;""),"EXCLUÍDO","")</f>
        <v>EXCLUÍDO</v>
      </c>
      <c r="P669" s="24" t="str">
        <f>IF(Prefeitura!J669&lt;&gt;"","ATENDIDO CDHU",IF(Prefeitura!I669="Não","NÃO COMPROVA TEMPO DE MORADIA",""))</f>
        <v>ATENDIDO CDHU</v>
      </c>
      <c r="Q669" s="24" t="str">
        <f t="shared" si="22"/>
        <v>CDHU</v>
      </c>
    </row>
    <row r="670" spans="1:17" ht="24.95" customHeight="1" x14ac:dyDescent="0.25">
      <c r="A670" s="17">
        <f t="shared" si="21"/>
        <v>668</v>
      </c>
      <c r="B670" s="18" t="str">
        <f>'Base de dados'!A669</f>
        <v>5630010089</v>
      </c>
      <c r="C670" s="19" t="str">
        <f>'Base de dados'!B669</f>
        <v>MARLENE MARQUES MAXIMO</v>
      </c>
      <c r="D670" s="26">
        <f>'Base de dados'!C669</f>
        <v>40089236</v>
      </c>
      <c r="E670" s="20" t="str">
        <f>'Base de dados'!D669</f>
        <v>375.389.028-64</v>
      </c>
      <c r="F670" s="21" t="str">
        <f>IF('Base de dados'!E669&lt;&gt;"",'Base de dados'!E669,"")</f>
        <v/>
      </c>
      <c r="G670" s="21" t="str">
        <f>IF('Base de dados'!F669&lt;&gt;"",'Base de dados'!F669,"")</f>
        <v/>
      </c>
      <c r="H670" s="21" t="str">
        <f>IF('Base de dados'!G669&lt;&gt;"",'Base de dados'!G669,"")</f>
        <v/>
      </c>
      <c r="I670" s="31" t="str">
        <f>Prefeitura!D670</f>
        <v>RUA SANTO ANTONIO, 148 - CENTRO - CASA BRANCA</v>
      </c>
      <c r="J670" s="22" t="str">
        <f>Prefeitura!E670</f>
        <v>(19) 991278605</v>
      </c>
      <c r="K670" s="23" t="str">
        <f>LOWER('Base de dados'!K669)</f>
        <v>marlenemaximo1982@gmail.com</v>
      </c>
      <c r="L670" s="24" t="str">
        <f>'Base de dados'!J669</f>
        <v>POPULAÇÃO GERAL</v>
      </c>
      <c r="M670" s="24" t="str">
        <f>'Base de dados'!L669</f>
        <v>SUPLENTE</v>
      </c>
      <c r="N670" s="24">
        <f>'Base de dados'!M669</f>
        <v>353</v>
      </c>
      <c r="O670" s="29" t="str">
        <f>IF(OR(Prefeitura!I670="Não",Prefeitura!J670&lt;&gt;""),"EXCLUÍDO","")</f>
        <v/>
      </c>
      <c r="P670" s="24" t="str">
        <f>IF(Prefeitura!J670&lt;&gt;"","ATENDIDO CDHU",IF(Prefeitura!I670="Não","NÃO COMPROVA TEMPO DE MORADIA",""))</f>
        <v/>
      </c>
      <c r="Q670" s="24" t="str">
        <f t="shared" si="22"/>
        <v/>
      </c>
    </row>
    <row r="671" spans="1:17" ht="24.95" customHeight="1" x14ac:dyDescent="0.25">
      <c r="A671" s="17">
        <f t="shared" si="21"/>
        <v>669</v>
      </c>
      <c r="B671" s="18" t="str">
        <f>'Base de dados'!A670</f>
        <v>5630000320</v>
      </c>
      <c r="C671" s="19" t="str">
        <f>'Base de dados'!B670</f>
        <v>JESSICA CRISTINA DE ASSIS OLIVEIRA</v>
      </c>
      <c r="D671" s="26">
        <f>'Base de dados'!C670</f>
        <v>485955088</v>
      </c>
      <c r="E671" s="20" t="str">
        <f>'Base de dados'!D670</f>
        <v>406.495.798-95</v>
      </c>
      <c r="F671" s="21" t="str">
        <f>IF('Base de dados'!E670&lt;&gt;"",'Base de dados'!E670,"")</f>
        <v>DIEGO DA SILVA OLIVEIRA</v>
      </c>
      <c r="G671" s="21">
        <f>IF('Base de dados'!F670&lt;&gt;"",'Base de dados'!F670,"")</f>
        <v>454929298</v>
      </c>
      <c r="H671" s="21" t="str">
        <f>IF('Base de dados'!G670&lt;&gt;"",'Base de dados'!G670,"")</f>
        <v>360.542.498-86</v>
      </c>
      <c r="I671" s="31" t="str">
        <f>Prefeitura!D671</f>
        <v>RUA ANTONIO FLORES PANICO, 206 - CIDADE JARDIM - CASA BRANCA</v>
      </c>
      <c r="J671" s="22" t="str">
        <f>Prefeitura!E671</f>
        <v>(19) 991584365</v>
      </c>
      <c r="K671" s="23" t="str">
        <f>LOWER('Base de dados'!K670)</f>
        <v>jessicaassis_@hotmail.com</v>
      </c>
      <c r="L671" s="24" t="str">
        <f>'Base de dados'!J670</f>
        <v>POPULAÇÃO GERAL</v>
      </c>
      <c r="M671" s="24" t="str">
        <f>'Base de dados'!L670</f>
        <v>SUPLENTE</v>
      </c>
      <c r="N671" s="24">
        <f>'Base de dados'!M670</f>
        <v>354</v>
      </c>
      <c r="O671" s="29" t="str">
        <f>IF(OR(Prefeitura!I671="Não",Prefeitura!J671&lt;&gt;""),"EXCLUÍDO","")</f>
        <v/>
      </c>
      <c r="P671" s="24" t="str">
        <f>IF(Prefeitura!J671&lt;&gt;"","ATENDIDO CDHU",IF(Prefeitura!I671="Não","NÃO COMPROVA TEMPO DE MORADIA",""))</f>
        <v/>
      </c>
      <c r="Q671" s="24" t="str">
        <f t="shared" si="22"/>
        <v/>
      </c>
    </row>
    <row r="672" spans="1:17" ht="24.95" customHeight="1" x14ac:dyDescent="0.25">
      <c r="A672" s="17">
        <f t="shared" si="21"/>
        <v>670</v>
      </c>
      <c r="B672" s="18" t="str">
        <f>'Base de dados'!A671</f>
        <v>5630010956</v>
      </c>
      <c r="C672" s="19" t="str">
        <f>'Base de dados'!B671</f>
        <v>EIMAR VERISSIMO DOS SANTOS</v>
      </c>
      <c r="D672" s="26">
        <f>'Base de dados'!C671</f>
        <v>366738744</v>
      </c>
      <c r="E672" s="20" t="str">
        <f>'Base de dados'!D671</f>
        <v>192.006.048-03</v>
      </c>
      <c r="F672" s="21" t="str">
        <f>IF('Base de dados'!E671&lt;&gt;"",'Base de dados'!E671,"")</f>
        <v>ELISANGELA APARECIDA NAVARRO</v>
      </c>
      <c r="G672" s="21">
        <f>IF('Base de dados'!F671&lt;&gt;"",'Base de dados'!F671,"")</f>
        <v>359567174</v>
      </c>
      <c r="H672" s="21" t="str">
        <f>IF('Base de dados'!G671&lt;&gt;"",'Base de dados'!G671,"")</f>
        <v>317.838.178-36</v>
      </c>
      <c r="I672" s="31" t="str">
        <f>Prefeitura!D672</f>
        <v>FAZ NOVA ESPERANCA, Nenhum - VENDA BRANCA  - CASA BRANCA</v>
      </c>
      <c r="J672" s="22" t="str">
        <f>Prefeitura!E672</f>
        <v>(19) 971504818</v>
      </c>
      <c r="K672" s="23" t="str">
        <f>LOWER('Base de dados'!K671)</f>
        <v>elisangelanavarro.19@gmail.com</v>
      </c>
      <c r="L672" s="24" t="str">
        <f>'Base de dados'!J671</f>
        <v>POPULAÇÃO GERAL</v>
      </c>
      <c r="M672" s="24" t="str">
        <f>'Base de dados'!L671</f>
        <v>SUPLENTE</v>
      </c>
      <c r="N672" s="24">
        <f>'Base de dados'!M671</f>
        <v>355</v>
      </c>
      <c r="O672" s="29" t="str">
        <f>IF(OR(Prefeitura!I672="Não",Prefeitura!J672&lt;&gt;""),"EXCLUÍDO","")</f>
        <v/>
      </c>
      <c r="P672" s="24" t="str">
        <f>IF(Prefeitura!J672&lt;&gt;"","ATENDIDO CDHU",IF(Prefeitura!I672="Não","NÃO COMPROVA TEMPO DE MORADIA",""))</f>
        <v/>
      </c>
      <c r="Q672" s="24" t="str">
        <f t="shared" si="22"/>
        <v/>
      </c>
    </row>
    <row r="673" spans="1:17" ht="24.95" customHeight="1" x14ac:dyDescent="0.25">
      <c r="A673" s="17">
        <f t="shared" si="21"/>
        <v>671</v>
      </c>
      <c r="B673" s="18" t="str">
        <f>'Base de dados'!A672</f>
        <v>5630002771</v>
      </c>
      <c r="C673" s="19" t="str">
        <f>'Base de dados'!B672</f>
        <v>FERNANDA SANTOS DE JESUS</v>
      </c>
      <c r="D673" s="26">
        <f>'Base de dados'!C672</f>
        <v>1504534930</v>
      </c>
      <c r="E673" s="20" t="str">
        <f>'Base de dados'!D672</f>
        <v>129.611.766-97</v>
      </c>
      <c r="F673" s="21" t="str">
        <f>IF('Base de dados'!E672&lt;&gt;"",'Base de dados'!E672,"")</f>
        <v/>
      </c>
      <c r="G673" s="21" t="str">
        <f>IF('Base de dados'!F672&lt;&gt;"",'Base de dados'!F672,"")</f>
        <v/>
      </c>
      <c r="H673" s="21" t="str">
        <f>IF('Base de dados'!G672&lt;&gt;"",'Base de dados'!G672,"")</f>
        <v/>
      </c>
      <c r="I673" s="31" t="str">
        <f>Prefeitura!D673</f>
        <v>RUA DEZ, 05 - JARDIM C DO SOL  - CASA BRANCA</v>
      </c>
      <c r="J673" s="22" t="str">
        <f>Prefeitura!E673</f>
        <v>(19) 982036436</v>
      </c>
      <c r="K673" s="23" t="str">
        <f>LOWER('Base de dados'!K672)</f>
        <v>santosdejesusf45@gmail.com</v>
      </c>
      <c r="L673" s="24" t="str">
        <f>'Base de dados'!J672</f>
        <v>POPULAÇÃO GERAL</v>
      </c>
      <c r="M673" s="24" t="str">
        <f>'Base de dados'!L672</f>
        <v>SUPLENTE</v>
      </c>
      <c r="N673" s="24">
        <f>'Base de dados'!M672</f>
        <v>356</v>
      </c>
      <c r="O673" s="29" t="str">
        <f>IF(OR(Prefeitura!I673="Não",Prefeitura!J673&lt;&gt;""),"EXCLUÍDO","")</f>
        <v/>
      </c>
      <c r="P673" s="24" t="str">
        <f>IF(Prefeitura!J673&lt;&gt;"","ATENDIDO CDHU",IF(Prefeitura!I673="Não","NÃO COMPROVA TEMPO DE MORADIA",""))</f>
        <v/>
      </c>
      <c r="Q673" s="24" t="str">
        <f t="shared" si="22"/>
        <v/>
      </c>
    </row>
    <row r="674" spans="1:17" ht="24.95" customHeight="1" x14ac:dyDescent="0.25">
      <c r="A674" s="17">
        <f t="shared" si="21"/>
        <v>672</v>
      </c>
      <c r="B674" s="18" t="str">
        <f>'Base de dados'!A673</f>
        <v>5630008190</v>
      </c>
      <c r="C674" s="19" t="str">
        <f>'Base de dados'!B673</f>
        <v>THAIS LUIZA ARANTES</v>
      </c>
      <c r="D674" s="26">
        <f>'Base de dados'!C673</f>
        <v>368759131</v>
      </c>
      <c r="E674" s="20" t="str">
        <f>'Base de dados'!D673</f>
        <v>415.332.648-80</v>
      </c>
      <c r="F674" s="21" t="str">
        <f>IF('Base de dados'!E673&lt;&gt;"",'Base de dados'!E673,"")</f>
        <v/>
      </c>
      <c r="G674" s="21" t="str">
        <f>IF('Base de dados'!F673&lt;&gt;"",'Base de dados'!F673,"")</f>
        <v/>
      </c>
      <c r="H674" s="21" t="str">
        <f>IF('Base de dados'!G673&lt;&gt;"",'Base de dados'!G673,"")</f>
        <v/>
      </c>
      <c r="I674" s="31" t="str">
        <f>Prefeitura!D674</f>
        <v>RUA JOAO SAID ZOGBI, 121 - LAGOA BRANCA  - CASA BRANCA</v>
      </c>
      <c r="J674" s="22" t="str">
        <f>Prefeitura!E674</f>
        <v>(19) 998797808</v>
      </c>
      <c r="K674" s="23" t="str">
        <f>LOWER('Base de dados'!K673)</f>
        <v>thais.luiza95@outlook.com</v>
      </c>
      <c r="L674" s="24" t="str">
        <f>'Base de dados'!J673</f>
        <v>POPULAÇÃO GERAL</v>
      </c>
      <c r="M674" s="24" t="str">
        <f>'Base de dados'!L673</f>
        <v>SUPLENTE</v>
      </c>
      <c r="N674" s="24">
        <f>'Base de dados'!M673</f>
        <v>357</v>
      </c>
      <c r="O674" s="29" t="str">
        <f>IF(OR(Prefeitura!I674="Não",Prefeitura!J674&lt;&gt;""),"EXCLUÍDO","")</f>
        <v/>
      </c>
      <c r="P674" s="24" t="str">
        <f>IF(Prefeitura!J674&lt;&gt;"","ATENDIDO CDHU",IF(Prefeitura!I674="Não","NÃO COMPROVA TEMPO DE MORADIA",""))</f>
        <v/>
      </c>
      <c r="Q674" s="24" t="str">
        <f t="shared" si="22"/>
        <v/>
      </c>
    </row>
    <row r="675" spans="1:17" ht="24.95" customHeight="1" x14ac:dyDescent="0.25">
      <c r="A675" s="17">
        <f t="shared" si="21"/>
        <v>673</v>
      </c>
      <c r="B675" s="18" t="str">
        <f>'Base de dados'!A674</f>
        <v>5630003134</v>
      </c>
      <c r="C675" s="19" t="str">
        <f>'Base de dados'!B674</f>
        <v>RAFAEL RODRIGUES SABINO</v>
      </c>
      <c r="D675" s="26">
        <f>'Base de dados'!C674</f>
        <v>46238245</v>
      </c>
      <c r="E675" s="20" t="str">
        <f>'Base de dados'!D674</f>
        <v>395.951.828-50</v>
      </c>
      <c r="F675" s="21" t="str">
        <f>IF('Base de dados'!E674&lt;&gt;"",'Base de dados'!E674,"")</f>
        <v>DANIELA CRISTINA VIEIRA DAMASCENO</v>
      </c>
      <c r="G675" s="21">
        <f>IF('Base de dados'!F674&lt;&gt;"",'Base de dados'!F674,"")</f>
        <v>400605399</v>
      </c>
      <c r="H675" s="21" t="str">
        <f>IF('Base de dados'!G674&lt;&gt;"",'Base de dados'!G674,"")</f>
        <v>447.856.718-23</v>
      </c>
      <c r="I675" s="31" t="str">
        <f>Prefeitura!D675</f>
        <v>AV  AV DR FRANCISCO NOGUEIRA DE LIMA, 1916 - DESTERRO - CASA BRANCA</v>
      </c>
      <c r="J675" s="22" t="str">
        <f>Prefeitura!E675</f>
        <v>(19) 994400664</v>
      </c>
      <c r="K675" s="23" t="str">
        <f>LOWER('Base de dados'!K674)</f>
        <v>daniela17damasceno@hotmail.com</v>
      </c>
      <c r="L675" s="24" t="str">
        <f>'Base de dados'!J674</f>
        <v>POPULAÇÃO GERAL</v>
      </c>
      <c r="M675" s="24" t="str">
        <f>'Base de dados'!L674</f>
        <v>SUPLENTE</v>
      </c>
      <c r="N675" s="24">
        <f>'Base de dados'!M674</f>
        <v>358</v>
      </c>
      <c r="O675" s="29" t="str">
        <f>IF(OR(Prefeitura!I675="Não",Prefeitura!J675&lt;&gt;""),"EXCLUÍDO","")</f>
        <v/>
      </c>
      <c r="P675" s="24" t="str">
        <f>IF(Prefeitura!J675&lt;&gt;"","ATENDIDO CDHU",IF(Prefeitura!I675="Não","NÃO COMPROVA TEMPO DE MORADIA",""))</f>
        <v/>
      </c>
      <c r="Q675" s="24" t="str">
        <f t="shared" si="22"/>
        <v/>
      </c>
    </row>
    <row r="676" spans="1:17" ht="24.95" customHeight="1" x14ac:dyDescent="0.25">
      <c r="A676" s="17">
        <f t="shared" si="21"/>
        <v>674</v>
      </c>
      <c r="B676" s="18" t="str">
        <f>'Base de dados'!A675</f>
        <v>5630012168</v>
      </c>
      <c r="C676" s="19" t="str">
        <f>'Base de dados'!B675</f>
        <v>AMANDA LOPES AMARO</v>
      </c>
      <c r="D676" s="26">
        <f>'Base de dados'!C675</f>
        <v>490039765</v>
      </c>
      <c r="E676" s="20" t="str">
        <f>'Base de dados'!D675</f>
        <v>343.606.908-60</v>
      </c>
      <c r="F676" s="21" t="str">
        <f>IF('Base de dados'!E675&lt;&gt;"",'Base de dados'!E675,"")</f>
        <v/>
      </c>
      <c r="G676" s="21" t="str">
        <f>IF('Base de dados'!F675&lt;&gt;"",'Base de dados'!F675,"")</f>
        <v/>
      </c>
      <c r="H676" s="21" t="str">
        <f>IF('Base de dados'!G675&lt;&gt;"",'Base de dados'!G675,"")</f>
        <v/>
      </c>
      <c r="I676" s="31" t="str">
        <f>Prefeitura!D676</f>
        <v>RUA FAMILIA ROMANO, 219 - JARDIM AMERICA - CASA BRANCA</v>
      </c>
      <c r="J676" s="22" t="str">
        <f>Prefeitura!E676</f>
        <v>(19) 995810019</v>
      </c>
      <c r="K676" s="23" t="str">
        <f>LOWER('Base de dados'!K675)</f>
        <v>amandaamaro509@gmail.com</v>
      </c>
      <c r="L676" s="24" t="str">
        <f>'Base de dados'!J675</f>
        <v>POPULAÇÃO GERAL</v>
      </c>
      <c r="M676" s="24" t="str">
        <f>'Base de dados'!L675</f>
        <v>SUPLENTE</v>
      </c>
      <c r="N676" s="24">
        <f>'Base de dados'!M675</f>
        <v>359</v>
      </c>
      <c r="O676" s="29" t="str">
        <f>IF(OR(Prefeitura!I676="Não",Prefeitura!J676&lt;&gt;""),"EXCLUÍDO","")</f>
        <v/>
      </c>
      <c r="P676" s="24" t="str">
        <f>IF(Prefeitura!J676&lt;&gt;"","ATENDIDO CDHU",IF(Prefeitura!I676="Não","NÃO COMPROVA TEMPO DE MORADIA",""))</f>
        <v/>
      </c>
      <c r="Q676" s="24" t="str">
        <f t="shared" si="22"/>
        <v/>
      </c>
    </row>
    <row r="677" spans="1:17" ht="24.95" customHeight="1" x14ac:dyDescent="0.25">
      <c r="A677" s="17">
        <f t="shared" si="21"/>
        <v>675</v>
      </c>
      <c r="B677" s="18" t="str">
        <f>'Base de dados'!A676</f>
        <v>5630001286</v>
      </c>
      <c r="C677" s="19" t="str">
        <f>'Base de dados'!B676</f>
        <v>BEATRIZ AUGUSTO SILVA</v>
      </c>
      <c r="D677" s="26">
        <f>'Base de dados'!C676</f>
        <v>455945159</v>
      </c>
      <c r="E677" s="20" t="str">
        <f>'Base de dados'!D676</f>
        <v>465.701.158-80</v>
      </c>
      <c r="F677" s="21" t="str">
        <f>IF('Base de dados'!E676&lt;&gt;"",'Base de dados'!E676,"")</f>
        <v/>
      </c>
      <c r="G677" s="21" t="str">
        <f>IF('Base de dados'!F676&lt;&gt;"",'Base de dados'!F676,"")</f>
        <v/>
      </c>
      <c r="H677" s="21" t="str">
        <f>IF('Base de dados'!G676&lt;&gt;"",'Base de dados'!G676,"")</f>
        <v/>
      </c>
      <c r="I677" s="31" t="str">
        <f>Prefeitura!D677</f>
        <v>RUA MARIANA ZANCHETA ALVES, 378 - JARDIM MACAUBA  - CASA BRANCA</v>
      </c>
      <c r="J677" s="22" t="str">
        <f>Prefeitura!E677</f>
        <v>(19) 994678357</v>
      </c>
      <c r="K677" s="23" t="str">
        <f>LOWER('Base de dados'!K676)</f>
        <v>beatrizaugustosilva@gmail.com</v>
      </c>
      <c r="L677" s="24" t="str">
        <f>'Base de dados'!J676</f>
        <v>POPULAÇÃO GERAL</v>
      </c>
      <c r="M677" s="24" t="str">
        <f>'Base de dados'!L676</f>
        <v>SUPLENTE</v>
      </c>
      <c r="N677" s="24">
        <f>'Base de dados'!M676</f>
        <v>360</v>
      </c>
      <c r="O677" s="29" t="str">
        <f>IF(OR(Prefeitura!I677="Não",Prefeitura!J677&lt;&gt;""),"EXCLUÍDO","")</f>
        <v/>
      </c>
      <c r="P677" s="24" t="str">
        <f>IF(Prefeitura!J677&lt;&gt;"","ATENDIDO CDHU",IF(Prefeitura!I677="Não","NÃO COMPROVA TEMPO DE MORADIA",""))</f>
        <v/>
      </c>
      <c r="Q677" s="24" t="str">
        <f t="shared" si="22"/>
        <v/>
      </c>
    </row>
    <row r="678" spans="1:17" ht="24.95" customHeight="1" x14ac:dyDescent="0.25">
      <c r="A678" s="17">
        <f t="shared" si="21"/>
        <v>676</v>
      </c>
      <c r="B678" s="18" t="str">
        <f>'Base de dados'!A677</f>
        <v>5630010014</v>
      </c>
      <c r="C678" s="19" t="str">
        <f>'Base de dados'!B677</f>
        <v>LEANDRO HENRIQUE GOMES CELIOTO</v>
      </c>
      <c r="D678" s="26">
        <f>'Base de dados'!C677</f>
        <v>482084017</v>
      </c>
      <c r="E678" s="20" t="str">
        <f>'Base de dados'!D677</f>
        <v>402.843.048-83</v>
      </c>
      <c r="F678" s="21" t="str">
        <f>IF('Base de dados'!E677&lt;&gt;"",'Base de dados'!E677,"")</f>
        <v/>
      </c>
      <c r="G678" s="21" t="str">
        <f>IF('Base de dados'!F677&lt;&gt;"",'Base de dados'!F677,"")</f>
        <v/>
      </c>
      <c r="H678" s="21" t="str">
        <f>IF('Base de dados'!G677&lt;&gt;"",'Base de dados'!G677,"")</f>
        <v/>
      </c>
      <c r="I678" s="31" t="str">
        <f>Prefeitura!D678</f>
        <v>RUA FAMILIA CARVALHO, 44 - NAZARETH - CASA BRANCA</v>
      </c>
      <c r="J678" s="22" t="str">
        <f>Prefeitura!E678</f>
        <v>(19) 983266853</v>
      </c>
      <c r="K678" s="23" t="str">
        <f>LOWER('Base de dados'!K677)</f>
        <v>leandrocelioto@hotmail.com</v>
      </c>
      <c r="L678" s="24" t="str">
        <f>'Base de dados'!J677</f>
        <v>POPULAÇÃO GERAL</v>
      </c>
      <c r="M678" s="24" t="str">
        <f>'Base de dados'!L677</f>
        <v>SUPLENTE</v>
      </c>
      <c r="N678" s="24">
        <f>'Base de dados'!M677</f>
        <v>361</v>
      </c>
      <c r="O678" s="29" t="str">
        <f>IF(OR(Prefeitura!I678="Não",Prefeitura!J678&lt;&gt;""),"EXCLUÍDO","")</f>
        <v/>
      </c>
      <c r="P678" s="24" t="str">
        <f>IF(Prefeitura!J678&lt;&gt;"","ATENDIDO CDHU",IF(Prefeitura!I678="Não","NÃO COMPROVA TEMPO DE MORADIA",""))</f>
        <v/>
      </c>
      <c r="Q678" s="24" t="str">
        <f t="shared" si="22"/>
        <v/>
      </c>
    </row>
    <row r="679" spans="1:17" ht="24.95" customHeight="1" x14ac:dyDescent="0.25">
      <c r="A679" s="17">
        <f t="shared" si="21"/>
        <v>677</v>
      </c>
      <c r="B679" s="18" t="str">
        <f>'Base de dados'!A678</f>
        <v>5630021441</v>
      </c>
      <c r="C679" s="19" t="str">
        <f>'Base de dados'!B678</f>
        <v>JOSE SEBASTIAO NOGUEIRA</v>
      </c>
      <c r="D679" s="26">
        <f>'Base de dados'!C678</f>
        <v>198211119</v>
      </c>
      <c r="E679" s="20" t="str">
        <f>'Base de dados'!D678</f>
        <v>115.327.888-00</v>
      </c>
      <c r="F679" s="21" t="str">
        <f>IF('Base de dados'!E678&lt;&gt;"",'Base de dados'!E678,"")</f>
        <v/>
      </c>
      <c r="G679" s="21" t="str">
        <f>IF('Base de dados'!F678&lt;&gt;"",'Base de dados'!F678,"")</f>
        <v/>
      </c>
      <c r="H679" s="21" t="str">
        <f>IF('Base de dados'!G678&lt;&gt;"",'Base de dados'!G678,"")</f>
        <v/>
      </c>
      <c r="I679" s="31" t="str">
        <f>Prefeitura!D679</f>
        <v>RUA MAKINISTASRTUR URBANO SOBRINHO, 334 - JARDIM BELA VISTA - CASA BRANCA</v>
      </c>
      <c r="J679" s="22" t="str">
        <f>Prefeitura!E679</f>
        <v>(19) 994009950</v>
      </c>
      <c r="K679" s="23" t="str">
        <f>LOWER('Base de dados'!K678)</f>
        <v>josenogueira1170@gmail.com</v>
      </c>
      <c r="L679" s="24" t="str">
        <f>'Base de dados'!J678</f>
        <v>POPULAÇÃO GERAL</v>
      </c>
      <c r="M679" s="24" t="str">
        <f>'Base de dados'!L678</f>
        <v>SUPLENTE</v>
      </c>
      <c r="N679" s="24">
        <f>'Base de dados'!M678</f>
        <v>362</v>
      </c>
      <c r="O679" s="29" t="str">
        <f>IF(OR(Prefeitura!I679="Não",Prefeitura!J679&lt;&gt;""),"EXCLUÍDO","")</f>
        <v/>
      </c>
      <c r="P679" s="24" t="str">
        <f>IF(Prefeitura!J679&lt;&gt;"","ATENDIDO CDHU",IF(Prefeitura!I679="Não","NÃO COMPROVA TEMPO DE MORADIA",""))</f>
        <v/>
      </c>
      <c r="Q679" s="24" t="str">
        <f t="shared" si="22"/>
        <v/>
      </c>
    </row>
    <row r="680" spans="1:17" ht="24.95" customHeight="1" x14ac:dyDescent="0.25">
      <c r="A680" s="17">
        <f t="shared" si="21"/>
        <v>678</v>
      </c>
      <c r="B680" s="18" t="str">
        <f>'Base de dados'!A679</f>
        <v>5630000122</v>
      </c>
      <c r="C680" s="19" t="str">
        <f>'Base de dados'!B679</f>
        <v>MARCIA CRISTINA DE SOUZA MARIANO</v>
      </c>
      <c r="D680" s="26">
        <f>'Base de dados'!C679</f>
        <v>360994428</v>
      </c>
      <c r="E680" s="20" t="str">
        <f>'Base de dados'!D679</f>
        <v>287.865.938-46</v>
      </c>
      <c r="F680" s="21" t="str">
        <f>IF('Base de dados'!E679&lt;&gt;"",'Base de dados'!E679,"")</f>
        <v>VALDINEI ARTUR MARIANO</v>
      </c>
      <c r="G680" s="21">
        <f>IF('Base de dados'!F679&lt;&gt;"",'Base de dados'!F679,"")</f>
        <v>405528474</v>
      </c>
      <c r="H680" s="21" t="str">
        <f>IF('Base de dados'!G679&lt;&gt;"",'Base de dados'!G679,"")</f>
        <v>343.250.088-29</v>
      </c>
      <c r="I680" s="31" t="str">
        <f>Prefeitura!D680</f>
        <v>RUA FAMILIA VENTURA, 12 - JARDIM MACAUBA  - CASA BRANCA</v>
      </c>
      <c r="J680" s="22" t="str">
        <f>Prefeitura!E680</f>
        <v>(19) 994090737</v>
      </c>
      <c r="K680" s="23" t="str">
        <f>LOWER('Base de dados'!K679)</f>
        <v>marciaval66@hotmail.com</v>
      </c>
      <c r="L680" s="24" t="str">
        <f>'Base de dados'!J679</f>
        <v>POPULAÇÃO GERAL</v>
      </c>
      <c r="M680" s="24" t="str">
        <f>'Base de dados'!L679</f>
        <v>SUPLENTE</v>
      </c>
      <c r="N680" s="24">
        <f>'Base de dados'!M679</f>
        <v>363</v>
      </c>
      <c r="O680" s="29" t="str">
        <f>IF(OR(Prefeitura!I680="Não",Prefeitura!J680&lt;&gt;""),"EXCLUÍDO","")</f>
        <v/>
      </c>
      <c r="P680" s="24" t="str">
        <f>IF(Prefeitura!J680&lt;&gt;"","ATENDIDO CDHU",IF(Prefeitura!I680="Não","NÃO COMPROVA TEMPO DE MORADIA",""))</f>
        <v/>
      </c>
      <c r="Q680" s="24" t="str">
        <f t="shared" si="22"/>
        <v/>
      </c>
    </row>
    <row r="681" spans="1:17" ht="24.95" customHeight="1" x14ac:dyDescent="0.25">
      <c r="A681" s="17">
        <f t="shared" si="21"/>
        <v>679</v>
      </c>
      <c r="B681" s="18" t="str">
        <f>'Base de dados'!A680</f>
        <v>5630018538</v>
      </c>
      <c r="C681" s="19" t="str">
        <f>'Base de dados'!B680</f>
        <v>ROSANGELA MARIA DOMINGOS MARTINS</v>
      </c>
      <c r="D681" s="26">
        <f>'Base de dados'!C680</f>
        <v>17126927</v>
      </c>
      <c r="E681" s="20" t="str">
        <f>'Base de dados'!D680</f>
        <v>115.310.628-06</v>
      </c>
      <c r="F681" s="21" t="str">
        <f>IF('Base de dados'!E680&lt;&gt;"",'Base de dados'!E680,"")</f>
        <v>GILBERTO DONIZETTI MARTINS</v>
      </c>
      <c r="G681" s="21">
        <f>IF('Base de dados'!F680&lt;&gt;"",'Base de dados'!F680,"")</f>
        <v>126972</v>
      </c>
      <c r="H681" s="21" t="str">
        <f>IF('Base de dados'!G680&lt;&gt;"",'Base de dados'!G680,"")</f>
        <v>042.823.238-84</v>
      </c>
      <c r="I681" s="31" t="str">
        <f>Prefeitura!D681</f>
        <v>RUA DOS MARSONS, 219 - CENTRO - CASA BRANCA</v>
      </c>
      <c r="J681" s="22" t="str">
        <f>Prefeitura!E681</f>
        <v>(19) 992329391</v>
      </c>
      <c r="K681" s="23" t="str">
        <f>LOWER('Base de dados'!K680)</f>
        <v>gentepequena.cb@hotmail.com</v>
      </c>
      <c r="L681" s="24" t="str">
        <f>'Base de dados'!J680</f>
        <v>POPULAÇÃO GERAL</v>
      </c>
      <c r="M681" s="24" t="str">
        <f>'Base de dados'!L680</f>
        <v>SUPLENTE</v>
      </c>
      <c r="N681" s="24">
        <f>'Base de dados'!M680</f>
        <v>364</v>
      </c>
      <c r="O681" s="29" t="str">
        <f>IF(OR(Prefeitura!I681="Não",Prefeitura!J681&lt;&gt;""),"EXCLUÍDO","")</f>
        <v/>
      </c>
      <c r="P681" s="24" t="str">
        <f>IF(Prefeitura!J681&lt;&gt;"","ATENDIDO CDHU",IF(Prefeitura!I681="Não","NÃO COMPROVA TEMPO DE MORADIA",""))</f>
        <v/>
      </c>
      <c r="Q681" s="24" t="str">
        <f t="shared" si="22"/>
        <v/>
      </c>
    </row>
    <row r="682" spans="1:17" ht="24.95" customHeight="1" x14ac:dyDescent="0.25">
      <c r="A682" s="17">
        <f t="shared" si="21"/>
        <v>680</v>
      </c>
      <c r="B682" s="18" t="str">
        <f>'Base de dados'!A681</f>
        <v>5630008372</v>
      </c>
      <c r="C682" s="19" t="str">
        <f>'Base de dados'!B681</f>
        <v>CLAUDINEI PASCHOALINOTO</v>
      </c>
      <c r="D682" s="26">
        <f>'Base de dados'!C681</f>
        <v>320864856</v>
      </c>
      <c r="E682" s="20" t="str">
        <f>'Base de dados'!D681</f>
        <v>291.997.728-84</v>
      </c>
      <c r="F682" s="21" t="str">
        <f>IF('Base de dados'!E681&lt;&gt;"",'Base de dados'!E681,"")</f>
        <v/>
      </c>
      <c r="G682" s="21" t="str">
        <f>IF('Base de dados'!F681&lt;&gt;"",'Base de dados'!F681,"")</f>
        <v/>
      </c>
      <c r="H682" s="21" t="str">
        <f>IF('Base de dados'!G681&lt;&gt;"",'Base de dados'!G681,"")</f>
        <v/>
      </c>
      <c r="I682" s="31" t="str">
        <f>Prefeitura!D682</f>
        <v>RUA FAMILIA MAGDALENA, 287 - PARQUE SAO PAULO - CASA BRANCA</v>
      </c>
      <c r="J682" s="22" t="str">
        <f>Prefeitura!E682</f>
        <v>(19) 993385256</v>
      </c>
      <c r="K682" s="23" t="str">
        <f>LOWER('Base de dados'!K681)</f>
        <v>cpaschoalinoto@gmail.com</v>
      </c>
      <c r="L682" s="24" t="str">
        <f>'Base de dados'!J681</f>
        <v>POPULAÇÃO GERAL</v>
      </c>
      <c r="M682" s="24" t="str">
        <f>'Base de dados'!L681</f>
        <v>SUPLENTE</v>
      </c>
      <c r="N682" s="24">
        <f>'Base de dados'!M681</f>
        <v>365</v>
      </c>
      <c r="O682" s="29" t="str">
        <f>IF(OR(Prefeitura!I682="Não",Prefeitura!J682&lt;&gt;""),"EXCLUÍDO","")</f>
        <v/>
      </c>
      <c r="P682" s="24" t="str">
        <f>IF(Prefeitura!J682&lt;&gt;"","ATENDIDO CDHU",IF(Prefeitura!I682="Não","NÃO COMPROVA TEMPO DE MORADIA",""))</f>
        <v/>
      </c>
      <c r="Q682" s="24" t="str">
        <f t="shared" si="22"/>
        <v/>
      </c>
    </row>
    <row r="683" spans="1:17" ht="24.95" customHeight="1" x14ac:dyDescent="0.25">
      <c r="A683" s="17">
        <f t="shared" si="21"/>
        <v>681</v>
      </c>
      <c r="B683" s="18" t="str">
        <f>'Base de dados'!A682</f>
        <v>5630011178</v>
      </c>
      <c r="C683" s="19" t="str">
        <f>'Base de dados'!B682</f>
        <v>MARIA DE FATIMA SOUZA</v>
      </c>
      <c r="D683" s="26">
        <f>'Base de dados'!C682</f>
        <v>145847597</v>
      </c>
      <c r="E683" s="20" t="str">
        <f>'Base de dados'!D682</f>
        <v>104.647.858-39</v>
      </c>
      <c r="F683" s="21" t="str">
        <f>IF('Base de dados'!E682&lt;&gt;"",'Base de dados'!E682,"")</f>
        <v/>
      </c>
      <c r="G683" s="21" t="str">
        <f>IF('Base de dados'!F682&lt;&gt;"",'Base de dados'!F682,"")</f>
        <v/>
      </c>
      <c r="H683" s="21" t="str">
        <f>IF('Base de dados'!G682&lt;&gt;"",'Base de dados'!G682,"")</f>
        <v/>
      </c>
      <c r="I683" s="31" t="str">
        <f>Prefeitura!D683</f>
        <v>RUA LUIZ SASSO FRANCISQUETE, 186 - CHACARA BOA VISTA - CASA BRANCA</v>
      </c>
      <c r="J683" s="22" t="str">
        <f>Prefeitura!E683</f>
        <v>(19) 994768437</v>
      </c>
      <c r="K683" s="23" t="str">
        <f>LOWER('Base de dados'!K682)</f>
        <v>jessicacristina41@live.com</v>
      </c>
      <c r="L683" s="24" t="str">
        <f>'Base de dados'!J682</f>
        <v>POPULAÇÃO GERAL</v>
      </c>
      <c r="M683" s="24" t="str">
        <f>'Base de dados'!L682</f>
        <v>SUPLENTE</v>
      </c>
      <c r="N683" s="24">
        <f>'Base de dados'!M682</f>
        <v>366</v>
      </c>
      <c r="O683" s="29" t="str">
        <f>IF(OR(Prefeitura!I683="Não",Prefeitura!J683&lt;&gt;""),"EXCLUÍDO","")</f>
        <v/>
      </c>
      <c r="P683" s="24" t="str">
        <f>IF(Prefeitura!J683&lt;&gt;"","ATENDIDO CDHU",IF(Prefeitura!I683="Não","NÃO COMPROVA TEMPO DE MORADIA",""))</f>
        <v/>
      </c>
      <c r="Q683" s="24" t="str">
        <f t="shared" si="22"/>
        <v/>
      </c>
    </row>
    <row r="684" spans="1:17" ht="24.95" customHeight="1" x14ac:dyDescent="0.25">
      <c r="A684" s="17">
        <f t="shared" si="21"/>
        <v>682</v>
      </c>
      <c r="B684" s="18" t="str">
        <f>'Base de dados'!A683</f>
        <v>5630003399</v>
      </c>
      <c r="C684" s="19" t="str">
        <f>'Base de dados'!B683</f>
        <v>RILDO PIRES ARANTES</v>
      </c>
      <c r="D684" s="26">
        <f>'Base de dados'!C683</f>
        <v>283581189</v>
      </c>
      <c r="E684" s="20" t="str">
        <f>'Base de dados'!D683</f>
        <v>172.830.448-25</v>
      </c>
      <c r="F684" s="21" t="str">
        <f>IF('Base de dados'!E683&lt;&gt;"",'Base de dados'!E683,"")</f>
        <v/>
      </c>
      <c r="G684" s="21" t="str">
        <f>IF('Base de dados'!F683&lt;&gt;"",'Base de dados'!F683,"")</f>
        <v/>
      </c>
      <c r="H684" s="21" t="str">
        <f>IF('Base de dados'!G683&lt;&gt;"",'Base de dados'!G683,"")</f>
        <v/>
      </c>
      <c r="I684" s="31" t="str">
        <f>Prefeitura!D684</f>
        <v>AV  FAMILIA LOPES DA CUNHA, 212 - CHACARA BOA VISTA - CASA BRANCA</v>
      </c>
      <c r="J684" s="22" t="str">
        <f>Prefeitura!E684</f>
        <v>(11) 993220922</v>
      </c>
      <c r="K684" s="23" t="str">
        <f>LOWER('Base de dados'!K683)</f>
        <v>rildo_pa@hotmail.com</v>
      </c>
      <c r="L684" s="24" t="str">
        <f>'Base de dados'!J683</f>
        <v>POPULAÇÃO GERAL</v>
      </c>
      <c r="M684" s="24" t="str">
        <f>'Base de dados'!L683</f>
        <v>SUPLENTE</v>
      </c>
      <c r="N684" s="24">
        <f>'Base de dados'!M683</f>
        <v>367</v>
      </c>
      <c r="O684" s="29" t="str">
        <f>IF(OR(Prefeitura!I684="Não",Prefeitura!J684&lt;&gt;""),"EXCLUÍDO","")</f>
        <v/>
      </c>
      <c r="P684" s="24" t="str">
        <f>IF(Prefeitura!J684&lt;&gt;"","ATENDIDO CDHU",IF(Prefeitura!I684="Não","NÃO COMPROVA TEMPO DE MORADIA",""))</f>
        <v/>
      </c>
      <c r="Q684" s="24" t="str">
        <f t="shared" si="22"/>
        <v/>
      </c>
    </row>
    <row r="685" spans="1:17" ht="24.95" customHeight="1" x14ac:dyDescent="0.25">
      <c r="A685" s="17">
        <f t="shared" si="21"/>
        <v>683</v>
      </c>
      <c r="B685" s="18" t="str">
        <f>'Base de dados'!A684</f>
        <v>5630007135</v>
      </c>
      <c r="C685" s="19" t="str">
        <f>'Base de dados'!B684</f>
        <v>SANDRA MARA NOGUEIRA</v>
      </c>
      <c r="D685" s="26">
        <f>'Base de dados'!C684</f>
        <v>338207089</v>
      </c>
      <c r="E685" s="20" t="str">
        <f>'Base de dados'!D684</f>
        <v>294.376.268-71</v>
      </c>
      <c r="F685" s="21" t="str">
        <f>IF('Base de dados'!E684&lt;&gt;"",'Base de dados'!E684,"")</f>
        <v>JEAN MARCEL DE SOUZA LIMA</v>
      </c>
      <c r="G685" s="21">
        <f>IF('Base de dados'!F684&lt;&gt;"",'Base de dados'!F684,"")</f>
        <v>400993831</v>
      </c>
      <c r="H685" s="21" t="str">
        <f>IF('Base de dados'!G684&lt;&gt;"",'Base de dados'!G684,"")</f>
        <v>301.015.528-07</v>
      </c>
      <c r="I685" s="31" t="str">
        <f>Prefeitura!D685</f>
        <v>RUA PROFESSOR LEONIDAS HORTA MACEDO, 190 - JARDIM MACAUBA - CASA BRANCA</v>
      </c>
      <c r="J685" s="22" t="str">
        <f>Prefeitura!E685</f>
        <v>(19) 994061127</v>
      </c>
      <c r="K685" s="23" t="str">
        <f>LOWER('Base de dados'!K684)</f>
        <v>sandramara.emeb@gmail.com</v>
      </c>
      <c r="L685" s="24" t="str">
        <f>'Base de dados'!J684</f>
        <v>POPULAÇÃO GERAL</v>
      </c>
      <c r="M685" s="24" t="str">
        <f>'Base de dados'!L684</f>
        <v>SUPLENTE</v>
      </c>
      <c r="N685" s="24">
        <f>'Base de dados'!M684</f>
        <v>368</v>
      </c>
      <c r="O685" s="29" t="str">
        <f>IF(OR(Prefeitura!I685="Não",Prefeitura!J685&lt;&gt;""),"EXCLUÍDO","")</f>
        <v/>
      </c>
      <c r="P685" s="24" t="str">
        <f>IF(Prefeitura!J685&lt;&gt;"","ATENDIDO CDHU",IF(Prefeitura!I685="Não","NÃO COMPROVA TEMPO DE MORADIA",""))</f>
        <v/>
      </c>
      <c r="Q685" s="24" t="str">
        <f t="shared" si="22"/>
        <v/>
      </c>
    </row>
    <row r="686" spans="1:17" ht="24.95" customHeight="1" x14ac:dyDescent="0.25">
      <c r="A686" s="17">
        <f t="shared" si="21"/>
        <v>684</v>
      </c>
      <c r="B686" s="18" t="str">
        <f>'Base de dados'!A685</f>
        <v>5630014313</v>
      </c>
      <c r="C686" s="19" t="str">
        <f>'Base de dados'!B685</f>
        <v>ALESSANDRO JOSE DA SILVA</v>
      </c>
      <c r="D686" s="26">
        <f>'Base de dados'!C685</f>
        <v>454912262</v>
      </c>
      <c r="E686" s="20" t="str">
        <f>'Base de dados'!D685</f>
        <v>346.362.558-01</v>
      </c>
      <c r="F686" s="21" t="str">
        <f>IF('Base de dados'!E685&lt;&gt;"",'Base de dados'!E685,"")</f>
        <v/>
      </c>
      <c r="G686" s="21" t="str">
        <f>IF('Base de dados'!F685&lt;&gt;"",'Base de dados'!F685,"")</f>
        <v/>
      </c>
      <c r="H686" s="21" t="str">
        <f>IF('Base de dados'!G685&lt;&gt;"",'Base de dados'!G685,"")</f>
        <v/>
      </c>
      <c r="I686" s="31" t="str">
        <f>Prefeitura!D686</f>
        <v>RUA MARIA JOSE CAETANO DE ALMEIDA, 454 - PARQUE SAO PAULO - CASA BRANCA</v>
      </c>
      <c r="J686" s="22" t="str">
        <f>Prefeitura!E686</f>
        <v>(11) 983911023</v>
      </c>
      <c r="K686" s="23" t="str">
        <f>LOWER('Base de dados'!K685)</f>
        <v>sandro_alessandro@hotmail.com</v>
      </c>
      <c r="L686" s="24" t="str">
        <f>'Base de dados'!J685</f>
        <v>POPULAÇÃO GERAL</v>
      </c>
      <c r="M686" s="24" t="str">
        <f>'Base de dados'!L685</f>
        <v>SUPLENTE</v>
      </c>
      <c r="N686" s="24">
        <f>'Base de dados'!M685</f>
        <v>369</v>
      </c>
      <c r="O686" s="29" t="str">
        <f>IF(OR(Prefeitura!I686="Não",Prefeitura!J686&lt;&gt;""),"EXCLUÍDO","")</f>
        <v/>
      </c>
      <c r="P686" s="24" t="str">
        <f>IF(Prefeitura!J686&lt;&gt;"","ATENDIDO CDHU",IF(Prefeitura!I686="Não","NÃO COMPROVA TEMPO DE MORADIA",""))</f>
        <v/>
      </c>
      <c r="Q686" s="24" t="str">
        <f t="shared" si="22"/>
        <v/>
      </c>
    </row>
    <row r="687" spans="1:17" ht="24.95" customHeight="1" x14ac:dyDescent="0.25">
      <c r="A687" s="17">
        <f t="shared" si="21"/>
        <v>685</v>
      </c>
      <c r="B687" s="18" t="str">
        <f>'Base de dados'!A686</f>
        <v>5630019551</v>
      </c>
      <c r="C687" s="19" t="str">
        <f>'Base de dados'!B686</f>
        <v>ROMILDO SOUSA CUNHA</v>
      </c>
      <c r="D687" s="26">
        <f>'Base de dados'!C686</f>
        <v>236594138</v>
      </c>
      <c r="E687" s="20" t="str">
        <f>'Base de dados'!D686</f>
        <v>143.073.798-02</v>
      </c>
      <c r="F687" s="21" t="str">
        <f>IF('Base de dados'!E686&lt;&gt;"",'Base de dados'!E686,"")</f>
        <v/>
      </c>
      <c r="G687" s="21" t="str">
        <f>IF('Base de dados'!F686&lt;&gt;"",'Base de dados'!F686,"")</f>
        <v/>
      </c>
      <c r="H687" s="21" t="str">
        <f>IF('Base de dados'!G686&lt;&gt;"",'Base de dados'!G686,"")</f>
        <v/>
      </c>
      <c r="I687" s="31" t="str">
        <f>Prefeitura!D687</f>
        <v>RUA MAQUINISTA ARTHUR URBANO SOBRINHO, 11 - JD BELA VISTA - CASA BRANCA</v>
      </c>
      <c r="J687" s="22" t="str">
        <f>Prefeitura!E687</f>
        <v>(11) 964411273</v>
      </c>
      <c r="K687" s="23" t="str">
        <f>LOWER('Base de dados'!K686)</f>
        <v>evandrohenriquedeoliveira@gmail.com</v>
      </c>
      <c r="L687" s="24" t="str">
        <f>'Base de dados'!J686</f>
        <v>POPULAÇÃO GERAL</v>
      </c>
      <c r="M687" s="24" t="str">
        <f>'Base de dados'!L686</f>
        <v>SUPLENTE</v>
      </c>
      <c r="N687" s="24">
        <f>'Base de dados'!M686</f>
        <v>370</v>
      </c>
      <c r="O687" s="29" t="str">
        <f>IF(OR(Prefeitura!I687="Não",Prefeitura!J687&lt;&gt;""),"EXCLUÍDO","")</f>
        <v/>
      </c>
      <c r="P687" s="24" t="str">
        <f>IF(Prefeitura!J687&lt;&gt;"","ATENDIDO CDHU",IF(Prefeitura!I687="Não","NÃO COMPROVA TEMPO DE MORADIA",""))</f>
        <v/>
      </c>
      <c r="Q687" s="24" t="str">
        <f t="shared" si="22"/>
        <v/>
      </c>
    </row>
    <row r="688" spans="1:17" ht="24.95" customHeight="1" x14ac:dyDescent="0.25">
      <c r="A688" s="17">
        <f t="shared" si="21"/>
        <v>686</v>
      </c>
      <c r="B688" s="18" t="str">
        <f>'Base de dados'!A687</f>
        <v>5630006400</v>
      </c>
      <c r="C688" s="19" t="str">
        <f>'Base de dados'!B687</f>
        <v>GISELLE DOS SANTOS RIBEIRO</v>
      </c>
      <c r="D688" s="26">
        <f>'Base de dados'!C687</f>
        <v>248599533</v>
      </c>
      <c r="E688" s="20" t="str">
        <f>'Base de dados'!D687</f>
        <v>297.490.418-10</v>
      </c>
      <c r="F688" s="21" t="str">
        <f>IF('Base de dados'!E687&lt;&gt;"",'Base de dados'!E687,"")</f>
        <v/>
      </c>
      <c r="G688" s="21" t="str">
        <f>IF('Base de dados'!F687&lt;&gt;"",'Base de dados'!F687,"")</f>
        <v/>
      </c>
      <c r="H688" s="21" t="str">
        <f>IF('Base de dados'!G687&lt;&gt;"",'Base de dados'!G687,"")</f>
        <v/>
      </c>
      <c r="I688" s="31" t="str">
        <f>Prefeitura!D688</f>
        <v>AV  TRISTAO LOPES DA CUNHA FILHO, 124 - CHACARA BOA VISTA - CASA BRANCA</v>
      </c>
      <c r="J688" s="22" t="str">
        <f>Prefeitura!E688</f>
        <v>(19) 991078523</v>
      </c>
      <c r="K688" s="23" t="str">
        <f>LOWER('Base de dados'!K687)</f>
        <v>gisribeiro79@gmail.com</v>
      </c>
      <c r="L688" s="24" t="str">
        <f>'Base de dados'!J687</f>
        <v>POPULAÇÃO GERAL</v>
      </c>
      <c r="M688" s="24" t="str">
        <f>'Base de dados'!L687</f>
        <v>SUPLENTE</v>
      </c>
      <c r="N688" s="24">
        <f>'Base de dados'!M687</f>
        <v>371</v>
      </c>
      <c r="O688" s="29" t="str">
        <f>IF(OR(Prefeitura!I688="Não",Prefeitura!J688&lt;&gt;""),"EXCLUÍDO","")</f>
        <v/>
      </c>
      <c r="P688" s="24" t="str">
        <f>IF(Prefeitura!J688&lt;&gt;"","ATENDIDO CDHU",IF(Prefeitura!I688="Não","NÃO COMPROVA TEMPO DE MORADIA",""))</f>
        <v/>
      </c>
      <c r="Q688" s="24" t="str">
        <f t="shared" si="22"/>
        <v/>
      </c>
    </row>
    <row r="689" spans="1:17" ht="24.95" customHeight="1" x14ac:dyDescent="0.25">
      <c r="A689" s="17">
        <f t="shared" si="21"/>
        <v>687</v>
      </c>
      <c r="B689" s="18" t="str">
        <f>'Base de dados'!A688</f>
        <v>5630006749</v>
      </c>
      <c r="C689" s="19" t="str">
        <f>'Base de dados'!B688</f>
        <v>ELISANGELA VIEIRA BATISTA</v>
      </c>
      <c r="D689" s="26">
        <f>'Base de dados'!C688</f>
        <v>323376198</v>
      </c>
      <c r="E689" s="20" t="str">
        <f>'Base de dados'!D688</f>
        <v>350.287.038-17</v>
      </c>
      <c r="F689" s="21" t="str">
        <f>IF('Base de dados'!E688&lt;&gt;"",'Base de dados'!E688,"")</f>
        <v/>
      </c>
      <c r="G689" s="21" t="str">
        <f>IF('Base de dados'!F688&lt;&gt;"",'Base de dados'!F688,"")</f>
        <v/>
      </c>
      <c r="H689" s="21" t="str">
        <f>IF('Base de dados'!G688&lt;&gt;"",'Base de dados'!G688,"")</f>
        <v/>
      </c>
      <c r="I689" s="31" t="str">
        <f>Prefeitura!D689</f>
        <v>RUA LUIZ GONZAGA DE SILLOS, 270 fundo - NAZARETH - CASA BRANCA</v>
      </c>
      <c r="J689" s="22" t="str">
        <f>Prefeitura!E689</f>
        <v>(19) 991457468</v>
      </c>
      <c r="K689" s="23" t="str">
        <f>LOWER('Base de dados'!K688)</f>
        <v>frbaldino1@hotmail.com</v>
      </c>
      <c r="L689" s="24" t="str">
        <f>'Base de dados'!J688</f>
        <v>POPULAÇÃO GERAL</v>
      </c>
      <c r="M689" s="24" t="str">
        <f>'Base de dados'!L688</f>
        <v>SUPLENTE</v>
      </c>
      <c r="N689" s="24">
        <f>'Base de dados'!M688</f>
        <v>372</v>
      </c>
      <c r="O689" s="29" t="str">
        <f>IF(OR(Prefeitura!I689="Não",Prefeitura!J689&lt;&gt;""),"EXCLUÍDO","")</f>
        <v/>
      </c>
      <c r="P689" s="24" t="str">
        <f>IF(Prefeitura!J689&lt;&gt;"","ATENDIDO CDHU",IF(Prefeitura!I689="Não","NÃO COMPROVA TEMPO DE MORADIA",""))</f>
        <v/>
      </c>
      <c r="Q689" s="24" t="str">
        <f t="shared" si="22"/>
        <v/>
      </c>
    </row>
    <row r="690" spans="1:17" ht="24.95" customHeight="1" x14ac:dyDescent="0.25">
      <c r="A690" s="17">
        <f t="shared" si="21"/>
        <v>688</v>
      </c>
      <c r="B690" s="18" t="str">
        <f>'Base de dados'!A689</f>
        <v>5630006194</v>
      </c>
      <c r="C690" s="19" t="str">
        <f>'Base de dados'!B689</f>
        <v>MARCOS PAULO MARCOLA</v>
      </c>
      <c r="D690" s="26">
        <f>'Base de dados'!C689</f>
        <v>43175522</v>
      </c>
      <c r="E690" s="20" t="str">
        <f>'Base de dados'!D689</f>
        <v>321.889.578-22</v>
      </c>
      <c r="F690" s="21" t="str">
        <f>IF('Base de dados'!E689&lt;&gt;"",'Base de dados'!E689,"")</f>
        <v>SILVIA HELENA DUARTE FERREIRA</v>
      </c>
      <c r="G690" s="21">
        <f>IF('Base de dados'!F689&lt;&gt;"",'Base de dados'!F689,"")</f>
        <v>265884391</v>
      </c>
      <c r="H690" s="21" t="str">
        <f>IF('Base de dados'!G689&lt;&gt;"",'Base de dados'!G689,"")</f>
        <v>293.399.848-38</v>
      </c>
      <c r="I690" s="31" t="str">
        <f>Prefeitura!D690</f>
        <v>RUA ESMERIA DE ARAUJO, 164 - NAZARE - CASA BRANCA</v>
      </c>
      <c r="J690" s="22" t="str">
        <f>Prefeitura!E690</f>
        <v>(19) 995224007</v>
      </c>
      <c r="K690" s="23" t="str">
        <f>LOWER('Base de dados'!K689)</f>
        <v>mpmdesigner@bol.com.br</v>
      </c>
      <c r="L690" s="24" t="str">
        <f>'Base de dados'!J689</f>
        <v>POPULAÇÃO GERAL</v>
      </c>
      <c r="M690" s="24" t="str">
        <f>'Base de dados'!L689</f>
        <v>SUPLENTE</v>
      </c>
      <c r="N690" s="24">
        <f>'Base de dados'!M689</f>
        <v>373</v>
      </c>
      <c r="O690" s="29" t="str">
        <f>IF(OR(Prefeitura!I690="Não",Prefeitura!J690&lt;&gt;""),"EXCLUÍDO","")</f>
        <v/>
      </c>
      <c r="P690" s="24" t="str">
        <f>IF(Prefeitura!J690&lt;&gt;"","ATENDIDO CDHU",IF(Prefeitura!I690="Não","NÃO COMPROVA TEMPO DE MORADIA",""))</f>
        <v/>
      </c>
      <c r="Q690" s="24" t="str">
        <f t="shared" si="22"/>
        <v/>
      </c>
    </row>
    <row r="691" spans="1:17" ht="24.95" customHeight="1" x14ac:dyDescent="0.25">
      <c r="A691" s="17">
        <f t="shared" si="21"/>
        <v>689</v>
      </c>
      <c r="B691" s="18" t="str">
        <f>'Base de dados'!A690</f>
        <v>5630010832</v>
      </c>
      <c r="C691" s="19" t="str">
        <f>'Base de dados'!B690</f>
        <v>ANDREZA HONORATO</v>
      </c>
      <c r="D691" s="26">
        <f>'Base de dados'!C690</f>
        <v>340582108</v>
      </c>
      <c r="E691" s="20" t="str">
        <f>'Base de dados'!D690</f>
        <v>288.264.798-01</v>
      </c>
      <c r="F691" s="21" t="str">
        <f>IF('Base de dados'!E690&lt;&gt;"",'Base de dados'!E690,"")</f>
        <v/>
      </c>
      <c r="G691" s="21" t="str">
        <f>IF('Base de dados'!F690&lt;&gt;"",'Base de dados'!F690,"")</f>
        <v/>
      </c>
      <c r="H691" s="21" t="str">
        <f>IF('Base de dados'!G690&lt;&gt;"",'Base de dados'!G690,"")</f>
        <v/>
      </c>
      <c r="I691" s="31" t="str">
        <f>Prefeitura!D691</f>
        <v>RUA MIRO VETORAZZO, 1197 - DEMARCHI - SAO BERNARDO DO CAMPO</v>
      </c>
      <c r="J691" s="22" t="str">
        <f>Prefeitura!E691</f>
        <v>(11) 982317636</v>
      </c>
      <c r="K691" s="23" t="str">
        <f>LOWER('Base de dados'!K690)</f>
        <v>andrezahono@hotmail.com</v>
      </c>
      <c r="L691" s="24" t="str">
        <f>'Base de dados'!J690</f>
        <v>POPULAÇÃO GERAL</v>
      </c>
      <c r="M691" s="24" t="str">
        <f>'Base de dados'!L690</f>
        <v>SUPLENTE</v>
      </c>
      <c r="N691" s="24">
        <f>'Base de dados'!M690</f>
        <v>374</v>
      </c>
      <c r="O691" s="29" t="str">
        <f>IF(OR(Prefeitura!I691="Não",Prefeitura!J691&lt;&gt;""),"EXCLUÍDO","")</f>
        <v/>
      </c>
      <c r="P691" s="24" t="str">
        <f>IF(Prefeitura!J691&lt;&gt;"","ATENDIDO CDHU",IF(Prefeitura!I691="Não","NÃO COMPROVA TEMPO DE MORADIA",""))</f>
        <v/>
      </c>
      <c r="Q691" s="24" t="str">
        <f t="shared" si="22"/>
        <v/>
      </c>
    </row>
    <row r="692" spans="1:17" ht="24.95" customHeight="1" x14ac:dyDescent="0.25">
      <c r="A692" s="17">
        <f t="shared" si="21"/>
        <v>690</v>
      </c>
      <c r="B692" s="18" t="str">
        <f>'Base de dados'!A691</f>
        <v>5630018314</v>
      </c>
      <c r="C692" s="19" t="str">
        <f>'Base de dados'!B691</f>
        <v>BEATRIZ LUCENA GUIMARAES</v>
      </c>
      <c r="D692" s="26">
        <f>'Base de dados'!C691</f>
        <v>4310012</v>
      </c>
      <c r="E692" s="20" t="str">
        <f>'Base de dados'!D691</f>
        <v>489.639.228-04</v>
      </c>
      <c r="F692" s="21" t="str">
        <f>IF('Base de dados'!E691&lt;&gt;"",'Base de dados'!E691,"")</f>
        <v/>
      </c>
      <c r="G692" s="21" t="str">
        <f>IF('Base de dados'!F691&lt;&gt;"",'Base de dados'!F691,"")</f>
        <v/>
      </c>
      <c r="H692" s="21" t="str">
        <f>IF('Base de dados'!G691&lt;&gt;"",'Base de dados'!G691,"")</f>
        <v/>
      </c>
      <c r="I692" s="31" t="str">
        <f>Prefeitura!D692</f>
        <v>RUA PEDRO DUTRA, 507 - DESTERRO - CASA BRANCA</v>
      </c>
      <c r="J692" s="22" t="str">
        <f>Prefeitura!E692</f>
        <v>(19) 994203054</v>
      </c>
      <c r="K692" s="23" t="str">
        <f>LOWER('Base de dados'!K691)</f>
        <v>bia-lucena62@hotmail.com</v>
      </c>
      <c r="L692" s="24" t="str">
        <f>'Base de dados'!J691</f>
        <v>POPULAÇÃO GERAL</v>
      </c>
      <c r="M692" s="24" t="str">
        <f>'Base de dados'!L691</f>
        <v>SUPLENTE</v>
      </c>
      <c r="N692" s="24">
        <f>'Base de dados'!M691</f>
        <v>375</v>
      </c>
      <c r="O692" s="29" t="str">
        <f>IF(OR(Prefeitura!I692="Não",Prefeitura!J692&lt;&gt;""),"EXCLUÍDO","")</f>
        <v/>
      </c>
      <c r="P692" s="24" t="str">
        <f>IF(Prefeitura!J692&lt;&gt;"","ATENDIDO CDHU",IF(Prefeitura!I692="Não","NÃO COMPROVA TEMPO DE MORADIA",""))</f>
        <v/>
      </c>
      <c r="Q692" s="24" t="str">
        <f t="shared" si="22"/>
        <v/>
      </c>
    </row>
    <row r="693" spans="1:17" ht="24.95" customHeight="1" x14ac:dyDescent="0.25">
      <c r="A693" s="17">
        <f t="shared" si="21"/>
        <v>691</v>
      </c>
      <c r="B693" s="18" t="str">
        <f>'Base de dados'!A692</f>
        <v>5630013695</v>
      </c>
      <c r="C693" s="19" t="str">
        <f>'Base de dados'!B692</f>
        <v>RAIZA NATALIA FERREIRA MARIANO</v>
      </c>
      <c r="D693" s="26">
        <f>'Base de dados'!C692</f>
        <v>541833339</v>
      </c>
      <c r="E693" s="20" t="str">
        <f>'Base de dados'!D692</f>
        <v>474.553.318-78</v>
      </c>
      <c r="F693" s="21" t="str">
        <f>IF('Base de dados'!E692&lt;&gt;"",'Base de dados'!E692,"")</f>
        <v/>
      </c>
      <c r="G693" s="21" t="str">
        <f>IF('Base de dados'!F692&lt;&gt;"",'Base de dados'!F692,"")</f>
        <v/>
      </c>
      <c r="H693" s="21" t="str">
        <f>IF('Base de dados'!G692&lt;&gt;"",'Base de dados'!G692,"")</f>
        <v/>
      </c>
      <c r="I693" s="31" t="str">
        <f>Prefeitura!D693</f>
        <v>AV  FRANCISCO NOGUEIRA DE LIMA, 285 fundos - CH BOA VISTA - CASA BRANCA</v>
      </c>
      <c r="J693" s="22" t="str">
        <f>Prefeitura!E693</f>
        <v>(19) 991516859</v>
      </c>
      <c r="K693" s="23" t="str">
        <f>LOWER('Base de dados'!K692)</f>
        <v>rhacereginha2016@gmail.com</v>
      </c>
      <c r="L693" s="24" t="str">
        <f>'Base de dados'!J692</f>
        <v>POPULAÇÃO GERAL</v>
      </c>
      <c r="M693" s="24" t="str">
        <f>'Base de dados'!L692</f>
        <v>SUPLENTE</v>
      </c>
      <c r="N693" s="24">
        <f>'Base de dados'!M692</f>
        <v>376</v>
      </c>
      <c r="O693" s="29" t="str">
        <f>IF(OR(Prefeitura!I693="Não",Prefeitura!J693&lt;&gt;""),"EXCLUÍDO","")</f>
        <v/>
      </c>
      <c r="P693" s="24" t="str">
        <f>IF(Prefeitura!J693&lt;&gt;"","ATENDIDO CDHU",IF(Prefeitura!I693="Não","NÃO COMPROVA TEMPO DE MORADIA",""))</f>
        <v/>
      </c>
      <c r="Q693" s="24" t="str">
        <f t="shared" si="22"/>
        <v/>
      </c>
    </row>
    <row r="694" spans="1:17" ht="24.95" customHeight="1" x14ac:dyDescent="0.25">
      <c r="A694" s="17">
        <f t="shared" si="21"/>
        <v>692</v>
      </c>
      <c r="B694" s="18" t="str">
        <f>'Base de dados'!A693</f>
        <v>5630000031</v>
      </c>
      <c r="C694" s="19" t="str">
        <f>'Base de dados'!B693</f>
        <v>LUCIANO DE FIGUEIREDO</v>
      </c>
      <c r="D694" s="26">
        <f>'Base de dados'!C693</f>
        <v>267066855</v>
      </c>
      <c r="E694" s="20" t="str">
        <f>'Base de dados'!D693</f>
        <v>265.969.818-00</v>
      </c>
      <c r="F694" s="21" t="str">
        <f>IF('Base de dados'!E693&lt;&gt;"",'Base de dados'!E693,"")</f>
        <v/>
      </c>
      <c r="G694" s="21" t="str">
        <f>IF('Base de dados'!F693&lt;&gt;"",'Base de dados'!F693,"")</f>
        <v/>
      </c>
      <c r="H694" s="21" t="str">
        <f>IF('Base de dados'!G693&lt;&gt;"",'Base de dados'!G693,"")</f>
        <v/>
      </c>
      <c r="I694" s="31" t="str">
        <f>Prefeitura!D694</f>
        <v>AV  SAUDADE, 19 - NAZARE - CASA BRANCA</v>
      </c>
      <c r="J694" s="22" t="str">
        <f>Prefeitura!E694</f>
        <v>(19) 974076343</v>
      </c>
      <c r="K694" s="23" t="str">
        <f>LOWER('Base de dados'!K693)</f>
        <v>lucianodefigueiredo@gmail.com</v>
      </c>
      <c r="L694" s="24" t="str">
        <f>'Base de dados'!J693</f>
        <v>POPULAÇÃO GERAL</v>
      </c>
      <c r="M694" s="24" t="str">
        <f>'Base de dados'!L693</f>
        <v>SUPLENTE</v>
      </c>
      <c r="N694" s="24">
        <f>'Base de dados'!M693</f>
        <v>377</v>
      </c>
      <c r="O694" s="29" t="str">
        <f>IF(OR(Prefeitura!I694="Não",Prefeitura!J694&lt;&gt;""),"EXCLUÍDO","")</f>
        <v/>
      </c>
      <c r="P694" s="24" t="str">
        <f>IF(Prefeitura!J694&lt;&gt;"","ATENDIDO CDHU",IF(Prefeitura!I694="Não","NÃO COMPROVA TEMPO DE MORADIA",""))</f>
        <v/>
      </c>
      <c r="Q694" s="24" t="str">
        <f t="shared" si="22"/>
        <v/>
      </c>
    </row>
    <row r="695" spans="1:17" ht="24.95" customHeight="1" x14ac:dyDescent="0.25">
      <c r="A695" s="17">
        <f t="shared" si="21"/>
        <v>693</v>
      </c>
      <c r="B695" s="18" t="str">
        <f>'Base de dados'!A694</f>
        <v>5630000676</v>
      </c>
      <c r="C695" s="19" t="str">
        <f>'Base de dados'!B694</f>
        <v>CARLOS CESAR SABAINI</v>
      </c>
      <c r="D695" s="26">
        <f>'Base de dados'!C694</f>
        <v>268179748</v>
      </c>
      <c r="E695" s="20" t="str">
        <f>'Base de dados'!D694</f>
        <v>248.613.128-09</v>
      </c>
      <c r="F695" s="21" t="str">
        <f>IF('Base de dados'!E694&lt;&gt;"",'Base de dados'!E694,"")</f>
        <v>ROSANGELA DE FATIMA MARTINATTI SABAINI</v>
      </c>
      <c r="G695" s="21">
        <f>IF('Base de dados'!F694&lt;&gt;"",'Base de dados'!F694,"")</f>
        <v>237907525</v>
      </c>
      <c r="H695" s="21" t="str">
        <f>IF('Base de dados'!G694&lt;&gt;"",'Base de dados'!G694,"")</f>
        <v>172.813.088-33</v>
      </c>
      <c r="I695" s="31" t="str">
        <f>Prefeitura!D695</f>
        <v>RUA FAMILIA THOME, 349 - CIDADE JARDIM  - CASA BRANCA</v>
      </c>
      <c r="J695" s="22" t="str">
        <f>Prefeitura!E695</f>
        <v>(19) 991954605</v>
      </c>
      <c r="K695" s="23" t="str">
        <f>LOWER('Base de dados'!K694)</f>
        <v>necasabaini@gmail.com</v>
      </c>
      <c r="L695" s="24" t="str">
        <f>'Base de dados'!J694</f>
        <v>POPULAÇÃO GERAL</v>
      </c>
      <c r="M695" s="24" t="str">
        <f>'Base de dados'!L694</f>
        <v>SUPLENTE</v>
      </c>
      <c r="N695" s="24">
        <f>'Base de dados'!M694</f>
        <v>378</v>
      </c>
      <c r="O695" s="29" t="str">
        <f>IF(OR(Prefeitura!I695="Não",Prefeitura!J695&lt;&gt;""),"EXCLUÍDO","")</f>
        <v/>
      </c>
      <c r="P695" s="24" t="str">
        <f>IF(Prefeitura!J695&lt;&gt;"","ATENDIDO CDHU",IF(Prefeitura!I695="Não","NÃO COMPROVA TEMPO DE MORADIA",""))</f>
        <v/>
      </c>
      <c r="Q695" s="24" t="str">
        <f t="shared" si="22"/>
        <v/>
      </c>
    </row>
    <row r="696" spans="1:17" ht="24.95" customHeight="1" x14ac:dyDescent="0.25">
      <c r="A696" s="17">
        <f t="shared" si="21"/>
        <v>694</v>
      </c>
      <c r="B696" s="18" t="str">
        <f>'Base de dados'!A695</f>
        <v>5630003928</v>
      </c>
      <c r="C696" s="19" t="str">
        <f>'Base de dados'!B695</f>
        <v>ANA BEATRIZ DE CARVALHO NOGUEIRA</v>
      </c>
      <c r="D696" s="26">
        <f>'Base de dados'!C695</f>
        <v>406661156</v>
      </c>
      <c r="E696" s="20" t="str">
        <f>'Base de dados'!D695</f>
        <v>366.650.258-02</v>
      </c>
      <c r="F696" s="21" t="str">
        <f>IF('Base de dados'!E695&lt;&gt;"",'Base de dados'!E695,"")</f>
        <v/>
      </c>
      <c r="G696" s="21" t="str">
        <f>IF('Base de dados'!F695&lt;&gt;"",'Base de dados'!F695,"")</f>
        <v/>
      </c>
      <c r="H696" s="21" t="str">
        <f>IF('Base de dados'!G695&lt;&gt;"",'Base de dados'!G695,"")</f>
        <v/>
      </c>
      <c r="I696" s="31" t="str">
        <f>Prefeitura!D696</f>
        <v>RUA FERNANDO MUSA FD, 372  - JARDIM STEFANINI - CASA BRANCA</v>
      </c>
      <c r="J696" s="22" t="str">
        <f>Prefeitura!E696</f>
        <v>(19) 993688674</v>
      </c>
      <c r="K696" s="23" t="str">
        <f>LOWER('Base de dados'!K695)</f>
        <v>kellereduardo77@outlook.com</v>
      </c>
      <c r="L696" s="24" t="str">
        <f>'Base de dados'!J695</f>
        <v>POPULAÇÃO GERAL</v>
      </c>
      <c r="M696" s="24" t="str">
        <f>'Base de dados'!L695</f>
        <v>SUPLENTE</v>
      </c>
      <c r="N696" s="24">
        <f>'Base de dados'!M695</f>
        <v>379</v>
      </c>
      <c r="O696" s="29" t="str">
        <f>IF(OR(Prefeitura!I696="Não",Prefeitura!J696&lt;&gt;""),"EXCLUÍDO","")</f>
        <v/>
      </c>
      <c r="P696" s="24" t="str">
        <f>IF(Prefeitura!J696&lt;&gt;"","ATENDIDO CDHU",IF(Prefeitura!I696="Não","NÃO COMPROVA TEMPO DE MORADIA",""))</f>
        <v/>
      </c>
      <c r="Q696" s="24" t="str">
        <f t="shared" si="22"/>
        <v/>
      </c>
    </row>
    <row r="697" spans="1:17" ht="24.95" customHeight="1" x14ac:dyDescent="0.25">
      <c r="A697" s="17">
        <f t="shared" si="21"/>
        <v>695</v>
      </c>
      <c r="B697" s="18" t="str">
        <f>'Base de dados'!A696</f>
        <v>5630014776</v>
      </c>
      <c r="C697" s="19" t="str">
        <f>'Base de dados'!B696</f>
        <v>REBECA MARTINES CAMARA</v>
      </c>
      <c r="D697" s="26">
        <f>'Base de dados'!C696</f>
        <v>601573432</v>
      </c>
      <c r="E697" s="20" t="str">
        <f>'Base de dados'!D696</f>
        <v>512.681.148-71</v>
      </c>
      <c r="F697" s="21" t="str">
        <f>IF('Base de dados'!E696&lt;&gt;"",'Base de dados'!E696,"")</f>
        <v>ADRIEL FELYPE BERTOLA PERES</v>
      </c>
      <c r="G697" s="21">
        <f>IF('Base de dados'!F696&lt;&gt;"",'Base de dados'!F696,"")</f>
        <v>554247677</v>
      </c>
      <c r="H697" s="21" t="str">
        <f>IF('Base de dados'!G696&lt;&gt;"",'Base de dados'!G696,"")</f>
        <v>479.586.988-01</v>
      </c>
      <c r="I697" s="31" t="str">
        <f>Prefeitura!D697</f>
        <v>RUA JOSE PRIMO, 170 - MORROS - SOROCABA</v>
      </c>
      <c r="J697" s="22" t="str">
        <f>Prefeitura!E697</f>
        <v>(15) 981466280</v>
      </c>
      <c r="K697" s="23" t="str">
        <f>LOWER('Base de dados'!K696)</f>
        <v>rebeca.martines2010@gmail.com</v>
      </c>
      <c r="L697" s="24" t="str">
        <f>'Base de dados'!J696</f>
        <v>POPULAÇÃO GERAL</v>
      </c>
      <c r="M697" s="24" t="str">
        <f>'Base de dados'!L696</f>
        <v>SUPLENTE</v>
      </c>
      <c r="N697" s="24">
        <f>'Base de dados'!M696</f>
        <v>380</v>
      </c>
      <c r="O697" s="29" t="str">
        <f>IF(OR(Prefeitura!I697="Não",Prefeitura!J697&lt;&gt;""),"EXCLUÍDO","")</f>
        <v/>
      </c>
      <c r="P697" s="24" t="str">
        <f>IF(Prefeitura!J697&lt;&gt;"","ATENDIDO CDHU",IF(Prefeitura!I697="Não","NÃO COMPROVA TEMPO DE MORADIA",""))</f>
        <v/>
      </c>
      <c r="Q697" s="24" t="str">
        <f t="shared" si="22"/>
        <v/>
      </c>
    </row>
    <row r="698" spans="1:17" ht="24.95" customHeight="1" x14ac:dyDescent="0.25">
      <c r="A698" s="17">
        <f t="shared" si="21"/>
        <v>696</v>
      </c>
      <c r="B698" s="18" t="str">
        <f>'Base de dados'!A697</f>
        <v>5630014016</v>
      </c>
      <c r="C698" s="19" t="str">
        <f>'Base de dados'!B697</f>
        <v>LIDIANE ROBERTA MATIELLO</v>
      </c>
      <c r="D698" s="26">
        <f>'Base de dados'!C697</f>
        <v>405146498</v>
      </c>
      <c r="E698" s="20" t="str">
        <f>'Base de dados'!D697</f>
        <v>330.287.598-37</v>
      </c>
      <c r="F698" s="21" t="str">
        <f>IF('Base de dados'!E697&lt;&gt;"",'Base de dados'!E697,"")</f>
        <v/>
      </c>
      <c r="G698" s="21" t="str">
        <f>IF('Base de dados'!F697&lt;&gt;"",'Base de dados'!F697,"")</f>
        <v/>
      </c>
      <c r="H698" s="21" t="str">
        <f>IF('Base de dados'!G697&lt;&gt;"",'Base de dados'!G697,"")</f>
        <v/>
      </c>
      <c r="I698" s="31" t="str">
        <f>Prefeitura!D698</f>
        <v>RUA MARANHAO, 199 - LAGOA BRANCA - CASA BRANCA</v>
      </c>
      <c r="J698" s="22" t="str">
        <f>Prefeitura!E698</f>
        <v>(19) 971679188</v>
      </c>
      <c r="K698" s="23" t="str">
        <f>LOWER('Base de dados'!K697)</f>
        <v>lidiane.matiello@gmail.com</v>
      </c>
      <c r="L698" s="24" t="str">
        <f>'Base de dados'!J697</f>
        <v>POPULAÇÃO GERAL</v>
      </c>
      <c r="M698" s="24" t="str">
        <f>'Base de dados'!L697</f>
        <v>SUPLENTE</v>
      </c>
      <c r="N698" s="24">
        <f>'Base de dados'!M697</f>
        <v>381</v>
      </c>
      <c r="O698" s="29" t="str">
        <f>IF(OR(Prefeitura!I698="Não",Prefeitura!J698&lt;&gt;""),"EXCLUÍDO","")</f>
        <v/>
      </c>
      <c r="P698" s="24" t="str">
        <f>IF(Prefeitura!J698&lt;&gt;"","ATENDIDO CDHU",IF(Prefeitura!I698="Não","NÃO COMPROVA TEMPO DE MORADIA",""))</f>
        <v/>
      </c>
      <c r="Q698" s="24" t="str">
        <f t="shared" si="22"/>
        <v/>
      </c>
    </row>
    <row r="699" spans="1:17" ht="24.95" customHeight="1" x14ac:dyDescent="0.25">
      <c r="A699" s="17">
        <f t="shared" si="21"/>
        <v>697</v>
      </c>
      <c r="B699" s="18" t="str">
        <f>'Base de dados'!A698</f>
        <v>5630021607</v>
      </c>
      <c r="C699" s="19" t="str">
        <f>'Base de dados'!B698</f>
        <v>JULIANE DE LIMA DO ROSARIO</v>
      </c>
      <c r="D699" s="26">
        <f>'Base de dados'!C698</f>
        <v>445693952</v>
      </c>
      <c r="E699" s="20" t="str">
        <f>'Base de dados'!D698</f>
        <v>368.055.278-56</v>
      </c>
      <c r="F699" s="21" t="str">
        <f>IF('Base de dados'!E698&lt;&gt;"",'Base de dados'!E698,"")</f>
        <v/>
      </c>
      <c r="G699" s="21" t="str">
        <f>IF('Base de dados'!F698&lt;&gt;"",'Base de dados'!F698,"")</f>
        <v/>
      </c>
      <c r="H699" s="21" t="str">
        <f>IF('Base de dados'!G698&lt;&gt;"",'Base de dados'!G698,"")</f>
        <v/>
      </c>
      <c r="I699" s="31" t="str">
        <f>Prefeitura!D699</f>
        <v>RUA JOSE BENEDITO QUIRINO, 897 - CAMPINAS - PINDAMONHANGABA</v>
      </c>
      <c r="J699" s="22" t="str">
        <f>Prefeitura!E699</f>
        <v>(29) 7595836</v>
      </c>
      <c r="K699" s="23" t="str">
        <f>LOWER('Base de dados'!K698)</f>
        <v>julianelimarosario.20@gmail.com</v>
      </c>
      <c r="L699" s="24" t="str">
        <f>'Base de dados'!J698</f>
        <v>POPULAÇÃO GERAL</v>
      </c>
      <c r="M699" s="24" t="str">
        <f>'Base de dados'!L698</f>
        <v>SUPLENTE</v>
      </c>
      <c r="N699" s="24">
        <f>'Base de dados'!M698</f>
        <v>382</v>
      </c>
      <c r="O699" s="29" t="str">
        <f>IF(OR(Prefeitura!I699="Não",Prefeitura!J699&lt;&gt;""),"EXCLUÍDO","")</f>
        <v/>
      </c>
      <c r="P699" s="24" t="str">
        <f>IF(Prefeitura!J699&lt;&gt;"","ATENDIDO CDHU",IF(Prefeitura!I699="Não","NÃO COMPROVA TEMPO DE MORADIA",""))</f>
        <v/>
      </c>
      <c r="Q699" s="24" t="str">
        <f t="shared" si="22"/>
        <v/>
      </c>
    </row>
    <row r="700" spans="1:17" ht="24.95" customHeight="1" x14ac:dyDescent="0.25">
      <c r="A700" s="17">
        <f t="shared" si="21"/>
        <v>698</v>
      </c>
      <c r="B700" s="18" t="str">
        <f>'Base de dados'!A699</f>
        <v>5630000510</v>
      </c>
      <c r="C700" s="19" t="str">
        <f>'Base de dados'!B699</f>
        <v>WANDERLEY INACIO</v>
      </c>
      <c r="D700" s="26">
        <f>'Base de dados'!C699</f>
        <v>272804939</v>
      </c>
      <c r="E700" s="20" t="str">
        <f>'Base de dados'!D699</f>
        <v>271.077.618-97</v>
      </c>
      <c r="F700" s="21" t="str">
        <f>IF('Base de dados'!E699&lt;&gt;"",'Base de dados'!E699,"")</f>
        <v>FABIANA GOMES INACIO</v>
      </c>
      <c r="G700" s="21">
        <f>IF('Base de dados'!F699&lt;&gt;"",'Base de dados'!F699,"")</f>
        <v>270247658</v>
      </c>
      <c r="H700" s="21" t="str">
        <f>IF('Base de dados'!G699&lt;&gt;"",'Base de dados'!G699,"")</f>
        <v>320.083.138-32</v>
      </c>
      <c r="I700" s="31" t="str">
        <f>Prefeitura!D700</f>
        <v>RUA ROMULO BORZANI, 45 - INDUSTRIAL  - CASA BRANCA</v>
      </c>
      <c r="J700" s="22" t="str">
        <f>Prefeitura!E700</f>
        <v>(19) 996537104</v>
      </c>
      <c r="K700" s="23" t="str">
        <f>LOWER('Base de dados'!K699)</f>
        <v>wanderleyinnacio@hotmail.com</v>
      </c>
      <c r="L700" s="24" t="str">
        <f>'Base de dados'!J699</f>
        <v>POPULAÇÃO GERAL</v>
      </c>
      <c r="M700" s="24" t="str">
        <f>'Base de dados'!L699</f>
        <v>SUPLENTE</v>
      </c>
      <c r="N700" s="24">
        <f>'Base de dados'!M699</f>
        <v>383</v>
      </c>
      <c r="O700" s="29" t="str">
        <f>IF(OR(Prefeitura!I700="Não",Prefeitura!J700&lt;&gt;""),"EXCLUÍDO","")</f>
        <v/>
      </c>
      <c r="P700" s="24" t="str">
        <f>IF(Prefeitura!J700&lt;&gt;"","ATENDIDO CDHU",IF(Prefeitura!I700="Não","NÃO COMPROVA TEMPO DE MORADIA",""))</f>
        <v/>
      </c>
      <c r="Q700" s="24" t="str">
        <f t="shared" si="22"/>
        <v/>
      </c>
    </row>
    <row r="701" spans="1:17" ht="24.95" customHeight="1" x14ac:dyDescent="0.25">
      <c r="A701" s="17">
        <f t="shared" si="21"/>
        <v>699</v>
      </c>
      <c r="B701" s="18" t="str">
        <f>'Base de dados'!A700</f>
        <v>5630001203</v>
      </c>
      <c r="C701" s="19" t="str">
        <f>'Base de dados'!B700</f>
        <v>JOICE PRISCILA DONIZETE JESUS CAETANO</v>
      </c>
      <c r="D701" s="26">
        <f>'Base de dados'!C700</f>
        <v>48599351</v>
      </c>
      <c r="E701" s="20" t="str">
        <f>'Base de dados'!D700</f>
        <v>404.869.628-90</v>
      </c>
      <c r="F701" s="21" t="str">
        <f>IF('Base de dados'!E700&lt;&gt;"",'Base de dados'!E700,"")</f>
        <v/>
      </c>
      <c r="G701" s="21" t="str">
        <f>IF('Base de dados'!F700&lt;&gt;"",'Base de dados'!F700,"")</f>
        <v/>
      </c>
      <c r="H701" s="21" t="str">
        <f>IF('Base de dados'!G700&lt;&gt;"",'Base de dados'!G700,"")</f>
        <v/>
      </c>
      <c r="I701" s="31" t="str">
        <f>Prefeitura!D701</f>
        <v>RUA PROF MARIA REGINA BRAGA DE CARVALHO, 71 - ANDORINHAS - CASA BRANCA</v>
      </c>
      <c r="J701" s="22" t="str">
        <f>Prefeitura!E701</f>
        <v>(19) 999304416</v>
      </c>
      <c r="K701" s="23" t="str">
        <f>LOWER('Base de dados'!K700)</f>
        <v>joca.cb@gmail.com</v>
      </c>
      <c r="L701" s="24" t="str">
        <f>'Base de dados'!J700</f>
        <v>POPULAÇÃO GERAL</v>
      </c>
      <c r="M701" s="24" t="str">
        <f>'Base de dados'!L700</f>
        <v>SUPLENTE</v>
      </c>
      <c r="N701" s="24">
        <f>'Base de dados'!M700</f>
        <v>384</v>
      </c>
      <c r="O701" s="29" t="str">
        <f>IF(OR(Prefeitura!I701="Não",Prefeitura!J701&lt;&gt;""),"EXCLUÍDO","")</f>
        <v/>
      </c>
      <c r="P701" s="24" t="str">
        <f>IF(Prefeitura!J701&lt;&gt;"","ATENDIDO CDHU",IF(Prefeitura!I701="Não","NÃO COMPROVA TEMPO DE MORADIA",""))</f>
        <v/>
      </c>
      <c r="Q701" s="24" t="str">
        <f t="shared" si="22"/>
        <v/>
      </c>
    </row>
    <row r="702" spans="1:17" ht="24.95" customHeight="1" x14ac:dyDescent="0.25">
      <c r="A702" s="17">
        <f t="shared" si="21"/>
        <v>700</v>
      </c>
      <c r="B702" s="18" t="str">
        <f>'Base de dados'!A701</f>
        <v>5630004462</v>
      </c>
      <c r="C702" s="19" t="str">
        <f>'Base de dados'!B701</f>
        <v>MARCELINI GABRIEL RODRIGUES MARINGOLO</v>
      </c>
      <c r="D702" s="26">
        <f>'Base de dados'!C701</f>
        <v>33826632</v>
      </c>
      <c r="E702" s="20" t="str">
        <f>'Base de dados'!D701</f>
        <v>318.222.468-90</v>
      </c>
      <c r="F702" s="21" t="str">
        <f>IF('Base de dados'!E701&lt;&gt;"",'Base de dados'!E701,"")</f>
        <v>ANDERSON RODRIGO MARINGOLO</v>
      </c>
      <c r="G702" s="21">
        <f>IF('Base de dados'!F701&lt;&gt;"",'Base de dados'!F701,"")</f>
        <v>405529168</v>
      </c>
      <c r="H702" s="21" t="str">
        <f>IF('Base de dados'!G701&lt;&gt;"",'Base de dados'!G701,"")</f>
        <v>351.136.028-50</v>
      </c>
      <c r="I702" s="31" t="str">
        <f>Prefeitura!D702</f>
        <v>RUA MARINA MOURA, 209 - PARQUE SAO PAULO - CASA BRANCA</v>
      </c>
      <c r="J702" s="22" t="str">
        <f>Prefeitura!E702</f>
        <v>(19) 993054361</v>
      </c>
      <c r="K702" s="23" t="str">
        <f>LOWER('Base de dados'!K701)</f>
        <v>marcelini5135@gmail.com</v>
      </c>
      <c r="L702" s="24" t="str">
        <f>'Base de dados'!J701</f>
        <v>POPULAÇÃO GERAL</v>
      </c>
      <c r="M702" s="24" t="str">
        <f>'Base de dados'!L701</f>
        <v>SUPLENTE</v>
      </c>
      <c r="N702" s="24">
        <f>'Base de dados'!M701</f>
        <v>385</v>
      </c>
      <c r="O702" s="29" t="str">
        <f>IF(OR(Prefeitura!I702="Não",Prefeitura!J702&lt;&gt;""),"EXCLUÍDO","")</f>
        <v/>
      </c>
      <c r="P702" s="24" t="str">
        <f>IF(Prefeitura!J702&lt;&gt;"","ATENDIDO CDHU",IF(Prefeitura!I702="Não","NÃO COMPROVA TEMPO DE MORADIA",""))</f>
        <v/>
      </c>
      <c r="Q702" s="24" t="str">
        <f t="shared" si="22"/>
        <v/>
      </c>
    </row>
    <row r="703" spans="1:17" ht="24.95" customHeight="1" x14ac:dyDescent="0.25">
      <c r="A703" s="17">
        <f t="shared" si="21"/>
        <v>701</v>
      </c>
      <c r="B703" s="18" t="str">
        <f>'Base de dados'!A702</f>
        <v>5630014305</v>
      </c>
      <c r="C703" s="19" t="str">
        <f>'Base de dados'!B702</f>
        <v>VIVIANE FONSECA LOREDO</v>
      </c>
      <c r="D703" s="26">
        <f>'Base de dados'!C702</f>
        <v>431756752</v>
      </c>
      <c r="E703" s="20" t="str">
        <f>'Base de dados'!D702</f>
        <v>354.716.028-62</v>
      </c>
      <c r="F703" s="21" t="str">
        <f>IF('Base de dados'!E702&lt;&gt;"",'Base de dados'!E702,"")</f>
        <v/>
      </c>
      <c r="G703" s="21" t="str">
        <f>IF('Base de dados'!F702&lt;&gt;"",'Base de dados'!F702,"")</f>
        <v/>
      </c>
      <c r="H703" s="21" t="str">
        <f>IF('Base de dados'!G702&lt;&gt;"",'Base de dados'!G702,"")</f>
        <v/>
      </c>
      <c r="I703" s="31" t="str">
        <f>Prefeitura!D703</f>
        <v>RUA BENTOMCINI, 171 - JARDIM BOA ESPERANCA  - CASA BRANCA</v>
      </c>
      <c r="J703" s="22" t="str">
        <f>Prefeitura!E703</f>
        <v>(19) 993876862</v>
      </c>
      <c r="K703" s="23" t="str">
        <f>LOWER('Base de dados'!K702)</f>
        <v>viviane3renatinho@gmail.com</v>
      </c>
      <c r="L703" s="24" t="str">
        <f>'Base de dados'!J702</f>
        <v>POPULAÇÃO GERAL</v>
      </c>
      <c r="M703" s="24" t="str">
        <f>'Base de dados'!L702</f>
        <v>SUPLENTE</v>
      </c>
      <c r="N703" s="24">
        <f>'Base de dados'!M702</f>
        <v>386</v>
      </c>
      <c r="O703" s="29" t="str">
        <f>IF(OR(Prefeitura!I703="Não",Prefeitura!J703&lt;&gt;""),"EXCLUÍDO","")</f>
        <v/>
      </c>
      <c r="P703" s="24" t="str">
        <f>IF(Prefeitura!J703&lt;&gt;"","ATENDIDO CDHU",IF(Prefeitura!I703="Não","NÃO COMPROVA TEMPO DE MORADIA",""))</f>
        <v/>
      </c>
      <c r="Q703" s="24" t="str">
        <f t="shared" si="22"/>
        <v/>
      </c>
    </row>
    <row r="704" spans="1:17" ht="24.95" customHeight="1" x14ac:dyDescent="0.25">
      <c r="A704" s="17">
        <f t="shared" si="21"/>
        <v>702</v>
      </c>
      <c r="B704" s="18" t="str">
        <f>'Base de dados'!A703</f>
        <v>5630006277</v>
      </c>
      <c r="C704" s="19" t="str">
        <f>'Base de dados'!B703</f>
        <v>ROBSON LUIZ SEGA</v>
      </c>
      <c r="D704" s="26">
        <f>'Base de dados'!C703</f>
        <v>41509866</v>
      </c>
      <c r="E704" s="20" t="str">
        <f>'Base de dados'!D703</f>
        <v>339.130.558-43</v>
      </c>
      <c r="F704" s="21" t="str">
        <f>IF('Base de dados'!E703&lt;&gt;"",'Base de dados'!E703,"")</f>
        <v/>
      </c>
      <c r="G704" s="21" t="str">
        <f>IF('Base de dados'!F703&lt;&gt;"",'Base de dados'!F703,"")</f>
        <v/>
      </c>
      <c r="H704" s="21" t="str">
        <f>IF('Base de dados'!G703&lt;&gt;"",'Base de dados'!G703,"")</f>
        <v/>
      </c>
      <c r="I704" s="31" t="str">
        <f>Prefeitura!D704</f>
        <v>RUA ARAKEM RIBEIRO DE PAIVA, 122 - HODENIR BUZATO - CASA BRANCA</v>
      </c>
      <c r="J704" s="22" t="str">
        <f>Prefeitura!E704</f>
        <v>(19) 992852907</v>
      </c>
      <c r="K704" s="23" t="str">
        <f>LOWER('Base de dados'!K703)</f>
        <v>robsonluissega@gmail.com</v>
      </c>
      <c r="L704" s="24" t="str">
        <f>'Base de dados'!J703</f>
        <v>POPULAÇÃO GERAL</v>
      </c>
      <c r="M704" s="24" t="str">
        <f>'Base de dados'!L703</f>
        <v>SUPLENTE</v>
      </c>
      <c r="N704" s="24">
        <f>'Base de dados'!M703</f>
        <v>387</v>
      </c>
      <c r="O704" s="29" t="str">
        <f>IF(OR(Prefeitura!I704="Não",Prefeitura!J704&lt;&gt;""),"EXCLUÍDO","")</f>
        <v/>
      </c>
      <c r="P704" s="24" t="str">
        <f>IF(Prefeitura!J704&lt;&gt;"","ATENDIDO CDHU",IF(Prefeitura!I704="Não","NÃO COMPROVA TEMPO DE MORADIA",""))</f>
        <v/>
      </c>
      <c r="Q704" s="24" t="str">
        <f t="shared" si="22"/>
        <v/>
      </c>
    </row>
    <row r="705" spans="1:17" ht="24.95" customHeight="1" x14ac:dyDescent="0.25">
      <c r="A705" s="17">
        <f t="shared" si="21"/>
        <v>703</v>
      </c>
      <c r="B705" s="18" t="str">
        <f>'Base de dados'!A704</f>
        <v>5630011459</v>
      </c>
      <c r="C705" s="19" t="str">
        <f>'Base de dados'!B704</f>
        <v>RAFAELA DAMASIA CIRINO</v>
      </c>
      <c r="D705" s="26">
        <f>'Base de dados'!C704</f>
        <v>40525407</v>
      </c>
      <c r="E705" s="20" t="str">
        <f>'Base de dados'!D704</f>
        <v>375.645.298-06</v>
      </c>
      <c r="F705" s="21" t="str">
        <f>IF('Base de dados'!E704&lt;&gt;"",'Base de dados'!E704,"")</f>
        <v/>
      </c>
      <c r="G705" s="21" t="str">
        <f>IF('Base de dados'!F704&lt;&gt;"",'Base de dados'!F704,"")</f>
        <v/>
      </c>
      <c r="H705" s="21" t="str">
        <f>IF('Base de dados'!G704&lt;&gt;"",'Base de dados'!G704,"")</f>
        <v/>
      </c>
      <c r="I705" s="31" t="str">
        <f>Prefeitura!D705</f>
        <v>RUA FAMILIA ORTIZ, 304 - VENDA BRANCA - CASA BRANCA</v>
      </c>
      <c r="J705" s="22" t="str">
        <f>Prefeitura!E705</f>
        <v>(19) 986115312</v>
      </c>
      <c r="K705" s="23" t="str">
        <f>LOWER('Base de dados'!K704)</f>
        <v>rafaela.cirino@hotmail.com</v>
      </c>
      <c r="L705" s="24" t="str">
        <f>'Base de dados'!J704</f>
        <v>POPULAÇÃO GERAL</v>
      </c>
      <c r="M705" s="24" t="str">
        <f>'Base de dados'!L704</f>
        <v>SUPLENTE</v>
      </c>
      <c r="N705" s="24">
        <f>'Base de dados'!M704</f>
        <v>388</v>
      </c>
      <c r="O705" s="29" t="str">
        <f>IF(OR(Prefeitura!I705="Não",Prefeitura!J705&lt;&gt;""),"EXCLUÍDO","")</f>
        <v/>
      </c>
      <c r="P705" s="24" t="str">
        <f>IF(Prefeitura!J705&lt;&gt;"","ATENDIDO CDHU",IF(Prefeitura!I705="Não","NÃO COMPROVA TEMPO DE MORADIA",""))</f>
        <v/>
      </c>
      <c r="Q705" s="24" t="str">
        <f t="shared" si="22"/>
        <v/>
      </c>
    </row>
    <row r="706" spans="1:17" ht="24.95" customHeight="1" x14ac:dyDescent="0.25">
      <c r="A706" s="17">
        <f t="shared" si="21"/>
        <v>704</v>
      </c>
      <c r="B706" s="18" t="str">
        <f>'Base de dados'!A705</f>
        <v>5630005501</v>
      </c>
      <c r="C706" s="19" t="str">
        <f>'Base de dados'!B705</f>
        <v>ANTONIO CARLOS MENES</v>
      </c>
      <c r="D706" s="26">
        <f>'Base de dados'!C705</f>
        <v>163278210</v>
      </c>
      <c r="E706" s="20" t="str">
        <f>'Base de dados'!D705</f>
        <v>069.170.868-19</v>
      </c>
      <c r="F706" s="21" t="str">
        <f>IF('Base de dados'!E705&lt;&gt;"",'Base de dados'!E705,"")</f>
        <v>TANIA REGINA BELIZARIO MENES</v>
      </c>
      <c r="G706" s="21">
        <f>IF('Base de dados'!F705&lt;&gt;"",'Base de dados'!F705,"")</f>
        <v>134621220</v>
      </c>
      <c r="H706" s="21" t="str">
        <f>IF('Base de dados'!G705&lt;&gt;"",'Base de dados'!G705,"")</f>
        <v>137.807.898-50</v>
      </c>
      <c r="I706" s="31" t="str">
        <f>Prefeitura!D706</f>
        <v>RUA FAMILIA MAGDALENA, 92 - PQ SAO PAULO - CASA BRANCA</v>
      </c>
      <c r="J706" s="22" t="str">
        <f>Prefeitura!E706</f>
        <v>(19) 993319033</v>
      </c>
      <c r="K706" s="23" t="str">
        <f>LOWER('Base de dados'!K705)</f>
        <v>acmenes@uol.com.br</v>
      </c>
      <c r="L706" s="24" t="str">
        <f>'Base de dados'!J705</f>
        <v>POPULAÇÃO GERAL</v>
      </c>
      <c r="M706" s="24" t="str">
        <f>'Base de dados'!L705</f>
        <v>SUPLENTE</v>
      </c>
      <c r="N706" s="24">
        <f>'Base de dados'!M705</f>
        <v>389</v>
      </c>
      <c r="O706" s="29" t="str">
        <f>IF(OR(Prefeitura!I706="Não",Prefeitura!J706&lt;&gt;""),"EXCLUÍDO","")</f>
        <v/>
      </c>
      <c r="P706" s="24" t="str">
        <f>IF(Prefeitura!J706&lt;&gt;"","ATENDIDO CDHU",IF(Prefeitura!I706="Não","NÃO COMPROVA TEMPO DE MORADIA",""))</f>
        <v/>
      </c>
      <c r="Q706" s="24" t="str">
        <f t="shared" si="22"/>
        <v/>
      </c>
    </row>
    <row r="707" spans="1:17" ht="24.95" customHeight="1" x14ac:dyDescent="0.25">
      <c r="A707" s="17">
        <f t="shared" si="21"/>
        <v>705</v>
      </c>
      <c r="B707" s="18" t="str">
        <f>'Base de dados'!A706</f>
        <v>5630011780</v>
      </c>
      <c r="C707" s="19" t="str">
        <f>'Base de dados'!B706</f>
        <v>FLAVIANA CRISTINA ALVES FERREIRA</v>
      </c>
      <c r="D707" s="26">
        <f>'Base de dados'!C706</f>
        <v>274732968</v>
      </c>
      <c r="E707" s="20" t="str">
        <f>'Base de dados'!D706</f>
        <v>283.523.288-59</v>
      </c>
      <c r="F707" s="21" t="str">
        <f>IF('Base de dados'!E706&lt;&gt;"",'Base de dados'!E706,"")</f>
        <v/>
      </c>
      <c r="G707" s="21" t="str">
        <f>IF('Base de dados'!F706&lt;&gt;"",'Base de dados'!F706,"")</f>
        <v/>
      </c>
      <c r="H707" s="21" t="str">
        <f>IF('Base de dados'!G706&lt;&gt;"",'Base de dados'!G706,"")</f>
        <v/>
      </c>
      <c r="I707" s="31" t="str">
        <f>Prefeitura!D707</f>
        <v>RUA LUIZ GONZAGA DE SILLOS, 115 - NAZARETH - CASA BRANCA</v>
      </c>
      <c r="J707" s="22" t="str">
        <f>Prefeitura!E707</f>
        <v>(19) 989702385</v>
      </c>
      <c r="K707" s="23" t="str">
        <f>LOWER('Base de dados'!K706)</f>
        <v>flavianaferreira1808@gmail.com</v>
      </c>
      <c r="L707" s="24" t="str">
        <f>'Base de dados'!J706</f>
        <v>POPULAÇÃO GERAL</v>
      </c>
      <c r="M707" s="24" t="str">
        <f>'Base de dados'!L706</f>
        <v>SUPLENTE</v>
      </c>
      <c r="N707" s="24">
        <f>'Base de dados'!M706</f>
        <v>390</v>
      </c>
      <c r="O707" s="29" t="str">
        <f>IF(OR(Prefeitura!I707="Não",Prefeitura!J707&lt;&gt;""),"EXCLUÍDO","")</f>
        <v/>
      </c>
      <c r="P707" s="24" t="str">
        <f>IF(Prefeitura!J707&lt;&gt;"","ATENDIDO CDHU",IF(Prefeitura!I707="Não","NÃO COMPROVA TEMPO DE MORADIA",""))</f>
        <v/>
      </c>
      <c r="Q707" s="24" t="str">
        <f t="shared" si="22"/>
        <v/>
      </c>
    </row>
    <row r="708" spans="1:17" ht="24.95" customHeight="1" x14ac:dyDescent="0.25">
      <c r="A708" s="17">
        <f t="shared" si="21"/>
        <v>706</v>
      </c>
      <c r="B708" s="18" t="str">
        <f>'Base de dados'!A707</f>
        <v>5630016037</v>
      </c>
      <c r="C708" s="19" t="str">
        <f>'Base de dados'!B707</f>
        <v>SILMARA FORTUNATO DA SILVA</v>
      </c>
      <c r="D708" s="26">
        <f>'Base de dados'!C707</f>
        <v>451375968</v>
      </c>
      <c r="E708" s="20" t="str">
        <f>'Base de dados'!D707</f>
        <v>367.345.908-28</v>
      </c>
      <c r="F708" s="21" t="str">
        <f>IF('Base de dados'!E707&lt;&gt;"",'Base de dados'!E707,"")</f>
        <v/>
      </c>
      <c r="G708" s="21" t="str">
        <f>IF('Base de dados'!F707&lt;&gt;"",'Base de dados'!F707,"")</f>
        <v/>
      </c>
      <c r="H708" s="21" t="str">
        <f>IF('Base de dados'!G707&lt;&gt;"",'Base de dados'!G707,"")</f>
        <v/>
      </c>
      <c r="I708" s="31" t="str">
        <f>Prefeitura!D708</f>
        <v>RUA JOSE RODRIGUES CAVALHEIRO JUNIOR, 09 - JARDIM BELA VISTA2 - CASA BRANCA</v>
      </c>
      <c r="J708" s="22" t="str">
        <f>Prefeitura!E708</f>
        <v>(19) 994548238</v>
      </c>
      <c r="K708" s="23" t="str">
        <f>LOWER('Base de dados'!K707)</f>
        <v>silmarafortunato5@gmail.com</v>
      </c>
      <c r="L708" s="24" t="str">
        <f>'Base de dados'!J707</f>
        <v>POPULAÇÃO GERAL</v>
      </c>
      <c r="M708" s="24" t="str">
        <f>'Base de dados'!L707</f>
        <v>SUPLENTE</v>
      </c>
      <c r="N708" s="24">
        <f>'Base de dados'!M707</f>
        <v>391</v>
      </c>
      <c r="O708" s="29" t="str">
        <f>IF(OR(Prefeitura!I708="Não",Prefeitura!J708&lt;&gt;""),"EXCLUÍDO","")</f>
        <v/>
      </c>
      <c r="P708" s="24" t="str">
        <f>IF(Prefeitura!J708&lt;&gt;"","ATENDIDO CDHU",IF(Prefeitura!I708="Não","NÃO COMPROVA TEMPO DE MORADIA",""))</f>
        <v/>
      </c>
      <c r="Q708" s="24" t="str">
        <f t="shared" si="22"/>
        <v/>
      </c>
    </row>
    <row r="709" spans="1:17" ht="24.95" customHeight="1" x14ac:dyDescent="0.25">
      <c r="A709" s="17">
        <f t="shared" ref="A709:A772" si="23">A708+1</f>
        <v>707</v>
      </c>
      <c r="B709" s="18" t="str">
        <f>'Base de dados'!A708</f>
        <v>5630015179</v>
      </c>
      <c r="C709" s="19" t="str">
        <f>'Base de dados'!B708</f>
        <v>ROSEMEIRE FERNANDES</v>
      </c>
      <c r="D709" s="26">
        <f>'Base de dados'!C708</f>
        <v>303887369</v>
      </c>
      <c r="E709" s="20" t="str">
        <f>'Base de dados'!D708</f>
        <v>332.242.458-83</v>
      </c>
      <c r="F709" s="21" t="str">
        <f>IF('Base de dados'!E708&lt;&gt;"",'Base de dados'!E708,"")</f>
        <v/>
      </c>
      <c r="G709" s="21" t="str">
        <f>IF('Base de dados'!F708&lt;&gt;"",'Base de dados'!F708,"")</f>
        <v/>
      </c>
      <c r="H709" s="21" t="str">
        <f>IF('Base de dados'!G708&lt;&gt;"",'Base de dados'!G708,"")</f>
        <v/>
      </c>
      <c r="I709" s="31" t="str">
        <f>Prefeitura!D709</f>
        <v>RUA FAMILIA CARVALHO, 63 - NAZARE - CASA BRANCA</v>
      </c>
      <c r="J709" s="22" t="str">
        <f>Prefeitura!E709</f>
        <v>(19) 992550503</v>
      </c>
      <c r="K709" s="23" t="str">
        <f>LOWER('Base de dados'!K708)</f>
        <v>rosimeirefernandes0312@gmail.com</v>
      </c>
      <c r="L709" s="24" t="str">
        <f>'Base de dados'!J708</f>
        <v>POPULAÇÃO GERAL</v>
      </c>
      <c r="M709" s="24" t="str">
        <f>'Base de dados'!L708</f>
        <v>SUPLENTE</v>
      </c>
      <c r="N709" s="24">
        <f>'Base de dados'!M708</f>
        <v>392</v>
      </c>
      <c r="O709" s="29" t="str">
        <f>IF(OR(Prefeitura!I709="Não",Prefeitura!J709&lt;&gt;""),"EXCLUÍDO","")</f>
        <v/>
      </c>
      <c r="P709" s="24" t="str">
        <f>IF(Prefeitura!J709&lt;&gt;"","ATENDIDO CDHU",IF(Prefeitura!I709="Não","NÃO COMPROVA TEMPO DE MORADIA",""))</f>
        <v/>
      </c>
      <c r="Q709" s="24" t="str">
        <f t="shared" ref="Q709:Q772" si="24">IF(P709="","",IF(P709="ATENDIDO CDHU","CDHU","PREFEITURA"))</f>
        <v/>
      </c>
    </row>
    <row r="710" spans="1:17" ht="24.95" customHeight="1" x14ac:dyDescent="0.25">
      <c r="A710" s="17">
        <f t="shared" si="23"/>
        <v>708</v>
      </c>
      <c r="B710" s="18" t="str">
        <f>'Base de dados'!A709</f>
        <v>5630012960</v>
      </c>
      <c r="C710" s="19" t="str">
        <f>'Base de dados'!B709</f>
        <v>BRUNA GERMANO SARAIVA</v>
      </c>
      <c r="D710" s="26">
        <f>'Base de dados'!C709</f>
        <v>603187122</v>
      </c>
      <c r="E710" s="20" t="str">
        <f>'Base de dados'!D709</f>
        <v>485.083.318-78</v>
      </c>
      <c r="F710" s="21" t="str">
        <f>IF('Base de dados'!E709&lt;&gt;"",'Base de dados'!E709,"")</f>
        <v/>
      </c>
      <c r="G710" s="21" t="str">
        <f>IF('Base de dados'!F709&lt;&gt;"",'Base de dados'!F709,"")</f>
        <v/>
      </c>
      <c r="H710" s="21" t="str">
        <f>IF('Base de dados'!G709&lt;&gt;"",'Base de dados'!G709,"")</f>
        <v/>
      </c>
      <c r="I710" s="31" t="str">
        <f>Prefeitura!D710</f>
        <v>AV  AV DOS BONVINI, 400 - NAZARETH - CASA BRANCA</v>
      </c>
      <c r="J710" s="22" t="str">
        <f>Prefeitura!E710</f>
        <v>(19) 989739107</v>
      </c>
      <c r="K710" s="23" t="str">
        <f>LOWER('Base de dados'!K709)</f>
        <v>saraivabruna25@gmail.com</v>
      </c>
      <c r="L710" s="24" t="str">
        <f>'Base de dados'!J709</f>
        <v>POPULAÇÃO GERAL</v>
      </c>
      <c r="M710" s="24" t="str">
        <f>'Base de dados'!L709</f>
        <v>SUPLENTE</v>
      </c>
      <c r="N710" s="24">
        <f>'Base de dados'!M709</f>
        <v>393</v>
      </c>
      <c r="O710" s="29" t="str">
        <f>IF(OR(Prefeitura!I710="Não",Prefeitura!J710&lt;&gt;""),"EXCLUÍDO","")</f>
        <v/>
      </c>
      <c r="P710" s="24" t="str">
        <f>IF(Prefeitura!J710&lt;&gt;"","ATENDIDO CDHU",IF(Prefeitura!I710="Não","NÃO COMPROVA TEMPO DE MORADIA",""))</f>
        <v/>
      </c>
      <c r="Q710" s="24" t="str">
        <f t="shared" si="24"/>
        <v/>
      </c>
    </row>
    <row r="711" spans="1:17" ht="24.95" customHeight="1" x14ac:dyDescent="0.25">
      <c r="A711" s="17">
        <f t="shared" si="23"/>
        <v>709</v>
      </c>
      <c r="B711" s="18" t="str">
        <f>'Base de dados'!A710</f>
        <v>5630012614</v>
      </c>
      <c r="C711" s="19" t="str">
        <f>'Base de dados'!B710</f>
        <v>ANA CRISTINA ALVES RIBEIRO</v>
      </c>
      <c r="D711" s="26">
        <f>'Base de dados'!C710</f>
        <v>331293225</v>
      </c>
      <c r="E711" s="20" t="str">
        <f>'Base de dados'!D710</f>
        <v>276.426.068-77</v>
      </c>
      <c r="F711" s="21" t="str">
        <f>IF('Base de dados'!E710&lt;&gt;"",'Base de dados'!E710,"")</f>
        <v>FLAVIO NUNES ALVES</v>
      </c>
      <c r="G711" s="21">
        <f>IF('Base de dados'!F710&lt;&gt;"",'Base de dados'!F710,"")</f>
        <v>33556544</v>
      </c>
      <c r="H711" s="21" t="str">
        <f>IF('Base de dados'!G710&lt;&gt;"",'Base de dados'!G710,"")</f>
        <v>355.738.038-67</v>
      </c>
      <c r="I711" s="31" t="str">
        <f>Prefeitura!D711</f>
        <v>RUA ADELAIDE LIMA MARCELLO, 62 - JARDIM SOL NASCENTE - SOROCABA</v>
      </c>
      <c r="J711" s="22" t="str">
        <f>Prefeitura!E711</f>
        <v>(15) 981754202</v>
      </c>
      <c r="K711" s="23" t="str">
        <f>LOWER('Base de dados'!K710)</f>
        <v>anacristinadacostaribeiro@gmail.com</v>
      </c>
      <c r="L711" s="24" t="str">
        <f>'Base de dados'!J710</f>
        <v>POPULAÇÃO GERAL</v>
      </c>
      <c r="M711" s="24" t="str">
        <f>'Base de dados'!L710</f>
        <v>SUPLENTE</v>
      </c>
      <c r="N711" s="24">
        <f>'Base de dados'!M710</f>
        <v>394</v>
      </c>
      <c r="O711" s="29" t="str">
        <f>IF(OR(Prefeitura!I711="Não",Prefeitura!J711&lt;&gt;""),"EXCLUÍDO","")</f>
        <v/>
      </c>
      <c r="P711" s="24" t="str">
        <f>IF(Prefeitura!J711&lt;&gt;"","ATENDIDO CDHU",IF(Prefeitura!I711="Não","NÃO COMPROVA TEMPO DE MORADIA",""))</f>
        <v/>
      </c>
      <c r="Q711" s="24" t="str">
        <f t="shared" si="24"/>
        <v/>
      </c>
    </row>
    <row r="712" spans="1:17" ht="24.95" customHeight="1" x14ac:dyDescent="0.25">
      <c r="A712" s="17">
        <f t="shared" si="23"/>
        <v>710</v>
      </c>
      <c r="B712" s="18" t="str">
        <f>'Base de dados'!A711</f>
        <v>5630021474</v>
      </c>
      <c r="C712" s="19" t="str">
        <f>'Base de dados'!B711</f>
        <v>THAIS SOUZA RODRIGUES</v>
      </c>
      <c r="D712" s="26">
        <f>'Base de dados'!C711</f>
        <v>5011514204</v>
      </c>
      <c r="E712" s="20" t="str">
        <f>'Base de dados'!D711</f>
        <v>489.638.668-07</v>
      </c>
      <c r="F712" s="21" t="str">
        <f>IF('Base de dados'!E711&lt;&gt;"",'Base de dados'!E711,"")</f>
        <v/>
      </c>
      <c r="G712" s="21" t="str">
        <f>IF('Base de dados'!F711&lt;&gt;"",'Base de dados'!F711,"")</f>
        <v/>
      </c>
      <c r="H712" s="21" t="str">
        <f>IF('Base de dados'!G711&lt;&gt;"",'Base de dados'!G711,"")</f>
        <v/>
      </c>
      <c r="I712" s="31" t="str">
        <f>Prefeitura!D712</f>
        <v>RUA FAMILIA ORTIZ, 108 - VENDA BRANCA - CASA BRANCA</v>
      </c>
      <c r="J712" s="22" t="str">
        <f>Prefeitura!E712</f>
        <v>(19) 992418903</v>
      </c>
      <c r="K712" s="23" t="str">
        <f>LOWER('Base de dados'!K711)</f>
        <v>tatachuchubeleza@gmail.com</v>
      </c>
      <c r="L712" s="24" t="str">
        <f>'Base de dados'!J711</f>
        <v>POPULAÇÃO GERAL</v>
      </c>
      <c r="M712" s="24" t="str">
        <f>'Base de dados'!L711</f>
        <v>SUPLENTE</v>
      </c>
      <c r="N712" s="24">
        <f>'Base de dados'!M711</f>
        <v>395</v>
      </c>
      <c r="O712" s="29" t="str">
        <f>IF(OR(Prefeitura!I712="Não",Prefeitura!J712&lt;&gt;""),"EXCLUÍDO","")</f>
        <v/>
      </c>
      <c r="P712" s="24" t="str">
        <f>IF(Prefeitura!J712&lt;&gt;"","ATENDIDO CDHU",IF(Prefeitura!I712="Não","NÃO COMPROVA TEMPO DE MORADIA",""))</f>
        <v/>
      </c>
      <c r="Q712" s="24" t="str">
        <f t="shared" si="24"/>
        <v/>
      </c>
    </row>
    <row r="713" spans="1:17" ht="24.95" customHeight="1" x14ac:dyDescent="0.25">
      <c r="A713" s="17">
        <f t="shared" si="23"/>
        <v>711</v>
      </c>
      <c r="B713" s="18" t="str">
        <f>'Base de dados'!A712</f>
        <v>5630014537</v>
      </c>
      <c r="C713" s="19" t="str">
        <f>'Base de dados'!B712</f>
        <v>ELAINE GABRIELI CORNELIO</v>
      </c>
      <c r="D713" s="26">
        <f>'Base de dados'!C712</f>
        <v>578345006</v>
      </c>
      <c r="E713" s="20" t="str">
        <f>'Base de dados'!D712</f>
        <v>473.409.538-84</v>
      </c>
      <c r="F713" s="21" t="str">
        <f>IF('Base de dados'!E712&lt;&gt;"",'Base de dados'!E712,"")</f>
        <v/>
      </c>
      <c r="G713" s="21" t="str">
        <f>IF('Base de dados'!F712&lt;&gt;"",'Base de dados'!F712,"")</f>
        <v/>
      </c>
      <c r="H713" s="21" t="str">
        <f>IF('Base de dados'!G712&lt;&gt;"",'Base de dados'!G712,"")</f>
        <v/>
      </c>
      <c r="I713" s="31" t="str">
        <f>Prefeitura!D713</f>
        <v>RUA JOAO BATISTA SALLES CUNHA, 676 - PARQUE SAO PAULO - CASA BRANCA</v>
      </c>
      <c r="J713" s="22" t="str">
        <f>Prefeitura!E713</f>
        <v>(19) 993125544</v>
      </c>
      <c r="K713" s="23" t="str">
        <f>LOWER('Base de dados'!K712)</f>
        <v>elainegabriele78@gmail.com</v>
      </c>
      <c r="L713" s="24" t="str">
        <f>'Base de dados'!J712</f>
        <v>POPULAÇÃO GERAL</v>
      </c>
      <c r="M713" s="24" t="str">
        <f>'Base de dados'!L712</f>
        <v>SUPLENTE</v>
      </c>
      <c r="N713" s="24">
        <f>'Base de dados'!M712</f>
        <v>396</v>
      </c>
      <c r="O713" s="29" t="str">
        <f>IF(OR(Prefeitura!I713="Não",Prefeitura!J713&lt;&gt;""),"EXCLUÍDO","")</f>
        <v/>
      </c>
      <c r="P713" s="24" t="str">
        <f>IF(Prefeitura!J713&lt;&gt;"","ATENDIDO CDHU",IF(Prefeitura!I713="Não","NÃO COMPROVA TEMPO DE MORADIA",""))</f>
        <v/>
      </c>
      <c r="Q713" s="24" t="str">
        <f t="shared" si="24"/>
        <v/>
      </c>
    </row>
    <row r="714" spans="1:17" ht="24.95" customHeight="1" x14ac:dyDescent="0.25">
      <c r="A714" s="17">
        <f t="shared" si="23"/>
        <v>712</v>
      </c>
      <c r="B714" s="18" t="str">
        <f>'Base de dados'!A713</f>
        <v>5630017787</v>
      </c>
      <c r="C714" s="19" t="str">
        <f>'Base de dados'!B713</f>
        <v>JOELMA DA PENHA JORGE DE LIMA</v>
      </c>
      <c r="D714" s="26">
        <f>'Base de dados'!C713</f>
        <v>295195368</v>
      </c>
      <c r="E714" s="20" t="str">
        <f>'Base de dados'!D713</f>
        <v>310.665.078-80</v>
      </c>
      <c r="F714" s="21" t="str">
        <f>IF('Base de dados'!E713&lt;&gt;"",'Base de dados'!E713,"")</f>
        <v>DENILSON RICARDO LIMA</v>
      </c>
      <c r="G714" s="21">
        <f>IF('Base de dados'!F713&lt;&gt;"",'Base de dados'!F713,"")</f>
        <v>265884706</v>
      </c>
      <c r="H714" s="21" t="str">
        <f>IF('Base de dados'!G713&lt;&gt;"",'Base de dados'!G713,"")</f>
        <v>171.753.758-83</v>
      </c>
      <c r="I714" s="31" t="str">
        <f>Prefeitura!D714</f>
        <v>RUA JOSE RODRIGUES PEGOS SOBRINHO, 353 - SAO BERNARDO - CASA BRANCA</v>
      </c>
      <c r="J714" s="22" t="str">
        <f>Prefeitura!E714</f>
        <v>(19) 991060457</v>
      </c>
      <c r="K714" s="23" t="str">
        <f>LOWER('Base de dados'!K713)</f>
        <v>esdraslima5995@gmail.com</v>
      </c>
      <c r="L714" s="24" t="str">
        <f>'Base de dados'!J713</f>
        <v>POPULAÇÃO GERAL</v>
      </c>
      <c r="M714" s="24" t="str">
        <f>'Base de dados'!L713</f>
        <v>SUPLENTE</v>
      </c>
      <c r="N714" s="24">
        <f>'Base de dados'!M713</f>
        <v>397</v>
      </c>
      <c r="O714" s="29" t="str">
        <f>IF(OR(Prefeitura!I714="Não",Prefeitura!J714&lt;&gt;""),"EXCLUÍDO","")</f>
        <v/>
      </c>
      <c r="P714" s="24" t="str">
        <f>IF(Prefeitura!J714&lt;&gt;"","ATENDIDO CDHU",IF(Prefeitura!I714="Não","NÃO COMPROVA TEMPO DE MORADIA",""))</f>
        <v/>
      </c>
      <c r="Q714" s="24" t="str">
        <f t="shared" si="24"/>
        <v/>
      </c>
    </row>
    <row r="715" spans="1:17" ht="24.95" customHeight="1" x14ac:dyDescent="0.25">
      <c r="A715" s="17">
        <f t="shared" si="23"/>
        <v>713</v>
      </c>
      <c r="B715" s="18" t="str">
        <f>'Base de dados'!A714</f>
        <v>5630007002</v>
      </c>
      <c r="C715" s="19" t="str">
        <f>'Base de dados'!B714</f>
        <v>FERNANDA SILVA SARAGOSSA</v>
      </c>
      <c r="D715" s="26">
        <f>'Base de dados'!C714</f>
        <v>292993857</v>
      </c>
      <c r="E715" s="20" t="str">
        <f>'Base de dados'!D714</f>
        <v>267.223.178-89</v>
      </c>
      <c r="F715" s="21" t="str">
        <f>IF('Base de dados'!E714&lt;&gt;"",'Base de dados'!E714,"")</f>
        <v/>
      </c>
      <c r="G715" s="21" t="str">
        <f>IF('Base de dados'!F714&lt;&gt;"",'Base de dados'!F714,"")</f>
        <v/>
      </c>
      <c r="H715" s="21" t="str">
        <f>IF('Base de dados'!G714&lt;&gt;"",'Base de dados'!G714,"")</f>
        <v/>
      </c>
      <c r="I715" s="31" t="str">
        <f>Prefeitura!D715</f>
        <v>RUA IPIRANGA, 130 - CENTRO - CASA BRANCA</v>
      </c>
      <c r="J715" s="22" t="str">
        <f>Prefeitura!E715</f>
        <v>(19) 991172738</v>
      </c>
      <c r="K715" s="23" t="str">
        <f>LOWER('Base de dados'!K714)</f>
        <v>ferraissa@yahoo.com.br</v>
      </c>
      <c r="L715" s="24" t="str">
        <f>'Base de dados'!J714</f>
        <v>POPULAÇÃO GERAL</v>
      </c>
      <c r="M715" s="24" t="str">
        <f>'Base de dados'!L714</f>
        <v>SUPLENTE</v>
      </c>
      <c r="N715" s="24">
        <f>'Base de dados'!M714</f>
        <v>398</v>
      </c>
      <c r="O715" s="29" t="str">
        <f>IF(OR(Prefeitura!I715="Não",Prefeitura!J715&lt;&gt;""),"EXCLUÍDO","")</f>
        <v/>
      </c>
      <c r="P715" s="24" t="str">
        <f>IF(Prefeitura!J715&lt;&gt;"","ATENDIDO CDHU",IF(Prefeitura!I715="Não","NÃO COMPROVA TEMPO DE MORADIA",""))</f>
        <v/>
      </c>
      <c r="Q715" s="24" t="str">
        <f t="shared" si="24"/>
        <v/>
      </c>
    </row>
    <row r="716" spans="1:17" ht="24.95" customHeight="1" x14ac:dyDescent="0.25">
      <c r="A716" s="17">
        <f t="shared" si="23"/>
        <v>714</v>
      </c>
      <c r="B716" s="18" t="str">
        <f>'Base de dados'!A715</f>
        <v>5630008273</v>
      </c>
      <c r="C716" s="19" t="str">
        <f>'Base de dados'!B715</f>
        <v>FERNANDA CANDIDA LEAL</v>
      </c>
      <c r="D716" s="26">
        <f>'Base de dados'!C715</f>
        <v>18395707</v>
      </c>
      <c r="E716" s="20" t="str">
        <f>'Base de dados'!D715</f>
        <v>106.213.646-22</v>
      </c>
      <c r="F716" s="21" t="str">
        <f>IF('Base de dados'!E715&lt;&gt;"",'Base de dados'!E715,"")</f>
        <v/>
      </c>
      <c r="G716" s="21" t="str">
        <f>IF('Base de dados'!F715&lt;&gt;"",'Base de dados'!F715,"")</f>
        <v/>
      </c>
      <c r="H716" s="21" t="str">
        <f>IF('Base de dados'!G715&lt;&gt;"",'Base de dados'!G715,"")</f>
        <v/>
      </c>
      <c r="I716" s="31" t="str">
        <f>Prefeitura!D716</f>
        <v>RUA FAMILIA BASILONE, 41 - JARDIM BOA ESPERANCA  - CASA BRANCA</v>
      </c>
      <c r="J716" s="22" t="str">
        <f>Prefeitura!E716</f>
        <v>(19) 992901241</v>
      </c>
      <c r="K716" s="23" t="str">
        <f>LOWER('Base de dados'!K715)</f>
        <v>fernanddalleal@gmail.com</v>
      </c>
      <c r="L716" s="24" t="str">
        <f>'Base de dados'!J715</f>
        <v>POPULAÇÃO GERAL</v>
      </c>
      <c r="M716" s="24" t="str">
        <f>'Base de dados'!L715</f>
        <v>SUPLENTE</v>
      </c>
      <c r="N716" s="24">
        <f>'Base de dados'!M715</f>
        <v>399</v>
      </c>
      <c r="O716" s="29" t="str">
        <f>IF(OR(Prefeitura!I716="Não",Prefeitura!J716&lt;&gt;""),"EXCLUÍDO","")</f>
        <v/>
      </c>
      <c r="P716" s="24" t="str">
        <f>IF(Prefeitura!J716&lt;&gt;"","ATENDIDO CDHU",IF(Prefeitura!I716="Não","NÃO COMPROVA TEMPO DE MORADIA",""))</f>
        <v/>
      </c>
      <c r="Q716" s="24" t="str">
        <f t="shared" si="24"/>
        <v/>
      </c>
    </row>
    <row r="717" spans="1:17" ht="24.95" customHeight="1" x14ac:dyDescent="0.25">
      <c r="A717" s="17">
        <f t="shared" si="23"/>
        <v>715</v>
      </c>
      <c r="B717" s="18" t="str">
        <f>'Base de dados'!A716</f>
        <v>5630013190</v>
      </c>
      <c r="C717" s="19" t="str">
        <f>'Base de dados'!B716</f>
        <v>CLEBER APARECIDO FERREIRA</v>
      </c>
      <c r="D717" s="26">
        <f>'Base de dados'!C716</f>
        <v>431665734</v>
      </c>
      <c r="E717" s="20" t="str">
        <f>'Base de dados'!D716</f>
        <v>327.452.168-05</v>
      </c>
      <c r="F717" s="21" t="str">
        <f>IF('Base de dados'!E716&lt;&gt;"",'Base de dados'!E716,"")</f>
        <v>PATRICIA RAMOS PAIVA FERREIRA</v>
      </c>
      <c r="G717" s="21">
        <f>IF('Base de dados'!F716&lt;&gt;"",'Base de dados'!F716,"")</f>
        <v>380214143</v>
      </c>
      <c r="H717" s="21" t="str">
        <f>IF('Base de dados'!G716&lt;&gt;"",'Base de dados'!G716,"")</f>
        <v>345.601.178-45</v>
      </c>
      <c r="I717" s="31" t="str">
        <f>Prefeitura!D717</f>
        <v>RUA FAMILIA SARTORI, 20 - JARDIM SAO FRANCISCO - CASA BRANCA</v>
      </c>
      <c r="J717" s="22" t="str">
        <f>Prefeitura!E717</f>
        <v>(19) 995686415</v>
      </c>
      <c r="K717" s="23" t="str">
        <f>LOWER('Base de dados'!K716)</f>
        <v>paty.hke.1234@gmail.com</v>
      </c>
      <c r="L717" s="24" t="str">
        <f>'Base de dados'!J716</f>
        <v>POPULAÇÃO GERAL</v>
      </c>
      <c r="M717" s="24" t="str">
        <f>'Base de dados'!L716</f>
        <v>SUPLENTE</v>
      </c>
      <c r="N717" s="24">
        <f>'Base de dados'!M716</f>
        <v>400</v>
      </c>
      <c r="O717" s="29" t="str">
        <f>IF(OR(Prefeitura!I717="Não",Prefeitura!J717&lt;&gt;""),"EXCLUÍDO","")</f>
        <v/>
      </c>
      <c r="P717" s="24" t="str">
        <f>IF(Prefeitura!J717&lt;&gt;"","ATENDIDO CDHU",IF(Prefeitura!I717="Não","NÃO COMPROVA TEMPO DE MORADIA",""))</f>
        <v/>
      </c>
      <c r="Q717" s="24" t="str">
        <f t="shared" si="24"/>
        <v/>
      </c>
    </row>
    <row r="718" spans="1:17" ht="24.95" customHeight="1" x14ac:dyDescent="0.25">
      <c r="A718" s="17">
        <f t="shared" si="23"/>
        <v>716</v>
      </c>
      <c r="B718" s="18" t="str">
        <f>'Base de dados'!A717</f>
        <v>5630011673</v>
      </c>
      <c r="C718" s="19" t="str">
        <f>'Base de dados'!B717</f>
        <v>ADRIANO CARLOS CULPANI</v>
      </c>
      <c r="D718" s="26">
        <f>'Base de dados'!C717</f>
        <v>405529132</v>
      </c>
      <c r="E718" s="20" t="str">
        <f>'Base de dados'!D717</f>
        <v>322.919.518-31</v>
      </c>
      <c r="F718" s="21" t="str">
        <f>IF('Base de dados'!E717&lt;&gt;"",'Base de dados'!E717,"")</f>
        <v/>
      </c>
      <c r="G718" s="21" t="str">
        <f>IF('Base de dados'!F717&lt;&gt;"",'Base de dados'!F717,"")</f>
        <v/>
      </c>
      <c r="H718" s="21" t="str">
        <f>IF('Base de dados'!G717&lt;&gt;"",'Base de dados'!G717,"")</f>
        <v/>
      </c>
      <c r="I718" s="31" t="str">
        <f>Prefeitura!D718</f>
        <v>AV  CAPACETE DE ACO, 508 - VILA NAZARE - CASA BRANCA</v>
      </c>
      <c r="J718" s="22" t="str">
        <f>Prefeitura!E718</f>
        <v>(19) 992476913</v>
      </c>
      <c r="K718" s="23" t="str">
        <f>LOWER('Base de dados'!K717)</f>
        <v>amanda2019.cb@gmail.com</v>
      </c>
      <c r="L718" s="24" t="str">
        <f>'Base de dados'!J717</f>
        <v>POPULAÇÃO GERAL</v>
      </c>
      <c r="M718" s="24" t="str">
        <f>'Base de dados'!L717</f>
        <v>SUPLENTE</v>
      </c>
      <c r="N718" s="24">
        <f>'Base de dados'!M717</f>
        <v>401</v>
      </c>
      <c r="O718" s="29" t="str">
        <f>IF(OR(Prefeitura!I718="Não",Prefeitura!J718&lt;&gt;""),"EXCLUÍDO","")</f>
        <v/>
      </c>
      <c r="P718" s="24" t="str">
        <f>IF(Prefeitura!J718&lt;&gt;"","ATENDIDO CDHU",IF(Prefeitura!I718="Não","NÃO COMPROVA TEMPO DE MORADIA",""))</f>
        <v/>
      </c>
      <c r="Q718" s="24" t="str">
        <f t="shared" si="24"/>
        <v/>
      </c>
    </row>
    <row r="719" spans="1:17" ht="24.95" customHeight="1" x14ac:dyDescent="0.25">
      <c r="A719" s="17">
        <f t="shared" si="23"/>
        <v>717</v>
      </c>
      <c r="B719" s="18" t="str">
        <f>'Base de dados'!A718</f>
        <v>5630020955</v>
      </c>
      <c r="C719" s="19" t="str">
        <f>'Base de dados'!B718</f>
        <v>NYCOLLAS RAFAEL DA SILVA</v>
      </c>
      <c r="D719" s="26">
        <f>'Base de dados'!C718</f>
        <v>41367901</v>
      </c>
      <c r="E719" s="20" t="str">
        <f>'Base de dados'!D718</f>
        <v>714.321.074-96</v>
      </c>
      <c r="F719" s="21" t="str">
        <f>IF('Base de dados'!E718&lt;&gt;"",'Base de dados'!E718,"")</f>
        <v/>
      </c>
      <c r="G719" s="21" t="str">
        <f>IF('Base de dados'!F718&lt;&gt;"",'Base de dados'!F718,"")</f>
        <v/>
      </c>
      <c r="H719" s="21" t="str">
        <f>IF('Base de dados'!G718&lt;&gt;"",'Base de dados'!G718,"")</f>
        <v/>
      </c>
      <c r="I719" s="31" t="str">
        <f>Prefeitura!D719</f>
        <v>RUA MARIA JOSE CAETANO DE ALMEIDA, 253 - PARQUE SAO PAULO - CASA BRANCA</v>
      </c>
      <c r="J719" s="22" t="str">
        <f>Prefeitura!E719</f>
        <v>(19) 993100051</v>
      </c>
      <c r="K719" s="23" t="str">
        <f>LOWER('Base de dados'!K718)</f>
        <v>infopec.informatica@gmail.com</v>
      </c>
      <c r="L719" s="24" t="str">
        <f>'Base de dados'!J718</f>
        <v>POPULAÇÃO GERAL</v>
      </c>
      <c r="M719" s="24" t="str">
        <f>'Base de dados'!L718</f>
        <v>SUPLENTE</v>
      </c>
      <c r="N719" s="24">
        <f>'Base de dados'!M718</f>
        <v>402</v>
      </c>
      <c r="O719" s="29" t="str">
        <f>IF(OR(Prefeitura!I719="Não",Prefeitura!J719&lt;&gt;""),"EXCLUÍDO","")</f>
        <v/>
      </c>
      <c r="P719" s="24" t="str">
        <f>IF(Prefeitura!J719&lt;&gt;"","ATENDIDO CDHU",IF(Prefeitura!I719="Não","NÃO COMPROVA TEMPO DE MORADIA",""))</f>
        <v/>
      </c>
      <c r="Q719" s="24" t="str">
        <f t="shared" si="24"/>
        <v/>
      </c>
    </row>
    <row r="720" spans="1:17" ht="24.95" customHeight="1" x14ac:dyDescent="0.25">
      <c r="A720" s="17">
        <f t="shared" si="23"/>
        <v>718</v>
      </c>
      <c r="B720" s="18" t="str">
        <f>'Base de dados'!A719</f>
        <v>5630021235</v>
      </c>
      <c r="C720" s="19" t="str">
        <f>'Base de dados'!B719</f>
        <v>BRENER ANDRE DO NASCIMENTO</v>
      </c>
      <c r="D720" s="26">
        <f>'Base de dados'!C719</f>
        <v>5558281313</v>
      </c>
      <c r="E720" s="20" t="str">
        <f>'Base de dados'!D719</f>
        <v>446.559.508-54</v>
      </c>
      <c r="F720" s="21" t="str">
        <f>IF('Base de dados'!E719&lt;&gt;"",'Base de dados'!E719,"")</f>
        <v/>
      </c>
      <c r="G720" s="21" t="str">
        <f>IF('Base de dados'!F719&lt;&gt;"",'Base de dados'!F719,"")</f>
        <v/>
      </c>
      <c r="H720" s="21" t="str">
        <f>IF('Base de dados'!G719&lt;&gt;"",'Base de dados'!G719,"")</f>
        <v/>
      </c>
      <c r="I720" s="31" t="str">
        <f>Prefeitura!D720</f>
        <v>RUA PROFESSORA ODETE SANTANA, 169 - CONJUNTO HABITACIONAL PEREIRA - CASA BRANCA</v>
      </c>
      <c r="J720" s="22" t="str">
        <f>Prefeitura!E720</f>
        <v>(19) 994633884</v>
      </c>
      <c r="K720" s="23" t="str">
        <f>LOWER('Base de dados'!K719)</f>
        <v>estudototal@outlook.com</v>
      </c>
      <c r="L720" s="24" t="str">
        <f>'Base de dados'!J719</f>
        <v>POPULAÇÃO GERAL</v>
      </c>
      <c r="M720" s="24" t="str">
        <f>'Base de dados'!L719</f>
        <v>SUPLENTE</v>
      </c>
      <c r="N720" s="24">
        <f>'Base de dados'!M719</f>
        <v>403</v>
      </c>
      <c r="O720" s="29" t="str">
        <f>IF(OR(Prefeitura!I720="Não",Prefeitura!J720&lt;&gt;""),"EXCLUÍDO","")</f>
        <v/>
      </c>
      <c r="P720" s="24" t="str">
        <f>IF(Prefeitura!J720&lt;&gt;"","ATENDIDO CDHU",IF(Prefeitura!I720="Não","NÃO COMPROVA TEMPO DE MORADIA",""))</f>
        <v/>
      </c>
      <c r="Q720" s="24" t="str">
        <f t="shared" si="24"/>
        <v/>
      </c>
    </row>
    <row r="721" spans="1:17" ht="24.95" customHeight="1" x14ac:dyDescent="0.25">
      <c r="A721" s="17">
        <f t="shared" si="23"/>
        <v>719</v>
      </c>
      <c r="B721" s="18" t="str">
        <f>'Base de dados'!A720</f>
        <v>5630000478</v>
      </c>
      <c r="C721" s="19" t="str">
        <f>'Base de dados'!B720</f>
        <v>MARIA EDUARDA LEITE ALEXANDRE</v>
      </c>
      <c r="D721" s="26">
        <f>'Base de dados'!C720</f>
        <v>477907258</v>
      </c>
      <c r="E721" s="20" t="str">
        <f>'Base de dados'!D720</f>
        <v>377.137.558-45</v>
      </c>
      <c r="F721" s="21" t="str">
        <f>IF('Base de dados'!E720&lt;&gt;"",'Base de dados'!E720,"")</f>
        <v/>
      </c>
      <c r="G721" s="21" t="str">
        <f>IF('Base de dados'!F720&lt;&gt;"",'Base de dados'!F720,"")</f>
        <v/>
      </c>
      <c r="H721" s="21" t="str">
        <f>IF('Base de dados'!G720&lt;&gt;"",'Base de dados'!G720,"")</f>
        <v/>
      </c>
      <c r="I721" s="31" t="str">
        <f>Prefeitura!D721</f>
        <v>RUA ANTONIO RIBEIRO FIALHO, 26 - NAZARE  - CASA BRANCA</v>
      </c>
      <c r="J721" s="22" t="str">
        <f>Prefeitura!E721</f>
        <v>(16) 993935040</v>
      </c>
      <c r="K721" s="23" t="str">
        <f>LOWER('Base de dados'!K720)</f>
        <v>dudaleite3456@gmail.com</v>
      </c>
      <c r="L721" s="24" t="str">
        <f>'Base de dados'!J720</f>
        <v>POPULAÇÃO GERAL</v>
      </c>
      <c r="M721" s="24" t="str">
        <f>'Base de dados'!L720</f>
        <v>SUPLENTE</v>
      </c>
      <c r="N721" s="24">
        <f>'Base de dados'!M720</f>
        <v>404</v>
      </c>
      <c r="O721" s="29" t="str">
        <f>IF(OR(Prefeitura!I721="Não",Prefeitura!J721&lt;&gt;""),"EXCLUÍDO","")</f>
        <v/>
      </c>
      <c r="P721" s="24" t="str">
        <f>IF(Prefeitura!J721&lt;&gt;"","ATENDIDO CDHU",IF(Prefeitura!I721="Não","NÃO COMPROVA TEMPO DE MORADIA",""))</f>
        <v/>
      </c>
      <c r="Q721" s="24" t="str">
        <f t="shared" si="24"/>
        <v/>
      </c>
    </row>
    <row r="722" spans="1:17" ht="24.95" customHeight="1" x14ac:dyDescent="0.25">
      <c r="A722" s="17">
        <f t="shared" si="23"/>
        <v>720</v>
      </c>
      <c r="B722" s="18" t="str">
        <f>'Base de dados'!A721</f>
        <v>5630002011</v>
      </c>
      <c r="C722" s="19" t="str">
        <f>'Base de dados'!B721</f>
        <v>DANIELE CRISTINA SILVA BARBOZA</v>
      </c>
      <c r="D722" s="26">
        <f>'Base de dados'!C721</f>
        <v>492896860</v>
      </c>
      <c r="E722" s="20" t="str">
        <f>'Base de dados'!D721</f>
        <v>428.514.368-21</v>
      </c>
      <c r="F722" s="21" t="str">
        <f>IF('Base de dados'!E721&lt;&gt;"",'Base de dados'!E721,"")</f>
        <v>FELIPE DE MENEZES BRANDO BARBOZA</v>
      </c>
      <c r="G722" s="21">
        <f>IF('Base de dados'!F721&lt;&gt;"",'Base de dados'!F721,"")</f>
        <v>484282979</v>
      </c>
      <c r="H722" s="21" t="str">
        <f>IF('Base de dados'!G721&lt;&gt;"",'Base de dados'!G721,"")</f>
        <v>332.207.538-92</v>
      </c>
      <c r="I722" s="31" t="str">
        <f>Prefeitura!D722</f>
        <v>RUA LUIZ SASSO FRANCISCHET, 191 - CHACARA BOA VISTA  - CASA BRANCA</v>
      </c>
      <c r="J722" s="22" t="str">
        <f>Prefeitura!E722</f>
        <v>(19) 992230946</v>
      </c>
      <c r="K722" s="23" t="str">
        <f>LOWER('Base de dados'!K721)</f>
        <v>dani_cris_19@hotmail.com</v>
      </c>
      <c r="L722" s="24" t="str">
        <f>'Base de dados'!J721</f>
        <v>POPULAÇÃO GERAL</v>
      </c>
      <c r="M722" s="24" t="str">
        <f>'Base de dados'!L721</f>
        <v>SUPLENTE</v>
      </c>
      <c r="N722" s="24">
        <f>'Base de dados'!M721</f>
        <v>405</v>
      </c>
      <c r="O722" s="29" t="str">
        <f>IF(OR(Prefeitura!I722="Não",Prefeitura!J722&lt;&gt;""),"EXCLUÍDO","")</f>
        <v/>
      </c>
      <c r="P722" s="24" t="str">
        <f>IF(Prefeitura!J722&lt;&gt;"","ATENDIDO CDHU",IF(Prefeitura!I722="Não","NÃO COMPROVA TEMPO DE MORADIA",""))</f>
        <v/>
      </c>
      <c r="Q722" s="24" t="str">
        <f t="shared" si="24"/>
        <v/>
      </c>
    </row>
    <row r="723" spans="1:17" ht="24.95" customHeight="1" x14ac:dyDescent="0.25">
      <c r="A723" s="17">
        <f t="shared" si="23"/>
        <v>721</v>
      </c>
      <c r="B723" s="18" t="str">
        <f>'Base de dados'!A722</f>
        <v>5630015013</v>
      </c>
      <c r="C723" s="19" t="str">
        <f>'Base de dados'!B722</f>
        <v>JEANE FERREIRA DA SILVA</v>
      </c>
      <c r="D723" s="26">
        <f>'Base de dados'!C722</f>
        <v>537226382</v>
      </c>
      <c r="E723" s="20" t="str">
        <f>'Base de dados'!D722</f>
        <v>425.199.288-16</v>
      </c>
      <c r="F723" s="21" t="str">
        <f>IF('Base de dados'!E722&lt;&gt;"",'Base de dados'!E722,"")</f>
        <v/>
      </c>
      <c r="G723" s="21" t="str">
        <f>IF('Base de dados'!F722&lt;&gt;"",'Base de dados'!F722,"")</f>
        <v/>
      </c>
      <c r="H723" s="21" t="str">
        <f>IF('Base de dados'!G722&lt;&gt;"",'Base de dados'!G722,"")</f>
        <v/>
      </c>
      <c r="I723" s="31" t="str">
        <f>Prefeitura!D723</f>
        <v>RUA LYCIA BARROS XAVIER DE SOUZA, 442 - JARDIM MONTE CRISTO/PARQUE OZIEL - CAMPINAS</v>
      </c>
      <c r="J723" s="22" t="str">
        <f>Prefeitura!E723</f>
        <v>(19) 992081365</v>
      </c>
      <c r="K723" s="23" t="str">
        <f>LOWER('Base de dados'!K722)</f>
        <v>jeanee15@gmail.com</v>
      </c>
      <c r="L723" s="24" t="str">
        <f>'Base de dados'!J722</f>
        <v>POPULAÇÃO GERAL</v>
      </c>
      <c r="M723" s="24" t="str">
        <f>'Base de dados'!L722</f>
        <v>SUPLENTE</v>
      </c>
      <c r="N723" s="24">
        <f>'Base de dados'!M722</f>
        <v>406</v>
      </c>
      <c r="O723" s="29" t="str">
        <f>IF(OR(Prefeitura!I723="Não",Prefeitura!J723&lt;&gt;""),"EXCLUÍDO","")</f>
        <v/>
      </c>
      <c r="P723" s="24" t="str">
        <f>IF(Prefeitura!J723&lt;&gt;"","ATENDIDO CDHU",IF(Prefeitura!I723="Não","NÃO COMPROVA TEMPO DE MORADIA",""))</f>
        <v/>
      </c>
      <c r="Q723" s="24" t="str">
        <f t="shared" si="24"/>
        <v/>
      </c>
    </row>
    <row r="724" spans="1:17" ht="24.95" customHeight="1" x14ac:dyDescent="0.25">
      <c r="A724" s="17">
        <f t="shared" si="23"/>
        <v>722</v>
      </c>
      <c r="B724" s="18" t="str">
        <f>'Base de dados'!A723</f>
        <v>5630011137</v>
      </c>
      <c r="C724" s="19" t="str">
        <f>'Base de dados'!B723</f>
        <v>FERNANDA DA CUNHA</v>
      </c>
      <c r="D724" s="26">
        <f>'Base de dados'!C723</f>
        <v>341778916</v>
      </c>
      <c r="E724" s="20" t="str">
        <f>'Base de dados'!D723</f>
        <v>306.966.418-01</v>
      </c>
      <c r="F724" s="21" t="str">
        <f>IF('Base de dados'!E723&lt;&gt;"",'Base de dados'!E723,"")</f>
        <v/>
      </c>
      <c r="G724" s="21" t="str">
        <f>IF('Base de dados'!F723&lt;&gt;"",'Base de dados'!F723,"")</f>
        <v/>
      </c>
      <c r="H724" s="21" t="str">
        <f>IF('Base de dados'!G723&lt;&gt;"",'Base de dados'!G723,"")</f>
        <v/>
      </c>
      <c r="I724" s="31" t="str">
        <f>Prefeitura!D724</f>
        <v>PCA PRACA VINTE CINCO DE OUTUBRO, 162 - SAO JOAO - CASA BRANCA</v>
      </c>
      <c r="J724" s="22" t="str">
        <f>Prefeitura!E724</f>
        <v>(01) 995446689</v>
      </c>
      <c r="K724" s="23" t="str">
        <f>LOWER('Base de dados'!K723)</f>
        <v>fem4ndaj@gmail.com</v>
      </c>
      <c r="L724" s="24" t="str">
        <f>'Base de dados'!J723</f>
        <v>POPULAÇÃO GERAL</v>
      </c>
      <c r="M724" s="24" t="str">
        <f>'Base de dados'!L723</f>
        <v>SUPLENTE</v>
      </c>
      <c r="N724" s="24">
        <f>'Base de dados'!M723</f>
        <v>407</v>
      </c>
      <c r="O724" s="29" t="str">
        <f>IF(OR(Prefeitura!I724="Não",Prefeitura!J724&lt;&gt;""),"EXCLUÍDO","")</f>
        <v/>
      </c>
      <c r="P724" s="24" t="str">
        <f>IF(Prefeitura!J724&lt;&gt;"","ATENDIDO CDHU",IF(Prefeitura!I724="Não","NÃO COMPROVA TEMPO DE MORADIA",""))</f>
        <v/>
      </c>
      <c r="Q724" s="24" t="str">
        <f t="shared" si="24"/>
        <v/>
      </c>
    </row>
    <row r="725" spans="1:17" ht="24.95" customHeight="1" x14ac:dyDescent="0.25">
      <c r="A725" s="17">
        <f t="shared" si="23"/>
        <v>723</v>
      </c>
      <c r="B725" s="18" t="str">
        <f>'Base de dados'!A724</f>
        <v>5630006434</v>
      </c>
      <c r="C725" s="19" t="str">
        <f>'Base de dados'!B724</f>
        <v>MARINA FERNANDA DE OLIVEIRA</v>
      </c>
      <c r="D725" s="26">
        <f>'Base de dados'!C724</f>
        <v>448136442</v>
      </c>
      <c r="E725" s="20" t="str">
        <f>'Base de dados'!D724</f>
        <v>389.358.908-20</v>
      </c>
      <c r="F725" s="21" t="str">
        <f>IF('Base de dados'!E724&lt;&gt;"",'Base de dados'!E724,"")</f>
        <v>RODRIGO CESAR MADALENA BAPTISTA</v>
      </c>
      <c r="G725" s="21">
        <f>IF('Base de dados'!F724&lt;&gt;"",'Base de dados'!F724,"")</f>
        <v>403803998</v>
      </c>
      <c r="H725" s="21" t="str">
        <f>IF('Base de dados'!G724&lt;&gt;"",'Base de dados'!G724,"")</f>
        <v>294.747.008-77</v>
      </c>
      <c r="I725" s="31" t="str">
        <f>Prefeitura!D725</f>
        <v>RUA DAS ROSAS, 63 - JARDIM RAFAELA  - CASA BRANCA</v>
      </c>
      <c r="J725" s="22" t="str">
        <f>Prefeitura!E725</f>
        <v>(19) 992662378</v>
      </c>
      <c r="K725" s="23" t="str">
        <f>LOWER('Base de dados'!K724)</f>
        <v>ma132011@gmail.com.br</v>
      </c>
      <c r="L725" s="24" t="str">
        <f>'Base de dados'!J724</f>
        <v>POPULAÇÃO GERAL</v>
      </c>
      <c r="M725" s="24" t="str">
        <f>'Base de dados'!L724</f>
        <v>SUPLENTE</v>
      </c>
      <c r="N725" s="24">
        <f>'Base de dados'!M724</f>
        <v>408</v>
      </c>
      <c r="O725" s="29" t="str">
        <f>IF(OR(Prefeitura!I725="Não",Prefeitura!J725&lt;&gt;""),"EXCLUÍDO","")</f>
        <v/>
      </c>
      <c r="P725" s="24" t="str">
        <f>IF(Prefeitura!J725&lt;&gt;"","ATENDIDO CDHU",IF(Prefeitura!I725="Não","NÃO COMPROVA TEMPO DE MORADIA",""))</f>
        <v/>
      </c>
      <c r="Q725" s="24" t="str">
        <f t="shared" si="24"/>
        <v/>
      </c>
    </row>
    <row r="726" spans="1:17" ht="24.95" customHeight="1" x14ac:dyDescent="0.25">
      <c r="A726" s="17">
        <f t="shared" si="23"/>
        <v>724</v>
      </c>
      <c r="B726" s="18" t="str">
        <f>'Base de dados'!A725</f>
        <v>5630012895</v>
      </c>
      <c r="C726" s="19" t="str">
        <f>'Base de dados'!B725</f>
        <v>ISSINEIDE MARIA DE SOUZA</v>
      </c>
      <c r="D726" s="26">
        <f>'Base de dados'!C725</f>
        <v>626098762</v>
      </c>
      <c r="E726" s="20" t="str">
        <f>'Base de dados'!D725</f>
        <v>060.498.645-94</v>
      </c>
      <c r="F726" s="21" t="str">
        <f>IF('Base de dados'!E725&lt;&gt;"",'Base de dados'!E725,"")</f>
        <v/>
      </c>
      <c r="G726" s="21" t="str">
        <f>IF('Base de dados'!F725&lt;&gt;"",'Base de dados'!F725,"")</f>
        <v/>
      </c>
      <c r="H726" s="21" t="str">
        <f>IF('Base de dados'!G725&lt;&gt;"",'Base de dados'!G725,"")</f>
        <v/>
      </c>
      <c r="I726" s="31" t="str">
        <f>Prefeitura!D726</f>
        <v>RUA DOUTOR MAMED HUSSEIN, 1026 - CIDADE SATELITE IRIS - CAMPINAS</v>
      </c>
      <c r="J726" s="22" t="str">
        <f>Prefeitura!E726</f>
        <v>(19) 982317739</v>
      </c>
      <c r="K726" s="23" t="str">
        <f>LOWER('Base de dados'!K725)</f>
        <v>issyneidesouza1203@gmail.com</v>
      </c>
      <c r="L726" s="24" t="str">
        <f>'Base de dados'!J725</f>
        <v>POPULAÇÃO GERAL</v>
      </c>
      <c r="M726" s="24" t="str">
        <f>'Base de dados'!L725</f>
        <v>SUPLENTE</v>
      </c>
      <c r="N726" s="24">
        <f>'Base de dados'!M725</f>
        <v>409</v>
      </c>
      <c r="O726" s="29" t="str">
        <f>IF(OR(Prefeitura!I726="Não",Prefeitura!J726&lt;&gt;""),"EXCLUÍDO","")</f>
        <v/>
      </c>
      <c r="P726" s="24" t="str">
        <f>IF(Prefeitura!J726&lt;&gt;"","ATENDIDO CDHU",IF(Prefeitura!I726="Não","NÃO COMPROVA TEMPO DE MORADIA",""))</f>
        <v/>
      </c>
      <c r="Q726" s="24" t="str">
        <f t="shared" si="24"/>
        <v/>
      </c>
    </row>
    <row r="727" spans="1:17" ht="24.95" customHeight="1" x14ac:dyDescent="0.25">
      <c r="A727" s="17">
        <f t="shared" si="23"/>
        <v>725</v>
      </c>
      <c r="B727" s="18" t="str">
        <f>'Base de dados'!A726</f>
        <v>5630007663</v>
      </c>
      <c r="C727" s="19" t="str">
        <f>'Base de dados'!B726</f>
        <v>LUANA CRISTINA DOS SANTOS CARVALHO</v>
      </c>
      <c r="D727" s="26">
        <f>'Base de dados'!C726</f>
        <v>420237835</v>
      </c>
      <c r="E727" s="20" t="str">
        <f>'Base de dados'!D726</f>
        <v>448.154.908-48</v>
      </c>
      <c r="F727" s="21" t="str">
        <f>IF('Base de dados'!E726&lt;&gt;"",'Base de dados'!E726,"")</f>
        <v>RONILTON ALEXANDRE DE SOUZA</v>
      </c>
      <c r="G727" s="21">
        <f>IF('Base de dados'!F726&lt;&gt;"",'Base de dados'!F726,"")</f>
        <v>489172714</v>
      </c>
      <c r="H727" s="21" t="str">
        <f>IF('Base de dados'!G726&lt;&gt;"",'Base de dados'!G726,"")</f>
        <v>420.106.198-11</v>
      </c>
      <c r="I727" s="31" t="str">
        <f>Prefeitura!D727</f>
        <v>RUA DR ROBERTO BITTENCOURT, 254 - JARDIM EUROPA - CASA BRANCA</v>
      </c>
      <c r="J727" s="22" t="str">
        <f>Prefeitura!E727</f>
        <v>(19) 993190332</v>
      </c>
      <c r="K727" s="23" t="str">
        <f>LOWER('Base de dados'!K726)</f>
        <v>luanacarvalho921@gmail.com</v>
      </c>
      <c r="L727" s="24" t="str">
        <f>'Base de dados'!J726</f>
        <v>POPULAÇÃO GERAL</v>
      </c>
      <c r="M727" s="24" t="str">
        <f>'Base de dados'!L726</f>
        <v>SUPLENTE</v>
      </c>
      <c r="N727" s="24">
        <f>'Base de dados'!M726</f>
        <v>410</v>
      </c>
      <c r="O727" s="29" t="str">
        <f>IF(OR(Prefeitura!I727="Não",Prefeitura!J727&lt;&gt;""),"EXCLUÍDO","")</f>
        <v/>
      </c>
      <c r="P727" s="24" t="str">
        <f>IF(Prefeitura!J727&lt;&gt;"","ATENDIDO CDHU",IF(Prefeitura!I727="Não","NÃO COMPROVA TEMPO DE MORADIA",""))</f>
        <v/>
      </c>
      <c r="Q727" s="24" t="str">
        <f t="shared" si="24"/>
        <v/>
      </c>
    </row>
    <row r="728" spans="1:17" ht="24.95" customHeight="1" x14ac:dyDescent="0.25">
      <c r="A728" s="17">
        <f t="shared" si="23"/>
        <v>726</v>
      </c>
      <c r="B728" s="18" t="str">
        <f>'Base de dados'!A727</f>
        <v>5630008364</v>
      </c>
      <c r="C728" s="19" t="str">
        <f>'Base de dados'!B727</f>
        <v>ANA CLARA PIRES VIEIRA</v>
      </c>
      <c r="D728" s="26">
        <f>'Base de dados'!C727</f>
        <v>542501983</v>
      </c>
      <c r="E728" s="20" t="str">
        <f>'Base de dados'!D727</f>
        <v>503.321.908-11</v>
      </c>
      <c r="F728" s="21" t="str">
        <f>IF('Base de dados'!E727&lt;&gt;"",'Base de dados'!E727,"")</f>
        <v/>
      </c>
      <c r="G728" s="21" t="str">
        <f>IF('Base de dados'!F727&lt;&gt;"",'Base de dados'!F727,"")</f>
        <v/>
      </c>
      <c r="H728" s="21" t="str">
        <f>IF('Base de dados'!G727&lt;&gt;"",'Base de dados'!G727,"")</f>
        <v/>
      </c>
      <c r="I728" s="31" t="str">
        <f>Prefeitura!D728</f>
        <v>RUA SANTO ANTONIO, 1128 - CENTRO - CASA BRANCA</v>
      </c>
      <c r="J728" s="22" t="str">
        <f>Prefeitura!E728</f>
        <v>(19) 994574484</v>
      </c>
      <c r="K728" s="23" t="str">
        <f>LOWER('Base de dados'!K727)</f>
        <v>anaclarapiresvieira@hotmail.com</v>
      </c>
      <c r="L728" s="24" t="str">
        <f>'Base de dados'!J727</f>
        <v>POPULAÇÃO GERAL</v>
      </c>
      <c r="M728" s="24" t="str">
        <f>'Base de dados'!L727</f>
        <v>SUPLENTE</v>
      </c>
      <c r="N728" s="24">
        <f>'Base de dados'!M727</f>
        <v>411</v>
      </c>
      <c r="O728" s="29" t="str">
        <f>IF(OR(Prefeitura!I728="Não",Prefeitura!J728&lt;&gt;""),"EXCLUÍDO","")</f>
        <v/>
      </c>
      <c r="P728" s="24" t="str">
        <f>IF(Prefeitura!J728&lt;&gt;"","ATENDIDO CDHU",IF(Prefeitura!I728="Não","NÃO COMPROVA TEMPO DE MORADIA",""))</f>
        <v/>
      </c>
      <c r="Q728" s="24" t="str">
        <f t="shared" si="24"/>
        <v/>
      </c>
    </row>
    <row r="729" spans="1:17" ht="24.95" customHeight="1" x14ac:dyDescent="0.25">
      <c r="A729" s="17">
        <f t="shared" si="23"/>
        <v>727</v>
      </c>
      <c r="B729" s="18" t="str">
        <f>'Base de dados'!A728</f>
        <v>5630020658</v>
      </c>
      <c r="C729" s="19" t="str">
        <f>'Base de dados'!B728</f>
        <v>LAIANE PEREIRA OLIVEIRA</v>
      </c>
      <c r="D729" s="26">
        <f>'Base de dados'!C728</f>
        <v>480964658</v>
      </c>
      <c r="E729" s="20" t="str">
        <f>'Base de dados'!D728</f>
        <v>419.026.778-38</v>
      </c>
      <c r="F729" s="21" t="str">
        <f>IF('Base de dados'!E728&lt;&gt;"",'Base de dados'!E728,"")</f>
        <v/>
      </c>
      <c r="G729" s="21" t="str">
        <f>IF('Base de dados'!F728&lt;&gt;"",'Base de dados'!F728,"")</f>
        <v/>
      </c>
      <c r="H729" s="21" t="str">
        <f>IF('Base de dados'!G728&lt;&gt;"",'Base de dados'!G728,"")</f>
        <v/>
      </c>
      <c r="I729" s="31" t="str">
        <f>Prefeitura!D729</f>
        <v>RUA DO PAVAO, 19 - ALVARENGA - SAO BERNARDO DO CAMPO</v>
      </c>
      <c r="J729" s="22" t="str">
        <f>Prefeitura!E729</f>
        <v>(11) 49912586</v>
      </c>
      <c r="K729" s="23" t="str">
        <f>LOWER('Base de dados'!K728)</f>
        <v>laianeh755@gmail.com</v>
      </c>
      <c r="L729" s="24" t="str">
        <f>'Base de dados'!J728</f>
        <v>POPULAÇÃO GERAL</v>
      </c>
      <c r="M729" s="24" t="str">
        <f>'Base de dados'!L728</f>
        <v>SUPLENTE</v>
      </c>
      <c r="N729" s="24">
        <f>'Base de dados'!M728</f>
        <v>412</v>
      </c>
      <c r="O729" s="29" t="str">
        <f>IF(OR(Prefeitura!I729="Não",Prefeitura!J729&lt;&gt;""),"EXCLUÍDO","")</f>
        <v/>
      </c>
      <c r="P729" s="24" t="str">
        <f>IF(Prefeitura!J729&lt;&gt;"","ATENDIDO CDHU",IF(Prefeitura!I729="Não","NÃO COMPROVA TEMPO DE MORADIA",""))</f>
        <v/>
      </c>
      <c r="Q729" s="24" t="str">
        <f t="shared" si="24"/>
        <v/>
      </c>
    </row>
    <row r="730" spans="1:17" ht="24.95" customHeight="1" x14ac:dyDescent="0.25">
      <c r="A730" s="17">
        <f t="shared" si="23"/>
        <v>728</v>
      </c>
      <c r="B730" s="18" t="str">
        <f>'Base de dados'!A729</f>
        <v>5630019908</v>
      </c>
      <c r="C730" s="19" t="str">
        <f>'Base de dados'!B729</f>
        <v>SERGIO DE OLIVEIRA MAIA</v>
      </c>
      <c r="D730" s="26">
        <f>'Base de dados'!C729</f>
        <v>410373291</v>
      </c>
      <c r="E730" s="20" t="str">
        <f>'Base de dados'!D729</f>
        <v>318.665.508-02</v>
      </c>
      <c r="F730" s="21" t="str">
        <f>IF('Base de dados'!E729&lt;&gt;"",'Base de dados'!E729,"")</f>
        <v>CLAUDILENE DA COSTA NASCIMENTO</v>
      </c>
      <c r="G730" s="21">
        <f>IF('Base de dados'!F729&lt;&gt;"",'Base de dados'!F729,"")</f>
        <v>271864688</v>
      </c>
      <c r="H730" s="21" t="str">
        <f>IF('Base de dados'!G729&lt;&gt;"",'Base de dados'!G729,"")</f>
        <v>148.848.067-27</v>
      </c>
      <c r="I730" s="31" t="str">
        <f>Prefeitura!D730</f>
        <v>RUA ANTONIO RIBEIRO DA SILVA, 39 - COHAB 2 - VARGEM GRANDE DO SUL</v>
      </c>
      <c r="J730" s="22" t="str">
        <f>Prefeitura!E730</f>
        <v>(19) 986077596</v>
      </c>
      <c r="K730" s="23" t="str">
        <f>LOWER('Base de dados'!K729)</f>
        <v>sergiomoliver32@gmail.com</v>
      </c>
      <c r="L730" s="24" t="str">
        <f>'Base de dados'!J729</f>
        <v>POPULAÇÃO GERAL</v>
      </c>
      <c r="M730" s="24" t="str">
        <f>'Base de dados'!L729</f>
        <v>SUPLENTE</v>
      </c>
      <c r="N730" s="24">
        <f>'Base de dados'!M729</f>
        <v>413</v>
      </c>
      <c r="O730" s="29" t="str">
        <f>IF(OR(Prefeitura!I730="Não",Prefeitura!J730&lt;&gt;""),"EXCLUÍDO","")</f>
        <v/>
      </c>
      <c r="P730" s="24" t="str">
        <f>IF(Prefeitura!J730&lt;&gt;"","ATENDIDO CDHU",IF(Prefeitura!I730="Não","NÃO COMPROVA TEMPO DE MORADIA",""))</f>
        <v/>
      </c>
      <c r="Q730" s="24" t="str">
        <f t="shared" si="24"/>
        <v/>
      </c>
    </row>
    <row r="731" spans="1:17" ht="24.95" customHeight="1" x14ac:dyDescent="0.25">
      <c r="A731" s="17">
        <f t="shared" si="23"/>
        <v>729</v>
      </c>
      <c r="B731" s="18" t="str">
        <f>'Base de dados'!A730</f>
        <v>5630013109</v>
      </c>
      <c r="C731" s="19" t="str">
        <f>'Base de dados'!B730</f>
        <v>SONIA REGINA GOMES DA SILVA</v>
      </c>
      <c r="D731" s="26">
        <f>'Base de dados'!C730</f>
        <v>19374661</v>
      </c>
      <c r="E731" s="20" t="str">
        <f>'Base de dados'!D730</f>
        <v>168.337.418-59</v>
      </c>
      <c r="F731" s="21" t="str">
        <f>IF('Base de dados'!E730&lt;&gt;"",'Base de dados'!E730,"")</f>
        <v/>
      </c>
      <c r="G731" s="21" t="str">
        <f>IF('Base de dados'!F730&lt;&gt;"",'Base de dados'!F730,"")</f>
        <v/>
      </c>
      <c r="H731" s="21" t="str">
        <f>IF('Base de dados'!G730&lt;&gt;"",'Base de dados'!G730,"")</f>
        <v/>
      </c>
      <c r="I731" s="31" t="str">
        <f>Prefeitura!D731</f>
        <v>AV  ANGELO STEFANINI, 450 - CENTRO - CASA BRANCA</v>
      </c>
      <c r="J731" s="22" t="str">
        <f>Prefeitura!E731</f>
        <v>(19) 991531981</v>
      </c>
      <c r="K731" s="23" t="str">
        <f>LOWER('Base de dados'!K730)</f>
        <v>sonia6465@gmail.com</v>
      </c>
      <c r="L731" s="24" t="str">
        <f>'Base de dados'!J730</f>
        <v>POPULAÇÃO GERAL</v>
      </c>
      <c r="M731" s="24" t="str">
        <f>'Base de dados'!L730</f>
        <v>SUPLENTE</v>
      </c>
      <c r="N731" s="24">
        <f>'Base de dados'!M730</f>
        <v>414</v>
      </c>
      <c r="O731" s="29" t="str">
        <f>IF(OR(Prefeitura!I731="Não",Prefeitura!J731&lt;&gt;""),"EXCLUÍDO","")</f>
        <v/>
      </c>
      <c r="P731" s="24" t="str">
        <f>IF(Prefeitura!J731&lt;&gt;"","ATENDIDO CDHU",IF(Prefeitura!I731="Não","NÃO COMPROVA TEMPO DE MORADIA",""))</f>
        <v/>
      </c>
      <c r="Q731" s="24" t="str">
        <f t="shared" si="24"/>
        <v/>
      </c>
    </row>
    <row r="732" spans="1:17" ht="24.95" customHeight="1" x14ac:dyDescent="0.25">
      <c r="A732" s="17">
        <f t="shared" si="23"/>
        <v>730</v>
      </c>
      <c r="B732" s="18" t="str">
        <f>'Base de dados'!A731</f>
        <v>5630015351</v>
      </c>
      <c r="C732" s="19" t="str">
        <f>'Base de dados'!B731</f>
        <v>ALINE FERNANDA DE FREITAS</v>
      </c>
      <c r="D732" s="26">
        <f>'Base de dados'!C731</f>
        <v>486530176</v>
      </c>
      <c r="E732" s="20" t="str">
        <f>'Base de dados'!D731</f>
        <v>394.833.998-82</v>
      </c>
      <c r="F732" s="21" t="str">
        <f>IF('Base de dados'!E731&lt;&gt;"",'Base de dados'!E731,"")</f>
        <v/>
      </c>
      <c r="G732" s="21" t="str">
        <f>IF('Base de dados'!F731&lt;&gt;"",'Base de dados'!F731,"")</f>
        <v/>
      </c>
      <c r="H732" s="21" t="str">
        <f>IF('Base de dados'!G731&lt;&gt;"",'Base de dados'!G731,"")</f>
        <v/>
      </c>
      <c r="I732" s="31" t="str">
        <f>Prefeitura!D732</f>
        <v>RUA ALFREDO PEREIRA DE CASTRO, 181 - JARDIM URUGUAI - CAMPINAS</v>
      </c>
      <c r="J732" s="22" t="str">
        <f>Prefeitura!E732</f>
        <v>(19) 982047713</v>
      </c>
      <c r="K732" s="23" t="str">
        <f>LOWER('Base de dados'!K731)</f>
        <v>aline.telys2@gmail.com</v>
      </c>
      <c r="L732" s="24" t="str">
        <f>'Base de dados'!J731</f>
        <v>POPULAÇÃO GERAL</v>
      </c>
      <c r="M732" s="24" t="str">
        <f>'Base de dados'!L731</f>
        <v>SUPLENTE</v>
      </c>
      <c r="N732" s="24">
        <f>'Base de dados'!M731</f>
        <v>415</v>
      </c>
      <c r="O732" s="29" t="str">
        <f>IF(OR(Prefeitura!I732="Não",Prefeitura!J732&lt;&gt;""),"EXCLUÍDO","")</f>
        <v/>
      </c>
      <c r="P732" s="24" t="str">
        <f>IF(Prefeitura!J732&lt;&gt;"","ATENDIDO CDHU",IF(Prefeitura!I732="Não","NÃO COMPROVA TEMPO DE MORADIA",""))</f>
        <v/>
      </c>
      <c r="Q732" s="24" t="str">
        <f t="shared" si="24"/>
        <v/>
      </c>
    </row>
    <row r="733" spans="1:17" ht="24.95" customHeight="1" x14ac:dyDescent="0.25">
      <c r="A733" s="17">
        <f t="shared" si="23"/>
        <v>731</v>
      </c>
      <c r="B733" s="18" t="str">
        <f>'Base de dados'!A732</f>
        <v>5630007762</v>
      </c>
      <c r="C733" s="19" t="str">
        <f>'Base de dados'!B732</f>
        <v>ANA MARIA MOREIRA RAMIRO</v>
      </c>
      <c r="D733" s="26">
        <f>'Base de dados'!C732</f>
        <v>326010518</v>
      </c>
      <c r="E733" s="20" t="str">
        <f>'Base de dados'!D732</f>
        <v>289.104.108-92</v>
      </c>
      <c r="F733" s="21" t="str">
        <f>IF('Base de dados'!E732&lt;&gt;"",'Base de dados'!E732,"")</f>
        <v>FERNANDO BENEDITO DOS SANTOS</v>
      </c>
      <c r="G733" s="21">
        <f>IF('Base de dados'!F732&lt;&gt;"",'Base de dados'!F732,"")</f>
        <v>258557011</v>
      </c>
      <c r="H733" s="21" t="str">
        <f>IF('Base de dados'!G732&lt;&gt;"",'Base de dados'!G732,"")</f>
        <v>137.515.488-58</v>
      </c>
      <c r="I733" s="31" t="str">
        <f>Prefeitura!D733</f>
        <v>RUA MARIA JOSE LOMONACO FERREIRA DA SILVA, 57 - JARDIM JOAO STEFANINI  - CASA BRANCA</v>
      </c>
      <c r="J733" s="22" t="str">
        <f>Prefeitura!E733</f>
        <v>(19) 992109461</v>
      </c>
      <c r="K733" s="23" t="str">
        <f>LOWER('Base de dados'!K732)</f>
        <v>a-maria-ramiro@bol.com.br</v>
      </c>
      <c r="L733" s="24" t="str">
        <f>'Base de dados'!J732</f>
        <v>POPULAÇÃO GERAL</v>
      </c>
      <c r="M733" s="24" t="str">
        <f>'Base de dados'!L732</f>
        <v>SUPLENTE</v>
      </c>
      <c r="N733" s="24">
        <f>'Base de dados'!M732</f>
        <v>416</v>
      </c>
      <c r="O733" s="29" t="str">
        <f>IF(OR(Prefeitura!I733="Não",Prefeitura!J733&lt;&gt;""),"EXCLUÍDO","")</f>
        <v/>
      </c>
      <c r="P733" s="24" t="str">
        <f>IF(Prefeitura!J733&lt;&gt;"","ATENDIDO CDHU",IF(Prefeitura!I733="Não","NÃO COMPROVA TEMPO DE MORADIA",""))</f>
        <v/>
      </c>
      <c r="Q733" s="24" t="str">
        <f t="shared" si="24"/>
        <v/>
      </c>
    </row>
    <row r="734" spans="1:17" ht="24.95" customHeight="1" x14ac:dyDescent="0.25">
      <c r="A734" s="17">
        <f t="shared" si="23"/>
        <v>732</v>
      </c>
      <c r="B734" s="18" t="str">
        <f>'Base de dados'!A733</f>
        <v>5630004678</v>
      </c>
      <c r="C734" s="19" t="str">
        <f>'Base de dados'!B733</f>
        <v>MICHELE MARCAL FERREIRA GOMES</v>
      </c>
      <c r="D734" s="26">
        <f>'Base de dados'!C733</f>
        <v>431646879</v>
      </c>
      <c r="E734" s="20" t="str">
        <f>'Base de dados'!D733</f>
        <v>364.764.828-07</v>
      </c>
      <c r="F734" s="21" t="str">
        <f>IF('Base de dados'!E733&lt;&gt;"",'Base de dados'!E733,"")</f>
        <v>JEFERSON WILLIAM GOMES</v>
      </c>
      <c r="G734" s="21">
        <f>IF('Base de dados'!F733&lt;&gt;"",'Base de dados'!F733,"")</f>
        <v>403796088</v>
      </c>
      <c r="H734" s="21" t="str">
        <f>IF('Base de dados'!G733&lt;&gt;"",'Base de dados'!G733,"")</f>
        <v>312.165.038-69</v>
      </c>
      <c r="I734" s="31" t="str">
        <f>Prefeitura!D734</f>
        <v>RUA 5, 206 - JARDIM COLINA DO SOL - CASA BRANCA</v>
      </c>
      <c r="J734" s="22" t="str">
        <f>Prefeitura!E734</f>
        <v>(19) 992642092</v>
      </c>
      <c r="K734" s="23" t="str">
        <f>LOWER('Base de dados'!K733)</f>
        <v>jjeferson29@gmail.com</v>
      </c>
      <c r="L734" s="24" t="str">
        <f>'Base de dados'!J733</f>
        <v>POPULAÇÃO GERAL</v>
      </c>
      <c r="M734" s="24" t="str">
        <f>'Base de dados'!L733</f>
        <v>SUPLENTE</v>
      </c>
      <c r="N734" s="24">
        <f>'Base de dados'!M733</f>
        <v>417</v>
      </c>
      <c r="O734" s="29" t="str">
        <f>IF(OR(Prefeitura!I734="Não",Prefeitura!J734&lt;&gt;""),"EXCLUÍDO","")</f>
        <v/>
      </c>
      <c r="P734" s="24" t="str">
        <f>IF(Prefeitura!J734&lt;&gt;"","ATENDIDO CDHU",IF(Prefeitura!I734="Não","NÃO COMPROVA TEMPO DE MORADIA",""))</f>
        <v/>
      </c>
      <c r="Q734" s="24" t="str">
        <f t="shared" si="24"/>
        <v/>
      </c>
    </row>
    <row r="735" spans="1:17" ht="24.95" customHeight="1" x14ac:dyDescent="0.25">
      <c r="A735" s="17">
        <f t="shared" si="23"/>
        <v>733</v>
      </c>
      <c r="B735" s="18" t="str">
        <f>'Base de dados'!A734</f>
        <v>5630010899</v>
      </c>
      <c r="C735" s="19" t="str">
        <f>'Base de dados'!B734</f>
        <v>ELIANA FLORENTINO DA SILVA</v>
      </c>
      <c r="D735" s="26">
        <f>'Base de dados'!C734</f>
        <v>403793087</v>
      </c>
      <c r="E735" s="20" t="str">
        <f>'Base de dados'!D734</f>
        <v>380.184.328-99</v>
      </c>
      <c r="F735" s="21" t="str">
        <f>IF('Base de dados'!E734&lt;&gt;"",'Base de dados'!E734,"")</f>
        <v/>
      </c>
      <c r="G735" s="21" t="str">
        <f>IF('Base de dados'!F734&lt;&gt;"",'Base de dados'!F734,"")</f>
        <v/>
      </c>
      <c r="H735" s="21" t="str">
        <f>IF('Base de dados'!G734&lt;&gt;"",'Base de dados'!G734,"")</f>
        <v/>
      </c>
      <c r="I735" s="31" t="str">
        <f>Prefeitura!D735</f>
        <v>RUA ADRIANO F PIRES, 141 - PARQUE SAO PAULO - CASA BRANCA</v>
      </c>
      <c r="J735" s="22" t="str">
        <f>Prefeitura!E735</f>
        <v>(19) 993024649</v>
      </c>
      <c r="K735" s="23" t="str">
        <f>LOWER('Base de dados'!K734)</f>
        <v>ef91207@gmail.com</v>
      </c>
      <c r="L735" s="24" t="str">
        <f>'Base de dados'!J734</f>
        <v>POPULAÇÃO GERAL</v>
      </c>
      <c r="M735" s="24" t="str">
        <f>'Base de dados'!L734</f>
        <v>SUPLENTE</v>
      </c>
      <c r="N735" s="24">
        <f>'Base de dados'!M734</f>
        <v>418</v>
      </c>
      <c r="O735" s="29" t="str">
        <f>IF(OR(Prefeitura!I735="Não",Prefeitura!J735&lt;&gt;""),"EXCLUÍDO","")</f>
        <v/>
      </c>
      <c r="P735" s="24" t="str">
        <f>IF(Prefeitura!J735&lt;&gt;"","ATENDIDO CDHU",IF(Prefeitura!I735="Não","NÃO COMPROVA TEMPO DE MORADIA",""))</f>
        <v/>
      </c>
      <c r="Q735" s="24" t="str">
        <f t="shared" si="24"/>
        <v/>
      </c>
    </row>
    <row r="736" spans="1:17" ht="24.95" customHeight="1" x14ac:dyDescent="0.25">
      <c r="A736" s="17">
        <f t="shared" si="23"/>
        <v>734</v>
      </c>
      <c r="B736" s="18" t="str">
        <f>'Base de dados'!A735</f>
        <v>5630003365</v>
      </c>
      <c r="C736" s="19" t="str">
        <f>'Base de dados'!B735</f>
        <v>GEOVANA APARECIDA DE ARAUJO</v>
      </c>
      <c r="D736" s="26">
        <f>'Base de dados'!C735</f>
        <v>560447322</v>
      </c>
      <c r="E736" s="20" t="str">
        <f>'Base de dados'!D735</f>
        <v>449.654.068-18</v>
      </c>
      <c r="F736" s="21" t="str">
        <f>IF('Base de dados'!E735&lt;&gt;"",'Base de dados'!E735,"")</f>
        <v/>
      </c>
      <c r="G736" s="21" t="str">
        <f>IF('Base de dados'!F735&lt;&gt;"",'Base de dados'!F735,"")</f>
        <v/>
      </c>
      <c r="H736" s="21" t="str">
        <f>IF('Base de dados'!G735&lt;&gt;"",'Base de dados'!G735,"")</f>
        <v/>
      </c>
      <c r="I736" s="31" t="str">
        <f>Prefeitura!D736</f>
        <v>FAZ MOMBUCA, 00 - S/N - CASA BRANCA</v>
      </c>
      <c r="J736" s="22" t="str">
        <f>Prefeitura!E736</f>
        <v>(19) 993991375</v>
      </c>
      <c r="K736" s="23" t="str">
        <f>LOWER('Base de dados'!K735)</f>
        <v>geovana.araujo15012000@gmail.com</v>
      </c>
      <c r="L736" s="24" t="str">
        <f>'Base de dados'!J735</f>
        <v>POPULAÇÃO GERAL</v>
      </c>
      <c r="M736" s="24" t="str">
        <f>'Base de dados'!L735</f>
        <v>SUPLENTE</v>
      </c>
      <c r="N736" s="24">
        <f>'Base de dados'!M735</f>
        <v>419</v>
      </c>
      <c r="O736" s="29" t="str">
        <f>IF(OR(Prefeitura!I736="Não",Prefeitura!J736&lt;&gt;""),"EXCLUÍDO","")</f>
        <v/>
      </c>
      <c r="P736" s="24" t="str">
        <f>IF(Prefeitura!J736&lt;&gt;"","ATENDIDO CDHU",IF(Prefeitura!I736="Não","NÃO COMPROVA TEMPO DE MORADIA",""))</f>
        <v/>
      </c>
      <c r="Q736" s="24" t="str">
        <f t="shared" si="24"/>
        <v/>
      </c>
    </row>
    <row r="737" spans="1:17" ht="24.95" customHeight="1" x14ac:dyDescent="0.25">
      <c r="A737" s="17">
        <f t="shared" si="23"/>
        <v>735</v>
      </c>
      <c r="B737" s="18" t="str">
        <f>'Base de dados'!A736</f>
        <v>5630007432</v>
      </c>
      <c r="C737" s="19" t="str">
        <f>'Base de dados'!B736</f>
        <v>RENATO APARECIDO FERNANDES LOPES</v>
      </c>
      <c r="D737" s="26">
        <f>'Base de dados'!C736</f>
        <v>45772688</v>
      </c>
      <c r="E737" s="20" t="str">
        <f>'Base de dados'!D736</f>
        <v>380.390.868-09</v>
      </c>
      <c r="F737" s="21" t="str">
        <f>IF('Base de dados'!E736&lt;&gt;"",'Base de dados'!E736,"")</f>
        <v/>
      </c>
      <c r="G737" s="21" t="str">
        <f>IF('Base de dados'!F736&lt;&gt;"",'Base de dados'!F736,"")</f>
        <v/>
      </c>
      <c r="H737" s="21" t="str">
        <f>IF('Base de dados'!G736&lt;&gt;"",'Base de dados'!G736,"")</f>
        <v/>
      </c>
      <c r="I737" s="31" t="str">
        <f>Prefeitura!D737</f>
        <v>RUA JOSE DOS SANTOS BASTOS, 48 - JARDIM MACAUBA - CASA BRANCA</v>
      </c>
      <c r="J737" s="22" t="str">
        <f>Prefeitura!E737</f>
        <v>(19) 989390924</v>
      </c>
      <c r="K737" s="23" t="str">
        <f>LOWER('Base de dados'!K736)</f>
        <v>gabrielab.alves@outlook.com</v>
      </c>
      <c r="L737" s="24" t="str">
        <f>'Base de dados'!J736</f>
        <v>POPULAÇÃO GERAL</v>
      </c>
      <c r="M737" s="24" t="str">
        <f>'Base de dados'!L736</f>
        <v>SUPLENTE</v>
      </c>
      <c r="N737" s="24">
        <f>'Base de dados'!M736</f>
        <v>420</v>
      </c>
      <c r="O737" s="29" t="str">
        <f>IF(OR(Prefeitura!I737="Não",Prefeitura!J737&lt;&gt;""),"EXCLUÍDO","")</f>
        <v/>
      </c>
      <c r="P737" s="24" t="str">
        <f>IF(Prefeitura!J737&lt;&gt;"","ATENDIDO CDHU",IF(Prefeitura!I737="Não","NÃO COMPROVA TEMPO DE MORADIA",""))</f>
        <v/>
      </c>
      <c r="Q737" s="24" t="str">
        <f t="shared" si="24"/>
        <v/>
      </c>
    </row>
    <row r="738" spans="1:17" ht="24.95" customHeight="1" x14ac:dyDescent="0.25">
      <c r="A738" s="17">
        <f t="shared" si="23"/>
        <v>736</v>
      </c>
      <c r="B738" s="18" t="str">
        <f>'Base de dados'!A737</f>
        <v>5630001237</v>
      </c>
      <c r="C738" s="19" t="str">
        <f>'Base de dados'!B737</f>
        <v>SILZA GENAINA DA SILVA BERNARDES</v>
      </c>
      <c r="D738" s="26">
        <f>'Base de dados'!C737</f>
        <v>54250196</v>
      </c>
      <c r="E738" s="20" t="str">
        <f>'Base de dados'!D737</f>
        <v>893.921.086-72</v>
      </c>
      <c r="F738" s="21" t="str">
        <f>IF('Base de dados'!E737&lt;&gt;"",'Base de dados'!E737,"")</f>
        <v>RODNEY MARCOS BERNARDES</v>
      </c>
      <c r="G738" s="21">
        <f>IF('Base de dados'!F737&lt;&gt;"",'Base de dados'!F737,"")</f>
        <v>228147141</v>
      </c>
      <c r="H738" s="21" t="str">
        <f>IF('Base de dados'!G737&lt;&gt;"",'Base de dados'!G737,"")</f>
        <v>187.721.438-86</v>
      </c>
      <c r="I738" s="31" t="str">
        <f>Prefeitura!D738</f>
        <v>RUA DR ROBERTO BITTENCOURT, 88 - JD EUROPA - CASA BRANCA</v>
      </c>
      <c r="J738" s="22" t="str">
        <f>Prefeitura!E738</f>
        <v>(19) 994909129</v>
      </c>
      <c r="K738" s="23" t="str">
        <f>LOWER('Base de dados'!K737)</f>
        <v>silza1073@gmail.com</v>
      </c>
      <c r="L738" s="24" t="str">
        <f>'Base de dados'!J737</f>
        <v>POPULAÇÃO GERAL</v>
      </c>
      <c r="M738" s="24" t="str">
        <f>'Base de dados'!L737</f>
        <v>SUPLENTE</v>
      </c>
      <c r="N738" s="24">
        <f>'Base de dados'!M737</f>
        <v>421</v>
      </c>
      <c r="O738" s="29" t="str">
        <f>IF(OR(Prefeitura!I738="Não",Prefeitura!J738&lt;&gt;""),"EXCLUÍDO","")</f>
        <v/>
      </c>
      <c r="P738" s="24" t="str">
        <f>IF(Prefeitura!J738&lt;&gt;"","ATENDIDO CDHU",IF(Prefeitura!I738="Não","NÃO COMPROVA TEMPO DE MORADIA",""))</f>
        <v/>
      </c>
      <c r="Q738" s="24" t="str">
        <f t="shared" si="24"/>
        <v/>
      </c>
    </row>
    <row r="739" spans="1:17" ht="24.95" customHeight="1" x14ac:dyDescent="0.25">
      <c r="A739" s="17">
        <f t="shared" si="23"/>
        <v>737</v>
      </c>
      <c r="B739" s="18" t="str">
        <f>'Base de dados'!A738</f>
        <v>5630009396</v>
      </c>
      <c r="C739" s="19" t="str">
        <f>'Base de dados'!B738</f>
        <v>AMAURI</v>
      </c>
      <c r="D739" s="26">
        <f>'Base de dados'!C738</f>
        <v>13985164</v>
      </c>
      <c r="E739" s="20" t="str">
        <f>'Base de dados'!D738</f>
        <v>077.096.906-29</v>
      </c>
      <c r="F739" s="21" t="str">
        <f>IF('Base de dados'!E738&lt;&gt;"",'Base de dados'!E738,"")</f>
        <v>ROSIANI</v>
      </c>
      <c r="G739" s="21">
        <f>IF('Base de dados'!F738&lt;&gt;"",'Base de dados'!F738,"")</f>
        <v>601057983</v>
      </c>
      <c r="H739" s="21" t="str">
        <f>IF('Base de dados'!G738&lt;&gt;"",'Base de dados'!G738,"")</f>
        <v>499.637.258-30</v>
      </c>
      <c r="I739" s="31" t="str">
        <f>Prefeitura!D739</f>
        <v>TR  SANTOS DUMONT, 108 - BAIRRO INDUSTRIAL - CASA BRANCA</v>
      </c>
      <c r="J739" s="22" t="str">
        <f>Prefeitura!E739</f>
        <v>(19) 971022085</v>
      </c>
      <c r="K739" s="23" t="str">
        <f>LOWER('Base de dados'!K738)</f>
        <v>mylenagomesoliv@hotmail.com</v>
      </c>
      <c r="L739" s="24" t="str">
        <f>'Base de dados'!J738</f>
        <v>POPULAÇÃO GERAL</v>
      </c>
      <c r="M739" s="24" t="str">
        <f>'Base de dados'!L738</f>
        <v>SUPLENTE</v>
      </c>
      <c r="N739" s="24">
        <f>'Base de dados'!M738</f>
        <v>422</v>
      </c>
      <c r="O739" s="29" t="str">
        <f>IF(OR(Prefeitura!I739="Não",Prefeitura!J739&lt;&gt;""),"EXCLUÍDO","")</f>
        <v/>
      </c>
      <c r="P739" s="24" t="str">
        <f>IF(Prefeitura!J739&lt;&gt;"","ATENDIDO CDHU",IF(Prefeitura!I739="Não","NÃO COMPROVA TEMPO DE MORADIA",""))</f>
        <v/>
      </c>
      <c r="Q739" s="24" t="str">
        <f t="shared" si="24"/>
        <v/>
      </c>
    </row>
    <row r="740" spans="1:17" ht="24.95" customHeight="1" x14ac:dyDescent="0.25">
      <c r="A740" s="17">
        <f t="shared" si="23"/>
        <v>738</v>
      </c>
      <c r="B740" s="18" t="str">
        <f>'Base de dados'!A739</f>
        <v>5630002730</v>
      </c>
      <c r="C740" s="19" t="str">
        <f>'Base de dados'!B739</f>
        <v>JOSE VICTOR NEVES GOMES</v>
      </c>
      <c r="D740" s="26">
        <f>'Base de dados'!C739</f>
        <v>531500214</v>
      </c>
      <c r="E740" s="20" t="str">
        <f>'Base de dados'!D739</f>
        <v>465.968.308-70</v>
      </c>
      <c r="F740" s="21" t="str">
        <f>IF('Base de dados'!E739&lt;&gt;"",'Base de dados'!E739,"")</f>
        <v>PATRICIA VIANNA GOMES</v>
      </c>
      <c r="G740" s="21">
        <f>IF('Base de dados'!F739&lt;&gt;"",'Base de dados'!F739,"")</f>
        <v>486146601</v>
      </c>
      <c r="H740" s="21" t="str">
        <f>IF('Base de dados'!G739&lt;&gt;"",'Base de dados'!G739,"")</f>
        <v>403.307.098-28</v>
      </c>
      <c r="I740" s="31" t="str">
        <f>Prefeitura!D740</f>
        <v>RUA FAMILIA ZANCHETA, 25 - JARDIM AMERICA - CASA BRANCA</v>
      </c>
      <c r="J740" s="22" t="str">
        <f>Prefeitura!E740</f>
        <v>(19) 992126334</v>
      </c>
      <c r="K740" s="23" t="str">
        <f>LOWER('Base de dados'!K739)</f>
        <v>zebolinha08@gmail.com</v>
      </c>
      <c r="L740" s="24" t="str">
        <f>'Base de dados'!J739</f>
        <v>POPULAÇÃO GERAL</v>
      </c>
      <c r="M740" s="24" t="str">
        <f>'Base de dados'!L739</f>
        <v>SUPLENTE</v>
      </c>
      <c r="N740" s="24">
        <f>'Base de dados'!M739</f>
        <v>423</v>
      </c>
      <c r="O740" s="29" t="str">
        <f>IF(OR(Prefeitura!I740="Não",Prefeitura!J740&lt;&gt;""),"EXCLUÍDO","")</f>
        <v/>
      </c>
      <c r="P740" s="24" t="str">
        <f>IF(Prefeitura!J740&lt;&gt;"","ATENDIDO CDHU",IF(Prefeitura!I740="Não","NÃO COMPROVA TEMPO DE MORADIA",""))</f>
        <v/>
      </c>
      <c r="Q740" s="24" t="str">
        <f t="shared" si="24"/>
        <v/>
      </c>
    </row>
    <row r="741" spans="1:17" ht="24.95" customHeight="1" x14ac:dyDescent="0.25">
      <c r="A741" s="17">
        <f t="shared" si="23"/>
        <v>739</v>
      </c>
      <c r="B741" s="18" t="str">
        <f>'Base de dados'!A740</f>
        <v>5630015336</v>
      </c>
      <c r="C741" s="19" t="str">
        <f>'Base de dados'!B740</f>
        <v>CARINA</v>
      </c>
      <c r="D741" s="26">
        <f>'Base de dados'!C740</f>
        <v>40525426</v>
      </c>
      <c r="E741" s="20" t="str">
        <f>'Base de dados'!D740</f>
        <v>365.331.398-86</v>
      </c>
      <c r="F741" s="21" t="str">
        <f>IF('Base de dados'!E740&lt;&gt;"",'Base de dados'!E740,"")</f>
        <v/>
      </c>
      <c r="G741" s="21" t="str">
        <f>IF('Base de dados'!F740&lt;&gt;"",'Base de dados'!F740,"")</f>
        <v/>
      </c>
      <c r="H741" s="21" t="str">
        <f>IF('Base de dados'!G740&lt;&gt;"",'Base de dados'!G740,"")</f>
        <v/>
      </c>
      <c r="I741" s="31" t="str">
        <f>Prefeitura!D741</f>
        <v>RUA FAMILIA MAFRA, 44 - VENDA BRANCA - CASA BRANCA</v>
      </c>
      <c r="J741" s="22" t="str">
        <f>Prefeitura!E741</f>
        <v>(19) 997749173</v>
      </c>
      <c r="K741" s="23" t="str">
        <f>LOWER('Base de dados'!K740)</f>
        <v>carina1932@live.com</v>
      </c>
      <c r="L741" s="24" t="str">
        <f>'Base de dados'!J740</f>
        <v>POPULAÇÃO GERAL</v>
      </c>
      <c r="M741" s="24" t="str">
        <f>'Base de dados'!L740</f>
        <v>SUPLENTE</v>
      </c>
      <c r="N741" s="24">
        <f>'Base de dados'!M740</f>
        <v>424</v>
      </c>
      <c r="O741" s="29" t="str">
        <f>IF(OR(Prefeitura!I741="Não",Prefeitura!J741&lt;&gt;""),"EXCLUÍDO","")</f>
        <v/>
      </c>
      <c r="P741" s="24" t="str">
        <f>IF(Prefeitura!J741&lt;&gt;"","ATENDIDO CDHU",IF(Prefeitura!I741="Não","NÃO COMPROVA TEMPO DE MORADIA",""))</f>
        <v/>
      </c>
      <c r="Q741" s="24" t="str">
        <f t="shared" si="24"/>
        <v/>
      </c>
    </row>
    <row r="742" spans="1:17" ht="24.95" customHeight="1" x14ac:dyDescent="0.25">
      <c r="A742" s="17">
        <f t="shared" si="23"/>
        <v>740</v>
      </c>
      <c r="B742" s="18" t="str">
        <f>'Base de dados'!A741</f>
        <v>5630012267</v>
      </c>
      <c r="C742" s="19" t="str">
        <f>'Base de dados'!B741</f>
        <v>JACQUELINE FERNANDA</v>
      </c>
      <c r="D742" s="26">
        <f>'Base de dados'!C741</f>
        <v>536669600</v>
      </c>
      <c r="E742" s="20" t="str">
        <f>'Base de dados'!D741</f>
        <v>464.904.598-33</v>
      </c>
      <c r="F742" s="21" t="str">
        <f>IF('Base de dados'!E741&lt;&gt;"",'Base de dados'!E741,"")</f>
        <v/>
      </c>
      <c r="G742" s="21" t="str">
        <f>IF('Base de dados'!F741&lt;&gt;"",'Base de dados'!F741,"")</f>
        <v/>
      </c>
      <c r="H742" s="21" t="str">
        <f>IF('Base de dados'!G741&lt;&gt;"",'Base de dados'!G741,"")</f>
        <v/>
      </c>
      <c r="I742" s="31" t="str">
        <f>Prefeitura!D742</f>
        <v>RUA DOS PEZZUTOS, 211 - NAZARE - CASA BRANCA</v>
      </c>
      <c r="J742" s="22" t="str">
        <f>Prefeitura!E742</f>
        <v>(19) 994662599</v>
      </c>
      <c r="K742" s="23" t="str">
        <f>LOWER('Base de dados'!K741)</f>
        <v>jacquelinefernandaalves@outlook.com</v>
      </c>
      <c r="L742" s="24" t="str">
        <f>'Base de dados'!J741</f>
        <v>POPULAÇÃO GERAL</v>
      </c>
      <c r="M742" s="24" t="str">
        <f>'Base de dados'!L741</f>
        <v>SUPLENTE</v>
      </c>
      <c r="N742" s="24">
        <f>'Base de dados'!M741</f>
        <v>425</v>
      </c>
      <c r="O742" s="29" t="str">
        <f>IF(OR(Prefeitura!I742="Não",Prefeitura!J742&lt;&gt;""),"EXCLUÍDO","")</f>
        <v/>
      </c>
      <c r="P742" s="24" t="str">
        <f>IF(Prefeitura!J742&lt;&gt;"","ATENDIDO CDHU",IF(Prefeitura!I742="Não","NÃO COMPROVA TEMPO DE MORADIA",""))</f>
        <v/>
      </c>
      <c r="Q742" s="24" t="str">
        <f t="shared" si="24"/>
        <v/>
      </c>
    </row>
    <row r="743" spans="1:17" ht="24.95" customHeight="1" x14ac:dyDescent="0.25">
      <c r="A743" s="17">
        <f t="shared" si="23"/>
        <v>741</v>
      </c>
      <c r="B743" s="18" t="str">
        <f>'Base de dados'!A742</f>
        <v>5630010154</v>
      </c>
      <c r="C743" s="19" t="str">
        <f>'Base de dados'!B742</f>
        <v>MONIQUE CAROLINE LOPES SAPUCAIA</v>
      </c>
      <c r="D743" s="26">
        <f>'Base de dados'!C742</f>
        <v>490294224</v>
      </c>
      <c r="E743" s="20" t="str">
        <f>'Base de dados'!D742</f>
        <v>415.461.278-60</v>
      </c>
      <c r="F743" s="21" t="str">
        <f>IF('Base de dados'!E742&lt;&gt;"",'Base de dados'!E742,"")</f>
        <v/>
      </c>
      <c r="G743" s="21" t="str">
        <f>IF('Base de dados'!F742&lt;&gt;"",'Base de dados'!F742,"")</f>
        <v/>
      </c>
      <c r="H743" s="21" t="str">
        <f>IF('Base de dados'!G742&lt;&gt;"",'Base de dados'!G742,"")</f>
        <v/>
      </c>
      <c r="I743" s="31" t="str">
        <f>Prefeitura!D743</f>
        <v>RUA ROMULO BORZANI, 280 - INDUSTRIAL - CASA BRANCA</v>
      </c>
      <c r="J743" s="22" t="str">
        <f>Prefeitura!E743</f>
        <v>(19) 996229492</v>
      </c>
      <c r="K743" s="23" t="str">
        <f>LOWER('Base de dados'!K742)</f>
        <v>moniquelopes18121992@gmail.com</v>
      </c>
      <c r="L743" s="24" t="str">
        <f>'Base de dados'!J742</f>
        <v>POPULAÇÃO GERAL</v>
      </c>
      <c r="M743" s="24" t="str">
        <f>'Base de dados'!L742</f>
        <v>SUPLENTE</v>
      </c>
      <c r="N743" s="24">
        <f>'Base de dados'!M742</f>
        <v>426</v>
      </c>
      <c r="O743" s="29" t="str">
        <f>IF(OR(Prefeitura!I743="Não",Prefeitura!J743&lt;&gt;""),"EXCLUÍDO","")</f>
        <v/>
      </c>
      <c r="P743" s="24" t="str">
        <f>IF(Prefeitura!J743&lt;&gt;"","ATENDIDO CDHU",IF(Prefeitura!I743="Não","NÃO COMPROVA TEMPO DE MORADIA",""))</f>
        <v/>
      </c>
      <c r="Q743" s="24" t="str">
        <f t="shared" si="24"/>
        <v/>
      </c>
    </row>
    <row r="744" spans="1:17" ht="24.95" customHeight="1" x14ac:dyDescent="0.25">
      <c r="A744" s="17">
        <f t="shared" si="23"/>
        <v>742</v>
      </c>
      <c r="B744" s="18" t="str">
        <f>'Base de dados'!A743</f>
        <v>5630020880</v>
      </c>
      <c r="C744" s="19" t="str">
        <f>'Base de dados'!B743</f>
        <v>LEONOR PALHETA RODRIGUES</v>
      </c>
      <c r="D744" s="26">
        <f>'Base de dados'!C743</f>
        <v>388372692</v>
      </c>
      <c r="E744" s="20" t="str">
        <f>'Base de dados'!D743</f>
        <v>294.958.168-40</v>
      </c>
      <c r="F744" s="21" t="str">
        <f>IF('Base de dados'!E743&lt;&gt;"",'Base de dados'!E743,"")</f>
        <v/>
      </c>
      <c r="G744" s="21" t="str">
        <f>IF('Base de dados'!F743&lt;&gt;"",'Base de dados'!F743,"")</f>
        <v/>
      </c>
      <c r="H744" s="21" t="str">
        <f>IF('Base de dados'!G743&lt;&gt;"",'Base de dados'!G743,"")</f>
        <v/>
      </c>
      <c r="I744" s="31" t="str">
        <f>Prefeitura!D744</f>
        <v>RUA MARINA MOURA, 254 - PARQUE SAO PAULO - CASA BRANCA</v>
      </c>
      <c r="J744" s="22" t="str">
        <f>Prefeitura!E744</f>
        <v>(91) 993035914</v>
      </c>
      <c r="K744" s="23" t="str">
        <f>LOWER('Base de dados'!K743)</f>
        <v>wr993721647@gmail.com</v>
      </c>
      <c r="L744" s="24" t="str">
        <f>'Base de dados'!J743</f>
        <v>POPULAÇÃO GERAL</v>
      </c>
      <c r="M744" s="24" t="str">
        <f>'Base de dados'!L743</f>
        <v>SUPLENTE</v>
      </c>
      <c r="N744" s="24">
        <f>'Base de dados'!M743</f>
        <v>427</v>
      </c>
      <c r="O744" s="29" t="str">
        <f>IF(OR(Prefeitura!I744="Não",Prefeitura!J744&lt;&gt;""),"EXCLUÍDO","")</f>
        <v/>
      </c>
      <c r="P744" s="24" t="str">
        <f>IF(Prefeitura!J744&lt;&gt;"","ATENDIDO CDHU",IF(Prefeitura!I744="Não","NÃO COMPROVA TEMPO DE MORADIA",""))</f>
        <v/>
      </c>
      <c r="Q744" s="24" t="str">
        <f t="shared" si="24"/>
        <v/>
      </c>
    </row>
    <row r="745" spans="1:17" ht="24.95" customHeight="1" x14ac:dyDescent="0.25">
      <c r="A745" s="17">
        <f t="shared" si="23"/>
        <v>743</v>
      </c>
      <c r="B745" s="18" t="str">
        <f>'Base de dados'!A744</f>
        <v>5630008471</v>
      </c>
      <c r="C745" s="19" t="str">
        <f>'Base de dados'!B744</f>
        <v>RAFAELA VENTALI LOPES DE FARIA</v>
      </c>
      <c r="D745" s="26">
        <f>'Base de dados'!C744</f>
        <v>403794663</v>
      </c>
      <c r="E745" s="20" t="str">
        <f>'Base de dados'!D744</f>
        <v>331.305.888-41</v>
      </c>
      <c r="F745" s="21" t="str">
        <f>IF('Base de dados'!E744&lt;&gt;"",'Base de dados'!E744,"")</f>
        <v/>
      </c>
      <c r="G745" s="21" t="str">
        <f>IF('Base de dados'!F744&lt;&gt;"",'Base de dados'!F744,"")</f>
        <v/>
      </c>
      <c r="H745" s="21" t="str">
        <f>IF('Base de dados'!G744&lt;&gt;"",'Base de dados'!G744,"")</f>
        <v/>
      </c>
      <c r="I745" s="31" t="str">
        <f>Prefeitura!D745</f>
        <v>RUA ANTONIO FLORES PANICO, 547 - CIDADE JARDIM - CASA BRANCA</v>
      </c>
      <c r="J745" s="22" t="str">
        <f>Prefeitura!E745</f>
        <v>(19) 991454394</v>
      </c>
      <c r="K745" s="23" t="str">
        <f>LOWER('Base de dados'!K744)</f>
        <v>rafaventali18@gmail.com</v>
      </c>
      <c r="L745" s="24" t="str">
        <f>'Base de dados'!J744</f>
        <v>POPULAÇÃO GERAL</v>
      </c>
      <c r="M745" s="24" t="str">
        <f>'Base de dados'!L744</f>
        <v>SUPLENTE</v>
      </c>
      <c r="N745" s="24">
        <f>'Base de dados'!M744</f>
        <v>428</v>
      </c>
      <c r="O745" s="29" t="str">
        <f>IF(OR(Prefeitura!I745="Não",Prefeitura!J745&lt;&gt;""),"EXCLUÍDO","")</f>
        <v/>
      </c>
      <c r="P745" s="24" t="str">
        <f>IF(Prefeitura!J745&lt;&gt;"","ATENDIDO CDHU",IF(Prefeitura!I745="Não","NÃO COMPROVA TEMPO DE MORADIA",""))</f>
        <v/>
      </c>
      <c r="Q745" s="24" t="str">
        <f t="shared" si="24"/>
        <v/>
      </c>
    </row>
    <row r="746" spans="1:17" ht="24.95" customHeight="1" x14ac:dyDescent="0.25">
      <c r="A746" s="17">
        <f t="shared" si="23"/>
        <v>744</v>
      </c>
      <c r="B746" s="18" t="str">
        <f>'Base de dados'!A745</f>
        <v>5630013976</v>
      </c>
      <c r="C746" s="19" t="str">
        <f>'Base de dados'!B745</f>
        <v>NATANAEL  CALEBE  DE SOUZA</v>
      </c>
      <c r="D746" s="26">
        <f>'Base de dados'!C745</f>
        <v>462364628</v>
      </c>
      <c r="E746" s="20" t="str">
        <f>'Base de dados'!D745</f>
        <v>353.291.588-00</v>
      </c>
      <c r="F746" s="21" t="str">
        <f>IF('Base de dados'!E745&lt;&gt;"",'Base de dados'!E745,"")</f>
        <v>SAMARA AP  DA SILVA SOUZA</v>
      </c>
      <c r="G746" s="21">
        <f>IF('Base de dados'!F745&lt;&gt;"",'Base de dados'!F745,"")</f>
        <v>431665138</v>
      </c>
      <c r="H746" s="21" t="str">
        <f>IF('Base de dados'!G745&lt;&gt;"",'Base de dados'!G745,"")</f>
        <v>428.071.618-80</v>
      </c>
      <c r="I746" s="31" t="str">
        <f>Prefeitura!D746</f>
        <v>RUA IPIRANGA, 83 - CENTRO - CASA BRANCA</v>
      </c>
      <c r="J746" s="22" t="str">
        <f>Prefeitura!E746</f>
        <v>(19) 989378183</v>
      </c>
      <c r="K746" s="23" t="str">
        <f>LOWER('Base de dados'!K745)</f>
        <v>natanaelcalebe2016@hotmail.com</v>
      </c>
      <c r="L746" s="24" t="str">
        <f>'Base de dados'!J745</f>
        <v>POPULAÇÃO GERAL</v>
      </c>
      <c r="M746" s="24" t="str">
        <f>'Base de dados'!L745</f>
        <v>SUPLENTE</v>
      </c>
      <c r="N746" s="24">
        <f>'Base de dados'!M745</f>
        <v>429</v>
      </c>
      <c r="O746" s="29" t="str">
        <f>IF(OR(Prefeitura!I746="Não",Prefeitura!J746&lt;&gt;""),"EXCLUÍDO","")</f>
        <v/>
      </c>
      <c r="P746" s="24" t="str">
        <f>IF(Prefeitura!J746&lt;&gt;"","ATENDIDO CDHU",IF(Prefeitura!I746="Não","NÃO COMPROVA TEMPO DE MORADIA",""))</f>
        <v/>
      </c>
      <c r="Q746" s="24" t="str">
        <f t="shared" si="24"/>
        <v/>
      </c>
    </row>
    <row r="747" spans="1:17" ht="24.95" customHeight="1" x14ac:dyDescent="0.25">
      <c r="A747" s="17">
        <f t="shared" si="23"/>
        <v>745</v>
      </c>
      <c r="B747" s="18" t="str">
        <f>'Base de dados'!A746</f>
        <v>5630018165</v>
      </c>
      <c r="C747" s="19" t="str">
        <f>'Base de dados'!B746</f>
        <v>TIAGO CESAR DE ASSIS DA SILVA</v>
      </c>
      <c r="D747" s="26">
        <f>'Base de dados'!C746</f>
        <v>451930952</v>
      </c>
      <c r="E747" s="20" t="str">
        <f>'Base de dados'!D746</f>
        <v>359.527.138-66</v>
      </c>
      <c r="F747" s="21" t="str">
        <f>IF('Base de dados'!E746&lt;&gt;"",'Base de dados'!E746,"")</f>
        <v>DAIANE KELLY BALDOINO DA SILVA</v>
      </c>
      <c r="G747" s="21">
        <f>IF('Base de dados'!F746&lt;&gt;"",'Base de dados'!F746,"")</f>
        <v>462608591</v>
      </c>
      <c r="H747" s="21" t="str">
        <f>IF('Base de dados'!G746&lt;&gt;"",'Base de dados'!G746,"")</f>
        <v>395.578.038-43</v>
      </c>
      <c r="I747" s="31" t="str">
        <f>Prefeitura!D747</f>
        <v>RUA NICANOR FRANCISCO FERRAZ, 229 - JARDIM EUROPA - CASA BRANCA</v>
      </c>
      <c r="J747" s="22" t="str">
        <f>Prefeitura!E747</f>
        <v>(19) 995445008</v>
      </c>
      <c r="K747" s="23" t="str">
        <f>LOWER('Base de dados'!K746)</f>
        <v>tiagosilvalion@gmail.com</v>
      </c>
      <c r="L747" s="24" t="str">
        <f>'Base de dados'!J746</f>
        <v>POPULAÇÃO GERAL</v>
      </c>
      <c r="M747" s="24" t="str">
        <f>'Base de dados'!L746</f>
        <v>SUPLENTE</v>
      </c>
      <c r="N747" s="24">
        <f>'Base de dados'!M746</f>
        <v>430</v>
      </c>
      <c r="O747" s="29" t="str">
        <f>IF(OR(Prefeitura!I747="Não",Prefeitura!J747&lt;&gt;""),"EXCLUÍDO","")</f>
        <v/>
      </c>
      <c r="P747" s="24" t="str">
        <f>IF(Prefeitura!J747&lt;&gt;"","ATENDIDO CDHU",IF(Prefeitura!I747="Não","NÃO COMPROVA TEMPO DE MORADIA",""))</f>
        <v/>
      </c>
      <c r="Q747" s="24" t="str">
        <f t="shared" si="24"/>
        <v/>
      </c>
    </row>
    <row r="748" spans="1:17" ht="24.95" customHeight="1" x14ac:dyDescent="0.25">
      <c r="A748" s="17">
        <f t="shared" si="23"/>
        <v>746</v>
      </c>
      <c r="B748" s="18" t="str">
        <f>'Base de dados'!A747</f>
        <v>5630003506</v>
      </c>
      <c r="C748" s="19" t="str">
        <f>'Base de dados'!B747</f>
        <v>MAICON DE OLIVEIRA VIEIRA</v>
      </c>
      <c r="D748" s="26">
        <f>'Base de dados'!C747</f>
        <v>402953848</v>
      </c>
      <c r="E748" s="20" t="str">
        <f>'Base de dados'!D747</f>
        <v>344.034.278-63</v>
      </c>
      <c r="F748" s="21" t="str">
        <f>IF('Base de dados'!E747&lt;&gt;"",'Base de dados'!E747,"")</f>
        <v/>
      </c>
      <c r="G748" s="21" t="str">
        <f>IF('Base de dados'!F747&lt;&gt;"",'Base de dados'!F747,"")</f>
        <v/>
      </c>
      <c r="H748" s="21" t="str">
        <f>IF('Base de dados'!G747&lt;&gt;"",'Base de dados'!G747,"")</f>
        <v/>
      </c>
      <c r="I748" s="31" t="str">
        <f>Prefeitura!D748</f>
        <v>RUA FAMILIA CASTOLDI, 125 - JARDIM MACAUBA - CASA BRANCA</v>
      </c>
      <c r="J748" s="22" t="str">
        <f>Prefeitura!E748</f>
        <v>(19) 994991721</v>
      </c>
      <c r="K748" s="23" t="str">
        <f>LOWER('Base de dados'!K747)</f>
        <v>maiconvieira30r@gmail.com</v>
      </c>
      <c r="L748" s="24" t="str">
        <f>'Base de dados'!J747</f>
        <v>POPULAÇÃO GERAL</v>
      </c>
      <c r="M748" s="24" t="str">
        <f>'Base de dados'!L747</f>
        <v>SUPLENTE</v>
      </c>
      <c r="N748" s="24">
        <f>'Base de dados'!M747</f>
        <v>431</v>
      </c>
      <c r="O748" s="29" t="str">
        <f>IF(OR(Prefeitura!I748="Não",Prefeitura!J748&lt;&gt;""),"EXCLUÍDO","")</f>
        <v/>
      </c>
      <c r="P748" s="24" t="str">
        <f>IF(Prefeitura!J748&lt;&gt;"","ATENDIDO CDHU",IF(Prefeitura!I748="Não","NÃO COMPROVA TEMPO DE MORADIA",""))</f>
        <v/>
      </c>
      <c r="Q748" s="24" t="str">
        <f t="shared" si="24"/>
        <v/>
      </c>
    </row>
    <row r="749" spans="1:17" ht="24.95" customHeight="1" x14ac:dyDescent="0.25">
      <c r="A749" s="17">
        <f t="shared" si="23"/>
        <v>747</v>
      </c>
      <c r="B749" s="18" t="str">
        <f>'Base de dados'!A748</f>
        <v>5630011475</v>
      </c>
      <c r="C749" s="19" t="str">
        <f>'Base de dados'!B748</f>
        <v>MARILSA DE FATIMA KETENER DE JESUS</v>
      </c>
      <c r="D749" s="26">
        <f>'Base de dados'!C748</f>
        <v>245313217</v>
      </c>
      <c r="E749" s="20" t="str">
        <f>'Base de dados'!D748</f>
        <v>150.354.048-03</v>
      </c>
      <c r="F749" s="21" t="str">
        <f>IF('Base de dados'!E748&lt;&gt;"",'Base de dados'!E748,"")</f>
        <v>EDIVON DE JESUS</v>
      </c>
      <c r="G749" s="21">
        <f>IF('Base de dados'!F748&lt;&gt;"",'Base de dados'!F748,"")</f>
        <v>22110861</v>
      </c>
      <c r="H749" s="21" t="str">
        <f>IF('Base de dados'!G748&lt;&gt;"",'Base de dados'!G748,"")</f>
        <v>734.694.086-53</v>
      </c>
      <c r="I749" s="31" t="str">
        <f>Prefeitura!D749</f>
        <v>RUA FAMILIA BASILONE, 20 - JARDIM BOA ESPERANCA - CASA BRANCA</v>
      </c>
      <c r="J749" s="22" t="str">
        <f>Prefeitura!E749</f>
        <v>(19) 998420996</v>
      </c>
      <c r="K749" s="23" t="str">
        <f>LOWER('Base de dados'!K748)</f>
        <v>ketener@bol.com.br</v>
      </c>
      <c r="L749" s="24" t="str">
        <f>'Base de dados'!J748</f>
        <v>POPULAÇÃO GERAL</v>
      </c>
      <c r="M749" s="24" t="str">
        <f>'Base de dados'!L748</f>
        <v>SUPLENTE</v>
      </c>
      <c r="N749" s="24">
        <f>'Base de dados'!M748</f>
        <v>432</v>
      </c>
      <c r="O749" s="29" t="str">
        <f>IF(OR(Prefeitura!I749="Não",Prefeitura!J749&lt;&gt;""),"EXCLUÍDO","")</f>
        <v/>
      </c>
      <c r="P749" s="24" t="str">
        <f>IF(Prefeitura!J749&lt;&gt;"","ATENDIDO CDHU",IF(Prefeitura!I749="Não","NÃO COMPROVA TEMPO DE MORADIA",""))</f>
        <v/>
      </c>
      <c r="Q749" s="24" t="str">
        <f t="shared" si="24"/>
        <v/>
      </c>
    </row>
    <row r="750" spans="1:17" ht="24.95" customHeight="1" x14ac:dyDescent="0.25">
      <c r="A750" s="17">
        <f t="shared" si="23"/>
        <v>748</v>
      </c>
      <c r="B750" s="18" t="str">
        <f>'Base de dados'!A749</f>
        <v>5630017027</v>
      </c>
      <c r="C750" s="19" t="str">
        <f>'Base de dados'!B749</f>
        <v>WESLEN AUGUSTO ALEXANDRE</v>
      </c>
      <c r="D750" s="26">
        <f>'Base de dados'!C749</f>
        <v>435181968</v>
      </c>
      <c r="E750" s="20" t="str">
        <f>'Base de dados'!D749</f>
        <v>443.609.698-05</v>
      </c>
      <c r="F750" s="21" t="str">
        <f>IF('Base de dados'!E749&lt;&gt;"",'Base de dados'!E749,"")</f>
        <v/>
      </c>
      <c r="G750" s="21" t="str">
        <f>IF('Base de dados'!F749&lt;&gt;"",'Base de dados'!F749,"")</f>
        <v/>
      </c>
      <c r="H750" s="21" t="str">
        <f>IF('Base de dados'!G749&lt;&gt;"",'Base de dados'!G749,"")</f>
        <v/>
      </c>
      <c r="I750" s="31" t="str">
        <f>Prefeitura!D750</f>
        <v>RUA FAMILIA VENTURA, 90 - JARDIM MACAUBA  - CASA BRANCA</v>
      </c>
      <c r="J750" s="22" t="str">
        <f>Prefeitura!E750</f>
        <v>(19) 989812535</v>
      </c>
      <c r="K750" s="23" t="str">
        <f>LOWER('Base de dados'!K749)</f>
        <v>joicecarvalho174@gmail.com</v>
      </c>
      <c r="L750" s="24" t="str">
        <f>'Base de dados'!J749</f>
        <v>POPULAÇÃO GERAL</v>
      </c>
      <c r="M750" s="24" t="str">
        <f>'Base de dados'!L749</f>
        <v>SUPLENTE</v>
      </c>
      <c r="N750" s="24">
        <f>'Base de dados'!M749</f>
        <v>433</v>
      </c>
      <c r="O750" s="29" t="str">
        <f>IF(OR(Prefeitura!I750="Não",Prefeitura!J750&lt;&gt;""),"EXCLUÍDO","")</f>
        <v/>
      </c>
      <c r="P750" s="24" t="str">
        <f>IF(Prefeitura!J750&lt;&gt;"","ATENDIDO CDHU",IF(Prefeitura!I750="Não","NÃO COMPROVA TEMPO DE MORADIA",""))</f>
        <v/>
      </c>
      <c r="Q750" s="24" t="str">
        <f t="shared" si="24"/>
        <v/>
      </c>
    </row>
    <row r="751" spans="1:17" ht="24.95" customHeight="1" x14ac:dyDescent="0.25">
      <c r="A751" s="17">
        <f t="shared" si="23"/>
        <v>749</v>
      </c>
      <c r="B751" s="18" t="str">
        <f>'Base de dados'!A750</f>
        <v>5630009479</v>
      </c>
      <c r="C751" s="19" t="str">
        <f>'Base de dados'!B750</f>
        <v>VALTER BATISTA SILVERIO PERINI</v>
      </c>
      <c r="D751" s="26">
        <f>'Base de dados'!C750</f>
        <v>437012967</v>
      </c>
      <c r="E751" s="20" t="str">
        <f>'Base de dados'!D750</f>
        <v>470.615.638-69</v>
      </c>
      <c r="F751" s="21" t="str">
        <f>IF('Base de dados'!E750&lt;&gt;"",'Base de dados'!E750,"")</f>
        <v>MARIANE DOS SANTOS PERINI</v>
      </c>
      <c r="G751" s="21">
        <f>IF('Base de dados'!F750&lt;&gt;"",'Base de dados'!F750,"")</f>
        <v>605070969</v>
      </c>
      <c r="H751" s="21" t="str">
        <f>IF('Base de dados'!G750&lt;&gt;"",'Base de dados'!G750,"")</f>
        <v>503.188.868-71</v>
      </c>
      <c r="I751" s="31" t="str">
        <f>Prefeitura!D751</f>
        <v>FAZ NOVA ESPERANCA, Sem número - VENDA BRANCA - CASA BRANCA</v>
      </c>
      <c r="J751" s="22" t="str">
        <f>Prefeitura!E751</f>
        <v>(19) 971431488</v>
      </c>
      <c r="K751" s="23" t="str">
        <f>LOWER('Base de dados'!K750)</f>
        <v>marianebenjamim2019@gmail.com</v>
      </c>
      <c r="L751" s="24" t="str">
        <f>'Base de dados'!J750</f>
        <v>POPULAÇÃO GERAL</v>
      </c>
      <c r="M751" s="24" t="str">
        <f>'Base de dados'!L750</f>
        <v>SUPLENTE</v>
      </c>
      <c r="N751" s="24">
        <f>'Base de dados'!M750</f>
        <v>434</v>
      </c>
      <c r="O751" s="29" t="str">
        <f>IF(OR(Prefeitura!I751="Não",Prefeitura!J751&lt;&gt;""),"EXCLUÍDO","")</f>
        <v/>
      </c>
      <c r="P751" s="24" t="str">
        <f>IF(Prefeitura!J751&lt;&gt;"","ATENDIDO CDHU",IF(Prefeitura!I751="Não","NÃO COMPROVA TEMPO DE MORADIA",""))</f>
        <v/>
      </c>
      <c r="Q751" s="24" t="str">
        <f t="shared" si="24"/>
        <v/>
      </c>
    </row>
    <row r="752" spans="1:17" ht="24.95" customHeight="1" x14ac:dyDescent="0.25">
      <c r="A752" s="17">
        <f t="shared" si="23"/>
        <v>750</v>
      </c>
      <c r="B752" s="18" t="str">
        <f>'Base de dados'!A751</f>
        <v>5630001914</v>
      </c>
      <c r="C752" s="19" t="str">
        <f>'Base de dados'!B751</f>
        <v>MAIARA RIBEIRO DA SILVA</v>
      </c>
      <c r="D752" s="26">
        <f>'Base de dados'!C751</f>
        <v>495792081</v>
      </c>
      <c r="E752" s="20" t="str">
        <f>'Base de dados'!D751</f>
        <v>437.214.998-08</v>
      </c>
      <c r="F752" s="21" t="str">
        <f>IF('Base de dados'!E751&lt;&gt;"",'Base de dados'!E751,"")</f>
        <v/>
      </c>
      <c r="G752" s="21" t="str">
        <f>IF('Base de dados'!F751&lt;&gt;"",'Base de dados'!F751,"")</f>
        <v/>
      </c>
      <c r="H752" s="21" t="str">
        <f>IF('Base de dados'!G751&lt;&gt;"",'Base de dados'!G751,"")</f>
        <v/>
      </c>
      <c r="I752" s="31" t="str">
        <f>Prefeitura!D752</f>
        <v>RUA SEBASTIAO WALTER LOPES DA CUNHA, 536 - CHACARA BOA VISTA  - CASA BRANCA</v>
      </c>
      <c r="J752" s="22" t="str">
        <f>Prefeitura!E752</f>
        <v>(19) 991135677</v>
      </c>
      <c r="K752" s="23" t="str">
        <f>LOWER('Base de dados'!K751)</f>
        <v>maiara_ribeiro_94@hotmail.com</v>
      </c>
      <c r="L752" s="24" t="str">
        <f>'Base de dados'!J751</f>
        <v>POPULAÇÃO GERAL</v>
      </c>
      <c r="M752" s="24" t="str">
        <f>'Base de dados'!L751</f>
        <v>SUPLENTE</v>
      </c>
      <c r="N752" s="24">
        <f>'Base de dados'!M751</f>
        <v>435</v>
      </c>
      <c r="O752" s="29" t="str">
        <f>IF(OR(Prefeitura!I752="Não",Prefeitura!J752&lt;&gt;""),"EXCLUÍDO","")</f>
        <v/>
      </c>
      <c r="P752" s="24" t="str">
        <f>IF(Prefeitura!J752&lt;&gt;"","ATENDIDO CDHU",IF(Prefeitura!I752="Não","NÃO COMPROVA TEMPO DE MORADIA",""))</f>
        <v/>
      </c>
      <c r="Q752" s="24" t="str">
        <f t="shared" si="24"/>
        <v/>
      </c>
    </row>
    <row r="753" spans="1:17" ht="24.95" customHeight="1" x14ac:dyDescent="0.25">
      <c r="A753" s="17">
        <f t="shared" si="23"/>
        <v>751</v>
      </c>
      <c r="B753" s="18" t="str">
        <f>'Base de dados'!A752</f>
        <v>5630006350</v>
      </c>
      <c r="C753" s="19" t="str">
        <f>'Base de dados'!B752</f>
        <v>MARCIA ENGLE</v>
      </c>
      <c r="D753" s="26">
        <f>'Base de dados'!C752</f>
        <v>331436176</v>
      </c>
      <c r="E753" s="20" t="str">
        <f>'Base de dados'!D752</f>
        <v>261.006.618-02</v>
      </c>
      <c r="F753" s="21" t="str">
        <f>IF('Base de dados'!E752&lt;&gt;"",'Base de dados'!E752,"")</f>
        <v>CLAUDIOVALDO ENGLE</v>
      </c>
      <c r="G753" s="21">
        <f>IF('Base de dados'!F752&lt;&gt;"",'Base de dados'!F752,"")</f>
        <v>103754921</v>
      </c>
      <c r="H753" s="21" t="str">
        <f>IF('Base de dados'!G752&lt;&gt;"",'Base de dados'!G752,"")</f>
        <v>042.823.368-62</v>
      </c>
      <c r="I753" s="31" t="str">
        <f>Prefeitura!D753</f>
        <v>RUA FAMILIA ANACLETO, 65 - VENDA BRANCA - CASA BRANCA</v>
      </c>
      <c r="J753" s="22" t="str">
        <f>Prefeitura!E753</f>
        <v>(19) 997118051</v>
      </c>
      <c r="K753" s="23" t="str">
        <f>LOWER('Base de dados'!K752)</f>
        <v>marcia.engle7@gmail.com</v>
      </c>
      <c r="L753" s="24" t="str">
        <f>'Base de dados'!J752</f>
        <v>POPULAÇÃO GERAL</v>
      </c>
      <c r="M753" s="24" t="str">
        <f>'Base de dados'!L752</f>
        <v>SUPLENTE</v>
      </c>
      <c r="N753" s="24">
        <f>'Base de dados'!M752</f>
        <v>436</v>
      </c>
      <c r="O753" s="29" t="str">
        <f>IF(OR(Prefeitura!I753="Não",Prefeitura!J753&lt;&gt;""),"EXCLUÍDO","")</f>
        <v/>
      </c>
      <c r="P753" s="24" t="str">
        <f>IF(Prefeitura!J753&lt;&gt;"","ATENDIDO CDHU",IF(Prefeitura!I753="Não","NÃO COMPROVA TEMPO DE MORADIA",""))</f>
        <v/>
      </c>
      <c r="Q753" s="24" t="str">
        <f t="shared" si="24"/>
        <v/>
      </c>
    </row>
    <row r="754" spans="1:17" ht="24.95" customHeight="1" x14ac:dyDescent="0.25">
      <c r="A754" s="17">
        <f t="shared" si="23"/>
        <v>752</v>
      </c>
      <c r="B754" s="18" t="str">
        <f>'Base de dados'!A753</f>
        <v>5630021557</v>
      </c>
      <c r="C754" s="19" t="str">
        <f>'Base de dados'!B753</f>
        <v>GEICELENE DUTRA VILAS BOAS</v>
      </c>
      <c r="D754" s="26">
        <f>'Base de dados'!C753</f>
        <v>403793026</v>
      </c>
      <c r="E754" s="20" t="str">
        <f>'Base de dados'!D753</f>
        <v>357.331.648-40</v>
      </c>
      <c r="F754" s="21" t="str">
        <f>IF('Base de dados'!E753&lt;&gt;"",'Base de dados'!E753,"")</f>
        <v/>
      </c>
      <c r="G754" s="21" t="str">
        <f>IF('Base de dados'!F753&lt;&gt;"",'Base de dados'!F753,"")</f>
        <v/>
      </c>
      <c r="H754" s="21" t="str">
        <f>IF('Base de dados'!G753&lt;&gt;"",'Base de dados'!G753,"")</f>
        <v/>
      </c>
      <c r="I754" s="31" t="str">
        <f>Prefeitura!D754</f>
        <v>RUA PORTUGAL, 340 - ODEMIR BUZATO - CASA BRANCA</v>
      </c>
      <c r="J754" s="22" t="str">
        <f>Prefeitura!E754</f>
        <v>(19) 992724591</v>
      </c>
      <c r="K754" s="23" t="str">
        <f>LOWER('Base de dados'!K753)</f>
        <v>nikadetchaya@gmail.com</v>
      </c>
      <c r="L754" s="24" t="str">
        <f>'Base de dados'!J753</f>
        <v>POPULAÇÃO GERAL</v>
      </c>
      <c r="M754" s="24" t="str">
        <f>'Base de dados'!L753</f>
        <v>SUPLENTE</v>
      </c>
      <c r="N754" s="24">
        <f>'Base de dados'!M753</f>
        <v>437</v>
      </c>
      <c r="O754" s="29" t="str">
        <f>IF(OR(Prefeitura!I754="Não",Prefeitura!J754&lt;&gt;""),"EXCLUÍDO","")</f>
        <v/>
      </c>
      <c r="P754" s="24" t="str">
        <f>IF(Prefeitura!J754&lt;&gt;"","ATENDIDO CDHU",IF(Prefeitura!I754="Não","NÃO COMPROVA TEMPO DE MORADIA",""))</f>
        <v/>
      </c>
      <c r="Q754" s="24" t="str">
        <f t="shared" si="24"/>
        <v/>
      </c>
    </row>
    <row r="755" spans="1:17" ht="24.95" customHeight="1" x14ac:dyDescent="0.25">
      <c r="A755" s="17">
        <f t="shared" si="23"/>
        <v>753</v>
      </c>
      <c r="B755" s="18" t="str">
        <f>'Base de dados'!A754</f>
        <v>5630014933</v>
      </c>
      <c r="C755" s="19" t="str">
        <f>'Base de dados'!B754</f>
        <v>LUCAS</v>
      </c>
      <c r="D755" s="26">
        <f>'Base de dados'!C754</f>
        <v>482213061</v>
      </c>
      <c r="E755" s="20" t="str">
        <f>'Base de dados'!D754</f>
        <v>415.279.018-07</v>
      </c>
      <c r="F755" s="21" t="str">
        <f>IF('Base de dados'!E754&lt;&gt;"",'Base de dados'!E754,"")</f>
        <v/>
      </c>
      <c r="G755" s="21" t="str">
        <f>IF('Base de dados'!F754&lt;&gt;"",'Base de dados'!F754,"")</f>
        <v/>
      </c>
      <c r="H755" s="21" t="str">
        <f>IF('Base de dados'!G754&lt;&gt;"",'Base de dados'!G754,"")</f>
        <v/>
      </c>
      <c r="I755" s="31" t="str">
        <f>Prefeitura!D755</f>
        <v>RUA FAMILIA CARVALHO, 63 - NAZARE - CASA BRANCA</v>
      </c>
      <c r="J755" s="22" t="str">
        <f>Prefeitura!E755</f>
        <v>(19) 994863464</v>
      </c>
      <c r="K755" s="23" t="str">
        <f>LOWER('Base de dados'!K754)</f>
        <v>lucaspymenta2@gmail.com</v>
      </c>
      <c r="L755" s="24" t="str">
        <f>'Base de dados'!J754</f>
        <v>POPULAÇÃO GERAL</v>
      </c>
      <c r="M755" s="24" t="str">
        <f>'Base de dados'!L754</f>
        <v>SUPLENTE</v>
      </c>
      <c r="N755" s="24">
        <f>'Base de dados'!M754</f>
        <v>438</v>
      </c>
      <c r="O755" s="29" t="str">
        <f>IF(OR(Prefeitura!I755="Não",Prefeitura!J755&lt;&gt;""),"EXCLUÍDO","")</f>
        <v/>
      </c>
      <c r="P755" s="24" t="str">
        <f>IF(Prefeitura!J755&lt;&gt;"","ATENDIDO CDHU",IF(Prefeitura!I755="Não","NÃO COMPROVA TEMPO DE MORADIA",""))</f>
        <v/>
      </c>
      <c r="Q755" s="24" t="str">
        <f t="shared" si="24"/>
        <v/>
      </c>
    </row>
    <row r="756" spans="1:17" ht="24.95" customHeight="1" x14ac:dyDescent="0.25">
      <c r="A756" s="17">
        <f t="shared" si="23"/>
        <v>754</v>
      </c>
      <c r="B756" s="18" t="str">
        <f>'Base de dados'!A755</f>
        <v>5630017811</v>
      </c>
      <c r="C756" s="19" t="str">
        <f>'Base de dados'!B755</f>
        <v>FLAVIA NASCIMENTO DA CONCEICAO</v>
      </c>
      <c r="D756" s="26">
        <f>'Base de dados'!C755</f>
        <v>329422947</v>
      </c>
      <c r="E756" s="20" t="str">
        <f>'Base de dados'!D755</f>
        <v>295.612.638-58</v>
      </c>
      <c r="F756" s="21" t="str">
        <f>IF('Base de dados'!E755&lt;&gt;"",'Base de dados'!E755,"")</f>
        <v>MARCELO ALVES DOS SANTOS</v>
      </c>
      <c r="G756" s="21">
        <f>IF('Base de dados'!F755&lt;&gt;"",'Base de dados'!F755,"")</f>
        <v>42502829</v>
      </c>
      <c r="H756" s="21" t="str">
        <f>IF('Base de dados'!G755&lt;&gt;"",'Base de dados'!G755,"")</f>
        <v>352.940.808-50</v>
      </c>
      <c r="I756" s="31" t="str">
        <f>Prefeitura!D756</f>
        <v>TR  TRAVESSA JAN BELLA, 5 - VILA DOM PEDRO II - SAO PAULO</v>
      </c>
      <c r="J756" s="22" t="str">
        <f>Prefeitura!E756</f>
        <v>(11) 983685759</v>
      </c>
      <c r="K756" s="23" t="str">
        <f>LOWER('Base de dados'!K755)</f>
        <v>flavia-jv-mv@hotmail.com</v>
      </c>
      <c r="L756" s="24" t="str">
        <f>'Base de dados'!J755</f>
        <v>POPULAÇÃO GERAL</v>
      </c>
      <c r="M756" s="24" t="str">
        <f>'Base de dados'!L755</f>
        <v>SUPLENTE</v>
      </c>
      <c r="N756" s="24">
        <f>'Base de dados'!M755</f>
        <v>439</v>
      </c>
      <c r="O756" s="29" t="str">
        <f>IF(OR(Prefeitura!I756="Não",Prefeitura!J756&lt;&gt;""),"EXCLUÍDO","")</f>
        <v/>
      </c>
      <c r="P756" s="24" t="str">
        <f>IF(Prefeitura!J756&lt;&gt;"","ATENDIDO CDHU",IF(Prefeitura!I756="Não","NÃO COMPROVA TEMPO DE MORADIA",""))</f>
        <v/>
      </c>
      <c r="Q756" s="24" t="str">
        <f t="shared" si="24"/>
        <v/>
      </c>
    </row>
    <row r="757" spans="1:17" ht="24.95" customHeight="1" x14ac:dyDescent="0.25">
      <c r="A757" s="17">
        <f t="shared" si="23"/>
        <v>755</v>
      </c>
      <c r="B757" s="18" t="str">
        <f>'Base de dados'!A756</f>
        <v>5630020674</v>
      </c>
      <c r="C757" s="19" t="str">
        <f>'Base de dados'!B756</f>
        <v>CARLOS JOSE PUELCHER</v>
      </c>
      <c r="D757" s="26">
        <f>'Base de dados'!C756</f>
        <v>19549203</v>
      </c>
      <c r="E757" s="20" t="str">
        <f>'Base de dados'!D756</f>
        <v>079.853.948-85</v>
      </c>
      <c r="F757" s="21" t="str">
        <f>IF('Base de dados'!E756&lt;&gt;"",'Base de dados'!E756,"")</f>
        <v/>
      </c>
      <c r="G757" s="21" t="str">
        <f>IF('Base de dados'!F756&lt;&gt;"",'Base de dados'!F756,"")</f>
        <v/>
      </c>
      <c r="H757" s="21" t="str">
        <f>IF('Base de dados'!G756&lt;&gt;"",'Base de dados'!G756,"")</f>
        <v/>
      </c>
      <c r="I757" s="31" t="str">
        <f>Prefeitura!D757</f>
        <v>RUA IPIRANGA, 97 - CENTRO - CASA BRANCA</v>
      </c>
      <c r="J757" s="22" t="str">
        <f>Prefeitura!E757</f>
        <v>(19) 996880872</v>
      </c>
      <c r="K757" s="23" t="str">
        <f>LOWER('Base de dados'!K756)</f>
        <v>lucienej.andrade@gmail.com</v>
      </c>
      <c r="L757" s="24" t="str">
        <f>'Base de dados'!J756</f>
        <v>POPULAÇÃO GERAL</v>
      </c>
      <c r="M757" s="24" t="str">
        <f>'Base de dados'!L756</f>
        <v>SUPLENTE</v>
      </c>
      <c r="N757" s="24">
        <f>'Base de dados'!M756</f>
        <v>440</v>
      </c>
      <c r="O757" s="29" t="str">
        <f>IF(OR(Prefeitura!I757="Não",Prefeitura!J757&lt;&gt;""),"EXCLUÍDO","")</f>
        <v/>
      </c>
      <c r="P757" s="24" t="str">
        <f>IF(Prefeitura!J757&lt;&gt;"","ATENDIDO CDHU",IF(Prefeitura!I757="Não","NÃO COMPROVA TEMPO DE MORADIA",""))</f>
        <v/>
      </c>
      <c r="Q757" s="24" t="str">
        <f t="shared" si="24"/>
        <v/>
      </c>
    </row>
    <row r="758" spans="1:17" ht="24.95" customHeight="1" x14ac:dyDescent="0.25">
      <c r="A758" s="17">
        <f t="shared" si="23"/>
        <v>756</v>
      </c>
      <c r="B758" s="18" t="str">
        <f>'Base de dados'!A757</f>
        <v>5630019692</v>
      </c>
      <c r="C758" s="19" t="str">
        <f>'Base de dados'!B757</f>
        <v>TAIN JULIANE COSTA</v>
      </c>
      <c r="D758" s="26">
        <f>'Base de dados'!C757</f>
        <v>497315439</v>
      </c>
      <c r="E758" s="20" t="str">
        <f>'Base de dados'!D757</f>
        <v>468.978.298-97</v>
      </c>
      <c r="F758" s="21" t="str">
        <f>IF('Base de dados'!E757&lt;&gt;"",'Base de dados'!E757,"")</f>
        <v/>
      </c>
      <c r="G758" s="21" t="str">
        <f>IF('Base de dados'!F757&lt;&gt;"",'Base de dados'!F757,"")</f>
        <v/>
      </c>
      <c r="H758" s="21" t="str">
        <f>IF('Base de dados'!G757&lt;&gt;"",'Base de dados'!G757,"")</f>
        <v/>
      </c>
      <c r="I758" s="31" t="str">
        <f>Prefeitura!D758</f>
        <v>RUA 24 DE FEVEREIRO, 124 - SAO JOAO  - CASA BRANCA</v>
      </c>
      <c r="J758" s="22" t="str">
        <f>Prefeitura!E758</f>
        <v>(19) 995243550</v>
      </c>
      <c r="K758" s="23" t="str">
        <f>LOWER('Base de dados'!K757)</f>
        <v>marmobrasil@hotmail.com</v>
      </c>
      <c r="L758" s="24" t="str">
        <f>'Base de dados'!J757</f>
        <v>POPULAÇÃO GERAL</v>
      </c>
      <c r="M758" s="24" t="str">
        <f>'Base de dados'!L757</f>
        <v>SUPLENTE</v>
      </c>
      <c r="N758" s="24">
        <f>'Base de dados'!M757</f>
        <v>441</v>
      </c>
      <c r="O758" s="29" t="str">
        <f>IF(OR(Prefeitura!I758="Não",Prefeitura!J758&lt;&gt;""),"EXCLUÍDO","")</f>
        <v/>
      </c>
      <c r="P758" s="24" t="str">
        <f>IF(Prefeitura!J758&lt;&gt;"","ATENDIDO CDHU",IF(Prefeitura!I758="Não","NÃO COMPROVA TEMPO DE MORADIA",""))</f>
        <v/>
      </c>
      <c r="Q758" s="24" t="str">
        <f t="shared" si="24"/>
        <v/>
      </c>
    </row>
    <row r="759" spans="1:17" ht="24.95" customHeight="1" x14ac:dyDescent="0.25">
      <c r="A759" s="17">
        <f t="shared" si="23"/>
        <v>757</v>
      </c>
      <c r="B759" s="18" t="str">
        <f>'Base de dados'!A758</f>
        <v>5630003555</v>
      </c>
      <c r="C759" s="19" t="str">
        <f>'Base de dados'!B758</f>
        <v>DENER PEREIRA DA COSTA</v>
      </c>
      <c r="D759" s="26">
        <f>'Base de dados'!C758</f>
        <v>490056118</v>
      </c>
      <c r="E759" s="20" t="str">
        <f>'Base de dados'!D758</f>
        <v>428.502.998-71</v>
      </c>
      <c r="F759" s="21" t="str">
        <f>IF('Base de dados'!E758&lt;&gt;"",'Base de dados'!E758,"")</f>
        <v>SARA LOPES DA SILVA</v>
      </c>
      <c r="G759" s="21">
        <f>IF('Base de dados'!F758&lt;&gt;"",'Base de dados'!F758,"")</f>
        <v>479461909</v>
      </c>
      <c r="H759" s="21" t="str">
        <f>IF('Base de dados'!G758&lt;&gt;"",'Base de dados'!G758,"")</f>
        <v>407.550.748-31</v>
      </c>
      <c r="I759" s="31" t="str">
        <f>Prefeitura!D759</f>
        <v>RUA AGUAI, 130 - DESTERRO - CASA BRANCA</v>
      </c>
      <c r="J759" s="22" t="str">
        <f>Prefeitura!E759</f>
        <v>(19) 993103333</v>
      </c>
      <c r="K759" s="23" t="str">
        <f>LOWER('Base de dados'!K758)</f>
        <v>dener.costa@yahoo.com.br</v>
      </c>
      <c r="L759" s="24" t="str">
        <f>'Base de dados'!J758</f>
        <v>POPULAÇÃO GERAL</v>
      </c>
      <c r="M759" s="24" t="str">
        <f>'Base de dados'!L758</f>
        <v>SUPLENTE</v>
      </c>
      <c r="N759" s="24">
        <f>'Base de dados'!M758</f>
        <v>442</v>
      </c>
      <c r="O759" s="29" t="str">
        <f>IF(OR(Prefeitura!I759="Não",Prefeitura!J759&lt;&gt;""),"EXCLUÍDO","")</f>
        <v/>
      </c>
      <c r="P759" s="24" t="str">
        <f>IF(Prefeitura!J759&lt;&gt;"","ATENDIDO CDHU",IF(Prefeitura!I759="Não","NÃO COMPROVA TEMPO DE MORADIA",""))</f>
        <v/>
      </c>
      <c r="Q759" s="24" t="str">
        <f t="shared" si="24"/>
        <v/>
      </c>
    </row>
    <row r="760" spans="1:17" ht="24.95" customHeight="1" x14ac:dyDescent="0.25">
      <c r="A760" s="17">
        <f t="shared" si="23"/>
        <v>758</v>
      </c>
      <c r="B760" s="18" t="str">
        <f>'Base de dados'!A759</f>
        <v>5630019890</v>
      </c>
      <c r="C760" s="19" t="str">
        <f>'Base de dados'!B759</f>
        <v>CAROLINE PERINI DE SOUZA</v>
      </c>
      <c r="D760" s="26">
        <f>'Base de dados'!C759</f>
        <v>524438158</v>
      </c>
      <c r="E760" s="20" t="str">
        <f>'Base de dados'!D759</f>
        <v>472.858.998-60</v>
      </c>
      <c r="F760" s="21" t="str">
        <f>IF('Base de dados'!E759&lt;&gt;"",'Base de dados'!E759,"")</f>
        <v>GUSTAVO APRECIDO DOS SANTOS</v>
      </c>
      <c r="G760" s="21">
        <f>IF('Base de dados'!F759&lt;&gt;"",'Base de dados'!F759,"")</f>
        <v>495700695</v>
      </c>
      <c r="H760" s="21" t="str">
        <f>IF('Base de dados'!G759&lt;&gt;"",'Base de dados'!G759,"")</f>
        <v>456.344.968-70</v>
      </c>
      <c r="I760" s="31" t="str">
        <f>Prefeitura!D760</f>
        <v>RUA AV FAMILIA ANACLETO, 13 - DISTRITO VENDA BRANCA  - CASA BRANCA</v>
      </c>
      <c r="J760" s="22" t="str">
        <f>Prefeitura!E760</f>
        <v>(19) 989960020</v>
      </c>
      <c r="K760" s="23" t="str">
        <f>LOWER('Base de dados'!K759)</f>
        <v>gustavosantos@trraverdeagro.com.br</v>
      </c>
      <c r="L760" s="24" t="str">
        <f>'Base de dados'!J759</f>
        <v>POPULAÇÃO GERAL</v>
      </c>
      <c r="M760" s="24" t="str">
        <f>'Base de dados'!L759</f>
        <v>SUPLENTE</v>
      </c>
      <c r="N760" s="24">
        <f>'Base de dados'!M759</f>
        <v>443</v>
      </c>
      <c r="O760" s="29" t="str">
        <f>IF(OR(Prefeitura!I760="Não",Prefeitura!J760&lt;&gt;""),"EXCLUÍDO","")</f>
        <v/>
      </c>
      <c r="P760" s="24" t="str">
        <f>IF(Prefeitura!J760&lt;&gt;"","ATENDIDO CDHU",IF(Prefeitura!I760="Não","NÃO COMPROVA TEMPO DE MORADIA",""))</f>
        <v/>
      </c>
      <c r="Q760" s="24" t="str">
        <f t="shared" si="24"/>
        <v/>
      </c>
    </row>
    <row r="761" spans="1:17" ht="24.95" customHeight="1" x14ac:dyDescent="0.25">
      <c r="A761" s="17">
        <f t="shared" si="23"/>
        <v>759</v>
      </c>
      <c r="B761" s="18" t="str">
        <f>'Base de dados'!A760</f>
        <v>5630005659</v>
      </c>
      <c r="C761" s="19" t="str">
        <f>'Base de dados'!B760</f>
        <v>ANA MARCIA NASCIMENTO AGUIA</v>
      </c>
      <c r="D761" s="26">
        <f>'Base de dados'!C760</f>
        <v>22366209</v>
      </c>
      <c r="E761" s="20" t="str">
        <f>'Base de dados'!D760</f>
        <v>171.753.888-61</v>
      </c>
      <c r="F761" s="21" t="str">
        <f>IF('Base de dados'!E760&lt;&gt;"",'Base de dados'!E760,"")</f>
        <v/>
      </c>
      <c r="G761" s="21" t="str">
        <f>IF('Base de dados'!F760&lt;&gt;"",'Base de dados'!F760,"")</f>
        <v/>
      </c>
      <c r="H761" s="21" t="str">
        <f>IF('Base de dados'!G760&lt;&gt;"",'Base de dados'!G760,"")</f>
        <v/>
      </c>
      <c r="I761" s="31" t="str">
        <f>Prefeitura!D761</f>
        <v>RUA FAMILIA MAFRA, 174 - VENDA BRANCA - CASA BRANCA</v>
      </c>
      <c r="J761" s="22" t="str">
        <f>Prefeitura!E761</f>
        <v>(19) 997755018</v>
      </c>
      <c r="K761" s="23" t="str">
        <f>LOWER('Base de dados'!K760)</f>
        <v>anamarcianaguiar@gmail.com</v>
      </c>
      <c r="L761" s="24" t="str">
        <f>'Base de dados'!J760</f>
        <v>POPULAÇÃO GERAL</v>
      </c>
      <c r="M761" s="24" t="str">
        <f>'Base de dados'!L760</f>
        <v>SUPLENTE</v>
      </c>
      <c r="N761" s="24">
        <f>'Base de dados'!M760</f>
        <v>444</v>
      </c>
      <c r="O761" s="29" t="str">
        <f>IF(OR(Prefeitura!I761="Não",Prefeitura!J761&lt;&gt;""),"EXCLUÍDO","")</f>
        <v/>
      </c>
      <c r="P761" s="24" t="str">
        <f>IF(Prefeitura!J761&lt;&gt;"","ATENDIDO CDHU",IF(Prefeitura!I761="Não","NÃO COMPROVA TEMPO DE MORADIA",""))</f>
        <v/>
      </c>
      <c r="Q761" s="24" t="str">
        <f t="shared" si="24"/>
        <v/>
      </c>
    </row>
    <row r="762" spans="1:17" ht="24.95" customHeight="1" x14ac:dyDescent="0.25">
      <c r="A762" s="17">
        <f t="shared" si="23"/>
        <v>760</v>
      </c>
      <c r="B762" s="18" t="str">
        <f>'Base de dados'!A761</f>
        <v>5630005626</v>
      </c>
      <c r="C762" s="19" t="str">
        <f>'Base de dados'!B761</f>
        <v>DAFNER MILANEZ PEREIRA</v>
      </c>
      <c r="D762" s="26">
        <f>'Base de dados'!C761</f>
        <v>435192929</v>
      </c>
      <c r="E762" s="20" t="str">
        <f>'Base de dados'!D761</f>
        <v>457.367.448-99</v>
      </c>
      <c r="F762" s="21" t="str">
        <f>IF('Base de dados'!E761&lt;&gt;"",'Base de dados'!E761,"")</f>
        <v/>
      </c>
      <c r="G762" s="21" t="str">
        <f>IF('Base de dados'!F761&lt;&gt;"",'Base de dados'!F761,"")</f>
        <v/>
      </c>
      <c r="H762" s="21" t="str">
        <f>IF('Base de dados'!G761&lt;&gt;"",'Base de dados'!G761,"")</f>
        <v/>
      </c>
      <c r="I762" s="31" t="str">
        <f>Prefeitura!D762</f>
        <v>RUA DOIS, 130 - COLINA DO SOL - CASA BRANCA</v>
      </c>
      <c r="J762" s="22" t="str">
        <f>Prefeitura!E762</f>
        <v>(19) 986001226</v>
      </c>
      <c r="K762" s="23" t="str">
        <f>LOWER('Base de dados'!K761)</f>
        <v>dafner_milanez@hotmail.com</v>
      </c>
      <c r="L762" s="24" t="str">
        <f>'Base de dados'!J761</f>
        <v>POPULAÇÃO GERAL</v>
      </c>
      <c r="M762" s="24" t="str">
        <f>'Base de dados'!L761</f>
        <v>SUPLENTE</v>
      </c>
      <c r="N762" s="24">
        <f>'Base de dados'!M761</f>
        <v>445</v>
      </c>
      <c r="O762" s="29" t="str">
        <f>IF(OR(Prefeitura!I762="Não",Prefeitura!J762&lt;&gt;""),"EXCLUÍDO","")</f>
        <v/>
      </c>
      <c r="P762" s="24" t="str">
        <f>IF(Prefeitura!J762&lt;&gt;"","ATENDIDO CDHU",IF(Prefeitura!I762="Não","NÃO COMPROVA TEMPO DE MORADIA",""))</f>
        <v/>
      </c>
      <c r="Q762" s="24" t="str">
        <f t="shared" si="24"/>
        <v/>
      </c>
    </row>
    <row r="763" spans="1:17" ht="24.95" customHeight="1" x14ac:dyDescent="0.25">
      <c r="A763" s="17">
        <f t="shared" si="23"/>
        <v>761</v>
      </c>
      <c r="B763" s="18" t="str">
        <f>'Base de dados'!A762</f>
        <v>5630015641</v>
      </c>
      <c r="C763" s="19" t="str">
        <f>'Base de dados'!B762</f>
        <v>NELSON LUIS DOS SANTOS JUNIOR</v>
      </c>
      <c r="D763" s="26">
        <f>'Base de dados'!C762</f>
        <v>250858745</v>
      </c>
      <c r="E763" s="20" t="str">
        <f>'Base de dados'!D762</f>
        <v>187.721.678-07</v>
      </c>
      <c r="F763" s="21" t="str">
        <f>IF('Base de dados'!E762&lt;&gt;"",'Base de dados'!E762,"")</f>
        <v/>
      </c>
      <c r="G763" s="21" t="str">
        <f>IF('Base de dados'!F762&lt;&gt;"",'Base de dados'!F762,"")</f>
        <v/>
      </c>
      <c r="H763" s="21" t="str">
        <f>IF('Base de dados'!G762&lt;&gt;"",'Base de dados'!G762,"")</f>
        <v/>
      </c>
      <c r="I763" s="31" t="str">
        <f>Prefeitura!D763</f>
        <v>RUA FAMILIA ROMANO, 75 - JARDIM AMERICA  - CASA BRANCA</v>
      </c>
      <c r="J763" s="22" t="str">
        <f>Prefeitura!E763</f>
        <v>(19) 989095196</v>
      </c>
      <c r="K763" s="23" t="str">
        <f>LOWER('Base de dados'!K762)</f>
        <v>nelson.santos2017@hotmail.com</v>
      </c>
      <c r="L763" s="24" t="str">
        <f>'Base de dados'!J762</f>
        <v>POPULAÇÃO GERAL</v>
      </c>
      <c r="M763" s="24" t="str">
        <f>'Base de dados'!L762</f>
        <v>SUPLENTE</v>
      </c>
      <c r="N763" s="24">
        <f>'Base de dados'!M762</f>
        <v>446</v>
      </c>
      <c r="O763" s="29" t="str">
        <f>IF(OR(Prefeitura!I763="Não",Prefeitura!J763&lt;&gt;""),"EXCLUÍDO","")</f>
        <v/>
      </c>
      <c r="P763" s="24" t="str">
        <f>IF(Prefeitura!J763&lt;&gt;"","ATENDIDO CDHU",IF(Prefeitura!I763="Não","NÃO COMPROVA TEMPO DE MORADIA",""))</f>
        <v/>
      </c>
      <c r="Q763" s="24" t="str">
        <f t="shared" si="24"/>
        <v/>
      </c>
    </row>
    <row r="764" spans="1:17" ht="24.95" customHeight="1" x14ac:dyDescent="0.25">
      <c r="A764" s="17">
        <f t="shared" si="23"/>
        <v>762</v>
      </c>
      <c r="B764" s="18" t="str">
        <f>'Base de dados'!A763</f>
        <v>5630005204</v>
      </c>
      <c r="C764" s="19" t="str">
        <f>'Base de dados'!B763</f>
        <v>VIVIANE DA SILVA SANTOS</v>
      </c>
      <c r="D764" s="26">
        <f>'Base de dados'!C763</f>
        <v>569686040</v>
      </c>
      <c r="E764" s="20" t="str">
        <f>'Base de dados'!D763</f>
        <v>236.003.878-80</v>
      </c>
      <c r="F764" s="21" t="str">
        <f>IF('Base de dados'!E763&lt;&gt;"",'Base de dados'!E763,"")</f>
        <v>JANILDO SOUZA SANTOS</v>
      </c>
      <c r="G764" s="21">
        <f>IF('Base de dados'!F763&lt;&gt;"",'Base de dados'!F763,"")</f>
        <v>29872689</v>
      </c>
      <c r="H764" s="21" t="str">
        <f>IF('Base de dados'!G763&lt;&gt;"",'Base de dados'!G763,"")</f>
        <v>287.537.968-29</v>
      </c>
      <c r="I764" s="31" t="str">
        <f>Prefeitura!D764</f>
        <v>RUA PATIO DA ESTACAO VELHA, 175 - VILA MARIA - CASA BRANCA</v>
      </c>
      <c r="J764" s="22" t="str">
        <f>Prefeitura!E764</f>
        <v>(19) 997523831</v>
      </c>
      <c r="K764" s="23" t="str">
        <f>LOWER('Base de dados'!K763)</f>
        <v>vivianelarri.1212@gmail.com</v>
      </c>
      <c r="L764" s="24" t="str">
        <f>'Base de dados'!J763</f>
        <v>POPULAÇÃO GERAL</v>
      </c>
      <c r="M764" s="24" t="str">
        <f>'Base de dados'!L763</f>
        <v>SUPLENTE</v>
      </c>
      <c r="N764" s="24">
        <f>'Base de dados'!M763</f>
        <v>447</v>
      </c>
      <c r="O764" s="29" t="str">
        <f>IF(OR(Prefeitura!I764="Não",Prefeitura!J764&lt;&gt;""),"EXCLUÍDO","")</f>
        <v/>
      </c>
      <c r="P764" s="24" t="str">
        <f>IF(Prefeitura!J764&lt;&gt;"","ATENDIDO CDHU",IF(Prefeitura!I764="Não","NÃO COMPROVA TEMPO DE MORADIA",""))</f>
        <v/>
      </c>
      <c r="Q764" s="24" t="str">
        <f t="shared" si="24"/>
        <v/>
      </c>
    </row>
    <row r="765" spans="1:17" ht="24.95" customHeight="1" x14ac:dyDescent="0.25">
      <c r="A765" s="17">
        <f t="shared" si="23"/>
        <v>763</v>
      </c>
      <c r="B765" s="18" t="str">
        <f>'Base de dados'!A764</f>
        <v>5630016417</v>
      </c>
      <c r="C765" s="19" t="str">
        <f>'Base de dados'!B764</f>
        <v>ADRIANA CRISTINA RIBEIRO QUEIROZ</v>
      </c>
      <c r="D765" s="26">
        <f>'Base de dados'!C764</f>
        <v>354417174</v>
      </c>
      <c r="E765" s="20" t="str">
        <f>'Base de dados'!D764</f>
        <v>965.271.966-87</v>
      </c>
      <c r="F765" s="21" t="str">
        <f>IF('Base de dados'!E764&lt;&gt;"",'Base de dados'!E764,"")</f>
        <v>JADER PINTO DE QUEIROZ</v>
      </c>
      <c r="G765" s="21">
        <f>IF('Base de dados'!F764&lt;&gt;"",'Base de dados'!F764,"")</f>
        <v>242361511</v>
      </c>
      <c r="H765" s="21" t="str">
        <f>IF('Base de dados'!G764&lt;&gt;"",'Base de dados'!G764,"")</f>
        <v>122.206.098-12</v>
      </c>
      <c r="I765" s="31" t="str">
        <f>Prefeitura!D765</f>
        <v>RUA OPHEKIA NUNES DE CARVALHO, 84 - JARDIM SAO FRANSCICO  - CASA BRANCA</v>
      </c>
      <c r="J765" s="22" t="str">
        <f>Prefeitura!E765</f>
        <v>(19) 982428125</v>
      </c>
      <c r="K765" s="23" t="str">
        <f>LOWER('Base de dados'!K764)</f>
        <v>drykarqueiroz586@gmail.com</v>
      </c>
      <c r="L765" s="24" t="str">
        <f>'Base de dados'!J764</f>
        <v>POPULAÇÃO GERAL</v>
      </c>
      <c r="M765" s="24" t="str">
        <f>'Base de dados'!L764</f>
        <v>SUPLENTE</v>
      </c>
      <c r="N765" s="24">
        <f>'Base de dados'!M764</f>
        <v>448</v>
      </c>
      <c r="O765" s="29" t="str">
        <f>IF(OR(Prefeitura!I765="Não",Prefeitura!J765&lt;&gt;""),"EXCLUÍDO","")</f>
        <v/>
      </c>
      <c r="P765" s="24" t="str">
        <f>IF(Prefeitura!J765&lt;&gt;"","ATENDIDO CDHU",IF(Prefeitura!I765="Não","NÃO COMPROVA TEMPO DE MORADIA",""))</f>
        <v/>
      </c>
      <c r="Q765" s="24" t="str">
        <f t="shared" si="24"/>
        <v/>
      </c>
    </row>
    <row r="766" spans="1:17" ht="24.95" customHeight="1" x14ac:dyDescent="0.25">
      <c r="A766" s="17">
        <f t="shared" si="23"/>
        <v>764</v>
      </c>
      <c r="B766" s="18" t="str">
        <f>'Base de dados'!A765</f>
        <v>5630020351</v>
      </c>
      <c r="C766" s="19" t="str">
        <f>'Base de dados'!B765</f>
        <v>ELIVELTON JUNIO ROSA</v>
      </c>
      <c r="D766" s="26">
        <f>'Base de dados'!C765</f>
        <v>434794284</v>
      </c>
      <c r="E766" s="20" t="str">
        <f>'Base de dados'!D765</f>
        <v>447.295.008-14</v>
      </c>
      <c r="F766" s="21" t="str">
        <f>IF('Base de dados'!E765&lt;&gt;"",'Base de dados'!E765,"")</f>
        <v/>
      </c>
      <c r="G766" s="21" t="str">
        <f>IF('Base de dados'!F765&lt;&gt;"",'Base de dados'!F765,"")</f>
        <v/>
      </c>
      <c r="H766" s="21" t="str">
        <f>IF('Base de dados'!G765&lt;&gt;"",'Base de dados'!G765,"")</f>
        <v/>
      </c>
      <c r="I766" s="31" t="str">
        <f>Prefeitura!D766</f>
        <v>RUA OLIMPIO JOSE ALGUSTO, 64 - PARQUE SAO PAULO - CASA BRANCA</v>
      </c>
      <c r="J766" s="22" t="str">
        <f>Prefeitura!E766</f>
        <v>(19) 993236608</v>
      </c>
      <c r="K766" s="23" t="str">
        <f>LOWER('Base de dados'!K765)</f>
        <v>eliveltomamaral33@hotmail.com</v>
      </c>
      <c r="L766" s="24" t="str">
        <f>'Base de dados'!J765</f>
        <v>POPULAÇÃO GERAL</v>
      </c>
      <c r="M766" s="24" t="str">
        <f>'Base de dados'!L765</f>
        <v>SUPLENTE</v>
      </c>
      <c r="N766" s="24">
        <f>'Base de dados'!M765</f>
        <v>449</v>
      </c>
      <c r="O766" s="29" t="str">
        <f>IF(OR(Prefeitura!I766="Não",Prefeitura!J766&lt;&gt;""),"EXCLUÍDO","")</f>
        <v/>
      </c>
      <c r="P766" s="24" t="str">
        <f>IF(Prefeitura!J766&lt;&gt;"","ATENDIDO CDHU",IF(Prefeitura!I766="Não","NÃO COMPROVA TEMPO DE MORADIA",""))</f>
        <v/>
      </c>
      <c r="Q766" s="24" t="str">
        <f t="shared" si="24"/>
        <v/>
      </c>
    </row>
    <row r="767" spans="1:17" ht="24.95" customHeight="1" x14ac:dyDescent="0.25">
      <c r="A767" s="17">
        <f t="shared" si="23"/>
        <v>765</v>
      </c>
      <c r="B767" s="18" t="str">
        <f>'Base de dados'!A766</f>
        <v>5630006145</v>
      </c>
      <c r="C767" s="19" t="str">
        <f>'Base de dados'!B766</f>
        <v>JOSE MARCIO VIEIRA THOME</v>
      </c>
      <c r="D767" s="26">
        <f>'Base de dados'!C766</f>
        <v>446075279</v>
      </c>
      <c r="E767" s="20" t="str">
        <f>'Base de dados'!D766</f>
        <v>383.132.028-40</v>
      </c>
      <c r="F767" s="21" t="str">
        <f>IF('Base de dados'!E766&lt;&gt;"",'Base de dados'!E766,"")</f>
        <v>JOELMA ALVES AMANCIO THOME</v>
      </c>
      <c r="G767" s="21">
        <f>IF('Base de dados'!F766&lt;&gt;"",'Base de dados'!F766,"")</f>
        <v>482427267</v>
      </c>
      <c r="H767" s="21" t="str">
        <f>IF('Base de dados'!G766&lt;&gt;"",'Base de dados'!G766,"")</f>
        <v>418.916.928-52</v>
      </c>
      <c r="I767" s="31" t="str">
        <f>Prefeitura!D767</f>
        <v>FAZ SANTO ANTONIO, S/n - RURAL - CASA BRANCA</v>
      </c>
      <c r="J767" s="22" t="str">
        <f>Prefeitura!E767</f>
        <v>(19) 998672335</v>
      </c>
      <c r="K767" s="23" t="str">
        <f>LOWER('Base de dados'!K766)</f>
        <v>zemarciothome17@gmail.com</v>
      </c>
      <c r="L767" s="24" t="str">
        <f>'Base de dados'!J766</f>
        <v>POPULAÇÃO GERAL</v>
      </c>
      <c r="M767" s="24" t="str">
        <f>'Base de dados'!L766</f>
        <v>SUPLENTE</v>
      </c>
      <c r="N767" s="24">
        <f>'Base de dados'!M766</f>
        <v>450</v>
      </c>
      <c r="O767" s="29" t="str">
        <f>IF(OR(Prefeitura!I767="Não",Prefeitura!J767&lt;&gt;""),"EXCLUÍDO","")</f>
        <v/>
      </c>
      <c r="P767" s="24" t="str">
        <f>IF(Prefeitura!J767&lt;&gt;"","ATENDIDO CDHU",IF(Prefeitura!I767="Não","NÃO COMPROVA TEMPO DE MORADIA",""))</f>
        <v/>
      </c>
      <c r="Q767" s="24" t="str">
        <f t="shared" si="24"/>
        <v/>
      </c>
    </row>
    <row r="768" spans="1:17" ht="24.95" customHeight="1" x14ac:dyDescent="0.25">
      <c r="A768" s="17">
        <f t="shared" si="23"/>
        <v>766</v>
      </c>
      <c r="B768" s="18" t="str">
        <f>'Base de dados'!A767</f>
        <v>5630009891</v>
      </c>
      <c r="C768" s="19" t="str">
        <f>'Base de dados'!B767</f>
        <v>FERNANDA ROCHA FERRAZ</v>
      </c>
      <c r="D768" s="26">
        <f>'Base de dados'!C767</f>
        <v>470435598</v>
      </c>
      <c r="E768" s="20" t="str">
        <f>'Base de dados'!D767</f>
        <v>359.867.968-88</v>
      </c>
      <c r="F768" s="21" t="str">
        <f>IF('Base de dados'!E767&lt;&gt;"",'Base de dados'!E767,"")</f>
        <v/>
      </c>
      <c r="G768" s="21" t="str">
        <f>IF('Base de dados'!F767&lt;&gt;"",'Base de dados'!F767,"")</f>
        <v/>
      </c>
      <c r="H768" s="21" t="str">
        <f>IF('Base de dados'!G767&lt;&gt;"",'Base de dados'!G767,"")</f>
        <v/>
      </c>
      <c r="I768" s="31" t="str">
        <f>Prefeitura!D768</f>
        <v>AV  FRANCISCO NOGUEIRA DE LIMA, 1699 fundos - DESTERRO - CASA BRANCA</v>
      </c>
      <c r="J768" s="22" t="str">
        <f>Prefeitura!E768</f>
        <v>(19) 989359176</v>
      </c>
      <c r="K768" s="23" t="str">
        <f>LOWER('Base de dados'!K767)</f>
        <v>nandarferraz2019@gmail.com</v>
      </c>
      <c r="L768" s="24" t="str">
        <f>'Base de dados'!J767</f>
        <v>POPULAÇÃO GERAL</v>
      </c>
      <c r="M768" s="24" t="str">
        <f>'Base de dados'!L767</f>
        <v>SUPLENTE</v>
      </c>
      <c r="N768" s="24">
        <f>'Base de dados'!M767</f>
        <v>451</v>
      </c>
      <c r="O768" s="29" t="str">
        <f>IF(OR(Prefeitura!I768="Não",Prefeitura!J768&lt;&gt;""),"EXCLUÍDO","")</f>
        <v/>
      </c>
      <c r="P768" s="24" t="str">
        <f>IF(Prefeitura!J768&lt;&gt;"","ATENDIDO CDHU",IF(Prefeitura!I768="Não","NÃO COMPROVA TEMPO DE MORADIA",""))</f>
        <v/>
      </c>
      <c r="Q768" s="24" t="str">
        <f t="shared" si="24"/>
        <v/>
      </c>
    </row>
    <row r="769" spans="1:17" ht="24.95" customHeight="1" x14ac:dyDescent="0.25">
      <c r="A769" s="17">
        <f t="shared" si="23"/>
        <v>767</v>
      </c>
      <c r="B769" s="18" t="str">
        <f>'Base de dados'!A768</f>
        <v>5630017092</v>
      </c>
      <c r="C769" s="19" t="str">
        <f>'Base de dados'!B768</f>
        <v>PAULO RENAN PIMENTA</v>
      </c>
      <c r="D769" s="26">
        <f>'Base de dados'!C768</f>
        <v>491886548</v>
      </c>
      <c r="E769" s="20" t="str">
        <f>'Base de dados'!D768</f>
        <v>424.403.968-69</v>
      </c>
      <c r="F769" s="21" t="str">
        <f>IF('Base de dados'!E768&lt;&gt;"",'Base de dados'!E768,"")</f>
        <v/>
      </c>
      <c r="G769" s="21" t="str">
        <f>IF('Base de dados'!F768&lt;&gt;"",'Base de dados'!F768,"")</f>
        <v/>
      </c>
      <c r="H769" s="21" t="str">
        <f>IF('Base de dados'!G768&lt;&gt;"",'Base de dados'!G768,"")</f>
        <v/>
      </c>
      <c r="I769" s="31" t="str">
        <f>Prefeitura!D769</f>
        <v>RUA LUIZ PIZA, 342 - CENTRO - CASA BRANCA</v>
      </c>
      <c r="J769" s="22" t="str">
        <f>Prefeitura!E769</f>
        <v>(19) 991588625</v>
      </c>
      <c r="K769" s="23" t="str">
        <f>LOWER('Base de dados'!K768)</f>
        <v>paulopn42@gmail.com</v>
      </c>
      <c r="L769" s="24" t="str">
        <f>'Base de dados'!J768</f>
        <v>POPULAÇÃO GERAL</v>
      </c>
      <c r="M769" s="24" t="str">
        <f>'Base de dados'!L768</f>
        <v>SUPLENTE</v>
      </c>
      <c r="N769" s="24">
        <f>'Base de dados'!M768</f>
        <v>452</v>
      </c>
      <c r="O769" s="29" t="str">
        <f>IF(OR(Prefeitura!I769="Não",Prefeitura!J769&lt;&gt;""),"EXCLUÍDO","")</f>
        <v/>
      </c>
      <c r="P769" s="24" t="str">
        <f>IF(Prefeitura!J769&lt;&gt;"","ATENDIDO CDHU",IF(Prefeitura!I769="Não","NÃO COMPROVA TEMPO DE MORADIA",""))</f>
        <v/>
      </c>
      <c r="Q769" s="24" t="str">
        <f t="shared" si="24"/>
        <v/>
      </c>
    </row>
    <row r="770" spans="1:17" ht="24.95" customHeight="1" x14ac:dyDescent="0.25">
      <c r="A770" s="17">
        <f t="shared" si="23"/>
        <v>768</v>
      </c>
      <c r="B770" s="18" t="str">
        <f>'Base de dados'!A769</f>
        <v>5630008414</v>
      </c>
      <c r="C770" s="19" t="str">
        <f>'Base de dados'!B769</f>
        <v>JOAO BATISTA HELENA</v>
      </c>
      <c r="D770" s="26">
        <f>'Base de dados'!C769</f>
        <v>420637229</v>
      </c>
      <c r="E770" s="20" t="str">
        <f>'Base de dados'!D769</f>
        <v>296.651.828-62</v>
      </c>
      <c r="F770" s="21" t="str">
        <f>IF('Base de dados'!E769&lt;&gt;"",'Base de dados'!E769,"")</f>
        <v>ANA PAULA CARNEIRO PACHECO</v>
      </c>
      <c r="G770" s="21">
        <f>IF('Base de dados'!F769&lt;&gt;"",'Base de dados'!F769,"")</f>
        <v>41869123</v>
      </c>
      <c r="H770" s="21" t="str">
        <f>IF('Base de dados'!G769&lt;&gt;"",'Base de dados'!G769,"")</f>
        <v>330.203.178-51</v>
      </c>
      <c r="I770" s="31" t="str">
        <f>Prefeitura!D770</f>
        <v>RUA ELZIRA THIENGO MONTEIRO, 22 - CECAP - CASA BRANCA</v>
      </c>
      <c r="J770" s="22" t="str">
        <f>Prefeitura!E770</f>
        <v>(19) 994078041</v>
      </c>
      <c r="K770" s="23" t="str">
        <f>LOWER('Base de dados'!K769)</f>
        <v>joaocapoeira34@gmail.com</v>
      </c>
      <c r="L770" s="24" t="str">
        <f>'Base de dados'!J769</f>
        <v>POPULAÇÃO GERAL</v>
      </c>
      <c r="M770" s="24" t="str">
        <f>'Base de dados'!L769</f>
        <v>SUPLENTE</v>
      </c>
      <c r="N770" s="24">
        <f>'Base de dados'!M769</f>
        <v>453</v>
      </c>
      <c r="O770" s="29" t="str">
        <f>IF(OR(Prefeitura!I770="Não",Prefeitura!J770&lt;&gt;""),"EXCLUÍDO","")</f>
        <v/>
      </c>
      <c r="P770" s="24" t="str">
        <f>IF(Prefeitura!J770&lt;&gt;"","ATENDIDO CDHU",IF(Prefeitura!I770="Não","NÃO COMPROVA TEMPO DE MORADIA",""))</f>
        <v/>
      </c>
      <c r="Q770" s="24" t="str">
        <f t="shared" si="24"/>
        <v/>
      </c>
    </row>
    <row r="771" spans="1:17" ht="24.95" customHeight="1" x14ac:dyDescent="0.25">
      <c r="A771" s="17">
        <f t="shared" si="23"/>
        <v>769</v>
      </c>
      <c r="B771" s="18" t="str">
        <f>'Base de dados'!A770</f>
        <v>5630000858</v>
      </c>
      <c r="C771" s="19" t="str">
        <f>'Base de dados'!B770</f>
        <v>JOAO CARLOS DE CASTRO</v>
      </c>
      <c r="D771" s="26">
        <f>'Base de dados'!C770</f>
        <v>12697193</v>
      </c>
      <c r="E771" s="20" t="str">
        <f>'Base de dados'!D770</f>
        <v>016.539.348-32</v>
      </c>
      <c r="F771" s="21" t="str">
        <f>IF('Base de dados'!E770&lt;&gt;"",'Base de dados'!E770,"")</f>
        <v>SOLANGE APARECIDA GOMES VIEIRA DE CASTRO</v>
      </c>
      <c r="G771" s="21">
        <f>IF('Base de dados'!F770&lt;&gt;"",'Base de dados'!F770,"")</f>
        <v>21127024</v>
      </c>
      <c r="H771" s="21" t="str">
        <f>IF('Base de dados'!G770&lt;&gt;"",'Base de dados'!G770,"")</f>
        <v>160.790.268-05</v>
      </c>
      <c r="I771" s="31" t="str">
        <f>Prefeitura!D771</f>
        <v>SIT ROD PREF JOSE ANDRE DE LIMA SP340, Sem número - ZONA RURAL - CASA BRANCA</v>
      </c>
      <c r="J771" s="22" t="str">
        <f>Prefeitura!E771</f>
        <v>(16) 991900808</v>
      </c>
      <c r="K771" s="23" t="str">
        <f>LOWER('Base de dados'!K770)</f>
        <v>monique.castro@detran.sp.gov.br</v>
      </c>
      <c r="L771" s="24" t="str">
        <f>'Base de dados'!J770</f>
        <v>POPULAÇÃO GERAL</v>
      </c>
      <c r="M771" s="24" t="str">
        <f>'Base de dados'!L770</f>
        <v>SUPLENTE</v>
      </c>
      <c r="N771" s="24">
        <f>'Base de dados'!M770</f>
        <v>454</v>
      </c>
      <c r="O771" s="29" t="str">
        <f>IF(OR(Prefeitura!I771="Não",Prefeitura!J771&lt;&gt;""),"EXCLUÍDO","")</f>
        <v/>
      </c>
      <c r="P771" s="24" t="str">
        <f>IF(Prefeitura!J771&lt;&gt;"","ATENDIDO CDHU",IF(Prefeitura!I771="Não","NÃO COMPROVA TEMPO DE MORADIA",""))</f>
        <v/>
      </c>
      <c r="Q771" s="24" t="str">
        <f t="shared" si="24"/>
        <v/>
      </c>
    </row>
    <row r="772" spans="1:17" ht="24.95" customHeight="1" x14ac:dyDescent="0.25">
      <c r="A772" s="17">
        <f t="shared" si="23"/>
        <v>770</v>
      </c>
      <c r="B772" s="18" t="str">
        <f>'Base de dados'!A771</f>
        <v>5630009776</v>
      </c>
      <c r="C772" s="19" t="str">
        <f>'Base de dados'!B771</f>
        <v>ROI  LEE SANTOS PEREIRA</v>
      </c>
      <c r="D772" s="26">
        <f>'Base de dados'!C771</f>
        <v>34689323</v>
      </c>
      <c r="E772" s="20" t="str">
        <f>'Base de dados'!D771</f>
        <v>052.120.336-83</v>
      </c>
      <c r="F772" s="21" t="str">
        <f>IF('Base de dados'!E771&lt;&gt;"",'Base de dados'!E771,"")</f>
        <v>SANDRA RIBEIRO DA CRUZ SANTOS</v>
      </c>
      <c r="G772" s="21">
        <f>IF('Base de dados'!F771&lt;&gt;"",'Base de dados'!F771,"")</f>
        <v>565371502</v>
      </c>
      <c r="H772" s="21" t="str">
        <f>IF('Base de dados'!G771&lt;&gt;"",'Base de dados'!G771,"")</f>
        <v>327.848.978-00</v>
      </c>
      <c r="I772" s="31" t="str">
        <f>Prefeitura!D772</f>
        <v>RUA CASTILHO, 326 - LAGOA BRANCA - CASA BRANCA</v>
      </c>
      <c r="J772" s="22" t="str">
        <f>Prefeitura!E772</f>
        <v>(19) 997180548</v>
      </c>
      <c r="K772" s="23" t="str">
        <f>LOWER('Base de dados'!K771)</f>
        <v>roileesantos@gmail.com</v>
      </c>
      <c r="L772" s="24" t="str">
        <f>'Base de dados'!J771</f>
        <v>POPULAÇÃO GERAL</v>
      </c>
      <c r="M772" s="24" t="str">
        <f>'Base de dados'!L771</f>
        <v>SUPLENTE</v>
      </c>
      <c r="N772" s="24">
        <f>'Base de dados'!M771</f>
        <v>455</v>
      </c>
      <c r="O772" s="29" t="str">
        <f>IF(OR(Prefeitura!I772="Não",Prefeitura!J772&lt;&gt;""),"EXCLUÍDO","")</f>
        <v/>
      </c>
      <c r="P772" s="24" t="str">
        <f>IF(Prefeitura!J772&lt;&gt;"","ATENDIDO CDHU",IF(Prefeitura!I772="Não","NÃO COMPROVA TEMPO DE MORADIA",""))</f>
        <v/>
      </c>
      <c r="Q772" s="24" t="str">
        <f t="shared" si="24"/>
        <v/>
      </c>
    </row>
    <row r="773" spans="1:17" ht="24.95" customHeight="1" x14ac:dyDescent="0.25">
      <c r="A773" s="17">
        <f t="shared" ref="A773:A836" si="25">A772+1</f>
        <v>771</v>
      </c>
      <c r="B773" s="18" t="str">
        <f>'Base de dados'!A772</f>
        <v>5630021045</v>
      </c>
      <c r="C773" s="19" t="str">
        <f>'Base de dados'!B772</f>
        <v>VERAILZA DE JESUS SANTOS</v>
      </c>
      <c r="D773" s="26">
        <f>'Base de dados'!C772</f>
        <v>687414725</v>
      </c>
      <c r="E773" s="20" t="str">
        <f>'Base de dados'!D772</f>
        <v>007.225.315-08</v>
      </c>
      <c r="F773" s="21" t="str">
        <f>IF('Base de dados'!E772&lt;&gt;"",'Base de dados'!E772,"")</f>
        <v/>
      </c>
      <c r="G773" s="21" t="str">
        <f>IF('Base de dados'!F772&lt;&gt;"",'Base de dados'!F772,"")</f>
        <v/>
      </c>
      <c r="H773" s="21" t="str">
        <f>IF('Base de dados'!G772&lt;&gt;"",'Base de dados'!G772,"")</f>
        <v/>
      </c>
      <c r="I773" s="31" t="str">
        <f>Prefeitura!D773</f>
        <v>RUA PROFESSOR ALBERTO KRUM, 313 - PARQUE DAS ACACIAS  - CASA BRANCA</v>
      </c>
      <c r="J773" s="22" t="str">
        <f>Prefeitura!E773</f>
        <v>(19) 982472425</v>
      </c>
      <c r="K773" s="23" t="str">
        <f>LOWER('Base de dados'!K772)</f>
        <v>verasantos528@gmail.com</v>
      </c>
      <c r="L773" s="24" t="str">
        <f>'Base de dados'!J772</f>
        <v>POPULAÇÃO GERAL</v>
      </c>
      <c r="M773" s="24" t="str">
        <f>'Base de dados'!L772</f>
        <v>SUPLENTE</v>
      </c>
      <c r="N773" s="24">
        <f>'Base de dados'!M772</f>
        <v>456</v>
      </c>
      <c r="O773" s="29" t="str">
        <f>IF(OR(Prefeitura!I773="Não",Prefeitura!J773&lt;&gt;""),"EXCLUÍDO","")</f>
        <v/>
      </c>
      <c r="P773" s="24" t="str">
        <f>IF(Prefeitura!J773&lt;&gt;"","ATENDIDO CDHU",IF(Prefeitura!I773="Não","NÃO COMPROVA TEMPO DE MORADIA",""))</f>
        <v/>
      </c>
      <c r="Q773" s="24" t="str">
        <f t="shared" ref="Q773:Q836" si="26">IF(P773="","",IF(P773="ATENDIDO CDHU","CDHU","PREFEITURA"))</f>
        <v/>
      </c>
    </row>
    <row r="774" spans="1:17" ht="24.95" customHeight="1" x14ac:dyDescent="0.25">
      <c r="A774" s="17">
        <f t="shared" si="25"/>
        <v>772</v>
      </c>
      <c r="B774" s="18" t="str">
        <f>'Base de dados'!A773</f>
        <v>5630005105</v>
      </c>
      <c r="C774" s="19" t="str">
        <f>'Base de dados'!B773</f>
        <v>CATHARINA VALENTE DA SILVA</v>
      </c>
      <c r="D774" s="26">
        <f>'Base de dados'!C773</f>
        <v>541831975</v>
      </c>
      <c r="E774" s="20" t="str">
        <f>'Base de dados'!D773</f>
        <v>363.639.068-65</v>
      </c>
      <c r="F774" s="21" t="str">
        <f>IF('Base de dados'!E773&lt;&gt;"",'Base de dados'!E773,"")</f>
        <v/>
      </c>
      <c r="G774" s="21" t="str">
        <f>IF('Base de dados'!F773&lt;&gt;"",'Base de dados'!F773,"")</f>
        <v/>
      </c>
      <c r="H774" s="21" t="str">
        <f>IF('Base de dados'!G773&lt;&gt;"",'Base de dados'!G773,"")</f>
        <v/>
      </c>
      <c r="I774" s="31" t="str">
        <f>Prefeitura!D774</f>
        <v>RUA MONSENHOR FELIX BRANDI, 102 - SANTA CECILIA  - CASA BRANCA</v>
      </c>
      <c r="J774" s="22" t="str">
        <f>Prefeitura!E774</f>
        <v>(19) 995478908</v>
      </c>
      <c r="K774" s="23" t="str">
        <f>LOWER('Base de dados'!K773)</f>
        <v>catharinavalentesilva@outlook.com</v>
      </c>
      <c r="L774" s="24" t="str">
        <f>'Base de dados'!J773</f>
        <v>POPULAÇÃO GERAL</v>
      </c>
      <c r="M774" s="24" t="str">
        <f>'Base de dados'!L773</f>
        <v>SUPLENTE</v>
      </c>
      <c r="N774" s="24">
        <f>'Base de dados'!M773</f>
        <v>457</v>
      </c>
      <c r="O774" s="29" t="str">
        <f>IF(OR(Prefeitura!I774="Não",Prefeitura!J774&lt;&gt;""),"EXCLUÍDO","")</f>
        <v/>
      </c>
      <c r="P774" s="24" t="str">
        <f>IF(Prefeitura!J774&lt;&gt;"","ATENDIDO CDHU",IF(Prefeitura!I774="Não","NÃO COMPROVA TEMPO DE MORADIA",""))</f>
        <v/>
      </c>
      <c r="Q774" s="24" t="str">
        <f t="shared" si="26"/>
        <v/>
      </c>
    </row>
    <row r="775" spans="1:17" ht="24.95" customHeight="1" x14ac:dyDescent="0.25">
      <c r="A775" s="17">
        <f t="shared" si="25"/>
        <v>773</v>
      </c>
      <c r="B775" s="18" t="str">
        <f>'Base de dados'!A774</f>
        <v>5630011418</v>
      </c>
      <c r="C775" s="19" t="str">
        <f>'Base de dados'!B774</f>
        <v>MARIA ISABEL DOS SANTOS</v>
      </c>
      <c r="D775" s="26">
        <f>'Base de dados'!C774</f>
        <v>301922524</v>
      </c>
      <c r="E775" s="20" t="str">
        <f>'Base de dados'!D774</f>
        <v>306.068.418-90</v>
      </c>
      <c r="F775" s="21" t="str">
        <f>IF('Base de dados'!E774&lt;&gt;"",'Base de dados'!E774,"")</f>
        <v/>
      </c>
      <c r="G775" s="21" t="str">
        <f>IF('Base de dados'!F774&lt;&gt;"",'Base de dados'!F774,"")</f>
        <v/>
      </c>
      <c r="H775" s="21" t="str">
        <f>IF('Base de dados'!G774&lt;&gt;"",'Base de dados'!G774,"")</f>
        <v/>
      </c>
      <c r="I775" s="31" t="str">
        <f>Prefeitura!D775</f>
        <v>RUA FAMILIA VENTURA, 176 - JARDIM MACAUBA - CASA BRANCA</v>
      </c>
      <c r="J775" s="22" t="str">
        <f>Prefeitura!E775</f>
        <v>(19) 995234973</v>
      </c>
      <c r="K775" s="23" t="str">
        <f>LOWER('Base de dados'!K774)</f>
        <v>isabelsantos@gmail.com</v>
      </c>
      <c r="L775" s="24" t="str">
        <f>'Base de dados'!J774</f>
        <v>POPULAÇÃO GERAL</v>
      </c>
      <c r="M775" s="24" t="str">
        <f>'Base de dados'!L774</f>
        <v>SUPLENTE</v>
      </c>
      <c r="N775" s="24">
        <f>'Base de dados'!M774</f>
        <v>458</v>
      </c>
      <c r="O775" s="29" t="str">
        <f>IF(OR(Prefeitura!I775="Não",Prefeitura!J775&lt;&gt;""),"EXCLUÍDO","")</f>
        <v/>
      </c>
      <c r="P775" s="24" t="str">
        <f>IF(Prefeitura!J775&lt;&gt;"","ATENDIDO CDHU",IF(Prefeitura!I775="Não","NÃO COMPROVA TEMPO DE MORADIA",""))</f>
        <v/>
      </c>
      <c r="Q775" s="24" t="str">
        <f t="shared" si="26"/>
        <v/>
      </c>
    </row>
    <row r="776" spans="1:17" ht="24.95" customHeight="1" x14ac:dyDescent="0.25">
      <c r="A776" s="17">
        <f t="shared" si="25"/>
        <v>774</v>
      </c>
      <c r="B776" s="18" t="str">
        <f>'Base de dados'!A775</f>
        <v>5630019619</v>
      </c>
      <c r="C776" s="19" t="str">
        <f>'Base de dados'!B775</f>
        <v>JOSIANE CORDEIRO</v>
      </c>
      <c r="D776" s="26">
        <f>'Base de dados'!C775</f>
        <v>49736394</v>
      </c>
      <c r="E776" s="20" t="str">
        <f>'Base de dados'!D775</f>
        <v>095.927.144-95</v>
      </c>
      <c r="F776" s="21" t="str">
        <f>IF('Base de dados'!E775&lt;&gt;"",'Base de dados'!E775,"")</f>
        <v/>
      </c>
      <c r="G776" s="21" t="str">
        <f>IF('Base de dados'!F775&lt;&gt;"",'Base de dados'!F775,"")</f>
        <v/>
      </c>
      <c r="H776" s="21" t="str">
        <f>IF('Base de dados'!G775&lt;&gt;"",'Base de dados'!G775,"")</f>
        <v/>
      </c>
      <c r="I776" s="31" t="str">
        <f>Prefeitura!D776</f>
        <v>RUA DOUTOR JOSE DE PORCIUNCULA, 783 - PARQUE PAULISTANO - SAO PAULO</v>
      </c>
      <c r="J776" s="22" t="str">
        <f>Prefeitura!E776</f>
        <v>(11) 985198260</v>
      </c>
      <c r="K776" s="23" t="str">
        <f>LOWER('Base de dados'!K775)</f>
        <v>josycnbispo12@gmail.com</v>
      </c>
      <c r="L776" s="24" t="str">
        <f>'Base de dados'!J775</f>
        <v>POPULAÇÃO GERAL</v>
      </c>
      <c r="M776" s="24" t="str">
        <f>'Base de dados'!L775</f>
        <v>SUPLENTE</v>
      </c>
      <c r="N776" s="24">
        <f>'Base de dados'!M775</f>
        <v>459</v>
      </c>
      <c r="O776" s="29" t="str">
        <f>IF(OR(Prefeitura!I776="Não",Prefeitura!J776&lt;&gt;""),"EXCLUÍDO","")</f>
        <v/>
      </c>
      <c r="P776" s="24" t="str">
        <f>IF(Prefeitura!J776&lt;&gt;"","ATENDIDO CDHU",IF(Prefeitura!I776="Não","NÃO COMPROVA TEMPO DE MORADIA",""))</f>
        <v/>
      </c>
      <c r="Q776" s="24" t="str">
        <f t="shared" si="26"/>
        <v/>
      </c>
    </row>
    <row r="777" spans="1:17" ht="24.95" customHeight="1" x14ac:dyDescent="0.25">
      <c r="A777" s="17">
        <f t="shared" si="25"/>
        <v>775</v>
      </c>
      <c r="B777" s="18" t="str">
        <f>'Base de dados'!A776</f>
        <v>5630008398</v>
      </c>
      <c r="C777" s="19" t="str">
        <f>'Base de dados'!B776</f>
        <v>JULIANO MEDEIROS DOS SANTOS</v>
      </c>
      <c r="D777" s="26">
        <f>'Base de dados'!C776</f>
        <v>374685691</v>
      </c>
      <c r="E777" s="20" t="str">
        <f>'Base de dados'!D776</f>
        <v>434.383.578-28</v>
      </c>
      <c r="F777" s="21" t="str">
        <f>IF('Base de dados'!E776&lt;&gt;"",'Base de dados'!E776,"")</f>
        <v/>
      </c>
      <c r="G777" s="21" t="str">
        <f>IF('Base de dados'!F776&lt;&gt;"",'Base de dados'!F776,"")</f>
        <v/>
      </c>
      <c r="H777" s="21" t="str">
        <f>IF('Base de dados'!G776&lt;&gt;"",'Base de dados'!G776,"")</f>
        <v/>
      </c>
      <c r="I777" s="31" t="str">
        <f>Prefeitura!D777</f>
        <v>RUA TIAGO DE CASTRO FERREIRA, 295 - JARDIM FANTINATTI (NOVA VENEZA) - SUMARE</v>
      </c>
      <c r="J777" s="22" t="str">
        <f>Prefeitura!E777</f>
        <v>(19) 994602235</v>
      </c>
      <c r="K777" s="23" t="str">
        <f>LOWER('Base de dados'!K776)</f>
        <v>julianom15@gmail.com</v>
      </c>
      <c r="L777" s="24" t="str">
        <f>'Base de dados'!J776</f>
        <v>POPULAÇÃO GERAL</v>
      </c>
      <c r="M777" s="24" t="str">
        <f>'Base de dados'!L776</f>
        <v>SUPLENTE</v>
      </c>
      <c r="N777" s="24">
        <f>'Base de dados'!M776</f>
        <v>460</v>
      </c>
      <c r="O777" s="29" t="str">
        <f>IF(OR(Prefeitura!I777="Não",Prefeitura!J777&lt;&gt;""),"EXCLUÍDO","")</f>
        <v/>
      </c>
      <c r="P777" s="24" t="str">
        <f>IF(Prefeitura!J777&lt;&gt;"","ATENDIDO CDHU",IF(Prefeitura!I777="Não","NÃO COMPROVA TEMPO DE MORADIA",""))</f>
        <v/>
      </c>
      <c r="Q777" s="24" t="str">
        <f t="shared" si="26"/>
        <v/>
      </c>
    </row>
    <row r="778" spans="1:17" ht="24.95" customHeight="1" x14ac:dyDescent="0.25">
      <c r="A778" s="17">
        <f t="shared" si="25"/>
        <v>776</v>
      </c>
      <c r="B778" s="18" t="str">
        <f>'Base de dados'!A777</f>
        <v>5630000890</v>
      </c>
      <c r="C778" s="19" t="str">
        <f>'Base de dados'!B777</f>
        <v>HERIKA CANDIDO DO NASCIMENTO</v>
      </c>
      <c r="D778" s="26">
        <f>'Base de dados'!C777</f>
        <v>542499162</v>
      </c>
      <c r="E778" s="20" t="str">
        <f>'Base de dados'!D777</f>
        <v>458.225.438-12</v>
      </c>
      <c r="F778" s="21" t="str">
        <f>IF('Base de dados'!E777&lt;&gt;"",'Base de dados'!E777,"")</f>
        <v>RODRIGO TAVARES VIDOLIN</v>
      </c>
      <c r="G778" s="21">
        <f>IF('Base de dados'!F777&lt;&gt;"",'Base de dados'!F777,"")</f>
        <v>446076090</v>
      </c>
      <c r="H778" s="21" t="str">
        <f>IF('Base de dados'!G777&lt;&gt;"",'Base de dados'!G777,"")</f>
        <v>396.048.588-31</v>
      </c>
      <c r="I778" s="31" t="str">
        <f>Prefeitura!D778</f>
        <v>AV  FAMILIA BORZANI, 247 - INDUSTRIAL - CASA BRANCA</v>
      </c>
      <c r="J778" s="22" t="str">
        <f>Prefeitura!E778</f>
        <v>(19) 991364260</v>
      </c>
      <c r="K778" s="23" t="str">
        <f>LOWER('Base de dados'!K777)</f>
        <v>herika341@gmail.com</v>
      </c>
      <c r="L778" s="24" t="str">
        <f>'Base de dados'!J777</f>
        <v>POPULAÇÃO GERAL</v>
      </c>
      <c r="M778" s="24" t="str">
        <f>'Base de dados'!L777</f>
        <v>SUPLENTE</v>
      </c>
      <c r="N778" s="24">
        <f>'Base de dados'!M777</f>
        <v>461</v>
      </c>
      <c r="O778" s="29" t="str">
        <f>IF(OR(Prefeitura!I778="Não",Prefeitura!J778&lt;&gt;""),"EXCLUÍDO","")</f>
        <v/>
      </c>
      <c r="P778" s="24" t="str">
        <f>IF(Prefeitura!J778&lt;&gt;"","ATENDIDO CDHU",IF(Prefeitura!I778="Não","NÃO COMPROVA TEMPO DE MORADIA",""))</f>
        <v/>
      </c>
      <c r="Q778" s="24" t="str">
        <f t="shared" si="26"/>
        <v/>
      </c>
    </row>
    <row r="779" spans="1:17" ht="24.95" customHeight="1" x14ac:dyDescent="0.25">
      <c r="A779" s="17">
        <f t="shared" si="25"/>
        <v>777</v>
      </c>
      <c r="B779" s="18" t="str">
        <f>'Base de dados'!A778</f>
        <v>5630004884</v>
      </c>
      <c r="C779" s="19" t="str">
        <f>'Base de dados'!B778</f>
        <v>GERALDO ANEILSON LOPES SILVA</v>
      </c>
      <c r="D779" s="26">
        <f>'Base de dados'!C778</f>
        <v>7746751</v>
      </c>
      <c r="E779" s="20" t="str">
        <f>'Base de dados'!D778</f>
        <v>004.394.166-47</v>
      </c>
      <c r="F779" s="21" t="str">
        <f>IF('Base de dados'!E778&lt;&gt;"",'Base de dados'!E778,"")</f>
        <v/>
      </c>
      <c r="G779" s="21" t="str">
        <f>IF('Base de dados'!F778&lt;&gt;"",'Base de dados'!F778,"")</f>
        <v/>
      </c>
      <c r="H779" s="21" t="str">
        <f>IF('Base de dados'!G778&lt;&gt;"",'Base de dados'!G778,"")</f>
        <v/>
      </c>
      <c r="I779" s="31" t="str">
        <f>Prefeitura!D779</f>
        <v>RUA FAMILIA LAVOURA, 207 - VENDA BRANCA - CASA BRANCA</v>
      </c>
      <c r="J779" s="22" t="str">
        <f>Prefeitura!E779</f>
        <v>(19) 971097020</v>
      </c>
      <c r="K779" s="23" t="str">
        <f>LOWER('Base de dados'!K778)</f>
        <v>lucianaoliveira1100@gmail.com</v>
      </c>
      <c r="L779" s="24" t="str">
        <f>'Base de dados'!J778</f>
        <v>POPULAÇÃO GERAL</v>
      </c>
      <c r="M779" s="24" t="str">
        <f>'Base de dados'!L778</f>
        <v>SUPLENTE</v>
      </c>
      <c r="N779" s="24">
        <f>'Base de dados'!M778</f>
        <v>462</v>
      </c>
      <c r="O779" s="29" t="str">
        <f>IF(OR(Prefeitura!I779="Não",Prefeitura!J779&lt;&gt;""),"EXCLUÍDO","")</f>
        <v/>
      </c>
      <c r="P779" s="24" t="str">
        <f>IF(Prefeitura!J779&lt;&gt;"","ATENDIDO CDHU",IF(Prefeitura!I779="Não","NÃO COMPROVA TEMPO DE MORADIA",""))</f>
        <v/>
      </c>
      <c r="Q779" s="24" t="str">
        <f t="shared" si="26"/>
        <v/>
      </c>
    </row>
    <row r="780" spans="1:17" ht="24.95" customHeight="1" x14ac:dyDescent="0.25">
      <c r="A780" s="17">
        <f t="shared" si="25"/>
        <v>778</v>
      </c>
      <c r="B780" s="18" t="str">
        <f>'Base de dados'!A779</f>
        <v>5630002508</v>
      </c>
      <c r="C780" s="19" t="str">
        <f>'Base de dados'!B779</f>
        <v>CELSO RICARDO GERMANO</v>
      </c>
      <c r="D780" s="26">
        <f>'Base de dados'!C779</f>
        <v>34442583</v>
      </c>
      <c r="E780" s="20" t="str">
        <f>'Base de dados'!D779</f>
        <v>289.113.678-00</v>
      </c>
      <c r="F780" s="21" t="str">
        <f>IF('Base de dados'!E779&lt;&gt;"",'Base de dados'!E779,"")</f>
        <v>IDAIANA DE SOUSA BIAVATE</v>
      </c>
      <c r="G780" s="21">
        <f>IF('Base de dados'!F779&lt;&gt;"",'Base de dados'!F779,"")</f>
        <v>401202045</v>
      </c>
      <c r="H780" s="21" t="str">
        <f>IF('Base de dados'!G779&lt;&gt;"",'Base de dados'!G779,"")</f>
        <v>399.667.848-70</v>
      </c>
      <c r="I780" s="31" t="str">
        <f>Prefeitura!D780</f>
        <v>FAZ NOVA ESPERANCA, Sn - VENDA BRANCA  - CASA BRANCA</v>
      </c>
      <c r="J780" s="22" t="str">
        <f>Prefeitura!E780</f>
        <v>(19) 998014818</v>
      </c>
      <c r="K780" s="23" t="str">
        <f>LOWER('Base de dados'!K779)</f>
        <v>analeticiagermano0334@gmail.com</v>
      </c>
      <c r="L780" s="24" t="str">
        <f>'Base de dados'!J779</f>
        <v>POPULAÇÃO GERAL</v>
      </c>
      <c r="M780" s="24" t="str">
        <f>'Base de dados'!L779</f>
        <v>SUPLENTE</v>
      </c>
      <c r="N780" s="24">
        <f>'Base de dados'!M779</f>
        <v>463</v>
      </c>
      <c r="O780" s="29" t="str">
        <f>IF(OR(Prefeitura!I780="Não",Prefeitura!J780&lt;&gt;""),"EXCLUÍDO","")</f>
        <v/>
      </c>
      <c r="P780" s="24" t="str">
        <f>IF(Prefeitura!J780&lt;&gt;"","ATENDIDO CDHU",IF(Prefeitura!I780="Não","NÃO COMPROVA TEMPO DE MORADIA",""))</f>
        <v/>
      </c>
      <c r="Q780" s="24" t="str">
        <f t="shared" si="26"/>
        <v/>
      </c>
    </row>
    <row r="781" spans="1:17" ht="24.95" customHeight="1" x14ac:dyDescent="0.25">
      <c r="A781" s="17">
        <f t="shared" si="25"/>
        <v>779</v>
      </c>
      <c r="B781" s="18" t="str">
        <f>'Base de dados'!A780</f>
        <v>5630018348</v>
      </c>
      <c r="C781" s="19" t="str">
        <f>'Base de dados'!B780</f>
        <v>DANIELE SANTANA DE OLIVEIRA</v>
      </c>
      <c r="D781" s="26">
        <f>'Base de dados'!C780</f>
        <v>469267987</v>
      </c>
      <c r="E781" s="20" t="str">
        <f>'Base de dados'!D780</f>
        <v>453.090.448-25</v>
      </c>
      <c r="F781" s="21" t="str">
        <f>IF('Base de dados'!E780&lt;&gt;"",'Base de dados'!E780,"")</f>
        <v/>
      </c>
      <c r="G781" s="21" t="str">
        <f>IF('Base de dados'!F780&lt;&gt;"",'Base de dados'!F780,"")</f>
        <v/>
      </c>
      <c r="H781" s="21" t="str">
        <f>IF('Base de dados'!G780&lt;&gt;"",'Base de dados'!G780,"")</f>
        <v/>
      </c>
      <c r="I781" s="31" t="str">
        <f>Prefeitura!D781</f>
        <v>AV  AV DIRCE, 26 - GUARAIUVA  - PACAEMBU</v>
      </c>
      <c r="J781" s="22" t="str">
        <f>Prefeitura!E781</f>
        <v>(18) 997589913</v>
      </c>
      <c r="K781" s="23" t="str">
        <f>LOWER('Base de dados'!K780)</f>
        <v>santanadanieleoliveira@gmail.com</v>
      </c>
      <c r="L781" s="24" t="str">
        <f>'Base de dados'!J780</f>
        <v>POPULAÇÃO GERAL</v>
      </c>
      <c r="M781" s="24" t="str">
        <f>'Base de dados'!L780</f>
        <v>SUPLENTE</v>
      </c>
      <c r="N781" s="24">
        <f>'Base de dados'!M780</f>
        <v>464</v>
      </c>
      <c r="O781" s="29" t="str">
        <f>IF(OR(Prefeitura!I781="Não",Prefeitura!J781&lt;&gt;""),"EXCLUÍDO","")</f>
        <v/>
      </c>
      <c r="P781" s="24" t="str">
        <f>IF(Prefeitura!J781&lt;&gt;"","ATENDIDO CDHU",IF(Prefeitura!I781="Não","NÃO COMPROVA TEMPO DE MORADIA",""))</f>
        <v/>
      </c>
      <c r="Q781" s="24" t="str">
        <f t="shared" si="26"/>
        <v/>
      </c>
    </row>
    <row r="782" spans="1:17" ht="24.95" customHeight="1" x14ac:dyDescent="0.25">
      <c r="A782" s="17">
        <f t="shared" si="25"/>
        <v>780</v>
      </c>
      <c r="B782" s="18" t="str">
        <f>'Base de dados'!A781</f>
        <v>5630014735</v>
      </c>
      <c r="C782" s="19" t="str">
        <f>'Base de dados'!B781</f>
        <v>BIANCA ALELUIA DA ANUNCIACAO</v>
      </c>
      <c r="D782" s="26">
        <f>'Base de dados'!C781</f>
        <v>553008602</v>
      </c>
      <c r="E782" s="20" t="str">
        <f>'Base de dados'!D781</f>
        <v>038.061.345-02</v>
      </c>
      <c r="F782" s="21" t="str">
        <f>IF('Base de dados'!E781&lt;&gt;"",'Base de dados'!E781,"")</f>
        <v/>
      </c>
      <c r="G782" s="21" t="str">
        <f>IF('Base de dados'!F781&lt;&gt;"",'Base de dados'!F781,"")</f>
        <v/>
      </c>
      <c r="H782" s="21" t="str">
        <f>IF('Base de dados'!G781&lt;&gt;"",'Base de dados'!G781,"")</f>
        <v/>
      </c>
      <c r="I782" s="31" t="str">
        <f>Prefeitura!D782</f>
        <v>AL  SUECIA, Sn - JUNDIAPEBA - MOGI DAS CRUZES</v>
      </c>
      <c r="J782" s="22" t="str">
        <f>Prefeitura!E782</f>
        <v>(11) 942260909</v>
      </c>
      <c r="K782" s="23" t="str">
        <f>LOWER('Base de dados'!K781)</f>
        <v>biancaanunciacao13@gmail.com</v>
      </c>
      <c r="L782" s="24" t="str">
        <f>'Base de dados'!J781</f>
        <v>POPULAÇÃO GERAL</v>
      </c>
      <c r="M782" s="24" t="str">
        <f>'Base de dados'!L781</f>
        <v>SUPLENTE</v>
      </c>
      <c r="N782" s="24">
        <f>'Base de dados'!M781</f>
        <v>465</v>
      </c>
      <c r="O782" s="29" t="str">
        <f>IF(OR(Prefeitura!I782="Não",Prefeitura!J782&lt;&gt;""),"EXCLUÍDO","")</f>
        <v/>
      </c>
      <c r="P782" s="24" t="str">
        <f>IF(Prefeitura!J782&lt;&gt;"","ATENDIDO CDHU",IF(Prefeitura!I782="Não","NÃO COMPROVA TEMPO DE MORADIA",""))</f>
        <v/>
      </c>
      <c r="Q782" s="24" t="str">
        <f t="shared" si="26"/>
        <v/>
      </c>
    </row>
    <row r="783" spans="1:17" ht="24.95" customHeight="1" x14ac:dyDescent="0.25">
      <c r="A783" s="17">
        <f t="shared" si="25"/>
        <v>781</v>
      </c>
      <c r="B783" s="18" t="str">
        <f>'Base de dados'!A782</f>
        <v>5630014529</v>
      </c>
      <c r="C783" s="19" t="str">
        <f>'Base de dados'!B782</f>
        <v>COSMO FRANCISCO APARECIDO BRUNER</v>
      </c>
      <c r="D783" s="26">
        <f>'Base de dados'!C782</f>
        <v>446074111</v>
      </c>
      <c r="E783" s="20" t="str">
        <f>'Base de dados'!D782</f>
        <v>357.748.578-75</v>
      </c>
      <c r="F783" s="21" t="str">
        <f>IF('Base de dados'!E782&lt;&gt;"",'Base de dados'!E782,"")</f>
        <v/>
      </c>
      <c r="G783" s="21" t="str">
        <f>IF('Base de dados'!F782&lt;&gt;"",'Base de dados'!F782,"")</f>
        <v/>
      </c>
      <c r="H783" s="21" t="str">
        <f>IF('Base de dados'!G782&lt;&gt;"",'Base de dados'!G782,"")</f>
        <v/>
      </c>
      <c r="I783" s="31" t="str">
        <f>Prefeitura!D783</f>
        <v>RUA JOAO BATISTA SALES CUNHA, 203 - PARQUE SAO PAULO  - CASA BRANCA</v>
      </c>
      <c r="J783" s="22" t="str">
        <f>Prefeitura!E783</f>
        <v>(19) 987380522</v>
      </c>
      <c r="K783" s="23" t="str">
        <f>LOWER('Base de dados'!K782)</f>
        <v>cosmo.bruner@gmail.com</v>
      </c>
      <c r="L783" s="24" t="str">
        <f>'Base de dados'!J782</f>
        <v>POPULAÇÃO GERAL</v>
      </c>
      <c r="M783" s="24" t="str">
        <f>'Base de dados'!L782</f>
        <v>SUPLENTE</v>
      </c>
      <c r="N783" s="24">
        <f>'Base de dados'!M782</f>
        <v>466</v>
      </c>
      <c r="O783" s="29" t="str">
        <f>IF(OR(Prefeitura!I783="Não",Prefeitura!J783&lt;&gt;""),"EXCLUÍDO","")</f>
        <v/>
      </c>
      <c r="P783" s="24" t="str">
        <f>IF(Prefeitura!J783&lt;&gt;"","ATENDIDO CDHU",IF(Prefeitura!I783="Não","NÃO COMPROVA TEMPO DE MORADIA",""))</f>
        <v/>
      </c>
      <c r="Q783" s="24" t="str">
        <f t="shared" si="26"/>
        <v/>
      </c>
    </row>
    <row r="784" spans="1:17" ht="24.95" customHeight="1" x14ac:dyDescent="0.25">
      <c r="A784" s="17">
        <f t="shared" si="25"/>
        <v>782</v>
      </c>
      <c r="B784" s="18" t="str">
        <f>'Base de dados'!A783</f>
        <v>5630002912</v>
      </c>
      <c r="C784" s="19" t="str">
        <f>'Base de dados'!B783</f>
        <v>JOSE MARCOS AMORIM DE LIMA</v>
      </c>
      <c r="D784" s="26">
        <f>'Base de dados'!C783</f>
        <v>289043335</v>
      </c>
      <c r="E784" s="20" t="str">
        <f>'Base de dados'!D783</f>
        <v>263.288.938-33</v>
      </c>
      <c r="F784" s="21" t="str">
        <f>IF('Base de dados'!E783&lt;&gt;"",'Base de dados'!E783,"")</f>
        <v/>
      </c>
      <c r="G784" s="21" t="str">
        <f>IF('Base de dados'!F783&lt;&gt;"",'Base de dados'!F783,"")</f>
        <v/>
      </c>
      <c r="H784" s="21" t="str">
        <f>IF('Base de dados'!G783&lt;&gt;"",'Base de dados'!G783,"")</f>
        <v/>
      </c>
      <c r="I784" s="31" t="str">
        <f>Prefeitura!D784</f>
        <v>RUA PROF  ODETE SANTANA, 187 - ANDORINHAS - CASA BRANCA</v>
      </c>
      <c r="J784" s="22" t="str">
        <f>Prefeitura!E784</f>
        <v>(19) 993527177</v>
      </c>
      <c r="K784" s="23" t="str">
        <f>LOWER('Base de dados'!K783)</f>
        <v>marcosamorim2636@gmail.com</v>
      </c>
      <c r="L784" s="24" t="str">
        <f>'Base de dados'!J783</f>
        <v>POPULAÇÃO GERAL</v>
      </c>
      <c r="M784" s="24" t="str">
        <f>'Base de dados'!L783</f>
        <v>SUPLENTE</v>
      </c>
      <c r="N784" s="24">
        <f>'Base de dados'!M783</f>
        <v>467</v>
      </c>
      <c r="O784" s="29" t="str">
        <f>IF(OR(Prefeitura!I784="Não",Prefeitura!J784&lt;&gt;""),"EXCLUÍDO","")</f>
        <v/>
      </c>
      <c r="P784" s="24" t="str">
        <f>IF(Prefeitura!J784&lt;&gt;"","ATENDIDO CDHU",IF(Prefeitura!I784="Não","NÃO COMPROVA TEMPO DE MORADIA",""))</f>
        <v/>
      </c>
      <c r="Q784" s="24" t="str">
        <f t="shared" si="26"/>
        <v/>
      </c>
    </row>
    <row r="785" spans="1:17" ht="24.95" customHeight="1" x14ac:dyDescent="0.25">
      <c r="A785" s="17">
        <f t="shared" si="25"/>
        <v>783</v>
      </c>
      <c r="B785" s="18" t="str">
        <f>'Base de dados'!A784</f>
        <v>5630001724</v>
      </c>
      <c r="C785" s="19" t="str">
        <f>'Base de dados'!B784</f>
        <v>REJEANE RODRIGUES DE OLIVEIRA</v>
      </c>
      <c r="D785" s="26">
        <f>'Base de dados'!C784</f>
        <v>328225356</v>
      </c>
      <c r="E785" s="20" t="str">
        <f>'Base de dados'!D784</f>
        <v>324.683.518-78</v>
      </c>
      <c r="F785" s="21" t="str">
        <f>IF('Base de dados'!E784&lt;&gt;"",'Base de dados'!E784,"")</f>
        <v>LUIS SERGIO FERREIRA STURARO</v>
      </c>
      <c r="G785" s="21">
        <f>IF('Base de dados'!F784&lt;&gt;"",'Base de dados'!F784,"")</f>
        <v>16385532</v>
      </c>
      <c r="H785" s="21" t="str">
        <f>IF('Base de dados'!G784&lt;&gt;"",'Base de dados'!G784,"")</f>
        <v>016.735.328-45</v>
      </c>
      <c r="I785" s="31" t="str">
        <f>Prefeitura!D785</f>
        <v>RUA DUQUE DE CAXIAS, 1627 - SANTA CECILIA - CASA BRANCA</v>
      </c>
      <c r="J785" s="22" t="str">
        <f>Prefeitura!E785</f>
        <v>(19) 992876592</v>
      </c>
      <c r="K785" s="23" t="str">
        <f>LOWER('Base de dados'!K784)</f>
        <v>rejeane.sturaro.32@gmail.com</v>
      </c>
      <c r="L785" s="24" t="str">
        <f>'Base de dados'!J784</f>
        <v>POPULAÇÃO GERAL</v>
      </c>
      <c r="M785" s="24" t="str">
        <f>'Base de dados'!L784</f>
        <v>SUPLENTE</v>
      </c>
      <c r="N785" s="24">
        <f>'Base de dados'!M784</f>
        <v>468</v>
      </c>
      <c r="O785" s="29" t="str">
        <f>IF(OR(Prefeitura!I785="Não",Prefeitura!J785&lt;&gt;""),"EXCLUÍDO","")</f>
        <v/>
      </c>
      <c r="P785" s="24" t="str">
        <f>IF(Prefeitura!J785&lt;&gt;"","ATENDIDO CDHU",IF(Prefeitura!I785="Não","NÃO COMPROVA TEMPO DE MORADIA",""))</f>
        <v/>
      </c>
      <c r="Q785" s="24" t="str">
        <f t="shared" si="26"/>
        <v/>
      </c>
    </row>
    <row r="786" spans="1:17" ht="24.95" customHeight="1" x14ac:dyDescent="0.25">
      <c r="A786" s="17">
        <f t="shared" si="25"/>
        <v>784</v>
      </c>
      <c r="B786" s="18" t="str">
        <f>'Base de dados'!A785</f>
        <v>5630002987</v>
      </c>
      <c r="C786" s="19" t="str">
        <f>'Base de dados'!B785</f>
        <v>ADRIANA ANGELA DA SILVA BATISTA</v>
      </c>
      <c r="D786" s="26">
        <f>'Base de dados'!C785</f>
        <v>552659800</v>
      </c>
      <c r="E786" s="20" t="str">
        <f>'Base de dados'!D785</f>
        <v>036.179.015-57</v>
      </c>
      <c r="F786" s="21" t="str">
        <f>IF('Base de dados'!E785&lt;&gt;"",'Base de dados'!E785,"")</f>
        <v>ADRIANO SILVA PEREIRA</v>
      </c>
      <c r="G786" s="21">
        <f>IF('Base de dados'!F785&lt;&gt;"",'Base de dados'!F785,"")</f>
        <v>56267528</v>
      </c>
      <c r="H786" s="21" t="str">
        <f>IF('Base de dados'!G785&lt;&gt;"",'Base de dados'!G785,"")</f>
        <v>043.497.125-18</v>
      </c>
      <c r="I786" s="31" t="str">
        <f>Prefeitura!D786</f>
        <v>RUA BENEDITO HENRIQUE PEDREIRA, 227 - PARQUE MARABA - TABOAO DA SERRA</v>
      </c>
      <c r="J786" s="22" t="str">
        <f>Prefeitura!E786</f>
        <v>(11) 978066927</v>
      </c>
      <c r="K786" s="23" t="str">
        <f>LOWER('Base de dados'!K785)</f>
        <v>adrianaangela@outlook.com</v>
      </c>
      <c r="L786" s="24" t="str">
        <f>'Base de dados'!J785</f>
        <v>POPULAÇÃO GERAL</v>
      </c>
      <c r="M786" s="24" t="str">
        <f>'Base de dados'!L785</f>
        <v>SUPLENTE</v>
      </c>
      <c r="N786" s="24">
        <f>'Base de dados'!M785</f>
        <v>469</v>
      </c>
      <c r="O786" s="29" t="str">
        <f>IF(OR(Prefeitura!I786="Não",Prefeitura!J786&lt;&gt;""),"EXCLUÍDO","")</f>
        <v/>
      </c>
      <c r="P786" s="24" t="str">
        <f>IF(Prefeitura!J786&lt;&gt;"","ATENDIDO CDHU",IF(Prefeitura!I786="Não","NÃO COMPROVA TEMPO DE MORADIA",""))</f>
        <v/>
      </c>
      <c r="Q786" s="24" t="str">
        <f t="shared" si="26"/>
        <v/>
      </c>
    </row>
    <row r="787" spans="1:17" ht="24.95" customHeight="1" x14ac:dyDescent="0.25">
      <c r="A787" s="17">
        <f t="shared" si="25"/>
        <v>785</v>
      </c>
      <c r="B787" s="18" t="str">
        <f>'Base de dados'!A786</f>
        <v>5630008299</v>
      </c>
      <c r="C787" s="19" t="str">
        <f>'Base de dados'!B786</f>
        <v>EMERSON LUIS DA SILVA RODRIGUES</v>
      </c>
      <c r="D787" s="26">
        <f>'Base de dados'!C786</f>
        <v>524440803</v>
      </c>
      <c r="E787" s="20" t="str">
        <f>'Base de dados'!D786</f>
        <v>465.070.028-01</v>
      </c>
      <c r="F787" s="21" t="str">
        <f>IF('Base de dados'!E786&lt;&gt;"",'Base de dados'!E786,"")</f>
        <v>JANICE WAINE BORGES SANTOS</v>
      </c>
      <c r="G787" s="21">
        <f>IF('Base de dados'!F786&lt;&gt;"",'Base de dados'!F786,"")</f>
        <v>541833121</v>
      </c>
      <c r="H787" s="21" t="str">
        <f>IF('Base de dados'!G786&lt;&gt;"",'Base de dados'!G786,"")</f>
        <v>503.987.278-05</v>
      </c>
      <c r="I787" s="31" t="str">
        <f>Prefeitura!D787</f>
        <v>RUA SILVESTRE FRANCISCO PUGLIA, 28 - ODENIR BUZATTO - CASA BRANCA</v>
      </c>
      <c r="J787" s="22" t="str">
        <f>Prefeitura!E787</f>
        <v>(19) 991644918</v>
      </c>
      <c r="K787" s="23" t="str">
        <f>LOWER('Base de dados'!K786)</f>
        <v>emersonluyisd64@gmail.com</v>
      </c>
      <c r="L787" s="24" t="str">
        <f>'Base de dados'!J786</f>
        <v>POPULAÇÃO GERAL</v>
      </c>
      <c r="M787" s="24" t="str">
        <f>'Base de dados'!L786</f>
        <v>SUPLENTE</v>
      </c>
      <c r="N787" s="24">
        <f>'Base de dados'!M786</f>
        <v>470</v>
      </c>
      <c r="O787" s="29" t="str">
        <f>IF(OR(Prefeitura!I787="Não",Prefeitura!J787&lt;&gt;""),"EXCLUÍDO","")</f>
        <v/>
      </c>
      <c r="P787" s="24" t="str">
        <f>IF(Prefeitura!J787&lt;&gt;"","ATENDIDO CDHU",IF(Prefeitura!I787="Não","NÃO COMPROVA TEMPO DE MORADIA",""))</f>
        <v/>
      </c>
      <c r="Q787" s="24" t="str">
        <f t="shared" si="26"/>
        <v/>
      </c>
    </row>
    <row r="788" spans="1:17" ht="24.95" customHeight="1" x14ac:dyDescent="0.25">
      <c r="A788" s="17">
        <f t="shared" si="25"/>
        <v>786</v>
      </c>
      <c r="B788" s="18" t="str">
        <f>'Base de dados'!A787</f>
        <v>5630021003</v>
      </c>
      <c r="C788" s="19" t="str">
        <f>'Base de dados'!B787</f>
        <v>DANIEL RUBENS MANRIQUE</v>
      </c>
      <c r="D788" s="26">
        <f>'Base de dados'!C787</f>
        <v>19821005</v>
      </c>
      <c r="E788" s="20" t="str">
        <f>'Base de dados'!D787</f>
        <v>132.468.098-95</v>
      </c>
      <c r="F788" s="21" t="str">
        <f>IF('Base de dados'!E787&lt;&gt;"",'Base de dados'!E787,"")</f>
        <v/>
      </c>
      <c r="G788" s="21" t="str">
        <f>IF('Base de dados'!F787&lt;&gt;"",'Base de dados'!F787,"")</f>
        <v/>
      </c>
      <c r="H788" s="21" t="str">
        <f>IF('Base de dados'!G787&lt;&gt;"",'Base de dados'!G787,"")</f>
        <v/>
      </c>
      <c r="I788" s="31" t="str">
        <f>Prefeitura!D788</f>
        <v>RUA MARCOS TEIXEIRA, 26 - SR MENINO - CASA BRANCA</v>
      </c>
      <c r="J788" s="22" t="str">
        <f>Prefeitura!E788</f>
        <v>(19) 995109871</v>
      </c>
      <c r="K788" s="23" t="str">
        <f>LOWER('Base de dados'!K787)</f>
        <v>drrmmlana@gmail.com</v>
      </c>
      <c r="L788" s="24" t="str">
        <f>'Base de dados'!J787</f>
        <v>POPULAÇÃO GERAL</v>
      </c>
      <c r="M788" s="24" t="str">
        <f>'Base de dados'!L787</f>
        <v>SUPLENTE</v>
      </c>
      <c r="N788" s="24">
        <f>'Base de dados'!M787</f>
        <v>471</v>
      </c>
      <c r="O788" s="29" t="str">
        <f>IF(OR(Prefeitura!I788="Não",Prefeitura!J788&lt;&gt;""),"EXCLUÍDO","")</f>
        <v/>
      </c>
      <c r="P788" s="24" t="str">
        <f>IF(Prefeitura!J788&lt;&gt;"","ATENDIDO CDHU",IF(Prefeitura!I788="Não","NÃO COMPROVA TEMPO DE MORADIA",""))</f>
        <v/>
      </c>
      <c r="Q788" s="24" t="str">
        <f t="shared" si="26"/>
        <v/>
      </c>
    </row>
    <row r="789" spans="1:17" ht="24.95" customHeight="1" x14ac:dyDescent="0.25">
      <c r="A789" s="17">
        <f t="shared" si="25"/>
        <v>787</v>
      </c>
      <c r="B789" s="18" t="str">
        <f>'Base de dados'!A788</f>
        <v>5630000999</v>
      </c>
      <c r="C789" s="19" t="str">
        <f>'Base de dados'!B788</f>
        <v>CRISLAINE LOURENCO PEREIRA</v>
      </c>
      <c r="D789" s="26">
        <f>'Base de dados'!C788</f>
        <v>405529405</v>
      </c>
      <c r="E789" s="20" t="str">
        <f>'Base de dados'!D788</f>
        <v>342.340.368-38</v>
      </c>
      <c r="F789" s="21" t="str">
        <f>IF('Base de dados'!E788&lt;&gt;"",'Base de dados'!E788,"")</f>
        <v>JOAO PAULO DE SOUZA</v>
      </c>
      <c r="G789" s="21">
        <f>IF('Base de dados'!F788&lt;&gt;"",'Base de dados'!F788,"")</f>
        <v>44607429</v>
      </c>
      <c r="H789" s="21" t="str">
        <f>IF('Base de dados'!G788&lt;&gt;"",'Base de dados'!G788,"")</f>
        <v>371.968.308-73</v>
      </c>
      <c r="I789" s="31" t="str">
        <f>Prefeitura!D789</f>
        <v>RUA PROFESSORA MARIA REGINA BRAGA DE CARVALHO, 182 - ANDORINHAS - CASA BRANCA</v>
      </c>
      <c r="J789" s="22" t="str">
        <f>Prefeitura!E789</f>
        <v>(19) 993005488</v>
      </c>
      <c r="K789" s="23" t="str">
        <f>LOWER('Base de dados'!K788)</f>
        <v>tisajp@hotmail.com</v>
      </c>
      <c r="L789" s="24" t="str">
        <f>'Base de dados'!J788</f>
        <v>POPULAÇÃO GERAL</v>
      </c>
      <c r="M789" s="24" t="str">
        <f>'Base de dados'!L788</f>
        <v>SUPLENTE</v>
      </c>
      <c r="N789" s="24">
        <f>'Base de dados'!M788</f>
        <v>472</v>
      </c>
      <c r="O789" s="29" t="str">
        <f>IF(OR(Prefeitura!I789="Não",Prefeitura!J789&lt;&gt;""),"EXCLUÍDO","")</f>
        <v/>
      </c>
      <c r="P789" s="24" t="str">
        <f>IF(Prefeitura!J789&lt;&gt;"","ATENDIDO CDHU",IF(Prefeitura!I789="Não","NÃO COMPROVA TEMPO DE MORADIA",""))</f>
        <v/>
      </c>
      <c r="Q789" s="24" t="str">
        <f t="shared" si="26"/>
        <v/>
      </c>
    </row>
    <row r="790" spans="1:17" ht="24.95" customHeight="1" x14ac:dyDescent="0.25">
      <c r="A790" s="17">
        <f t="shared" si="25"/>
        <v>788</v>
      </c>
      <c r="B790" s="18" t="str">
        <f>'Base de dados'!A789</f>
        <v>5630021573</v>
      </c>
      <c r="C790" s="19" t="str">
        <f>'Base de dados'!B789</f>
        <v>ANA LARISSA DA SILVA VIEIRA</v>
      </c>
      <c r="D790" s="26">
        <f>'Base de dados'!C789</f>
        <v>541832876</v>
      </c>
      <c r="E790" s="20" t="str">
        <f>'Base de dados'!D789</f>
        <v>475.235.488-81</v>
      </c>
      <c r="F790" s="21" t="str">
        <f>IF('Base de dados'!E789&lt;&gt;"",'Base de dados'!E789,"")</f>
        <v/>
      </c>
      <c r="G790" s="21" t="str">
        <f>IF('Base de dados'!F789&lt;&gt;"",'Base de dados'!F789,"")</f>
        <v/>
      </c>
      <c r="H790" s="21" t="str">
        <f>IF('Base de dados'!G789&lt;&gt;"",'Base de dados'!G789,"")</f>
        <v/>
      </c>
      <c r="I790" s="31" t="str">
        <f>Prefeitura!D790</f>
        <v>RUA JOSE CASALI JUNIOR, 70 - JARDIM STEFANINI - CASA BRANCA</v>
      </c>
      <c r="J790" s="22" t="str">
        <f>Prefeitura!E790</f>
        <v>(19) 994177156</v>
      </c>
      <c r="K790" s="23" t="str">
        <f>LOWER('Base de dados'!K789)</f>
        <v>vieiralarissa41@gmail.com</v>
      </c>
      <c r="L790" s="24" t="str">
        <f>'Base de dados'!J789</f>
        <v>POPULAÇÃO GERAL</v>
      </c>
      <c r="M790" s="24" t="str">
        <f>'Base de dados'!L789</f>
        <v>SUPLENTE</v>
      </c>
      <c r="N790" s="24">
        <f>'Base de dados'!M789</f>
        <v>473</v>
      </c>
      <c r="O790" s="29" t="str">
        <f>IF(OR(Prefeitura!I790="Não",Prefeitura!J790&lt;&gt;""),"EXCLUÍDO","")</f>
        <v/>
      </c>
      <c r="P790" s="24" t="str">
        <f>IF(Prefeitura!J790&lt;&gt;"","ATENDIDO CDHU",IF(Prefeitura!I790="Não","NÃO COMPROVA TEMPO DE MORADIA",""))</f>
        <v/>
      </c>
      <c r="Q790" s="24" t="str">
        <f t="shared" si="26"/>
        <v/>
      </c>
    </row>
    <row r="791" spans="1:17" ht="24.95" customHeight="1" x14ac:dyDescent="0.25">
      <c r="A791" s="17">
        <f t="shared" si="25"/>
        <v>789</v>
      </c>
      <c r="B791" s="18" t="str">
        <f>'Base de dados'!A790</f>
        <v>5630017662</v>
      </c>
      <c r="C791" s="19" t="str">
        <f>'Base de dados'!B790</f>
        <v>MARCELO APARECIDO DE SOUZA</v>
      </c>
      <c r="D791" s="26">
        <f>'Base de dados'!C790</f>
        <v>334703335</v>
      </c>
      <c r="E791" s="20" t="str">
        <f>'Base de dados'!D790</f>
        <v>296.446.128-76</v>
      </c>
      <c r="F791" s="21" t="str">
        <f>IF('Base de dados'!E790&lt;&gt;"",'Base de dados'!E790,"")</f>
        <v>LETICIA ANDRADE DA SILVA ADAO</v>
      </c>
      <c r="G791" s="21">
        <f>IF('Base de dados'!F790&lt;&gt;"",'Base de dados'!F790,"")</f>
        <v>455406595</v>
      </c>
      <c r="H791" s="21" t="str">
        <f>IF('Base de dados'!G790&lt;&gt;"",'Base de dados'!G790,"")</f>
        <v>454.000.498-00</v>
      </c>
      <c r="I791" s="31" t="str">
        <f>Prefeitura!D791</f>
        <v>FAZ PLANALTO, S/N - RURAL - CASA BRANCA</v>
      </c>
      <c r="J791" s="22" t="str">
        <f>Prefeitura!E791</f>
        <v>(19) 995568528</v>
      </c>
      <c r="K791" s="23" t="str">
        <f>LOWER('Base de dados'!K790)</f>
        <v>joserubenssouza@gmail.com</v>
      </c>
      <c r="L791" s="24" t="str">
        <f>'Base de dados'!J790</f>
        <v>POPULAÇÃO GERAL</v>
      </c>
      <c r="M791" s="24" t="str">
        <f>'Base de dados'!L790</f>
        <v>SUPLENTE</v>
      </c>
      <c r="N791" s="24">
        <f>'Base de dados'!M790</f>
        <v>474</v>
      </c>
      <c r="O791" s="29" t="str">
        <f>IF(OR(Prefeitura!I791="Não",Prefeitura!J791&lt;&gt;""),"EXCLUÍDO","")</f>
        <v/>
      </c>
      <c r="P791" s="24" t="str">
        <f>IF(Prefeitura!J791&lt;&gt;"","ATENDIDO CDHU",IF(Prefeitura!I791="Não","NÃO COMPROVA TEMPO DE MORADIA",""))</f>
        <v/>
      </c>
      <c r="Q791" s="24" t="str">
        <f t="shared" si="26"/>
        <v/>
      </c>
    </row>
    <row r="792" spans="1:17" ht="24.95" customHeight="1" x14ac:dyDescent="0.25">
      <c r="A792" s="17">
        <f t="shared" si="25"/>
        <v>790</v>
      </c>
      <c r="B792" s="18" t="str">
        <f>'Base de dados'!A791</f>
        <v>5630006509</v>
      </c>
      <c r="C792" s="19" t="str">
        <f>'Base de dados'!B791</f>
        <v>GREICE KELLY JORGE</v>
      </c>
      <c r="D792" s="26">
        <f>'Base de dados'!C791</f>
        <v>490245468</v>
      </c>
      <c r="E792" s="20" t="str">
        <f>'Base de dados'!D791</f>
        <v>325.156.388-21</v>
      </c>
      <c r="F792" s="21" t="str">
        <f>IF('Base de dados'!E791&lt;&gt;"",'Base de dados'!E791,"")</f>
        <v>FERNANDO MARCOS SOARES</v>
      </c>
      <c r="G792" s="21">
        <f>IF('Base de dados'!F791&lt;&gt;"",'Base de dados'!F791,"")</f>
        <v>43177658</v>
      </c>
      <c r="H792" s="21" t="str">
        <f>IF('Base de dados'!G791&lt;&gt;"",'Base de dados'!G791,"")</f>
        <v>357.707.418-30</v>
      </c>
      <c r="I792" s="31" t="str">
        <f>Prefeitura!D792</f>
        <v>RUA FAMILIA STEFANINI, 436 - DESTERRO - CASA BRANCA</v>
      </c>
      <c r="J792" s="22" t="str">
        <f>Prefeitura!E792</f>
        <v>(19) 989953211</v>
      </c>
      <c r="K792" s="23" t="str">
        <f>LOWER('Base de dados'!K791)</f>
        <v>greicejorge.cb@gmail.com</v>
      </c>
      <c r="L792" s="24" t="str">
        <f>'Base de dados'!J791</f>
        <v>POPULAÇÃO GERAL</v>
      </c>
      <c r="M792" s="24" t="str">
        <f>'Base de dados'!L791</f>
        <v>SUPLENTE</v>
      </c>
      <c r="N792" s="24">
        <f>'Base de dados'!M791</f>
        <v>475</v>
      </c>
      <c r="O792" s="29" t="str">
        <f>IF(OR(Prefeitura!I792="Não",Prefeitura!J792&lt;&gt;""),"EXCLUÍDO","")</f>
        <v/>
      </c>
      <c r="P792" s="24" t="str">
        <f>IF(Prefeitura!J792&lt;&gt;"","ATENDIDO CDHU",IF(Prefeitura!I792="Não","NÃO COMPROVA TEMPO DE MORADIA",""))</f>
        <v/>
      </c>
      <c r="Q792" s="24" t="str">
        <f t="shared" si="26"/>
        <v/>
      </c>
    </row>
    <row r="793" spans="1:17" ht="24.95" customHeight="1" x14ac:dyDescent="0.25">
      <c r="A793" s="17">
        <f t="shared" si="25"/>
        <v>791</v>
      </c>
      <c r="B793" s="18" t="str">
        <f>'Base de dados'!A792</f>
        <v>5630013778</v>
      </c>
      <c r="C793" s="19" t="str">
        <f>'Base de dados'!B792</f>
        <v>DANILO WELLINGTON GENEROSO RODRIGUES</v>
      </c>
      <c r="D793" s="26">
        <f>'Base de dados'!C792</f>
        <v>471569343</v>
      </c>
      <c r="E793" s="20" t="str">
        <f>'Base de dados'!D792</f>
        <v>409.461.998-41</v>
      </c>
      <c r="F793" s="21" t="str">
        <f>IF('Base de dados'!E792&lt;&gt;"",'Base de dados'!E792,"")</f>
        <v/>
      </c>
      <c r="G793" s="21" t="str">
        <f>IF('Base de dados'!F792&lt;&gt;"",'Base de dados'!F792,"")</f>
        <v/>
      </c>
      <c r="H793" s="21" t="str">
        <f>IF('Base de dados'!G792&lt;&gt;"",'Base de dados'!G792,"")</f>
        <v/>
      </c>
      <c r="I793" s="31" t="str">
        <f>Prefeitura!D793</f>
        <v>RUA CARLOS KEBERG, 60 - ODENIR BUZATTO - CASA BRANCA</v>
      </c>
      <c r="J793" s="22" t="str">
        <f>Prefeitura!E793</f>
        <v>(19) 981968487</v>
      </c>
      <c r="K793" s="23" t="str">
        <f>LOWER('Base de dados'!K792)</f>
        <v>danilogeneroso.psique@outlook.com</v>
      </c>
      <c r="L793" s="24" t="str">
        <f>'Base de dados'!J792</f>
        <v>POPULAÇÃO GERAL</v>
      </c>
      <c r="M793" s="24" t="str">
        <f>'Base de dados'!L792</f>
        <v>SUPLENTE</v>
      </c>
      <c r="N793" s="24">
        <f>'Base de dados'!M792</f>
        <v>476</v>
      </c>
      <c r="O793" s="29" t="str">
        <f>IF(OR(Prefeitura!I793="Não",Prefeitura!J793&lt;&gt;""),"EXCLUÍDO","")</f>
        <v/>
      </c>
      <c r="P793" s="24" t="str">
        <f>IF(Prefeitura!J793&lt;&gt;"","ATENDIDO CDHU",IF(Prefeitura!I793="Não","NÃO COMPROVA TEMPO DE MORADIA",""))</f>
        <v/>
      </c>
      <c r="Q793" s="24" t="str">
        <f t="shared" si="26"/>
        <v/>
      </c>
    </row>
    <row r="794" spans="1:17" ht="24.95" customHeight="1" x14ac:dyDescent="0.25">
      <c r="A794" s="17">
        <f t="shared" si="25"/>
        <v>792</v>
      </c>
      <c r="B794" s="18" t="str">
        <f>'Base de dados'!A793</f>
        <v>5630015377</v>
      </c>
      <c r="C794" s="19" t="str">
        <f>'Base de dados'!B793</f>
        <v>BRUNA VENTALI LOPES DE FARIA</v>
      </c>
      <c r="D794" s="26">
        <f>'Base de dados'!C793</f>
        <v>403791169</v>
      </c>
      <c r="E794" s="20" t="str">
        <f>'Base de dados'!D793</f>
        <v>368.627.888-09</v>
      </c>
      <c r="F794" s="21" t="str">
        <f>IF('Base de dados'!E793&lt;&gt;"",'Base de dados'!E793,"")</f>
        <v/>
      </c>
      <c r="G794" s="21" t="str">
        <f>IF('Base de dados'!F793&lt;&gt;"",'Base de dados'!F793,"")</f>
        <v/>
      </c>
      <c r="H794" s="21" t="str">
        <f>IF('Base de dados'!G793&lt;&gt;"",'Base de dados'!G793,"")</f>
        <v/>
      </c>
      <c r="I794" s="31" t="str">
        <f>Prefeitura!D794</f>
        <v>RUA LUCIO LEONEL, 338 - CECAP - CASA BRANCA</v>
      </c>
      <c r="J794" s="22" t="str">
        <f>Prefeitura!E794</f>
        <v>(19) 993117107</v>
      </c>
      <c r="K794" s="23" t="str">
        <f>LOWER('Base de dados'!K793)</f>
        <v>b-ventali-faria@bol.com.br</v>
      </c>
      <c r="L794" s="24" t="str">
        <f>'Base de dados'!J793</f>
        <v>POPULAÇÃO GERAL</v>
      </c>
      <c r="M794" s="24" t="str">
        <f>'Base de dados'!L793</f>
        <v>SUPLENTE</v>
      </c>
      <c r="N794" s="24">
        <f>'Base de dados'!M793</f>
        <v>477</v>
      </c>
      <c r="O794" s="29" t="str">
        <f>IF(OR(Prefeitura!I794="Não",Prefeitura!J794&lt;&gt;""),"EXCLUÍDO","")</f>
        <v/>
      </c>
      <c r="P794" s="24" t="str">
        <f>IF(Prefeitura!J794&lt;&gt;"","ATENDIDO CDHU",IF(Prefeitura!I794="Não","NÃO COMPROVA TEMPO DE MORADIA",""))</f>
        <v/>
      </c>
      <c r="Q794" s="24" t="str">
        <f t="shared" si="26"/>
        <v/>
      </c>
    </row>
    <row r="795" spans="1:17" ht="24.95" customHeight="1" x14ac:dyDescent="0.25">
      <c r="A795" s="17">
        <f t="shared" si="25"/>
        <v>793</v>
      </c>
      <c r="B795" s="18" t="str">
        <f>'Base de dados'!A794</f>
        <v>5630002946</v>
      </c>
      <c r="C795" s="19" t="str">
        <f>'Base de dados'!B794</f>
        <v>CLAUDIO MANOEL AUGUSTO DE REZENDE JUNIOR</v>
      </c>
      <c r="D795" s="26">
        <f>'Base de dados'!C794</f>
        <v>349339442</v>
      </c>
      <c r="E795" s="20" t="str">
        <f>'Base de dados'!D794</f>
        <v>354.290.828-21</v>
      </c>
      <c r="F795" s="21" t="str">
        <f>IF('Base de dados'!E794&lt;&gt;"",'Base de dados'!E794,"")</f>
        <v/>
      </c>
      <c r="G795" s="21" t="str">
        <f>IF('Base de dados'!F794&lt;&gt;"",'Base de dados'!F794,"")</f>
        <v/>
      </c>
      <c r="H795" s="21" t="str">
        <f>IF('Base de dados'!G794&lt;&gt;"",'Base de dados'!G794,"")</f>
        <v/>
      </c>
      <c r="I795" s="31" t="str">
        <f>Prefeitura!D795</f>
        <v>AL  GANYMEDES JOSE SANTOS DE OLIVEIRA, 1893 - CENTRO - CASA BRANCA</v>
      </c>
      <c r="J795" s="22" t="str">
        <f>Prefeitura!E795</f>
        <v>(19) 991209141</v>
      </c>
      <c r="K795" s="23" t="str">
        <f>LOWER('Base de dados'!K794)</f>
        <v>claudinhorezende110@gmail.com</v>
      </c>
      <c r="L795" s="24" t="str">
        <f>'Base de dados'!J794</f>
        <v>POPULAÇÃO GERAL</v>
      </c>
      <c r="M795" s="24" t="str">
        <f>'Base de dados'!L794</f>
        <v>SUPLENTE</v>
      </c>
      <c r="N795" s="24">
        <f>'Base de dados'!M794</f>
        <v>478</v>
      </c>
      <c r="O795" s="29" t="str">
        <f>IF(OR(Prefeitura!I795="Não",Prefeitura!J795&lt;&gt;""),"EXCLUÍDO","")</f>
        <v/>
      </c>
      <c r="P795" s="24" t="str">
        <f>IF(Prefeitura!J795&lt;&gt;"","ATENDIDO CDHU",IF(Prefeitura!I795="Não","NÃO COMPROVA TEMPO DE MORADIA",""))</f>
        <v/>
      </c>
      <c r="Q795" s="24" t="str">
        <f t="shared" si="26"/>
        <v/>
      </c>
    </row>
    <row r="796" spans="1:17" ht="24.95" customHeight="1" x14ac:dyDescent="0.25">
      <c r="A796" s="17">
        <f t="shared" si="25"/>
        <v>794</v>
      </c>
      <c r="B796" s="18" t="str">
        <f>'Base de dados'!A795</f>
        <v>5630018090</v>
      </c>
      <c r="C796" s="19" t="str">
        <f>'Base de dados'!B795</f>
        <v>RICHARD PROCOPIO MACHADO</v>
      </c>
      <c r="D796" s="26">
        <f>'Base de dados'!C795</f>
        <v>403792010</v>
      </c>
      <c r="E796" s="20" t="str">
        <f>'Base de dados'!D795</f>
        <v>375.501.888-82</v>
      </c>
      <c r="F796" s="21" t="str">
        <f>IF('Base de dados'!E795&lt;&gt;"",'Base de dados'!E795,"")</f>
        <v>RENATA CRISTINA DA SILVA PROCOPIO</v>
      </c>
      <c r="G796" s="21">
        <f>IF('Base de dados'!F795&lt;&gt;"",'Base de dados'!F795,"")</f>
        <v>4549151407</v>
      </c>
      <c r="H796" s="21" t="str">
        <f>IF('Base de dados'!G795&lt;&gt;"",'Base de dados'!G795,"")</f>
        <v>357.915.818-07</v>
      </c>
      <c r="I796" s="31" t="str">
        <f>Prefeitura!D796</f>
        <v>PCA DOUTOR CARVALHO, 60 - CENTRO - CASA BRANCA</v>
      </c>
      <c r="J796" s="22" t="str">
        <f>Prefeitura!E796</f>
        <v>(19) 992106751</v>
      </c>
      <c r="K796" s="23" t="str">
        <f>LOWER('Base de dados'!K795)</f>
        <v>richard_prok@hotmail.com</v>
      </c>
      <c r="L796" s="24" t="str">
        <f>'Base de dados'!J795</f>
        <v>POPULAÇÃO GERAL</v>
      </c>
      <c r="M796" s="24" t="str">
        <f>'Base de dados'!L795</f>
        <v>SUPLENTE</v>
      </c>
      <c r="N796" s="24">
        <f>'Base de dados'!M795</f>
        <v>479</v>
      </c>
      <c r="O796" s="29" t="str">
        <f>IF(OR(Prefeitura!I796="Não",Prefeitura!J796&lt;&gt;""),"EXCLUÍDO","")</f>
        <v/>
      </c>
      <c r="P796" s="24" t="str">
        <f>IF(Prefeitura!J796&lt;&gt;"","ATENDIDO CDHU",IF(Prefeitura!I796="Não","NÃO COMPROVA TEMPO DE MORADIA",""))</f>
        <v/>
      </c>
      <c r="Q796" s="24" t="str">
        <f t="shared" si="26"/>
        <v/>
      </c>
    </row>
    <row r="797" spans="1:17" ht="24.95" customHeight="1" x14ac:dyDescent="0.25">
      <c r="A797" s="17">
        <f t="shared" si="25"/>
        <v>795</v>
      </c>
      <c r="B797" s="18" t="str">
        <f>'Base de dados'!A796</f>
        <v>5630021326</v>
      </c>
      <c r="C797" s="19" t="str">
        <f>'Base de dados'!B796</f>
        <v>BRUNO ELIAS MACHADO</v>
      </c>
      <c r="D797" s="26">
        <f>'Base de dados'!C796</f>
        <v>555750309</v>
      </c>
      <c r="E797" s="20" t="str">
        <f>'Base de dados'!D796</f>
        <v>414.748.938-99</v>
      </c>
      <c r="F797" s="21" t="str">
        <f>IF('Base de dados'!E796&lt;&gt;"",'Base de dados'!E796,"")</f>
        <v/>
      </c>
      <c r="G797" s="21" t="str">
        <f>IF('Base de dados'!F796&lt;&gt;"",'Base de dados'!F796,"")</f>
        <v/>
      </c>
      <c r="H797" s="21" t="str">
        <f>IF('Base de dados'!G796&lt;&gt;"",'Base de dados'!G796,"")</f>
        <v/>
      </c>
      <c r="I797" s="31" t="str">
        <f>Prefeitura!D797</f>
        <v>RUA DOS BERTONCINI, 59 - JARDIM BOA ESPERANCA - CASA BRANCA</v>
      </c>
      <c r="J797" s="22" t="str">
        <f>Prefeitura!E797</f>
        <v>(19) 994649577</v>
      </c>
      <c r="K797" s="23" t="str">
        <f>LOWER('Base de dados'!K796)</f>
        <v>obrunoelias@gmail.com</v>
      </c>
      <c r="L797" s="24" t="str">
        <f>'Base de dados'!J796</f>
        <v>POPULAÇÃO GERAL</v>
      </c>
      <c r="M797" s="24" t="str">
        <f>'Base de dados'!L796</f>
        <v>SUPLENTE</v>
      </c>
      <c r="N797" s="24">
        <f>'Base de dados'!M796</f>
        <v>480</v>
      </c>
      <c r="O797" s="29" t="str">
        <f>IF(OR(Prefeitura!I797="Não",Prefeitura!J797&lt;&gt;""),"EXCLUÍDO","")</f>
        <v/>
      </c>
      <c r="P797" s="24" t="str">
        <f>IF(Prefeitura!J797&lt;&gt;"","ATENDIDO CDHU",IF(Prefeitura!I797="Não","NÃO COMPROVA TEMPO DE MORADIA",""))</f>
        <v/>
      </c>
      <c r="Q797" s="24" t="str">
        <f t="shared" si="26"/>
        <v/>
      </c>
    </row>
    <row r="798" spans="1:17" ht="24.95" customHeight="1" x14ac:dyDescent="0.25">
      <c r="A798" s="17">
        <f t="shared" si="25"/>
        <v>796</v>
      </c>
      <c r="B798" s="18" t="str">
        <f>'Base de dados'!A797</f>
        <v>5630000247</v>
      </c>
      <c r="C798" s="19" t="str">
        <f>'Base de dados'!B797</f>
        <v>ANDRE LUIZ BAIO</v>
      </c>
      <c r="D798" s="26">
        <f>'Base de dados'!C797</f>
        <v>293449740</v>
      </c>
      <c r="E798" s="20" t="str">
        <f>'Base de dados'!D797</f>
        <v>300.965.308-55</v>
      </c>
      <c r="F798" s="21" t="str">
        <f>IF('Base de dados'!E797&lt;&gt;"",'Base de dados'!E797,"")</f>
        <v>KAREN GIAO BAIO</v>
      </c>
      <c r="G798" s="21">
        <f>IF('Base de dados'!F797&lt;&gt;"",'Base de dados'!F797,"")</f>
        <v>294363932</v>
      </c>
      <c r="H798" s="21" t="str">
        <f>IF('Base de dados'!G797&lt;&gt;"",'Base de dados'!G797,"")</f>
        <v>312.794.108-09</v>
      </c>
      <c r="I798" s="31" t="str">
        <f>Prefeitura!D798</f>
        <v>AL  GANYMEDES JOSE DOS SANTOS OLIVEIRA, 1997 - CENTRO - CASA BRANCA</v>
      </c>
      <c r="J798" s="22" t="str">
        <f>Prefeitura!E798</f>
        <v>(19) 998980336</v>
      </c>
      <c r="K798" s="23" t="str">
        <f>LOWER('Base de dados'!K797)</f>
        <v>baiopassat@gmail.com</v>
      </c>
      <c r="L798" s="24" t="str">
        <f>'Base de dados'!J797</f>
        <v>POPULAÇÃO GERAL</v>
      </c>
      <c r="M798" s="24" t="str">
        <f>'Base de dados'!L797</f>
        <v>SUPLENTE</v>
      </c>
      <c r="N798" s="24">
        <f>'Base de dados'!M797</f>
        <v>481</v>
      </c>
      <c r="O798" s="29" t="str">
        <f>IF(OR(Prefeitura!I798="Não",Prefeitura!J798&lt;&gt;""),"EXCLUÍDO","")</f>
        <v/>
      </c>
      <c r="P798" s="24" t="str">
        <f>IF(Prefeitura!J798&lt;&gt;"","ATENDIDO CDHU",IF(Prefeitura!I798="Não","NÃO COMPROVA TEMPO DE MORADIA",""))</f>
        <v/>
      </c>
      <c r="Q798" s="24" t="str">
        <f t="shared" si="26"/>
        <v/>
      </c>
    </row>
    <row r="799" spans="1:17" ht="24.95" customHeight="1" x14ac:dyDescent="0.25">
      <c r="A799" s="17">
        <f t="shared" si="25"/>
        <v>797</v>
      </c>
      <c r="B799" s="18" t="str">
        <f>'Base de dados'!A798</f>
        <v>5630003985</v>
      </c>
      <c r="C799" s="19" t="str">
        <f>'Base de dados'!B798</f>
        <v>GABRIEL OLIVEIRA E SILVA</v>
      </c>
      <c r="D799" s="26">
        <f>'Base de dados'!C798</f>
        <v>226727105</v>
      </c>
      <c r="E799" s="20" t="str">
        <f>'Base de dados'!D798</f>
        <v>368.608.158-09</v>
      </c>
      <c r="F799" s="21" t="str">
        <f>IF('Base de dados'!E798&lt;&gt;"",'Base de dados'!E798,"")</f>
        <v/>
      </c>
      <c r="G799" s="21" t="str">
        <f>IF('Base de dados'!F798&lt;&gt;"",'Base de dados'!F798,"")</f>
        <v/>
      </c>
      <c r="H799" s="21" t="str">
        <f>IF('Base de dados'!G798&lt;&gt;"",'Base de dados'!G798,"")</f>
        <v/>
      </c>
      <c r="I799" s="31" t="str">
        <f>Prefeitura!D799</f>
        <v>RUA ANGELO FRANCISCHETT, 306 - CENTRO - CASA BRANCA</v>
      </c>
      <c r="J799" s="22" t="str">
        <f>Prefeitura!E799</f>
        <v>(19) 995619516</v>
      </c>
      <c r="K799" s="23" t="str">
        <f>LOWER('Base de dados'!K798)</f>
        <v>vanessasupergteixeira@hotmail.com</v>
      </c>
      <c r="L799" s="24" t="str">
        <f>'Base de dados'!J798</f>
        <v>POPULAÇÃO GERAL</v>
      </c>
      <c r="M799" s="24" t="str">
        <f>'Base de dados'!L798</f>
        <v>SUPLENTE</v>
      </c>
      <c r="N799" s="24">
        <f>'Base de dados'!M798</f>
        <v>482</v>
      </c>
      <c r="O799" s="29" t="str">
        <f>IF(OR(Prefeitura!I799="Não",Prefeitura!J799&lt;&gt;""),"EXCLUÍDO","")</f>
        <v/>
      </c>
      <c r="P799" s="24" t="str">
        <f>IF(Prefeitura!J799&lt;&gt;"","ATENDIDO CDHU",IF(Prefeitura!I799="Não","NÃO COMPROVA TEMPO DE MORADIA",""))</f>
        <v/>
      </c>
      <c r="Q799" s="24" t="str">
        <f t="shared" si="26"/>
        <v/>
      </c>
    </row>
    <row r="800" spans="1:17" ht="24.95" customHeight="1" x14ac:dyDescent="0.25">
      <c r="A800" s="17">
        <f t="shared" si="25"/>
        <v>798</v>
      </c>
      <c r="B800" s="18" t="str">
        <f>'Base de dados'!A799</f>
        <v>5630003753</v>
      </c>
      <c r="C800" s="19" t="str">
        <f>'Base de dados'!B799</f>
        <v>AMANDA YANCA DOS SANTOS</v>
      </c>
      <c r="D800" s="26">
        <f>'Base de dados'!C799</f>
        <v>388472182</v>
      </c>
      <c r="E800" s="20" t="str">
        <f>'Base de dados'!D799</f>
        <v>459.880.128-09</v>
      </c>
      <c r="F800" s="21" t="str">
        <f>IF('Base de dados'!E799&lt;&gt;"",'Base de dados'!E799,"")</f>
        <v/>
      </c>
      <c r="G800" s="21" t="str">
        <f>IF('Base de dados'!F799&lt;&gt;"",'Base de dados'!F799,"")</f>
        <v/>
      </c>
      <c r="H800" s="21" t="str">
        <f>IF('Base de dados'!G799&lt;&gt;"",'Base de dados'!G799,"")</f>
        <v/>
      </c>
      <c r="I800" s="31" t="str">
        <f>Prefeitura!D800</f>
        <v>RUA ANTONIO LEITE RIBEIRO, 61 - JARDIM MACAUBA - CASA BRANCA</v>
      </c>
      <c r="J800" s="22" t="str">
        <f>Prefeitura!E800</f>
        <v>(19) 989832166</v>
      </c>
      <c r="K800" s="23" t="str">
        <f>LOWER('Base de dados'!K799)</f>
        <v>amandasophiemarcelo08@gmail.com</v>
      </c>
      <c r="L800" s="24" t="str">
        <f>'Base de dados'!J799</f>
        <v>POPULAÇÃO GERAL</v>
      </c>
      <c r="M800" s="24" t="str">
        <f>'Base de dados'!L799</f>
        <v>SUPLENTE</v>
      </c>
      <c r="N800" s="24">
        <f>'Base de dados'!M799</f>
        <v>483</v>
      </c>
      <c r="O800" s="29" t="str">
        <f>IF(OR(Prefeitura!I800="Não",Prefeitura!J800&lt;&gt;""),"EXCLUÍDO","")</f>
        <v/>
      </c>
      <c r="P800" s="24" t="str">
        <f>IF(Prefeitura!J800&lt;&gt;"","ATENDIDO CDHU",IF(Prefeitura!I800="Não","NÃO COMPROVA TEMPO DE MORADIA",""))</f>
        <v/>
      </c>
      <c r="Q800" s="24" t="str">
        <f t="shared" si="26"/>
        <v/>
      </c>
    </row>
    <row r="801" spans="1:17" ht="24.95" customHeight="1" x14ac:dyDescent="0.25">
      <c r="A801" s="17">
        <f t="shared" si="25"/>
        <v>799</v>
      </c>
      <c r="B801" s="18" t="str">
        <f>'Base de dados'!A800</f>
        <v>5630020823</v>
      </c>
      <c r="C801" s="19" t="str">
        <f>'Base de dados'!B800</f>
        <v>RENATA PRATES SOARES DE SOUZA</v>
      </c>
      <c r="D801" s="26">
        <f>'Base de dados'!C800</f>
        <v>455087611</v>
      </c>
      <c r="E801" s="20" t="str">
        <f>'Base de dados'!D800</f>
        <v>443.707.488-28</v>
      </c>
      <c r="F801" s="21" t="str">
        <f>IF('Base de dados'!E800&lt;&gt;"",'Base de dados'!E800,"")</f>
        <v>ARIEL DE SOUZA</v>
      </c>
      <c r="G801" s="21">
        <f>IF('Base de dados'!F800&lt;&gt;"",'Base de dados'!F800,"")</f>
        <v>476939410</v>
      </c>
      <c r="H801" s="21" t="str">
        <f>IF('Base de dados'!G800&lt;&gt;"",'Base de dados'!G800,"")</f>
        <v>380.842.258-04</v>
      </c>
      <c r="I801" s="31" t="str">
        <f>Prefeitura!D801</f>
        <v>RUA ANTONIO MARQUES DA  LUZ, 83 - BAIRRO SAO JOAO - CASA BRANCA</v>
      </c>
      <c r="J801" s="22" t="str">
        <f>Prefeitura!E801</f>
        <v>(19) 989208683</v>
      </c>
      <c r="K801" s="23" t="str">
        <f>LOWER('Base de dados'!K800)</f>
        <v>renata180495@gmail.com</v>
      </c>
      <c r="L801" s="24" t="str">
        <f>'Base de dados'!J800</f>
        <v>POPULAÇÃO GERAL</v>
      </c>
      <c r="M801" s="24" t="str">
        <f>'Base de dados'!L800</f>
        <v>SUPLENTE</v>
      </c>
      <c r="N801" s="24">
        <f>'Base de dados'!M800</f>
        <v>484</v>
      </c>
      <c r="O801" s="29" t="str">
        <f>IF(OR(Prefeitura!I801="Não",Prefeitura!J801&lt;&gt;""),"EXCLUÍDO","")</f>
        <v/>
      </c>
      <c r="P801" s="24" t="str">
        <f>IF(Prefeitura!J801&lt;&gt;"","ATENDIDO CDHU",IF(Prefeitura!I801="Não","NÃO COMPROVA TEMPO DE MORADIA",""))</f>
        <v/>
      </c>
      <c r="Q801" s="24" t="str">
        <f t="shared" si="26"/>
        <v/>
      </c>
    </row>
    <row r="802" spans="1:17" ht="24.95" customHeight="1" x14ac:dyDescent="0.25">
      <c r="A802" s="17">
        <f t="shared" si="25"/>
        <v>800</v>
      </c>
      <c r="B802" s="18" t="str">
        <f>'Base de dados'!A801</f>
        <v>5630018850</v>
      </c>
      <c r="C802" s="19" t="str">
        <f>'Base de dados'!B801</f>
        <v>JOSE APARECIDO LEITE DA SILVA</v>
      </c>
      <c r="D802" s="26">
        <f>'Base de dados'!C801</f>
        <v>26691813</v>
      </c>
      <c r="E802" s="20" t="str">
        <f>'Base de dados'!D801</f>
        <v>297.297.078-04</v>
      </c>
      <c r="F802" s="21" t="str">
        <f>IF('Base de dados'!E801&lt;&gt;"",'Base de dados'!E801,"")</f>
        <v>SSANDRA APARECIDA POCAIA DA SILVA</v>
      </c>
      <c r="G802" s="21">
        <f>IF('Base de dados'!F801&lt;&gt;"",'Base de dados'!F801,"")</f>
        <v>290691357</v>
      </c>
      <c r="H802" s="21" t="str">
        <f>IF('Base de dados'!G801&lt;&gt;"",'Base de dados'!G801,"")</f>
        <v>308.302.458-47</v>
      </c>
      <c r="I802" s="31" t="str">
        <f>Prefeitura!D802</f>
        <v>RUA DOS ANTONIALLI, 84 - BAIRRO NAZARE - CASA BRANCA</v>
      </c>
      <c r="J802" s="22" t="str">
        <f>Prefeitura!E802</f>
        <v>(19) 989091504</v>
      </c>
      <c r="K802" s="23" t="str">
        <f>LOWER('Base de dados'!K801)</f>
        <v>zezaosy@outlook.com.br</v>
      </c>
      <c r="L802" s="24" t="str">
        <f>'Base de dados'!J801</f>
        <v>POPULAÇÃO GERAL</v>
      </c>
      <c r="M802" s="24" t="str">
        <f>'Base de dados'!L801</f>
        <v>SUPLENTE</v>
      </c>
      <c r="N802" s="24">
        <f>'Base de dados'!M801</f>
        <v>485</v>
      </c>
      <c r="O802" s="29" t="str">
        <f>IF(OR(Prefeitura!I802="Não",Prefeitura!J802&lt;&gt;""),"EXCLUÍDO","")</f>
        <v/>
      </c>
      <c r="P802" s="24" t="str">
        <f>IF(Prefeitura!J802&lt;&gt;"","ATENDIDO CDHU",IF(Prefeitura!I802="Não","NÃO COMPROVA TEMPO DE MORADIA",""))</f>
        <v/>
      </c>
      <c r="Q802" s="24" t="str">
        <f t="shared" si="26"/>
        <v/>
      </c>
    </row>
    <row r="803" spans="1:17" ht="24.95" customHeight="1" x14ac:dyDescent="0.25">
      <c r="A803" s="17">
        <f t="shared" si="25"/>
        <v>801</v>
      </c>
      <c r="B803" s="18" t="str">
        <f>'Base de dados'!A802</f>
        <v>5630011608</v>
      </c>
      <c r="C803" s="19" t="str">
        <f>'Base de dados'!B802</f>
        <v>PATRICIA CRISTINA DE OLIVEIRA</v>
      </c>
      <c r="D803" s="26">
        <f>'Base de dados'!C802</f>
        <v>359568531</v>
      </c>
      <c r="E803" s="20" t="str">
        <f>'Base de dados'!D802</f>
        <v>312.843.588-01</v>
      </c>
      <c r="F803" s="21" t="str">
        <f>IF('Base de dados'!E802&lt;&gt;"",'Base de dados'!E802,"")</f>
        <v/>
      </c>
      <c r="G803" s="21" t="str">
        <f>IF('Base de dados'!F802&lt;&gt;"",'Base de dados'!F802,"")</f>
        <v/>
      </c>
      <c r="H803" s="21" t="str">
        <f>IF('Base de dados'!G802&lt;&gt;"",'Base de dados'!G802,"")</f>
        <v/>
      </c>
      <c r="I803" s="31" t="str">
        <f>Prefeitura!D803</f>
        <v>RUA FAMILIA MICHELAO, 321 - CIDADE JARDIM - CASA BRANCA</v>
      </c>
      <c r="J803" s="22" t="str">
        <f>Prefeitura!E803</f>
        <v>(19) 991070369</v>
      </c>
      <c r="K803" s="23" t="str">
        <f>LOWER('Base de dados'!K802)</f>
        <v>cristinadeoliveirapatricia1@gmail.com</v>
      </c>
      <c r="L803" s="24" t="str">
        <f>'Base de dados'!J802</f>
        <v>POPULAÇÃO GERAL</v>
      </c>
      <c r="M803" s="24" t="str">
        <f>'Base de dados'!L802</f>
        <v>SUPLENTE</v>
      </c>
      <c r="N803" s="24">
        <f>'Base de dados'!M802</f>
        <v>486</v>
      </c>
      <c r="O803" s="29" t="str">
        <f>IF(OR(Prefeitura!I803="Não",Prefeitura!J803&lt;&gt;""),"EXCLUÍDO","")</f>
        <v/>
      </c>
      <c r="P803" s="24" t="str">
        <f>IF(Prefeitura!J803&lt;&gt;"","ATENDIDO CDHU",IF(Prefeitura!I803="Não","NÃO COMPROVA TEMPO DE MORADIA",""))</f>
        <v/>
      </c>
      <c r="Q803" s="24" t="str">
        <f t="shared" si="26"/>
        <v/>
      </c>
    </row>
    <row r="804" spans="1:17" ht="24.95" customHeight="1" x14ac:dyDescent="0.25">
      <c r="A804" s="17">
        <f t="shared" si="25"/>
        <v>802</v>
      </c>
      <c r="B804" s="18" t="str">
        <f>'Base de dados'!A803</f>
        <v>5630001807</v>
      </c>
      <c r="C804" s="19" t="str">
        <f>'Base de dados'!B803</f>
        <v>ELIANE SOUSA DA CUNHA</v>
      </c>
      <c r="D804" s="26">
        <f>'Base de dados'!C803</f>
        <v>259631863</v>
      </c>
      <c r="E804" s="20" t="str">
        <f>'Base de dados'!D803</f>
        <v>193.511.338-00</v>
      </c>
      <c r="F804" s="21" t="str">
        <f>IF('Base de dados'!E803&lt;&gt;"",'Base de dados'!E803,"")</f>
        <v/>
      </c>
      <c r="G804" s="21" t="str">
        <f>IF('Base de dados'!F803&lt;&gt;"",'Base de dados'!F803,"")</f>
        <v/>
      </c>
      <c r="H804" s="21" t="str">
        <f>IF('Base de dados'!G803&lt;&gt;"",'Base de dados'!G803,"")</f>
        <v/>
      </c>
      <c r="I804" s="31" t="str">
        <f>Prefeitura!D804</f>
        <v>RUA SAO VICENTE DO ARAGUAIA, 148 - VILA BEATRIZ - SAO PAULO</v>
      </c>
      <c r="J804" s="22" t="str">
        <f>Prefeitura!E804</f>
        <v>(11) 987246469</v>
      </c>
      <c r="K804" s="23" t="str">
        <f>LOWER('Base de dados'!K803)</f>
        <v>sergio.cyrillo@hotmail.com</v>
      </c>
      <c r="L804" s="24" t="str">
        <f>'Base de dados'!J803</f>
        <v>POPULAÇÃO GERAL</v>
      </c>
      <c r="M804" s="24" t="str">
        <f>'Base de dados'!L803</f>
        <v>SUPLENTE</v>
      </c>
      <c r="N804" s="24">
        <f>'Base de dados'!M803</f>
        <v>487</v>
      </c>
      <c r="O804" s="29" t="str">
        <f>IF(OR(Prefeitura!I804="Não",Prefeitura!J804&lt;&gt;""),"EXCLUÍDO","")</f>
        <v/>
      </c>
      <c r="P804" s="24" t="str">
        <f>IF(Prefeitura!J804&lt;&gt;"","ATENDIDO CDHU",IF(Prefeitura!I804="Não","NÃO COMPROVA TEMPO DE MORADIA",""))</f>
        <v/>
      </c>
      <c r="Q804" s="24" t="str">
        <f t="shared" si="26"/>
        <v/>
      </c>
    </row>
    <row r="805" spans="1:17" ht="24.95" customHeight="1" x14ac:dyDescent="0.25">
      <c r="A805" s="17">
        <f t="shared" si="25"/>
        <v>803</v>
      </c>
      <c r="B805" s="18" t="str">
        <f>'Base de dados'!A804</f>
        <v>5630008422</v>
      </c>
      <c r="C805" s="19" t="str">
        <f>'Base de dados'!B804</f>
        <v>FRANCINE KELLY JUVENCIO DOS SANTOS</v>
      </c>
      <c r="D805" s="26">
        <f>'Base de dados'!C804</f>
        <v>420250268</v>
      </c>
      <c r="E805" s="20" t="str">
        <f>'Base de dados'!D804</f>
        <v>425.207.838-50</v>
      </c>
      <c r="F805" s="21" t="str">
        <f>IF('Base de dados'!E804&lt;&gt;"",'Base de dados'!E804,"")</f>
        <v/>
      </c>
      <c r="G805" s="21" t="str">
        <f>IF('Base de dados'!F804&lt;&gt;"",'Base de dados'!F804,"")</f>
        <v/>
      </c>
      <c r="H805" s="21" t="str">
        <f>IF('Base de dados'!G804&lt;&gt;"",'Base de dados'!G804,"")</f>
        <v/>
      </c>
      <c r="I805" s="31" t="str">
        <f>Prefeitura!D805</f>
        <v>RUA ANTONIO PIANTORE, 1022 - JARDIM SAO GUILHERME - SOROCABA</v>
      </c>
      <c r="J805" s="22" t="str">
        <f>Prefeitura!E805</f>
        <v>(15) 997486621</v>
      </c>
      <c r="K805" s="23" t="str">
        <f>LOWER('Base de dados'!K804)</f>
        <v>francine161@hotmail.com</v>
      </c>
      <c r="L805" s="24" t="str">
        <f>'Base de dados'!J804</f>
        <v>POPULAÇÃO GERAL</v>
      </c>
      <c r="M805" s="24" t="str">
        <f>'Base de dados'!L804</f>
        <v>SUPLENTE</v>
      </c>
      <c r="N805" s="24">
        <f>'Base de dados'!M804</f>
        <v>488</v>
      </c>
      <c r="O805" s="29" t="str">
        <f>IF(OR(Prefeitura!I805="Não",Prefeitura!J805&lt;&gt;""),"EXCLUÍDO","")</f>
        <v/>
      </c>
      <c r="P805" s="24" t="str">
        <f>IF(Prefeitura!J805&lt;&gt;"","ATENDIDO CDHU",IF(Prefeitura!I805="Não","NÃO COMPROVA TEMPO DE MORADIA",""))</f>
        <v/>
      </c>
      <c r="Q805" s="24" t="str">
        <f t="shared" si="26"/>
        <v/>
      </c>
    </row>
    <row r="806" spans="1:17" ht="24.95" customHeight="1" x14ac:dyDescent="0.25">
      <c r="A806" s="17">
        <f t="shared" si="25"/>
        <v>804</v>
      </c>
      <c r="B806" s="18" t="str">
        <f>'Base de dados'!A805</f>
        <v>5630003373</v>
      </c>
      <c r="C806" s="19" t="str">
        <f>'Base de dados'!B805</f>
        <v>DAIANE  DE OLIVEIRA</v>
      </c>
      <c r="D806" s="26">
        <f>'Base de dados'!C805</f>
        <v>450686541</v>
      </c>
      <c r="E806" s="20" t="str">
        <f>'Base de dados'!D805</f>
        <v>348.255.998-85</v>
      </c>
      <c r="F806" s="21" t="str">
        <f>IF('Base de dados'!E805&lt;&gt;"",'Base de dados'!E805,"")</f>
        <v/>
      </c>
      <c r="G806" s="21" t="str">
        <f>IF('Base de dados'!F805&lt;&gt;"",'Base de dados'!F805,"")</f>
        <v/>
      </c>
      <c r="H806" s="21" t="str">
        <f>IF('Base de dados'!G805&lt;&gt;"",'Base de dados'!G805,"")</f>
        <v/>
      </c>
      <c r="I806" s="31" t="str">
        <f>Prefeitura!D806</f>
        <v>RUA ARNALDO CINTRA RODRIGUES, 589 - DESTERRO - CASA BRANCA</v>
      </c>
      <c r="J806" s="22" t="str">
        <f>Prefeitura!E806</f>
        <v>(19) 989221972</v>
      </c>
      <c r="K806" s="23" t="str">
        <f>LOWER('Base de dados'!K805)</f>
        <v>daianejp2012@hotmail.com</v>
      </c>
      <c r="L806" s="24" t="str">
        <f>'Base de dados'!J805</f>
        <v>POPULAÇÃO GERAL</v>
      </c>
      <c r="M806" s="24" t="str">
        <f>'Base de dados'!L805</f>
        <v>SUPLENTE</v>
      </c>
      <c r="N806" s="24">
        <f>'Base de dados'!M805</f>
        <v>489</v>
      </c>
      <c r="O806" s="29" t="str">
        <f>IF(OR(Prefeitura!I806="Não",Prefeitura!J806&lt;&gt;""),"EXCLUÍDO","")</f>
        <v/>
      </c>
      <c r="P806" s="24" t="str">
        <f>IF(Prefeitura!J806&lt;&gt;"","ATENDIDO CDHU",IF(Prefeitura!I806="Não","NÃO COMPROVA TEMPO DE MORADIA",""))</f>
        <v/>
      </c>
      <c r="Q806" s="24" t="str">
        <f t="shared" si="26"/>
        <v/>
      </c>
    </row>
    <row r="807" spans="1:17" ht="24.95" customHeight="1" x14ac:dyDescent="0.25">
      <c r="A807" s="17">
        <f t="shared" si="25"/>
        <v>805</v>
      </c>
      <c r="B807" s="18" t="str">
        <f>'Base de dados'!A806</f>
        <v>5630005337</v>
      </c>
      <c r="C807" s="19" t="str">
        <f>'Base de dados'!B806</f>
        <v>DENNIS ALBERTO DE SOUZA</v>
      </c>
      <c r="D807" s="26">
        <f>'Base de dados'!C806</f>
        <v>479749358</v>
      </c>
      <c r="E807" s="20" t="str">
        <f>'Base de dados'!D806</f>
        <v>353.291.628-23</v>
      </c>
      <c r="F807" s="21" t="str">
        <f>IF('Base de dados'!E806&lt;&gt;"",'Base de dados'!E806,"")</f>
        <v>FERNANDA CRISTINA ALVES DA SILVA</v>
      </c>
      <c r="G807" s="21">
        <f>IF('Base de dados'!F806&lt;&gt;"",'Base de dados'!F806,"")</f>
        <v>19066657</v>
      </c>
      <c r="H807" s="21" t="str">
        <f>IF('Base de dados'!G806&lt;&gt;"",'Base de dados'!G806,"")</f>
        <v>126.857.266-75</v>
      </c>
      <c r="I807" s="31" t="str">
        <f>Prefeitura!D807</f>
        <v>RUA FAMILIA MAGUIDALENA, 464 - PARQUE SAO PAULO - CASA BRANCA</v>
      </c>
      <c r="J807" s="22" t="str">
        <f>Prefeitura!E807</f>
        <v>(19) 993866283</v>
      </c>
      <c r="K807" s="23" t="str">
        <f>LOWER('Base de dados'!K806)</f>
        <v>dennisalberto2008@hotmail.com</v>
      </c>
      <c r="L807" s="24" t="str">
        <f>'Base de dados'!J806</f>
        <v>POPULAÇÃO GERAL</v>
      </c>
      <c r="M807" s="24" t="str">
        <f>'Base de dados'!L806</f>
        <v>SUPLENTE</v>
      </c>
      <c r="N807" s="24">
        <f>'Base de dados'!M806</f>
        <v>490</v>
      </c>
      <c r="O807" s="29" t="str">
        <f>IF(OR(Prefeitura!I807="Não",Prefeitura!J807&lt;&gt;""),"EXCLUÍDO","")</f>
        <v/>
      </c>
      <c r="P807" s="24" t="str">
        <f>IF(Prefeitura!J807&lt;&gt;"","ATENDIDO CDHU",IF(Prefeitura!I807="Não","NÃO COMPROVA TEMPO DE MORADIA",""))</f>
        <v/>
      </c>
      <c r="Q807" s="24" t="str">
        <f t="shared" si="26"/>
        <v/>
      </c>
    </row>
    <row r="808" spans="1:17" ht="24.95" customHeight="1" x14ac:dyDescent="0.25">
      <c r="A808" s="17">
        <f t="shared" si="25"/>
        <v>806</v>
      </c>
      <c r="B808" s="18" t="str">
        <f>'Base de dados'!A807</f>
        <v>5630021565</v>
      </c>
      <c r="C808" s="19" t="str">
        <f>'Base de dados'!B807</f>
        <v>JHONATAN HENRIQUE PERICO</v>
      </c>
      <c r="D808" s="26">
        <f>'Base de dados'!C807</f>
        <v>525383451</v>
      </c>
      <c r="E808" s="20" t="str">
        <f>'Base de dados'!D807</f>
        <v>449.075.338-10</v>
      </c>
      <c r="F808" s="21" t="str">
        <f>IF('Base de dados'!E807&lt;&gt;"",'Base de dados'!E807,"")</f>
        <v>JESSICA CRISTINA TELLES</v>
      </c>
      <c r="G808" s="21">
        <f>IF('Base de dados'!F807&lt;&gt;"",'Base de dados'!F807,"")</f>
        <v>56688840</v>
      </c>
      <c r="H808" s="21" t="str">
        <f>IF('Base de dados'!G807&lt;&gt;"",'Base de dados'!G807,"")</f>
        <v>458.034.898-24</v>
      </c>
      <c r="I808" s="31" t="str">
        <f>Prefeitura!D808</f>
        <v>RUA FAMILIA LIMA, 126 - VENDA BRANCA - CASA BRANCA</v>
      </c>
      <c r="J808" s="22" t="str">
        <f>Prefeitura!E808</f>
        <v>(19) 998866465</v>
      </c>
      <c r="K808" s="23" t="str">
        <f>LOWER('Base de dados'!K807)</f>
        <v>anapaula12.severino@gmail.com</v>
      </c>
      <c r="L808" s="24" t="str">
        <f>'Base de dados'!J807</f>
        <v>POPULAÇÃO GERAL</v>
      </c>
      <c r="M808" s="24" t="str">
        <f>'Base de dados'!L807</f>
        <v>SUPLENTE</v>
      </c>
      <c r="N808" s="24">
        <f>'Base de dados'!M807</f>
        <v>491</v>
      </c>
      <c r="O808" s="29" t="str">
        <f>IF(OR(Prefeitura!I808="Não",Prefeitura!J808&lt;&gt;""),"EXCLUÍDO","")</f>
        <v/>
      </c>
      <c r="P808" s="24" t="str">
        <f>IF(Prefeitura!J808&lt;&gt;"","ATENDIDO CDHU",IF(Prefeitura!I808="Não","NÃO COMPROVA TEMPO DE MORADIA",""))</f>
        <v/>
      </c>
      <c r="Q808" s="24" t="str">
        <f t="shared" si="26"/>
        <v/>
      </c>
    </row>
    <row r="809" spans="1:17" ht="24.95" customHeight="1" x14ac:dyDescent="0.25">
      <c r="A809" s="17">
        <f t="shared" si="25"/>
        <v>807</v>
      </c>
      <c r="B809" s="18" t="str">
        <f>'Base de dados'!A808</f>
        <v>5630009248</v>
      </c>
      <c r="C809" s="19" t="str">
        <f>'Base de dados'!B808</f>
        <v>LUCAS ANDRE CANDIDO</v>
      </c>
      <c r="D809" s="26">
        <f>'Base de dados'!C808</f>
        <v>531501759</v>
      </c>
      <c r="E809" s="20" t="str">
        <f>'Base de dados'!D808</f>
        <v>490.914.198-73</v>
      </c>
      <c r="F809" s="21" t="str">
        <f>IF('Base de dados'!E808&lt;&gt;"",'Base de dados'!E808,"")</f>
        <v/>
      </c>
      <c r="G809" s="21" t="str">
        <f>IF('Base de dados'!F808&lt;&gt;"",'Base de dados'!F808,"")</f>
        <v/>
      </c>
      <c r="H809" s="21" t="str">
        <f>IF('Base de dados'!G808&lt;&gt;"",'Base de dados'!G808,"")</f>
        <v/>
      </c>
      <c r="I809" s="31" t="str">
        <f>Prefeitura!D809</f>
        <v>RUA JOSE RAUL PIOLTINI, 1150 - JARDIM NOVA ITOBI - ITOBI</v>
      </c>
      <c r="J809" s="22" t="str">
        <f>Prefeitura!E809</f>
        <v>(19) 989221140</v>
      </c>
      <c r="K809" s="23" t="str">
        <f>LOWER('Base de dados'!K808)</f>
        <v>la4750598@gmail.com</v>
      </c>
      <c r="L809" s="24" t="str">
        <f>'Base de dados'!J808</f>
        <v>POPULAÇÃO GERAL</v>
      </c>
      <c r="M809" s="24" t="str">
        <f>'Base de dados'!L808</f>
        <v>SUPLENTE</v>
      </c>
      <c r="N809" s="24">
        <f>'Base de dados'!M808</f>
        <v>492</v>
      </c>
      <c r="O809" s="29" t="str">
        <f>IF(OR(Prefeitura!I809="Não",Prefeitura!J809&lt;&gt;""),"EXCLUÍDO","")</f>
        <v/>
      </c>
      <c r="P809" s="24" t="str">
        <f>IF(Prefeitura!J809&lt;&gt;"","ATENDIDO CDHU",IF(Prefeitura!I809="Não","NÃO COMPROVA TEMPO DE MORADIA",""))</f>
        <v/>
      </c>
      <c r="Q809" s="24" t="str">
        <f t="shared" si="26"/>
        <v/>
      </c>
    </row>
    <row r="810" spans="1:17" ht="24.95" customHeight="1" x14ac:dyDescent="0.25">
      <c r="A810" s="17">
        <f t="shared" si="25"/>
        <v>808</v>
      </c>
      <c r="B810" s="18" t="str">
        <f>'Base de dados'!A809</f>
        <v>5630018645</v>
      </c>
      <c r="C810" s="19" t="str">
        <f>'Base de dados'!B809</f>
        <v>ELIANE CRISTINA DE LIMA</v>
      </c>
      <c r="D810" s="26">
        <f>'Base de dados'!C809</f>
        <v>455360030</v>
      </c>
      <c r="E810" s="20" t="str">
        <f>'Base de dados'!D809</f>
        <v>314.486.898-13</v>
      </c>
      <c r="F810" s="21" t="str">
        <f>IF('Base de dados'!E809&lt;&gt;"",'Base de dados'!E809,"")</f>
        <v/>
      </c>
      <c r="G810" s="21" t="str">
        <f>IF('Base de dados'!F809&lt;&gt;"",'Base de dados'!F809,"")</f>
        <v/>
      </c>
      <c r="H810" s="21" t="str">
        <f>IF('Base de dados'!G809&lt;&gt;"",'Base de dados'!G809,"")</f>
        <v/>
      </c>
      <c r="I810" s="31" t="str">
        <f>Prefeitura!D810</f>
        <v>RUA FAMILIA FERREIRA, 76 - DESTERRO - CASA BRANCA</v>
      </c>
      <c r="J810" s="22" t="str">
        <f>Prefeitura!E810</f>
        <v>(19) 992328525</v>
      </c>
      <c r="K810" s="23" t="str">
        <f>LOWER('Base de dados'!K809)</f>
        <v>pretalimaluiz@gmail.com</v>
      </c>
      <c r="L810" s="24" t="str">
        <f>'Base de dados'!J809</f>
        <v>POPULAÇÃO GERAL</v>
      </c>
      <c r="M810" s="24" t="str">
        <f>'Base de dados'!L809</f>
        <v>SUPLENTE</v>
      </c>
      <c r="N810" s="24">
        <f>'Base de dados'!M809</f>
        <v>493</v>
      </c>
      <c r="O810" s="29" t="str">
        <f>IF(OR(Prefeitura!I810="Não",Prefeitura!J810&lt;&gt;""),"EXCLUÍDO","")</f>
        <v/>
      </c>
      <c r="P810" s="24" t="str">
        <f>IF(Prefeitura!J810&lt;&gt;"","ATENDIDO CDHU",IF(Prefeitura!I810="Não","NÃO COMPROVA TEMPO DE MORADIA",""))</f>
        <v/>
      </c>
      <c r="Q810" s="24" t="str">
        <f t="shared" si="26"/>
        <v/>
      </c>
    </row>
    <row r="811" spans="1:17" ht="24.95" customHeight="1" x14ac:dyDescent="0.25">
      <c r="A811" s="17">
        <f t="shared" si="25"/>
        <v>809</v>
      </c>
      <c r="B811" s="18" t="str">
        <f>'Base de dados'!A810</f>
        <v>5630009453</v>
      </c>
      <c r="C811" s="19" t="str">
        <f>'Base de dados'!B810</f>
        <v>ARIANA BATISTA ELIZIO PENA</v>
      </c>
      <c r="D811" s="26">
        <f>'Base de dados'!C810</f>
        <v>431666234</v>
      </c>
      <c r="E811" s="20" t="str">
        <f>'Base de dados'!D810</f>
        <v>348.098.418-55</v>
      </c>
      <c r="F811" s="21" t="str">
        <f>IF('Base de dados'!E810&lt;&gt;"",'Base de dados'!E810,"")</f>
        <v/>
      </c>
      <c r="G811" s="21" t="str">
        <f>IF('Base de dados'!F810&lt;&gt;"",'Base de dados'!F810,"")</f>
        <v/>
      </c>
      <c r="H811" s="21" t="str">
        <f>IF('Base de dados'!G810&lt;&gt;"",'Base de dados'!G810,"")</f>
        <v/>
      </c>
      <c r="I811" s="31" t="str">
        <f>Prefeitura!D811</f>
        <v>RUA JOAO SAID ZOGB, 33 - LAGOA BRANCA - CASA BRANCA</v>
      </c>
      <c r="J811" s="22" t="str">
        <f>Prefeitura!E811</f>
        <v>(19) 971460820</v>
      </c>
      <c r="K811" s="23" t="str">
        <f>LOWER('Base de dados'!K810)</f>
        <v>ariana29lb@gmail.com</v>
      </c>
      <c r="L811" s="24" t="str">
        <f>'Base de dados'!J810</f>
        <v>POPULAÇÃO GERAL</v>
      </c>
      <c r="M811" s="24" t="str">
        <f>'Base de dados'!L810</f>
        <v>SUPLENTE</v>
      </c>
      <c r="N811" s="24">
        <f>'Base de dados'!M810</f>
        <v>494</v>
      </c>
      <c r="O811" s="29" t="str">
        <f>IF(OR(Prefeitura!I811="Não",Prefeitura!J811&lt;&gt;""),"EXCLUÍDO","")</f>
        <v/>
      </c>
      <c r="P811" s="24" t="str">
        <f>IF(Prefeitura!J811&lt;&gt;"","ATENDIDO CDHU",IF(Prefeitura!I811="Não","NÃO COMPROVA TEMPO DE MORADIA",""))</f>
        <v/>
      </c>
      <c r="Q811" s="24" t="str">
        <f t="shared" si="26"/>
        <v/>
      </c>
    </row>
    <row r="812" spans="1:17" ht="24.95" customHeight="1" x14ac:dyDescent="0.25">
      <c r="A812" s="17">
        <f t="shared" si="25"/>
        <v>810</v>
      </c>
      <c r="B812" s="18" t="str">
        <f>'Base de dados'!A811</f>
        <v>5630008794</v>
      </c>
      <c r="C812" s="19" t="str">
        <f>'Base de dados'!B811</f>
        <v>AMANDA REGINA SANTOS</v>
      </c>
      <c r="D812" s="26">
        <f>'Base de dados'!C811</f>
        <v>334711630</v>
      </c>
      <c r="E812" s="20" t="str">
        <f>'Base de dados'!D811</f>
        <v>303.914.658-05</v>
      </c>
      <c r="F812" s="21" t="str">
        <f>IF('Base de dados'!E811&lt;&gt;"",'Base de dados'!E811,"")</f>
        <v>ALAN ERICO GREGORIO</v>
      </c>
      <c r="G812" s="21">
        <f>IF('Base de dados'!F811&lt;&gt;"",'Base de dados'!F811,"")</f>
        <v>298900555</v>
      </c>
      <c r="H812" s="21" t="str">
        <f>IF('Base de dados'!G811&lt;&gt;"",'Base de dados'!G811,"")</f>
        <v>290.833.188-85</v>
      </c>
      <c r="I812" s="31" t="str">
        <f>Prefeitura!D812</f>
        <v>RUA FAMILIA CARVALHO, 93 - NAZARE - CASA BRANCA</v>
      </c>
      <c r="J812" s="22" t="str">
        <f>Prefeitura!E812</f>
        <v>(19) 992540073</v>
      </c>
      <c r="K812" s="23" t="str">
        <f>LOWER('Base de dados'!K811)</f>
        <v>amandarsantos10@gmail.com</v>
      </c>
      <c r="L812" s="24" t="str">
        <f>'Base de dados'!J811</f>
        <v>POPULAÇÃO GERAL</v>
      </c>
      <c r="M812" s="24" t="str">
        <f>'Base de dados'!L811</f>
        <v>SUPLENTE</v>
      </c>
      <c r="N812" s="24">
        <f>'Base de dados'!M811</f>
        <v>495</v>
      </c>
      <c r="O812" s="29" t="str">
        <f>IF(OR(Prefeitura!I812="Não",Prefeitura!J812&lt;&gt;""),"EXCLUÍDO","")</f>
        <v/>
      </c>
      <c r="P812" s="24" t="str">
        <f>IF(Prefeitura!J812&lt;&gt;"","ATENDIDO CDHU",IF(Prefeitura!I812="Não","NÃO COMPROVA TEMPO DE MORADIA",""))</f>
        <v/>
      </c>
      <c r="Q812" s="24" t="str">
        <f t="shared" si="26"/>
        <v/>
      </c>
    </row>
    <row r="813" spans="1:17" ht="24.95" customHeight="1" x14ac:dyDescent="0.25">
      <c r="A813" s="17">
        <f t="shared" si="25"/>
        <v>811</v>
      </c>
      <c r="B813" s="18" t="str">
        <f>'Base de dados'!A812</f>
        <v>5630006624</v>
      </c>
      <c r="C813" s="19" t="str">
        <f>'Base de dados'!B812</f>
        <v>JONATAS BARBOSA ECCHER</v>
      </c>
      <c r="D813" s="26">
        <f>'Base de dados'!C812</f>
        <v>488557161</v>
      </c>
      <c r="E813" s="20" t="str">
        <f>'Base de dados'!D812</f>
        <v>432.878.998-80</v>
      </c>
      <c r="F813" s="21" t="str">
        <f>IF('Base de dados'!E812&lt;&gt;"",'Base de dados'!E812,"")</f>
        <v/>
      </c>
      <c r="G813" s="21" t="str">
        <f>IF('Base de dados'!F812&lt;&gt;"",'Base de dados'!F812,"")</f>
        <v/>
      </c>
      <c r="H813" s="21" t="str">
        <f>IF('Base de dados'!G812&lt;&gt;"",'Base de dados'!G812,"")</f>
        <v/>
      </c>
      <c r="I813" s="31" t="str">
        <f>Prefeitura!D813</f>
        <v>RUA JORGE BONETTI, 395 - SENHOR MENINO - CASA BRANCA</v>
      </c>
      <c r="J813" s="22" t="str">
        <f>Prefeitura!E813</f>
        <v>(19) 992372545</v>
      </c>
      <c r="K813" s="23" t="str">
        <f>LOWER('Base de dados'!K812)</f>
        <v>jhoninhaeccher3636@gmail.com</v>
      </c>
      <c r="L813" s="24" t="str">
        <f>'Base de dados'!J812</f>
        <v>POPULAÇÃO GERAL</v>
      </c>
      <c r="M813" s="24" t="str">
        <f>'Base de dados'!L812</f>
        <v>SUPLENTE</v>
      </c>
      <c r="N813" s="24">
        <f>'Base de dados'!M812</f>
        <v>496</v>
      </c>
      <c r="O813" s="29" t="str">
        <f>IF(OR(Prefeitura!I813="Não",Prefeitura!J813&lt;&gt;""),"EXCLUÍDO","")</f>
        <v/>
      </c>
      <c r="P813" s="24" t="str">
        <f>IF(Prefeitura!J813&lt;&gt;"","ATENDIDO CDHU",IF(Prefeitura!I813="Não","NÃO COMPROVA TEMPO DE MORADIA",""))</f>
        <v/>
      </c>
      <c r="Q813" s="24" t="str">
        <f t="shared" si="26"/>
        <v/>
      </c>
    </row>
    <row r="814" spans="1:17" ht="24.95" customHeight="1" x14ac:dyDescent="0.25">
      <c r="A814" s="17">
        <f t="shared" si="25"/>
        <v>812</v>
      </c>
      <c r="B814" s="18" t="str">
        <f>'Base de dados'!A813</f>
        <v>5630010469</v>
      </c>
      <c r="C814" s="19" t="str">
        <f>'Base de dados'!B813</f>
        <v>LOURDES DE FATIMA RODRIGUES MARTINS</v>
      </c>
      <c r="D814" s="26">
        <f>'Base de dados'!C813</f>
        <v>403792770</v>
      </c>
      <c r="E814" s="20" t="str">
        <f>'Base de dados'!D813</f>
        <v>360.610.308-51</v>
      </c>
      <c r="F814" s="21" t="str">
        <f>IF('Base de dados'!E813&lt;&gt;"",'Base de dados'!E813,"")</f>
        <v>CARLOS EDUARDO MANOEL</v>
      </c>
      <c r="G814" s="21">
        <f>IF('Base de dados'!F813&lt;&gt;"",'Base de dados'!F813,"")</f>
        <v>431777354</v>
      </c>
      <c r="H814" s="21" t="str">
        <f>IF('Base de dados'!G813&lt;&gt;"",'Base de dados'!G813,"")</f>
        <v>368.909.618-97</v>
      </c>
      <c r="I814" s="31" t="str">
        <f>Prefeitura!D814</f>
        <v>RUA MIGUEL OLMEDO, 38 - SAO BERNARDO - CASA BRANCA</v>
      </c>
      <c r="J814" s="22" t="str">
        <f>Prefeitura!E814</f>
        <v>(19) 995876485</v>
      </c>
      <c r="K814" s="23" t="str">
        <f>LOWER('Base de dados'!K813)</f>
        <v>lourdesbrazfatima@gmail.com</v>
      </c>
      <c r="L814" s="24" t="str">
        <f>'Base de dados'!J813</f>
        <v>POPULAÇÃO GERAL</v>
      </c>
      <c r="M814" s="24" t="str">
        <f>'Base de dados'!L813</f>
        <v>SUPLENTE</v>
      </c>
      <c r="N814" s="24">
        <f>'Base de dados'!M813</f>
        <v>497</v>
      </c>
      <c r="O814" s="29" t="str">
        <f>IF(OR(Prefeitura!I814="Não",Prefeitura!J814&lt;&gt;""),"EXCLUÍDO","")</f>
        <v/>
      </c>
      <c r="P814" s="24" t="str">
        <f>IF(Prefeitura!J814&lt;&gt;"","ATENDIDO CDHU",IF(Prefeitura!I814="Não","NÃO COMPROVA TEMPO DE MORADIA",""))</f>
        <v/>
      </c>
      <c r="Q814" s="24" t="str">
        <f t="shared" si="26"/>
        <v/>
      </c>
    </row>
    <row r="815" spans="1:17" ht="24.95" customHeight="1" x14ac:dyDescent="0.25">
      <c r="A815" s="17">
        <f t="shared" si="25"/>
        <v>813</v>
      </c>
      <c r="B815" s="18" t="str">
        <f>'Base de dados'!A814</f>
        <v>5630003357</v>
      </c>
      <c r="C815" s="19" t="str">
        <f>'Base de dados'!B814</f>
        <v>DENISE APARECIDA BORRI</v>
      </c>
      <c r="D815" s="26">
        <f>'Base de dados'!C814</f>
        <v>267917491</v>
      </c>
      <c r="E815" s="20" t="str">
        <f>'Base de dados'!D814</f>
        <v>357.875.948-19</v>
      </c>
      <c r="F815" s="21" t="str">
        <f>IF('Base de dados'!E814&lt;&gt;"",'Base de dados'!E814,"")</f>
        <v/>
      </c>
      <c r="G815" s="21" t="str">
        <f>IF('Base de dados'!F814&lt;&gt;"",'Base de dados'!F814,"")</f>
        <v/>
      </c>
      <c r="H815" s="21" t="str">
        <f>IF('Base de dados'!G814&lt;&gt;"",'Base de dados'!G814,"")</f>
        <v/>
      </c>
      <c r="I815" s="31" t="str">
        <f>Prefeitura!D815</f>
        <v>RUA RUA, JOSE SORIANO, 278 - INDUSTRIAL - CASA BRANCA</v>
      </c>
      <c r="J815" s="22" t="str">
        <f>Prefeitura!E815</f>
        <v>(19) 989629897</v>
      </c>
      <c r="K815" s="23" t="str">
        <f>LOWER('Base de dados'!K814)</f>
        <v>deniseborri602@gmail.com</v>
      </c>
      <c r="L815" s="24" t="str">
        <f>'Base de dados'!J814</f>
        <v>POPULAÇÃO GERAL</v>
      </c>
      <c r="M815" s="24" t="str">
        <f>'Base de dados'!L814</f>
        <v>SUPLENTE</v>
      </c>
      <c r="N815" s="24">
        <f>'Base de dados'!M814</f>
        <v>498</v>
      </c>
      <c r="O815" s="29" t="str">
        <f>IF(OR(Prefeitura!I815="Não",Prefeitura!J815&lt;&gt;""),"EXCLUÍDO","")</f>
        <v/>
      </c>
      <c r="P815" s="24" t="str">
        <f>IF(Prefeitura!J815&lt;&gt;"","ATENDIDO CDHU",IF(Prefeitura!I815="Não","NÃO COMPROVA TEMPO DE MORADIA",""))</f>
        <v/>
      </c>
      <c r="Q815" s="24" t="str">
        <f t="shared" si="26"/>
        <v/>
      </c>
    </row>
    <row r="816" spans="1:17" ht="24.95" customHeight="1" x14ac:dyDescent="0.25">
      <c r="A816" s="17">
        <f t="shared" si="25"/>
        <v>814</v>
      </c>
      <c r="B816" s="18" t="str">
        <f>'Base de dados'!A815</f>
        <v>5630000965</v>
      </c>
      <c r="C816" s="19" t="str">
        <f>'Base de dados'!B815</f>
        <v>VANESSA HELENA DE ASSIS</v>
      </c>
      <c r="D816" s="26">
        <f>'Base de dados'!C815</f>
        <v>490235323</v>
      </c>
      <c r="E816" s="20" t="str">
        <f>'Base de dados'!D815</f>
        <v>423.909.598-06</v>
      </c>
      <c r="F816" s="21" t="str">
        <f>IF('Base de dados'!E815&lt;&gt;"",'Base de dados'!E815,"")</f>
        <v/>
      </c>
      <c r="G816" s="21" t="str">
        <f>IF('Base de dados'!F815&lt;&gt;"",'Base de dados'!F815,"")</f>
        <v/>
      </c>
      <c r="H816" s="21" t="str">
        <f>IF('Base de dados'!G815&lt;&gt;"",'Base de dados'!G815,"")</f>
        <v/>
      </c>
      <c r="I816" s="31" t="str">
        <f>Prefeitura!D816</f>
        <v>RUA ADRIANO FRANCISCO PIRES, 131 - PARQUE SAO PAULO - CASA BRANCA</v>
      </c>
      <c r="J816" s="22" t="str">
        <f>Prefeitura!E816</f>
        <v>(19) 993164330</v>
      </c>
      <c r="K816" s="23" t="str">
        <f>LOWER('Base de dados'!K815)</f>
        <v>vanessahelena.assis@hotmail.com</v>
      </c>
      <c r="L816" s="24" t="str">
        <f>'Base de dados'!J815</f>
        <v>POPULAÇÃO GERAL</v>
      </c>
      <c r="M816" s="24" t="str">
        <f>'Base de dados'!L815</f>
        <v>SUPLENTE</v>
      </c>
      <c r="N816" s="24">
        <f>'Base de dados'!M815</f>
        <v>499</v>
      </c>
      <c r="O816" s="29" t="str">
        <f>IF(OR(Prefeitura!I816="Não",Prefeitura!J816&lt;&gt;""),"EXCLUÍDO","")</f>
        <v/>
      </c>
      <c r="P816" s="24" t="str">
        <f>IF(Prefeitura!J816&lt;&gt;"","ATENDIDO CDHU",IF(Prefeitura!I816="Não","NÃO COMPROVA TEMPO DE MORADIA",""))</f>
        <v/>
      </c>
      <c r="Q816" s="24" t="str">
        <f t="shared" si="26"/>
        <v/>
      </c>
    </row>
    <row r="817" spans="1:17" ht="24.95" customHeight="1" x14ac:dyDescent="0.25">
      <c r="A817" s="17">
        <f t="shared" si="25"/>
        <v>815</v>
      </c>
      <c r="B817" s="18" t="str">
        <f>'Base de dados'!A816</f>
        <v>5630006764</v>
      </c>
      <c r="C817" s="19" t="str">
        <f>'Base de dados'!B816</f>
        <v>VITORIA HELENA DOS SANTOS LOPES</v>
      </c>
      <c r="D817" s="26">
        <f>'Base de dados'!C816</f>
        <v>585595446</v>
      </c>
      <c r="E817" s="20" t="str">
        <f>'Base de dados'!D816</f>
        <v>485.019.988-77</v>
      </c>
      <c r="F817" s="21" t="str">
        <f>IF('Base de dados'!E816&lt;&gt;"",'Base de dados'!E816,"")</f>
        <v/>
      </c>
      <c r="G817" s="21" t="str">
        <f>IF('Base de dados'!F816&lt;&gt;"",'Base de dados'!F816,"")</f>
        <v/>
      </c>
      <c r="H817" s="21" t="str">
        <f>IF('Base de dados'!G816&lt;&gt;"",'Base de dados'!G816,"")</f>
        <v/>
      </c>
      <c r="I817" s="31" t="str">
        <f>Prefeitura!D817</f>
        <v>RUA JOAO BATISTA SALLES CUNHA, 356 - PARQUE SAO PAULO  - CASA BRANCA</v>
      </c>
      <c r="J817" s="22" t="str">
        <f>Prefeitura!E817</f>
        <v>(19) 995635584</v>
      </c>
      <c r="K817" s="23" t="str">
        <f>LOWER('Base de dados'!K816)</f>
        <v>vitoriahelena1202@gmail.com</v>
      </c>
      <c r="L817" s="24" t="str">
        <f>'Base de dados'!J816</f>
        <v>POPULAÇÃO GERAL</v>
      </c>
      <c r="M817" s="24" t="str">
        <f>'Base de dados'!L816</f>
        <v>SUPLENTE</v>
      </c>
      <c r="N817" s="24">
        <f>'Base de dados'!M816</f>
        <v>500</v>
      </c>
      <c r="O817" s="29" t="str">
        <f>IF(OR(Prefeitura!I817="Não",Prefeitura!J817&lt;&gt;""),"EXCLUÍDO","")</f>
        <v/>
      </c>
      <c r="P817" s="24" t="str">
        <f>IF(Prefeitura!J817&lt;&gt;"","ATENDIDO CDHU",IF(Prefeitura!I817="Não","NÃO COMPROVA TEMPO DE MORADIA",""))</f>
        <v/>
      </c>
      <c r="Q817" s="24" t="str">
        <f t="shared" si="26"/>
        <v/>
      </c>
    </row>
    <row r="818" spans="1:17" ht="24.95" customHeight="1" x14ac:dyDescent="0.25">
      <c r="A818" s="17">
        <f t="shared" si="25"/>
        <v>816</v>
      </c>
      <c r="B818" s="18" t="str">
        <f>'Base de dados'!A817</f>
        <v>5630006731</v>
      </c>
      <c r="C818" s="19" t="str">
        <f>'Base de dados'!B817</f>
        <v>ROSELI DA SILVA GOMES</v>
      </c>
      <c r="D818" s="26">
        <f>'Base de dados'!C817</f>
        <v>431755589</v>
      </c>
      <c r="E818" s="20" t="str">
        <f>'Base de dados'!D817</f>
        <v>321.958.948-06</v>
      </c>
      <c r="F818" s="21" t="str">
        <f>IF('Base de dados'!E817&lt;&gt;"",'Base de dados'!E817,"")</f>
        <v>VLADIMIR CESAR GOMES</v>
      </c>
      <c r="G818" s="21">
        <f>IF('Base de dados'!F817&lt;&gt;"",'Base de dados'!F817,"")</f>
        <v>338206772</v>
      </c>
      <c r="H818" s="21" t="str">
        <f>IF('Base de dados'!G817&lt;&gt;"",'Base de dados'!G817,"")</f>
        <v>327.665.168-83</v>
      </c>
      <c r="I818" s="31" t="str">
        <f>Prefeitura!D818</f>
        <v>RUA SETE SETEMBRO, 380 - CENTRO - CASA BRANCA</v>
      </c>
      <c r="J818" s="22" t="str">
        <f>Prefeitura!E818</f>
        <v>(19) 992620024</v>
      </c>
      <c r="K818" s="23" t="str">
        <f>LOWER('Base de dados'!K817)</f>
        <v>roselisgomes@gmail.com</v>
      </c>
      <c r="L818" s="24" t="str">
        <f>'Base de dados'!J817</f>
        <v>POPULAÇÃO GERAL</v>
      </c>
      <c r="M818" s="24" t="str">
        <f>'Base de dados'!L817</f>
        <v>SUPLENTE</v>
      </c>
      <c r="N818" s="24">
        <f>'Base de dados'!M817</f>
        <v>501</v>
      </c>
      <c r="O818" s="29" t="str">
        <f>IF(OR(Prefeitura!I818="Não",Prefeitura!J818&lt;&gt;""),"EXCLUÍDO","")</f>
        <v/>
      </c>
      <c r="P818" s="24" t="str">
        <f>IF(Prefeitura!J818&lt;&gt;"","ATENDIDO CDHU",IF(Prefeitura!I818="Não","NÃO COMPROVA TEMPO DE MORADIA",""))</f>
        <v/>
      </c>
      <c r="Q818" s="24" t="str">
        <f t="shared" si="26"/>
        <v/>
      </c>
    </row>
    <row r="819" spans="1:17" ht="24.95" customHeight="1" x14ac:dyDescent="0.25">
      <c r="A819" s="17">
        <f t="shared" si="25"/>
        <v>817</v>
      </c>
      <c r="B819" s="18" t="str">
        <f>'Base de dados'!A818</f>
        <v>5630006988</v>
      </c>
      <c r="C819" s="19" t="str">
        <f>'Base de dados'!B818</f>
        <v>RUTE DE SOUZA CAMPOS</v>
      </c>
      <c r="D819" s="26">
        <f>'Base de dados'!C818</f>
        <v>451694818</v>
      </c>
      <c r="E819" s="20" t="str">
        <f>'Base de dados'!D818</f>
        <v>231.354.498-23</v>
      </c>
      <c r="F819" s="21" t="str">
        <f>IF('Base de dados'!E818&lt;&gt;"",'Base de dados'!E818,"")</f>
        <v/>
      </c>
      <c r="G819" s="21" t="str">
        <f>IF('Base de dados'!F818&lt;&gt;"",'Base de dados'!F818,"")</f>
        <v/>
      </c>
      <c r="H819" s="21" t="str">
        <f>IF('Base de dados'!G818&lt;&gt;"",'Base de dados'!G818,"")</f>
        <v/>
      </c>
      <c r="I819" s="31" t="str">
        <f>Prefeitura!D819</f>
        <v>RUA LUCILIA DA COSTA THIENGO, 126 - CHACARA BOA VISTA - CASA BRANCA</v>
      </c>
      <c r="J819" s="22" t="str">
        <f>Prefeitura!E819</f>
        <v>(19) 995854397</v>
      </c>
      <c r="K819" s="23" t="str">
        <f>LOWER('Base de dados'!K818)</f>
        <v>rutescampos27@hotmail.com</v>
      </c>
      <c r="L819" s="24" t="str">
        <f>'Base de dados'!J818</f>
        <v>POPULAÇÃO GERAL</v>
      </c>
      <c r="M819" s="24" t="str">
        <f>'Base de dados'!L818</f>
        <v>SUPLENTE</v>
      </c>
      <c r="N819" s="24">
        <f>'Base de dados'!M818</f>
        <v>502</v>
      </c>
      <c r="O819" s="29" t="str">
        <f>IF(OR(Prefeitura!I819="Não",Prefeitura!J819&lt;&gt;""),"EXCLUÍDO","")</f>
        <v/>
      </c>
      <c r="P819" s="24" t="str">
        <f>IF(Prefeitura!J819&lt;&gt;"","ATENDIDO CDHU",IF(Prefeitura!I819="Não","NÃO COMPROVA TEMPO DE MORADIA",""))</f>
        <v/>
      </c>
      <c r="Q819" s="24" t="str">
        <f t="shared" si="26"/>
        <v/>
      </c>
    </row>
    <row r="820" spans="1:17" ht="24.95" customHeight="1" x14ac:dyDescent="0.25">
      <c r="A820" s="17">
        <f t="shared" si="25"/>
        <v>818</v>
      </c>
      <c r="B820" s="18" t="str">
        <f>'Base de dados'!A819</f>
        <v>5630008133</v>
      </c>
      <c r="C820" s="19" t="str">
        <f>'Base de dados'!B819</f>
        <v>JUNIO CESAR BALATORI</v>
      </c>
      <c r="D820" s="26">
        <f>'Base de dados'!C819</f>
        <v>49720146</v>
      </c>
      <c r="E820" s="20" t="str">
        <f>'Base de dados'!D819</f>
        <v>415.355.678-56</v>
      </c>
      <c r="F820" s="21" t="str">
        <f>IF('Base de dados'!E819&lt;&gt;"",'Base de dados'!E819,"")</f>
        <v/>
      </c>
      <c r="G820" s="21" t="str">
        <f>IF('Base de dados'!F819&lt;&gt;"",'Base de dados'!F819,"")</f>
        <v/>
      </c>
      <c r="H820" s="21" t="str">
        <f>IF('Base de dados'!G819&lt;&gt;"",'Base de dados'!G819,"")</f>
        <v/>
      </c>
      <c r="I820" s="31" t="str">
        <f>Prefeitura!D820</f>
        <v>RUA DOLORES CARVALHO SANTOS, 132 - ODENIR BUZATTO  - CASA BRANCA</v>
      </c>
      <c r="J820" s="22" t="str">
        <f>Prefeitura!E820</f>
        <v>(19) 995115850</v>
      </c>
      <c r="K820" s="23" t="str">
        <f>LOWER('Base de dados'!K819)</f>
        <v>junio.hip.hop@hotmail.com</v>
      </c>
      <c r="L820" s="24" t="str">
        <f>'Base de dados'!J819</f>
        <v>POPULAÇÃO GERAL</v>
      </c>
      <c r="M820" s="24" t="str">
        <f>'Base de dados'!L819</f>
        <v>SUPLENTE</v>
      </c>
      <c r="N820" s="24">
        <f>'Base de dados'!M819</f>
        <v>503</v>
      </c>
      <c r="O820" s="29" t="str">
        <f>IF(OR(Prefeitura!I820="Não",Prefeitura!J820&lt;&gt;""),"EXCLUÍDO","")</f>
        <v/>
      </c>
      <c r="P820" s="24" t="str">
        <f>IF(Prefeitura!J820&lt;&gt;"","ATENDIDO CDHU",IF(Prefeitura!I820="Não","NÃO COMPROVA TEMPO DE MORADIA",""))</f>
        <v/>
      </c>
      <c r="Q820" s="24" t="str">
        <f t="shared" si="26"/>
        <v/>
      </c>
    </row>
    <row r="821" spans="1:17" ht="24.95" customHeight="1" x14ac:dyDescent="0.25">
      <c r="A821" s="17">
        <f t="shared" si="25"/>
        <v>819</v>
      </c>
      <c r="B821" s="18" t="str">
        <f>'Base de dados'!A820</f>
        <v>5630018843</v>
      </c>
      <c r="C821" s="19" t="str">
        <f>'Base de dados'!B820</f>
        <v>ALINE APARECIDA PERINI DE SOUZA</v>
      </c>
      <c r="D821" s="26">
        <f>'Base de dados'!C820</f>
        <v>497525926</v>
      </c>
      <c r="E821" s="20" t="str">
        <f>'Base de dados'!D820</f>
        <v>415.248.978-25</v>
      </c>
      <c r="F821" s="21" t="str">
        <f>IF('Base de dados'!E820&lt;&gt;"",'Base de dados'!E820,"")</f>
        <v/>
      </c>
      <c r="G821" s="21" t="str">
        <f>IF('Base de dados'!F820&lt;&gt;"",'Base de dados'!F820,"")</f>
        <v/>
      </c>
      <c r="H821" s="21" t="str">
        <f>IF('Base de dados'!G820&lt;&gt;"",'Base de dados'!G820,"")</f>
        <v/>
      </c>
      <c r="I821" s="31" t="str">
        <f>Prefeitura!D821</f>
        <v>RUA AV  FAMILIA ANACLETO, 13 - DISTRITO DE CASA BRANCA  - VENDA BRANCA</v>
      </c>
      <c r="J821" s="22" t="str">
        <f>Prefeitura!E821</f>
        <v>(19) 9982464</v>
      </c>
      <c r="K821" s="23" t="str">
        <f>LOWER('Base de dados'!K820)</f>
        <v>alineperini03@gmail.com.br</v>
      </c>
      <c r="L821" s="24" t="str">
        <f>'Base de dados'!J820</f>
        <v>POPULAÇÃO GERAL</v>
      </c>
      <c r="M821" s="24" t="str">
        <f>'Base de dados'!L820</f>
        <v>SUPLENTE</v>
      </c>
      <c r="N821" s="24">
        <f>'Base de dados'!M820</f>
        <v>504</v>
      </c>
      <c r="O821" s="29" t="str">
        <f>IF(OR(Prefeitura!I821="Não",Prefeitura!J821&lt;&gt;""),"EXCLUÍDO","")</f>
        <v/>
      </c>
      <c r="P821" s="24" t="str">
        <f>IF(Prefeitura!J821&lt;&gt;"","ATENDIDO CDHU",IF(Prefeitura!I821="Não","NÃO COMPROVA TEMPO DE MORADIA",""))</f>
        <v/>
      </c>
      <c r="Q821" s="24" t="str">
        <f t="shared" si="26"/>
        <v/>
      </c>
    </row>
    <row r="822" spans="1:17" ht="24.95" customHeight="1" x14ac:dyDescent="0.25">
      <c r="A822" s="17">
        <f t="shared" si="25"/>
        <v>820</v>
      </c>
      <c r="B822" s="18" t="str">
        <f>'Base de dados'!A821</f>
        <v>5630014859</v>
      </c>
      <c r="C822" s="19" t="str">
        <f>'Base de dados'!B821</f>
        <v>DENIS DOS SANTOS PACAGNELA</v>
      </c>
      <c r="D822" s="26">
        <f>'Base de dados'!C821</f>
        <v>479188166</v>
      </c>
      <c r="E822" s="20" t="str">
        <f>'Base de dados'!D821</f>
        <v>378.340.778-80</v>
      </c>
      <c r="F822" s="21" t="str">
        <f>IF('Base de dados'!E821&lt;&gt;"",'Base de dados'!E821,"")</f>
        <v/>
      </c>
      <c r="G822" s="21" t="str">
        <f>IF('Base de dados'!F821&lt;&gt;"",'Base de dados'!F821,"")</f>
        <v/>
      </c>
      <c r="H822" s="21" t="str">
        <f>IF('Base de dados'!G821&lt;&gt;"",'Base de dados'!G821,"")</f>
        <v/>
      </c>
      <c r="I822" s="31" t="str">
        <f>Prefeitura!D822</f>
        <v>RUA FAMILIA CASTOLDE, 214 - JARDIM MACAUBA - CASA BRANCA</v>
      </c>
      <c r="J822" s="22" t="str">
        <f>Prefeitura!E822</f>
        <v>(19) 992734239</v>
      </c>
      <c r="K822" s="23" t="str">
        <f>LOWER('Base de dados'!K821)</f>
        <v>denispacagnela@hotmail.com</v>
      </c>
      <c r="L822" s="24" t="str">
        <f>'Base de dados'!J821</f>
        <v>POPULAÇÃO GERAL</v>
      </c>
      <c r="M822" s="24" t="str">
        <f>'Base de dados'!L821</f>
        <v>SUPLENTE</v>
      </c>
      <c r="N822" s="24">
        <f>'Base de dados'!M821</f>
        <v>505</v>
      </c>
      <c r="O822" s="29" t="str">
        <f>IF(OR(Prefeitura!I822="Não",Prefeitura!J822&lt;&gt;""),"EXCLUÍDO","")</f>
        <v/>
      </c>
      <c r="P822" s="24" t="str">
        <f>IF(Prefeitura!J822&lt;&gt;"","ATENDIDO CDHU",IF(Prefeitura!I822="Não","NÃO COMPROVA TEMPO DE MORADIA",""))</f>
        <v/>
      </c>
      <c r="Q822" s="24" t="str">
        <f t="shared" si="26"/>
        <v/>
      </c>
    </row>
    <row r="823" spans="1:17" ht="24.95" customHeight="1" x14ac:dyDescent="0.25">
      <c r="A823" s="17">
        <f t="shared" si="25"/>
        <v>821</v>
      </c>
      <c r="B823" s="18" t="str">
        <f>'Base de dados'!A822</f>
        <v>5630011509</v>
      </c>
      <c r="C823" s="19" t="str">
        <f>'Base de dados'!B822</f>
        <v>MAINARA CRISTINA SILVA SANTOS</v>
      </c>
      <c r="D823" s="26">
        <f>'Base de dados'!C822</f>
        <v>486387306</v>
      </c>
      <c r="E823" s="20" t="str">
        <f>'Base de dados'!D822</f>
        <v>415.332.848-06</v>
      </c>
      <c r="F823" s="21" t="str">
        <f>IF('Base de dados'!E822&lt;&gt;"",'Base de dados'!E822,"")</f>
        <v/>
      </c>
      <c r="G823" s="21" t="str">
        <f>IF('Base de dados'!F822&lt;&gt;"",'Base de dados'!F822,"")</f>
        <v/>
      </c>
      <c r="H823" s="21" t="str">
        <f>IF('Base de dados'!G822&lt;&gt;"",'Base de dados'!G822,"")</f>
        <v/>
      </c>
      <c r="I823" s="31" t="str">
        <f>Prefeitura!D823</f>
        <v>RUA CRISTIANO OSORIO, 72 - LAGOA BRANCA - CASA BRANCA</v>
      </c>
      <c r="J823" s="22" t="str">
        <f>Prefeitura!E823</f>
        <v>(19) 971481537</v>
      </c>
      <c r="K823" s="23" t="str">
        <f>LOWER('Base de dados'!K822)</f>
        <v>mainarasantos69@gmail.com</v>
      </c>
      <c r="L823" s="24" t="str">
        <f>'Base de dados'!J822</f>
        <v>POPULAÇÃO GERAL</v>
      </c>
      <c r="M823" s="24" t="str">
        <f>'Base de dados'!L822</f>
        <v>SUPLENTE</v>
      </c>
      <c r="N823" s="24">
        <f>'Base de dados'!M822</f>
        <v>506</v>
      </c>
      <c r="O823" s="29" t="str">
        <f>IF(OR(Prefeitura!I823="Não",Prefeitura!J823&lt;&gt;""),"EXCLUÍDO","")</f>
        <v/>
      </c>
      <c r="P823" s="24" t="str">
        <f>IF(Prefeitura!J823&lt;&gt;"","ATENDIDO CDHU",IF(Prefeitura!I823="Não","NÃO COMPROVA TEMPO DE MORADIA",""))</f>
        <v/>
      </c>
      <c r="Q823" s="24" t="str">
        <f t="shared" si="26"/>
        <v/>
      </c>
    </row>
    <row r="824" spans="1:17" ht="24.95" customHeight="1" x14ac:dyDescent="0.25">
      <c r="A824" s="17">
        <f t="shared" si="25"/>
        <v>822</v>
      </c>
      <c r="B824" s="18" t="str">
        <f>'Base de dados'!A823</f>
        <v>5630004470</v>
      </c>
      <c r="C824" s="19" t="str">
        <f>'Base de dados'!B823</f>
        <v>JOSIANE ADAIL PIRES PALMIRO</v>
      </c>
      <c r="D824" s="26">
        <f>'Base de dados'!C823</f>
        <v>301927601</v>
      </c>
      <c r="E824" s="20" t="str">
        <f>'Base de dados'!D823</f>
        <v>280.025.138-78</v>
      </c>
      <c r="F824" s="21" t="str">
        <f>IF('Base de dados'!E823&lt;&gt;"",'Base de dados'!E823,"")</f>
        <v/>
      </c>
      <c r="G824" s="21" t="str">
        <f>IF('Base de dados'!F823&lt;&gt;"",'Base de dados'!F823,"")</f>
        <v/>
      </c>
      <c r="H824" s="21" t="str">
        <f>IF('Base de dados'!G823&lt;&gt;"",'Base de dados'!G823,"")</f>
        <v/>
      </c>
      <c r="I824" s="31" t="str">
        <f>Prefeitura!D824</f>
        <v>RUA CEL  JOSE JULIO, 546 - CENTRO - CASA BRANCA</v>
      </c>
      <c r="J824" s="22" t="str">
        <f>Prefeitura!E824</f>
        <v>(19) 981809268</v>
      </c>
      <c r="K824" s="23" t="str">
        <f>LOWER('Base de dados'!K823)</f>
        <v>josypp@bol.com.br</v>
      </c>
      <c r="L824" s="24" t="str">
        <f>'Base de dados'!J823</f>
        <v>POPULAÇÃO GERAL</v>
      </c>
      <c r="M824" s="24" t="str">
        <f>'Base de dados'!L823</f>
        <v>SUPLENTE</v>
      </c>
      <c r="N824" s="24">
        <f>'Base de dados'!M823</f>
        <v>507</v>
      </c>
      <c r="O824" s="29" t="str">
        <f>IF(OR(Prefeitura!I824="Não",Prefeitura!J824&lt;&gt;""),"EXCLUÍDO","")</f>
        <v/>
      </c>
      <c r="P824" s="24" t="str">
        <f>IF(Prefeitura!J824&lt;&gt;"","ATENDIDO CDHU",IF(Prefeitura!I824="Não","NÃO COMPROVA TEMPO DE MORADIA",""))</f>
        <v/>
      </c>
      <c r="Q824" s="24" t="str">
        <f t="shared" si="26"/>
        <v/>
      </c>
    </row>
    <row r="825" spans="1:17" ht="24.95" customHeight="1" x14ac:dyDescent="0.25">
      <c r="A825" s="17">
        <f t="shared" si="25"/>
        <v>823</v>
      </c>
      <c r="B825" s="18" t="str">
        <f>'Base de dados'!A824</f>
        <v>5630014768</v>
      </c>
      <c r="C825" s="19" t="str">
        <f>'Base de dados'!B824</f>
        <v>NILZA ALELUIA DA ANUNCIACAO</v>
      </c>
      <c r="D825" s="26">
        <f>'Base de dados'!C824</f>
        <v>1600841058</v>
      </c>
      <c r="E825" s="20" t="str">
        <f>'Base de dados'!D824</f>
        <v>048.599.945-58</v>
      </c>
      <c r="F825" s="21" t="str">
        <f>IF('Base de dados'!E824&lt;&gt;"",'Base de dados'!E824,"")</f>
        <v/>
      </c>
      <c r="G825" s="21" t="str">
        <f>IF('Base de dados'!F824&lt;&gt;"",'Base de dados'!F824,"")</f>
        <v/>
      </c>
      <c r="H825" s="21" t="str">
        <f>IF('Base de dados'!G824&lt;&gt;"",'Base de dados'!G824,"")</f>
        <v/>
      </c>
      <c r="I825" s="31" t="str">
        <f>Prefeitura!D825</f>
        <v>AL  SUECIA, Sn - JUNDIAPEBA - MOGI DAS CRUZES</v>
      </c>
      <c r="J825" s="22" t="str">
        <f>Prefeitura!E825</f>
        <v>(11) 934069381</v>
      </c>
      <c r="K825" s="23" t="str">
        <f>LOWER('Base de dados'!K824)</f>
        <v>nilaanunciacao10@gmail.com</v>
      </c>
      <c r="L825" s="24" t="str">
        <f>'Base de dados'!J824</f>
        <v>POPULAÇÃO GERAL</v>
      </c>
      <c r="M825" s="24" t="str">
        <f>'Base de dados'!L824</f>
        <v>SUPLENTE</v>
      </c>
      <c r="N825" s="24">
        <f>'Base de dados'!M824</f>
        <v>508</v>
      </c>
      <c r="O825" s="29" t="str">
        <f>IF(OR(Prefeitura!I825="Não",Prefeitura!J825&lt;&gt;""),"EXCLUÍDO","")</f>
        <v/>
      </c>
      <c r="P825" s="24" t="str">
        <f>IF(Prefeitura!J825&lt;&gt;"","ATENDIDO CDHU",IF(Prefeitura!I825="Não","NÃO COMPROVA TEMPO DE MORADIA",""))</f>
        <v/>
      </c>
      <c r="Q825" s="24" t="str">
        <f t="shared" si="26"/>
        <v/>
      </c>
    </row>
    <row r="826" spans="1:17" ht="24.95" customHeight="1" x14ac:dyDescent="0.25">
      <c r="A826" s="17">
        <f t="shared" si="25"/>
        <v>824</v>
      </c>
      <c r="B826" s="18" t="str">
        <f>'Base de dados'!A825</f>
        <v>5630010931</v>
      </c>
      <c r="C826" s="19" t="str">
        <f>'Base de dados'!B825</f>
        <v>CLEBERSON MORENO MOTA</v>
      </c>
      <c r="D826" s="26">
        <f>'Base de dados'!C825</f>
        <v>449741989</v>
      </c>
      <c r="E826" s="20" t="str">
        <f>'Base de dados'!D825</f>
        <v>373.918.918-51</v>
      </c>
      <c r="F826" s="21" t="str">
        <f>IF('Base de dados'!E825&lt;&gt;"",'Base de dados'!E825,"")</f>
        <v/>
      </c>
      <c r="G826" s="21" t="str">
        <f>IF('Base de dados'!F825&lt;&gt;"",'Base de dados'!F825,"")</f>
        <v/>
      </c>
      <c r="H826" s="21" t="str">
        <f>IF('Base de dados'!G825&lt;&gt;"",'Base de dados'!G825,"")</f>
        <v/>
      </c>
      <c r="I826" s="31" t="str">
        <f>Prefeitura!D826</f>
        <v>RUA MARCELINO DE CASTRO, 15 - PARADA XV DE NOVEMBRO - SAO PAULO</v>
      </c>
      <c r="J826" s="22" t="str">
        <f>Prefeitura!E826</f>
        <v>(11) 991919389</v>
      </c>
      <c r="K826" s="23" t="str">
        <f>LOWER('Base de dados'!K825)</f>
        <v>clebersonmota89@gmail.com</v>
      </c>
      <c r="L826" s="24" t="str">
        <f>'Base de dados'!J825</f>
        <v>POPULAÇÃO GERAL</v>
      </c>
      <c r="M826" s="24" t="str">
        <f>'Base de dados'!L825</f>
        <v>SUPLENTE</v>
      </c>
      <c r="N826" s="24">
        <f>'Base de dados'!M825</f>
        <v>509</v>
      </c>
      <c r="O826" s="29" t="str">
        <f>IF(OR(Prefeitura!I826="Não",Prefeitura!J826&lt;&gt;""),"EXCLUÍDO","")</f>
        <v/>
      </c>
      <c r="P826" s="24" t="str">
        <f>IF(Prefeitura!J826&lt;&gt;"","ATENDIDO CDHU",IF(Prefeitura!I826="Não","NÃO COMPROVA TEMPO DE MORADIA",""))</f>
        <v/>
      </c>
      <c r="Q826" s="24" t="str">
        <f t="shared" si="26"/>
        <v/>
      </c>
    </row>
    <row r="827" spans="1:17" ht="24.95" customHeight="1" x14ac:dyDescent="0.25">
      <c r="A827" s="17">
        <f t="shared" si="25"/>
        <v>825</v>
      </c>
      <c r="B827" s="18" t="str">
        <f>'Base de dados'!A826</f>
        <v>5630003100</v>
      </c>
      <c r="C827" s="19" t="str">
        <f>'Base de dados'!B826</f>
        <v>SHEILA ALEXANDRA DA SILVA</v>
      </c>
      <c r="D827" s="26">
        <f>'Base de dados'!C826</f>
        <v>541831847</v>
      </c>
      <c r="E827" s="20" t="str">
        <f>'Base de dados'!D826</f>
        <v>041.280.706-88</v>
      </c>
      <c r="F827" s="21" t="str">
        <f>IF('Base de dados'!E826&lt;&gt;"",'Base de dados'!E826,"")</f>
        <v/>
      </c>
      <c r="G827" s="21" t="str">
        <f>IF('Base de dados'!F826&lt;&gt;"",'Base de dados'!F826,"")</f>
        <v/>
      </c>
      <c r="H827" s="21" t="str">
        <f>IF('Base de dados'!G826&lt;&gt;"",'Base de dados'!G826,"")</f>
        <v/>
      </c>
      <c r="I827" s="31" t="str">
        <f>Prefeitura!D827</f>
        <v>RUA DOS FRANCISCHETT, 286 - AMERICA - CASA BRANCA</v>
      </c>
      <c r="J827" s="22" t="str">
        <f>Prefeitura!E827</f>
        <v>(19) 992455687</v>
      </c>
      <c r="K827" s="23" t="str">
        <f>LOWER('Base de dados'!K826)</f>
        <v>sheilasilva165@gmail.com</v>
      </c>
      <c r="L827" s="24" t="str">
        <f>'Base de dados'!J826</f>
        <v>POPULAÇÃO GERAL</v>
      </c>
      <c r="M827" s="24" t="str">
        <f>'Base de dados'!L826</f>
        <v>SUPLENTE</v>
      </c>
      <c r="N827" s="24">
        <f>'Base de dados'!M826</f>
        <v>510</v>
      </c>
      <c r="O827" s="29" t="str">
        <f>IF(OR(Prefeitura!I827="Não",Prefeitura!J827&lt;&gt;""),"EXCLUÍDO","")</f>
        <v/>
      </c>
      <c r="P827" s="24" t="str">
        <f>IF(Prefeitura!J827&lt;&gt;"","ATENDIDO CDHU",IF(Prefeitura!I827="Não","NÃO COMPROVA TEMPO DE MORADIA",""))</f>
        <v/>
      </c>
      <c r="Q827" s="24" t="str">
        <f t="shared" si="26"/>
        <v/>
      </c>
    </row>
    <row r="828" spans="1:17" ht="24.95" customHeight="1" x14ac:dyDescent="0.25">
      <c r="A828" s="17">
        <f t="shared" si="25"/>
        <v>826</v>
      </c>
      <c r="B828" s="18" t="str">
        <f>'Base de dados'!A827</f>
        <v>5630014636</v>
      </c>
      <c r="C828" s="19" t="str">
        <f>'Base de dados'!B827</f>
        <v>MARIA EDUARDA NOGUEIRA DA SILVA ALVES</v>
      </c>
      <c r="D828" s="26">
        <f>'Base de dados'!C827</f>
        <v>541832426</v>
      </c>
      <c r="E828" s="20" t="str">
        <f>'Base de dados'!D827</f>
        <v>446.451.458-86</v>
      </c>
      <c r="F828" s="21" t="str">
        <f>IF('Base de dados'!E827&lt;&gt;"",'Base de dados'!E827,"")</f>
        <v/>
      </c>
      <c r="G828" s="21" t="str">
        <f>IF('Base de dados'!F827&lt;&gt;"",'Base de dados'!F827,"")</f>
        <v/>
      </c>
      <c r="H828" s="21" t="str">
        <f>IF('Base de dados'!G827&lt;&gt;"",'Base de dados'!G827,"")</f>
        <v/>
      </c>
      <c r="I828" s="31" t="str">
        <f>Prefeitura!D828</f>
        <v>RUA JUSTINO DE CASTRO, 1277 - CENTRO  - CASA BRANCA</v>
      </c>
      <c r="J828" s="22" t="str">
        <f>Prefeitura!E828</f>
        <v>(19) 995781161</v>
      </c>
      <c r="K828" s="23" t="str">
        <f>LOWER('Base de dados'!K827)</f>
        <v>madu7790@gmail.com</v>
      </c>
      <c r="L828" s="24" t="str">
        <f>'Base de dados'!J827</f>
        <v>POPULAÇÃO GERAL</v>
      </c>
      <c r="M828" s="24" t="str">
        <f>'Base de dados'!L827</f>
        <v>SUPLENTE</v>
      </c>
      <c r="N828" s="24">
        <f>'Base de dados'!M827</f>
        <v>511</v>
      </c>
      <c r="O828" s="29" t="str">
        <f>IF(OR(Prefeitura!I828="Não",Prefeitura!J828&lt;&gt;""),"EXCLUÍDO","")</f>
        <v/>
      </c>
      <c r="P828" s="24" t="str">
        <f>IF(Prefeitura!J828&lt;&gt;"","ATENDIDO CDHU",IF(Prefeitura!I828="Não","NÃO COMPROVA TEMPO DE MORADIA",""))</f>
        <v/>
      </c>
      <c r="Q828" s="24" t="str">
        <f t="shared" si="26"/>
        <v/>
      </c>
    </row>
    <row r="829" spans="1:17" ht="24.95" customHeight="1" x14ac:dyDescent="0.25">
      <c r="A829" s="17">
        <f t="shared" si="25"/>
        <v>827</v>
      </c>
      <c r="B829" s="18" t="str">
        <f>'Base de dados'!A828</f>
        <v>5630021284</v>
      </c>
      <c r="C829" s="19" t="str">
        <f>'Base de dados'!B828</f>
        <v>TIAGO LEITE BORRI</v>
      </c>
      <c r="D829" s="26">
        <f>'Base de dados'!C828</f>
        <v>405254258</v>
      </c>
      <c r="E829" s="20" t="str">
        <f>'Base de dados'!D828</f>
        <v>346.920.868-90</v>
      </c>
      <c r="F829" s="21" t="str">
        <f>IF('Base de dados'!E828&lt;&gt;"",'Base de dados'!E828,"")</f>
        <v/>
      </c>
      <c r="G829" s="21" t="str">
        <f>IF('Base de dados'!F828&lt;&gt;"",'Base de dados'!F828,"")</f>
        <v/>
      </c>
      <c r="H829" s="21" t="str">
        <f>IF('Base de dados'!G828&lt;&gt;"",'Base de dados'!G828,"")</f>
        <v/>
      </c>
      <c r="I829" s="31" t="str">
        <f>Prefeitura!D829</f>
        <v>AV  JOSE CARLOS ROSA, 281 - VENDA BRANCA - CASA BRANCA</v>
      </c>
      <c r="J829" s="22" t="str">
        <f>Prefeitura!E829</f>
        <v>(19) 999792570</v>
      </c>
      <c r="K829" s="23" t="str">
        <f>LOWER('Base de dados'!K828)</f>
        <v>tiagoleiteborriborri@gmail.com</v>
      </c>
      <c r="L829" s="24" t="str">
        <f>'Base de dados'!J828</f>
        <v>POPULAÇÃO GERAL</v>
      </c>
      <c r="M829" s="24" t="str">
        <f>'Base de dados'!L828</f>
        <v>SUPLENTE</v>
      </c>
      <c r="N829" s="24">
        <f>'Base de dados'!M828</f>
        <v>512</v>
      </c>
      <c r="O829" s="29" t="str">
        <f>IF(OR(Prefeitura!I829="Não",Prefeitura!J829&lt;&gt;""),"EXCLUÍDO","")</f>
        <v/>
      </c>
      <c r="P829" s="24" t="str">
        <f>IF(Prefeitura!J829&lt;&gt;"","ATENDIDO CDHU",IF(Prefeitura!I829="Não","NÃO COMPROVA TEMPO DE MORADIA",""))</f>
        <v/>
      </c>
      <c r="Q829" s="24" t="str">
        <f t="shared" si="26"/>
        <v/>
      </c>
    </row>
    <row r="830" spans="1:17" ht="24.95" customHeight="1" x14ac:dyDescent="0.25">
      <c r="A830" s="17">
        <f t="shared" si="25"/>
        <v>828</v>
      </c>
      <c r="B830" s="18" t="str">
        <f>'Base de dados'!A829</f>
        <v>5630001070</v>
      </c>
      <c r="C830" s="19" t="str">
        <f>'Base de dados'!B829</f>
        <v>CARLA MONI NOGUEIRA RODRIGUES</v>
      </c>
      <c r="D830" s="26">
        <f>'Base de dados'!C829</f>
        <v>497159120</v>
      </c>
      <c r="E830" s="20" t="str">
        <f>'Base de dados'!D829</f>
        <v>442.440.518-48</v>
      </c>
      <c r="F830" s="21" t="str">
        <f>IF('Base de dados'!E829&lt;&gt;"",'Base de dados'!E829,"")</f>
        <v>DENIS DE SOUZA RODRIGUES</v>
      </c>
      <c r="G830" s="21">
        <f>IF('Base de dados'!F829&lt;&gt;"",'Base de dados'!F829,"")</f>
        <v>496592130</v>
      </c>
      <c r="H830" s="21" t="str">
        <f>IF('Base de dados'!G829&lt;&gt;"",'Base de dados'!G829,"")</f>
        <v>455.288.268-61</v>
      </c>
      <c r="I830" s="31" t="str">
        <f>Prefeitura!D830</f>
        <v>RUA PROFESSOR MIDOM, 243 - DESTERRO 15 - CASA BRANCA</v>
      </c>
      <c r="J830" s="22" t="str">
        <f>Prefeitura!E830</f>
        <v>(19) 991463741</v>
      </c>
      <c r="K830" s="23" t="str">
        <f>LOWER('Base de dados'!K829)</f>
        <v>carlinha_rdg@outlook.com</v>
      </c>
      <c r="L830" s="24" t="str">
        <f>'Base de dados'!J829</f>
        <v>POPULAÇÃO GERAL</v>
      </c>
      <c r="M830" s="24" t="str">
        <f>'Base de dados'!L829</f>
        <v>SUPLENTE</v>
      </c>
      <c r="N830" s="24">
        <f>'Base de dados'!M829</f>
        <v>513</v>
      </c>
      <c r="O830" s="29" t="str">
        <f>IF(OR(Prefeitura!I830="Não",Prefeitura!J830&lt;&gt;""),"EXCLUÍDO","")</f>
        <v/>
      </c>
      <c r="P830" s="24" t="str">
        <f>IF(Prefeitura!J830&lt;&gt;"","ATENDIDO CDHU",IF(Prefeitura!I830="Não","NÃO COMPROVA TEMPO DE MORADIA",""))</f>
        <v/>
      </c>
      <c r="Q830" s="24" t="str">
        <f t="shared" si="26"/>
        <v/>
      </c>
    </row>
    <row r="831" spans="1:17" ht="24.95" customHeight="1" x14ac:dyDescent="0.25">
      <c r="A831" s="17">
        <f t="shared" si="25"/>
        <v>829</v>
      </c>
      <c r="B831" s="18" t="str">
        <f>'Base de dados'!A830</f>
        <v>5630002904</v>
      </c>
      <c r="C831" s="19" t="str">
        <f>'Base de dados'!B830</f>
        <v>ALTAIR LUIZ REZENDE</v>
      </c>
      <c r="D831" s="26">
        <f>'Base de dados'!C830</f>
        <v>20198694</v>
      </c>
      <c r="E831" s="20" t="str">
        <f>'Base de dados'!D830</f>
        <v>068.817.308-02</v>
      </c>
      <c r="F831" s="21" t="str">
        <f>IF('Base de dados'!E830&lt;&gt;"",'Base de dados'!E830,"")</f>
        <v/>
      </c>
      <c r="G831" s="21" t="str">
        <f>IF('Base de dados'!F830&lt;&gt;"",'Base de dados'!F830,"")</f>
        <v/>
      </c>
      <c r="H831" s="21" t="str">
        <f>IF('Base de dados'!G830&lt;&gt;"",'Base de dados'!G830,"")</f>
        <v/>
      </c>
      <c r="I831" s="31" t="str">
        <f>Prefeitura!D831</f>
        <v>RUA FAMILIA CARVALHO, 82 - NAZARETH - CASA BRANCA</v>
      </c>
      <c r="J831" s="22" t="str">
        <f>Prefeitura!E831</f>
        <v>(19) 994493626</v>
      </c>
      <c r="K831" s="23" t="str">
        <f>LOWER('Base de dados'!K830)</f>
        <v>jurezende2@hotmail.com</v>
      </c>
      <c r="L831" s="24" t="str">
        <f>'Base de dados'!J830</f>
        <v>POPULAÇÃO GERAL</v>
      </c>
      <c r="M831" s="24" t="str">
        <f>'Base de dados'!L830</f>
        <v>SUPLENTE</v>
      </c>
      <c r="N831" s="24">
        <f>'Base de dados'!M830</f>
        <v>514</v>
      </c>
      <c r="O831" s="29" t="str">
        <f>IF(OR(Prefeitura!I831="Não",Prefeitura!J831&lt;&gt;""),"EXCLUÍDO","")</f>
        <v/>
      </c>
      <c r="P831" s="24" t="str">
        <f>IF(Prefeitura!J831&lt;&gt;"","ATENDIDO CDHU",IF(Prefeitura!I831="Não","NÃO COMPROVA TEMPO DE MORADIA",""))</f>
        <v/>
      </c>
      <c r="Q831" s="24" t="str">
        <f t="shared" si="26"/>
        <v/>
      </c>
    </row>
    <row r="832" spans="1:17" ht="24.95" customHeight="1" x14ac:dyDescent="0.25">
      <c r="A832" s="17">
        <f t="shared" si="25"/>
        <v>830</v>
      </c>
      <c r="B832" s="18" t="str">
        <f>'Base de dados'!A831</f>
        <v>5630012036</v>
      </c>
      <c r="C832" s="19" t="str">
        <f>'Base de dados'!B831</f>
        <v>BEATRIZ SARAIVA</v>
      </c>
      <c r="D832" s="26">
        <f>'Base de dados'!C831</f>
        <v>365043928</v>
      </c>
      <c r="E832" s="20" t="str">
        <f>'Base de dados'!D831</f>
        <v>301.378.338-90</v>
      </c>
      <c r="F832" s="21" t="str">
        <f>IF('Base de dados'!E831&lt;&gt;"",'Base de dados'!E831,"")</f>
        <v/>
      </c>
      <c r="G832" s="21" t="str">
        <f>IF('Base de dados'!F831&lt;&gt;"",'Base de dados'!F831,"")</f>
        <v/>
      </c>
      <c r="H832" s="21" t="str">
        <f>IF('Base de dados'!G831&lt;&gt;"",'Base de dados'!G831,"")</f>
        <v/>
      </c>
      <c r="I832" s="31" t="str">
        <f>Prefeitura!D832</f>
        <v>RUA ROMULO BORZANI, 85 - INDUSTRIAL - CASA BRANCA</v>
      </c>
      <c r="J832" s="22" t="str">
        <f>Prefeitura!E832</f>
        <v>(19) 994980977</v>
      </c>
      <c r="K832" s="23" t="str">
        <f>LOWER('Base de dados'!K831)</f>
        <v>beatrizsavaiva@gmail.com</v>
      </c>
      <c r="L832" s="24" t="str">
        <f>'Base de dados'!J831</f>
        <v>POPULAÇÃO GERAL</v>
      </c>
      <c r="M832" s="24" t="str">
        <f>'Base de dados'!L831</f>
        <v>SUPLENTE</v>
      </c>
      <c r="N832" s="24">
        <f>'Base de dados'!M831</f>
        <v>515</v>
      </c>
      <c r="O832" s="29" t="str">
        <f>IF(OR(Prefeitura!I832="Não",Prefeitura!J832&lt;&gt;""),"EXCLUÍDO","")</f>
        <v/>
      </c>
      <c r="P832" s="24" t="str">
        <f>IF(Prefeitura!J832&lt;&gt;"","ATENDIDO CDHU",IF(Prefeitura!I832="Não","NÃO COMPROVA TEMPO DE MORADIA",""))</f>
        <v/>
      </c>
      <c r="Q832" s="24" t="str">
        <f t="shared" si="26"/>
        <v/>
      </c>
    </row>
    <row r="833" spans="1:17" ht="24.95" customHeight="1" x14ac:dyDescent="0.25">
      <c r="A833" s="17">
        <f t="shared" si="25"/>
        <v>831</v>
      </c>
      <c r="B833" s="18" t="str">
        <f>'Base de dados'!A832</f>
        <v>5630020179</v>
      </c>
      <c r="C833" s="19" t="str">
        <f>'Base de dados'!B832</f>
        <v>GABRIELE JANINE DOS SANTOS COSTA</v>
      </c>
      <c r="D833" s="26">
        <f>'Base de dados'!C832</f>
        <v>479191797</v>
      </c>
      <c r="E833" s="20" t="str">
        <f>'Base de dados'!D832</f>
        <v>405.815.458-69</v>
      </c>
      <c r="F833" s="21" t="str">
        <f>IF('Base de dados'!E832&lt;&gt;"",'Base de dados'!E832,"")</f>
        <v/>
      </c>
      <c r="G833" s="21" t="str">
        <f>IF('Base de dados'!F832&lt;&gt;"",'Base de dados'!F832,"")</f>
        <v/>
      </c>
      <c r="H833" s="21" t="str">
        <f>IF('Base de dados'!G832&lt;&gt;"",'Base de dados'!G832,"")</f>
        <v/>
      </c>
      <c r="I833" s="31" t="str">
        <f>Prefeitura!D833</f>
        <v>RUA MARINA MOURA, 131 - PARQUE SAO PAULO - CASA BRANCA</v>
      </c>
      <c r="J833" s="22" t="str">
        <f>Prefeitura!E833</f>
        <v>(19) 994376979</v>
      </c>
      <c r="K833" s="23" t="str">
        <f>LOWER('Base de dados'!K832)</f>
        <v>gabriele_janine@hotmail.com</v>
      </c>
      <c r="L833" s="24" t="str">
        <f>'Base de dados'!J832</f>
        <v>POPULAÇÃO GERAL</v>
      </c>
      <c r="M833" s="24" t="str">
        <f>'Base de dados'!L832</f>
        <v>SUPLENTE</v>
      </c>
      <c r="N833" s="24">
        <f>'Base de dados'!M832</f>
        <v>516</v>
      </c>
      <c r="O833" s="29" t="str">
        <f>IF(OR(Prefeitura!I833="Não",Prefeitura!J833&lt;&gt;""),"EXCLUÍDO","")</f>
        <v/>
      </c>
      <c r="P833" s="24" t="str">
        <f>IF(Prefeitura!J833&lt;&gt;"","ATENDIDO CDHU",IF(Prefeitura!I833="Não","NÃO COMPROVA TEMPO DE MORADIA",""))</f>
        <v/>
      </c>
      <c r="Q833" s="24" t="str">
        <f t="shared" si="26"/>
        <v/>
      </c>
    </row>
    <row r="834" spans="1:17" ht="24.95" customHeight="1" x14ac:dyDescent="0.25">
      <c r="A834" s="17">
        <f t="shared" si="25"/>
        <v>832</v>
      </c>
      <c r="B834" s="18" t="str">
        <f>'Base de dados'!A833</f>
        <v>5630020310</v>
      </c>
      <c r="C834" s="19" t="str">
        <f>'Base de dados'!B833</f>
        <v>ROSANGELA PEDRO</v>
      </c>
      <c r="D834" s="26">
        <f>'Base de dados'!C833</f>
        <v>279698380</v>
      </c>
      <c r="E834" s="20" t="str">
        <f>'Base de dados'!D833</f>
        <v>172.823.978-80</v>
      </c>
      <c r="F834" s="21" t="str">
        <f>IF('Base de dados'!E833&lt;&gt;"",'Base de dados'!E833,"")</f>
        <v/>
      </c>
      <c r="G834" s="21" t="str">
        <f>IF('Base de dados'!F833&lt;&gt;"",'Base de dados'!F833,"")</f>
        <v/>
      </c>
      <c r="H834" s="21" t="str">
        <f>IF('Base de dados'!G833&lt;&gt;"",'Base de dados'!G833,"")</f>
        <v/>
      </c>
      <c r="I834" s="31" t="str">
        <f>Prefeitura!D834</f>
        <v>RUA MARIA JOSE CONCEICAO DE ALMEIDA, 253 - PARQUE SAO PAULO - CASA BRANCA</v>
      </c>
      <c r="J834" s="22" t="str">
        <f>Prefeitura!E834</f>
        <v>(19) 995569839</v>
      </c>
      <c r="K834" s="23" t="str">
        <f>LOWER('Base de dados'!K833)</f>
        <v>rosangela.alvespedro@hotmail.com</v>
      </c>
      <c r="L834" s="24" t="str">
        <f>'Base de dados'!J833</f>
        <v>POPULAÇÃO GERAL</v>
      </c>
      <c r="M834" s="24" t="str">
        <f>'Base de dados'!L833</f>
        <v>SUPLENTE</v>
      </c>
      <c r="N834" s="24">
        <f>'Base de dados'!M833</f>
        <v>517</v>
      </c>
      <c r="O834" s="29" t="str">
        <f>IF(OR(Prefeitura!I834="Não",Prefeitura!J834&lt;&gt;""),"EXCLUÍDO","")</f>
        <v/>
      </c>
      <c r="P834" s="24" t="str">
        <f>IF(Prefeitura!J834&lt;&gt;"","ATENDIDO CDHU",IF(Prefeitura!I834="Não","NÃO COMPROVA TEMPO DE MORADIA",""))</f>
        <v/>
      </c>
      <c r="Q834" s="24" t="str">
        <f t="shared" si="26"/>
        <v/>
      </c>
    </row>
    <row r="835" spans="1:17" ht="24.95" customHeight="1" x14ac:dyDescent="0.25">
      <c r="A835" s="17">
        <f t="shared" si="25"/>
        <v>833</v>
      </c>
      <c r="B835" s="18" t="str">
        <f>'Base de dados'!A834</f>
        <v>5630008356</v>
      </c>
      <c r="C835" s="19" t="str">
        <f>'Base de dados'!B834</f>
        <v>JOAO VITOR PADILHA</v>
      </c>
      <c r="D835" s="26">
        <f>'Base de dados'!C834</f>
        <v>569010093</v>
      </c>
      <c r="E835" s="20" t="str">
        <f>'Base de dados'!D834</f>
        <v>482.177.918-80</v>
      </c>
      <c r="F835" s="21" t="str">
        <f>IF('Base de dados'!E834&lt;&gt;"",'Base de dados'!E834,"")</f>
        <v/>
      </c>
      <c r="G835" s="21" t="str">
        <f>IF('Base de dados'!F834&lt;&gt;"",'Base de dados'!F834,"")</f>
        <v/>
      </c>
      <c r="H835" s="21" t="str">
        <f>IF('Base de dados'!G834&lt;&gt;"",'Base de dados'!G834,"")</f>
        <v/>
      </c>
      <c r="I835" s="31" t="str">
        <f>Prefeitura!D835</f>
        <v>RUA DOM JOSE MELHADO CAMPOS, 190 - JARDIM JOSANE - SOROCABA</v>
      </c>
      <c r="J835" s="22" t="str">
        <f>Prefeitura!E835</f>
        <v>(15) 998216930</v>
      </c>
      <c r="K835" s="23" t="str">
        <f>LOWER('Base de dados'!K834)</f>
        <v>joaovitorpadilha136@gmail.com</v>
      </c>
      <c r="L835" s="24" t="str">
        <f>'Base de dados'!J834</f>
        <v>POPULAÇÃO GERAL</v>
      </c>
      <c r="M835" s="24" t="str">
        <f>'Base de dados'!L834</f>
        <v>SUPLENTE</v>
      </c>
      <c r="N835" s="24">
        <f>'Base de dados'!M834</f>
        <v>518</v>
      </c>
      <c r="O835" s="29" t="str">
        <f>IF(OR(Prefeitura!I835="Não",Prefeitura!J835&lt;&gt;""),"EXCLUÍDO","")</f>
        <v/>
      </c>
      <c r="P835" s="24" t="str">
        <f>IF(Prefeitura!J835&lt;&gt;"","ATENDIDO CDHU",IF(Prefeitura!I835="Não","NÃO COMPROVA TEMPO DE MORADIA",""))</f>
        <v/>
      </c>
      <c r="Q835" s="24" t="str">
        <f t="shared" si="26"/>
        <v/>
      </c>
    </row>
    <row r="836" spans="1:17" ht="24.95" customHeight="1" x14ac:dyDescent="0.25">
      <c r="A836" s="17">
        <f t="shared" si="25"/>
        <v>834</v>
      </c>
      <c r="B836" s="18" t="str">
        <f>'Base de dados'!A835</f>
        <v>5630004348</v>
      </c>
      <c r="C836" s="19" t="str">
        <f>'Base de dados'!B835</f>
        <v>CLAUDIO DA SILVA SANTOS</v>
      </c>
      <c r="D836" s="26">
        <f>'Base de dados'!C835</f>
        <v>331443107</v>
      </c>
      <c r="E836" s="20" t="str">
        <f>'Base de dados'!D835</f>
        <v>281.795.578-12</v>
      </c>
      <c r="F836" s="21" t="str">
        <f>IF('Base de dados'!E835&lt;&gt;"",'Base de dados'!E835,"")</f>
        <v>GISELE MARA DA COSTA OLIVEIRA SANTOS</v>
      </c>
      <c r="G836" s="21">
        <f>IF('Base de dados'!F835&lt;&gt;"",'Base de dados'!F835,"")</f>
        <v>403804024</v>
      </c>
      <c r="H836" s="21" t="str">
        <f>IF('Base de dados'!G835&lt;&gt;"",'Base de dados'!G835,"")</f>
        <v>380.066.138-18</v>
      </c>
      <c r="I836" s="31" t="str">
        <f>Prefeitura!D836</f>
        <v>RUA PROFESSORA GUNAR MORAIS DE ARAUJO, 181 - ANDORINHA S - CASA BRANCA</v>
      </c>
      <c r="J836" s="22" t="str">
        <f>Prefeitura!E836</f>
        <v>(19) 993963451</v>
      </c>
      <c r="K836" s="23" t="str">
        <f>LOWER('Base de dados'!K835)</f>
        <v>cesardonizetejorge@gmail.com</v>
      </c>
      <c r="L836" s="24" t="str">
        <f>'Base de dados'!J835</f>
        <v>POPULAÇÃO GERAL</v>
      </c>
      <c r="M836" s="24" t="str">
        <f>'Base de dados'!L835</f>
        <v>SUPLENTE</v>
      </c>
      <c r="N836" s="24">
        <f>'Base de dados'!M835</f>
        <v>519</v>
      </c>
      <c r="O836" s="29" t="str">
        <f>IF(OR(Prefeitura!I836="Não",Prefeitura!J836&lt;&gt;""),"EXCLUÍDO","")</f>
        <v/>
      </c>
      <c r="P836" s="24" t="str">
        <f>IF(Prefeitura!J836&lt;&gt;"","ATENDIDO CDHU",IF(Prefeitura!I836="Não","NÃO COMPROVA TEMPO DE MORADIA",""))</f>
        <v/>
      </c>
      <c r="Q836" s="24" t="str">
        <f t="shared" si="26"/>
        <v/>
      </c>
    </row>
    <row r="837" spans="1:17" ht="24.95" customHeight="1" x14ac:dyDescent="0.25">
      <c r="A837" s="17">
        <f t="shared" ref="A837:A900" si="27">A836+1</f>
        <v>835</v>
      </c>
      <c r="B837" s="18" t="str">
        <f>'Base de dados'!A836</f>
        <v>5630006525</v>
      </c>
      <c r="C837" s="19" t="str">
        <f>'Base de dados'!B836</f>
        <v>MARILZA APARECIDA FREITAS COSTA</v>
      </c>
      <c r="D837" s="26" t="str">
        <f>'Base de dados'!C836</f>
        <v>47017660'3</v>
      </c>
      <c r="E837" s="20" t="str">
        <f>'Base de dados'!D836</f>
        <v>316.733.278-69</v>
      </c>
      <c r="F837" s="21" t="str">
        <f>IF('Base de dados'!E836&lt;&gt;"",'Base de dados'!E836,"")</f>
        <v/>
      </c>
      <c r="G837" s="21" t="str">
        <f>IF('Base de dados'!F836&lt;&gt;"",'Base de dados'!F836,"")</f>
        <v/>
      </c>
      <c r="H837" s="21" t="str">
        <f>IF('Base de dados'!G836&lt;&gt;"",'Base de dados'!G836,"")</f>
        <v/>
      </c>
      <c r="I837" s="31" t="str">
        <f>Prefeitura!D837</f>
        <v>CHA FAMILIA CURI, 75 - JARDIM BOA ESPERANCA - CASA BRANCA</v>
      </c>
      <c r="J837" s="22" t="str">
        <f>Prefeitura!E837</f>
        <v>(19) 995666091</v>
      </c>
      <c r="K837" s="23" t="str">
        <f>LOWER('Base de dados'!K836)</f>
        <v>aparecidamarilza97@gmail.com</v>
      </c>
      <c r="L837" s="24" t="str">
        <f>'Base de dados'!J836</f>
        <v>POPULAÇÃO GERAL</v>
      </c>
      <c r="M837" s="24" t="str">
        <f>'Base de dados'!L836</f>
        <v>SUPLENTE</v>
      </c>
      <c r="N837" s="24">
        <f>'Base de dados'!M836</f>
        <v>520</v>
      </c>
      <c r="O837" s="29" t="str">
        <f>IF(OR(Prefeitura!I837="Não",Prefeitura!J837&lt;&gt;""),"EXCLUÍDO","")</f>
        <v/>
      </c>
      <c r="P837" s="24" t="str">
        <f>IF(Prefeitura!J837&lt;&gt;"","ATENDIDO CDHU",IF(Prefeitura!I837="Não","NÃO COMPROVA TEMPO DE MORADIA",""))</f>
        <v/>
      </c>
      <c r="Q837" s="24" t="str">
        <f t="shared" ref="Q837:Q900" si="28">IF(P837="","",IF(P837="ATENDIDO CDHU","CDHU","PREFEITURA"))</f>
        <v/>
      </c>
    </row>
    <row r="838" spans="1:17" ht="24.95" customHeight="1" x14ac:dyDescent="0.25">
      <c r="A838" s="17">
        <f t="shared" si="27"/>
        <v>836</v>
      </c>
      <c r="B838" s="18" t="str">
        <f>'Base de dados'!A837</f>
        <v>5630011103</v>
      </c>
      <c r="C838" s="19" t="str">
        <f>'Base de dados'!B837</f>
        <v>CINTIA DE FATIMA SILVEIRA LOPES</v>
      </c>
      <c r="D838" s="26">
        <f>'Base de dados'!C837</f>
        <v>216730454</v>
      </c>
      <c r="E838" s="20" t="str">
        <f>'Base de dados'!D837</f>
        <v>198.615.738-52</v>
      </c>
      <c r="F838" s="21" t="str">
        <f>IF('Base de dados'!E837&lt;&gt;"",'Base de dados'!E837,"")</f>
        <v>CRISTIANO JOSE DA SILVA</v>
      </c>
      <c r="G838" s="21">
        <f>IF('Base de dados'!F837&lt;&gt;"",'Base de dados'!F837,"")</f>
        <v>28544180</v>
      </c>
      <c r="H838" s="21" t="str">
        <f>IF('Base de dados'!G837&lt;&gt;"",'Base de dados'!G837,"")</f>
        <v>269.431.658-10</v>
      </c>
      <c r="I838" s="31" t="str">
        <f>Prefeitura!D838</f>
        <v>RUA FAMILIA VASCONCELLOS, 25 - DESTERRO - CASA BRANCA</v>
      </c>
      <c r="J838" s="22" t="str">
        <f>Prefeitura!E838</f>
        <v>(19) 994420850</v>
      </c>
      <c r="K838" s="23" t="str">
        <f>LOWER('Base de dados'!K837)</f>
        <v>cintia_fatimalopes@hotmail.com</v>
      </c>
      <c r="L838" s="24" t="str">
        <f>'Base de dados'!J837</f>
        <v>POPULAÇÃO GERAL</v>
      </c>
      <c r="M838" s="24" t="str">
        <f>'Base de dados'!L837</f>
        <v>SUPLENTE</v>
      </c>
      <c r="N838" s="24">
        <f>'Base de dados'!M837</f>
        <v>521</v>
      </c>
      <c r="O838" s="29" t="str">
        <f>IF(OR(Prefeitura!I838="Não",Prefeitura!J838&lt;&gt;""),"EXCLUÍDO","")</f>
        <v/>
      </c>
      <c r="P838" s="24" t="str">
        <f>IF(Prefeitura!J838&lt;&gt;"","ATENDIDO CDHU",IF(Prefeitura!I838="Não","NÃO COMPROVA TEMPO DE MORADIA",""))</f>
        <v/>
      </c>
      <c r="Q838" s="24" t="str">
        <f t="shared" si="28"/>
        <v/>
      </c>
    </row>
    <row r="839" spans="1:17" ht="24.95" customHeight="1" x14ac:dyDescent="0.25">
      <c r="A839" s="17">
        <f t="shared" si="27"/>
        <v>837</v>
      </c>
      <c r="B839" s="18" t="str">
        <f>'Base de dados'!A838</f>
        <v>5630005451</v>
      </c>
      <c r="C839" s="19" t="str">
        <f>'Base de dados'!B838</f>
        <v>LETICIA DOS SANTOS HENGLEN</v>
      </c>
      <c r="D839" s="26">
        <f>'Base de dados'!C838</f>
        <v>49726118</v>
      </c>
      <c r="E839" s="20" t="str">
        <f>'Base de dados'!D838</f>
        <v>439.261.378-00</v>
      </c>
      <c r="F839" s="21" t="str">
        <f>IF('Base de dados'!E838&lt;&gt;"",'Base de dados'!E838,"")</f>
        <v/>
      </c>
      <c r="G839" s="21" t="str">
        <f>IF('Base de dados'!F838&lt;&gt;"",'Base de dados'!F838,"")</f>
        <v/>
      </c>
      <c r="H839" s="21" t="str">
        <f>IF('Base de dados'!G838&lt;&gt;"",'Base de dados'!G838,"")</f>
        <v/>
      </c>
      <c r="I839" s="31" t="str">
        <f>Prefeitura!D839</f>
        <v>AV  AV  PORTUGAL, 342 - ODENIR BUZATO - CASA BRANCA</v>
      </c>
      <c r="J839" s="22" t="str">
        <f>Prefeitura!E839</f>
        <v>(19) 992445537</v>
      </c>
      <c r="K839" s="23" t="str">
        <f>LOWER('Base de dados'!K838)</f>
        <v>eliete.sh@bol.com.br</v>
      </c>
      <c r="L839" s="24" t="str">
        <f>'Base de dados'!J838</f>
        <v>POPULAÇÃO GERAL</v>
      </c>
      <c r="M839" s="24" t="str">
        <f>'Base de dados'!L838</f>
        <v>SUPLENTE</v>
      </c>
      <c r="N839" s="24">
        <f>'Base de dados'!M838</f>
        <v>522</v>
      </c>
      <c r="O839" s="29" t="str">
        <f>IF(OR(Prefeitura!I839="Não",Prefeitura!J839&lt;&gt;""),"EXCLUÍDO","")</f>
        <v/>
      </c>
      <c r="P839" s="24" t="str">
        <f>IF(Prefeitura!J839&lt;&gt;"","ATENDIDO CDHU",IF(Prefeitura!I839="Não","NÃO COMPROVA TEMPO DE MORADIA",""))</f>
        <v/>
      </c>
      <c r="Q839" s="24" t="str">
        <f t="shared" si="28"/>
        <v/>
      </c>
    </row>
    <row r="840" spans="1:17" ht="24.95" customHeight="1" x14ac:dyDescent="0.25">
      <c r="A840" s="17">
        <f t="shared" si="27"/>
        <v>838</v>
      </c>
      <c r="B840" s="18" t="str">
        <f>'Base de dados'!A839</f>
        <v>5630016755</v>
      </c>
      <c r="C840" s="19" t="str">
        <f>'Base de dados'!B839</f>
        <v>TAIS MARCOLINO DE SOUZA</v>
      </c>
      <c r="D840" s="26">
        <f>'Base de dados'!C839</f>
        <v>446077999</v>
      </c>
      <c r="E840" s="20" t="str">
        <f>'Base de dados'!D839</f>
        <v>383.521.998-70</v>
      </c>
      <c r="F840" s="21" t="str">
        <f>IF('Base de dados'!E839&lt;&gt;"",'Base de dados'!E839,"")</f>
        <v/>
      </c>
      <c r="G840" s="21" t="str">
        <f>IF('Base de dados'!F839&lt;&gt;"",'Base de dados'!F839,"")</f>
        <v/>
      </c>
      <c r="H840" s="21" t="str">
        <f>IF('Base de dados'!G839&lt;&gt;"",'Base de dados'!G839,"")</f>
        <v/>
      </c>
      <c r="I840" s="31" t="str">
        <f>Prefeitura!D840</f>
        <v>RUA OSWALDO PEDRO VERCELINO, 214 - CHACARA BOA VISTA - CASA BRANCA</v>
      </c>
      <c r="J840" s="22" t="str">
        <f>Prefeitura!E840</f>
        <v>(19) 991763422</v>
      </c>
      <c r="K840" s="23" t="str">
        <f>LOWER('Base de dados'!K839)</f>
        <v>tais_mds20@hotmail.com</v>
      </c>
      <c r="L840" s="24" t="str">
        <f>'Base de dados'!J839</f>
        <v>POPULAÇÃO GERAL</v>
      </c>
      <c r="M840" s="24" t="str">
        <f>'Base de dados'!L839</f>
        <v>SUPLENTE</v>
      </c>
      <c r="N840" s="24">
        <f>'Base de dados'!M839</f>
        <v>523</v>
      </c>
      <c r="O840" s="29" t="str">
        <f>IF(OR(Prefeitura!I840="Não",Prefeitura!J840&lt;&gt;""),"EXCLUÍDO","")</f>
        <v/>
      </c>
      <c r="P840" s="24" t="str">
        <f>IF(Prefeitura!J840&lt;&gt;"","ATENDIDO CDHU",IF(Prefeitura!I840="Não","NÃO COMPROVA TEMPO DE MORADIA",""))</f>
        <v/>
      </c>
      <c r="Q840" s="24" t="str">
        <f t="shared" si="28"/>
        <v/>
      </c>
    </row>
    <row r="841" spans="1:17" ht="24.95" customHeight="1" x14ac:dyDescent="0.25">
      <c r="A841" s="17">
        <f t="shared" si="27"/>
        <v>839</v>
      </c>
      <c r="B841" s="18" t="str">
        <f>'Base de dados'!A840</f>
        <v>5630019379</v>
      </c>
      <c r="C841" s="19" t="str">
        <f>'Base de dados'!B840</f>
        <v>MARIA ISLEIDE DA SILVA TAVARES</v>
      </c>
      <c r="D841" s="26">
        <f>'Base de dados'!C840</f>
        <v>8580603</v>
      </c>
      <c r="E841" s="20" t="str">
        <f>'Base de dados'!D840</f>
        <v>093.999.214-09</v>
      </c>
      <c r="F841" s="21" t="str">
        <f>IF('Base de dados'!E840&lt;&gt;"",'Base de dados'!E840,"")</f>
        <v>HUGO LEONARDO CANDIDO TAVARES SILVA</v>
      </c>
      <c r="G841" s="21">
        <f>IF('Base de dados'!F840&lt;&gt;"",'Base de dados'!F840,"")</f>
        <v>609285002</v>
      </c>
      <c r="H841" s="21" t="str">
        <f>IF('Base de dados'!G840&lt;&gt;"",'Base de dados'!G840,"")</f>
        <v>074.956.214-51</v>
      </c>
      <c r="I841" s="31" t="str">
        <f>Prefeitura!D841</f>
        <v>RUA ISIDE BETRO LUPO ISSA, 37 - JARDIM SAO JUDAS TADEU - TABOAO DA SERRA</v>
      </c>
      <c r="J841" s="22" t="str">
        <f>Prefeitura!E841</f>
        <v>(11) 949890534</v>
      </c>
      <c r="K841" s="23" t="str">
        <f>LOWER('Base de dados'!K840)</f>
        <v>hugotavares24@hotmail.com</v>
      </c>
      <c r="L841" s="24" t="str">
        <f>'Base de dados'!J840</f>
        <v>POPULAÇÃO GERAL</v>
      </c>
      <c r="M841" s="24" t="str">
        <f>'Base de dados'!L840</f>
        <v>SUPLENTE</v>
      </c>
      <c r="N841" s="24">
        <f>'Base de dados'!M840</f>
        <v>524</v>
      </c>
      <c r="O841" s="29" t="str">
        <f>IF(OR(Prefeitura!I841="Não",Prefeitura!J841&lt;&gt;""),"EXCLUÍDO","")</f>
        <v/>
      </c>
      <c r="P841" s="24" t="str">
        <f>IF(Prefeitura!J841&lt;&gt;"","ATENDIDO CDHU",IF(Prefeitura!I841="Não","NÃO COMPROVA TEMPO DE MORADIA",""))</f>
        <v/>
      </c>
      <c r="Q841" s="24" t="str">
        <f t="shared" si="28"/>
        <v/>
      </c>
    </row>
    <row r="842" spans="1:17" ht="24.95" customHeight="1" x14ac:dyDescent="0.25">
      <c r="A842" s="17">
        <f t="shared" si="27"/>
        <v>840</v>
      </c>
      <c r="B842" s="18" t="str">
        <f>'Base de dados'!A841</f>
        <v>5630001971</v>
      </c>
      <c r="C842" s="19" t="str">
        <f>'Base de dados'!B841</f>
        <v>SOLANGE ISABEL DA SILVA</v>
      </c>
      <c r="D842" s="26">
        <f>'Base de dados'!C841</f>
        <v>420460330</v>
      </c>
      <c r="E842" s="20" t="str">
        <f>'Base de dados'!D841</f>
        <v>290.640.268-07</v>
      </c>
      <c r="F842" s="21" t="str">
        <f>IF('Base de dados'!E841&lt;&gt;"",'Base de dados'!E841,"")</f>
        <v/>
      </c>
      <c r="G842" s="21" t="str">
        <f>IF('Base de dados'!F841&lt;&gt;"",'Base de dados'!F841,"")</f>
        <v/>
      </c>
      <c r="H842" s="21" t="str">
        <f>IF('Base de dados'!G841&lt;&gt;"",'Base de dados'!G841,"")</f>
        <v/>
      </c>
      <c r="I842" s="31" t="str">
        <f>Prefeitura!D842</f>
        <v>RUA JOSE DOS SANTOS BASTOS, 88 - JARDIM MACAUBA - CASA BRANCA</v>
      </c>
      <c r="J842" s="22" t="str">
        <f>Prefeitura!E842</f>
        <v>(19) 994396496</v>
      </c>
      <c r="K842" s="23" t="str">
        <f>LOWER('Base de dados'!K841)</f>
        <v>sisanel_sp@hotmail.com</v>
      </c>
      <c r="L842" s="24" t="str">
        <f>'Base de dados'!J841</f>
        <v>POPULAÇÃO GERAL</v>
      </c>
      <c r="M842" s="24" t="str">
        <f>'Base de dados'!L841</f>
        <v>SUPLENTE</v>
      </c>
      <c r="N842" s="24">
        <f>'Base de dados'!M841</f>
        <v>525</v>
      </c>
      <c r="O842" s="29" t="str">
        <f>IF(OR(Prefeitura!I842="Não",Prefeitura!J842&lt;&gt;""),"EXCLUÍDO","")</f>
        <v/>
      </c>
      <c r="P842" s="24" t="str">
        <f>IF(Prefeitura!J842&lt;&gt;"","ATENDIDO CDHU",IF(Prefeitura!I842="Não","NÃO COMPROVA TEMPO DE MORADIA",""))</f>
        <v/>
      </c>
      <c r="Q842" s="24" t="str">
        <f t="shared" si="28"/>
        <v/>
      </c>
    </row>
    <row r="843" spans="1:17" ht="24.95" customHeight="1" x14ac:dyDescent="0.25">
      <c r="A843" s="17">
        <f t="shared" si="27"/>
        <v>841</v>
      </c>
      <c r="B843" s="18" t="str">
        <f>'Base de dados'!A842</f>
        <v>5630004751</v>
      </c>
      <c r="C843" s="19" t="str">
        <f>'Base de dados'!B842</f>
        <v>EDGAR FONSECA</v>
      </c>
      <c r="D843" s="26">
        <f>'Base de dados'!C842</f>
        <v>414587832</v>
      </c>
      <c r="E843" s="20" t="str">
        <f>'Base de dados'!D842</f>
        <v>347.764.708-45</v>
      </c>
      <c r="F843" s="21" t="str">
        <f>IF('Base de dados'!E842&lt;&gt;"",'Base de dados'!E842,"")</f>
        <v>ADREILCE MARIA FIDENCIO DE PAULA</v>
      </c>
      <c r="G843" s="21">
        <f>IF('Base de dados'!F842&lt;&gt;"",'Base de dados'!F842,"")</f>
        <v>493954417</v>
      </c>
      <c r="H843" s="21" t="str">
        <f>IF('Base de dados'!G842&lt;&gt;"",'Base de dados'!G842,"")</f>
        <v>415.249.128-08</v>
      </c>
      <c r="I843" s="31" t="str">
        <f>Prefeitura!D843</f>
        <v>RUA PROFESSORA ODETE SANTANA, 151 - ANDORINHAS - CASA BRANCA</v>
      </c>
      <c r="J843" s="22" t="str">
        <f>Prefeitura!E843</f>
        <v>(19) 992037050</v>
      </c>
      <c r="K843" s="23" t="str">
        <f>LOWER('Base de dados'!K842)</f>
        <v>edgarfonseca66@hotmail.com</v>
      </c>
      <c r="L843" s="24" t="str">
        <f>'Base de dados'!J842</f>
        <v>POPULAÇÃO GERAL</v>
      </c>
      <c r="M843" s="24" t="str">
        <f>'Base de dados'!L842</f>
        <v>SUPLENTE</v>
      </c>
      <c r="N843" s="24">
        <f>'Base de dados'!M842</f>
        <v>526</v>
      </c>
      <c r="O843" s="29" t="str">
        <f>IF(OR(Prefeitura!I843="Não",Prefeitura!J843&lt;&gt;""),"EXCLUÍDO","")</f>
        <v/>
      </c>
      <c r="P843" s="24" t="str">
        <f>IF(Prefeitura!J843&lt;&gt;"","ATENDIDO CDHU",IF(Prefeitura!I843="Não","NÃO COMPROVA TEMPO DE MORADIA",""))</f>
        <v/>
      </c>
      <c r="Q843" s="24" t="str">
        <f t="shared" si="28"/>
        <v/>
      </c>
    </row>
    <row r="844" spans="1:17" ht="24.95" customHeight="1" x14ac:dyDescent="0.25">
      <c r="A844" s="17">
        <f t="shared" si="27"/>
        <v>842</v>
      </c>
      <c r="B844" s="18" t="str">
        <f>'Base de dados'!A843</f>
        <v>5630016433</v>
      </c>
      <c r="C844" s="19" t="str">
        <f>'Base de dados'!B843</f>
        <v>PAULO CESAR CANELLA JUNIOR</v>
      </c>
      <c r="D844" s="26">
        <f>'Base de dados'!C843</f>
        <v>462662044</v>
      </c>
      <c r="E844" s="20" t="str">
        <f>'Base de dados'!D843</f>
        <v>388.841.958-10</v>
      </c>
      <c r="F844" s="21" t="str">
        <f>IF('Base de dados'!E843&lt;&gt;"",'Base de dados'!E843,"")</f>
        <v/>
      </c>
      <c r="G844" s="21" t="str">
        <f>IF('Base de dados'!F843&lt;&gt;"",'Base de dados'!F843,"")</f>
        <v/>
      </c>
      <c r="H844" s="21" t="str">
        <f>IF('Base de dados'!G843&lt;&gt;"",'Base de dados'!G843,"")</f>
        <v/>
      </c>
      <c r="I844" s="31" t="str">
        <f>Prefeitura!D844</f>
        <v>RUA FAMILIA BASILONE, 09 - JARDIM BOA ESPERANCA  - CASA BRANCA</v>
      </c>
      <c r="J844" s="22" t="str">
        <f>Prefeitura!E844</f>
        <v>(19) 995699547</v>
      </c>
      <c r="K844" s="23" t="str">
        <f>LOWER('Base de dados'!K843)</f>
        <v>canella108cem@gmail.com</v>
      </c>
      <c r="L844" s="24" t="str">
        <f>'Base de dados'!J843</f>
        <v>POPULAÇÃO GERAL</v>
      </c>
      <c r="M844" s="24" t="str">
        <f>'Base de dados'!L843</f>
        <v>SUPLENTE</v>
      </c>
      <c r="N844" s="24">
        <f>'Base de dados'!M843</f>
        <v>527</v>
      </c>
      <c r="O844" s="29" t="str">
        <f>IF(OR(Prefeitura!I844="Não",Prefeitura!J844&lt;&gt;""),"EXCLUÍDO","")</f>
        <v/>
      </c>
      <c r="P844" s="24" t="str">
        <f>IF(Prefeitura!J844&lt;&gt;"","ATENDIDO CDHU",IF(Prefeitura!I844="Não","NÃO COMPROVA TEMPO DE MORADIA",""))</f>
        <v/>
      </c>
      <c r="Q844" s="24" t="str">
        <f t="shared" si="28"/>
        <v/>
      </c>
    </row>
    <row r="845" spans="1:17" ht="24.95" customHeight="1" x14ac:dyDescent="0.25">
      <c r="A845" s="17">
        <f t="shared" si="27"/>
        <v>843</v>
      </c>
      <c r="B845" s="18" t="str">
        <f>'Base de dados'!A844</f>
        <v>5630002615</v>
      </c>
      <c r="C845" s="19" t="str">
        <f>'Base de dados'!B844</f>
        <v>MAURICIO GONGORA GRILLO</v>
      </c>
      <c r="D845" s="26">
        <f>'Base de dados'!C844</f>
        <v>456010087</v>
      </c>
      <c r="E845" s="20" t="str">
        <f>'Base de dados'!D844</f>
        <v>474.950.418-11</v>
      </c>
      <c r="F845" s="21" t="str">
        <f>IF('Base de dados'!E844&lt;&gt;"",'Base de dados'!E844,"")</f>
        <v/>
      </c>
      <c r="G845" s="21" t="str">
        <f>IF('Base de dados'!F844&lt;&gt;"",'Base de dados'!F844,"")</f>
        <v/>
      </c>
      <c r="H845" s="21" t="str">
        <f>IF('Base de dados'!G844&lt;&gt;"",'Base de dados'!G844,"")</f>
        <v/>
      </c>
      <c r="I845" s="31" t="str">
        <f>Prefeitura!D845</f>
        <v>AV  DR FRANCISCO NOGUEIRA DE LIMA, 602 - DESTERRO  - CASA BRANCA</v>
      </c>
      <c r="J845" s="22" t="str">
        <f>Prefeitura!E845</f>
        <v>(19) 989277389</v>
      </c>
      <c r="K845" s="23" t="str">
        <f>LOWER('Base de dados'!K844)</f>
        <v>mauricio20101.fut0@outlook.com</v>
      </c>
      <c r="L845" s="24" t="str">
        <f>'Base de dados'!J844</f>
        <v>POPULAÇÃO GERAL</v>
      </c>
      <c r="M845" s="24" t="str">
        <f>'Base de dados'!L844</f>
        <v>SUPLENTE</v>
      </c>
      <c r="N845" s="24">
        <f>'Base de dados'!M844</f>
        <v>528</v>
      </c>
      <c r="O845" s="29" t="str">
        <f>IF(OR(Prefeitura!I845="Não",Prefeitura!J845&lt;&gt;""),"EXCLUÍDO","")</f>
        <v/>
      </c>
      <c r="P845" s="24" t="str">
        <f>IF(Prefeitura!J845&lt;&gt;"","ATENDIDO CDHU",IF(Prefeitura!I845="Não","NÃO COMPROVA TEMPO DE MORADIA",""))</f>
        <v/>
      </c>
      <c r="Q845" s="24" t="str">
        <f t="shared" si="28"/>
        <v/>
      </c>
    </row>
    <row r="846" spans="1:17" ht="24.95" customHeight="1" x14ac:dyDescent="0.25">
      <c r="A846" s="17">
        <f t="shared" si="27"/>
        <v>844</v>
      </c>
      <c r="B846" s="18" t="str">
        <f>'Base de dados'!A845</f>
        <v>5630003225</v>
      </c>
      <c r="C846" s="19" t="str">
        <f>'Base de dados'!B845</f>
        <v>REGIS APARECIDO PEREIRA DOS SANTOS</v>
      </c>
      <c r="D846" s="26">
        <f>'Base de dados'!C845</f>
        <v>497526220</v>
      </c>
      <c r="E846" s="20" t="str">
        <f>'Base de dados'!D845</f>
        <v>454.104.868-03</v>
      </c>
      <c r="F846" s="21" t="str">
        <f>IF('Base de dados'!E845&lt;&gt;"",'Base de dados'!E845,"")</f>
        <v/>
      </c>
      <c r="G846" s="21" t="str">
        <f>IF('Base de dados'!F845&lt;&gt;"",'Base de dados'!F845,"")</f>
        <v/>
      </c>
      <c r="H846" s="21" t="str">
        <f>IF('Base de dados'!G845&lt;&gt;"",'Base de dados'!G845,"")</f>
        <v/>
      </c>
      <c r="I846" s="31" t="str">
        <f>Prefeitura!D846</f>
        <v>RUA DOLORES CARVALHO SANTOS, 202 - ODENIR BUZATO - CASA BRANCA</v>
      </c>
      <c r="J846" s="22" t="str">
        <f>Prefeitura!E846</f>
        <v>(19) 987305340</v>
      </c>
      <c r="K846" s="23" t="str">
        <f>LOWER('Base de dados'!K845)</f>
        <v>regis.aparecidosantos@hotmail.com</v>
      </c>
      <c r="L846" s="24" t="str">
        <f>'Base de dados'!J845</f>
        <v>POPULAÇÃO GERAL</v>
      </c>
      <c r="M846" s="24" t="str">
        <f>'Base de dados'!L845</f>
        <v>SUPLENTE</v>
      </c>
      <c r="N846" s="24">
        <f>'Base de dados'!M845</f>
        <v>529</v>
      </c>
      <c r="O846" s="29" t="str">
        <f>IF(OR(Prefeitura!I846="Não",Prefeitura!J846&lt;&gt;""),"EXCLUÍDO","")</f>
        <v/>
      </c>
      <c r="P846" s="24" t="str">
        <f>IF(Prefeitura!J846&lt;&gt;"","ATENDIDO CDHU",IF(Prefeitura!I846="Não","NÃO COMPROVA TEMPO DE MORADIA",""))</f>
        <v/>
      </c>
      <c r="Q846" s="24" t="str">
        <f t="shared" si="28"/>
        <v/>
      </c>
    </row>
    <row r="847" spans="1:17" ht="24.95" customHeight="1" x14ac:dyDescent="0.25">
      <c r="A847" s="17">
        <f t="shared" si="27"/>
        <v>845</v>
      </c>
      <c r="B847" s="18" t="str">
        <f>'Base de dados'!A846</f>
        <v>5630018306</v>
      </c>
      <c r="C847" s="19" t="str">
        <f>'Base de dados'!B846</f>
        <v>SIDINEIA DOS SANTOS</v>
      </c>
      <c r="D847" s="26">
        <f>'Base de dados'!C846</f>
        <v>499045853</v>
      </c>
      <c r="E847" s="20" t="str">
        <f>'Base de dados'!D846</f>
        <v>439.898.068-74</v>
      </c>
      <c r="F847" s="21" t="str">
        <f>IF('Base de dados'!E846&lt;&gt;"",'Base de dados'!E846,"")</f>
        <v>TIAGO AUGUSTO DE ALVARENGA FARIA</v>
      </c>
      <c r="G847" s="21">
        <f>IF('Base de dados'!F846&lt;&gt;"",'Base de dados'!F846,"")</f>
        <v>42129994</v>
      </c>
      <c r="H847" s="21" t="str">
        <f>IF('Base de dados'!G846&lt;&gt;"",'Base de dados'!G846,"")</f>
        <v>383.608.958-05</v>
      </c>
      <c r="I847" s="31" t="str">
        <f>Prefeitura!D847</f>
        <v>RUA MANOEL FRANCISCO DE CASTRO, 617 - CENTRO - POTIM</v>
      </c>
      <c r="J847" s="22" t="str">
        <f>Prefeitura!E847</f>
        <v>(12) 997507774</v>
      </c>
      <c r="K847" s="23" t="str">
        <f>LOWER('Base de dados'!K846)</f>
        <v>sidineia357@hotmail.com</v>
      </c>
      <c r="L847" s="24" t="str">
        <f>'Base de dados'!J846</f>
        <v>POPULAÇÃO GERAL</v>
      </c>
      <c r="M847" s="24" t="str">
        <f>'Base de dados'!L846</f>
        <v>SUPLENTE</v>
      </c>
      <c r="N847" s="24">
        <f>'Base de dados'!M846</f>
        <v>530</v>
      </c>
      <c r="O847" s="29" t="str">
        <f>IF(OR(Prefeitura!I847="Não",Prefeitura!J847&lt;&gt;""),"EXCLUÍDO","")</f>
        <v/>
      </c>
      <c r="P847" s="24" t="str">
        <f>IF(Prefeitura!J847&lt;&gt;"","ATENDIDO CDHU",IF(Prefeitura!I847="Não","NÃO COMPROVA TEMPO DE MORADIA",""))</f>
        <v/>
      </c>
      <c r="Q847" s="24" t="str">
        <f t="shared" si="28"/>
        <v/>
      </c>
    </row>
    <row r="848" spans="1:17" ht="24.95" customHeight="1" x14ac:dyDescent="0.25">
      <c r="A848" s="17">
        <f t="shared" si="27"/>
        <v>846</v>
      </c>
      <c r="B848" s="18" t="str">
        <f>'Base de dados'!A847</f>
        <v>5630004355</v>
      </c>
      <c r="C848" s="19" t="str">
        <f>'Base de dados'!B847</f>
        <v>FELIPE</v>
      </c>
      <c r="D848" s="26">
        <f>'Base de dados'!C847</f>
        <v>5013187881</v>
      </c>
      <c r="E848" s="20" t="str">
        <f>'Base de dados'!D847</f>
        <v>337.838.608-81</v>
      </c>
      <c r="F848" s="21" t="str">
        <f>IF('Base de dados'!E847&lt;&gt;"",'Base de dados'!E847,"")</f>
        <v/>
      </c>
      <c r="G848" s="21" t="str">
        <f>IF('Base de dados'!F847&lt;&gt;"",'Base de dados'!F847,"")</f>
        <v/>
      </c>
      <c r="H848" s="21" t="str">
        <f>IF('Base de dados'!G847&lt;&gt;"",'Base de dados'!G847,"")</f>
        <v/>
      </c>
      <c r="I848" s="31" t="str">
        <f>Prefeitura!D848</f>
        <v>AV  ALFREDO PINTO MENDONCA, 139 - SAO JOAO  - CASA BRANCA</v>
      </c>
      <c r="J848" s="22" t="str">
        <f>Prefeitura!E848</f>
        <v>(19) 989777239</v>
      </c>
      <c r="K848" s="23" t="str">
        <f>LOWER('Base de dados'!K847)</f>
        <v>felipelobatoo931@gmail.com</v>
      </c>
      <c r="L848" s="24" t="str">
        <f>'Base de dados'!J847</f>
        <v>POPULAÇÃO GERAL</v>
      </c>
      <c r="M848" s="24" t="str">
        <f>'Base de dados'!L847</f>
        <v>SUPLENTE</v>
      </c>
      <c r="N848" s="24">
        <f>'Base de dados'!M847</f>
        <v>531</v>
      </c>
      <c r="O848" s="29" t="str">
        <f>IF(OR(Prefeitura!I848="Não",Prefeitura!J848&lt;&gt;""),"EXCLUÍDO","")</f>
        <v/>
      </c>
      <c r="P848" s="24" t="str">
        <f>IF(Prefeitura!J848&lt;&gt;"","ATENDIDO CDHU",IF(Prefeitura!I848="Não","NÃO COMPROVA TEMPO DE MORADIA",""))</f>
        <v/>
      </c>
      <c r="Q848" s="24" t="str">
        <f t="shared" si="28"/>
        <v/>
      </c>
    </row>
    <row r="849" spans="1:17" ht="24.95" customHeight="1" x14ac:dyDescent="0.25">
      <c r="A849" s="17">
        <f t="shared" si="27"/>
        <v>847</v>
      </c>
      <c r="B849" s="18" t="str">
        <f>'Base de dados'!A848</f>
        <v>5630000460</v>
      </c>
      <c r="C849" s="19" t="str">
        <f>'Base de dados'!B848</f>
        <v>JANAINA APARECIDA DOS SANTOS SILVA</v>
      </c>
      <c r="D849" s="26">
        <f>'Base de dados'!C848</f>
        <v>486311168</v>
      </c>
      <c r="E849" s="20" t="str">
        <f>'Base de dados'!D848</f>
        <v>421.324.858-52</v>
      </c>
      <c r="F849" s="21" t="str">
        <f>IF('Base de dados'!E848&lt;&gt;"",'Base de dados'!E848,"")</f>
        <v>ANDERSON DONIZETE DA SILVA</v>
      </c>
      <c r="G849" s="21">
        <f>IF('Base de dados'!F848&lt;&gt;"",'Base de dados'!F848,"")</f>
        <v>436451644</v>
      </c>
      <c r="H849" s="21" t="str">
        <f>IF('Base de dados'!G848&lt;&gt;"",'Base de dados'!G848,"")</f>
        <v>354.690.168-11</v>
      </c>
      <c r="I849" s="31" t="str">
        <f>Prefeitura!D849</f>
        <v>RUA MAQUINISTA ARTHUR URBANO SOBRINHO, 67 - JARDIM BELA VISTA - CASA BRANCA</v>
      </c>
      <c r="J849" s="22" t="str">
        <f>Prefeitura!E849</f>
        <v>(19) 992155747</v>
      </c>
      <c r="K849" s="23" t="str">
        <f>LOWER('Base de dados'!K848)</f>
        <v>janinhacb937@gmail.com</v>
      </c>
      <c r="L849" s="24" t="str">
        <f>'Base de dados'!J848</f>
        <v>POPULAÇÃO GERAL</v>
      </c>
      <c r="M849" s="24" t="str">
        <f>'Base de dados'!L848</f>
        <v>SUPLENTE</v>
      </c>
      <c r="N849" s="24">
        <f>'Base de dados'!M848</f>
        <v>532</v>
      </c>
      <c r="O849" s="29" t="str">
        <f>IF(OR(Prefeitura!I849="Não",Prefeitura!J849&lt;&gt;""),"EXCLUÍDO","")</f>
        <v/>
      </c>
      <c r="P849" s="24" t="str">
        <f>IF(Prefeitura!J849&lt;&gt;"","ATENDIDO CDHU",IF(Prefeitura!I849="Não","NÃO COMPROVA TEMPO DE MORADIA",""))</f>
        <v/>
      </c>
      <c r="Q849" s="24" t="str">
        <f t="shared" si="28"/>
        <v/>
      </c>
    </row>
    <row r="850" spans="1:17" ht="24.95" customHeight="1" x14ac:dyDescent="0.25">
      <c r="A850" s="17">
        <f t="shared" si="27"/>
        <v>848</v>
      </c>
      <c r="B850" s="18" t="str">
        <f>'Base de dados'!A849</f>
        <v>5630001567</v>
      </c>
      <c r="C850" s="19" t="str">
        <f>'Base de dados'!B849</f>
        <v>LUIZ PAULO DA SILVA</v>
      </c>
      <c r="D850" s="26">
        <f>'Base de dados'!C849</f>
        <v>301924818</v>
      </c>
      <c r="E850" s="20" t="str">
        <f>'Base de dados'!D849</f>
        <v>300.024.978-83</v>
      </c>
      <c r="F850" s="21" t="str">
        <f>IF('Base de dados'!E849&lt;&gt;"",'Base de dados'!E849,"")</f>
        <v/>
      </c>
      <c r="G850" s="21" t="str">
        <f>IF('Base de dados'!F849&lt;&gt;"",'Base de dados'!F849,"")</f>
        <v/>
      </c>
      <c r="H850" s="21" t="str">
        <f>IF('Base de dados'!G849&lt;&gt;"",'Base de dados'!G849,"")</f>
        <v/>
      </c>
      <c r="I850" s="31" t="str">
        <f>Prefeitura!D850</f>
        <v>RUA RAUL PALMA DO NASCIMENTO, 211 - COND. RES. PARQUE DAS ACACIAS - CASA BRANCA</v>
      </c>
      <c r="J850" s="22" t="str">
        <f>Prefeitura!E850</f>
        <v>(19) 993433374</v>
      </c>
      <c r="K850" s="23" t="str">
        <f>LOWER('Base de dados'!K849)</f>
        <v>nivaldodonizeteventavolli@gmail.com</v>
      </c>
      <c r="L850" s="24" t="str">
        <f>'Base de dados'!J849</f>
        <v>POPULAÇÃO GERAL</v>
      </c>
      <c r="M850" s="24" t="str">
        <f>'Base de dados'!L849</f>
        <v>SUPLENTE</v>
      </c>
      <c r="N850" s="24">
        <f>'Base de dados'!M849</f>
        <v>533</v>
      </c>
      <c r="O850" s="29" t="str">
        <f>IF(OR(Prefeitura!I850="Não",Prefeitura!J850&lt;&gt;""),"EXCLUÍDO","")</f>
        <v/>
      </c>
      <c r="P850" s="24" t="str">
        <f>IF(Prefeitura!J850&lt;&gt;"","ATENDIDO CDHU",IF(Prefeitura!I850="Não","NÃO COMPROVA TEMPO DE MORADIA",""))</f>
        <v/>
      </c>
      <c r="Q850" s="24" t="str">
        <f t="shared" si="28"/>
        <v/>
      </c>
    </row>
    <row r="851" spans="1:17" ht="24.95" customHeight="1" x14ac:dyDescent="0.25">
      <c r="A851" s="17">
        <f t="shared" si="27"/>
        <v>849</v>
      </c>
      <c r="B851" s="18" t="str">
        <f>'Base de dados'!A850</f>
        <v>5630018058</v>
      </c>
      <c r="C851" s="19" t="str">
        <f>'Base de dados'!B850</f>
        <v>ADRIANO DA SILVA</v>
      </c>
      <c r="D851" s="26">
        <f>'Base de dados'!C850</f>
        <v>60704312</v>
      </c>
      <c r="E851" s="20" t="str">
        <f>'Base de dados'!D850</f>
        <v>242.879.718-25</v>
      </c>
      <c r="F851" s="21" t="str">
        <f>IF('Base de dados'!E850&lt;&gt;"",'Base de dados'!E850,"")</f>
        <v/>
      </c>
      <c r="G851" s="21" t="str">
        <f>IF('Base de dados'!F850&lt;&gt;"",'Base de dados'!F850,"")</f>
        <v/>
      </c>
      <c r="H851" s="21" t="str">
        <f>IF('Base de dados'!G850&lt;&gt;"",'Base de dados'!G850,"")</f>
        <v/>
      </c>
      <c r="I851" s="31" t="str">
        <f>Prefeitura!D851</f>
        <v>RUA AGUAI, 392 - DESTERRO - CASA BRANCA</v>
      </c>
      <c r="J851" s="22" t="str">
        <f>Prefeitura!E851</f>
        <v>(19) 991131636</v>
      </c>
      <c r="K851" s="23" t="str">
        <f>LOWER('Base de dados'!K850)</f>
        <v>adrianosilvazica6006@hotmail.com</v>
      </c>
      <c r="L851" s="24" t="str">
        <f>'Base de dados'!J850</f>
        <v>POPULAÇÃO GERAL</v>
      </c>
      <c r="M851" s="24" t="str">
        <f>'Base de dados'!L850</f>
        <v>SUPLENTE</v>
      </c>
      <c r="N851" s="24">
        <f>'Base de dados'!M850</f>
        <v>534</v>
      </c>
      <c r="O851" s="29" t="str">
        <f>IF(OR(Prefeitura!I851="Não",Prefeitura!J851&lt;&gt;""),"EXCLUÍDO","")</f>
        <v/>
      </c>
      <c r="P851" s="24" t="str">
        <f>IF(Prefeitura!J851&lt;&gt;"","ATENDIDO CDHU",IF(Prefeitura!I851="Não","NÃO COMPROVA TEMPO DE MORADIA",""))</f>
        <v/>
      </c>
      <c r="Q851" s="24" t="str">
        <f t="shared" si="28"/>
        <v/>
      </c>
    </row>
    <row r="852" spans="1:17" ht="24.95" customHeight="1" x14ac:dyDescent="0.25">
      <c r="A852" s="17">
        <f t="shared" si="27"/>
        <v>850</v>
      </c>
      <c r="B852" s="18" t="str">
        <f>'Base de dados'!A851</f>
        <v>5630016425</v>
      </c>
      <c r="C852" s="19" t="str">
        <f>'Base de dados'!B851</f>
        <v>ANA LAURA DONTAL BERTOCHI</v>
      </c>
      <c r="D852" s="26">
        <f>'Base de dados'!C851</f>
        <v>479325406</v>
      </c>
      <c r="E852" s="20" t="str">
        <f>'Base de dados'!D851</f>
        <v>417.007.388-60</v>
      </c>
      <c r="F852" s="21" t="str">
        <f>IF('Base de dados'!E851&lt;&gt;"",'Base de dados'!E851,"")</f>
        <v/>
      </c>
      <c r="G852" s="21" t="str">
        <f>IF('Base de dados'!F851&lt;&gt;"",'Base de dados'!F851,"")</f>
        <v/>
      </c>
      <c r="H852" s="21" t="str">
        <f>IF('Base de dados'!G851&lt;&gt;"",'Base de dados'!G851,"")</f>
        <v/>
      </c>
      <c r="I852" s="31" t="str">
        <f>Prefeitura!D852</f>
        <v>RUA FAMILIA SILLOS, 28 - JARDIM AMERICA  - CASA BRANCA</v>
      </c>
      <c r="J852" s="22" t="str">
        <f>Prefeitura!E852</f>
        <v>(19) 994527610</v>
      </c>
      <c r="K852" s="23" t="str">
        <f>LOWER('Base de dados'!K851)</f>
        <v>anadontal784@gmail.com</v>
      </c>
      <c r="L852" s="24" t="str">
        <f>'Base de dados'!J851</f>
        <v>POPULAÇÃO GERAL</v>
      </c>
      <c r="M852" s="24" t="str">
        <f>'Base de dados'!L851</f>
        <v>SUPLENTE</v>
      </c>
      <c r="N852" s="24">
        <f>'Base de dados'!M851</f>
        <v>535</v>
      </c>
      <c r="O852" s="29" t="str">
        <f>IF(OR(Prefeitura!I852="Não",Prefeitura!J852&lt;&gt;""),"EXCLUÍDO","")</f>
        <v/>
      </c>
      <c r="P852" s="24" t="str">
        <f>IF(Prefeitura!J852&lt;&gt;"","ATENDIDO CDHU",IF(Prefeitura!I852="Não","NÃO COMPROVA TEMPO DE MORADIA",""))</f>
        <v/>
      </c>
      <c r="Q852" s="24" t="str">
        <f t="shared" si="28"/>
        <v/>
      </c>
    </row>
    <row r="853" spans="1:17" ht="24.95" customHeight="1" x14ac:dyDescent="0.25">
      <c r="A853" s="17">
        <f t="shared" si="27"/>
        <v>851</v>
      </c>
      <c r="B853" s="18" t="str">
        <f>'Base de dados'!A852</f>
        <v>5630003779</v>
      </c>
      <c r="C853" s="19" t="str">
        <f>'Base de dados'!B852</f>
        <v>ANDRESSA DA SILVA MARSOLA ALVES</v>
      </c>
      <c r="D853" s="26">
        <f>'Base de dados'!C852</f>
        <v>400502793</v>
      </c>
      <c r="E853" s="20" t="str">
        <f>'Base de dados'!D852</f>
        <v>391.906.668-52</v>
      </c>
      <c r="F853" s="21" t="str">
        <f>IF('Base de dados'!E852&lt;&gt;"",'Base de dados'!E852,"")</f>
        <v>JOSUE ALVES</v>
      </c>
      <c r="G853" s="21">
        <f>IF('Base de dados'!F852&lt;&gt;"",'Base de dados'!F852,"")</f>
        <v>452266634</v>
      </c>
      <c r="H853" s="21" t="str">
        <f>IF('Base de dados'!G852&lt;&gt;"",'Base de dados'!G852,"")</f>
        <v>330.801.708-30</v>
      </c>
      <c r="I853" s="31" t="str">
        <f>Prefeitura!D853</f>
        <v>RUA DOS MENEZELLOS, 123 - JARDIM BOA ESPERANCA - CASA BRANCA</v>
      </c>
      <c r="J853" s="22" t="str">
        <f>Prefeitura!E853</f>
        <v>(19) 989322297</v>
      </c>
      <c r="K853" s="23" t="str">
        <f>LOWER('Base de dados'!K852)</f>
        <v>juba28.cb@gmail.com</v>
      </c>
      <c r="L853" s="24" t="str">
        <f>'Base de dados'!J852</f>
        <v>POPULAÇÃO GERAL</v>
      </c>
      <c r="M853" s="24" t="str">
        <f>'Base de dados'!L852</f>
        <v>SUPLENTE</v>
      </c>
      <c r="N853" s="24">
        <f>'Base de dados'!M852</f>
        <v>536</v>
      </c>
      <c r="O853" s="29" t="str">
        <f>IF(OR(Prefeitura!I853="Não",Prefeitura!J853&lt;&gt;""),"EXCLUÍDO","")</f>
        <v/>
      </c>
      <c r="P853" s="24" t="str">
        <f>IF(Prefeitura!J853&lt;&gt;"","ATENDIDO CDHU",IF(Prefeitura!I853="Não","NÃO COMPROVA TEMPO DE MORADIA",""))</f>
        <v/>
      </c>
      <c r="Q853" s="24" t="str">
        <f t="shared" si="28"/>
        <v/>
      </c>
    </row>
    <row r="854" spans="1:17" ht="24.95" customHeight="1" x14ac:dyDescent="0.25">
      <c r="A854" s="17">
        <f t="shared" si="27"/>
        <v>852</v>
      </c>
      <c r="B854" s="18" t="str">
        <f>'Base de dados'!A853</f>
        <v>5630017696</v>
      </c>
      <c r="C854" s="19" t="str">
        <f>'Base de dados'!B853</f>
        <v>INDIANARA FERNANDA SCHERMA</v>
      </c>
      <c r="D854" s="26">
        <f>'Base de dados'!C853</f>
        <v>292990595</v>
      </c>
      <c r="E854" s="20" t="str">
        <f>'Base de dados'!D853</f>
        <v>273.873.318-20</v>
      </c>
      <c r="F854" s="21" t="str">
        <f>IF('Base de dados'!E853&lt;&gt;"",'Base de dados'!E853,"")</f>
        <v/>
      </c>
      <c r="G854" s="21" t="str">
        <f>IF('Base de dados'!F853&lt;&gt;"",'Base de dados'!F853,"")</f>
        <v/>
      </c>
      <c r="H854" s="21" t="str">
        <f>IF('Base de dados'!G853&lt;&gt;"",'Base de dados'!G853,"")</f>
        <v/>
      </c>
      <c r="I854" s="31" t="str">
        <f>Prefeitura!D854</f>
        <v>RUA JUSTINO DE CASTRO, 273 - CENTRO - CASA BRANCA</v>
      </c>
      <c r="J854" s="22" t="str">
        <f>Prefeitura!E854</f>
        <v>(19) 991441088</v>
      </c>
      <c r="K854" s="23" t="str">
        <f>LOWER('Base de dados'!K853)</f>
        <v>mariafernanda.indi@gmail.com</v>
      </c>
      <c r="L854" s="24" t="str">
        <f>'Base de dados'!J853</f>
        <v>POPULAÇÃO GERAL</v>
      </c>
      <c r="M854" s="24" t="str">
        <f>'Base de dados'!L853</f>
        <v>SUPLENTE</v>
      </c>
      <c r="N854" s="24">
        <f>'Base de dados'!M853</f>
        <v>537</v>
      </c>
      <c r="O854" s="29" t="str">
        <f>IF(OR(Prefeitura!I854="Não",Prefeitura!J854&lt;&gt;""),"EXCLUÍDO","")</f>
        <v/>
      </c>
      <c r="P854" s="24" t="str">
        <f>IF(Prefeitura!J854&lt;&gt;"","ATENDIDO CDHU",IF(Prefeitura!I854="Não","NÃO COMPROVA TEMPO DE MORADIA",""))</f>
        <v/>
      </c>
      <c r="Q854" s="24" t="str">
        <f t="shared" si="28"/>
        <v/>
      </c>
    </row>
    <row r="855" spans="1:17" ht="24.95" customHeight="1" x14ac:dyDescent="0.25">
      <c r="A855" s="17">
        <f t="shared" si="27"/>
        <v>853</v>
      </c>
      <c r="B855" s="18" t="str">
        <f>'Base de dados'!A854</f>
        <v>5630010642</v>
      </c>
      <c r="C855" s="19" t="str">
        <f>'Base de dados'!B854</f>
        <v>JESSICA TAVARES</v>
      </c>
      <c r="D855" s="26">
        <f>'Base de dados'!C854</f>
        <v>475835360</v>
      </c>
      <c r="E855" s="20" t="str">
        <f>'Base de dados'!D854</f>
        <v>354.666.728-07</v>
      </c>
      <c r="F855" s="21" t="str">
        <f>IF('Base de dados'!E854&lt;&gt;"",'Base de dados'!E854,"")</f>
        <v>MARCIO APARECIDO ROBERTO</v>
      </c>
      <c r="G855" s="21">
        <f>IF('Base de dados'!F854&lt;&gt;"",'Base de dados'!F854,"")</f>
        <v>402941950</v>
      </c>
      <c r="H855" s="21" t="str">
        <f>IF('Base de dados'!G854&lt;&gt;"",'Base de dados'!G854,"")</f>
        <v>350.376.218-36</v>
      </c>
      <c r="I855" s="31" t="str">
        <f>Prefeitura!D855</f>
        <v>FAZ CHACARA SAO SEBASTIAO, 0000 - 0 - CASA BRANCA</v>
      </c>
      <c r="J855" s="22" t="str">
        <f>Prefeitura!E855</f>
        <v>(19) 996626751</v>
      </c>
      <c r="K855" s="23" t="str">
        <f>LOWER('Base de dados'!K854)</f>
        <v>jéssicakailaine5@gmail.com</v>
      </c>
      <c r="L855" s="24" t="str">
        <f>'Base de dados'!J854</f>
        <v>POPULAÇÃO GERAL</v>
      </c>
      <c r="M855" s="24" t="str">
        <f>'Base de dados'!L854</f>
        <v>SUPLENTE</v>
      </c>
      <c r="N855" s="24">
        <f>'Base de dados'!M854</f>
        <v>538</v>
      </c>
      <c r="O855" s="29" t="str">
        <f>IF(OR(Prefeitura!I855="Não",Prefeitura!J855&lt;&gt;""),"EXCLUÍDO","")</f>
        <v/>
      </c>
      <c r="P855" s="24" t="str">
        <f>IF(Prefeitura!J855&lt;&gt;"","ATENDIDO CDHU",IF(Prefeitura!I855="Não","NÃO COMPROVA TEMPO DE MORADIA",""))</f>
        <v/>
      </c>
      <c r="Q855" s="24" t="str">
        <f t="shared" si="28"/>
        <v/>
      </c>
    </row>
    <row r="856" spans="1:17" ht="24.95" customHeight="1" x14ac:dyDescent="0.25">
      <c r="A856" s="17">
        <f t="shared" si="27"/>
        <v>854</v>
      </c>
      <c r="B856" s="18" t="str">
        <f>'Base de dados'!A855</f>
        <v>5630020401</v>
      </c>
      <c r="C856" s="19" t="str">
        <f>'Base de dados'!B855</f>
        <v>FABIANA APARECIDA DE SOUZA</v>
      </c>
      <c r="D856" s="26">
        <f>'Base de dados'!C855</f>
        <v>341778576</v>
      </c>
      <c r="E856" s="20" t="str">
        <f>'Base de dados'!D855</f>
        <v>311.795.188-10</v>
      </c>
      <c r="F856" s="21" t="str">
        <f>IF('Base de dados'!E855&lt;&gt;"",'Base de dados'!E855,"")</f>
        <v/>
      </c>
      <c r="G856" s="21" t="str">
        <f>IF('Base de dados'!F855&lt;&gt;"",'Base de dados'!F855,"")</f>
        <v/>
      </c>
      <c r="H856" s="21" t="str">
        <f>IF('Base de dados'!G855&lt;&gt;"",'Base de dados'!G855,"")</f>
        <v/>
      </c>
      <c r="I856" s="31" t="str">
        <f>Prefeitura!D856</f>
        <v>RUA DOZE DE OUTUBRO, 294 - SAO JOAO  - CASA BRANCA</v>
      </c>
      <c r="J856" s="22" t="str">
        <f>Prefeitura!E856</f>
        <v>(19) 993592528</v>
      </c>
      <c r="K856" s="23" t="str">
        <f>LOWER('Base de dados'!K855)</f>
        <v>fabiana.souza.fs215@gmail.com.br</v>
      </c>
      <c r="L856" s="24" t="str">
        <f>'Base de dados'!J855</f>
        <v>POPULAÇÃO GERAL</v>
      </c>
      <c r="M856" s="24" t="str">
        <f>'Base de dados'!L855</f>
        <v>SUPLENTE</v>
      </c>
      <c r="N856" s="24">
        <f>'Base de dados'!M855</f>
        <v>539</v>
      </c>
      <c r="O856" s="29" t="str">
        <f>IF(OR(Prefeitura!I856="Não",Prefeitura!J856&lt;&gt;""),"EXCLUÍDO","")</f>
        <v/>
      </c>
      <c r="P856" s="24" t="str">
        <f>IF(Prefeitura!J856&lt;&gt;"","ATENDIDO CDHU",IF(Prefeitura!I856="Não","NÃO COMPROVA TEMPO DE MORADIA",""))</f>
        <v/>
      </c>
      <c r="Q856" s="24" t="str">
        <f t="shared" si="28"/>
        <v/>
      </c>
    </row>
    <row r="857" spans="1:17" ht="24.95" customHeight="1" x14ac:dyDescent="0.25">
      <c r="A857" s="17">
        <f t="shared" si="27"/>
        <v>855</v>
      </c>
      <c r="B857" s="18" t="str">
        <f>'Base de dados'!A856</f>
        <v>5630019262</v>
      </c>
      <c r="C857" s="19" t="str">
        <f>'Base de dados'!B856</f>
        <v>ANA LUCIA BORDALO ROSA</v>
      </c>
      <c r="D857" s="26">
        <f>'Base de dados'!C856</f>
        <v>21128129</v>
      </c>
      <c r="E857" s="20" t="str">
        <f>'Base de dados'!D856</f>
        <v>137.525.238-08</v>
      </c>
      <c r="F857" s="21" t="str">
        <f>IF('Base de dados'!E856&lt;&gt;"",'Base de dados'!E856,"")</f>
        <v>LUIS ANTONIO ROSA</v>
      </c>
      <c r="G857" s="21">
        <f>IF('Base de dados'!F856&lt;&gt;"",'Base de dados'!F856,"")</f>
        <v>20452404</v>
      </c>
      <c r="H857" s="21" t="str">
        <f>IF('Base de dados'!G856&lt;&gt;"",'Base de dados'!G856,"")</f>
        <v>105.708.368-24</v>
      </c>
      <c r="I857" s="31" t="str">
        <f>Prefeitura!D857</f>
        <v>RUA PROFESSORA ODETE SANTANA, 12 - ANDORINHA  - CASA BRANCA</v>
      </c>
      <c r="J857" s="22" t="str">
        <f>Prefeitura!E857</f>
        <v>(19) 992876230</v>
      </c>
      <c r="K857" s="23" t="str">
        <f>LOWER('Base de dados'!K856)</f>
        <v>kekeusalles17@gmail.com</v>
      </c>
      <c r="L857" s="24" t="str">
        <f>'Base de dados'!J856</f>
        <v>POPULAÇÃO GERAL</v>
      </c>
      <c r="M857" s="24" t="str">
        <f>'Base de dados'!L856</f>
        <v>SUPLENTE</v>
      </c>
      <c r="N857" s="24">
        <f>'Base de dados'!M856</f>
        <v>540</v>
      </c>
      <c r="O857" s="29" t="str">
        <f>IF(OR(Prefeitura!I857="Não",Prefeitura!J857&lt;&gt;""),"EXCLUÍDO","")</f>
        <v/>
      </c>
      <c r="P857" s="24" t="str">
        <f>IF(Prefeitura!J857&lt;&gt;"","ATENDIDO CDHU",IF(Prefeitura!I857="Não","NÃO COMPROVA TEMPO DE MORADIA",""))</f>
        <v/>
      </c>
      <c r="Q857" s="24" t="str">
        <f t="shared" si="28"/>
        <v/>
      </c>
    </row>
    <row r="858" spans="1:17" ht="24.95" customHeight="1" x14ac:dyDescent="0.25">
      <c r="A858" s="17">
        <f t="shared" si="27"/>
        <v>856</v>
      </c>
      <c r="B858" s="18" t="str">
        <f>'Base de dados'!A857</f>
        <v>5630004009</v>
      </c>
      <c r="C858" s="19" t="str">
        <f>'Base de dados'!B857</f>
        <v>APARECIDADOSSANTISVARISE</v>
      </c>
      <c r="D858" s="26">
        <f>'Base de dados'!C857</f>
        <v>367707718</v>
      </c>
      <c r="E858" s="20" t="str">
        <f>'Base de dados'!D857</f>
        <v>313.357.868-56</v>
      </c>
      <c r="F858" s="21" t="str">
        <f>IF('Base de dados'!E857&lt;&gt;"",'Base de dados'!E857,"")</f>
        <v>JOSE ANTONIO VARISE</v>
      </c>
      <c r="G858" s="21">
        <f>IF('Base de dados'!F857&lt;&gt;"",'Base de dados'!F857,"")</f>
        <v>18744005</v>
      </c>
      <c r="H858" s="21" t="str">
        <f>IF('Base de dados'!G857&lt;&gt;"",'Base de dados'!G857,"")</f>
        <v>068.812.598-08</v>
      </c>
      <c r="I858" s="31" t="str">
        <f>Prefeitura!D858</f>
        <v>Q   R ADRIANO F PIRES, 36 - PQ SAO PAULO - CASA BRANCA</v>
      </c>
      <c r="J858" s="22" t="str">
        <f>Prefeitura!E858</f>
        <v>(19) 199949232</v>
      </c>
      <c r="K858" s="23" t="str">
        <f>LOWER('Base de dados'!K857)</f>
        <v>carla.cprado@hotmail.com</v>
      </c>
      <c r="L858" s="24" t="str">
        <f>'Base de dados'!J857</f>
        <v>POPULAÇÃO GERAL</v>
      </c>
      <c r="M858" s="24" t="str">
        <f>'Base de dados'!L857</f>
        <v>SUPLENTE</v>
      </c>
      <c r="N858" s="24">
        <f>'Base de dados'!M857</f>
        <v>541</v>
      </c>
      <c r="O858" s="29" t="str">
        <f>IF(OR(Prefeitura!I858="Não",Prefeitura!J858&lt;&gt;""),"EXCLUÍDO","")</f>
        <v/>
      </c>
      <c r="P858" s="24" t="str">
        <f>IF(Prefeitura!J858&lt;&gt;"","ATENDIDO CDHU",IF(Prefeitura!I858="Não","NÃO COMPROVA TEMPO DE MORADIA",""))</f>
        <v/>
      </c>
      <c r="Q858" s="24" t="str">
        <f t="shared" si="28"/>
        <v/>
      </c>
    </row>
    <row r="859" spans="1:17" ht="24.95" customHeight="1" x14ac:dyDescent="0.25">
      <c r="A859" s="17">
        <f t="shared" si="27"/>
        <v>857</v>
      </c>
      <c r="B859" s="18" t="str">
        <f>'Base de dados'!A858</f>
        <v>5630008083</v>
      </c>
      <c r="C859" s="19" t="str">
        <f>'Base de dados'!B858</f>
        <v>RODRIGO FUMERO GARCIA</v>
      </c>
      <c r="D859" s="26">
        <f>'Base de dados'!C858</f>
        <v>270460639</v>
      </c>
      <c r="E859" s="20" t="str">
        <f>'Base de dados'!D858</f>
        <v>221.446.558-80</v>
      </c>
      <c r="F859" s="21" t="str">
        <f>IF('Base de dados'!E858&lt;&gt;"",'Base de dados'!E858,"")</f>
        <v>CARLA REGINA CONTINI GARCIA</v>
      </c>
      <c r="G859" s="21">
        <f>IF('Base de dados'!F858&lt;&gt;"",'Base de dados'!F858,"")</f>
        <v>308369014</v>
      </c>
      <c r="H859" s="21" t="str">
        <f>IF('Base de dados'!G858&lt;&gt;"",'Base de dados'!G858,"")</f>
        <v>301.458.448-70</v>
      </c>
      <c r="I859" s="31" t="str">
        <f>Prefeitura!D859</f>
        <v>AL  GANYMEDES JOSE SANTOS OLIVEIRA, 1463 - CENTRO - CASA BRANCA</v>
      </c>
      <c r="J859" s="22" t="str">
        <f>Prefeitura!E859</f>
        <v>(19) 998908372</v>
      </c>
      <c r="K859" s="23" t="str">
        <f>LOWER('Base de dados'!K858)</f>
        <v>mec_garcia@yahoo.com.br</v>
      </c>
      <c r="L859" s="24" t="str">
        <f>'Base de dados'!J858</f>
        <v>POPULAÇÃO GERAL</v>
      </c>
      <c r="M859" s="24" t="str">
        <f>'Base de dados'!L858</f>
        <v>SUPLENTE</v>
      </c>
      <c r="N859" s="24">
        <f>'Base de dados'!M858</f>
        <v>542</v>
      </c>
      <c r="O859" s="29" t="str">
        <f>IF(OR(Prefeitura!I859="Não",Prefeitura!J859&lt;&gt;""),"EXCLUÍDO","")</f>
        <v/>
      </c>
      <c r="P859" s="24" t="str">
        <f>IF(Prefeitura!J859&lt;&gt;"","ATENDIDO CDHU",IF(Prefeitura!I859="Não","NÃO COMPROVA TEMPO DE MORADIA",""))</f>
        <v/>
      </c>
      <c r="Q859" s="24" t="str">
        <f t="shared" si="28"/>
        <v/>
      </c>
    </row>
    <row r="860" spans="1:17" ht="24.95" customHeight="1" x14ac:dyDescent="0.25">
      <c r="A860" s="17">
        <f t="shared" si="27"/>
        <v>858</v>
      </c>
      <c r="B860" s="18" t="str">
        <f>'Base de dados'!A859</f>
        <v>5630005600</v>
      </c>
      <c r="C860" s="19" t="str">
        <f>'Base de dados'!B859</f>
        <v>DAVID SANTOS MAXIMO</v>
      </c>
      <c r="D860" s="26">
        <f>'Base de dados'!C859</f>
        <v>497290261</v>
      </c>
      <c r="E860" s="20" t="str">
        <f>'Base de dados'!D859</f>
        <v>470.255.388-76</v>
      </c>
      <c r="F860" s="21" t="str">
        <f>IF('Base de dados'!E859&lt;&gt;"",'Base de dados'!E859,"")</f>
        <v/>
      </c>
      <c r="G860" s="21" t="str">
        <f>IF('Base de dados'!F859&lt;&gt;"",'Base de dados'!F859,"")</f>
        <v/>
      </c>
      <c r="H860" s="21" t="str">
        <f>IF('Base de dados'!G859&lt;&gt;"",'Base de dados'!G859,"")</f>
        <v/>
      </c>
      <c r="I860" s="31" t="str">
        <f>Prefeitura!D860</f>
        <v>RUA FAMILIA FEIJAO, 80 - JARDIM BOA ESPERANCA - CASA BRANCA</v>
      </c>
      <c r="J860" s="22" t="str">
        <f>Prefeitura!E860</f>
        <v>(19) 989174792</v>
      </c>
      <c r="K860" s="23" t="str">
        <f>LOWER('Base de dados'!K859)</f>
        <v>dsmxmo@gmail.com</v>
      </c>
      <c r="L860" s="24" t="str">
        <f>'Base de dados'!J859</f>
        <v>POPULAÇÃO GERAL</v>
      </c>
      <c r="M860" s="24" t="str">
        <f>'Base de dados'!L859</f>
        <v>SUPLENTE</v>
      </c>
      <c r="N860" s="24">
        <f>'Base de dados'!M859</f>
        <v>543</v>
      </c>
      <c r="O860" s="29" t="str">
        <f>IF(OR(Prefeitura!I860="Não",Prefeitura!J860&lt;&gt;""),"EXCLUÍDO","")</f>
        <v/>
      </c>
      <c r="P860" s="24" t="str">
        <f>IF(Prefeitura!J860&lt;&gt;"","ATENDIDO CDHU",IF(Prefeitura!I860="Não","NÃO COMPROVA TEMPO DE MORADIA",""))</f>
        <v/>
      </c>
      <c r="Q860" s="24" t="str">
        <f t="shared" si="28"/>
        <v/>
      </c>
    </row>
    <row r="861" spans="1:17" ht="24.95" customHeight="1" x14ac:dyDescent="0.25">
      <c r="A861" s="17">
        <f t="shared" si="27"/>
        <v>859</v>
      </c>
      <c r="B861" s="18" t="str">
        <f>'Base de dados'!A860</f>
        <v>5630017886</v>
      </c>
      <c r="C861" s="19" t="str">
        <f>'Base de dados'!B860</f>
        <v>JOAO FRANCISCO MONDADORI SANTANA</v>
      </c>
      <c r="D861" s="26">
        <f>'Base de dados'!C860</f>
        <v>54183213</v>
      </c>
      <c r="E861" s="20" t="str">
        <f>'Base de dados'!D860</f>
        <v>464.050.688-03</v>
      </c>
      <c r="F861" s="21" t="str">
        <f>IF('Base de dados'!E860&lt;&gt;"",'Base de dados'!E860,"")</f>
        <v/>
      </c>
      <c r="G861" s="21" t="str">
        <f>IF('Base de dados'!F860&lt;&gt;"",'Base de dados'!F860,"")</f>
        <v/>
      </c>
      <c r="H861" s="21" t="str">
        <f>IF('Base de dados'!G860&lt;&gt;"",'Base de dados'!G860,"")</f>
        <v/>
      </c>
      <c r="I861" s="31" t="str">
        <f>Prefeitura!D861</f>
        <v>TR  JOSE DOS SANTOS BASTOS, 279 - JD MACAUBA - CASA BRANCA</v>
      </c>
      <c r="J861" s="22" t="str">
        <f>Prefeitura!E861</f>
        <v>(19) 991956486</v>
      </c>
      <c r="K861" s="23" t="str">
        <f>LOWER('Base de dados'!K860)</f>
        <v>joao.mondadori47@gmail.com</v>
      </c>
      <c r="L861" s="24" t="str">
        <f>'Base de dados'!J860</f>
        <v>POPULAÇÃO GERAL</v>
      </c>
      <c r="M861" s="24" t="str">
        <f>'Base de dados'!L860</f>
        <v>SUPLENTE</v>
      </c>
      <c r="N861" s="24">
        <f>'Base de dados'!M860</f>
        <v>544</v>
      </c>
      <c r="O861" s="29" t="str">
        <f>IF(OR(Prefeitura!I861="Não",Prefeitura!J861&lt;&gt;""),"EXCLUÍDO","")</f>
        <v/>
      </c>
      <c r="P861" s="24" t="str">
        <f>IF(Prefeitura!J861&lt;&gt;"","ATENDIDO CDHU",IF(Prefeitura!I861="Não","NÃO COMPROVA TEMPO DE MORADIA",""))</f>
        <v/>
      </c>
      <c r="Q861" s="24" t="str">
        <f t="shared" si="28"/>
        <v/>
      </c>
    </row>
    <row r="862" spans="1:17" ht="24.95" customHeight="1" x14ac:dyDescent="0.25">
      <c r="A862" s="17">
        <f t="shared" si="27"/>
        <v>860</v>
      </c>
      <c r="B862" s="18" t="str">
        <f>'Base de dados'!A861</f>
        <v>5630012994</v>
      </c>
      <c r="C862" s="19" t="str">
        <f>'Base de dados'!B861</f>
        <v>RANIELLE DA SILVA DIAS</v>
      </c>
      <c r="D862" s="26">
        <f>'Base de dados'!C861</f>
        <v>2003034023009</v>
      </c>
      <c r="E862" s="20" t="str">
        <f>'Base de dados'!D861</f>
        <v>473.608.638-64</v>
      </c>
      <c r="F862" s="21" t="str">
        <f>IF('Base de dados'!E861&lt;&gt;"",'Base de dados'!E861,"")</f>
        <v>THIAGO VINICIUS DA SILVA</v>
      </c>
      <c r="G862" s="21">
        <f>IF('Base de dados'!F861&lt;&gt;"",'Base de dados'!F861,"")</f>
        <v>552769630</v>
      </c>
      <c r="H862" s="21" t="str">
        <f>IF('Base de dados'!G861&lt;&gt;"",'Base de dados'!G861,"")</f>
        <v>480.366.368-83</v>
      </c>
      <c r="I862" s="31" t="str">
        <f>Prefeitura!D862</f>
        <v>RUA DOS FURLANI, 74 - JARDIN BOA ESPERANCA  - CASA BRANCA</v>
      </c>
      <c r="J862" s="22" t="str">
        <f>Prefeitura!E862</f>
        <v>(19) 994979812</v>
      </c>
      <c r="K862" s="23" t="str">
        <f>LOWER('Base de dados'!K861)</f>
        <v>ranielledias3@gmail.com</v>
      </c>
      <c r="L862" s="24" t="str">
        <f>'Base de dados'!J861</f>
        <v>POPULAÇÃO GERAL</v>
      </c>
      <c r="M862" s="24" t="str">
        <f>'Base de dados'!L861</f>
        <v>SUPLENTE</v>
      </c>
      <c r="N862" s="24">
        <f>'Base de dados'!M861</f>
        <v>545</v>
      </c>
      <c r="O862" s="29" t="str">
        <f>IF(OR(Prefeitura!I862="Não",Prefeitura!J862&lt;&gt;""),"EXCLUÍDO","")</f>
        <v/>
      </c>
      <c r="P862" s="24" t="str">
        <f>IF(Prefeitura!J862&lt;&gt;"","ATENDIDO CDHU",IF(Prefeitura!I862="Não","NÃO COMPROVA TEMPO DE MORADIA",""))</f>
        <v/>
      </c>
      <c r="Q862" s="24" t="str">
        <f t="shared" si="28"/>
        <v/>
      </c>
    </row>
    <row r="863" spans="1:17" ht="24.95" customHeight="1" x14ac:dyDescent="0.25">
      <c r="A863" s="17">
        <f t="shared" si="27"/>
        <v>861</v>
      </c>
      <c r="B863" s="18" t="str">
        <f>'Base de dados'!A862</f>
        <v>5630000411</v>
      </c>
      <c r="C863" s="19" t="str">
        <f>'Base de dados'!B862</f>
        <v>VALERIA MAURA MARTINS GOMES</v>
      </c>
      <c r="D863" s="26">
        <f>'Base de dados'!C862</f>
        <v>490244609</v>
      </c>
      <c r="E863" s="20" t="str">
        <f>'Base de dados'!D862</f>
        <v>424.920.938-59</v>
      </c>
      <c r="F863" s="21" t="str">
        <f>IF('Base de dados'!E862&lt;&gt;"",'Base de dados'!E862,"")</f>
        <v/>
      </c>
      <c r="G863" s="21" t="str">
        <f>IF('Base de dados'!F862&lt;&gt;"",'Base de dados'!F862,"")</f>
        <v/>
      </c>
      <c r="H863" s="21" t="str">
        <f>IF('Base de dados'!G862&lt;&gt;"",'Base de dados'!G862,"")</f>
        <v/>
      </c>
      <c r="I863" s="31" t="str">
        <f>Prefeitura!D863</f>
        <v>RUA EVANDRO SILVA, 69 - ODENIR BUZZATO - CASA BRANCA</v>
      </c>
      <c r="J863" s="22" t="str">
        <f>Prefeitura!E863</f>
        <v>(19) 997206405</v>
      </c>
      <c r="K863" s="23" t="str">
        <f>LOWER('Base de dados'!K862)</f>
        <v>valeriadudapia@gmail.com</v>
      </c>
      <c r="L863" s="24" t="str">
        <f>'Base de dados'!J862</f>
        <v>POPULAÇÃO GERAL</v>
      </c>
      <c r="M863" s="24" t="str">
        <f>'Base de dados'!L862</f>
        <v>SUPLENTE</v>
      </c>
      <c r="N863" s="24">
        <f>'Base de dados'!M862</f>
        <v>546</v>
      </c>
      <c r="O863" s="29" t="str">
        <f>IF(OR(Prefeitura!I863="Não",Prefeitura!J863&lt;&gt;""),"EXCLUÍDO","")</f>
        <v/>
      </c>
      <c r="P863" s="24" t="str">
        <f>IF(Prefeitura!J863&lt;&gt;"","ATENDIDO CDHU",IF(Prefeitura!I863="Não","NÃO COMPROVA TEMPO DE MORADIA",""))</f>
        <v/>
      </c>
      <c r="Q863" s="24" t="str">
        <f t="shared" si="28"/>
        <v/>
      </c>
    </row>
    <row r="864" spans="1:17" ht="24.95" customHeight="1" x14ac:dyDescent="0.25">
      <c r="A864" s="17">
        <f t="shared" si="27"/>
        <v>862</v>
      </c>
      <c r="B864" s="18" t="str">
        <f>'Base de dados'!A863</f>
        <v>5630010824</v>
      </c>
      <c r="C864" s="19" t="str">
        <f>'Base de dados'!B863</f>
        <v>TARINE AMANDA RODRIGUES ALVES</v>
      </c>
      <c r="D864" s="26">
        <f>'Base de dados'!C863</f>
        <v>405528437</v>
      </c>
      <c r="E864" s="20" t="str">
        <f>'Base de dados'!D863</f>
        <v>336.250.638-08</v>
      </c>
      <c r="F864" s="21" t="str">
        <f>IF('Base de dados'!E863&lt;&gt;"",'Base de dados'!E863,"")</f>
        <v>JEFERSON EDUARDO ALVES</v>
      </c>
      <c r="G864" s="21">
        <f>IF('Base de dados'!F863&lt;&gt;"",'Base de dados'!F863,"")</f>
        <v>463418104</v>
      </c>
      <c r="H864" s="21" t="str">
        <f>IF('Base de dados'!G863&lt;&gt;"",'Base de dados'!G863,"")</f>
        <v>404.319.988-09</v>
      </c>
      <c r="I864" s="31" t="str">
        <f>Prefeitura!D864</f>
        <v>RUA BAHIA, 137A - JARDIM BELA BISTA - CASA BRANCA</v>
      </c>
      <c r="J864" s="22" t="str">
        <f>Prefeitura!E864</f>
        <v>(19) 995463061</v>
      </c>
      <c r="K864" s="23" t="str">
        <f>LOWER('Base de dados'!K863)</f>
        <v>tarinealves18@gmail.com</v>
      </c>
      <c r="L864" s="24" t="str">
        <f>'Base de dados'!J863</f>
        <v>POPULAÇÃO GERAL</v>
      </c>
      <c r="M864" s="24" t="str">
        <f>'Base de dados'!L863</f>
        <v>SUPLENTE</v>
      </c>
      <c r="N864" s="24">
        <f>'Base de dados'!M863</f>
        <v>547</v>
      </c>
      <c r="O864" s="29" t="str">
        <f>IF(OR(Prefeitura!I864="Não",Prefeitura!J864&lt;&gt;""),"EXCLUÍDO","")</f>
        <v/>
      </c>
      <c r="P864" s="24" t="str">
        <f>IF(Prefeitura!J864&lt;&gt;"","ATENDIDO CDHU",IF(Prefeitura!I864="Não","NÃO COMPROVA TEMPO DE MORADIA",""))</f>
        <v/>
      </c>
      <c r="Q864" s="24" t="str">
        <f t="shared" si="28"/>
        <v/>
      </c>
    </row>
    <row r="865" spans="1:17" ht="24.95" customHeight="1" x14ac:dyDescent="0.25">
      <c r="A865" s="17">
        <f t="shared" si="27"/>
        <v>863</v>
      </c>
      <c r="B865" s="18" t="str">
        <f>'Base de dados'!A864</f>
        <v>5630014743</v>
      </c>
      <c r="C865" s="19" t="str">
        <f>'Base de dados'!B864</f>
        <v>ROSALINA TAVARES</v>
      </c>
      <c r="D865" s="26">
        <f>'Base de dados'!C864</f>
        <v>21126998</v>
      </c>
      <c r="E865" s="20" t="str">
        <f>'Base de dados'!D864</f>
        <v>310.035.478-85</v>
      </c>
      <c r="F865" s="21" t="str">
        <f>IF('Base de dados'!E864&lt;&gt;"",'Base de dados'!E864,"")</f>
        <v/>
      </c>
      <c r="G865" s="21" t="str">
        <f>IF('Base de dados'!F864&lt;&gt;"",'Base de dados'!F864,"")</f>
        <v/>
      </c>
      <c r="H865" s="21" t="str">
        <f>IF('Base de dados'!G864&lt;&gt;"",'Base de dados'!G864,"")</f>
        <v/>
      </c>
      <c r="I865" s="31" t="str">
        <f>Prefeitura!D865</f>
        <v>RUA LUIZ SASSO FRANCISCHETTI, 111 - CHACARA BOA VISTA - CASA BRANCA</v>
      </c>
      <c r="J865" s="22" t="str">
        <f>Prefeitura!E865</f>
        <v>(19) 992520738</v>
      </c>
      <c r="K865" s="23" t="str">
        <f>LOWER('Base de dados'!K864)</f>
        <v>rosalinatavares.55@gmail.com</v>
      </c>
      <c r="L865" s="24" t="str">
        <f>'Base de dados'!J864</f>
        <v>POPULAÇÃO GERAL</v>
      </c>
      <c r="M865" s="24" t="str">
        <f>'Base de dados'!L864</f>
        <v>SUPLENTE</v>
      </c>
      <c r="N865" s="24">
        <f>'Base de dados'!M864</f>
        <v>548</v>
      </c>
      <c r="O865" s="29" t="str">
        <f>IF(OR(Prefeitura!I865="Não",Prefeitura!J865&lt;&gt;""),"EXCLUÍDO","")</f>
        <v/>
      </c>
      <c r="P865" s="24" t="str">
        <f>IF(Prefeitura!J865&lt;&gt;"","ATENDIDO CDHU",IF(Prefeitura!I865="Não","NÃO COMPROVA TEMPO DE MORADIA",""))</f>
        <v/>
      </c>
      <c r="Q865" s="24" t="str">
        <f t="shared" si="28"/>
        <v/>
      </c>
    </row>
    <row r="866" spans="1:17" ht="24.95" customHeight="1" x14ac:dyDescent="0.25">
      <c r="A866" s="17">
        <f t="shared" si="27"/>
        <v>864</v>
      </c>
      <c r="B866" s="18" t="str">
        <f>'Base de dados'!A865</f>
        <v>5630018363</v>
      </c>
      <c r="C866" s="19" t="str">
        <f>'Base de dados'!B865</f>
        <v>MATEUS MILANEZ BRAMBILLA</v>
      </c>
      <c r="D866" s="26">
        <f>'Base de dados'!C865</f>
        <v>631003265</v>
      </c>
      <c r="E866" s="20" t="str">
        <f>'Base de dados'!D865</f>
        <v>539.609.118-58</v>
      </c>
      <c r="F866" s="21" t="str">
        <f>IF('Base de dados'!E865&lt;&gt;"",'Base de dados'!E865,"")</f>
        <v/>
      </c>
      <c r="G866" s="21" t="str">
        <f>IF('Base de dados'!F865&lt;&gt;"",'Base de dados'!F865,"")</f>
        <v/>
      </c>
      <c r="H866" s="21" t="str">
        <f>IF('Base de dados'!G865&lt;&gt;"",'Base de dados'!G865,"")</f>
        <v/>
      </c>
      <c r="I866" s="31" t="str">
        <f>Prefeitura!D866</f>
        <v>RUA RICHARSON TEXEIRA T BRAZAO, 81 - CONJUNTO HABITACIONAL ODENIR BUZATO - CASA BRANCA</v>
      </c>
      <c r="J866" s="22" t="str">
        <f>Prefeitura!E866</f>
        <v>(19) 995195857</v>
      </c>
      <c r="K866" s="23" t="str">
        <f>LOWER('Base de dados'!K865)</f>
        <v>marcosdanielgomes002@gmil.com</v>
      </c>
      <c r="L866" s="24" t="str">
        <f>'Base de dados'!J865</f>
        <v>POPULAÇÃO GERAL</v>
      </c>
      <c r="M866" s="24" t="str">
        <f>'Base de dados'!L865</f>
        <v>SUPLENTE</v>
      </c>
      <c r="N866" s="24">
        <f>'Base de dados'!M865</f>
        <v>549</v>
      </c>
      <c r="O866" s="29" t="str">
        <f>IF(OR(Prefeitura!I866="Não",Prefeitura!J866&lt;&gt;""),"EXCLUÍDO","")</f>
        <v/>
      </c>
      <c r="P866" s="24" t="str">
        <f>IF(Prefeitura!J866&lt;&gt;"","ATENDIDO CDHU",IF(Prefeitura!I866="Não","NÃO COMPROVA TEMPO DE MORADIA",""))</f>
        <v/>
      </c>
      <c r="Q866" s="24" t="str">
        <f t="shared" si="28"/>
        <v/>
      </c>
    </row>
    <row r="867" spans="1:17" ht="24.95" customHeight="1" x14ac:dyDescent="0.25">
      <c r="A867" s="17">
        <f t="shared" si="27"/>
        <v>865</v>
      </c>
      <c r="B867" s="18" t="str">
        <f>'Base de dados'!A866</f>
        <v>5630011764</v>
      </c>
      <c r="C867" s="19" t="str">
        <f>'Base de dados'!B866</f>
        <v>DAIANE LAIS NORONHA</v>
      </c>
      <c r="D867" s="26">
        <f>'Base de dados'!C866</f>
        <v>403790864</v>
      </c>
      <c r="E867" s="20" t="str">
        <f>'Base de dados'!D866</f>
        <v>354.230.698-31</v>
      </c>
      <c r="F867" s="21" t="str">
        <f>IF('Base de dados'!E866&lt;&gt;"",'Base de dados'!E866,"")</f>
        <v/>
      </c>
      <c r="G867" s="21" t="str">
        <f>IF('Base de dados'!F866&lt;&gt;"",'Base de dados'!F866,"")</f>
        <v/>
      </c>
      <c r="H867" s="21" t="str">
        <f>IF('Base de dados'!G866&lt;&gt;"",'Base de dados'!G866,"")</f>
        <v/>
      </c>
      <c r="I867" s="31" t="str">
        <f>Prefeitura!D867</f>
        <v>RUA MARIO MULLER, 38 - CENTRO - CASA BRANCA</v>
      </c>
      <c r="J867" s="22" t="str">
        <f>Prefeitura!E867</f>
        <v>(19) 991004438</v>
      </c>
      <c r="K867" s="23" t="str">
        <f>LOWER('Base de dados'!K866)</f>
        <v>stefanyserrs@gmail.com</v>
      </c>
      <c r="L867" s="24" t="str">
        <f>'Base de dados'!J866</f>
        <v>POPULAÇÃO GERAL</v>
      </c>
      <c r="M867" s="24" t="str">
        <f>'Base de dados'!L866</f>
        <v>SUPLENTE</v>
      </c>
      <c r="N867" s="24">
        <f>'Base de dados'!M866</f>
        <v>550</v>
      </c>
      <c r="O867" s="29" t="str">
        <f>IF(OR(Prefeitura!I867="Não",Prefeitura!J867&lt;&gt;""),"EXCLUÍDO","")</f>
        <v/>
      </c>
      <c r="P867" s="24" t="str">
        <f>IF(Prefeitura!J867&lt;&gt;"","ATENDIDO CDHU",IF(Prefeitura!I867="Não","NÃO COMPROVA TEMPO DE MORADIA",""))</f>
        <v/>
      </c>
      <c r="Q867" s="24" t="str">
        <f t="shared" si="28"/>
        <v/>
      </c>
    </row>
    <row r="868" spans="1:17" ht="24.95" customHeight="1" x14ac:dyDescent="0.25">
      <c r="A868" s="17">
        <f t="shared" si="27"/>
        <v>866</v>
      </c>
      <c r="B868" s="18" t="str">
        <f>'Base de dados'!A867</f>
        <v>5630020922</v>
      </c>
      <c r="C868" s="19" t="str">
        <f>'Base de dados'!B867</f>
        <v>EDUARDO CRISTIANO BERDUM</v>
      </c>
      <c r="D868" s="26">
        <f>'Base de dados'!C867</f>
        <v>285041186</v>
      </c>
      <c r="E868" s="20" t="str">
        <f>'Base de dados'!D867</f>
        <v>168.336.798-78</v>
      </c>
      <c r="F868" s="21" t="str">
        <f>IF('Base de dados'!E867&lt;&gt;"",'Base de dados'!E867,"")</f>
        <v/>
      </c>
      <c r="G868" s="21" t="str">
        <f>IF('Base de dados'!F867&lt;&gt;"",'Base de dados'!F867,"")</f>
        <v/>
      </c>
      <c r="H868" s="21" t="str">
        <f>IF('Base de dados'!G867&lt;&gt;"",'Base de dados'!G867,"")</f>
        <v/>
      </c>
      <c r="I868" s="31" t="str">
        <f>Prefeitura!D868</f>
        <v>RUA PIAUI, 189 - LAGOA BRANCA  - CASA BRANCA</v>
      </c>
      <c r="J868" s="22" t="str">
        <f>Prefeitura!E868</f>
        <v>(19) 999592434</v>
      </c>
      <c r="K868" s="23" t="str">
        <f>LOWER('Base de dados'!K867)</f>
        <v>edugirino@gmail.com</v>
      </c>
      <c r="L868" s="24" t="str">
        <f>'Base de dados'!J867</f>
        <v>POPULAÇÃO GERAL</v>
      </c>
      <c r="M868" s="24" t="str">
        <f>'Base de dados'!L867</f>
        <v>SUPLENTE</v>
      </c>
      <c r="N868" s="24">
        <f>'Base de dados'!M867</f>
        <v>551</v>
      </c>
      <c r="O868" s="29" t="str">
        <f>IF(OR(Prefeitura!I868="Não",Prefeitura!J868&lt;&gt;""),"EXCLUÍDO","")</f>
        <v/>
      </c>
      <c r="P868" s="24" t="str">
        <f>IF(Prefeitura!J868&lt;&gt;"","ATENDIDO CDHU",IF(Prefeitura!I868="Não","NÃO COMPROVA TEMPO DE MORADIA",""))</f>
        <v/>
      </c>
      <c r="Q868" s="24" t="str">
        <f t="shared" si="28"/>
        <v/>
      </c>
    </row>
    <row r="869" spans="1:17" ht="24.95" customHeight="1" x14ac:dyDescent="0.25">
      <c r="A869" s="17">
        <f t="shared" si="27"/>
        <v>867</v>
      </c>
      <c r="B869" s="18" t="str">
        <f>'Base de dados'!A868</f>
        <v>5630003910</v>
      </c>
      <c r="C869" s="19" t="str">
        <f>'Base de dados'!B868</f>
        <v>MARINA ELIDIANE DA SILVA FERREIRA</v>
      </c>
      <c r="D869" s="26">
        <f>'Base de dados'!C868</f>
        <v>470960528</v>
      </c>
      <c r="E869" s="20" t="str">
        <f>'Base de dados'!D868</f>
        <v>379.753.198-21</v>
      </c>
      <c r="F869" s="21" t="str">
        <f>IF('Base de dados'!E868&lt;&gt;"",'Base de dados'!E868,"")</f>
        <v/>
      </c>
      <c r="G869" s="21" t="str">
        <f>IF('Base de dados'!F868&lt;&gt;"",'Base de dados'!F868,"")</f>
        <v/>
      </c>
      <c r="H869" s="21" t="str">
        <f>IF('Base de dados'!G868&lt;&gt;"",'Base de dados'!G868,"")</f>
        <v/>
      </c>
      <c r="I869" s="31" t="str">
        <f>Prefeitura!D869</f>
        <v>SIT ASSENTAMENTO DO COCAIS, Caixa postal 24 - ZONA RURAL - CASA BRANCA</v>
      </c>
      <c r="J869" s="22" t="str">
        <f>Prefeitura!E869</f>
        <v>(19) 992514505</v>
      </c>
      <c r="K869" s="23" t="str">
        <f>LOWER('Base de dados'!K868)</f>
        <v>marinaferreira021990@gmail.com</v>
      </c>
      <c r="L869" s="24" t="str">
        <f>'Base de dados'!J868</f>
        <v>POPULAÇÃO GERAL</v>
      </c>
      <c r="M869" s="24" t="str">
        <f>'Base de dados'!L868</f>
        <v>SUPLENTE</v>
      </c>
      <c r="N869" s="24">
        <f>'Base de dados'!M868</f>
        <v>552</v>
      </c>
      <c r="O869" s="29" t="str">
        <f>IF(OR(Prefeitura!I869="Não",Prefeitura!J869&lt;&gt;""),"EXCLUÍDO","")</f>
        <v/>
      </c>
      <c r="P869" s="24" t="str">
        <f>IF(Prefeitura!J869&lt;&gt;"","ATENDIDO CDHU",IF(Prefeitura!I869="Não","NÃO COMPROVA TEMPO DE MORADIA",""))</f>
        <v/>
      </c>
      <c r="Q869" s="24" t="str">
        <f t="shared" si="28"/>
        <v/>
      </c>
    </row>
    <row r="870" spans="1:17" ht="24.95" customHeight="1" x14ac:dyDescent="0.25">
      <c r="A870" s="17">
        <f t="shared" si="27"/>
        <v>868</v>
      </c>
      <c r="B870" s="18" t="str">
        <f>'Base de dados'!A869</f>
        <v>5630010915</v>
      </c>
      <c r="C870" s="19" t="str">
        <f>'Base de dados'!B869</f>
        <v>FABIANA JORGE ANTONIO</v>
      </c>
      <c r="D870" s="26">
        <f>'Base de dados'!C869</f>
        <v>277142805</v>
      </c>
      <c r="E870" s="20" t="str">
        <f>'Base de dados'!D869</f>
        <v>178.136.888-05</v>
      </c>
      <c r="F870" s="21" t="str">
        <f>IF('Base de dados'!E869&lt;&gt;"",'Base de dados'!E869,"")</f>
        <v/>
      </c>
      <c r="G870" s="21" t="str">
        <f>IF('Base de dados'!F869&lt;&gt;"",'Base de dados'!F869,"")</f>
        <v/>
      </c>
      <c r="H870" s="21" t="str">
        <f>IF('Base de dados'!G869&lt;&gt;"",'Base de dados'!G869,"")</f>
        <v/>
      </c>
      <c r="I870" s="31" t="str">
        <f>Prefeitura!D870</f>
        <v>AV  DR FRANCISCO NOGUEIRA DE LIMA, 62 - CENTRO - CASA BRANCA</v>
      </c>
      <c r="J870" s="22" t="str">
        <f>Prefeitura!E870</f>
        <v>(19) 993128213</v>
      </c>
      <c r="K870" s="23" t="str">
        <f>LOWER('Base de dados'!K869)</f>
        <v>fabianaj451@gmail.com</v>
      </c>
      <c r="L870" s="24" t="str">
        <f>'Base de dados'!J869</f>
        <v>POPULAÇÃO GERAL</v>
      </c>
      <c r="M870" s="24" t="str">
        <f>'Base de dados'!L869</f>
        <v>SUPLENTE</v>
      </c>
      <c r="N870" s="24">
        <f>'Base de dados'!M869</f>
        <v>553</v>
      </c>
      <c r="O870" s="29" t="str">
        <f>IF(OR(Prefeitura!I870="Não",Prefeitura!J870&lt;&gt;""),"EXCLUÍDO","")</f>
        <v/>
      </c>
      <c r="P870" s="24" t="str">
        <f>IF(Prefeitura!J870&lt;&gt;"","ATENDIDO CDHU",IF(Prefeitura!I870="Não","NÃO COMPROVA TEMPO DE MORADIA",""))</f>
        <v/>
      </c>
      <c r="Q870" s="24" t="str">
        <f t="shared" si="28"/>
        <v/>
      </c>
    </row>
    <row r="871" spans="1:17" ht="24.95" customHeight="1" x14ac:dyDescent="0.25">
      <c r="A871" s="17">
        <f t="shared" si="27"/>
        <v>869</v>
      </c>
      <c r="B871" s="18" t="str">
        <f>'Base de dados'!A870</f>
        <v>5630009263</v>
      </c>
      <c r="C871" s="19" t="str">
        <f>'Base de dados'!B870</f>
        <v>ANDRE ALVES PEREIRA</v>
      </c>
      <c r="D871" s="26">
        <f>'Base de dados'!C870</f>
        <v>49727128</v>
      </c>
      <c r="E871" s="20" t="str">
        <f>'Base de dados'!D870</f>
        <v>437.482.938-52</v>
      </c>
      <c r="F871" s="21" t="str">
        <f>IF('Base de dados'!E870&lt;&gt;"",'Base de dados'!E870,"")</f>
        <v/>
      </c>
      <c r="G871" s="21" t="str">
        <f>IF('Base de dados'!F870&lt;&gt;"",'Base de dados'!F870,"")</f>
        <v/>
      </c>
      <c r="H871" s="21" t="str">
        <f>IF('Base de dados'!G870&lt;&gt;"",'Base de dados'!G870,"")</f>
        <v/>
      </c>
      <c r="I871" s="31" t="str">
        <f>Prefeitura!D871</f>
        <v>RUA DAS MARGARIDAS, 14 - VILA SAO BERNARDO - CASA BRANCA</v>
      </c>
      <c r="J871" s="22" t="str">
        <f>Prefeitura!E871</f>
        <v>(19) 993017494</v>
      </c>
      <c r="K871" s="23" t="str">
        <f>LOWER('Base de dados'!K870)</f>
        <v>andre.pereira9587@gmail.com</v>
      </c>
      <c r="L871" s="24" t="str">
        <f>'Base de dados'!J870</f>
        <v>POPULAÇÃO GERAL</v>
      </c>
      <c r="M871" s="24" t="str">
        <f>'Base de dados'!L870</f>
        <v>SUPLENTE</v>
      </c>
      <c r="N871" s="24">
        <f>'Base de dados'!M870</f>
        <v>554</v>
      </c>
      <c r="O871" s="29" t="str">
        <f>IF(OR(Prefeitura!I871="Não",Prefeitura!J871&lt;&gt;""),"EXCLUÍDO","")</f>
        <v/>
      </c>
      <c r="P871" s="24" t="str">
        <f>IF(Prefeitura!J871&lt;&gt;"","ATENDIDO CDHU",IF(Prefeitura!I871="Não","NÃO COMPROVA TEMPO DE MORADIA",""))</f>
        <v/>
      </c>
      <c r="Q871" s="24" t="str">
        <f t="shared" si="28"/>
        <v/>
      </c>
    </row>
    <row r="872" spans="1:17" ht="24.95" customHeight="1" x14ac:dyDescent="0.25">
      <c r="A872" s="17">
        <f t="shared" si="27"/>
        <v>870</v>
      </c>
      <c r="B872" s="18" t="str">
        <f>'Base de dados'!A871</f>
        <v>5630020872</v>
      </c>
      <c r="C872" s="19" t="str">
        <f>'Base de dados'!B871</f>
        <v>RAQUEL MARIANA DOS SANTOS LUZ</v>
      </c>
      <c r="D872" s="26">
        <f>'Base de dados'!C871</f>
        <v>400988161</v>
      </c>
      <c r="E872" s="20" t="str">
        <f>'Base de dados'!D871</f>
        <v>229.786.388-85</v>
      </c>
      <c r="F872" s="21" t="str">
        <f>IF('Base de dados'!E871&lt;&gt;"",'Base de dados'!E871,"")</f>
        <v>FLAVIANO JOSE DE LIMA</v>
      </c>
      <c r="G872" s="21">
        <f>IF('Base de dados'!F871&lt;&gt;"",'Base de dados'!F871,"")</f>
        <v>40098994</v>
      </c>
      <c r="H872" s="21" t="str">
        <f>IF('Base de dados'!G871&lt;&gt;"",'Base de dados'!G871,"")</f>
        <v>352.398.568-42</v>
      </c>
      <c r="I872" s="31" t="str">
        <f>Prefeitura!D872</f>
        <v>RUA MAQUINISTA ARTHUR URBANO SOBRINHO, 136 - JARDIM BELA VISTA II - CASA BRANCA</v>
      </c>
      <c r="J872" s="22" t="str">
        <f>Prefeitura!E872</f>
        <v>(19) 992151352</v>
      </c>
      <c r="K872" s="23" t="str">
        <f>LOWER('Base de dados'!K871)</f>
        <v>raquelfrugonnysavalla@hotmail.com</v>
      </c>
      <c r="L872" s="24" t="str">
        <f>'Base de dados'!J871</f>
        <v>POPULAÇÃO GERAL</v>
      </c>
      <c r="M872" s="24" t="str">
        <f>'Base de dados'!L871</f>
        <v>SUPLENTE</v>
      </c>
      <c r="N872" s="24">
        <f>'Base de dados'!M871</f>
        <v>555</v>
      </c>
      <c r="O872" s="29" t="str">
        <f>IF(OR(Prefeitura!I872="Não",Prefeitura!J872&lt;&gt;""),"EXCLUÍDO","")</f>
        <v/>
      </c>
      <c r="P872" s="24" t="str">
        <f>IF(Prefeitura!J872&lt;&gt;"","ATENDIDO CDHU",IF(Prefeitura!I872="Não","NÃO COMPROVA TEMPO DE MORADIA",""))</f>
        <v/>
      </c>
      <c r="Q872" s="24" t="str">
        <f t="shared" si="28"/>
        <v/>
      </c>
    </row>
    <row r="873" spans="1:17" ht="24.95" customHeight="1" x14ac:dyDescent="0.25">
      <c r="A873" s="17">
        <f t="shared" si="27"/>
        <v>871</v>
      </c>
      <c r="B873" s="18" t="str">
        <f>'Base de dados'!A872</f>
        <v>5630012150</v>
      </c>
      <c r="C873" s="19" t="str">
        <f>'Base de dados'!B872</f>
        <v>PATRICIA BEZERRA BARBOSA</v>
      </c>
      <c r="D873" s="26">
        <f>'Base de dados'!C872</f>
        <v>2004015144660</v>
      </c>
      <c r="E873" s="20" t="str">
        <f>'Base de dados'!D872</f>
        <v>032.491.133-52</v>
      </c>
      <c r="F873" s="21" t="str">
        <f>IF('Base de dados'!E872&lt;&gt;"",'Base de dados'!E872,"")</f>
        <v/>
      </c>
      <c r="G873" s="21" t="str">
        <f>IF('Base de dados'!F872&lt;&gt;"",'Base de dados'!F872,"")</f>
        <v/>
      </c>
      <c r="H873" s="21" t="str">
        <f>IF('Base de dados'!G872&lt;&gt;"",'Base de dados'!G872,"")</f>
        <v/>
      </c>
      <c r="I873" s="31" t="str">
        <f>Prefeitura!D873</f>
        <v>RUA JOAO BATISTA SALES CUNHA, 480 b - PARQUE SAO PAULO  - CASA BRANCA</v>
      </c>
      <c r="J873" s="22" t="str">
        <f>Prefeitura!E873</f>
        <v>(19) 982095418</v>
      </c>
      <c r="K873" s="23" t="str">
        <f>LOWER('Base de dados'!K872)</f>
        <v>patriciabbarbosa2018@gmail.com</v>
      </c>
      <c r="L873" s="24" t="str">
        <f>'Base de dados'!J872</f>
        <v>POPULAÇÃO GERAL</v>
      </c>
      <c r="M873" s="24" t="str">
        <f>'Base de dados'!L872</f>
        <v>SUPLENTE</v>
      </c>
      <c r="N873" s="24">
        <f>'Base de dados'!M872</f>
        <v>556</v>
      </c>
      <c r="O873" s="29" t="str">
        <f>IF(OR(Prefeitura!I873="Não",Prefeitura!J873&lt;&gt;""),"EXCLUÍDO","")</f>
        <v/>
      </c>
      <c r="P873" s="24" t="str">
        <f>IF(Prefeitura!J873&lt;&gt;"","ATENDIDO CDHU",IF(Prefeitura!I873="Não","NÃO COMPROVA TEMPO DE MORADIA",""))</f>
        <v/>
      </c>
      <c r="Q873" s="24" t="str">
        <f t="shared" si="28"/>
        <v/>
      </c>
    </row>
    <row r="874" spans="1:17" ht="24.95" customHeight="1" x14ac:dyDescent="0.25">
      <c r="A874" s="17">
        <f t="shared" si="27"/>
        <v>872</v>
      </c>
      <c r="B874" s="18" t="str">
        <f>'Base de dados'!A873</f>
        <v>5630006442</v>
      </c>
      <c r="C874" s="19" t="str">
        <f>'Base de dados'!B873</f>
        <v>ERITON CHRISTIAN DE OLIVEIRA CARVALHO</v>
      </c>
      <c r="D874" s="26">
        <f>'Base de dados'!C873</f>
        <v>485988203</v>
      </c>
      <c r="E874" s="20" t="str">
        <f>'Base de dados'!D873</f>
        <v>397.067.958-39</v>
      </c>
      <c r="F874" s="21" t="str">
        <f>IF('Base de dados'!E873&lt;&gt;"",'Base de dados'!E873,"")</f>
        <v/>
      </c>
      <c r="G874" s="21" t="str">
        <f>IF('Base de dados'!F873&lt;&gt;"",'Base de dados'!F873,"")</f>
        <v/>
      </c>
      <c r="H874" s="21" t="str">
        <f>IF('Base de dados'!G873&lt;&gt;"",'Base de dados'!G873,"")</f>
        <v/>
      </c>
      <c r="I874" s="31" t="str">
        <f>Prefeitura!D874</f>
        <v>RUA PEDRO PIMENTA, 64 - PARQUE SAO PAULO  - CASA BRANCA</v>
      </c>
      <c r="J874" s="22" t="str">
        <f>Prefeitura!E874</f>
        <v>(19) 992511720</v>
      </c>
      <c r="K874" s="23" t="str">
        <f>LOWER('Base de dados'!K873)</f>
        <v>judocasabranca@gmail.com</v>
      </c>
      <c r="L874" s="24" t="str">
        <f>'Base de dados'!J873</f>
        <v>POPULAÇÃO GERAL</v>
      </c>
      <c r="M874" s="24" t="str">
        <f>'Base de dados'!L873</f>
        <v>SUPLENTE</v>
      </c>
      <c r="N874" s="24">
        <f>'Base de dados'!M873</f>
        <v>557</v>
      </c>
      <c r="O874" s="29" t="str">
        <f>IF(OR(Prefeitura!I874="Não",Prefeitura!J874&lt;&gt;""),"EXCLUÍDO","")</f>
        <v/>
      </c>
      <c r="P874" s="24" t="str">
        <f>IF(Prefeitura!J874&lt;&gt;"","ATENDIDO CDHU",IF(Prefeitura!I874="Não","NÃO COMPROVA TEMPO DE MORADIA",""))</f>
        <v/>
      </c>
      <c r="Q874" s="24" t="str">
        <f t="shared" si="28"/>
        <v/>
      </c>
    </row>
    <row r="875" spans="1:17" ht="24.95" customHeight="1" x14ac:dyDescent="0.25">
      <c r="A875" s="17">
        <f t="shared" si="27"/>
        <v>873</v>
      </c>
      <c r="B875" s="18" t="str">
        <f>'Base de dados'!A874</f>
        <v>5630011640</v>
      </c>
      <c r="C875" s="19" t="str">
        <f>'Base de dados'!B874</f>
        <v>ALESSANDRA ROCHA</v>
      </c>
      <c r="D875" s="26">
        <f>'Base de dados'!C874</f>
        <v>341796402</v>
      </c>
      <c r="E875" s="20" t="str">
        <f>'Base de dados'!D874</f>
        <v>269.192.858-60</v>
      </c>
      <c r="F875" s="21" t="str">
        <f>IF('Base de dados'!E874&lt;&gt;"",'Base de dados'!E874,"")</f>
        <v/>
      </c>
      <c r="G875" s="21" t="str">
        <f>IF('Base de dados'!F874&lt;&gt;"",'Base de dados'!F874,"")</f>
        <v/>
      </c>
      <c r="H875" s="21" t="str">
        <f>IF('Base de dados'!G874&lt;&gt;"",'Base de dados'!G874,"")</f>
        <v/>
      </c>
      <c r="I875" s="31" t="str">
        <f>Prefeitura!D875</f>
        <v>RUA THEODOMIRO EMERIQUE, 31 - JARDIM ALVORADA - CASA BRANCA</v>
      </c>
      <c r="J875" s="22" t="str">
        <f>Prefeitura!E875</f>
        <v>(19) 995001331</v>
      </c>
      <c r="K875" s="23" t="str">
        <f>LOWER('Base de dados'!K874)</f>
        <v>alesilvarocha703@gmail.com</v>
      </c>
      <c r="L875" s="24" t="str">
        <f>'Base de dados'!J874</f>
        <v>POPULAÇÃO GERAL</v>
      </c>
      <c r="M875" s="24" t="str">
        <f>'Base de dados'!L874</f>
        <v>SUPLENTE</v>
      </c>
      <c r="N875" s="24">
        <f>'Base de dados'!M874</f>
        <v>558</v>
      </c>
      <c r="O875" s="29" t="str">
        <f>IF(OR(Prefeitura!I875="Não",Prefeitura!J875&lt;&gt;""),"EXCLUÍDO","")</f>
        <v/>
      </c>
      <c r="P875" s="24" t="str">
        <f>IF(Prefeitura!J875&lt;&gt;"","ATENDIDO CDHU",IF(Prefeitura!I875="Não","NÃO COMPROVA TEMPO DE MORADIA",""))</f>
        <v/>
      </c>
      <c r="Q875" s="24" t="str">
        <f t="shared" si="28"/>
        <v/>
      </c>
    </row>
    <row r="876" spans="1:17" ht="24.95" customHeight="1" x14ac:dyDescent="0.25">
      <c r="A876" s="17">
        <f t="shared" si="27"/>
        <v>874</v>
      </c>
      <c r="B876" s="18" t="str">
        <f>'Base de dados'!A875</f>
        <v>5630016839</v>
      </c>
      <c r="C876" s="19" t="str">
        <f>'Base de dados'!B875</f>
        <v>ANDRELINA TRISTAO BORGES</v>
      </c>
      <c r="D876" s="26">
        <f>'Base de dados'!C875</f>
        <v>470493458</v>
      </c>
      <c r="E876" s="20" t="str">
        <f>'Base de dados'!D875</f>
        <v>335.188.168-10</v>
      </c>
      <c r="F876" s="21" t="str">
        <f>IF('Base de dados'!E875&lt;&gt;"",'Base de dados'!E875,"")</f>
        <v>ACRISIO SANTANA</v>
      </c>
      <c r="G876" s="21">
        <f>IF('Base de dados'!F875&lt;&gt;"",'Base de dados'!F875,"")</f>
        <v>378859043</v>
      </c>
      <c r="H876" s="21" t="str">
        <f>IF('Base de dados'!G875&lt;&gt;"",'Base de dados'!G875,"")</f>
        <v>978.416.335-72</v>
      </c>
      <c r="I876" s="31" t="str">
        <f>Prefeitura!D876</f>
        <v>SIT CAMA DE PEDRA, S/N - VARGEM GRANDE DO SUL  - VARGEM GRANDE DO SUL</v>
      </c>
      <c r="J876" s="22" t="str">
        <f>Prefeitura!E876</f>
        <v>(19) 983699489</v>
      </c>
      <c r="K876" s="23" t="str">
        <f>LOWER('Base de dados'!K875)</f>
        <v>andrelinatristão72094@gmail.com</v>
      </c>
      <c r="L876" s="24" t="str">
        <f>'Base de dados'!J875</f>
        <v>POPULAÇÃO GERAL</v>
      </c>
      <c r="M876" s="24" t="str">
        <f>'Base de dados'!L875</f>
        <v>SUPLENTE</v>
      </c>
      <c r="N876" s="24">
        <f>'Base de dados'!M875</f>
        <v>559</v>
      </c>
      <c r="O876" s="29" t="str">
        <f>IF(OR(Prefeitura!I876="Não",Prefeitura!J876&lt;&gt;""),"EXCLUÍDO","")</f>
        <v/>
      </c>
      <c r="P876" s="24" t="str">
        <f>IF(Prefeitura!J876&lt;&gt;"","ATENDIDO CDHU",IF(Prefeitura!I876="Não","NÃO COMPROVA TEMPO DE MORADIA",""))</f>
        <v/>
      </c>
      <c r="Q876" s="24" t="str">
        <f t="shared" si="28"/>
        <v/>
      </c>
    </row>
    <row r="877" spans="1:17" ht="24.95" customHeight="1" x14ac:dyDescent="0.25">
      <c r="A877" s="17">
        <f t="shared" si="27"/>
        <v>875</v>
      </c>
      <c r="B877" s="18" t="str">
        <f>'Base de dados'!A876</f>
        <v>5630003480</v>
      </c>
      <c r="C877" s="19" t="str">
        <f>'Base de dados'!B876</f>
        <v>DAVID GASPAR MARCAL</v>
      </c>
      <c r="D877" s="26">
        <f>'Base de dados'!C876</f>
        <v>497272623</v>
      </c>
      <c r="E877" s="20" t="str">
        <f>'Base de dados'!D876</f>
        <v>370.740.788-83</v>
      </c>
      <c r="F877" s="21" t="str">
        <f>IF('Base de dados'!E876&lt;&gt;"",'Base de dados'!E876,"")</f>
        <v/>
      </c>
      <c r="G877" s="21" t="str">
        <f>IF('Base de dados'!F876&lt;&gt;"",'Base de dados'!F876,"")</f>
        <v/>
      </c>
      <c r="H877" s="21" t="str">
        <f>IF('Base de dados'!G876&lt;&gt;"",'Base de dados'!G876,"")</f>
        <v/>
      </c>
      <c r="I877" s="31" t="str">
        <f>Prefeitura!D877</f>
        <v>RUA SANTO ANTONIO, 582 - CENTRO  - CASA BRANCA</v>
      </c>
      <c r="J877" s="22" t="str">
        <f>Prefeitura!E877</f>
        <v>(19) 999648896</v>
      </c>
      <c r="K877" s="23" t="str">
        <f>LOWER('Base de dados'!K876)</f>
        <v>davidgaspar683@gmail.com</v>
      </c>
      <c r="L877" s="24" t="str">
        <f>'Base de dados'!J876</f>
        <v>POPULAÇÃO GERAL</v>
      </c>
      <c r="M877" s="24" t="str">
        <f>'Base de dados'!L876</f>
        <v>SUPLENTE</v>
      </c>
      <c r="N877" s="24">
        <f>'Base de dados'!M876</f>
        <v>560</v>
      </c>
      <c r="O877" s="29" t="str">
        <f>IF(OR(Prefeitura!I877="Não",Prefeitura!J877&lt;&gt;""),"EXCLUÍDO","")</f>
        <v/>
      </c>
      <c r="P877" s="24" t="str">
        <f>IF(Prefeitura!J877&lt;&gt;"","ATENDIDO CDHU",IF(Prefeitura!I877="Não","NÃO COMPROVA TEMPO DE MORADIA",""))</f>
        <v/>
      </c>
      <c r="Q877" s="24" t="str">
        <f t="shared" si="28"/>
        <v/>
      </c>
    </row>
    <row r="878" spans="1:17" ht="24.95" customHeight="1" x14ac:dyDescent="0.25">
      <c r="A878" s="17">
        <f t="shared" si="27"/>
        <v>876</v>
      </c>
      <c r="B878" s="18" t="str">
        <f>'Base de dados'!A877</f>
        <v>5630008117</v>
      </c>
      <c r="C878" s="19" t="str">
        <f>'Base de dados'!B877</f>
        <v>GABRIELA FERREIRA MARTINS</v>
      </c>
      <c r="D878" s="26">
        <f>'Base de dados'!C877</f>
        <v>470977176</v>
      </c>
      <c r="E878" s="20" t="str">
        <f>'Base de dados'!D877</f>
        <v>410.558.038-82</v>
      </c>
      <c r="F878" s="21" t="str">
        <f>IF('Base de dados'!E877&lt;&gt;"",'Base de dados'!E877,"")</f>
        <v/>
      </c>
      <c r="G878" s="21" t="str">
        <f>IF('Base de dados'!F877&lt;&gt;"",'Base de dados'!F877,"")</f>
        <v/>
      </c>
      <c r="H878" s="21" t="str">
        <f>IF('Base de dados'!G877&lt;&gt;"",'Base de dados'!G877,"")</f>
        <v/>
      </c>
      <c r="I878" s="31" t="str">
        <f>Prefeitura!D878</f>
        <v>RUA FAMILIA GONCALVES DOS SANTOS N, 82 - JARDIM BOA ESPERANCA  - CASA BRANCA</v>
      </c>
      <c r="J878" s="22" t="str">
        <f>Prefeitura!E878</f>
        <v>(19) 993354936</v>
      </c>
      <c r="K878" s="23" t="str">
        <f>LOWER('Base de dados'!K877)</f>
        <v>gabriela_martins2@hotmail.com</v>
      </c>
      <c r="L878" s="24" t="str">
        <f>'Base de dados'!J877</f>
        <v>POPULAÇÃO GERAL</v>
      </c>
      <c r="M878" s="24" t="str">
        <f>'Base de dados'!L877</f>
        <v>SUPLENTE</v>
      </c>
      <c r="N878" s="24">
        <f>'Base de dados'!M877</f>
        <v>561</v>
      </c>
      <c r="O878" s="29" t="str">
        <f>IF(OR(Prefeitura!I878="Não",Prefeitura!J878&lt;&gt;""),"EXCLUÍDO","")</f>
        <v/>
      </c>
      <c r="P878" s="24" t="str">
        <f>IF(Prefeitura!J878&lt;&gt;"","ATENDIDO CDHU",IF(Prefeitura!I878="Não","NÃO COMPROVA TEMPO DE MORADIA",""))</f>
        <v/>
      </c>
      <c r="Q878" s="24" t="str">
        <f t="shared" si="28"/>
        <v/>
      </c>
    </row>
    <row r="879" spans="1:17" ht="24.95" customHeight="1" x14ac:dyDescent="0.25">
      <c r="A879" s="17">
        <f t="shared" si="27"/>
        <v>877</v>
      </c>
      <c r="B879" s="18" t="str">
        <f>'Base de dados'!A878</f>
        <v>5630017332</v>
      </c>
      <c r="C879" s="19" t="str">
        <f>'Base de dados'!B878</f>
        <v>LEONARDO PEREIRA ROMANO</v>
      </c>
      <c r="D879" s="26">
        <f>'Base de dados'!C878</f>
        <v>450735345</v>
      </c>
      <c r="E879" s="20" t="str">
        <f>'Base de dados'!D878</f>
        <v>351.526.128-10</v>
      </c>
      <c r="F879" s="21" t="str">
        <f>IF('Base de dados'!E878&lt;&gt;"",'Base de dados'!E878,"")</f>
        <v/>
      </c>
      <c r="G879" s="21" t="str">
        <f>IF('Base de dados'!F878&lt;&gt;"",'Base de dados'!F878,"")</f>
        <v/>
      </c>
      <c r="H879" s="21" t="str">
        <f>IF('Base de dados'!G878&lt;&gt;"",'Base de dados'!G878,"")</f>
        <v/>
      </c>
      <c r="I879" s="31" t="str">
        <f>Prefeitura!D879</f>
        <v>RUA RUAS DOS ANTONIALLI, 110 - NAZARETH - CASA BRANCA</v>
      </c>
      <c r="J879" s="22" t="str">
        <f>Prefeitura!E879</f>
        <v>(19) 996461340</v>
      </c>
      <c r="K879" s="23" t="str">
        <f>LOWER('Base de dados'!K878)</f>
        <v>leonardopereiraromano7@gmail.com</v>
      </c>
      <c r="L879" s="24" t="str">
        <f>'Base de dados'!J878</f>
        <v>POPULAÇÃO GERAL</v>
      </c>
      <c r="M879" s="24" t="str">
        <f>'Base de dados'!L878</f>
        <v>SUPLENTE</v>
      </c>
      <c r="N879" s="24">
        <f>'Base de dados'!M878</f>
        <v>562</v>
      </c>
      <c r="O879" s="29" t="str">
        <f>IF(OR(Prefeitura!I879="Não",Prefeitura!J879&lt;&gt;""),"EXCLUÍDO","")</f>
        <v/>
      </c>
      <c r="P879" s="24" t="str">
        <f>IF(Prefeitura!J879&lt;&gt;"","ATENDIDO CDHU",IF(Prefeitura!I879="Não","NÃO COMPROVA TEMPO DE MORADIA",""))</f>
        <v/>
      </c>
      <c r="Q879" s="24" t="str">
        <f t="shared" si="28"/>
        <v/>
      </c>
    </row>
    <row r="880" spans="1:17" ht="24.95" customHeight="1" x14ac:dyDescent="0.25">
      <c r="A880" s="17">
        <f t="shared" si="27"/>
        <v>878</v>
      </c>
      <c r="B880" s="18" t="str">
        <f>'Base de dados'!A879</f>
        <v>5630013877</v>
      </c>
      <c r="C880" s="19" t="str">
        <f>'Base de dados'!B879</f>
        <v>JONES FERNANDO TAVARES</v>
      </c>
      <c r="D880" s="26">
        <f>'Base de dados'!C879</f>
        <v>431757008</v>
      </c>
      <c r="E880" s="20" t="str">
        <f>'Base de dados'!D879</f>
        <v>326.611.278-44</v>
      </c>
      <c r="F880" s="21" t="str">
        <f>IF('Base de dados'!E879&lt;&gt;"",'Base de dados'!E879,"")</f>
        <v/>
      </c>
      <c r="G880" s="21" t="str">
        <f>IF('Base de dados'!F879&lt;&gt;"",'Base de dados'!F879,"")</f>
        <v/>
      </c>
      <c r="H880" s="21" t="str">
        <f>IF('Base de dados'!G879&lt;&gt;"",'Base de dados'!G879,"")</f>
        <v/>
      </c>
      <c r="I880" s="31" t="str">
        <f>Prefeitura!D880</f>
        <v>AV  ROMULO BORZANI, 85 - INDUSTRIAL - CASA BRANCA</v>
      </c>
      <c r="J880" s="22" t="str">
        <f>Prefeitura!E880</f>
        <v>(19) 996779832</v>
      </c>
      <c r="K880" s="23" t="str">
        <f>LOWER('Base de dados'!K879)</f>
        <v>jones.tavares1@gmail.com</v>
      </c>
      <c r="L880" s="24" t="str">
        <f>'Base de dados'!J879</f>
        <v>POPULAÇÃO GERAL</v>
      </c>
      <c r="M880" s="24" t="str">
        <f>'Base de dados'!L879</f>
        <v>SUPLENTE</v>
      </c>
      <c r="N880" s="24">
        <f>'Base de dados'!M879</f>
        <v>563</v>
      </c>
      <c r="O880" s="29" t="str">
        <f>IF(OR(Prefeitura!I880="Não",Prefeitura!J880&lt;&gt;""),"EXCLUÍDO","")</f>
        <v/>
      </c>
      <c r="P880" s="24" t="str">
        <f>IF(Prefeitura!J880&lt;&gt;"","ATENDIDO CDHU",IF(Prefeitura!I880="Não","NÃO COMPROVA TEMPO DE MORADIA",""))</f>
        <v/>
      </c>
      <c r="Q880" s="24" t="str">
        <f t="shared" si="28"/>
        <v/>
      </c>
    </row>
    <row r="881" spans="1:17" ht="24.95" customHeight="1" x14ac:dyDescent="0.25">
      <c r="A881" s="17">
        <f t="shared" si="27"/>
        <v>879</v>
      </c>
      <c r="B881" s="18" t="str">
        <f>'Base de dados'!A880</f>
        <v>5630016920</v>
      </c>
      <c r="C881" s="19" t="str">
        <f>'Base de dados'!B880</f>
        <v>LILIAN MARTINS DOS SANTOS</v>
      </c>
      <c r="D881" s="26">
        <f>'Base de dados'!C880</f>
        <v>564148520</v>
      </c>
      <c r="E881" s="20" t="str">
        <f>'Base de dados'!D880</f>
        <v>016.888.781-90</v>
      </c>
      <c r="F881" s="21" t="str">
        <f>IF('Base de dados'!E880&lt;&gt;"",'Base de dados'!E880,"")</f>
        <v/>
      </c>
      <c r="G881" s="21" t="str">
        <f>IF('Base de dados'!F880&lt;&gt;"",'Base de dados'!F880,"")</f>
        <v/>
      </c>
      <c r="H881" s="21" t="str">
        <f>IF('Base de dados'!G880&lt;&gt;"",'Base de dados'!G880,"")</f>
        <v/>
      </c>
      <c r="I881" s="31" t="str">
        <f>Prefeitura!D881</f>
        <v>RUA FLORINDA DE SOUZA, 510 - CENTRO - CASA BRANCA</v>
      </c>
      <c r="J881" s="22" t="str">
        <f>Prefeitura!E881</f>
        <v>(65) 999874790</v>
      </c>
      <c r="K881" s="23" t="str">
        <f>LOWER('Base de dados'!K880)</f>
        <v>lilianmartins1983@hotmail.com</v>
      </c>
      <c r="L881" s="24" t="str">
        <f>'Base de dados'!J880</f>
        <v>POPULAÇÃO GERAL</v>
      </c>
      <c r="M881" s="24" t="str">
        <f>'Base de dados'!L880</f>
        <v>SUPLENTE</v>
      </c>
      <c r="N881" s="24">
        <f>'Base de dados'!M880</f>
        <v>564</v>
      </c>
      <c r="O881" s="29" t="str">
        <f>IF(OR(Prefeitura!I881="Não",Prefeitura!J881&lt;&gt;""),"EXCLUÍDO","")</f>
        <v/>
      </c>
      <c r="P881" s="24" t="str">
        <f>IF(Prefeitura!J881&lt;&gt;"","ATENDIDO CDHU",IF(Prefeitura!I881="Não","NÃO COMPROVA TEMPO DE MORADIA",""))</f>
        <v/>
      </c>
      <c r="Q881" s="24" t="str">
        <f t="shared" si="28"/>
        <v/>
      </c>
    </row>
    <row r="882" spans="1:17" ht="24.95" customHeight="1" x14ac:dyDescent="0.25">
      <c r="A882" s="17">
        <f t="shared" si="27"/>
        <v>880</v>
      </c>
      <c r="B882" s="18" t="str">
        <f>'Base de dados'!A881</f>
        <v>5630009925</v>
      </c>
      <c r="C882" s="19" t="str">
        <f>'Base de dados'!B881</f>
        <v>ANTONIO ADRIANO RAMOS DA SILVA</v>
      </c>
      <c r="D882" s="26">
        <f>'Base de dados'!C881</f>
        <v>522459420</v>
      </c>
      <c r="E882" s="20" t="str">
        <f>'Base de dados'!D881</f>
        <v>026.644.603-58</v>
      </c>
      <c r="F882" s="21" t="str">
        <f>IF('Base de dados'!E881&lt;&gt;"",'Base de dados'!E881,"")</f>
        <v>VANIA CORREIA RANGEL</v>
      </c>
      <c r="G882" s="21">
        <f>IF('Base de dados'!F881&lt;&gt;"",'Base de dados'!F881,"")</f>
        <v>371444950</v>
      </c>
      <c r="H882" s="21" t="str">
        <f>IF('Base de dados'!G881&lt;&gt;"",'Base de dados'!G881,"")</f>
        <v>310.679.678-26</v>
      </c>
      <c r="I882" s="31" t="str">
        <f>Prefeitura!D882</f>
        <v>AV  MARANHAO, 81 - LAGOA BRANCA - CASA BRANCA</v>
      </c>
      <c r="J882" s="22" t="str">
        <f>Prefeitura!E882</f>
        <v>(19) 997141040</v>
      </c>
      <c r="K882" s="23" t="str">
        <f>LOWER('Base de dados'!K881)</f>
        <v>vaniacoreiarangel@gmail.com</v>
      </c>
      <c r="L882" s="24" t="str">
        <f>'Base de dados'!J881</f>
        <v>POPULAÇÃO GERAL</v>
      </c>
      <c r="M882" s="24" t="str">
        <f>'Base de dados'!L881</f>
        <v>SUPLENTE</v>
      </c>
      <c r="N882" s="24">
        <f>'Base de dados'!M881</f>
        <v>565</v>
      </c>
      <c r="O882" s="29" t="str">
        <f>IF(OR(Prefeitura!I882="Não",Prefeitura!J882&lt;&gt;""),"EXCLUÍDO","")</f>
        <v/>
      </c>
      <c r="P882" s="24" t="str">
        <f>IF(Prefeitura!J882&lt;&gt;"","ATENDIDO CDHU",IF(Prefeitura!I882="Não","NÃO COMPROVA TEMPO DE MORADIA",""))</f>
        <v/>
      </c>
      <c r="Q882" s="24" t="str">
        <f t="shared" si="28"/>
        <v/>
      </c>
    </row>
    <row r="883" spans="1:17" ht="24.95" customHeight="1" x14ac:dyDescent="0.25">
      <c r="A883" s="17">
        <f t="shared" si="27"/>
        <v>881</v>
      </c>
      <c r="B883" s="18" t="str">
        <f>'Base de dados'!A882</f>
        <v>5630010543</v>
      </c>
      <c r="C883" s="19" t="str">
        <f>'Base de dados'!B882</f>
        <v>ALCIDES IGNACIO</v>
      </c>
      <c r="D883" s="26">
        <f>'Base de dados'!C882</f>
        <v>156470044</v>
      </c>
      <c r="E883" s="20" t="str">
        <f>'Base de dados'!D882</f>
        <v>046.372.558-13</v>
      </c>
      <c r="F883" s="21" t="str">
        <f>IF('Base de dados'!E882&lt;&gt;"",'Base de dados'!E882,"")</f>
        <v/>
      </c>
      <c r="G883" s="21" t="str">
        <f>IF('Base de dados'!F882&lt;&gt;"",'Base de dados'!F882,"")</f>
        <v/>
      </c>
      <c r="H883" s="21" t="str">
        <f>IF('Base de dados'!G882&lt;&gt;"",'Base de dados'!G882,"")</f>
        <v/>
      </c>
      <c r="I883" s="31" t="str">
        <f>Prefeitura!D883</f>
        <v>RUA DAS ACACIAS, 61 - JARDIM RAFAELA - CASA BRANCA</v>
      </c>
      <c r="J883" s="22" t="str">
        <f>Prefeitura!E883</f>
        <v>(19) 992175291</v>
      </c>
      <c r="K883" s="23" t="str">
        <f>LOWER('Base de dados'!K882)</f>
        <v>fabiolabraz76@gmail.com</v>
      </c>
      <c r="L883" s="24" t="str">
        <f>'Base de dados'!J882</f>
        <v>POPULAÇÃO GERAL</v>
      </c>
      <c r="M883" s="24" t="str">
        <f>'Base de dados'!L882</f>
        <v>SUPLENTE</v>
      </c>
      <c r="N883" s="24">
        <f>'Base de dados'!M882</f>
        <v>566</v>
      </c>
      <c r="O883" s="29" t="str">
        <f>IF(OR(Prefeitura!I883="Não",Prefeitura!J883&lt;&gt;""),"EXCLUÍDO","")</f>
        <v/>
      </c>
      <c r="P883" s="24" t="str">
        <f>IF(Prefeitura!J883&lt;&gt;"","ATENDIDO CDHU",IF(Prefeitura!I883="Não","NÃO COMPROVA TEMPO DE MORADIA",""))</f>
        <v/>
      </c>
      <c r="Q883" s="24" t="str">
        <f t="shared" si="28"/>
        <v/>
      </c>
    </row>
    <row r="884" spans="1:17" ht="24.95" customHeight="1" x14ac:dyDescent="0.25">
      <c r="A884" s="17">
        <f t="shared" si="27"/>
        <v>882</v>
      </c>
      <c r="B884" s="18" t="str">
        <f>'Base de dados'!A883</f>
        <v>5630019940</v>
      </c>
      <c r="C884" s="19" t="str">
        <f>'Base de dados'!B883</f>
        <v>ELENIR MENDES DE ALMEIDA</v>
      </c>
      <c r="D884" s="26">
        <f>'Base de dados'!C883</f>
        <v>652755124</v>
      </c>
      <c r="E884" s="20" t="str">
        <f>'Base de dados'!D883</f>
        <v>825.429.615-49</v>
      </c>
      <c r="F884" s="21" t="str">
        <f>IF('Base de dados'!E883&lt;&gt;"",'Base de dados'!E883,"")</f>
        <v>JOSE VIEIRA QUEROI</v>
      </c>
      <c r="G884" s="21">
        <f>IF('Base de dados'!F883&lt;&gt;"",'Base de dados'!F883,"")</f>
        <v>20776605</v>
      </c>
      <c r="H884" s="21" t="str">
        <f>IF('Base de dados'!G883&lt;&gt;"",'Base de dados'!G883,"")</f>
        <v>150.361.748-36</v>
      </c>
      <c r="I884" s="31" t="str">
        <f>Prefeitura!D884</f>
        <v>RUA ANGOLA, 06 - NUCLEO RESIDENCIAL VILA VITORIA - CAMPINAS</v>
      </c>
      <c r="J884" s="22" t="str">
        <f>Prefeitura!E884</f>
        <v>(19) 988290924</v>
      </c>
      <c r="K884" s="23" t="str">
        <f>LOWER('Base de dados'!K883)</f>
        <v>josevieiraqueroi@gmail.com</v>
      </c>
      <c r="L884" s="24" t="str">
        <f>'Base de dados'!J883</f>
        <v>POPULAÇÃO GERAL</v>
      </c>
      <c r="M884" s="24" t="str">
        <f>'Base de dados'!L883</f>
        <v>SUPLENTE</v>
      </c>
      <c r="N884" s="24">
        <f>'Base de dados'!M883</f>
        <v>567</v>
      </c>
      <c r="O884" s="29" t="str">
        <f>IF(OR(Prefeitura!I884="Não",Prefeitura!J884&lt;&gt;""),"EXCLUÍDO","")</f>
        <v/>
      </c>
      <c r="P884" s="24" t="str">
        <f>IF(Prefeitura!J884&lt;&gt;"","ATENDIDO CDHU",IF(Prefeitura!I884="Não","NÃO COMPROVA TEMPO DE MORADIA",""))</f>
        <v/>
      </c>
      <c r="Q884" s="24" t="str">
        <f t="shared" si="28"/>
        <v/>
      </c>
    </row>
    <row r="885" spans="1:17" ht="24.95" customHeight="1" x14ac:dyDescent="0.25">
      <c r="A885" s="17">
        <f t="shared" si="27"/>
        <v>883</v>
      </c>
      <c r="B885" s="18" t="str">
        <f>'Base de dados'!A884</f>
        <v>5630011434</v>
      </c>
      <c r="C885" s="19" t="str">
        <f>'Base de dados'!B884</f>
        <v>LUCIENEAPARECIDASANTOS</v>
      </c>
      <c r="D885" s="26">
        <f>'Base de dados'!C884</f>
        <v>29299395</v>
      </c>
      <c r="E885" s="20" t="str">
        <f>'Base de dados'!D884</f>
        <v>323.105.818-01</v>
      </c>
      <c r="F885" s="21" t="str">
        <f>IF('Base de dados'!E884&lt;&gt;"",'Base de dados'!E884,"")</f>
        <v/>
      </c>
      <c r="G885" s="21" t="str">
        <f>IF('Base de dados'!F884&lt;&gt;"",'Base de dados'!F884,"")</f>
        <v/>
      </c>
      <c r="H885" s="21" t="str">
        <f>IF('Base de dados'!G884&lt;&gt;"",'Base de dados'!G884,"")</f>
        <v/>
      </c>
      <c r="I885" s="31" t="str">
        <f>Prefeitura!D885</f>
        <v>RUA FAMILIA VENTURA, 90 - JARDIM MACAUBA - CASA BRANCA</v>
      </c>
      <c r="J885" s="22" t="str">
        <f>Prefeitura!E885</f>
        <v>(19) 993447890</v>
      </c>
      <c r="K885" s="23" t="str">
        <f>LOWER('Base de dados'!K884)</f>
        <v>isabelsantos@gmail.com</v>
      </c>
      <c r="L885" s="24" t="str">
        <f>'Base de dados'!J884</f>
        <v>POPULAÇÃO GERAL</v>
      </c>
      <c r="M885" s="24" t="str">
        <f>'Base de dados'!L884</f>
        <v>SUPLENTE</v>
      </c>
      <c r="N885" s="24">
        <f>'Base de dados'!M884</f>
        <v>568</v>
      </c>
      <c r="O885" s="29" t="str">
        <f>IF(OR(Prefeitura!I885="Não",Prefeitura!J885&lt;&gt;""),"EXCLUÍDO","")</f>
        <v/>
      </c>
      <c r="P885" s="24" t="str">
        <f>IF(Prefeitura!J885&lt;&gt;"","ATENDIDO CDHU",IF(Prefeitura!I885="Não","NÃO COMPROVA TEMPO DE MORADIA",""))</f>
        <v/>
      </c>
      <c r="Q885" s="24" t="str">
        <f t="shared" si="28"/>
        <v/>
      </c>
    </row>
    <row r="886" spans="1:17" ht="24.95" customHeight="1" x14ac:dyDescent="0.25">
      <c r="A886" s="17">
        <f t="shared" si="27"/>
        <v>884</v>
      </c>
      <c r="B886" s="18" t="str">
        <f>'Base de dados'!A885</f>
        <v>5630020559</v>
      </c>
      <c r="C886" s="19" t="str">
        <f>'Base de dados'!B885</f>
        <v>LEANDRO EVERTON LUCIO</v>
      </c>
      <c r="D886" s="26">
        <f>'Base de dados'!C885</f>
        <v>403994561</v>
      </c>
      <c r="E886" s="20" t="str">
        <f>'Base de dados'!D885</f>
        <v>370.860.328-16</v>
      </c>
      <c r="F886" s="21" t="str">
        <f>IF('Base de dados'!E885&lt;&gt;"",'Base de dados'!E885,"")</f>
        <v/>
      </c>
      <c r="G886" s="21" t="str">
        <f>IF('Base de dados'!F885&lt;&gt;"",'Base de dados'!F885,"")</f>
        <v/>
      </c>
      <c r="H886" s="21" t="str">
        <f>IF('Base de dados'!G885&lt;&gt;"",'Base de dados'!G885,"")</f>
        <v/>
      </c>
      <c r="I886" s="31" t="str">
        <f>Prefeitura!D886</f>
        <v>RUA NAPOLIAO SASSO 163, CASA, 163 - CENTRO - CASA BRANCA</v>
      </c>
      <c r="J886" s="22" t="str">
        <f>Prefeitura!E886</f>
        <v>(99) 9589079</v>
      </c>
      <c r="K886" s="23" t="str">
        <f>LOWER('Base de dados'!K885)</f>
        <v>evertoncb11@hotmail.com</v>
      </c>
      <c r="L886" s="24" t="str">
        <f>'Base de dados'!J885</f>
        <v>POPULAÇÃO GERAL</v>
      </c>
      <c r="M886" s="24" t="str">
        <f>'Base de dados'!L885</f>
        <v>SUPLENTE</v>
      </c>
      <c r="N886" s="24">
        <f>'Base de dados'!M885</f>
        <v>569</v>
      </c>
      <c r="O886" s="29" t="str">
        <f>IF(OR(Prefeitura!I886="Não",Prefeitura!J886&lt;&gt;""),"EXCLUÍDO","")</f>
        <v/>
      </c>
      <c r="P886" s="24" t="str">
        <f>IF(Prefeitura!J886&lt;&gt;"","ATENDIDO CDHU",IF(Prefeitura!I886="Não","NÃO COMPROVA TEMPO DE MORADIA",""))</f>
        <v/>
      </c>
      <c r="Q886" s="24" t="str">
        <f t="shared" si="28"/>
        <v/>
      </c>
    </row>
    <row r="887" spans="1:17" ht="24.95" customHeight="1" x14ac:dyDescent="0.25">
      <c r="A887" s="17">
        <f t="shared" si="27"/>
        <v>885</v>
      </c>
      <c r="B887" s="18" t="str">
        <f>'Base de dados'!A886</f>
        <v>5630006129</v>
      </c>
      <c r="C887" s="19" t="str">
        <f>'Base de dados'!B886</f>
        <v>ROMARIO SANTOS BATISTA</v>
      </c>
      <c r="D887" s="26">
        <f>'Base de dados'!C886</f>
        <v>380214325</v>
      </c>
      <c r="E887" s="20" t="str">
        <f>'Base de dados'!D886</f>
        <v>355.581.118-52</v>
      </c>
      <c r="F887" s="21" t="str">
        <f>IF('Base de dados'!E886&lt;&gt;"",'Base de dados'!E886,"")</f>
        <v>LUCIMARA CELESTINO LUIZ</v>
      </c>
      <c r="G887" s="21">
        <f>IF('Base de dados'!F886&lt;&gt;"",'Base de dados'!F886,"")</f>
        <v>431777275</v>
      </c>
      <c r="H887" s="21" t="str">
        <f>IF('Base de dados'!G886&lt;&gt;"",'Base de dados'!G886,"")</f>
        <v>401.131.268-16</v>
      </c>
      <c r="I887" s="31" t="str">
        <f>Prefeitura!D887</f>
        <v>RUA CORONEL CASTRO, 101 - CENTRO - CASA BRANCA</v>
      </c>
      <c r="J887" s="22" t="str">
        <f>Prefeitura!E887</f>
        <v>(19) 994412643</v>
      </c>
      <c r="K887" s="23" t="str">
        <f>LOWER('Base de dados'!K886)</f>
        <v>lucimaracelestinoluizcelestino@gmail.com</v>
      </c>
      <c r="L887" s="24" t="str">
        <f>'Base de dados'!J886</f>
        <v>POPULAÇÃO GERAL</v>
      </c>
      <c r="M887" s="24" t="str">
        <f>'Base de dados'!L886</f>
        <v>SUPLENTE</v>
      </c>
      <c r="N887" s="24">
        <f>'Base de dados'!M886</f>
        <v>570</v>
      </c>
      <c r="O887" s="29" t="str">
        <f>IF(OR(Prefeitura!I887="Não",Prefeitura!J887&lt;&gt;""),"EXCLUÍDO","")</f>
        <v/>
      </c>
      <c r="P887" s="24" t="str">
        <f>IF(Prefeitura!J887&lt;&gt;"","ATENDIDO CDHU",IF(Prefeitura!I887="Não","NÃO COMPROVA TEMPO DE MORADIA",""))</f>
        <v/>
      </c>
      <c r="Q887" s="24" t="str">
        <f t="shared" si="28"/>
        <v/>
      </c>
    </row>
    <row r="888" spans="1:17" ht="24.95" customHeight="1" x14ac:dyDescent="0.25">
      <c r="A888" s="17">
        <f t="shared" si="27"/>
        <v>886</v>
      </c>
      <c r="B888" s="18" t="str">
        <f>'Base de dados'!A887</f>
        <v>5630010659</v>
      </c>
      <c r="C888" s="19" t="str">
        <f>'Base de dados'!B887</f>
        <v>JOAO PAULO COSTA ARAUJO</v>
      </c>
      <c r="D888" s="26">
        <f>'Base de dados'!C887</f>
        <v>322870586</v>
      </c>
      <c r="E888" s="20" t="str">
        <f>'Base de dados'!D887</f>
        <v>328.178.148-94</v>
      </c>
      <c r="F888" s="21" t="str">
        <f>IF('Base de dados'!E887&lt;&gt;"",'Base de dados'!E887,"")</f>
        <v>VIVIANE ESTEVO FIGUEIREDO</v>
      </c>
      <c r="G888" s="21">
        <f>IF('Base de dados'!F887&lt;&gt;"",'Base de dados'!F887,"")</f>
        <v>32337895</v>
      </c>
      <c r="H888" s="21" t="str">
        <f>IF('Base de dados'!G887&lt;&gt;"",'Base de dados'!G887,"")</f>
        <v>294.400.218-02</v>
      </c>
      <c r="I888" s="31" t="str">
        <f>Prefeitura!D888</f>
        <v>FAZ CACHIMBAO, 000 - ZONA RURAL - CASA BRANCA</v>
      </c>
      <c r="J888" s="22" t="str">
        <f>Prefeitura!E888</f>
        <v>(19) 991699542</v>
      </c>
      <c r="K888" s="23" t="str">
        <f>LOWER('Base de dados'!K887)</f>
        <v>johnpauloaraujo@gmail.com</v>
      </c>
      <c r="L888" s="24" t="str">
        <f>'Base de dados'!J887</f>
        <v>POPULAÇÃO GERAL</v>
      </c>
      <c r="M888" s="24" t="str">
        <f>'Base de dados'!L887</f>
        <v>SUPLENTE</v>
      </c>
      <c r="N888" s="24">
        <f>'Base de dados'!M887</f>
        <v>571</v>
      </c>
      <c r="O888" s="29" t="str">
        <f>IF(OR(Prefeitura!I888="Não",Prefeitura!J888&lt;&gt;""),"EXCLUÍDO","")</f>
        <v/>
      </c>
      <c r="P888" s="24" t="str">
        <f>IF(Prefeitura!J888&lt;&gt;"","ATENDIDO CDHU",IF(Prefeitura!I888="Não","NÃO COMPROVA TEMPO DE MORADIA",""))</f>
        <v/>
      </c>
      <c r="Q888" s="24" t="str">
        <f t="shared" si="28"/>
        <v/>
      </c>
    </row>
    <row r="889" spans="1:17" ht="24.95" customHeight="1" x14ac:dyDescent="0.25">
      <c r="A889" s="17">
        <f t="shared" si="27"/>
        <v>887</v>
      </c>
      <c r="B889" s="18" t="str">
        <f>'Base de dados'!A888</f>
        <v>5630006418</v>
      </c>
      <c r="C889" s="19" t="str">
        <f>'Base de dados'!B888</f>
        <v>LUCIO MARCOS CANDIDO</v>
      </c>
      <c r="D889" s="26">
        <f>'Base de dados'!C888</f>
        <v>296234175</v>
      </c>
      <c r="E889" s="20" t="str">
        <f>'Base de dados'!D888</f>
        <v>254.369.008-52</v>
      </c>
      <c r="F889" s="21" t="str">
        <f>IF('Base de dados'!E888&lt;&gt;"",'Base de dados'!E888,"")</f>
        <v/>
      </c>
      <c r="G889" s="21" t="str">
        <f>IF('Base de dados'!F888&lt;&gt;"",'Base de dados'!F888,"")</f>
        <v/>
      </c>
      <c r="H889" s="21" t="str">
        <f>IF('Base de dados'!G888&lt;&gt;"",'Base de dados'!G888,"")</f>
        <v/>
      </c>
      <c r="I889" s="31" t="str">
        <f>Prefeitura!D889</f>
        <v>RUA FAMILIA ROMANO, 152 - JARDIM AMERICA - CASA BRANCA</v>
      </c>
      <c r="J889" s="22" t="str">
        <f>Prefeitura!E889</f>
        <v>(19) 992363233</v>
      </c>
      <c r="K889" s="23" t="str">
        <f>LOWER('Base de dados'!K888)</f>
        <v>pauloecandido@hotmail.com</v>
      </c>
      <c r="L889" s="24" t="str">
        <f>'Base de dados'!J888</f>
        <v>POPULAÇÃO GERAL</v>
      </c>
      <c r="M889" s="24" t="str">
        <f>'Base de dados'!L888</f>
        <v>SUPLENTE</v>
      </c>
      <c r="N889" s="24">
        <f>'Base de dados'!M888</f>
        <v>572</v>
      </c>
      <c r="O889" s="29" t="str">
        <f>IF(OR(Prefeitura!I889="Não",Prefeitura!J889&lt;&gt;""),"EXCLUÍDO","")</f>
        <v/>
      </c>
      <c r="P889" s="24" t="str">
        <f>IF(Prefeitura!J889&lt;&gt;"","ATENDIDO CDHU",IF(Prefeitura!I889="Não","NÃO COMPROVA TEMPO DE MORADIA",""))</f>
        <v/>
      </c>
      <c r="Q889" s="24" t="str">
        <f t="shared" si="28"/>
        <v/>
      </c>
    </row>
    <row r="890" spans="1:17" ht="24.95" customHeight="1" x14ac:dyDescent="0.25">
      <c r="A890" s="17">
        <f t="shared" si="27"/>
        <v>888</v>
      </c>
      <c r="B890" s="18" t="str">
        <f>'Base de dados'!A889</f>
        <v>5630016276</v>
      </c>
      <c r="C890" s="19" t="str">
        <f>'Base de dados'!B889</f>
        <v>JOTA ANDERSON PEREIRA DOS SANTOS</v>
      </c>
      <c r="D890" s="26">
        <f>'Base de dados'!C889</f>
        <v>413937537</v>
      </c>
      <c r="E890" s="20" t="str">
        <f>'Base de dados'!D889</f>
        <v>371.825.498-08</v>
      </c>
      <c r="F890" s="21" t="str">
        <f>IF('Base de dados'!E889&lt;&gt;"",'Base de dados'!E889,"")</f>
        <v/>
      </c>
      <c r="G890" s="21" t="str">
        <f>IF('Base de dados'!F889&lt;&gt;"",'Base de dados'!F889,"")</f>
        <v/>
      </c>
      <c r="H890" s="21" t="str">
        <f>IF('Base de dados'!G889&lt;&gt;"",'Base de dados'!G889,"")</f>
        <v/>
      </c>
      <c r="I890" s="31" t="str">
        <f>Prefeitura!D890</f>
        <v>RUA FAMILIA BASILONI, 63 - JARDIM BOA ESPERANCA - CASA BRANCA</v>
      </c>
      <c r="J890" s="22" t="str">
        <f>Prefeitura!E890</f>
        <v>(19) 993782820</v>
      </c>
      <c r="K890" s="23" t="str">
        <f>LOWER('Base de dados'!K889)</f>
        <v>jose.anderson@ymail.com</v>
      </c>
      <c r="L890" s="24" t="str">
        <f>'Base de dados'!J889</f>
        <v>POPULAÇÃO GERAL</v>
      </c>
      <c r="M890" s="24" t="str">
        <f>'Base de dados'!L889</f>
        <v>SUPLENTE</v>
      </c>
      <c r="N890" s="24">
        <f>'Base de dados'!M889</f>
        <v>573</v>
      </c>
      <c r="O890" s="29" t="str">
        <f>IF(OR(Prefeitura!I890="Não",Prefeitura!J890&lt;&gt;""),"EXCLUÍDO","")</f>
        <v/>
      </c>
      <c r="P890" s="24" t="str">
        <f>IF(Prefeitura!J890&lt;&gt;"","ATENDIDO CDHU",IF(Prefeitura!I890="Não","NÃO COMPROVA TEMPO DE MORADIA",""))</f>
        <v/>
      </c>
      <c r="Q890" s="24" t="str">
        <f t="shared" si="28"/>
        <v/>
      </c>
    </row>
    <row r="891" spans="1:17" ht="24.95" customHeight="1" x14ac:dyDescent="0.25">
      <c r="A891" s="17">
        <f t="shared" si="27"/>
        <v>889</v>
      </c>
      <c r="B891" s="18" t="str">
        <f>'Base de dados'!A890</f>
        <v>5630009313</v>
      </c>
      <c r="C891" s="19" t="str">
        <f>'Base de dados'!B890</f>
        <v>RONALDO DONIZETE FERREIRA</v>
      </c>
      <c r="D891" s="26">
        <f>'Base de dados'!C890</f>
        <v>33470749</v>
      </c>
      <c r="E891" s="20" t="str">
        <f>'Base de dados'!D890</f>
        <v>277.587.208-54</v>
      </c>
      <c r="F891" s="21" t="str">
        <f>IF('Base de dados'!E890&lt;&gt;"",'Base de dados'!E890,"")</f>
        <v>LUCIMARA KITZMAN DA SILVA</v>
      </c>
      <c r="G891" s="21">
        <f>IF('Base de dados'!F890&lt;&gt;"",'Base de dados'!F890,"")</f>
        <v>320870996</v>
      </c>
      <c r="H891" s="21" t="str">
        <f>IF('Base de dados'!G890&lt;&gt;"",'Base de dados'!G890,"")</f>
        <v>336.130.488-17</v>
      </c>
      <c r="I891" s="31" t="str">
        <f>Prefeitura!D891</f>
        <v>AV  JOSE BENI, 406 - NAZARETH - CASA BRANCA</v>
      </c>
      <c r="J891" s="22" t="str">
        <f>Prefeitura!E891</f>
        <v>(19) 993189591</v>
      </c>
      <c r="K891" s="23" t="str">
        <f>LOWER('Base de dados'!K890)</f>
        <v>lucilainekitzman@gmail.com</v>
      </c>
      <c r="L891" s="24" t="str">
        <f>'Base de dados'!J890</f>
        <v>POPULAÇÃO GERAL</v>
      </c>
      <c r="M891" s="24" t="str">
        <f>'Base de dados'!L890</f>
        <v>SUPLENTE</v>
      </c>
      <c r="N891" s="24">
        <f>'Base de dados'!M890</f>
        <v>574</v>
      </c>
      <c r="O891" s="29" t="str">
        <f>IF(OR(Prefeitura!I891="Não",Prefeitura!J891&lt;&gt;""),"EXCLUÍDO","")</f>
        <v/>
      </c>
      <c r="P891" s="24" t="str">
        <f>IF(Prefeitura!J891&lt;&gt;"","ATENDIDO CDHU",IF(Prefeitura!I891="Não","NÃO COMPROVA TEMPO DE MORADIA",""))</f>
        <v/>
      </c>
      <c r="Q891" s="24" t="str">
        <f t="shared" si="28"/>
        <v/>
      </c>
    </row>
    <row r="892" spans="1:17" ht="24.95" customHeight="1" x14ac:dyDescent="0.25">
      <c r="A892" s="17">
        <f t="shared" si="27"/>
        <v>890</v>
      </c>
      <c r="B892" s="18" t="str">
        <f>'Base de dados'!A891</f>
        <v>5630009230</v>
      </c>
      <c r="C892" s="19" t="str">
        <f>'Base de dados'!B891</f>
        <v>CARLOS ALBERTO</v>
      </c>
      <c r="D892" s="26">
        <f>'Base de dados'!C891</f>
        <v>210506255</v>
      </c>
      <c r="E892" s="20" t="str">
        <f>'Base de dados'!D891</f>
        <v>081.611.258-48</v>
      </c>
      <c r="F892" s="21" t="str">
        <f>IF('Base de dados'!E891&lt;&gt;"",'Base de dados'!E891,"")</f>
        <v/>
      </c>
      <c r="G892" s="21" t="str">
        <f>IF('Base de dados'!F891&lt;&gt;"",'Base de dados'!F891,"")</f>
        <v/>
      </c>
      <c r="H892" s="21" t="str">
        <f>IF('Base de dados'!G891&lt;&gt;"",'Base de dados'!G891,"")</f>
        <v/>
      </c>
      <c r="I892" s="31" t="str">
        <f>Prefeitura!D892</f>
        <v>RUA AV DOUTOR FRANCISCO NOGUEIRA DE LIMA, 764 - DESTERRO - CASA BRANCA</v>
      </c>
      <c r="J892" s="22" t="str">
        <f>Prefeitura!E892</f>
        <v>(19) 992111880</v>
      </c>
      <c r="K892" s="23" t="str">
        <f>LOWER('Base de dados'!K891)</f>
        <v>ca956251@gmail.com</v>
      </c>
      <c r="L892" s="24" t="str">
        <f>'Base de dados'!J891</f>
        <v>POPULAÇÃO GERAL</v>
      </c>
      <c r="M892" s="24" t="str">
        <f>'Base de dados'!L891</f>
        <v>SUPLENTE</v>
      </c>
      <c r="N892" s="24">
        <f>'Base de dados'!M891</f>
        <v>575</v>
      </c>
      <c r="O892" s="29" t="str">
        <f>IF(OR(Prefeitura!I892="Não",Prefeitura!J892&lt;&gt;""),"EXCLUÍDO","")</f>
        <v/>
      </c>
      <c r="P892" s="24" t="str">
        <f>IF(Prefeitura!J892&lt;&gt;"","ATENDIDO CDHU",IF(Prefeitura!I892="Não","NÃO COMPROVA TEMPO DE MORADIA",""))</f>
        <v/>
      </c>
      <c r="Q892" s="24" t="str">
        <f t="shared" si="28"/>
        <v/>
      </c>
    </row>
    <row r="893" spans="1:17" ht="24.95" customHeight="1" x14ac:dyDescent="0.25">
      <c r="A893" s="17">
        <f t="shared" si="27"/>
        <v>891</v>
      </c>
      <c r="B893" s="18" t="str">
        <f>'Base de dados'!A892</f>
        <v>5630007598</v>
      </c>
      <c r="C893" s="19" t="str">
        <f>'Base de dados'!B892</f>
        <v>DUGRACIANE DONIZETE XAVIER</v>
      </c>
      <c r="D893" s="26">
        <f>'Base de dados'!C892</f>
        <v>431755073</v>
      </c>
      <c r="E893" s="20" t="str">
        <f>'Base de dados'!D892</f>
        <v>298.533.838-70</v>
      </c>
      <c r="F893" s="21" t="str">
        <f>IF('Base de dados'!E892&lt;&gt;"",'Base de dados'!E892,"")</f>
        <v>KATYUSA DA SILVA XAVIER</v>
      </c>
      <c r="G893" s="21">
        <f>IF('Base de dados'!F892&lt;&gt;"",'Base de dados'!F892,"")</f>
        <v>622361363</v>
      </c>
      <c r="H893" s="21" t="str">
        <f>IF('Base de dados'!G892&lt;&gt;"",'Base de dados'!G892,"")</f>
        <v>389.218.648-06</v>
      </c>
      <c r="I893" s="31" t="str">
        <f>Prefeitura!D893</f>
        <v>RUA ROMULO BORZANI, 132 - INDUSTRIAL - CASA BRANCA</v>
      </c>
      <c r="J893" s="22" t="str">
        <f>Prefeitura!E893</f>
        <v>(19) 999262359</v>
      </c>
      <c r="K893" s="23" t="str">
        <f>LOWER('Base de dados'!K892)</f>
        <v>dugracianex@gmail.com</v>
      </c>
      <c r="L893" s="24" t="str">
        <f>'Base de dados'!J892</f>
        <v>POPULAÇÃO GERAL</v>
      </c>
      <c r="M893" s="24" t="str">
        <f>'Base de dados'!L892</f>
        <v>SUPLENTE</v>
      </c>
      <c r="N893" s="24">
        <f>'Base de dados'!M892</f>
        <v>576</v>
      </c>
      <c r="O893" s="29" t="str">
        <f>IF(OR(Prefeitura!I893="Não",Prefeitura!J893&lt;&gt;""),"EXCLUÍDO","")</f>
        <v/>
      </c>
      <c r="P893" s="24" t="str">
        <f>IF(Prefeitura!J893&lt;&gt;"","ATENDIDO CDHU",IF(Prefeitura!I893="Não","NÃO COMPROVA TEMPO DE MORADIA",""))</f>
        <v/>
      </c>
      <c r="Q893" s="24" t="str">
        <f t="shared" si="28"/>
        <v/>
      </c>
    </row>
    <row r="894" spans="1:17" ht="24.95" customHeight="1" x14ac:dyDescent="0.25">
      <c r="A894" s="17">
        <f t="shared" si="27"/>
        <v>892</v>
      </c>
      <c r="B894" s="18" t="str">
        <f>'Base de dados'!A893</f>
        <v>5630015286</v>
      </c>
      <c r="C894" s="19" t="str">
        <f>'Base de dados'!B893</f>
        <v>TATIANA CELINA MARTINS</v>
      </c>
      <c r="D894" s="26">
        <f>'Base de dados'!C893</f>
        <v>403796726</v>
      </c>
      <c r="E894" s="20" t="str">
        <f>'Base de dados'!D893</f>
        <v>307.665.258-30</v>
      </c>
      <c r="F894" s="21" t="str">
        <f>IF('Base de dados'!E893&lt;&gt;"",'Base de dados'!E893,"")</f>
        <v>MARCUS VINICIUS ROBERTO</v>
      </c>
      <c r="G894" s="21">
        <f>IF('Base de dados'!F893&lt;&gt;"",'Base de dados'!F893,"")</f>
        <v>486122220</v>
      </c>
      <c r="H894" s="21" t="str">
        <f>IF('Base de dados'!G893&lt;&gt;"",'Base de dados'!G893,"")</f>
        <v>415.093.398-76</v>
      </c>
      <c r="I894" s="31" t="str">
        <f>Prefeitura!D894</f>
        <v>RUA PEDRO PIMENTA, 158 - PARQUE SAO PAULO - CASA BRANCA</v>
      </c>
      <c r="J894" s="22" t="str">
        <f>Prefeitura!E894</f>
        <v>(19) 992067807</v>
      </c>
      <c r="K894" s="23" t="str">
        <f>LOWER('Base de dados'!K893)</f>
        <v>tatimartins83@hotmail.com</v>
      </c>
      <c r="L894" s="24" t="str">
        <f>'Base de dados'!J893</f>
        <v>POPULAÇÃO GERAL</v>
      </c>
      <c r="M894" s="24" t="str">
        <f>'Base de dados'!L893</f>
        <v>SUPLENTE</v>
      </c>
      <c r="N894" s="24">
        <f>'Base de dados'!M893</f>
        <v>577</v>
      </c>
      <c r="O894" s="29" t="str">
        <f>IF(OR(Prefeitura!I894="Não",Prefeitura!J894&lt;&gt;""),"EXCLUÍDO","")</f>
        <v/>
      </c>
      <c r="P894" s="24" t="str">
        <f>IF(Prefeitura!J894&lt;&gt;"","ATENDIDO CDHU",IF(Prefeitura!I894="Não","NÃO COMPROVA TEMPO DE MORADIA",""))</f>
        <v/>
      </c>
      <c r="Q894" s="24" t="str">
        <f t="shared" si="28"/>
        <v/>
      </c>
    </row>
    <row r="895" spans="1:17" ht="24.95" customHeight="1" x14ac:dyDescent="0.25">
      <c r="A895" s="17">
        <f t="shared" si="27"/>
        <v>893</v>
      </c>
      <c r="B895" s="18" t="str">
        <f>'Base de dados'!A894</f>
        <v>5630006186</v>
      </c>
      <c r="C895" s="19" t="str">
        <f>'Base de dados'!B894</f>
        <v>JOSE AUGUSTO PEREIRA DE CAMPOS</v>
      </c>
      <c r="D895" s="26">
        <f>'Base de dados'!C894</f>
        <v>495499602</v>
      </c>
      <c r="E895" s="20" t="str">
        <f>'Base de dados'!D894</f>
        <v>414.722.618-36</v>
      </c>
      <c r="F895" s="21" t="str">
        <f>IF('Base de dados'!E894&lt;&gt;"",'Base de dados'!E894,"")</f>
        <v>EVELIN CRISTINA DE CAMPOS BERNARDO PEREIRA</v>
      </c>
      <c r="G895" s="21">
        <f>IF('Base de dados'!F894&lt;&gt;"",'Base de dados'!F894,"")</f>
        <v>47562760</v>
      </c>
      <c r="H895" s="21" t="str">
        <f>IF('Base de dados'!G894&lt;&gt;"",'Base de dados'!G894,"")</f>
        <v>414.876.538-08</v>
      </c>
      <c r="I895" s="31" t="str">
        <f>Prefeitura!D895</f>
        <v>RUA WAGNER LUIZ RODRIGUES, 68 - SANTA MARIA - CASA BRANCA</v>
      </c>
      <c r="J895" s="22" t="str">
        <f>Prefeitura!E895</f>
        <v>(19) 999589921</v>
      </c>
      <c r="K895" s="23" t="str">
        <f>LOWER('Base de dados'!K894)</f>
        <v>zehaugusto31@gmail.com</v>
      </c>
      <c r="L895" s="24" t="str">
        <f>'Base de dados'!J894</f>
        <v>POPULAÇÃO GERAL</v>
      </c>
      <c r="M895" s="24" t="str">
        <f>'Base de dados'!L894</f>
        <v>SUPLENTE</v>
      </c>
      <c r="N895" s="24">
        <f>'Base de dados'!M894</f>
        <v>578</v>
      </c>
      <c r="O895" s="29" t="str">
        <f>IF(OR(Prefeitura!I895="Não",Prefeitura!J895&lt;&gt;""),"EXCLUÍDO","")</f>
        <v/>
      </c>
      <c r="P895" s="24" t="str">
        <f>IF(Prefeitura!J895&lt;&gt;"","ATENDIDO CDHU",IF(Prefeitura!I895="Não","NÃO COMPROVA TEMPO DE MORADIA",""))</f>
        <v/>
      </c>
      <c r="Q895" s="24" t="str">
        <f t="shared" si="28"/>
        <v/>
      </c>
    </row>
    <row r="896" spans="1:17" ht="24.95" customHeight="1" x14ac:dyDescent="0.25">
      <c r="A896" s="17">
        <f t="shared" si="27"/>
        <v>894</v>
      </c>
      <c r="B896" s="18" t="str">
        <f>'Base de dados'!A895</f>
        <v>5630013752</v>
      </c>
      <c r="C896" s="19" t="str">
        <f>'Base de dados'!B895</f>
        <v>JOSIMAR DA SILVA</v>
      </c>
      <c r="D896" s="26">
        <f>'Base de dados'!C895</f>
        <v>416714699</v>
      </c>
      <c r="E896" s="20" t="str">
        <f>'Base de dados'!D895</f>
        <v>308.926.878-78</v>
      </c>
      <c r="F896" s="21" t="str">
        <f>IF('Base de dados'!E895&lt;&gt;"",'Base de dados'!E895,"")</f>
        <v>THAILA CAROLINA LABESTEM DOS SANTOS SILVA</v>
      </c>
      <c r="G896" s="21">
        <f>IF('Base de dados'!F895&lt;&gt;"",'Base de dados'!F895,"")</f>
        <v>48599561</v>
      </c>
      <c r="H896" s="21" t="str">
        <f>IF('Base de dados'!G895&lt;&gt;"",'Base de dados'!G895,"")</f>
        <v>418.665.298-89</v>
      </c>
      <c r="I896" s="31" t="str">
        <f>Prefeitura!D896</f>
        <v>RUA FAMILIA ORTA, 125 - SANTA MARIA - CASA BRANCA</v>
      </c>
      <c r="J896" s="22" t="str">
        <f>Prefeitura!E896</f>
        <v>(19) 992225865</v>
      </c>
      <c r="K896" s="23" t="str">
        <f>LOWER('Base de dados'!K895)</f>
        <v>josimarsilva54190@gmail.com</v>
      </c>
      <c r="L896" s="24" t="str">
        <f>'Base de dados'!J895</f>
        <v>POPULAÇÃO GERAL</v>
      </c>
      <c r="M896" s="24" t="str">
        <f>'Base de dados'!L895</f>
        <v>SUPLENTE</v>
      </c>
      <c r="N896" s="24">
        <f>'Base de dados'!M895</f>
        <v>579</v>
      </c>
      <c r="O896" s="29" t="str">
        <f>IF(OR(Prefeitura!I896="Não",Prefeitura!J896&lt;&gt;""),"EXCLUÍDO","")</f>
        <v/>
      </c>
      <c r="P896" s="24" t="str">
        <f>IF(Prefeitura!J896&lt;&gt;"","ATENDIDO CDHU",IF(Prefeitura!I896="Não","NÃO COMPROVA TEMPO DE MORADIA",""))</f>
        <v/>
      </c>
      <c r="Q896" s="24" t="str">
        <f t="shared" si="28"/>
        <v/>
      </c>
    </row>
    <row r="897" spans="1:17" ht="24.95" customHeight="1" x14ac:dyDescent="0.25">
      <c r="A897" s="17">
        <f t="shared" si="27"/>
        <v>895</v>
      </c>
      <c r="B897" s="18" t="str">
        <f>'Base de dados'!A896</f>
        <v>5630010121</v>
      </c>
      <c r="C897" s="19" t="str">
        <f>'Base de dados'!B896</f>
        <v>RACHEL COSTA ARAUJO</v>
      </c>
      <c r="D897" s="26">
        <f>'Base de dados'!C896</f>
        <v>16512871</v>
      </c>
      <c r="E897" s="20" t="str">
        <f>'Base de dados'!D896</f>
        <v>317.086.678-81</v>
      </c>
      <c r="F897" s="21" t="str">
        <f>IF('Base de dados'!E896&lt;&gt;"",'Base de dados'!E896,"")</f>
        <v/>
      </c>
      <c r="G897" s="21" t="str">
        <f>IF('Base de dados'!F896&lt;&gt;"",'Base de dados'!F896,"")</f>
        <v/>
      </c>
      <c r="H897" s="21" t="str">
        <f>IF('Base de dados'!G896&lt;&gt;"",'Base de dados'!G896,"")</f>
        <v/>
      </c>
      <c r="I897" s="31" t="str">
        <f>Prefeitura!D897</f>
        <v>RUA LACERDA FRANCO, 190 - CENTRO - CASA BRANCA</v>
      </c>
      <c r="J897" s="22" t="str">
        <f>Prefeitura!E897</f>
        <v>(19) 991554061</v>
      </c>
      <c r="K897" s="23" t="str">
        <f>LOWER('Base de dados'!K896)</f>
        <v>querobanhoesteticaanimal@gmail.com</v>
      </c>
      <c r="L897" s="24" t="str">
        <f>'Base de dados'!J896</f>
        <v>POPULAÇÃO GERAL</v>
      </c>
      <c r="M897" s="24" t="str">
        <f>'Base de dados'!L896</f>
        <v>SUPLENTE</v>
      </c>
      <c r="N897" s="24">
        <f>'Base de dados'!M896</f>
        <v>580</v>
      </c>
      <c r="O897" s="29" t="str">
        <f>IF(OR(Prefeitura!I897="Não",Prefeitura!J897&lt;&gt;""),"EXCLUÍDO","")</f>
        <v/>
      </c>
      <c r="P897" s="24" t="str">
        <f>IF(Prefeitura!J897&lt;&gt;"","ATENDIDO CDHU",IF(Prefeitura!I897="Não","NÃO COMPROVA TEMPO DE MORADIA",""))</f>
        <v/>
      </c>
      <c r="Q897" s="24" t="str">
        <f t="shared" si="28"/>
        <v/>
      </c>
    </row>
    <row r="898" spans="1:17" ht="24.95" customHeight="1" x14ac:dyDescent="0.25">
      <c r="A898" s="17">
        <f t="shared" si="27"/>
        <v>896</v>
      </c>
      <c r="B898" s="18" t="str">
        <f>'Base de dados'!A897</f>
        <v>5630009578</v>
      </c>
      <c r="C898" s="19" t="str">
        <f>'Base de dados'!B897</f>
        <v>LUIZ PABLO SILVA SANTOS</v>
      </c>
      <c r="D898" s="26">
        <f>'Base de dados'!C897</f>
        <v>592843762</v>
      </c>
      <c r="E898" s="20" t="str">
        <f>'Base de dados'!D897</f>
        <v>511.975.738-36</v>
      </c>
      <c r="F898" s="21" t="str">
        <f>IF('Base de dados'!E897&lt;&gt;"",'Base de dados'!E897,"")</f>
        <v>JANAINA APARECIDA FRANCO</v>
      </c>
      <c r="G898" s="21">
        <f>IF('Base de dados'!F897&lt;&gt;"",'Base de dados'!F897,"")</f>
        <v>540948548</v>
      </c>
      <c r="H898" s="21" t="str">
        <f>IF('Base de dados'!G897&lt;&gt;"",'Base de dados'!G897,"")</f>
        <v>441.633.838-40</v>
      </c>
      <c r="I898" s="31" t="str">
        <f>Prefeitura!D898</f>
        <v>CAL PADRE LUIZ SCROSSOPPI, 184 - JARDIM NOVO MUNDO - VOTORANTIM</v>
      </c>
      <c r="J898" s="22" t="str">
        <f>Prefeitura!E898</f>
        <v>(15) 998474888</v>
      </c>
      <c r="K898" s="23" t="str">
        <f>LOWER('Base de dados'!K897)</f>
        <v>pablojannayna98@gmail.com</v>
      </c>
      <c r="L898" s="24" t="str">
        <f>'Base de dados'!J897</f>
        <v>POPULAÇÃO GERAL</v>
      </c>
      <c r="M898" s="24" t="str">
        <f>'Base de dados'!L897</f>
        <v>SUPLENTE</v>
      </c>
      <c r="N898" s="24">
        <f>'Base de dados'!M897</f>
        <v>581</v>
      </c>
      <c r="O898" s="29" t="str">
        <f>IF(OR(Prefeitura!I898="Não",Prefeitura!J898&lt;&gt;""),"EXCLUÍDO","")</f>
        <v/>
      </c>
      <c r="P898" s="24" t="str">
        <f>IF(Prefeitura!J898&lt;&gt;"","ATENDIDO CDHU",IF(Prefeitura!I898="Não","NÃO COMPROVA TEMPO DE MORADIA",""))</f>
        <v/>
      </c>
      <c r="Q898" s="24" t="str">
        <f t="shared" si="28"/>
        <v/>
      </c>
    </row>
    <row r="899" spans="1:17" ht="24.95" customHeight="1" x14ac:dyDescent="0.25">
      <c r="A899" s="17">
        <f t="shared" si="27"/>
        <v>897</v>
      </c>
      <c r="B899" s="18" t="str">
        <f>'Base de dados'!A898</f>
        <v>5630002128</v>
      </c>
      <c r="C899" s="19" t="str">
        <f>'Base de dados'!B898</f>
        <v>MARGARETE APARECIDA DE PAULA SOUZA</v>
      </c>
      <c r="D899" s="26">
        <f>'Base de dados'!C898</f>
        <v>219066243</v>
      </c>
      <c r="E899" s="20" t="str">
        <f>'Base de dados'!D898</f>
        <v>108.122.178-02</v>
      </c>
      <c r="F899" s="21" t="str">
        <f>IF('Base de dados'!E898&lt;&gt;"",'Base de dados'!E898,"")</f>
        <v/>
      </c>
      <c r="G899" s="21" t="str">
        <f>IF('Base de dados'!F898&lt;&gt;"",'Base de dados'!F898,"")</f>
        <v/>
      </c>
      <c r="H899" s="21" t="str">
        <f>IF('Base de dados'!G898&lt;&gt;"",'Base de dados'!G898,"")</f>
        <v/>
      </c>
      <c r="I899" s="31" t="str">
        <f>Prefeitura!D899</f>
        <v>RUA FAMILIA STEFANINI, 394 - DESTERRO - CASA BRANCA</v>
      </c>
      <c r="J899" s="22" t="str">
        <f>Prefeitura!E899</f>
        <v>(19) 995472898</v>
      </c>
      <c r="K899" s="23" t="str">
        <f>LOWER('Base de dados'!K898)</f>
        <v>margaretinhami@yahoo.com.br</v>
      </c>
      <c r="L899" s="24" t="str">
        <f>'Base de dados'!J898</f>
        <v>POPULAÇÃO GERAL</v>
      </c>
      <c r="M899" s="24" t="str">
        <f>'Base de dados'!L898</f>
        <v>SUPLENTE</v>
      </c>
      <c r="N899" s="24">
        <f>'Base de dados'!M898</f>
        <v>582</v>
      </c>
      <c r="O899" s="29" t="str">
        <f>IF(OR(Prefeitura!I899="Não",Prefeitura!J899&lt;&gt;""),"EXCLUÍDO","")</f>
        <v/>
      </c>
      <c r="P899" s="24" t="str">
        <f>IF(Prefeitura!J899&lt;&gt;"","ATENDIDO CDHU",IF(Prefeitura!I899="Não","NÃO COMPROVA TEMPO DE MORADIA",""))</f>
        <v/>
      </c>
      <c r="Q899" s="24" t="str">
        <f t="shared" si="28"/>
        <v/>
      </c>
    </row>
    <row r="900" spans="1:17" ht="24.95" customHeight="1" x14ac:dyDescent="0.25">
      <c r="A900" s="17">
        <f t="shared" si="27"/>
        <v>898</v>
      </c>
      <c r="B900" s="18" t="str">
        <f>'Base de dados'!A899</f>
        <v>5630005832</v>
      </c>
      <c r="C900" s="19" t="str">
        <f>'Base de dados'!B899</f>
        <v>ANA RAQUEL DONTALE</v>
      </c>
      <c r="D900" s="26">
        <f>'Base de dados'!C899</f>
        <v>462385127</v>
      </c>
      <c r="E900" s="20" t="str">
        <f>'Base de dados'!D899</f>
        <v>392.923.518-85</v>
      </c>
      <c r="F900" s="21" t="str">
        <f>IF('Base de dados'!E899&lt;&gt;"",'Base de dados'!E899,"")</f>
        <v/>
      </c>
      <c r="G900" s="21" t="str">
        <f>IF('Base de dados'!F899&lt;&gt;"",'Base de dados'!F899,"")</f>
        <v/>
      </c>
      <c r="H900" s="21" t="str">
        <f>IF('Base de dados'!G899&lt;&gt;"",'Base de dados'!G899,"")</f>
        <v/>
      </c>
      <c r="I900" s="31" t="str">
        <f>Prefeitura!D900</f>
        <v>RUA FAMILIA STEFANINI, 426 - DESTERRO - CASA BRANCA</v>
      </c>
      <c r="J900" s="22" t="str">
        <f>Prefeitura!E900</f>
        <v>(19) 995163953</v>
      </c>
      <c r="K900" s="23" t="str">
        <f>LOWER('Base de dados'!K899)</f>
        <v>raqueldontale@gmail.com</v>
      </c>
      <c r="L900" s="24" t="str">
        <f>'Base de dados'!J899</f>
        <v>POPULAÇÃO GERAL</v>
      </c>
      <c r="M900" s="24" t="str">
        <f>'Base de dados'!L899</f>
        <v>SUPLENTE</v>
      </c>
      <c r="N900" s="24">
        <f>'Base de dados'!M899</f>
        <v>583</v>
      </c>
      <c r="O900" s="29" t="str">
        <f>IF(OR(Prefeitura!I900="Não",Prefeitura!J900&lt;&gt;""),"EXCLUÍDO","")</f>
        <v/>
      </c>
      <c r="P900" s="24" t="str">
        <f>IF(Prefeitura!J900&lt;&gt;"","ATENDIDO CDHU",IF(Prefeitura!I900="Não","NÃO COMPROVA TEMPO DE MORADIA",""))</f>
        <v/>
      </c>
      <c r="Q900" s="24" t="str">
        <f t="shared" si="28"/>
        <v/>
      </c>
    </row>
    <row r="901" spans="1:17" ht="24.95" customHeight="1" x14ac:dyDescent="0.25">
      <c r="A901" s="17">
        <f t="shared" ref="A901:A964" si="29">A900+1</f>
        <v>899</v>
      </c>
      <c r="B901" s="18" t="str">
        <f>'Base de dados'!A900</f>
        <v>5630008026</v>
      </c>
      <c r="C901" s="19" t="str">
        <f>'Base de dados'!B900</f>
        <v>RAFAEL GONCALVES PEREIRA</v>
      </c>
      <c r="D901" s="26">
        <f>'Base de dados'!C900</f>
        <v>489778756</v>
      </c>
      <c r="E901" s="20" t="str">
        <f>'Base de dados'!D900</f>
        <v>415.249.138-80</v>
      </c>
      <c r="F901" s="21" t="str">
        <f>IF('Base de dados'!E900&lt;&gt;"",'Base de dados'!E900,"")</f>
        <v/>
      </c>
      <c r="G901" s="21" t="str">
        <f>IF('Base de dados'!F900&lt;&gt;"",'Base de dados'!F900,"")</f>
        <v/>
      </c>
      <c r="H901" s="21" t="str">
        <f>IF('Base de dados'!G900&lt;&gt;"",'Base de dados'!G900,"")</f>
        <v/>
      </c>
      <c r="I901" s="31" t="str">
        <f>Prefeitura!D901</f>
        <v>RUA FIDELIS LUIZ ROMANO LOPES, 1036 - JARDIM NOVA ITOBI - ITOBI</v>
      </c>
      <c r="J901" s="22" t="str">
        <f>Prefeitura!E901</f>
        <v>(19) 989480660</v>
      </c>
      <c r="K901" s="23" t="str">
        <f>LOWER('Base de dados'!K900)</f>
        <v>beatrizrovani17@gmail.com</v>
      </c>
      <c r="L901" s="24" t="str">
        <f>'Base de dados'!J900</f>
        <v>POPULAÇÃO GERAL</v>
      </c>
      <c r="M901" s="24" t="str">
        <f>'Base de dados'!L900</f>
        <v>SUPLENTE</v>
      </c>
      <c r="N901" s="24">
        <f>'Base de dados'!M900</f>
        <v>584</v>
      </c>
      <c r="O901" s="29" t="str">
        <f>IF(OR(Prefeitura!I901="Não",Prefeitura!J901&lt;&gt;""),"EXCLUÍDO","")</f>
        <v/>
      </c>
      <c r="P901" s="24" t="str">
        <f>IF(Prefeitura!J901&lt;&gt;"","ATENDIDO CDHU",IF(Prefeitura!I901="Não","NÃO COMPROVA TEMPO DE MORADIA",""))</f>
        <v/>
      </c>
      <c r="Q901" s="24" t="str">
        <f t="shared" ref="Q901:Q964" si="30">IF(P901="","",IF(P901="ATENDIDO CDHU","CDHU","PREFEITURA"))</f>
        <v/>
      </c>
    </row>
    <row r="902" spans="1:17" ht="24.95" customHeight="1" x14ac:dyDescent="0.25">
      <c r="A902" s="17">
        <f t="shared" si="29"/>
        <v>900</v>
      </c>
      <c r="B902" s="18" t="str">
        <f>'Base de dados'!A901</f>
        <v>5630011095</v>
      </c>
      <c r="C902" s="19" t="str">
        <f>'Base de dados'!B901</f>
        <v>FRANCISMARA PAIVA</v>
      </c>
      <c r="D902" s="26">
        <f>'Base de dados'!C901</f>
        <v>33685478</v>
      </c>
      <c r="E902" s="20" t="str">
        <f>'Base de dados'!D901</f>
        <v>289.541.058-58</v>
      </c>
      <c r="F902" s="21" t="str">
        <f>IF('Base de dados'!E901&lt;&gt;"",'Base de dados'!E901,"")</f>
        <v/>
      </c>
      <c r="G902" s="21" t="str">
        <f>IF('Base de dados'!F901&lt;&gt;"",'Base de dados'!F901,"")</f>
        <v/>
      </c>
      <c r="H902" s="21" t="str">
        <f>IF('Base de dados'!G901&lt;&gt;"",'Base de dados'!G901,"")</f>
        <v/>
      </c>
      <c r="I902" s="31" t="str">
        <f>Prefeitura!D902</f>
        <v>RUA ANTONIO COLOMBINI SOBRINHO, 74 - CHACARA BOA VISTA - CASA BRANCA</v>
      </c>
      <c r="J902" s="22" t="str">
        <f>Prefeitura!E902</f>
        <v>(19) 994198072</v>
      </c>
      <c r="K902" s="23" t="str">
        <f>LOWER('Base de dados'!K901)</f>
        <v>francismarapaiva@hotmail.com</v>
      </c>
      <c r="L902" s="24" t="str">
        <f>'Base de dados'!J901</f>
        <v>POPULAÇÃO GERAL</v>
      </c>
      <c r="M902" s="24" t="str">
        <f>'Base de dados'!L901</f>
        <v>SUPLENTE</v>
      </c>
      <c r="N902" s="24">
        <f>'Base de dados'!M901</f>
        <v>585</v>
      </c>
      <c r="O902" s="29" t="str">
        <f>IF(OR(Prefeitura!I902="Não",Prefeitura!J902&lt;&gt;""),"EXCLUÍDO","")</f>
        <v/>
      </c>
      <c r="P902" s="24" t="str">
        <f>IF(Prefeitura!J902&lt;&gt;"","ATENDIDO CDHU",IF(Prefeitura!I902="Não","NÃO COMPROVA TEMPO DE MORADIA",""))</f>
        <v/>
      </c>
      <c r="Q902" s="24" t="str">
        <f t="shared" si="30"/>
        <v/>
      </c>
    </row>
    <row r="903" spans="1:17" ht="24.95" customHeight="1" x14ac:dyDescent="0.25">
      <c r="A903" s="17">
        <f t="shared" si="29"/>
        <v>901</v>
      </c>
      <c r="B903" s="18" t="str">
        <f>'Base de dados'!A902</f>
        <v>5630018694</v>
      </c>
      <c r="C903" s="19" t="str">
        <f>'Base de dados'!B902</f>
        <v>TATIANE APARECIDA JUSTINO</v>
      </c>
      <c r="D903" s="26">
        <f>'Base de dados'!C902</f>
        <v>446077823</v>
      </c>
      <c r="E903" s="20" t="str">
        <f>'Base de dados'!D902</f>
        <v>392.314.418-09</v>
      </c>
      <c r="F903" s="21" t="str">
        <f>IF('Base de dados'!E902&lt;&gt;"",'Base de dados'!E902,"")</f>
        <v/>
      </c>
      <c r="G903" s="21" t="str">
        <f>IF('Base de dados'!F902&lt;&gt;"",'Base de dados'!F902,"")</f>
        <v/>
      </c>
      <c r="H903" s="21" t="str">
        <f>IF('Base de dados'!G902&lt;&gt;"",'Base de dados'!G902,"")</f>
        <v/>
      </c>
      <c r="I903" s="31" t="str">
        <f>Prefeitura!D903</f>
        <v>RUA RUA13, 22 - BELA VISTA 2 - CASA BRANCA</v>
      </c>
      <c r="J903" s="22" t="str">
        <f>Prefeitura!E903</f>
        <v>(19) 991436923</v>
      </c>
      <c r="K903" s="23" t="str">
        <f>LOWER('Base de dados'!K902)</f>
        <v>tatyyjustinno@gmail.com</v>
      </c>
      <c r="L903" s="24" t="str">
        <f>'Base de dados'!J902</f>
        <v>POPULAÇÃO GERAL</v>
      </c>
      <c r="M903" s="24" t="str">
        <f>'Base de dados'!L902</f>
        <v>SUPLENTE</v>
      </c>
      <c r="N903" s="24">
        <f>'Base de dados'!M902</f>
        <v>586</v>
      </c>
      <c r="O903" s="29" t="str">
        <f>IF(OR(Prefeitura!I903="Não",Prefeitura!J903&lt;&gt;""),"EXCLUÍDO","")</f>
        <v/>
      </c>
      <c r="P903" s="24" t="str">
        <f>IF(Prefeitura!J903&lt;&gt;"","ATENDIDO CDHU",IF(Prefeitura!I903="Não","NÃO COMPROVA TEMPO DE MORADIA",""))</f>
        <v/>
      </c>
      <c r="Q903" s="24" t="str">
        <f t="shared" si="30"/>
        <v/>
      </c>
    </row>
    <row r="904" spans="1:17" ht="24.95" customHeight="1" x14ac:dyDescent="0.25">
      <c r="A904" s="17">
        <f t="shared" si="29"/>
        <v>902</v>
      </c>
      <c r="B904" s="18" t="str">
        <f>'Base de dados'!A903</f>
        <v>5630010097</v>
      </c>
      <c r="C904" s="19" t="str">
        <f>'Base de dados'!B903</f>
        <v>JONATA DANIEL ROMUALDO</v>
      </c>
      <c r="D904" s="26">
        <f>'Base de dados'!C903</f>
        <v>451886999</v>
      </c>
      <c r="E904" s="20" t="str">
        <f>'Base de dados'!D903</f>
        <v>089.424.346-22</v>
      </c>
      <c r="F904" s="21" t="str">
        <f>IF('Base de dados'!E903&lt;&gt;"",'Base de dados'!E903,"")</f>
        <v>DAIANE DE JESUS MIGUEL</v>
      </c>
      <c r="G904" s="21">
        <f>IF('Base de dados'!F903&lt;&gt;"",'Base de dados'!F903,"")</f>
        <v>458548054</v>
      </c>
      <c r="H904" s="21" t="str">
        <f>IF('Base de dados'!G903&lt;&gt;"",'Base de dados'!G903,"")</f>
        <v>400.427.458-37</v>
      </c>
      <c r="I904" s="31" t="str">
        <f>Prefeitura!D904</f>
        <v>RUA JORGE BONETTI, 210 - SENHOR MENINO - CASA BRANCA</v>
      </c>
      <c r="J904" s="22" t="str">
        <f>Prefeitura!E904</f>
        <v>(19) 989350425</v>
      </c>
      <c r="K904" s="23" t="str">
        <f>LOWER('Base de dados'!K903)</f>
        <v>daianeromualdo438@gmail.com</v>
      </c>
      <c r="L904" s="24" t="str">
        <f>'Base de dados'!J903</f>
        <v>POPULAÇÃO GERAL</v>
      </c>
      <c r="M904" s="24" t="str">
        <f>'Base de dados'!L903</f>
        <v>SUPLENTE</v>
      </c>
      <c r="N904" s="24">
        <f>'Base de dados'!M903</f>
        <v>587</v>
      </c>
      <c r="O904" s="29" t="str">
        <f>IF(OR(Prefeitura!I904="Não",Prefeitura!J904&lt;&gt;""),"EXCLUÍDO","")</f>
        <v/>
      </c>
      <c r="P904" s="24" t="str">
        <f>IF(Prefeitura!J904&lt;&gt;"","ATENDIDO CDHU",IF(Prefeitura!I904="Não","NÃO COMPROVA TEMPO DE MORADIA",""))</f>
        <v/>
      </c>
      <c r="Q904" s="24" t="str">
        <f t="shared" si="30"/>
        <v/>
      </c>
    </row>
    <row r="905" spans="1:17" ht="24.95" customHeight="1" x14ac:dyDescent="0.25">
      <c r="A905" s="17">
        <f t="shared" si="29"/>
        <v>903</v>
      </c>
      <c r="B905" s="18" t="str">
        <f>'Base de dados'!A904</f>
        <v>5630000197</v>
      </c>
      <c r="C905" s="19" t="str">
        <f>'Base de dados'!B904</f>
        <v>WELTON ANTONIO DA SILVA SANTOS</v>
      </c>
      <c r="D905" s="26">
        <f>'Base de dados'!C904</f>
        <v>462618687</v>
      </c>
      <c r="E905" s="20" t="str">
        <f>'Base de dados'!D904</f>
        <v>318.812.658-11</v>
      </c>
      <c r="F905" s="21" t="str">
        <f>IF('Base de dados'!E904&lt;&gt;"",'Base de dados'!E904,"")</f>
        <v/>
      </c>
      <c r="G905" s="21" t="str">
        <f>IF('Base de dados'!F904&lt;&gt;"",'Base de dados'!F904,"")</f>
        <v/>
      </c>
      <c r="H905" s="21" t="str">
        <f>IF('Base de dados'!G904&lt;&gt;"",'Base de dados'!G904,"")</f>
        <v/>
      </c>
      <c r="I905" s="31" t="str">
        <f>Prefeitura!D905</f>
        <v>RUA JOAO BATISTA SALLES CUNHA, 470 - PARQUE SAO PAULO - CASA BRANCA</v>
      </c>
      <c r="J905" s="22" t="str">
        <f>Prefeitura!E905</f>
        <v>(19) 992257280</v>
      </c>
      <c r="K905" s="23" t="str">
        <f>LOWER('Base de dados'!K904)</f>
        <v>heltontubaka@gmail.com</v>
      </c>
      <c r="L905" s="24" t="str">
        <f>'Base de dados'!J904</f>
        <v>POPULAÇÃO GERAL</v>
      </c>
      <c r="M905" s="24" t="str">
        <f>'Base de dados'!L904</f>
        <v>SUPLENTE</v>
      </c>
      <c r="N905" s="24">
        <f>'Base de dados'!M904</f>
        <v>588</v>
      </c>
      <c r="O905" s="29" t="str">
        <f>IF(OR(Prefeitura!I905="Não",Prefeitura!J905&lt;&gt;""),"EXCLUÍDO","")</f>
        <v/>
      </c>
      <c r="P905" s="24" t="str">
        <f>IF(Prefeitura!J905&lt;&gt;"","ATENDIDO CDHU",IF(Prefeitura!I905="Não","NÃO COMPROVA TEMPO DE MORADIA",""))</f>
        <v/>
      </c>
      <c r="Q905" s="24" t="str">
        <f t="shared" si="30"/>
        <v/>
      </c>
    </row>
    <row r="906" spans="1:17" ht="24.95" customHeight="1" x14ac:dyDescent="0.25">
      <c r="A906" s="17">
        <f t="shared" si="29"/>
        <v>904</v>
      </c>
      <c r="B906" s="18" t="str">
        <f>'Base de dados'!A905</f>
        <v>5630001658</v>
      </c>
      <c r="C906" s="19" t="str">
        <f>'Base de dados'!B905</f>
        <v>RODRIGO BERNARDO RIBEIRO</v>
      </c>
      <c r="D906" s="26">
        <f>'Base de dados'!C905</f>
        <v>400990660</v>
      </c>
      <c r="E906" s="20" t="str">
        <f>'Base de dados'!D905</f>
        <v>340.480.638-71</v>
      </c>
      <c r="F906" s="21" t="str">
        <f>IF('Base de dados'!E905&lt;&gt;"",'Base de dados'!E905,"")</f>
        <v/>
      </c>
      <c r="G906" s="21" t="str">
        <f>IF('Base de dados'!F905&lt;&gt;"",'Base de dados'!F905,"")</f>
        <v/>
      </c>
      <c r="H906" s="21" t="str">
        <f>IF('Base de dados'!G905&lt;&gt;"",'Base de dados'!G905,"")</f>
        <v/>
      </c>
      <c r="I906" s="31" t="str">
        <f>Prefeitura!D906</f>
        <v>RUA PALMIRA DE OLIVEIRA GUERREIRA, 90 - WLADIMIR PEREIRA - CASA BRANCA</v>
      </c>
      <c r="J906" s="22" t="str">
        <f>Prefeitura!E906</f>
        <v>(19) 995109871</v>
      </c>
      <c r="K906" s="23" t="str">
        <f>LOWER('Base de dados'!K905)</f>
        <v>atendentecasabranca01@outlook.com</v>
      </c>
      <c r="L906" s="24" t="str">
        <f>'Base de dados'!J905</f>
        <v>POPULAÇÃO GERAL</v>
      </c>
      <c r="M906" s="24" t="str">
        <f>'Base de dados'!L905</f>
        <v>SUPLENTE</v>
      </c>
      <c r="N906" s="24">
        <f>'Base de dados'!M905</f>
        <v>589</v>
      </c>
      <c r="O906" s="29" t="str">
        <f>IF(OR(Prefeitura!I906="Não",Prefeitura!J906&lt;&gt;""),"EXCLUÍDO","")</f>
        <v/>
      </c>
      <c r="P906" s="24" t="str">
        <f>IF(Prefeitura!J906&lt;&gt;"","ATENDIDO CDHU",IF(Prefeitura!I906="Não","NÃO COMPROVA TEMPO DE MORADIA",""))</f>
        <v/>
      </c>
      <c r="Q906" s="24" t="str">
        <f t="shared" si="30"/>
        <v/>
      </c>
    </row>
    <row r="907" spans="1:17" ht="24.95" customHeight="1" x14ac:dyDescent="0.25">
      <c r="A907" s="17">
        <f t="shared" si="29"/>
        <v>905</v>
      </c>
      <c r="B907" s="18" t="str">
        <f>'Base de dados'!A906</f>
        <v>5630000619</v>
      </c>
      <c r="C907" s="19" t="str">
        <f>'Base de dados'!B906</f>
        <v>ALARICO CARVALHO ANDRE NETO</v>
      </c>
      <c r="D907" s="26">
        <f>'Base de dados'!C906</f>
        <v>363067899</v>
      </c>
      <c r="E907" s="20" t="str">
        <f>'Base de dados'!D906</f>
        <v>404.033.388-83</v>
      </c>
      <c r="F907" s="21" t="str">
        <f>IF('Base de dados'!E906&lt;&gt;"",'Base de dados'!E906,"")</f>
        <v/>
      </c>
      <c r="G907" s="21" t="str">
        <f>IF('Base de dados'!F906&lt;&gt;"",'Base de dados'!F906,"")</f>
        <v/>
      </c>
      <c r="H907" s="21" t="str">
        <f>IF('Base de dados'!G906&lt;&gt;"",'Base de dados'!G906,"")</f>
        <v/>
      </c>
      <c r="I907" s="31" t="str">
        <f>Prefeitura!D907</f>
        <v>RUA LUCIO LEONEL, 649 - CENTRO - CASA BRANCA</v>
      </c>
      <c r="J907" s="22" t="str">
        <f>Prefeitura!E907</f>
        <v>(19) 994128512</v>
      </c>
      <c r="K907" s="23" t="str">
        <f>LOWER('Base de dados'!K906)</f>
        <v>alaricocarvalho@gmail.com</v>
      </c>
      <c r="L907" s="24" t="str">
        <f>'Base de dados'!J906</f>
        <v>POPULAÇÃO GERAL</v>
      </c>
      <c r="M907" s="24" t="str">
        <f>'Base de dados'!L906</f>
        <v>SUPLENTE</v>
      </c>
      <c r="N907" s="24">
        <f>'Base de dados'!M906</f>
        <v>590</v>
      </c>
      <c r="O907" s="29" t="str">
        <f>IF(OR(Prefeitura!I907="Não",Prefeitura!J907&lt;&gt;""),"EXCLUÍDO","")</f>
        <v/>
      </c>
      <c r="P907" s="24" t="str">
        <f>IF(Prefeitura!J907&lt;&gt;"","ATENDIDO CDHU",IF(Prefeitura!I907="Não","NÃO COMPROVA TEMPO DE MORADIA",""))</f>
        <v/>
      </c>
      <c r="Q907" s="24" t="str">
        <f t="shared" si="30"/>
        <v/>
      </c>
    </row>
    <row r="908" spans="1:17" ht="24.95" customHeight="1" x14ac:dyDescent="0.25">
      <c r="A908" s="17">
        <f t="shared" si="29"/>
        <v>906</v>
      </c>
      <c r="B908" s="18" t="str">
        <f>'Base de dados'!A907</f>
        <v>5630003696</v>
      </c>
      <c r="C908" s="19" t="str">
        <f>'Base de dados'!B907</f>
        <v>LETICIA MACHADO DAVID</v>
      </c>
      <c r="D908" s="26">
        <f>'Base de dados'!C907</f>
        <v>499319072</v>
      </c>
      <c r="E908" s="20" t="str">
        <f>'Base de dados'!D907</f>
        <v>477.582.298-59</v>
      </c>
      <c r="F908" s="21" t="str">
        <f>IF('Base de dados'!E907&lt;&gt;"",'Base de dados'!E907,"")</f>
        <v/>
      </c>
      <c r="G908" s="21" t="str">
        <f>IF('Base de dados'!F907&lt;&gt;"",'Base de dados'!F907,"")</f>
        <v/>
      </c>
      <c r="H908" s="21" t="str">
        <f>IF('Base de dados'!G907&lt;&gt;"",'Base de dados'!G907,"")</f>
        <v/>
      </c>
      <c r="I908" s="31" t="str">
        <f>Prefeitura!D908</f>
        <v>RUA JOAO ROBERTO ALVES, 55 - NOSSO TETO - CASA BRANCA</v>
      </c>
      <c r="J908" s="22" t="str">
        <f>Prefeitura!E908</f>
        <v>(19) 999004225</v>
      </c>
      <c r="K908" s="23" t="str">
        <f>LOWER('Base de dados'!K907)</f>
        <v>leticia_machado_david@hotmail.com</v>
      </c>
      <c r="L908" s="24" t="str">
        <f>'Base de dados'!J907</f>
        <v>POPULAÇÃO GERAL</v>
      </c>
      <c r="M908" s="24" t="str">
        <f>'Base de dados'!L907</f>
        <v>SUPLENTE</v>
      </c>
      <c r="N908" s="24">
        <f>'Base de dados'!M907</f>
        <v>591</v>
      </c>
      <c r="O908" s="29" t="str">
        <f>IF(OR(Prefeitura!I908="Não",Prefeitura!J908&lt;&gt;""),"EXCLUÍDO","")</f>
        <v/>
      </c>
      <c r="P908" s="24" t="str">
        <f>IF(Prefeitura!J908&lt;&gt;"","ATENDIDO CDHU",IF(Prefeitura!I908="Não","NÃO COMPROVA TEMPO DE MORADIA",""))</f>
        <v/>
      </c>
      <c r="Q908" s="24" t="str">
        <f t="shared" si="30"/>
        <v/>
      </c>
    </row>
    <row r="909" spans="1:17" ht="24.95" customHeight="1" x14ac:dyDescent="0.25">
      <c r="A909" s="17">
        <f t="shared" si="29"/>
        <v>907</v>
      </c>
      <c r="B909" s="18" t="str">
        <f>'Base de dados'!A908</f>
        <v>5630017233</v>
      </c>
      <c r="C909" s="19" t="str">
        <f>'Base de dados'!B908</f>
        <v>MARY ELLEN GALLES</v>
      </c>
      <c r="D909" s="26">
        <f>'Base de dados'!C908</f>
        <v>351217642</v>
      </c>
      <c r="E909" s="20" t="str">
        <f>'Base de dados'!D908</f>
        <v>395.524.218-88</v>
      </c>
      <c r="F909" s="21" t="str">
        <f>IF('Base de dados'!E908&lt;&gt;"",'Base de dados'!E908,"")</f>
        <v/>
      </c>
      <c r="G909" s="21" t="str">
        <f>IF('Base de dados'!F908&lt;&gt;"",'Base de dados'!F908,"")</f>
        <v/>
      </c>
      <c r="H909" s="21" t="str">
        <f>IF('Base de dados'!G908&lt;&gt;"",'Base de dados'!G908,"")</f>
        <v/>
      </c>
      <c r="I909" s="31" t="str">
        <f>Prefeitura!D909</f>
        <v>AV  MOACYR DE AGUIAR, 01 - DESTERRO  - CASA BRANCA</v>
      </c>
      <c r="J909" s="22" t="str">
        <f>Prefeitura!E909</f>
        <v>(19) 991978186</v>
      </c>
      <c r="K909" s="23" t="str">
        <f>LOWER('Base de dados'!K908)</f>
        <v>maryewellingtonsilva@gmail.com</v>
      </c>
      <c r="L909" s="24" t="str">
        <f>'Base de dados'!J908</f>
        <v>POPULAÇÃO GERAL</v>
      </c>
      <c r="M909" s="24" t="str">
        <f>'Base de dados'!L908</f>
        <v>SUPLENTE</v>
      </c>
      <c r="N909" s="24">
        <f>'Base de dados'!M908</f>
        <v>592</v>
      </c>
      <c r="O909" s="29" t="str">
        <f>IF(OR(Prefeitura!I909="Não",Prefeitura!J909&lt;&gt;""),"EXCLUÍDO","")</f>
        <v/>
      </c>
      <c r="P909" s="24" t="str">
        <f>IF(Prefeitura!J909&lt;&gt;"","ATENDIDO CDHU",IF(Prefeitura!I909="Não","NÃO COMPROVA TEMPO DE MORADIA",""))</f>
        <v/>
      </c>
      <c r="Q909" s="24" t="str">
        <f t="shared" si="30"/>
        <v/>
      </c>
    </row>
    <row r="910" spans="1:17" ht="24.95" customHeight="1" x14ac:dyDescent="0.25">
      <c r="A910" s="17">
        <f t="shared" si="29"/>
        <v>908</v>
      </c>
      <c r="B910" s="18" t="str">
        <f>'Base de dados'!A909</f>
        <v>5630003936</v>
      </c>
      <c r="C910" s="19" t="str">
        <f>'Base de dados'!B909</f>
        <v>CAROLINE MARCELE FERNANDES MARES</v>
      </c>
      <c r="D910" s="26">
        <f>'Base de dados'!C909</f>
        <v>49725718</v>
      </c>
      <c r="E910" s="20" t="str">
        <f>'Base de dados'!D909</f>
        <v>440.056.538-63</v>
      </c>
      <c r="F910" s="21" t="str">
        <f>IF('Base de dados'!E909&lt;&gt;"",'Base de dados'!E909,"")</f>
        <v>OSIAS KLEBER MARES JUNIOR</v>
      </c>
      <c r="G910" s="21">
        <f>IF('Base de dados'!F909&lt;&gt;"",'Base de dados'!F909,"")</f>
        <v>364061339</v>
      </c>
      <c r="H910" s="21" t="str">
        <f>IF('Base de dados'!G909&lt;&gt;"",'Base de dados'!G909,"")</f>
        <v>386.009.128-06</v>
      </c>
      <c r="I910" s="31" t="str">
        <f>Prefeitura!D910</f>
        <v>RUA PEDRO DUTRA, 104 - CIDADE JARDIM - CASA BRANCA</v>
      </c>
      <c r="J910" s="22" t="str">
        <f>Prefeitura!E910</f>
        <v>(19) 971523590</v>
      </c>
      <c r="K910" s="23" t="str">
        <f>LOWER('Base de dados'!K909)</f>
        <v>carolinemfr@hotmail.com</v>
      </c>
      <c r="L910" s="24" t="str">
        <f>'Base de dados'!J909</f>
        <v>POPULAÇÃO GERAL</v>
      </c>
      <c r="M910" s="24" t="str">
        <f>'Base de dados'!L909</f>
        <v>SUPLENTE</v>
      </c>
      <c r="N910" s="24">
        <f>'Base de dados'!M909</f>
        <v>593</v>
      </c>
      <c r="O910" s="29" t="str">
        <f>IF(OR(Prefeitura!I910="Não",Prefeitura!J910&lt;&gt;""),"EXCLUÍDO","")</f>
        <v/>
      </c>
      <c r="P910" s="24" t="str">
        <f>IF(Prefeitura!J910&lt;&gt;"","ATENDIDO CDHU",IF(Prefeitura!I910="Não","NÃO COMPROVA TEMPO DE MORADIA",""))</f>
        <v/>
      </c>
      <c r="Q910" s="24" t="str">
        <f t="shared" si="30"/>
        <v/>
      </c>
    </row>
    <row r="911" spans="1:17" ht="24.95" customHeight="1" x14ac:dyDescent="0.25">
      <c r="A911" s="17">
        <f t="shared" si="29"/>
        <v>909</v>
      </c>
      <c r="B911" s="18" t="str">
        <f>'Base de dados'!A910</f>
        <v>5630013471</v>
      </c>
      <c r="C911" s="19" t="str">
        <f>'Base de dados'!B910</f>
        <v>ANA CLARA DOS SANTOS ROSARIO</v>
      </c>
      <c r="D911" s="26">
        <f>'Base de dados'!C910</f>
        <v>585071500</v>
      </c>
      <c r="E911" s="20" t="str">
        <f>'Base de dados'!D910</f>
        <v>482.119.268-30</v>
      </c>
      <c r="F911" s="21" t="str">
        <f>IF('Base de dados'!E910&lt;&gt;"",'Base de dados'!E910,"")</f>
        <v/>
      </c>
      <c r="G911" s="21" t="str">
        <f>IF('Base de dados'!F910&lt;&gt;"",'Base de dados'!F910,"")</f>
        <v/>
      </c>
      <c r="H911" s="21" t="str">
        <f>IF('Base de dados'!G910&lt;&gt;"",'Base de dados'!G910,"")</f>
        <v/>
      </c>
      <c r="I911" s="31" t="str">
        <f>Prefeitura!D911</f>
        <v>RUA MANOEL HENRIQUE FIGUEIREDO, 29 - JARDIM SANTA LUZIA - GUARATINGUETA</v>
      </c>
      <c r="J911" s="22" t="str">
        <f>Prefeitura!E911</f>
        <v>(12) 996545640</v>
      </c>
      <c r="K911" s="23" t="str">
        <f>LOWER('Base de dados'!K910)</f>
        <v>marceloana652@gmail.com</v>
      </c>
      <c r="L911" s="24" t="str">
        <f>'Base de dados'!J910</f>
        <v>POPULAÇÃO GERAL</v>
      </c>
      <c r="M911" s="24" t="str">
        <f>'Base de dados'!L910</f>
        <v>SUPLENTE</v>
      </c>
      <c r="N911" s="24">
        <f>'Base de dados'!M910</f>
        <v>594</v>
      </c>
      <c r="O911" s="29" t="str">
        <f>IF(OR(Prefeitura!I911="Não",Prefeitura!J911&lt;&gt;""),"EXCLUÍDO","")</f>
        <v/>
      </c>
      <c r="P911" s="24" t="str">
        <f>IF(Prefeitura!J911&lt;&gt;"","ATENDIDO CDHU",IF(Prefeitura!I911="Não","NÃO COMPROVA TEMPO DE MORADIA",""))</f>
        <v/>
      </c>
      <c r="Q911" s="24" t="str">
        <f t="shared" si="30"/>
        <v/>
      </c>
    </row>
    <row r="912" spans="1:17" ht="24.95" customHeight="1" x14ac:dyDescent="0.25">
      <c r="A912" s="17">
        <f t="shared" si="29"/>
        <v>910</v>
      </c>
      <c r="B912" s="18" t="str">
        <f>'Base de dados'!A911</f>
        <v>5630019742</v>
      </c>
      <c r="C912" s="19" t="str">
        <f>'Base de dados'!B911</f>
        <v>DENISE CRISTINA ELIAS RODRIGUES</v>
      </c>
      <c r="D912" s="26">
        <f>'Base de dados'!C911</f>
        <v>40553243</v>
      </c>
      <c r="E912" s="20" t="str">
        <f>'Base de dados'!D911</f>
        <v>326.968.298-02</v>
      </c>
      <c r="F912" s="21" t="str">
        <f>IF('Base de dados'!E911&lt;&gt;"",'Base de dados'!E911,"")</f>
        <v>ROMUALDO  RODRIGUES JUNIOR</v>
      </c>
      <c r="G912" s="21">
        <f>IF('Base de dados'!F911&lt;&gt;"",'Base de dados'!F911,"")</f>
        <v>226974643</v>
      </c>
      <c r="H912" s="21" t="str">
        <f>IF('Base de dados'!G911&lt;&gt;"",'Base de dados'!G911,"")</f>
        <v>272.779.668-48</v>
      </c>
      <c r="I912" s="31" t="str">
        <f>Prefeitura!D912</f>
        <v>AV  LUIZ GAMA, 253 - CENTRO  - CASA BRANCA</v>
      </c>
      <c r="J912" s="22" t="str">
        <f>Prefeitura!E912</f>
        <v>(19) 992230983</v>
      </c>
      <c r="K912" s="23" t="str">
        <f>LOWER('Base de dados'!K911)</f>
        <v>denise_isabelli@hotmail.com</v>
      </c>
      <c r="L912" s="24" t="str">
        <f>'Base de dados'!J911</f>
        <v>POPULAÇÃO GERAL</v>
      </c>
      <c r="M912" s="24" t="str">
        <f>'Base de dados'!L911</f>
        <v>SUPLENTE</v>
      </c>
      <c r="N912" s="24">
        <f>'Base de dados'!M911</f>
        <v>595</v>
      </c>
      <c r="O912" s="29" t="str">
        <f>IF(OR(Prefeitura!I912="Não",Prefeitura!J912&lt;&gt;""),"EXCLUÍDO","")</f>
        <v/>
      </c>
      <c r="P912" s="24" t="str">
        <f>IF(Prefeitura!J912&lt;&gt;"","ATENDIDO CDHU",IF(Prefeitura!I912="Não","NÃO COMPROVA TEMPO DE MORADIA",""))</f>
        <v/>
      </c>
      <c r="Q912" s="24" t="str">
        <f t="shared" si="30"/>
        <v/>
      </c>
    </row>
    <row r="913" spans="1:17" ht="24.95" customHeight="1" x14ac:dyDescent="0.25">
      <c r="A913" s="17">
        <f t="shared" si="29"/>
        <v>911</v>
      </c>
      <c r="B913" s="18" t="str">
        <f>'Base de dados'!A912</f>
        <v>5630004181</v>
      </c>
      <c r="C913" s="19" t="str">
        <f>'Base de dados'!B912</f>
        <v>FERNANDA PELOZO</v>
      </c>
      <c r="D913" s="26">
        <f>'Base de dados'!C912</f>
        <v>405147168</v>
      </c>
      <c r="E913" s="20" t="str">
        <f>'Base de dados'!D912</f>
        <v>323.507.198-98</v>
      </c>
      <c r="F913" s="21" t="str">
        <f>IF('Base de dados'!E912&lt;&gt;"",'Base de dados'!E912,"")</f>
        <v/>
      </c>
      <c r="G913" s="21" t="str">
        <f>IF('Base de dados'!F912&lt;&gt;"",'Base de dados'!F912,"")</f>
        <v/>
      </c>
      <c r="H913" s="21" t="str">
        <f>IF('Base de dados'!G912&lt;&gt;"",'Base de dados'!G912,"")</f>
        <v/>
      </c>
      <c r="I913" s="31" t="str">
        <f>Prefeitura!D913</f>
        <v>RUA IZIDORO SAPIM, 40 - LAGOA BRANCA - CASA BRANCA</v>
      </c>
      <c r="J913" s="22" t="str">
        <f>Prefeitura!E913</f>
        <v>(19) 991370485</v>
      </c>
      <c r="K913" s="23" t="str">
        <f>LOWER('Base de dados'!K912)</f>
        <v>fernandapelozo.isabella@gmail.com</v>
      </c>
      <c r="L913" s="24" t="str">
        <f>'Base de dados'!J912</f>
        <v>POPULAÇÃO GERAL</v>
      </c>
      <c r="M913" s="24" t="str">
        <f>'Base de dados'!L912</f>
        <v>SUPLENTE</v>
      </c>
      <c r="N913" s="24">
        <f>'Base de dados'!M912</f>
        <v>596</v>
      </c>
      <c r="O913" s="29" t="str">
        <f>IF(OR(Prefeitura!I913="Não",Prefeitura!J913&lt;&gt;""),"EXCLUÍDO","")</f>
        <v/>
      </c>
      <c r="P913" s="24" t="str">
        <f>IF(Prefeitura!J913&lt;&gt;"","ATENDIDO CDHU",IF(Prefeitura!I913="Não","NÃO COMPROVA TEMPO DE MORADIA",""))</f>
        <v/>
      </c>
      <c r="Q913" s="24" t="str">
        <f t="shared" si="30"/>
        <v/>
      </c>
    </row>
    <row r="914" spans="1:17" ht="24.95" customHeight="1" x14ac:dyDescent="0.25">
      <c r="A914" s="17">
        <f t="shared" si="29"/>
        <v>912</v>
      </c>
      <c r="B914" s="18" t="str">
        <f>'Base de dados'!A913</f>
        <v>5630020047</v>
      </c>
      <c r="C914" s="19" t="str">
        <f>'Base de dados'!B913</f>
        <v>ROGER JOSE SOARES</v>
      </c>
      <c r="D914" s="26">
        <f>'Base de dados'!C913</f>
        <v>471146687</v>
      </c>
      <c r="E914" s="20" t="str">
        <f>'Base de dados'!D913</f>
        <v>404.738.818-10</v>
      </c>
      <c r="F914" s="21" t="str">
        <f>IF('Base de dados'!E913&lt;&gt;"",'Base de dados'!E913,"")</f>
        <v>SARA ALICE DA SILVA SANTOS</v>
      </c>
      <c r="G914" s="21">
        <f>IF('Base de dados'!F913&lt;&gt;"",'Base de dados'!F913,"")</f>
        <v>49724911</v>
      </c>
      <c r="H914" s="21" t="str">
        <f>IF('Base de dados'!G913&lt;&gt;"",'Base de dados'!G913,"")</f>
        <v>353.630.318-84</v>
      </c>
      <c r="I914" s="31" t="str">
        <f>Prefeitura!D914</f>
        <v>RUA MARIA EVA RAMOS ALEIXO, 135 - SAO JOAO  - CASA BRANCA</v>
      </c>
      <c r="J914" s="22" t="str">
        <f>Prefeitura!E914</f>
        <v>(19) 991313282</v>
      </c>
      <c r="K914" s="23" t="str">
        <f>LOWER('Base de dados'!K913)</f>
        <v>rs7278722@gmail.com</v>
      </c>
      <c r="L914" s="24" t="str">
        <f>'Base de dados'!J913</f>
        <v>POPULAÇÃO GERAL</v>
      </c>
      <c r="M914" s="24" t="str">
        <f>'Base de dados'!L913</f>
        <v>SUPLENTE</v>
      </c>
      <c r="N914" s="24">
        <f>'Base de dados'!M913</f>
        <v>597</v>
      </c>
      <c r="O914" s="29" t="str">
        <f>IF(OR(Prefeitura!I914="Não",Prefeitura!J914&lt;&gt;""),"EXCLUÍDO","")</f>
        <v/>
      </c>
      <c r="P914" s="24" t="str">
        <f>IF(Prefeitura!J914&lt;&gt;"","ATENDIDO CDHU",IF(Prefeitura!I914="Não","NÃO COMPROVA TEMPO DE MORADIA",""))</f>
        <v/>
      </c>
      <c r="Q914" s="24" t="str">
        <f t="shared" si="30"/>
        <v/>
      </c>
    </row>
    <row r="915" spans="1:17" ht="24.95" customHeight="1" x14ac:dyDescent="0.25">
      <c r="A915" s="17">
        <f t="shared" si="29"/>
        <v>913</v>
      </c>
      <c r="B915" s="18" t="str">
        <f>'Base de dados'!A914</f>
        <v>5630019346</v>
      </c>
      <c r="C915" s="19" t="str">
        <f>'Base de dados'!B914</f>
        <v>JENIFFER GABRIELY PEREIRA NOVES DE LIMA</v>
      </c>
      <c r="D915" s="26">
        <f>'Base de dados'!C914</f>
        <v>581851961</v>
      </c>
      <c r="E915" s="20" t="str">
        <f>'Base de dados'!D914</f>
        <v>489.857.938-88</v>
      </c>
      <c r="F915" s="21" t="str">
        <f>IF('Base de dados'!E914&lt;&gt;"",'Base de dados'!E914,"")</f>
        <v/>
      </c>
      <c r="G915" s="21" t="str">
        <f>IF('Base de dados'!F914&lt;&gt;"",'Base de dados'!F914,"")</f>
        <v/>
      </c>
      <c r="H915" s="21" t="str">
        <f>IF('Base de dados'!G914&lt;&gt;"",'Base de dados'!G914,"")</f>
        <v/>
      </c>
      <c r="I915" s="31" t="str">
        <f>Prefeitura!D915</f>
        <v>RUA CONDOMINIO HABITACIONAL CARLOS DOS S BASTO, 426 - NAZARE  - CASA BRANCA</v>
      </c>
      <c r="J915" s="22" t="str">
        <f>Prefeitura!E915</f>
        <v>(19) 993859547</v>
      </c>
      <c r="K915" s="23" t="str">
        <f>LOWER('Base de dados'!K914)</f>
        <v>jenifferpereira650@gmail.com</v>
      </c>
      <c r="L915" s="24" t="str">
        <f>'Base de dados'!J914</f>
        <v>POPULAÇÃO GERAL</v>
      </c>
      <c r="M915" s="24" t="str">
        <f>'Base de dados'!L914</f>
        <v>SUPLENTE</v>
      </c>
      <c r="N915" s="24">
        <f>'Base de dados'!M914</f>
        <v>598</v>
      </c>
      <c r="O915" s="29" t="str">
        <f>IF(OR(Prefeitura!I915="Não",Prefeitura!J915&lt;&gt;""),"EXCLUÍDO","")</f>
        <v/>
      </c>
      <c r="P915" s="24" t="str">
        <f>IF(Prefeitura!J915&lt;&gt;"","ATENDIDO CDHU",IF(Prefeitura!I915="Não","NÃO COMPROVA TEMPO DE MORADIA",""))</f>
        <v/>
      </c>
      <c r="Q915" s="24" t="str">
        <f t="shared" si="30"/>
        <v/>
      </c>
    </row>
    <row r="916" spans="1:17" ht="24.95" customHeight="1" x14ac:dyDescent="0.25">
      <c r="A916" s="17">
        <f t="shared" si="29"/>
        <v>914</v>
      </c>
      <c r="B916" s="18" t="str">
        <f>'Base de dados'!A915</f>
        <v>5630005824</v>
      </c>
      <c r="C916" s="19" t="str">
        <f>'Base de dados'!B915</f>
        <v>MICHELE CRISTINA DE OLIVEIRA</v>
      </c>
      <c r="D916" s="26">
        <f>'Base de dados'!C915</f>
        <v>45069091</v>
      </c>
      <c r="E916" s="20" t="str">
        <f>'Base de dados'!D915</f>
        <v>367.989.508-92</v>
      </c>
      <c r="F916" s="21" t="str">
        <f>IF('Base de dados'!E915&lt;&gt;"",'Base de dados'!E915,"")</f>
        <v/>
      </c>
      <c r="G916" s="21" t="str">
        <f>IF('Base de dados'!F915&lt;&gt;"",'Base de dados'!F915,"")</f>
        <v/>
      </c>
      <c r="H916" s="21" t="str">
        <f>IF('Base de dados'!G915&lt;&gt;"",'Base de dados'!G915,"")</f>
        <v/>
      </c>
      <c r="I916" s="31" t="str">
        <f>Prefeitura!D916</f>
        <v>RUA FAMILIA THOME,  113 - CIDADE JARDIM 1 - CASA BRANCA</v>
      </c>
      <c r="J916" s="22" t="str">
        <f>Prefeitura!E916</f>
        <v>(19) 991298408</v>
      </c>
      <c r="K916" s="23" t="str">
        <f>LOWER('Base de dados'!K915)</f>
        <v>michele.c.202000@gmail.com</v>
      </c>
      <c r="L916" s="24" t="str">
        <f>'Base de dados'!J915</f>
        <v>POPULAÇÃO GERAL</v>
      </c>
      <c r="M916" s="24" t="str">
        <f>'Base de dados'!L915</f>
        <v>SUPLENTE</v>
      </c>
      <c r="N916" s="24">
        <f>'Base de dados'!M915</f>
        <v>599</v>
      </c>
      <c r="O916" s="29" t="str">
        <f>IF(OR(Prefeitura!I916="Não",Prefeitura!J916&lt;&gt;""),"EXCLUÍDO","")</f>
        <v/>
      </c>
      <c r="P916" s="24" t="str">
        <f>IF(Prefeitura!J916&lt;&gt;"","ATENDIDO CDHU",IF(Prefeitura!I916="Não","NÃO COMPROVA TEMPO DE MORADIA",""))</f>
        <v/>
      </c>
      <c r="Q916" s="24" t="str">
        <f t="shared" si="30"/>
        <v/>
      </c>
    </row>
    <row r="917" spans="1:17" ht="24.95" customHeight="1" x14ac:dyDescent="0.25">
      <c r="A917" s="17">
        <f t="shared" si="29"/>
        <v>915</v>
      </c>
      <c r="B917" s="18" t="str">
        <f>'Base de dados'!A916</f>
        <v>5630018462</v>
      </c>
      <c r="C917" s="19" t="str">
        <f>'Base de dados'!B916</f>
        <v>ROSANGELA CAMPOS DE SOUZA</v>
      </c>
      <c r="D917" s="26">
        <f>'Base de dados'!C916</f>
        <v>332271498</v>
      </c>
      <c r="E917" s="20" t="str">
        <f>'Base de dados'!D916</f>
        <v>918.465.013-34</v>
      </c>
      <c r="F917" s="21" t="str">
        <f>IF('Base de dados'!E916&lt;&gt;"",'Base de dados'!E916,"")</f>
        <v>FABIO DA SILVA MELO</v>
      </c>
      <c r="G917" s="21">
        <f>IF('Base de dados'!F916&lt;&gt;"",'Base de dados'!F916,"")</f>
        <v>593814605</v>
      </c>
      <c r="H917" s="21" t="str">
        <f>IF('Base de dados'!G916&lt;&gt;"",'Base de dados'!G916,"")</f>
        <v>000.469.941-65</v>
      </c>
      <c r="I917" s="31" t="str">
        <f>Prefeitura!D917</f>
        <v>RUA PRACA DA REPUBLICA, 55 - LAGOA BRANCA - CASA BRANCA</v>
      </c>
      <c r="J917" s="22" t="str">
        <f>Prefeitura!E917</f>
        <v>(19) 998987741</v>
      </c>
      <c r="K917" s="23" t="str">
        <f>LOWER('Base de dados'!K916)</f>
        <v>rosanggela_dandy30@hotmail.com</v>
      </c>
      <c r="L917" s="24" t="str">
        <f>'Base de dados'!J916</f>
        <v>POPULAÇÃO GERAL</v>
      </c>
      <c r="M917" s="24" t="str">
        <f>'Base de dados'!L916</f>
        <v>SUPLENTE</v>
      </c>
      <c r="N917" s="24">
        <f>'Base de dados'!M916</f>
        <v>600</v>
      </c>
      <c r="O917" s="29" t="str">
        <f>IF(OR(Prefeitura!I917="Não",Prefeitura!J917&lt;&gt;""),"EXCLUÍDO","")</f>
        <v/>
      </c>
      <c r="P917" s="24" t="str">
        <f>IF(Prefeitura!J917&lt;&gt;"","ATENDIDO CDHU",IF(Prefeitura!I917="Não","NÃO COMPROVA TEMPO DE MORADIA",""))</f>
        <v/>
      </c>
      <c r="Q917" s="24" t="str">
        <f t="shared" si="30"/>
        <v/>
      </c>
    </row>
    <row r="918" spans="1:17" ht="24.95" customHeight="1" x14ac:dyDescent="0.25">
      <c r="A918" s="17">
        <f t="shared" si="29"/>
        <v>916</v>
      </c>
      <c r="B918" s="18" t="str">
        <f>'Base de dados'!A917</f>
        <v>5630002664</v>
      </c>
      <c r="C918" s="19" t="str">
        <f>'Base de dados'!B917</f>
        <v>CLAUDINEI PEREIRA DA SILVA</v>
      </c>
      <c r="D918" s="26">
        <f>'Base de dados'!C917</f>
        <v>274730741</v>
      </c>
      <c r="E918" s="20" t="str">
        <f>'Base de dados'!D917</f>
        <v>172.812.658-40</v>
      </c>
      <c r="F918" s="21" t="str">
        <f>IF('Base de dados'!E917&lt;&gt;"",'Base de dados'!E917,"")</f>
        <v/>
      </c>
      <c r="G918" s="21" t="str">
        <f>IF('Base de dados'!F917&lt;&gt;"",'Base de dados'!F917,"")</f>
        <v/>
      </c>
      <c r="H918" s="21" t="str">
        <f>IF('Base de dados'!G917&lt;&gt;"",'Base de dados'!G917,"")</f>
        <v/>
      </c>
      <c r="I918" s="31" t="str">
        <f>Prefeitura!D918</f>
        <v>AV  DOROTHEA BARBOSA, 589 - SAO JOAO  - CASA BRANCA</v>
      </c>
      <c r="J918" s="22" t="str">
        <f>Prefeitura!E918</f>
        <v>(19) 989500698</v>
      </c>
      <c r="K918" s="23" t="str">
        <f>LOWER('Base de dados'!K917)</f>
        <v>anapaulasilva307@gmail.com</v>
      </c>
      <c r="L918" s="24" t="str">
        <f>'Base de dados'!J917</f>
        <v>POPULAÇÃO GERAL</v>
      </c>
      <c r="M918" s="24" t="str">
        <f>'Base de dados'!L917</f>
        <v>SUPLENTE</v>
      </c>
      <c r="N918" s="24">
        <f>'Base de dados'!M917</f>
        <v>601</v>
      </c>
      <c r="O918" s="29" t="str">
        <f>IF(OR(Prefeitura!I918="Não",Prefeitura!J918&lt;&gt;""),"EXCLUÍDO","")</f>
        <v/>
      </c>
      <c r="P918" s="24" t="str">
        <f>IF(Prefeitura!J918&lt;&gt;"","ATENDIDO CDHU",IF(Prefeitura!I918="Não","NÃO COMPROVA TEMPO DE MORADIA",""))</f>
        <v/>
      </c>
      <c r="Q918" s="24" t="str">
        <f t="shared" si="30"/>
        <v/>
      </c>
    </row>
    <row r="919" spans="1:17" ht="24.95" customHeight="1" x14ac:dyDescent="0.25">
      <c r="A919" s="17">
        <f t="shared" si="29"/>
        <v>917</v>
      </c>
      <c r="B919" s="18" t="str">
        <f>'Base de dados'!A918</f>
        <v>5630004868</v>
      </c>
      <c r="C919" s="19" t="str">
        <f>'Base de dados'!B918</f>
        <v>FABRICIO HENRIQUE TERLONE DA SILVA</v>
      </c>
      <c r="D919" s="26">
        <f>'Base de dados'!C918</f>
        <v>538377094</v>
      </c>
      <c r="E919" s="20" t="str">
        <f>'Base de dados'!D918</f>
        <v>436.039.148-05</v>
      </c>
      <c r="F919" s="21" t="str">
        <f>IF('Base de dados'!E918&lt;&gt;"",'Base de dados'!E918,"")</f>
        <v/>
      </c>
      <c r="G919" s="21" t="str">
        <f>IF('Base de dados'!F918&lt;&gt;"",'Base de dados'!F918,"")</f>
        <v/>
      </c>
      <c r="H919" s="21" t="str">
        <f>IF('Base de dados'!G918&lt;&gt;"",'Base de dados'!G918,"")</f>
        <v/>
      </c>
      <c r="I919" s="31" t="str">
        <f>Prefeitura!D919</f>
        <v>RUA JOAO BARBOSA DE CASTRO, 28 - JARDIM BELA VISTA - CASA BRANCA</v>
      </c>
      <c r="J919" s="22" t="str">
        <f>Prefeitura!E919</f>
        <v>(19) 993925460</v>
      </c>
      <c r="K919" s="23" t="str">
        <f>LOWER('Base de dados'!K918)</f>
        <v>fabriciohenriquecb@hotmail.com.br</v>
      </c>
      <c r="L919" s="24" t="str">
        <f>'Base de dados'!J918</f>
        <v>POPULAÇÃO GERAL</v>
      </c>
      <c r="M919" s="24" t="str">
        <f>'Base de dados'!L918</f>
        <v>SUPLENTE</v>
      </c>
      <c r="N919" s="24">
        <f>'Base de dados'!M918</f>
        <v>602</v>
      </c>
      <c r="O919" s="29" t="str">
        <f>IF(OR(Prefeitura!I919="Não",Prefeitura!J919&lt;&gt;""),"EXCLUÍDO","")</f>
        <v/>
      </c>
      <c r="P919" s="24" t="str">
        <f>IF(Prefeitura!J919&lt;&gt;"","ATENDIDO CDHU",IF(Prefeitura!I919="Não","NÃO COMPROVA TEMPO DE MORADIA",""))</f>
        <v/>
      </c>
      <c r="Q919" s="24" t="str">
        <f t="shared" si="30"/>
        <v/>
      </c>
    </row>
    <row r="920" spans="1:17" ht="24.95" customHeight="1" x14ac:dyDescent="0.25">
      <c r="A920" s="17">
        <f t="shared" si="29"/>
        <v>918</v>
      </c>
      <c r="B920" s="18" t="str">
        <f>'Base de dados'!A919</f>
        <v>5630014586</v>
      </c>
      <c r="C920" s="19" t="str">
        <f>'Base de dados'!B919</f>
        <v>ALINE TEREZA GASPAR RAMOS ROVANI</v>
      </c>
      <c r="D920" s="26">
        <f>'Base de dados'!C919</f>
        <v>400992863</v>
      </c>
      <c r="E920" s="20" t="str">
        <f>'Base de dados'!D919</f>
        <v>337.919.398-40</v>
      </c>
      <c r="F920" s="21" t="str">
        <f>IF('Base de dados'!E919&lt;&gt;"",'Base de dados'!E919,"")</f>
        <v>VAGNER ROVANI</v>
      </c>
      <c r="G920" s="21">
        <f>IF('Base de dados'!F919&lt;&gt;"",'Base de dados'!F919,"")</f>
        <v>334707249</v>
      </c>
      <c r="H920" s="21" t="str">
        <f>IF('Base de dados'!G919&lt;&gt;"",'Base de dados'!G919,"")</f>
        <v>292.691.198-07</v>
      </c>
      <c r="I920" s="31" t="str">
        <f>Prefeitura!D920</f>
        <v>RUA PROFESSORA GUNAR MORAES DE ARAUJO, 17 - ANDORINHAS - CASA BRANCA</v>
      </c>
      <c r="J920" s="22" t="str">
        <f>Prefeitura!E920</f>
        <v>(19) 992726645</v>
      </c>
      <c r="K920" s="23" t="str">
        <f>LOWER('Base de dados'!K919)</f>
        <v>alinetgramos@hotmail.com</v>
      </c>
      <c r="L920" s="24" t="str">
        <f>'Base de dados'!J919</f>
        <v>POPULAÇÃO GERAL</v>
      </c>
      <c r="M920" s="24" t="str">
        <f>'Base de dados'!L919</f>
        <v>SUPLENTE</v>
      </c>
      <c r="N920" s="24">
        <f>'Base de dados'!M919</f>
        <v>603</v>
      </c>
      <c r="O920" s="29" t="str">
        <f>IF(OR(Prefeitura!I920="Não",Prefeitura!J920&lt;&gt;""),"EXCLUÍDO","")</f>
        <v/>
      </c>
      <c r="P920" s="24" t="str">
        <f>IF(Prefeitura!J920&lt;&gt;"","ATENDIDO CDHU",IF(Prefeitura!I920="Não","NÃO COMPROVA TEMPO DE MORADIA",""))</f>
        <v/>
      </c>
      <c r="Q920" s="24" t="str">
        <f t="shared" si="30"/>
        <v/>
      </c>
    </row>
    <row r="921" spans="1:17" ht="24.95" customHeight="1" x14ac:dyDescent="0.25">
      <c r="A921" s="17">
        <f t="shared" si="29"/>
        <v>919</v>
      </c>
      <c r="B921" s="18" t="str">
        <f>'Base de dados'!A920</f>
        <v>5630001484</v>
      </c>
      <c r="C921" s="19" t="str">
        <f>'Base de dados'!B920</f>
        <v>RICARDO DONIZETI DIAS</v>
      </c>
      <c r="D921" s="26">
        <f>'Base de dados'!C920</f>
        <v>501318872</v>
      </c>
      <c r="E921" s="20" t="str">
        <f>'Base de dados'!D920</f>
        <v>390.896.538-13</v>
      </c>
      <c r="F921" s="21" t="str">
        <f>IF('Base de dados'!E920&lt;&gt;"",'Base de dados'!E920,"")</f>
        <v>BEATRIZ APARECIDA DIAS</v>
      </c>
      <c r="G921" s="21">
        <f>IF('Base de dados'!F920&lt;&gt;"",'Base de dados'!F920,"")</f>
        <v>289043980</v>
      </c>
      <c r="H921" s="21" t="str">
        <f>IF('Base de dados'!G920&lt;&gt;"",'Base de dados'!G920,"")</f>
        <v>187.685.878-80</v>
      </c>
      <c r="I921" s="31" t="str">
        <f>Prefeitura!D921</f>
        <v>RUA LUIZ GONZAGA DE SYLLOS, 160 - NAZARETH - CASA BRANCA</v>
      </c>
      <c r="J921" s="22" t="str">
        <f>Prefeitura!E921</f>
        <v>(19) 991380433</v>
      </c>
      <c r="K921" s="23" t="str">
        <f>LOWER('Base de dados'!K920)</f>
        <v>ricardodonizetedias1@hotmail.com</v>
      </c>
      <c r="L921" s="24" t="str">
        <f>'Base de dados'!J920</f>
        <v>POPULAÇÃO GERAL</v>
      </c>
      <c r="M921" s="24" t="str">
        <f>'Base de dados'!L920</f>
        <v>SUPLENTE</v>
      </c>
      <c r="N921" s="24">
        <f>'Base de dados'!M920</f>
        <v>604</v>
      </c>
      <c r="O921" s="29" t="str">
        <f>IF(OR(Prefeitura!I921="Não",Prefeitura!J921&lt;&gt;""),"EXCLUÍDO","")</f>
        <v/>
      </c>
      <c r="P921" s="24" t="str">
        <f>IF(Prefeitura!J921&lt;&gt;"","ATENDIDO CDHU",IF(Prefeitura!I921="Não","NÃO COMPROVA TEMPO DE MORADIA",""))</f>
        <v/>
      </c>
      <c r="Q921" s="24" t="str">
        <f t="shared" si="30"/>
        <v/>
      </c>
    </row>
    <row r="922" spans="1:17" ht="24.95" customHeight="1" x14ac:dyDescent="0.25">
      <c r="A922" s="17">
        <f t="shared" si="29"/>
        <v>920</v>
      </c>
      <c r="B922" s="18" t="str">
        <f>'Base de dados'!A921</f>
        <v>5630004363</v>
      </c>
      <c r="C922" s="19" t="str">
        <f>'Base de dados'!B921</f>
        <v>PAULO HENRIQUE MANOEL SANTANA</v>
      </c>
      <c r="D922" s="26">
        <f>'Base de dados'!C921</f>
        <v>489995585</v>
      </c>
      <c r="E922" s="20" t="str">
        <f>'Base de dados'!D921</f>
        <v>426.909.448-63</v>
      </c>
      <c r="F922" s="21" t="str">
        <f>IF('Base de dados'!E921&lt;&gt;"",'Base de dados'!E921,"")</f>
        <v>GRAZIELLE FERREIRA</v>
      </c>
      <c r="G922" s="21">
        <f>IF('Base de dados'!F921&lt;&gt;"",'Base de dados'!F921,"")</f>
        <v>42274573</v>
      </c>
      <c r="H922" s="21" t="str">
        <f>IF('Base de dados'!G921&lt;&gt;"",'Base de dados'!G921,"")</f>
        <v>427.976.098-59</v>
      </c>
      <c r="I922" s="31" t="str">
        <f>Prefeitura!D922</f>
        <v>RUA MARINA MOURA, 275 - PARQUE SAO PAULO - CASA BRANCA</v>
      </c>
      <c r="J922" s="22" t="str">
        <f>Prefeitura!E922</f>
        <v>(19) 989918241</v>
      </c>
      <c r="K922" s="23" t="str">
        <f>LOWER('Base de dados'!K921)</f>
        <v>fernanda4414@vivointernetdiscada.com.br</v>
      </c>
      <c r="L922" s="24" t="str">
        <f>'Base de dados'!J921</f>
        <v>POPULAÇÃO GERAL</v>
      </c>
      <c r="M922" s="24" t="str">
        <f>'Base de dados'!L921</f>
        <v>SUPLENTE</v>
      </c>
      <c r="N922" s="24">
        <f>'Base de dados'!M921</f>
        <v>605</v>
      </c>
      <c r="O922" s="29" t="str">
        <f>IF(OR(Prefeitura!I922="Não",Prefeitura!J922&lt;&gt;""),"EXCLUÍDO","")</f>
        <v/>
      </c>
      <c r="P922" s="24" t="str">
        <f>IF(Prefeitura!J922&lt;&gt;"","ATENDIDO CDHU",IF(Prefeitura!I922="Não","NÃO COMPROVA TEMPO DE MORADIA",""))</f>
        <v/>
      </c>
      <c r="Q922" s="24" t="str">
        <f t="shared" si="30"/>
        <v/>
      </c>
    </row>
    <row r="923" spans="1:17" ht="24.95" customHeight="1" x14ac:dyDescent="0.25">
      <c r="A923" s="17">
        <f t="shared" si="29"/>
        <v>921</v>
      </c>
      <c r="B923" s="18" t="str">
        <f>'Base de dados'!A922</f>
        <v>5630007176</v>
      </c>
      <c r="C923" s="19" t="str">
        <f>'Base de dados'!B922</f>
        <v>HEMILLIY FARISCO PINHO CASALLI</v>
      </c>
      <c r="D923" s="26">
        <f>'Base de dados'!C922</f>
        <v>361768576</v>
      </c>
      <c r="E923" s="20" t="str">
        <f>'Base de dados'!D922</f>
        <v>470.577.018-88</v>
      </c>
      <c r="F923" s="21" t="str">
        <f>IF('Base de dados'!E922&lt;&gt;"",'Base de dados'!E922,"")</f>
        <v>LUIZ IAGO GABRIEL CASALLI</v>
      </c>
      <c r="G923" s="21">
        <f>IF('Base de dados'!F922&lt;&gt;"",'Base de dados'!F922,"")</f>
        <v>48988300</v>
      </c>
      <c r="H923" s="21" t="str">
        <f>IF('Base de dados'!G922&lt;&gt;"",'Base de dados'!G922,"")</f>
        <v>445.063.978-27</v>
      </c>
      <c r="I923" s="31" t="str">
        <f>Prefeitura!D923</f>
        <v>RUA LUCIO LEONEL, 665 - CENTRO - CASA BRANCA</v>
      </c>
      <c r="J923" s="22" t="str">
        <f>Prefeitura!E923</f>
        <v>(19) 992161040</v>
      </c>
      <c r="K923" s="23" t="str">
        <f>LOWER('Base de dados'!K922)</f>
        <v>hemilliy@hotmail.com</v>
      </c>
      <c r="L923" s="24" t="str">
        <f>'Base de dados'!J922</f>
        <v>POPULAÇÃO GERAL</v>
      </c>
      <c r="M923" s="24" t="str">
        <f>'Base de dados'!L922</f>
        <v>SUPLENTE</v>
      </c>
      <c r="N923" s="24">
        <f>'Base de dados'!M922</f>
        <v>606</v>
      </c>
      <c r="O923" s="29" t="str">
        <f>IF(OR(Prefeitura!I923="Não",Prefeitura!J923&lt;&gt;""),"EXCLUÍDO","")</f>
        <v/>
      </c>
      <c r="P923" s="24" t="str">
        <f>IF(Prefeitura!J923&lt;&gt;"","ATENDIDO CDHU",IF(Prefeitura!I923="Não","NÃO COMPROVA TEMPO DE MORADIA",""))</f>
        <v/>
      </c>
      <c r="Q923" s="24" t="str">
        <f t="shared" si="30"/>
        <v/>
      </c>
    </row>
    <row r="924" spans="1:17" ht="24.95" customHeight="1" x14ac:dyDescent="0.25">
      <c r="A924" s="17">
        <f t="shared" si="29"/>
        <v>922</v>
      </c>
      <c r="B924" s="18" t="str">
        <f>'Base de dados'!A923</f>
        <v>5630005709</v>
      </c>
      <c r="C924" s="19" t="str">
        <f>'Base de dados'!B923</f>
        <v>JESSICA CAROLINA NARDOS BUENO DE MATTOS</v>
      </c>
      <c r="D924" s="26">
        <f>'Base de dados'!C923</f>
        <v>564416563</v>
      </c>
      <c r="E924" s="20" t="str">
        <f>'Base de dados'!D923</f>
        <v>481.040.838-80</v>
      </c>
      <c r="F924" s="21" t="str">
        <f>IF('Base de dados'!E923&lt;&gt;"",'Base de dados'!E923,"")</f>
        <v/>
      </c>
      <c r="G924" s="21" t="str">
        <f>IF('Base de dados'!F923&lt;&gt;"",'Base de dados'!F923,"")</f>
        <v/>
      </c>
      <c r="H924" s="21" t="str">
        <f>IF('Base de dados'!G923&lt;&gt;"",'Base de dados'!G923,"")</f>
        <v/>
      </c>
      <c r="I924" s="31" t="str">
        <f>Prefeitura!D924</f>
        <v>RUA JOSE LOPES DA CUNHA, 30 - CHACARA BOA VISTA  - CASA BRANCA</v>
      </c>
      <c r="J924" s="22" t="str">
        <f>Prefeitura!E924</f>
        <v>(19) 989264701</v>
      </c>
      <c r="K924" s="23" t="str">
        <f>LOWER('Base de dados'!K923)</f>
        <v>jessica0462016@gmail.com</v>
      </c>
      <c r="L924" s="24" t="str">
        <f>'Base de dados'!J923</f>
        <v>POPULAÇÃO GERAL</v>
      </c>
      <c r="M924" s="24" t="str">
        <f>'Base de dados'!L923</f>
        <v>SUPLENTE</v>
      </c>
      <c r="N924" s="24">
        <f>'Base de dados'!M923</f>
        <v>607</v>
      </c>
      <c r="O924" s="29" t="str">
        <f>IF(OR(Prefeitura!I924="Não",Prefeitura!J924&lt;&gt;""),"EXCLUÍDO","")</f>
        <v/>
      </c>
      <c r="P924" s="24" t="str">
        <f>IF(Prefeitura!J924&lt;&gt;"","ATENDIDO CDHU",IF(Prefeitura!I924="Não","NÃO COMPROVA TEMPO DE MORADIA",""))</f>
        <v/>
      </c>
      <c r="Q924" s="24" t="str">
        <f t="shared" si="30"/>
        <v/>
      </c>
    </row>
    <row r="925" spans="1:17" ht="24.95" customHeight="1" x14ac:dyDescent="0.25">
      <c r="A925" s="17">
        <f t="shared" si="29"/>
        <v>923</v>
      </c>
      <c r="B925" s="18" t="str">
        <f>'Base de dados'!A924</f>
        <v>5630018785</v>
      </c>
      <c r="C925" s="19" t="str">
        <f>'Base de dados'!B924</f>
        <v>NATANAELE PEREIRA DOS SANTOS</v>
      </c>
      <c r="D925" s="26">
        <f>'Base de dados'!C924</f>
        <v>455435558</v>
      </c>
      <c r="E925" s="20" t="str">
        <f>'Base de dados'!D924</f>
        <v>443.071.948-96</v>
      </c>
      <c r="F925" s="21" t="str">
        <f>IF('Base de dados'!E924&lt;&gt;"",'Base de dados'!E924,"")</f>
        <v/>
      </c>
      <c r="G925" s="21" t="str">
        <f>IF('Base de dados'!F924&lt;&gt;"",'Base de dados'!F924,"")</f>
        <v/>
      </c>
      <c r="H925" s="21" t="str">
        <f>IF('Base de dados'!G924&lt;&gt;"",'Base de dados'!G924,"")</f>
        <v/>
      </c>
      <c r="I925" s="31" t="str">
        <f>Prefeitura!D925</f>
        <v>RUA AV DOLORES CARVALHO SANTOS, 202 - ODENIR BUZATTO - CASA BRANCA</v>
      </c>
      <c r="J925" s="22" t="str">
        <f>Prefeitura!E925</f>
        <v>(19) 987020429</v>
      </c>
      <c r="K925" s="23" t="str">
        <f>LOWER('Base de dados'!K924)</f>
        <v>taaelepereira@hotmail.com</v>
      </c>
      <c r="L925" s="24" t="str">
        <f>'Base de dados'!J924</f>
        <v>POPULAÇÃO GERAL</v>
      </c>
      <c r="M925" s="24" t="str">
        <f>'Base de dados'!L924</f>
        <v>SUPLENTE</v>
      </c>
      <c r="N925" s="24">
        <f>'Base de dados'!M924</f>
        <v>608</v>
      </c>
      <c r="O925" s="29" t="str">
        <f>IF(OR(Prefeitura!I925="Não",Prefeitura!J925&lt;&gt;""),"EXCLUÍDO","")</f>
        <v/>
      </c>
      <c r="P925" s="24" t="str">
        <f>IF(Prefeitura!J925&lt;&gt;"","ATENDIDO CDHU",IF(Prefeitura!I925="Não","NÃO COMPROVA TEMPO DE MORADIA",""))</f>
        <v/>
      </c>
      <c r="Q925" s="24" t="str">
        <f t="shared" si="30"/>
        <v/>
      </c>
    </row>
    <row r="926" spans="1:17" ht="24.95" customHeight="1" x14ac:dyDescent="0.25">
      <c r="A926" s="17">
        <f t="shared" si="29"/>
        <v>924</v>
      </c>
      <c r="B926" s="18" t="str">
        <f>'Base de dados'!A925</f>
        <v>5630007366</v>
      </c>
      <c r="C926" s="19" t="str">
        <f>'Base de dados'!B925</f>
        <v>DOUGLAS ROSA DE MELO</v>
      </c>
      <c r="D926" s="26">
        <f>'Base de dados'!C925</f>
        <v>403795734</v>
      </c>
      <c r="E926" s="20" t="str">
        <f>'Base de dados'!D925</f>
        <v>294.444.688-60</v>
      </c>
      <c r="F926" s="21" t="str">
        <f>IF('Base de dados'!E925&lt;&gt;"",'Base de dados'!E925,"")</f>
        <v>ELAINE APARECIDA LAZARINE DE MELO</v>
      </c>
      <c r="G926" s="21">
        <f>IF('Base de dados'!F925&lt;&gt;"",'Base de dados'!F925,"")</f>
        <v>335890854</v>
      </c>
      <c r="H926" s="21" t="str">
        <f>IF('Base de dados'!G925&lt;&gt;"",'Base de dados'!G925,"")</f>
        <v>343.152.458-36</v>
      </c>
      <c r="I926" s="31" t="str">
        <f>Prefeitura!D926</f>
        <v>RUA FAMILIA FEIJAO, 28 - JARDIM BOA ESPERANCA - CASA BRANCA</v>
      </c>
      <c r="J926" s="22" t="str">
        <f>Prefeitura!E926</f>
        <v>(19) 992890309</v>
      </c>
      <c r="K926" s="23" t="str">
        <f>LOWER('Base de dados'!K925)</f>
        <v>douglas.melomelo@hotmail.com</v>
      </c>
      <c r="L926" s="24" t="str">
        <f>'Base de dados'!J925</f>
        <v>POPULAÇÃO GERAL</v>
      </c>
      <c r="M926" s="24" t="str">
        <f>'Base de dados'!L925</f>
        <v>SUPLENTE</v>
      </c>
      <c r="N926" s="24">
        <f>'Base de dados'!M925</f>
        <v>609</v>
      </c>
      <c r="O926" s="29" t="str">
        <f>IF(OR(Prefeitura!I926="Não",Prefeitura!J926&lt;&gt;""),"EXCLUÍDO","")</f>
        <v/>
      </c>
      <c r="P926" s="24" t="str">
        <f>IF(Prefeitura!J926&lt;&gt;"","ATENDIDO CDHU",IF(Prefeitura!I926="Não","NÃO COMPROVA TEMPO DE MORADIA",""))</f>
        <v/>
      </c>
      <c r="Q926" s="24" t="str">
        <f t="shared" si="30"/>
        <v/>
      </c>
    </row>
    <row r="927" spans="1:17" ht="24.95" customHeight="1" x14ac:dyDescent="0.25">
      <c r="A927" s="17">
        <f t="shared" si="29"/>
        <v>925</v>
      </c>
      <c r="B927" s="18" t="str">
        <f>'Base de dados'!A926</f>
        <v>5630000395</v>
      </c>
      <c r="C927" s="19" t="str">
        <f>'Base de dados'!B926</f>
        <v>FABIANA CONSOLIN GALANTE</v>
      </c>
      <c r="D927" s="26">
        <f>'Base de dados'!C926</f>
        <v>330300994</v>
      </c>
      <c r="E927" s="20" t="str">
        <f>'Base de dados'!D926</f>
        <v>301.196.878-01</v>
      </c>
      <c r="F927" s="21" t="str">
        <f>IF('Base de dados'!E926&lt;&gt;"",'Base de dados'!E926,"")</f>
        <v/>
      </c>
      <c r="G927" s="21" t="str">
        <f>IF('Base de dados'!F926&lt;&gt;"",'Base de dados'!F926,"")</f>
        <v/>
      </c>
      <c r="H927" s="21" t="str">
        <f>IF('Base de dados'!G926&lt;&gt;"",'Base de dados'!G926,"")</f>
        <v/>
      </c>
      <c r="I927" s="31" t="str">
        <f>Prefeitura!D927</f>
        <v>RUA CAPITAO HORTA, 650 - CENTRO - CASA BRANCA</v>
      </c>
      <c r="J927" s="22" t="str">
        <f>Prefeitura!E927</f>
        <v>(19) 991676999</v>
      </c>
      <c r="K927" s="23" t="str">
        <f>LOWER('Base de dados'!K926)</f>
        <v>fabianagalante63@gmail.com</v>
      </c>
      <c r="L927" s="24" t="str">
        <f>'Base de dados'!J926</f>
        <v>POPULAÇÃO GERAL</v>
      </c>
      <c r="M927" s="24" t="str">
        <f>'Base de dados'!L926</f>
        <v>SUPLENTE</v>
      </c>
      <c r="N927" s="24">
        <f>'Base de dados'!M926</f>
        <v>610</v>
      </c>
      <c r="O927" s="29" t="str">
        <f>IF(OR(Prefeitura!I927="Não",Prefeitura!J927&lt;&gt;""),"EXCLUÍDO","")</f>
        <v/>
      </c>
      <c r="P927" s="24" t="str">
        <f>IF(Prefeitura!J927&lt;&gt;"","ATENDIDO CDHU",IF(Prefeitura!I927="Não","NÃO COMPROVA TEMPO DE MORADIA",""))</f>
        <v/>
      </c>
      <c r="Q927" s="24" t="str">
        <f t="shared" si="30"/>
        <v/>
      </c>
    </row>
    <row r="928" spans="1:17" ht="24.95" customHeight="1" x14ac:dyDescent="0.25">
      <c r="A928" s="17">
        <f t="shared" si="29"/>
        <v>926</v>
      </c>
      <c r="B928" s="18" t="str">
        <f>'Base de dados'!A927</f>
        <v>5630013687</v>
      </c>
      <c r="C928" s="19" t="str">
        <f>'Base de dados'!B927</f>
        <v>WESLEY GOMES DA SILVA</v>
      </c>
      <c r="D928" s="26">
        <f>'Base de dados'!C927</f>
        <v>308826632</v>
      </c>
      <c r="E928" s="20" t="str">
        <f>'Base de dados'!D927</f>
        <v>267.496.548-78</v>
      </c>
      <c r="F928" s="21" t="str">
        <f>IF('Base de dados'!E927&lt;&gt;"",'Base de dados'!E927,"")</f>
        <v>ELISANDRA BENTO</v>
      </c>
      <c r="G928" s="21">
        <f>IF('Base de dados'!F927&lt;&gt;"",'Base de dados'!F927,"")</f>
        <v>402959188</v>
      </c>
      <c r="H928" s="21" t="str">
        <f>IF('Base de dados'!G927&lt;&gt;"",'Base de dados'!G927,"")</f>
        <v>336.210.918-74</v>
      </c>
      <c r="I928" s="31" t="str">
        <f>Prefeitura!D928</f>
        <v>Q   JORGE BONETTI, 375 - SENHOR MENINO - CASA BRANCA</v>
      </c>
      <c r="J928" s="22" t="str">
        <f>Prefeitura!E928</f>
        <v>(19) 992672024</v>
      </c>
      <c r="K928" s="23" t="str">
        <f>LOWER('Base de dados'!K927)</f>
        <v>wesleygomes1931@hotmail.com</v>
      </c>
      <c r="L928" s="24" t="str">
        <f>'Base de dados'!J927</f>
        <v>POPULAÇÃO GERAL</v>
      </c>
      <c r="M928" s="24" t="str">
        <f>'Base de dados'!L927</f>
        <v>SUPLENTE</v>
      </c>
      <c r="N928" s="24">
        <f>'Base de dados'!M927</f>
        <v>611</v>
      </c>
      <c r="O928" s="29" t="str">
        <f>IF(OR(Prefeitura!I928="Não",Prefeitura!J928&lt;&gt;""),"EXCLUÍDO","")</f>
        <v/>
      </c>
      <c r="P928" s="24" t="str">
        <f>IF(Prefeitura!J928&lt;&gt;"","ATENDIDO CDHU",IF(Prefeitura!I928="Não","NÃO COMPROVA TEMPO DE MORADIA",""))</f>
        <v/>
      </c>
      <c r="Q928" s="24" t="str">
        <f t="shared" si="30"/>
        <v/>
      </c>
    </row>
    <row r="929" spans="1:17" ht="24.95" customHeight="1" x14ac:dyDescent="0.25">
      <c r="A929" s="17">
        <f t="shared" si="29"/>
        <v>927</v>
      </c>
      <c r="B929" s="18" t="str">
        <f>'Base de dados'!A928</f>
        <v>5630012416</v>
      </c>
      <c r="C929" s="19" t="str">
        <f>'Base de dados'!B928</f>
        <v>SANDRA MARIA DOS SANTOS</v>
      </c>
      <c r="D929" s="26">
        <f>'Base de dados'!C928</f>
        <v>268166559</v>
      </c>
      <c r="E929" s="20" t="str">
        <f>'Base de dados'!D928</f>
        <v>317.612.018-40</v>
      </c>
      <c r="F929" s="21" t="str">
        <f>IF('Base de dados'!E928&lt;&gt;"",'Base de dados'!E928,"")</f>
        <v/>
      </c>
      <c r="G929" s="21" t="str">
        <f>IF('Base de dados'!F928&lt;&gt;"",'Base de dados'!F928,"")</f>
        <v/>
      </c>
      <c r="H929" s="21" t="str">
        <f>IF('Base de dados'!G928&lt;&gt;"",'Base de dados'!G928,"")</f>
        <v/>
      </c>
      <c r="I929" s="31" t="str">
        <f>Prefeitura!D929</f>
        <v>FAZ OURO VERDE, 2 - RURAL - CASA BRANCA</v>
      </c>
      <c r="J929" s="22" t="str">
        <f>Prefeitura!E929</f>
        <v>(19) 998963962</v>
      </c>
      <c r="K929" s="23" t="str">
        <f>LOWER('Base de dados'!K928)</f>
        <v>sandraoseias41@gmail.com</v>
      </c>
      <c r="L929" s="24" t="str">
        <f>'Base de dados'!J928</f>
        <v>POPULAÇÃO GERAL</v>
      </c>
      <c r="M929" s="24" t="str">
        <f>'Base de dados'!L928</f>
        <v>SUPLENTE</v>
      </c>
      <c r="N929" s="24">
        <f>'Base de dados'!M928</f>
        <v>612</v>
      </c>
      <c r="O929" s="29" t="str">
        <f>IF(OR(Prefeitura!I929="Não",Prefeitura!J929&lt;&gt;""),"EXCLUÍDO","")</f>
        <v/>
      </c>
      <c r="P929" s="24" t="str">
        <f>IF(Prefeitura!J929&lt;&gt;"","ATENDIDO CDHU",IF(Prefeitura!I929="Não","NÃO COMPROVA TEMPO DE MORADIA",""))</f>
        <v/>
      </c>
      <c r="Q929" s="24" t="str">
        <f t="shared" si="30"/>
        <v/>
      </c>
    </row>
    <row r="930" spans="1:17" ht="24.95" customHeight="1" x14ac:dyDescent="0.25">
      <c r="A930" s="17">
        <f t="shared" si="29"/>
        <v>928</v>
      </c>
      <c r="B930" s="18" t="str">
        <f>'Base de dados'!A929</f>
        <v>5630014545</v>
      </c>
      <c r="C930" s="19" t="str">
        <f>'Base de dados'!B929</f>
        <v>ANA CRISTINA DE SOUSA PATRICIO</v>
      </c>
      <c r="D930" s="26">
        <f>'Base de dados'!C929</f>
        <v>485257828</v>
      </c>
      <c r="E930" s="20" t="str">
        <f>'Base de dados'!D929</f>
        <v>391.218.418-61</v>
      </c>
      <c r="F930" s="21" t="str">
        <f>IF('Base de dados'!E929&lt;&gt;"",'Base de dados'!E929,"")</f>
        <v/>
      </c>
      <c r="G930" s="21" t="str">
        <f>IF('Base de dados'!F929&lt;&gt;"",'Base de dados'!F929,"")</f>
        <v/>
      </c>
      <c r="H930" s="21" t="str">
        <f>IF('Base de dados'!G929&lt;&gt;"",'Base de dados'!G929,"")</f>
        <v/>
      </c>
      <c r="I930" s="31" t="str">
        <f>Prefeitura!D930</f>
        <v>RUA MARIA J C ALMEIDA, 410 - PARQUE SAO PAULO - CASA BRANCA</v>
      </c>
      <c r="J930" s="22" t="str">
        <f>Prefeitura!E930</f>
        <v>(19) 995016581</v>
      </c>
      <c r="K930" s="23" t="str">
        <f>LOWER('Base de dados'!K929)</f>
        <v>anacristinadesousapatriciosous@gmail.com</v>
      </c>
      <c r="L930" s="24" t="str">
        <f>'Base de dados'!J929</f>
        <v>POPULAÇÃO GERAL</v>
      </c>
      <c r="M930" s="24" t="str">
        <f>'Base de dados'!L929</f>
        <v>SUPLENTE</v>
      </c>
      <c r="N930" s="24">
        <f>'Base de dados'!M929</f>
        <v>613</v>
      </c>
      <c r="O930" s="29" t="str">
        <f>IF(OR(Prefeitura!I930="Não",Prefeitura!J930&lt;&gt;""),"EXCLUÍDO","")</f>
        <v/>
      </c>
      <c r="P930" s="24" t="str">
        <f>IF(Prefeitura!J930&lt;&gt;"","ATENDIDO CDHU",IF(Prefeitura!I930="Não","NÃO COMPROVA TEMPO DE MORADIA",""))</f>
        <v/>
      </c>
      <c r="Q930" s="24" t="str">
        <f t="shared" si="30"/>
        <v/>
      </c>
    </row>
    <row r="931" spans="1:17" ht="24.95" customHeight="1" x14ac:dyDescent="0.25">
      <c r="A931" s="17">
        <f t="shared" si="29"/>
        <v>929</v>
      </c>
      <c r="B931" s="18" t="str">
        <f>'Base de dados'!A930</f>
        <v>5630004090</v>
      </c>
      <c r="C931" s="19" t="str">
        <f>'Base de dados'!B930</f>
        <v>CARMEN IRENE DA SILVA</v>
      </c>
      <c r="D931" s="26">
        <f>'Base de dados'!C930</f>
        <v>280903030</v>
      </c>
      <c r="E931" s="20" t="str">
        <f>'Base de dados'!D930</f>
        <v>187.717.728-80</v>
      </c>
      <c r="F931" s="21" t="str">
        <f>IF('Base de dados'!E930&lt;&gt;"",'Base de dados'!E930,"")</f>
        <v/>
      </c>
      <c r="G931" s="21" t="str">
        <f>IF('Base de dados'!F930&lt;&gt;"",'Base de dados'!F930,"")</f>
        <v/>
      </c>
      <c r="H931" s="21" t="str">
        <f>IF('Base de dados'!G930&lt;&gt;"",'Base de dados'!G930,"")</f>
        <v/>
      </c>
      <c r="I931" s="31" t="str">
        <f>Prefeitura!D931</f>
        <v>RUA SANTO ANTONIO, 217, 217 - CENTRO - CASA BRANCA</v>
      </c>
      <c r="J931" s="22" t="str">
        <f>Prefeitura!E931</f>
        <v>(99) 2098695</v>
      </c>
      <c r="K931" s="23" t="str">
        <f>LOWER('Base de dados'!K930)</f>
        <v>carminha-isilva@hotmail.com</v>
      </c>
      <c r="L931" s="24" t="str">
        <f>'Base de dados'!J930</f>
        <v>POPULAÇÃO GERAL</v>
      </c>
      <c r="M931" s="24" t="str">
        <f>'Base de dados'!L930</f>
        <v>SUPLENTE</v>
      </c>
      <c r="N931" s="24">
        <f>'Base de dados'!M930</f>
        <v>614</v>
      </c>
      <c r="O931" s="29" t="str">
        <f>IF(OR(Prefeitura!I931="Não",Prefeitura!J931&lt;&gt;""),"EXCLUÍDO","")</f>
        <v/>
      </c>
      <c r="P931" s="24" t="str">
        <f>IF(Prefeitura!J931&lt;&gt;"","ATENDIDO CDHU",IF(Prefeitura!I931="Não","NÃO COMPROVA TEMPO DE MORADIA",""))</f>
        <v/>
      </c>
      <c r="Q931" s="24" t="str">
        <f t="shared" si="30"/>
        <v/>
      </c>
    </row>
    <row r="932" spans="1:17" ht="24.95" customHeight="1" x14ac:dyDescent="0.25">
      <c r="A932" s="17">
        <f t="shared" si="29"/>
        <v>930</v>
      </c>
      <c r="B932" s="18" t="str">
        <f>'Base de dados'!A931</f>
        <v>5630017084</v>
      </c>
      <c r="C932" s="19" t="str">
        <f>'Base de dados'!B931</f>
        <v>MARIA HELENA DE SALES VICENTE DA SILVA</v>
      </c>
      <c r="D932" s="26">
        <f>'Base de dados'!C931</f>
        <v>356258737</v>
      </c>
      <c r="E932" s="20" t="str">
        <f>'Base de dados'!D931</f>
        <v>365.410.298-06</v>
      </c>
      <c r="F932" s="21" t="str">
        <f>IF('Base de dados'!E931&lt;&gt;"",'Base de dados'!E931,"")</f>
        <v>MARCO ANTONIO DA SILVA</v>
      </c>
      <c r="G932" s="21">
        <f>IF('Base de dados'!F931&lt;&gt;"",'Base de dados'!F931,"")</f>
        <v>285041952</v>
      </c>
      <c r="H932" s="21" t="str">
        <f>IF('Base de dados'!G931&lt;&gt;"",'Base de dados'!G931,"")</f>
        <v>168.325.618-22</v>
      </c>
      <c r="I932" s="31" t="str">
        <f>Prefeitura!D932</f>
        <v>RUA SAO BENTO, 248 - CENTRO - CASA BRANCA</v>
      </c>
      <c r="J932" s="22" t="str">
        <f>Prefeitura!E932</f>
        <v>(19) 995981738</v>
      </c>
      <c r="K932" s="23" t="str">
        <f>LOWER('Base de dados'!K931)</f>
        <v>mayara.vicente2021@bol.com.br</v>
      </c>
      <c r="L932" s="24" t="str">
        <f>'Base de dados'!J931</f>
        <v>POPULAÇÃO GERAL</v>
      </c>
      <c r="M932" s="24" t="str">
        <f>'Base de dados'!L931</f>
        <v>SUPLENTE</v>
      </c>
      <c r="N932" s="24">
        <f>'Base de dados'!M931</f>
        <v>615</v>
      </c>
      <c r="O932" s="29" t="str">
        <f>IF(OR(Prefeitura!I932="Não",Prefeitura!J932&lt;&gt;""),"EXCLUÍDO","")</f>
        <v/>
      </c>
      <c r="P932" s="24" t="str">
        <f>IF(Prefeitura!J932&lt;&gt;"","ATENDIDO CDHU",IF(Prefeitura!I932="Não","NÃO COMPROVA TEMPO DE MORADIA",""))</f>
        <v/>
      </c>
      <c r="Q932" s="24" t="str">
        <f t="shared" si="30"/>
        <v/>
      </c>
    </row>
    <row r="933" spans="1:17" ht="24.95" customHeight="1" x14ac:dyDescent="0.25">
      <c r="A933" s="17">
        <f t="shared" si="29"/>
        <v>931</v>
      </c>
      <c r="B933" s="18" t="str">
        <f>'Base de dados'!A932</f>
        <v>5630007788</v>
      </c>
      <c r="C933" s="19" t="str">
        <f>'Base de dados'!B932</f>
        <v>MICHAELLA JUSTINO MOSCARDI</v>
      </c>
      <c r="D933" s="26">
        <f>'Base de dados'!C932</f>
        <v>434854931</v>
      </c>
      <c r="E933" s="20" t="str">
        <f>'Base de dados'!D932</f>
        <v>459.697.778-03</v>
      </c>
      <c r="F933" s="21" t="str">
        <f>IF('Base de dados'!E932&lt;&gt;"",'Base de dados'!E932,"")</f>
        <v/>
      </c>
      <c r="G933" s="21" t="str">
        <f>IF('Base de dados'!F932&lt;&gt;"",'Base de dados'!F932,"")</f>
        <v/>
      </c>
      <c r="H933" s="21" t="str">
        <f>IF('Base de dados'!G932&lt;&gt;"",'Base de dados'!G932,"")</f>
        <v/>
      </c>
      <c r="I933" s="31" t="str">
        <f>Prefeitura!D933</f>
        <v>RUA LUIS GONZAGA DE SILLOS, 173 - NAZARETH - CASA BRANCA</v>
      </c>
      <c r="J933" s="22" t="str">
        <f>Prefeitura!E933</f>
        <v>(19) 993663669</v>
      </c>
      <c r="K933" s="23" t="str">
        <f>LOWER('Base de dados'!K932)</f>
        <v>michaellamoscardi@gmail.com</v>
      </c>
      <c r="L933" s="24" t="str">
        <f>'Base de dados'!J932</f>
        <v>POPULAÇÃO GERAL</v>
      </c>
      <c r="M933" s="24" t="str">
        <f>'Base de dados'!L932</f>
        <v>SUPLENTE</v>
      </c>
      <c r="N933" s="24">
        <f>'Base de dados'!M932</f>
        <v>616</v>
      </c>
      <c r="O933" s="29" t="str">
        <f>IF(OR(Prefeitura!I933="Não",Prefeitura!J933&lt;&gt;""),"EXCLUÍDO","")</f>
        <v/>
      </c>
      <c r="P933" s="24" t="str">
        <f>IF(Prefeitura!J933&lt;&gt;"","ATENDIDO CDHU",IF(Prefeitura!I933="Não","NÃO COMPROVA TEMPO DE MORADIA",""))</f>
        <v/>
      </c>
      <c r="Q933" s="24" t="str">
        <f t="shared" si="30"/>
        <v/>
      </c>
    </row>
    <row r="934" spans="1:17" ht="24.95" customHeight="1" x14ac:dyDescent="0.25">
      <c r="A934" s="17">
        <f t="shared" si="29"/>
        <v>932</v>
      </c>
      <c r="B934" s="18" t="str">
        <f>'Base de dados'!A933</f>
        <v>5630000437</v>
      </c>
      <c r="C934" s="19" t="str">
        <f>'Base de dados'!B933</f>
        <v>RICARDO PIOVESAN PAIVA</v>
      </c>
      <c r="D934" s="26">
        <f>'Base de dados'!C933</f>
        <v>309970507</v>
      </c>
      <c r="E934" s="20" t="str">
        <f>'Base de dados'!D933</f>
        <v>315.820.628-54</v>
      </c>
      <c r="F934" s="21" t="str">
        <f>IF('Base de dados'!E933&lt;&gt;"",'Base de dados'!E933,"")</f>
        <v/>
      </c>
      <c r="G934" s="21" t="str">
        <f>IF('Base de dados'!F933&lt;&gt;"",'Base de dados'!F933,"")</f>
        <v/>
      </c>
      <c r="H934" s="21" t="str">
        <f>IF('Base de dados'!G933&lt;&gt;"",'Base de dados'!G933,"")</f>
        <v/>
      </c>
      <c r="I934" s="31" t="str">
        <f>Prefeitura!D934</f>
        <v>RUA JOAO BATISTA SALES CUNHA, 487 - PARQUE SAO PAULO - CASA BRANCA</v>
      </c>
      <c r="J934" s="22" t="str">
        <f>Prefeitura!E934</f>
        <v>(19) 989731840</v>
      </c>
      <c r="K934" s="23" t="str">
        <f>LOWER('Base de dados'!K933)</f>
        <v>rpiop83@gmail.com</v>
      </c>
      <c r="L934" s="24" t="str">
        <f>'Base de dados'!J933</f>
        <v>POPULAÇÃO GERAL</v>
      </c>
      <c r="M934" s="24" t="str">
        <f>'Base de dados'!L933</f>
        <v>SUPLENTE</v>
      </c>
      <c r="N934" s="24">
        <f>'Base de dados'!M933</f>
        <v>617</v>
      </c>
      <c r="O934" s="29" t="str">
        <f>IF(OR(Prefeitura!I934="Não",Prefeitura!J934&lt;&gt;""),"EXCLUÍDO","")</f>
        <v/>
      </c>
      <c r="P934" s="24" t="str">
        <f>IF(Prefeitura!J934&lt;&gt;"","ATENDIDO CDHU",IF(Prefeitura!I934="Não","NÃO COMPROVA TEMPO DE MORADIA",""))</f>
        <v/>
      </c>
      <c r="Q934" s="24" t="str">
        <f t="shared" si="30"/>
        <v/>
      </c>
    </row>
    <row r="935" spans="1:17" ht="24.95" customHeight="1" x14ac:dyDescent="0.25">
      <c r="A935" s="17">
        <f t="shared" si="29"/>
        <v>933</v>
      </c>
      <c r="B935" s="18" t="str">
        <f>'Base de dados'!A934</f>
        <v>5630001344</v>
      </c>
      <c r="C935" s="19" t="str">
        <f>'Base de dados'!B934</f>
        <v>MARLI CRISTINA VALENTE</v>
      </c>
      <c r="D935" s="26">
        <f>'Base de dados'!C934</f>
        <v>207429911</v>
      </c>
      <c r="E935" s="20" t="str">
        <f>'Base de dados'!D934</f>
        <v>096.824.558-71</v>
      </c>
      <c r="F935" s="21" t="str">
        <f>IF('Base de dados'!E934&lt;&gt;"",'Base de dados'!E934,"")</f>
        <v/>
      </c>
      <c r="G935" s="21" t="str">
        <f>IF('Base de dados'!F934&lt;&gt;"",'Base de dados'!F934,"")</f>
        <v/>
      </c>
      <c r="H935" s="21" t="str">
        <f>IF('Base de dados'!G934&lt;&gt;"",'Base de dados'!G934,"")</f>
        <v/>
      </c>
      <c r="I935" s="31" t="str">
        <f>Prefeitura!D935</f>
        <v>RUA FELICIO PAGANINI, 176 - CIDADE JARDIM - CASA BRANCA</v>
      </c>
      <c r="J935" s="22" t="str">
        <f>Prefeitura!E935</f>
        <v>(19) 991445684</v>
      </c>
      <c r="K935" s="23" t="str">
        <f>LOWER('Base de dados'!K934)</f>
        <v>marlivalente@hotmail.com</v>
      </c>
      <c r="L935" s="24" t="str">
        <f>'Base de dados'!J934</f>
        <v>POPULAÇÃO GERAL</v>
      </c>
      <c r="M935" s="24" t="str">
        <f>'Base de dados'!L934</f>
        <v>SUPLENTE</v>
      </c>
      <c r="N935" s="24">
        <f>'Base de dados'!M934</f>
        <v>618</v>
      </c>
      <c r="O935" s="29" t="str">
        <f>IF(OR(Prefeitura!I935="Não",Prefeitura!J935&lt;&gt;""),"EXCLUÍDO","")</f>
        <v/>
      </c>
      <c r="P935" s="24" t="str">
        <f>IF(Prefeitura!J935&lt;&gt;"","ATENDIDO CDHU",IF(Prefeitura!I935="Não","NÃO COMPROVA TEMPO DE MORADIA",""))</f>
        <v/>
      </c>
      <c r="Q935" s="24" t="str">
        <f t="shared" si="30"/>
        <v/>
      </c>
    </row>
    <row r="936" spans="1:17" ht="24.95" customHeight="1" x14ac:dyDescent="0.25">
      <c r="A936" s="17">
        <f t="shared" si="29"/>
        <v>934</v>
      </c>
      <c r="B936" s="18" t="str">
        <f>'Base de dados'!A935</f>
        <v>5630015039</v>
      </c>
      <c r="C936" s="19" t="str">
        <f>'Base de dados'!B935</f>
        <v>DIANA CONCEICAO PEREIRA DOS SANTOS NOGUEIRA</v>
      </c>
      <c r="D936" s="26">
        <f>'Base de dados'!C935</f>
        <v>444864179</v>
      </c>
      <c r="E936" s="20" t="str">
        <f>'Base de dados'!D935</f>
        <v>446.741.498-35</v>
      </c>
      <c r="F936" s="21" t="str">
        <f>IF('Base de dados'!E935&lt;&gt;"",'Base de dados'!E935,"")</f>
        <v>KAIO DE OLIVEIRA NOGUEIRA</v>
      </c>
      <c r="G936" s="21">
        <f>IF('Base de dados'!F935&lt;&gt;"",'Base de dados'!F935,"")</f>
        <v>418396796</v>
      </c>
      <c r="H936" s="21" t="str">
        <f>IF('Base de dados'!G935&lt;&gt;"",'Base de dados'!G935,"")</f>
        <v>438.882.928-59</v>
      </c>
      <c r="I936" s="31" t="str">
        <f>Prefeitura!D936</f>
        <v>RUA ANGELO MONICE, 77 - JARDIM ALTO DA BOA VISTA - SANTA ROSA DE VITERBO</v>
      </c>
      <c r="J936" s="22" t="str">
        <f>Prefeitura!E936</f>
        <v>(16) 994048024</v>
      </c>
      <c r="K936" s="23" t="str">
        <f>LOWER('Base de dados'!K935)</f>
        <v>dp17231@gmail.com</v>
      </c>
      <c r="L936" s="24" t="str">
        <f>'Base de dados'!J935</f>
        <v>POPULAÇÃO GERAL</v>
      </c>
      <c r="M936" s="24" t="str">
        <f>'Base de dados'!L935</f>
        <v>SUPLENTE</v>
      </c>
      <c r="N936" s="24">
        <f>'Base de dados'!M935</f>
        <v>619</v>
      </c>
      <c r="O936" s="29" t="str">
        <f>IF(OR(Prefeitura!I936="Não",Prefeitura!J936&lt;&gt;""),"EXCLUÍDO","")</f>
        <v/>
      </c>
      <c r="P936" s="24" t="str">
        <f>IF(Prefeitura!J936&lt;&gt;"","ATENDIDO CDHU",IF(Prefeitura!I936="Não","NÃO COMPROVA TEMPO DE MORADIA",""))</f>
        <v/>
      </c>
      <c r="Q936" s="24" t="str">
        <f t="shared" si="30"/>
        <v/>
      </c>
    </row>
    <row r="937" spans="1:17" ht="24.95" customHeight="1" x14ac:dyDescent="0.25">
      <c r="A937" s="17">
        <f t="shared" si="29"/>
        <v>935</v>
      </c>
      <c r="B937" s="18" t="str">
        <f>'Base de dados'!A936</f>
        <v>5630002185</v>
      </c>
      <c r="C937" s="19" t="str">
        <f>'Base de dados'!B936</f>
        <v>ROGERIO PAULO VIANA GRILO</v>
      </c>
      <c r="D937" s="26">
        <f>'Base de dados'!C936</f>
        <v>405530158</v>
      </c>
      <c r="E937" s="20" t="str">
        <f>'Base de dados'!D936</f>
        <v>326.024.328-30</v>
      </c>
      <c r="F937" s="21" t="str">
        <f>IF('Base de dados'!E936&lt;&gt;"",'Base de dados'!E936,"")</f>
        <v>TAMARA GOULART</v>
      </c>
      <c r="G937" s="21">
        <f>IF('Base de dados'!F936&lt;&gt;"",'Base de dados'!F936,"")</f>
        <v>403793415</v>
      </c>
      <c r="H937" s="21" t="str">
        <f>IF('Base de dados'!G936&lt;&gt;"",'Base de dados'!G936,"")</f>
        <v>357.543.018-71</v>
      </c>
      <c r="I937" s="31" t="str">
        <f>Prefeitura!D937</f>
        <v>RUA SANTO ANTONIO, 744 - CENTRO - CASA BRANCA</v>
      </c>
      <c r="J937" s="22" t="str">
        <f>Prefeitura!E937</f>
        <v>(19) 991867784</v>
      </c>
      <c r="K937" s="23" t="str">
        <f>LOWER('Base de dados'!K936)</f>
        <v>tamara_facab@hotmail.com</v>
      </c>
      <c r="L937" s="24" t="str">
        <f>'Base de dados'!J936</f>
        <v>POPULAÇÃO GERAL</v>
      </c>
      <c r="M937" s="24" t="str">
        <f>'Base de dados'!L936</f>
        <v>SUPLENTE</v>
      </c>
      <c r="N937" s="24">
        <f>'Base de dados'!M936</f>
        <v>620</v>
      </c>
      <c r="O937" s="29" t="str">
        <f>IF(OR(Prefeitura!I937="Não",Prefeitura!J937&lt;&gt;""),"EXCLUÍDO","")</f>
        <v/>
      </c>
      <c r="P937" s="24" t="str">
        <f>IF(Prefeitura!J937&lt;&gt;"","ATENDIDO CDHU",IF(Prefeitura!I937="Não","NÃO COMPROVA TEMPO DE MORADIA",""))</f>
        <v/>
      </c>
      <c r="Q937" s="24" t="str">
        <f t="shared" si="30"/>
        <v/>
      </c>
    </row>
    <row r="938" spans="1:17" ht="24.95" customHeight="1" x14ac:dyDescent="0.25">
      <c r="A938" s="17">
        <f t="shared" si="29"/>
        <v>936</v>
      </c>
      <c r="B938" s="18" t="str">
        <f>'Base de dados'!A937</f>
        <v>5630014677</v>
      </c>
      <c r="C938" s="19" t="str">
        <f>'Base de dados'!B937</f>
        <v>TAILMA ALELUIA DA ANUNCIACAO</v>
      </c>
      <c r="D938" s="26">
        <f>'Base de dados'!C937</f>
        <v>62604148</v>
      </c>
      <c r="E938" s="20" t="str">
        <f>'Base de dados'!D937</f>
        <v>048.599.505-00</v>
      </c>
      <c r="F938" s="21" t="str">
        <f>IF('Base de dados'!E937&lt;&gt;"",'Base de dados'!E937,"")</f>
        <v/>
      </c>
      <c r="G938" s="21" t="str">
        <f>IF('Base de dados'!F937&lt;&gt;"",'Base de dados'!F937,"")</f>
        <v/>
      </c>
      <c r="H938" s="21" t="str">
        <f>IF('Base de dados'!G937&lt;&gt;"",'Base de dados'!G937,"")</f>
        <v/>
      </c>
      <c r="I938" s="31" t="str">
        <f>Prefeitura!D938</f>
        <v>CHA SUECIA, Sn - JUNDIAPEBA - MOGI DAS CRUZES</v>
      </c>
      <c r="J938" s="22" t="str">
        <f>Prefeitura!E938</f>
        <v>(11) 945667036</v>
      </c>
      <c r="K938" s="23" t="str">
        <f>LOWER('Base de dados'!K937)</f>
        <v>tailma.santhos4@gmail.com</v>
      </c>
      <c r="L938" s="24" t="str">
        <f>'Base de dados'!J937</f>
        <v>POPULAÇÃO GERAL</v>
      </c>
      <c r="M938" s="24" t="str">
        <f>'Base de dados'!L937</f>
        <v>SUPLENTE</v>
      </c>
      <c r="N938" s="24">
        <f>'Base de dados'!M937</f>
        <v>621</v>
      </c>
      <c r="O938" s="29" t="str">
        <f>IF(OR(Prefeitura!I938="Não",Prefeitura!J938&lt;&gt;""),"EXCLUÍDO","")</f>
        <v/>
      </c>
      <c r="P938" s="24" t="str">
        <f>IF(Prefeitura!J938&lt;&gt;"","ATENDIDO CDHU",IF(Prefeitura!I938="Não","NÃO COMPROVA TEMPO DE MORADIA",""))</f>
        <v/>
      </c>
      <c r="Q938" s="24" t="str">
        <f t="shared" si="30"/>
        <v/>
      </c>
    </row>
    <row r="939" spans="1:17" ht="24.95" customHeight="1" x14ac:dyDescent="0.25">
      <c r="A939" s="17">
        <f t="shared" si="29"/>
        <v>937</v>
      </c>
      <c r="B939" s="18" t="str">
        <f>'Base de dados'!A938</f>
        <v>5630020302</v>
      </c>
      <c r="C939" s="19" t="str">
        <f>'Base de dados'!B938</f>
        <v>ANACAROLINEDEOLIVEIRANADRADE</v>
      </c>
      <c r="D939" s="26">
        <f>'Base de dados'!C938</f>
        <v>3759701660</v>
      </c>
      <c r="E939" s="20" t="str">
        <f>'Base de dados'!D938</f>
        <v>396.726.748-21</v>
      </c>
      <c r="F939" s="21" t="str">
        <f>IF('Base de dados'!E938&lt;&gt;"",'Base de dados'!E938,"")</f>
        <v/>
      </c>
      <c r="G939" s="21" t="str">
        <f>IF('Base de dados'!F938&lt;&gt;"",'Base de dados'!F938,"")</f>
        <v/>
      </c>
      <c r="H939" s="21" t="str">
        <f>IF('Base de dados'!G938&lt;&gt;"",'Base de dados'!G938,"")</f>
        <v/>
      </c>
      <c r="I939" s="31" t="str">
        <f>Prefeitura!D939</f>
        <v>PCA PRACA ADELAIDE DOS REIS SASSO, 21 - CECAP - CASA BRANCA</v>
      </c>
      <c r="J939" s="22" t="str">
        <f>Prefeitura!E939</f>
        <v>(19) 974049204</v>
      </c>
      <c r="K939" s="23" t="str">
        <f>LOWER('Base de dados'!K938)</f>
        <v>caahgiovani2002@gmail.com</v>
      </c>
      <c r="L939" s="24" t="str">
        <f>'Base de dados'!J938</f>
        <v>POPULAÇÃO GERAL</v>
      </c>
      <c r="M939" s="24" t="str">
        <f>'Base de dados'!L938</f>
        <v>SUPLENTE</v>
      </c>
      <c r="N939" s="24">
        <f>'Base de dados'!M938</f>
        <v>622</v>
      </c>
      <c r="O939" s="29" t="str">
        <f>IF(OR(Prefeitura!I939="Não",Prefeitura!J939&lt;&gt;""),"EXCLUÍDO","")</f>
        <v/>
      </c>
      <c r="P939" s="24" t="str">
        <f>IF(Prefeitura!J939&lt;&gt;"","ATENDIDO CDHU",IF(Prefeitura!I939="Não","NÃO COMPROVA TEMPO DE MORADIA",""))</f>
        <v/>
      </c>
      <c r="Q939" s="24" t="str">
        <f t="shared" si="30"/>
        <v/>
      </c>
    </row>
    <row r="940" spans="1:17" ht="24.95" customHeight="1" x14ac:dyDescent="0.25">
      <c r="A940" s="17">
        <f t="shared" si="29"/>
        <v>938</v>
      </c>
      <c r="B940" s="18" t="str">
        <f>'Base de dados'!A939</f>
        <v>5630011970</v>
      </c>
      <c r="C940" s="19" t="str">
        <f>'Base de dados'!B939</f>
        <v>JENIFFER DA SILVA SANTOS</v>
      </c>
      <c r="D940" s="26">
        <f>'Base de dados'!C939</f>
        <v>41837690</v>
      </c>
      <c r="E940" s="20" t="str">
        <f>'Base de dados'!D939</f>
        <v>139.697.374-51</v>
      </c>
      <c r="F940" s="21" t="str">
        <f>IF('Base de dados'!E939&lt;&gt;"",'Base de dados'!E939,"")</f>
        <v/>
      </c>
      <c r="G940" s="21" t="str">
        <f>IF('Base de dados'!F939&lt;&gt;"",'Base de dados'!F939,"")</f>
        <v/>
      </c>
      <c r="H940" s="21" t="str">
        <f>IF('Base de dados'!G939&lt;&gt;"",'Base de dados'!G939,"")</f>
        <v/>
      </c>
      <c r="I940" s="31" t="str">
        <f>Prefeitura!D940</f>
        <v>AV  AV 13, 072 - CENTRO - GUAIRA</v>
      </c>
      <c r="J940" s="22" t="str">
        <f>Prefeitura!E940</f>
        <v>(17) 999715151</v>
      </c>
      <c r="K940" s="23" t="str">
        <f>LOWER('Base de dados'!K939)</f>
        <v>jeniffer.silvaa16@gmail.com</v>
      </c>
      <c r="L940" s="24" t="str">
        <f>'Base de dados'!J939</f>
        <v>POPULAÇÃO GERAL</v>
      </c>
      <c r="M940" s="24" t="str">
        <f>'Base de dados'!L939</f>
        <v>SUPLENTE</v>
      </c>
      <c r="N940" s="24">
        <f>'Base de dados'!M939</f>
        <v>623</v>
      </c>
      <c r="O940" s="29" t="str">
        <f>IF(OR(Prefeitura!I940="Não",Prefeitura!J940&lt;&gt;""),"EXCLUÍDO","")</f>
        <v/>
      </c>
      <c r="P940" s="24" t="str">
        <f>IF(Prefeitura!J940&lt;&gt;"","ATENDIDO CDHU",IF(Prefeitura!I940="Não","NÃO COMPROVA TEMPO DE MORADIA",""))</f>
        <v/>
      </c>
      <c r="Q940" s="24" t="str">
        <f t="shared" si="30"/>
        <v/>
      </c>
    </row>
    <row r="941" spans="1:17" ht="24.95" customHeight="1" x14ac:dyDescent="0.25">
      <c r="A941" s="17">
        <f t="shared" si="29"/>
        <v>939</v>
      </c>
      <c r="B941" s="18" t="str">
        <f>'Base de dados'!A940</f>
        <v>5630005949</v>
      </c>
      <c r="C941" s="19" t="str">
        <f>'Base de dados'!B940</f>
        <v>DANIELE CRISTINA CAITANO</v>
      </c>
      <c r="D941" s="26">
        <f>'Base de dados'!C940</f>
        <v>497276501</v>
      </c>
      <c r="E941" s="20" t="str">
        <f>'Base de dados'!D940</f>
        <v>459.125.228-06</v>
      </c>
      <c r="F941" s="21" t="str">
        <f>IF('Base de dados'!E940&lt;&gt;"",'Base de dados'!E940,"")</f>
        <v/>
      </c>
      <c r="G941" s="21" t="str">
        <f>IF('Base de dados'!F940&lt;&gt;"",'Base de dados'!F940,"")</f>
        <v/>
      </c>
      <c r="H941" s="21" t="str">
        <f>IF('Base de dados'!G940&lt;&gt;"",'Base de dados'!G940,"")</f>
        <v/>
      </c>
      <c r="I941" s="31" t="str">
        <f>Prefeitura!D941</f>
        <v>AV  DR FRANCISCO NOGUEIRA DE LIMA, 1069 - DESTERRO - CASA BRANCA</v>
      </c>
      <c r="J941" s="22" t="str">
        <f>Prefeitura!E941</f>
        <v>(19) 992347831</v>
      </c>
      <c r="K941" s="23" t="str">
        <f>LOWER('Base de dados'!K940)</f>
        <v>daniccaitano@gmail.com</v>
      </c>
      <c r="L941" s="24" t="str">
        <f>'Base de dados'!J940</f>
        <v>POPULAÇÃO GERAL</v>
      </c>
      <c r="M941" s="24" t="str">
        <f>'Base de dados'!L940</f>
        <v>SUPLENTE</v>
      </c>
      <c r="N941" s="24">
        <f>'Base de dados'!M940</f>
        <v>624</v>
      </c>
      <c r="O941" s="29" t="str">
        <f>IF(OR(Prefeitura!I941="Não",Prefeitura!J941&lt;&gt;""),"EXCLUÍDO","")</f>
        <v/>
      </c>
      <c r="P941" s="24" t="str">
        <f>IF(Prefeitura!J941&lt;&gt;"","ATENDIDO CDHU",IF(Prefeitura!I941="Não","NÃO COMPROVA TEMPO DE MORADIA",""))</f>
        <v/>
      </c>
      <c r="Q941" s="24" t="str">
        <f t="shared" si="30"/>
        <v/>
      </c>
    </row>
    <row r="942" spans="1:17" ht="24.95" customHeight="1" x14ac:dyDescent="0.25">
      <c r="A942" s="17">
        <f t="shared" si="29"/>
        <v>940</v>
      </c>
      <c r="B942" s="18" t="str">
        <f>'Base de dados'!A941</f>
        <v>5630001005</v>
      </c>
      <c r="C942" s="19" t="str">
        <f>'Base de dados'!B941</f>
        <v>RAQUEL APARECIDA DIAS</v>
      </c>
      <c r="D942" s="26">
        <f>'Base de dados'!C941</f>
        <v>403794043</v>
      </c>
      <c r="E942" s="20" t="str">
        <f>'Base de dados'!D941</f>
        <v>329.368.788-10</v>
      </c>
      <c r="F942" s="21" t="str">
        <f>IF('Base de dados'!E941&lt;&gt;"",'Base de dados'!E941,"")</f>
        <v>RICARDO DONIZETE DIAS</v>
      </c>
      <c r="G942" s="21">
        <f>IF('Base de dados'!F941&lt;&gt;"",'Base de dados'!F941,"")</f>
        <v>267067112</v>
      </c>
      <c r="H942" s="21" t="str">
        <f>IF('Base de dados'!G941&lt;&gt;"",'Base de dados'!G941,"")</f>
        <v>309.956.158-45</v>
      </c>
      <c r="I942" s="31" t="str">
        <f>Prefeitura!D942</f>
        <v>RUA NICANOR FRANCISCO FERRAZ, 350 - JARDIM EUROPA - CASA BRANCA</v>
      </c>
      <c r="J942" s="22" t="str">
        <f>Prefeitura!E942</f>
        <v>(19) 991219034</v>
      </c>
      <c r="K942" s="23" t="str">
        <f>LOWER('Base de dados'!K941)</f>
        <v>raquel.lucio_dias@hotmail.com</v>
      </c>
      <c r="L942" s="24" t="str">
        <f>'Base de dados'!J941</f>
        <v>POPULAÇÃO GERAL</v>
      </c>
      <c r="M942" s="24" t="str">
        <f>'Base de dados'!L941</f>
        <v>SUPLENTE</v>
      </c>
      <c r="N942" s="24">
        <f>'Base de dados'!M941</f>
        <v>625</v>
      </c>
      <c r="O942" s="29" t="str">
        <f>IF(OR(Prefeitura!I942="Não",Prefeitura!J942&lt;&gt;""),"EXCLUÍDO","")</f>
        <v/>
      </c>
      <c r="P942" s="24" t="str">
        <f>IF(Prefeitura!J942&lt;&gt;"","ATENDIDO CDHU",IF(Prefeitura!I942="Não","NÃO COMPROVA TEMPO DE MORADIA",""))</f>
        <v/>
      </c>
      <c r="Q942" s="24" t="str">
        <f t="shared" si="30"/>
        <v/>
      </c>
    </row>
    <row r="943" spans="1:17" ht="24.95" customHeight="1" x14ac:dyDescent="0.25">
      <c r="A943" s="17">
        <f t="shared" si="29"/>
        <v>941</v>
      </c>
      <c r="B943" s="18" t="str">
        <f>'Base de dados'!A942</f>
        <v>5630003977</v>
      </c>
      <c r="C943" s="19" t="str">
        <f>'Base de dados'!B942</f>
        <v>ISABELA DOURADOR DE SALLES VENCESLAU</v>
      </c>
      <c r="D943" s="26">
        <f>'Base de dados'!C942</f>
        <v>450690003</v>
      </c>
      <c r="E943" s="20" t="str">
        <f>'Base de dados'!D942</f>
        <v>381.318.748-93</v>
      </c>
      <c r="F943" s="21" t="str">
        <f>IF('Base de dados'!E942&lt;&gt;"",'Base de dados'!E942,"")</f>
        <v>LUCAS GRABRIEL VENCESLAU</v>
      </c>
      <c r="G943" s="21">
        <f>IF('Base de dados'!F942&lt;&gt;"",'Base de dados'!F942,"")</f>
        <v>48609103</v>
      </c>
      <c r="H943" s="21" t="str">
        <f>IF('Base de dados'!G942&lt;&gt;"",'Base de dados'!G942,"")</f>
        <v>451.148.228-45</v>
      </c>
      <c r="I943" s="31" t="str">
        <f>Prefeitura!D943</f>
        <v>RUA PADRE SANTANA PAULISTA, 15 - CENTRO  - CASA BRANCA</v>
      </c>
      <c r="J943" s="22" t="str">
        <f>Prefeitura!E943</f>
        <v>(19) 995732225</v>
      </c>
      <c r="K943" s="23" t="str">
        <f>LOWER('Base de dados'!K942)</f>
        <v>beldourador@gmail.com</v>
      </c>
      <c r="L943" s="24" t="str">
        <f>'Base de dados'!J942</f>
        <v>POPULAÇÃO GERAL</v>
      </c>
      <c r="M943" s="24" t="str">
        <f>'Base de dados'!L942</f>
        <v>SUPLENTE</v>
      </c>
      <c r="N943" s="24">
        <f>'Base de dados'!M942</f>
        <v>626</v>
      </c>
      <c r="O943" s="29" t="str">
        <f>IF(OR(Prefeitura!I943="Não",Prefeitura!J943&lt;&gt;""),"EXCLUÍDO","")</f>
        <v/>
      </c>
      <c r="P943" s="24" t="str">
        <f>IF(Prefeitura!J943&lt;&gt;"","ATENDIDO CDHU",IF(Prefeitura!I943="Não","NÃO COMPROVA TEMPO DE MORADIA",""))</f>
        <v/>
      </c>
      <c r="Q943" s="24" t="str">
        <f t="shared" si="30"/>
        <v/>
      </c>
    </row>
    <row r="944" spans="1:17" ht="24.95" customHeight="1" x14ac:dyDescent="0.25">
      <c r="A944" s="17">
        <f t="shared" si="29"/>
        <v>942</v>
      </c>
      <c r="B944" s="18" t="str">
        <f>'Base de dados'!A943</f>
        <v>5630015617</v>
      </c>
      <c r="C944" s="19" t="str">
        <f>'Base de dados'!B943</f>
        <v>SHEILA DA SILVA SOUZA</v>
      </c>
      <c r="D944" s="26">
        <f>'Base de dados'!C943</f>
        <v>42735738</v>
      </c>
      <c r="E944" s="20" t="str">
        <f>'Base de dados'!D943</f>
        <v>364.621.808-89</v>
      </c>
      <c r="F944" s="21" t="str">
        <f>IF('Base de dados'!E943&lt;&gt;"",'Base de dados'!E943,"")</f>
        <v>DIOGO REIS DE OLIVEIRA</v>
      </c>
      <c r="G944" s="21">
        <f>IF('Base de dados'!F943&lt;&gt;"",'Base de dados'!F943,"")</f>
        <v>491045815</v>
      </c>
      <c r="H944" s="21" t="str">
        <f>IF('Base de dados'!G943&lt;&gt;"",'Base de dados'!G943,"")</f>
        <v>336.516.838-93</v>
      </c>
      <c r="I944" s="31" t="str">
        <f>Prefeitura!D944</f>
        <v>RUA JACATUPE, 107 - JARDIM SAO CARLOS (ZONA LESTE) - SAO PAULO</v>
      </c>
      <c r="J944" s="22" t="str">
        <f>Prefeitura!E944</f>
        <v>(11) 947038956</v>
      </c>
      <c r="K944" s="23" t="str">
        <f>LOWER('Base de dados'!K943)</f>
        <v>sheila_silva.souza@hotmail.com</v>
      </c>
      <c r="L944" s="24" t="str">
        <f>'Base de dados'!J943</f>
        <v>POPULAÇÃO GERAL</v>
      </c>
      <c r="M944" s="24" t="str">
        <f>'Base de dados'!L943</f>
        <v>SUPLENTE</v>
      </c>
      <c r="N944" s="24">
        <f>'Base de dados'!M943</f>
        <v>627</v>
      </c>
      <c r="O944" s="29" t="str">
        <f>IF(OR(Prefeitura!I944="Não",Prefeitura!J944&lt;&gt;""),"EXCLUÍDO","")</f>
        <v/>
      </c>
      <c r="P944" s="24" t="str">
        <f>IF(Prefeitura!J944&lt;&gt;"","ATENDIDO CDHU",IF(Prefeitura!I944="Não","NÃO COMPROVA TEMPO DE MORADIA",""))</f>
        <v/>
      </c>
      <c r="Q944" s="24" t="str">
        <f t="shared" si="30"/>
        <v/>
      </c>
    </row>
    <row r="945" spans="1:17" ht="24.95" customHeight="1" x14ac:dyDescent="0.25">
      <c r="A945" s="17">
        <f t="shared" si="29"/>
        <v>943</v>
      </c>
      <c r="B945" s="18" t="str">
        <f>'Base de dados'!A944</f>
        <v>5630011822</v>
      </c>
      <c r="C945" s="19" t="str">
        <f>'Base de dados'!B944</f>
        <v>BERNADETE FERREIRA</v>
      </c>
      <c r="D945" s="26">
        <f>'Base de dados'!C944</f>
        <v>272805981</v>
      </c>
      <c r="E945" s="20" t="str">
        <f>'Base de dados'!D944</f>
        <v>172.824.158-89</v>
      </c>
      <c r="F945" s="21" t="str">
        <f>IF('Base de dados'!E944&lt;&gt;"",'Base de dados'!E944,"")</f>
        <v/>
      </c>
      <c r="G945" s="21" t="str">
        <f>IF('Base de dados'!F944&lt;&gt;"",'Base de dados'!F944,"")</f>
        <v/>
      </c>
      <c r="H945" s="21" t="str">
        <f>IF('Base de dados'!G944&lt;&gt;"",'Base de dados'!G944,"")</f>
        <v/>
      </c>
      <c r="I945" s="31" t="str">
        <f>Prefeitura!D945</f>
        <v>RUA BENEDITO PRATO (8), 86 - JARDIM BELA VISTA II - CASA BRANCA</v>
      </c>
      <c r="J945" s="22" t="str">
        <f>Prefeitura!E945</f>
        <v>(19) 987062669</v>
      </c>
      <c r="K945" s="23" t="str">
        <f>LOWER('Base de dados'!K944)</f>
        <v>josi-martins72@hotmail.com</v>
      </c>
      <c r="L945" s="24" t="str">
        <f>'Base de dados'!J944</f>
        <v>POPULAÇÃO GERAL</v>
      </c>
      <c r="M945" s="24" t="str">
        <f>'Base de dados'!L944</f>
        <v>SUPLENTE</v>
      </c>
      <c r="N945" s="24">
        <f>'Base de dados'!M944</f>
        <v>628</v>
      </c>
      <c r="O945" s="29" t="str">
        <f>IF(OR(Prefeitura!I945="Não",Prefeitura!J945&lt;&gt;""),"EXCLUÍDO","")</f>
        <v/>
      </c>
      <c r="P945" s="24" t="str">
        <f>IF(Prefeitura!J945&lt;&gt;"","ATENDIDO CDHU",IF(Prefeitura!I945="Não","NÃO COMPROVA TEMPO DE MORADIA",""))</f>
        <v/>
      </c>
      <c r="Q945" s="24" t="str">
        <f t="shared" si="30"/>
        <v/>
      </c>
    </row>
    <row r="946" spans="1:17" ht="24.95" customHeight="1" x14ac:dyDescent="0.25">
      <c r="A946" s="17">
        <f t="shared" si="29"/>
        <v>944</v>
      </c>
      <c r="B946" s="18" t="str">
        <f>'Base de dados'!A945</f>
        <v>5630015203</v>
      </c>
      <c r="C946" s="19" t="str">
        <f>'Base de dados'!B945</f>
        <v>SERGIO RODRIGUES DE OLIVEIRA</v>
      </c>
      <c r="D946" s="26">
        <f>'Base de dados'!C945</f>
        <v>588203932</v>
      </c>
      <c r="E946" s="20" t="str">
        <f>'Base de dados'!D945</f>
        <v>238.946.478-50</v>
      </c>
      <c r="F946" s="21" t="str">
        <f>IF('Base de dados'!E945&lt;&gt;"",'Base de dados'!E945,"")</f>
        <v>NATANY STEFANY CARDOSO PEREIRA</v>
      </c>
      <c r="G946" s="21">
        <f>IF('Base de dados'!F945&lt;&gt;"",'Base de dados'!F945,"")</f>
        <v>418061051</v>
      </c>
      <c r="H946" s="21" t="str">
        <f>IF('Base de dados'!G945&lt;&gt;"",'Base de dados'!G945,"")</f>
        <v>429.055.078-96</v>
      </c>
      <c r="I946" s="31" t="str">
        <f>Prefeitura!D946</f>
        <v>SIT TIATAN, 247 - PARASULNUNGA - REGISTRO</v>
      </c>
      <c r="J946" s="22" t="str">
        <f>Prefeitura!E946</f>
        <v>(13) 996246071</v>
      </c>
      <c r="K946" s="23" t="str">
        <f>LOWER('Base de dados'!K945)</f>
        <v>natany.esthefany7@facebook.com</v>
      </c>
      <c r="L946" s="24" t="str">
        <f>'Base de dados'!J945</f>
        <v>POPULAÇÃO GERAL</v>
      </c>
      <c r="M946" s="24" t="str">
        <f>'Base de dados'!L945</f>
        <v>SUPLENTE</v>
      </c>
      <c r="N946" s="24">
        <f>'Base de dados'!M945</f>
        <v>629</v>
      </c>
      <c r="O946" s="29" t="str">
        <f>IF(OR(Prefeitura!I946="Não",Prefeitura!J946&lt;&gt;""),"EXCLUÍDO","")</f>
        <v/>
      </c>
      <c r="P946" s="24" t="str">
        <f>IF(Prefeitura!J946&lt;&gt;"","ATENDIDO CDHU",IF(Prefeitura!I946="Não","NÃO COMPROVA TEMPO DE MORADIA",""))</f>
        <v/>
      </c>
      <c r="Q946" s="24" t="str">
        <f t="shared" si="30"/>
        <v/>
      </c>
    </row>
    <row r="947" spans="1:17" ht="24.95" customHeight="1" x14ac:dyDescent="0.25">
      <c r="A947" s="17">
        <f t="shared" si="29"/>
        <v>945</v>
      </c>
      <c r="B947" s="18" t="str">
        <f>'Base de dados'!A946</f>
        <v>5630016979</v>
      </c>
      <c r="C947" s="19" t="str">
        <f>'Base de dados'!B946</f>
        <v>FRANCIELE CRISTINA SANTANA ARAUJO</v>
      </c>
      <c r="D947" s="26">
        <f>'Base de dados'!C946</f>
        <v>49711914</v>
      </c>
      <c r="E947" s="20" t="str">
        <f>'Base de dados'!D946</f>
        <v>441.982.848-06</v>
      </c>
      <c r="F947" s="21" t="str">
        <f>IF('Base de dados'!E946&lt;&gt;"",'Base de dados'!E946,"")</f>
        <v>BRUNO COSTA VIEIRA</v>
      </c>
      <c r="G947" s="21">
        <f>IF('Base de dados'!F946&lt;&gt;"",'Base de dados'!F946,"")</f>
        <v>600356747</v>
      </c>
      <c r="H947" s="21" t="str">
        <f>IF('Base de dados'!G946&lt;&gt;"",'Base de dados'!G946,"")</f>
        <v>059.056.445-51</v>
      </c>
      <c r="I947" s="31" t="str">
        <f>Prefeitura!D947</f>
        <v>FAZ SAO JUDAS TADEU, S/N - RODOVIA DE CASA BRANCA, SENTIDO MOCOCA  - CASA BRANCA</v>
      </c>
      <c r="J947" s="22" t="str">
        <f>Prefeitura!E947</f>
        <v>(19) 982120647</v>
      </c>
      <c r="K947" s="23" t="str">
        <f>LOWER('Base de dados'!K946)</f>
        <v>franaraujo0901@gmail.com</v>
      </c>
      <c r="L947" s="24" t="str">
        <f>'Base de dados'!J946</f>
        <v>POPULAÇÃO GERAL</v>
      </c>
      <c r="M947" s="24" t="str">
        <f>'Base de dados'!L946</f>
        <v>SUPLENTE</v>
      </c>
      <c r="N947" s="24">
        <f>'Base de dados'!M946</f>
        <v>630</v>
      </c>
      <c r="O947" s="29" t="str">
        <f>IF(OR(Prefeitura!I947="Não",Prefeitura!J947&lt;&gt;""),"EXCLUÍDO","")</f>
        <v/>
      </c>
      <c r="P947" s="24" t="str">
        <f>IF(Prefeitura!J947&lt;&gt;"","ATENDIDO CDHU",IF(Prefeitura!I947="Não","NÃO COMPROVA TEMPO DE MORADIA",""))</f>
        <v/>
      </c>
      <c r="Q947" s="24" t="str">
        <f t="shared" si="30"/>
        <v/>
      </c>
    </row>
    <row r="948" spans="1:17" ht="24.95" customHeight="1" x14ac:dyDescent="0.25">
      <c r="A948" s="17">
        <f t="shared" si="29"/>
        <v>946</v>
      </c>
      <c r="B948" s="18" t="str">
        <f>'Base de dados'!A947</f>
        <v>5630006608</v>
      </c>
      <c r="C948" s="19" t="str">
        <f>'Base de dados'!B947</f>
        <v>TATIANA CRISTINA SOARES</v>
      </c>
      <c r="D948" s="26">
        <f>'Base de dados'!C947</f>
        <v>400991858</v>
      </c>
      <c r="E948" s="20" t="str">
        <f>'Base de dados'!D947</f>
        <v>349.596.088-03</v>
      </c>
      <c r="F948" s="21" t="str">
        <f>IF('Base de dados'!E947&lt;&gt;"",'Base de dados'!E947,"")</f>
        <v>PAULO SERGIO SANTIAGO</v>
      </c>
      <c r="G948" s="21">
        <f>IF('Base de dados'!F947&lt;&gt;"",'Base de dados'!F947,"")</f>
        <v>264223202</v>
      </c>
      <c r="H948" s="21" t="str">
        <f>IF('Base de dados'!G947&lt;&gt;"",'Base de dados'!G947,"")</f>
        <v>175.702.818-88</v>
      </c>
      <c r="I948" s="31" t="str">
        <f>Prefeitura!D948</f>
        <v>RUA ANTONIO COLOMBINE SOBRINHO, 227 - CHACARA BOA VISTA - CASA BRANCA</v>
      </c>
      <c r="J948" s="22" t="str">
        <f>Prefeitura!E948</f>
        <v>(19) 992779853</v>
      </c>
      <c r="K948" s="23" t="str">
        <f>LOWER('Base de dados'!K947)</f>
        <v>tatianasoares@gmail.com</v>
      </c>
      <c r="L948" s="24" t="str">
        <f>'Base de dados'!J947</f>
        <v>POPULAÇÃO GERAL</v>
      </c>
      <c r="M948" s="24" t="str">
        <f>'Base de dados'!L947</f>
        <v>SUPLENTE</v>
      </c>
      <c r="N948" s="24">
        <f>'Base de dados'!M947</f>
        <v>631</v>
      </c>
      <c r="O948" s="29" t="str">
        <f>IF(OR(Prefeitura!I948="Não",Prefeitura!J948&lt;&gt;""),"EXCLUÍDO","")</f>
        <v/>
      </c>
      <c r="P948" s="24" t="str">
        <f>IF(Prefeitura!J948&lt;&gt;"","ATENDIDO CDHU",IF(Prefeitura!I948="Não","NÃO COMPROVA TEMPO DE MORADIA",""))</f>
        <v/>
      </c>
      <c r="Q948" s="24" t="str">
        <f t="shared" si="30"/>
        <v/>
      </c>
    </row>
    <row r="949" spans="1:17" ht="24.95" customHeight="1" x14ac:dyDescent="0.25">
      <c r="A949" s="17">
        <f t="shared" si="29"/>
        <v>947</v>
      </c>
      <c r="B949" s="18" t="str">
        <f>'Base de dados'!A948</f>
        <v>5630019767</v>
      </c>
      <c r="C949" s="19" t="str">
        <f>'Base de dados'!B948</f>
        <v>PAMELA STEPHANIE FERNANDES</v>
      </c>
      <c r="D949" s="26">
        <f>'Base de dados'!C948</f>
        <v>358234785</v>
      </c>
      <c r="E949" s="20" t="str">
        <f>'Base de dados'!D948</f>
        <v>421.902.178-73</v>
      </c>
      <c r="F949" s="21" t="str">
        <f>IF('Base de dados'!E948&lt;&gt;"",'Base de dados'!E948,"")</f>
        <v/>
      </c>
      <c r="G949" s="21" t="str">
        <f>IF('Base de dados'!F948&lt;&gt;"",'Base de dados'!F948,"")</f>
        <v/>
      </c>
      <c r="H949" s="21" t="str">
        <f>IF('Base de dados'!G948&lt;&gt;"",'Base de dados'!G948,"")</f>
        <v/>
      </c>
      <c r="I949" s="31" t="str">
        <f>Prefeitura!D949</f>
        <v>AV  AV DUQUE DE CAXIAS, 1570 - CHACARA BOA VISTA - CASA BRANCA</v>
      </c>
      <c r="J949" s="22" t="str">
        <f>Prefeitura!E949</f>
        <v>(19) 991108548</v>
      </c>
      <c r="K949" s="23" t="str">
        <f>LOWER('Base de dados'!K948)</f>
        <v>pamela.s.f@icloud.com</v>
      </c>
      <c r="L949" s="24" t="str">
        <f>'Base de dados'!J948</f>
        <v>POPULAÇÃO GERAL</v>
      </c>
      <c r="M949" s="24" t="str">
        <f>'Base de dados'!L948</f>
        <v>SUPLENTE</v>
      </c>
      <c r="N949" s="24">
        <f>'Base de dados'!M948</f>
        <v>632</v>
      </c>
      <c r="O949" s="29" t="str">
        <f>IF(OR(Prefeitura!I949="Não",Prefeitura!J949&lt;&gt;""),"EXCLUÍDO","")</f>
        <v/>
      </c>
      <c r="P949" s="24" t="str">
        <f>IF(Prefeitura!J949&lt;&gt;"","ATENDIDO CDHU",IF(Prefeitura!I949="Não","NÃO COMPROVA TEMPO DE MORADIA",""))</f>
        <v/>
      </c>
      <c r="Q949" s="24" t="str">
        <f t="shared" si="30"/>
        <v/>
      </c>
    </row>
    <row r="950" spans="1:17" ht="24.95" customHeight="1" x14ac:dyDescent="0.25">
      <c r="A950" s="17">
        <f t="shared" si="29"/>
        <v>948</v>
      </c>
      <c r="B950" s="18" t="str">
        <f>'Base de dados'!A949</f>
        <v>5630000700</v>
      </c>
      <c r="C950" s="19" t="str">
        <f>'Base de dados'!B949</f>
        <v>EDIVALDO SOUZA DOS SANTOS</v>
      </c>
      <c r="D950" s="26">
        <f>'Base de dados'!C949</f>
        <v>508981037</v>
      </c>
      <c r="E950" s="20" t="str">
        <f>'Base de dados'!D949</f>
        <v>414.467.828-83</v>
      </c>
      <c r="F950" s="21" t="str">
        <f>IF('Base de dados'!E949&lt;&gt;"",'Base de dados'!E949,"")</f>
        <v>ELENIR DOMINGUES SOARES</v>
      </c>
      <c r="G950" s="21">
        <f>IF('Base de dados'!F949&lt;&gt;"",'Base de dados'!F949,"")</f>
        <v>3333133501</v>
      </c>
      <c r="H950" s="21" t="str">
        <f>IF('Base de dados'!G949&lt;&gt;"",'Base de dados'!G949,"")</f>
        <v>262.397.558-26</v>
      </c>
      <c r="I950" s="31" t="str">
        <f>Prefeitura!D950</f>
        <v>AV  AV  DA SALDADE, 98 - NAZARETH - CASA BRANCA</v>
      </c>
      <c r="J950" s="22" t="str">
        <f>Prefeitura!E950</f>
        <v>(19) 994045821</v>
      </c>
      <c r="K950" s="23" t="str">
        <f>LOWER('Base de dados'!K949)</f>
        <v>edivaldosds378@gmail.com</v>
      </c>
      <c r="L950" s="24" t="str">
        <f>'Base de dados'!J949</f>
        <v>POPULAÇÃO GERAL</v>
      </c>
      <c r="M950" s="24" t="str">
        <f>'Base de dados'!L949</f>
        <v>SUPLENTE</v>
      </c>
      <c r="N950" s="24">
        <f>'Base de dados'!M949</f>
        <v>633</v>
      </c>
      <c r="O950" s="29" t="str">
        <f>IF(OR(Prefeitura!I950="Não",Prefeitura!J950&lt;&gt;""),"EXCLUÍDO","")</f>
        <v/>
      </c>
      <c r="P950" s="24" t="str">
        <f>IF(Prefeitura!J950&lt;&gt;"","ATENDIDO CDHU",IF(Prefeitura!I950="Não","NÃO COMPROVA TEMPO DE MORADIA",""))</f>
        <v/>
      </c>
      <c r="Q950" s="24" t="str">
        <f t="shared" si="30"/>
        <v/>
      </c>
    </row>
    <row r="951" spans="1:17" ht="24.95" customHeight="1" x14ac:dyDescent="0.25">
      <c r="A951" s="17">
        <f t="shared" si="29"/>
        <v>949</v>
      </c>
      <c r="B951" s="18" t="str">
        <f>'Base de dados'!A950</f>
        <v>5630010006</v>
      </c>
      <c r="C951" s="19" t="str">
        <f>'Base de dados'!B950</f>
        <v>JORGELINA CONCEPCION LOPEZ CARVALHO</v>
      </c>
      <c r="D951" s="26">
        <f>'Base de dados'!C950</f>
        <v>2879810</v>
      </c>
      <c r="E951" s="20" t="str">
        <f>'Base de dados'!D950</f>
        <v>224.966.448-09</v>
      </c>
      <c r="F951" s="21" t="str">
        <f>IF('Base de dados'!E950&lt;&gt;"",'Base de dados'!E950,"")</f>
        <v/>
      </c>
      <c r="G951" s="21" t="str">
        <f>IF('Base de dados'!F950&lt;&gt;"",'Base de dados'!F950,"")</f>
        <v/>
      </c>
      <c r="H951" s="21" t="str">
        <f>IF('Base de dados'!G950&lt;&gt;"",'Base de dados'!G950,"")</f>
        <v/>
      </c>
      <c r="I951" s="31" t="str">
        <f>Prefeitura!D951</f>
        <v>RUA PROFA ODETE SANTANA, 65 - ANDORINHAS  - CASA BRANCA</v>
      </c>
      <c r="J951" s="22" t="str">
        <f>Prefeitura!E951</f>
        <v>(19) 993797959</v>
      </c>
      <c r="K951" s="23" t="str">
        <f>LOWER('Base de dados'!K950)</f>
        <v>lyna2367@hotmail.com</v>
      </c>
      <c r="L951" s="24" t="str">
        <f>'Base de dados'!J950</f>
        <v>POPULAÇÃO GERAL</v>
      </c>
      <c r="M951" s="24" t="str">
        <f>'Base de dados'!L950</f>
        <v>SUPLENTE</v>
      </c>
      <c r="N951" s="24">
        <f>'Base de dados'!M950</f>
        <v>634</v>
      </c>
      <c r="O951" s="29" t="str">
        <f>IF(OR(Prefeitura!I951="Não",Prefeitura!J951&lt;&gt;""),"EXCLUÍDO","")</f>
        <v/>
      </c>
      <c r="P951" s="24" t="str">
        <f>IF(Prefeitura!J951&lt;&gt;"","ATENDIDO CDHU",IF(Prefeitura!I951="Não","NÃO COMPROVA TEMPO DE MORADIA",""))</f>
        <v/>
      </c>
      <c r="Q951" s="24" t="str">
        <f t="shared" si="30"/>
        <v/>
      </c>
    </row>
    <row r="952" spans="1:17" ht="24.95" customHeight="1" x14ac:dyDescent="0.25">
      <c r="A952" s="17">
        <f t="shared" si="29"/>
        <v>950</v>
      </c>
      <c r="B952" s="18" t="str">
        <f>'Base de dados'!A951</f>
        <v>5630012606</v>
      </c>
      <c r="C952" s="19" t="str">
        <f>'Base de dados'!B951</f>
        <v>GABRIELLE GREVETT DOS SANTOS</v>
      </c>
      <c r="D952" s="26">
        <f>'Base de dados'!C951</f>
        <v>285032819</v>
      </c>
      <c r="E952" s="20" t="str">
        <f>'Base de dados'!D951</f>
        <v>195.216.417-62</v>
      </c>
      <c r="F952" s="21" t="str">
        <f>IF('Base de dados'!E951&lt;&gt;"",'Base de dados'!E951,"")</f>
        <v/>
      </c>
      <c r="G952" s="21" t="str">
        <f>IF('Base de dados'!F951&lt;&gt;"",'Base de dados'!F951,"")</f>
        <v/>
      </c>
      <c r="H952" s="21" t="str">
        <f>IF('Base de dados'!G951&lt;&gt;"",'Base de dados'!G951,"")</f>
        <v/>
      </c>
      <c r="I952" s="31" t="str">
        <f>Prefeitura!D952</f>
        <v>RUA JOSE BENEDITO GIANICO, 16 - SANTA LUZIA - GUARATINGUETA</v>
      </c>
      <c r="J952" s="22" t="str">
        <f>Prefeitura!E952</f>
        <v>(12) 992449755</v>
      </c>
      <c r="K952" s="23" t="str">
        <f>LOWER('Base de dados'!K951)</f>
        <v>gabriellegrevett833@gmail.com</v>
      </c>
      <c r="L952" s="24" t="str">
        <f>'Base de dados'!J951</f>
        <v>POPULAÇÃO GERAL</v>
      </c>
      <c r="M952" s="24" t="str">
        <f>'Base de dados'!L951</f>
        <v>SUPLENTE</v>
      </c>
      <c r="N952" s="24">
        <f>'Base de dados'!M951</f>
        <v>635</v>
      </c>
      <c r="O952" s="29" t="str">
        <f>IF(OR(Prefeitura!I952="Não",Prefeitura!J952&lt;&gt;""),"EXCLUÍDO","")</f>
        <v/>
      </c>
      <c r="P952" s="24" t="str">
        <f>IF(Prefeitura!J952&lt;&gt;"","ATENDIDO CDHU",IF(Prefeitura!I952="Não","NÃO COMPROVA TEMPO DE MORADIA",""))</f>
        <v/>
      </c>
      <c r="Q952" s="24" t="str">
        <f t="shared" si="30"/>
        <v/>
      </c>
    </row>
    <row r="953" spans="1:17" ht="24.95" customHeight="1" x14ac:dyDescent="0.25">
      <c r="A953" s="17">
        <f t="shared" si="29"/>
        <v>951</v>
      </c>
      <c r="B953" s="18" t="str">
        <f>'Base de dados'!A952</f>
        <v>5630011889</v>
      </c>
      <c r="C953" s="19" t="str">
        <f>'Base de dados'!B952</f>
        <v>FABIOLA FELIX NORONHA</v>
      </c>
      <c r="D953" s="26">
        <f>'Base de dados'!C952</f>
        <v>491882853</v>
      </c>
      <c r="E953" s="20" t="str">
        <f>'Base de dados'!D952</f>
        <v>420.177.758-86</v>
      </c>
      <c r="F953" s="21" t="str">
        <f>IF('Base de dados'!E952&lt;&gt;"",'Base de dados'!E952,"")</f>
        <v/>
      </c>
      <c r="G953" s="21" t="str">
        <f>IF('Base de dados'!F952&lt;&gt;"",'Base de dados'!F952,"")</f>
        <v/>
      </c>
      <c r="H953" s="21" t="str">
        <f>IF('Base de dados'!G952&lt;&gt;"",'Base de dados'!G952,"")</f>
        <v/>
      </c>
      <c r="I953" s="31" t="str">
        <f>Prefeitura!D953</f>
        <v>AV  PRACA JOAO COELHO DE SOUZA, 268 - CENTRO  - CASA BRANCA</v>
      </c>
      <c r="J953" s="22" t="str">
        <f>Prefeitura!E953</f>
        <v>(19) 989400292</v>
      </c>
      <c r="K953" s="23" t="str">
        <f>LOWER('Base de dados'!K952)</f>
        <v>fabiolanoronhabranca@gmail.com</v>
      </c>
      <c r="L953" s="24" t="str">
        <f>'Base de dados'!J952</f>
        <v>POPULAÇÃO GERAL</v>
      </c>
      <c r="M953" s="24" t="str">
        <f>'Base de dados'!L952</f>
        <v>SUPLENTE</v>
      </c>
      <c r="N953" s="24">
        <f>'Base de dados'!M952</f>
        <v>636</v>
      </c>
      <c r="O953" s="29" t="str">
        <f>IF(OR(Prefeitura!I953="Não",Prefeitura!J953&lt;&gt;""),"EXCLUÍDO","")</f>
        <v/>
      </c>
      <c r="P953" s="24" t="str">
        <f>IF(Prefeitura!J953&lt;&gt;"","ATENDIDO CDHU",IF(Prefeitura!I953="Não","NÃO COMPROVA TEMPO DE MORADIA",""))</f>
        <v/>
      </c>
      <c r="Q953" s="24" t="str">
        <f t="shared" si="30"/>
        <v/>
      </c>
    </row>
    <row r="954" spans="1:17" ht="24.95" customHeight="1" x14ac:dyDescent="0.25">
      <c r="A954" s="17">
        <f t="shared" si="29"/>
        <v>952</v>
      </c>
      <c r="B954" s="18" t="str">
        <f>'Base de dados'!A953</f>
        <v>5630020260</v>
      </c>
      <c r="C954" s="19" t="str">
        <f>'Base de dados'!B953</f>
        <v>NELCIANE APARECIDA ALVES</v>
      </c>
      <c r="D954" s="26">
        <f>'Base de dados'!C953</f>
        <v>304861121</v>
      </c>
      <c r="E954" s="20" t="str">
        <f>'Base de dados'!D953</f>
        <v>090.494.757-28</v>
      </c>
      <c r="F954" s="21" t="str">
        <f>IF('Base de dados'!E953&lt;&gt;"",'Base de dados'!E953,"")</f>
        <v/>
      </c>
      <c r="G954" s="21" t="str">
        <f>IF('Base de dados'!F953&lt;&gt;"",'Base de dados'!F953,"")</f>
        <v/>
      </c>
      <c r="H954" s="21" t="str">
        <f>IF('Base de dados'!G953&lt;&gt;"",'Base de dados'!G953,"")</f>
        <v/>
      </c>
      <c r="I954" s="31" t="str">
        <f>Prefeitura!D954</f>
        <v>RUA ROQUE BATISTA DO NASCIMENTO, 26 - VILA SANTA MARIA - CASA BRANCA</v>
      </c>
      <c r="J954" s="22" t="str">
        <f>Prefeitura!E954</f>
        <v>(19) 995127746</v>
      </c>
      <c r="K954" s="23" t="str">
        <f>LOWER('Base de dados'!K953)</f>
        <v>fjucarol1@gmail.com</v>
      </c>
      <c r="L954" s="24" t="str">
        <f>'Base de dados'!J953</f>
        <v>POPULAÇÃO GERAL</v>
      </c>
      <c r="M954" s="24" t="str">
        <f>'Base de dados'!L953</f>
        <v>SUPLENTE</v>
      </c>
      <c r="N954" s="24">
        <f>'Base de dados'!M953</f>
        <v>637</v>
      </c>
      <c r="O954" s="29" t="str">
        <f>IF(OR(Prefeitura!I954="Não",Prefeitura!J954&lt;&gt;""),"EXCLUÍDO","")</f>
        <v/>
      </c>
      <c r="P954" s="24" t="str">
        <f>IF(Prefeitura!J954&lt;&gt;"","ATENDIDO CDHU",IF(Prefeitura!I954="Não","NÃO COMPROVA TEMPO DE MORADIA",""))</f>
        <v/>
      </c>
      <c r="Q954" s="24" t="str">
        <f t="shared" si="30"/>
        <v/>
      </c>
    </row>
    <row r="955" spans="1:17" ht="24.95" customHeight="1" x14ac:dyDescent="0.25">
      <c r="A955" s="17">
        <f t="shared" si="29"/>
        <v>953</v>
      </c>
      <c r="B955" s="18" t="str">
        <f>'Base de dados'!A954</f>
        <v>5630011442</v>
      </c>
      <c r="C955" s="19" t="str">
        <f>'Base de dados'!B954</f>
        <v>IZAMARA CRISTINA DA SILVA E SILVA</v>
      </c>
      <c r="D955" s="26">
        <f>'Base de dados'!C954</f>
        <v>497516378</v>
      </c>
      <c r="E955" s="20" t="str">
        <f>'Base de dados'!D954</f>
        <v>467.488.278-84</v>
      </c>
      <c r="F955" s="21" t="str">
        <f>IF('Base de dados'!E954&lt;&gt;"",'Base de dados'!E954,"")</f>
        <v/>
      </c>
      <c r="G955" s="21" t="str">
        <f>IF('Base de dados'!F954&lt;&gt;"",'Base de dados'!F954,"")</f>
        <v/>
      </c>
      <c r="H955" s="21" t="str">
        <f>IF('Base de dados'!G954&lt;&gt;"",'Base de dados'!G954,"")</f>
        <v/>
      </c>
      <c r="I955" s="31" t="str">
        <f>Prefeitura!D955</f>
        <v>RUA MARIA A A A VIEIRA, 11 - JARDIM STEFANINI - CASA BRANCA</v>
      </c>
      <c r="J955" s="22" t="str">
        <f>Prefeitura!E955</f>
        <v>(19) 989953032</v>
      </c>
      <c r="K955" s="23" t="str">
        <f>LOWER('Base de dados'!K954)</f>
        <v>izamaradomenighetti@gmail.com</v>
      </c>
      <c r="L955" s="24" t="str">
        <f>'Base de dados'!J954</f>
        <v>POPULAÇÃO GERAL</v>
      </c>
      <c r="M955" s="24" t="str">
        <f>'Base de dados'!L954</f>
        <v>SUPLENTE</v>
      </c>
      <c r="N955" s="24">
        <f>'Base de dados'!M954</f>
        <v>638</v>
      </c>
      <c r="O955" s="29" t="str">
        <f>IF(OR(Prefeitura!I955="Não",Prefeitura!J955&lt;&gt;""),"EXCLUÍDO","")</f>
        <v/>
      </c>
      <c r="P955" s="24" t="str">
        <f>IF(Prefeitura!J955&lt;&gt;"","ATENDIDO CDHU",IF(Prefeitura!I955="Não","NÃO COMPROVA TEMPO DE MORADIA",""))</f>
        <v/>
      </c>
      <c r="Q955" s="24" t="str">
        <f t="shared" si="30"/>
        <v/>
      </c>
    </row>
    <row r="956" spans="1:17" ht="24.95" customHeight="1" x14ac:dyDescent="0.25">
      <c r="A956" s="17">
        <f t="shared" si="29"/>
        <v>954</v>
      </c>
      <c r="B956" s="18" t="str">
        <f>'Base de dados'!A955</f>
        <v>5630009560</v>
      </c>
      <c r="C956" s="19" t="str">
        <f>'Base de dados'!B955</f>
        <v>REGINA APARECIDA ALFREDO BARBOSA</v>
      </c>
      <c r="D956" s="26">
        <f>'Base de dados'!C955</f>
        <v>359568506</v>
      </c>
      <c r="E956" s="20" t="str">
        <f>'Base de dados'!D955</f>
        <v>317.444.048-36</v>
      </c>
      <c r="F956" s="21" t="str">
        <f>IF('Base de dados'!E955&lt;&gt;"",'Base de dados'!E955,"")</f>
        <v>JOAO BATISTA BARBOSA</v>
      </c>
      <c r="G956" s="21">
        <f>IF('Base de dados'!F955&lt;&gt;"",'Base de dados'!F955,"")</f>
        <v>377236901</v>
      </c>
      <c r="H956" s="21" t="str">
        <f>IF('Base de dados'!G955&lt;&gt;"",'Base de dados'!G955,"")</f>
        <v>120.314.008-86</v>
      </c>
      <c r="I956" s="31" t="str">
        <f>Prefeitura!D956</f>
        <v>RUA DOIS, 75 - PARQUE SAO PAULO - CASA BRANCA</v>
      </c>
      <c r="J956" s="22" t="str">
        <f>Prefeitura!E956</f>
        <v>(19) 971608731</v>
      </c>
      <c r="K956" s="23" t="str">
        <f>LOWER('Base de dados'!K955)</f>
        <v>lucianaeugenio630@gmail.com</v>
      </c>
      <c r="L956" s="24" t="str">
        <f>'Base de dados'!J955</f>
        <v>POPULAÇÃO GERAL</v>
      </c>
      <c r="M956" s="24" t="str">
        <f>'Base de dados'!L955</f>
        <v>SUPLENTE</v>
      </c>
      <c r="N956" s="24">
        <f>'Base de dados'!M955</f>
        <v>639</v>
      </c>
      <c r="O956" s="29" t="str">
        <f>IF(OR(Prefeitura!I956="Não",Prefeitura!J956&lt;&gt;""),"EXCLUÍDO","")</f>
        <v/>
      </c>
      <c r="P956" s="24" t="str">
        <f>IF(Prefeitura!J956&lt;&gt;"","ATENDIDO CDHU",IF(Prefeitura!I956="Não","NÃO COMPROVA TEMPO DE MORADIA",""))</f>
        <v/>
      </c>
      <c r="Q956" s="24" t="str">
        <f t="shared" si="30"/>
        <v/>
      </c>
    </row>
    <row r="957" spans="1:17" ht="24.95" customHeight="1" x14ac:dyDescent="0.25">
      <c r="A957" s="17">
        <f t="shared" si="29"/>
        <v>955</v>
      </c>
      <c r="B957" s="18" t="str">
        <f>'Base de dados'!A956</f>
        <v>5630006665</v>
      </c>
      <c r="C957" s="19" t="str">
        <f>'Base de dados'!B956</f>
        <v>JOSE PAULO APARECIDO DE OLIVEIRA</v>
      </c>
      <c r="D957" s="26">
        <f>'Base de dados'!C956</f>
        <v>405253503</v>
      </c>
      <c r="E957" s="20" t="str">
        <f>'Base de dados'!D956</f>
        <v>337.879.108-08</v>
      </c>
      <c r="F957" s="21" t="str">
        <f>IF('Base de dados'!E956&lt;&gt;"",'Base de dados'!E956,"")</f>
        <v>JENIFER NATALI DA OLIVEIRA</v>
      </c>
      <c r="G957" s="21">
        <f>IF('Base de dados'!F956&lt;&gt;"",'Base de dados'!F956,"")</f>
        <v>496591800</v>
      </c>
      <c r="H957" s="21" t="str">
        <f>IF('Base de dados'!G956&lt;&gt;"",'Base de dados'!G956,"")</f>
        <v>442.611.588-41</v>
      </c>
      <c r="I957" s="31" t="str">
        <f>Prefeitura!D957</f>
        <v>FAZ SITIO CASCALHO 1, zona rural - ZONA RURAL  - CASA BRANCA</v>
      </c>
      <c r="J957" s="22" t="str">
        <f>Prefeitura!E957</f>
        <v>(19) 995230482</v>
      </c>
      <c r="K957" s="23" t="str">
        <f>LOWER('Base de dados'!K956)</f>
        <v>paulo12.p36@gmail.com</v>
      </c>
      <c r="L957" s="24" t="str">
        <f>'Base de dados'!J956</f>
        <v>POPULAÇÃO GERAL</v>
      </c>
      <c r="M957" s="24" t="str">
        <f>'Base de dados'!L956</f>
        <v>SUPLENTE</v>
      </c>
      <c r="N957" s="24">
        <f>'Base de dados'!M956</f>
        <v>640</v>
      </c>
      <c r="O957" s="29" t="str">
        <f>IF(OR(Prefeitura!I957="Não",Prefeitura!J957&lt;&gt;""),"EXCLUÍDO","")</f>
        <v/>
      </c>
      <c r="P957" s="24" t="str">
        <f>IF(Prefeitura!J957&lt;&gt;"","ATENDIDO CDHU",IF(Prefeitura!I957="Não","NÃO COMPROVA TEMPO DE MORADIA",""))</f>
        <v/>
      </c>
      <c r="Q957" s="24" t="str">
        <f t="shared" si="30"/>
        <v/>
      </c>
    </row>
    <row r="958" spans="1:17" ht="24.95" customHeight="1" x14ac:dyDescent="0.25">
      <c r="A958" s="17">
        <f t="shared" si="29"/>
        <v>956</v>
      </c>
      <c r="B958" s="18" t="str">
        <f>'Base de dados'!A957</f>
        <v>5630003605</v>
      </c>
      <c r="C958" s="19" t="str">
        <f>'Base de dados'!B957</f>
        <v>GLAUCIA RIBEIRO MARTINS</v>
      </c>
      <c r="D958" s="26">
        <f>'Base de dados'!C957</f>
        <v>403790888</v>
      </c>
      <c r="E958" s="20" t="str">
        <f>'Base de dados'!D957</f>
        <v>368.302.318-09</v>
      </c>
      <c r="F958" s="21" t="str">
        <f>IF('Base de dados'!E957&lt;&gt;"",'Base de dados'!E957,"")</f>
        <v/>
      </c>
      <c r="G958" s="21" t="str">
        <f>IF('Base de dados'!F957&lt;&gt;"",'Base de dados'!F957,"")</f>
        <v/>
      </c>
      <c r="H958" s="21" t="str">
        <f>IF('Base de dados'!G957&lt;&gt;"",'Base de dados'!G957,"")</f>
        <v/>
      </c>
      <c r="I958" s="31" t="str">
        <f>Prefeitura!D958</f>
        <v>AV  DOROTHEU BARBOSA, 518 - SAO JOAO - CASA BRANCA</v>
      </c>
      <c r="J958" s="22" t="str">
        <f>Prefeitura!E958</f>
        <v>(19) 995545289</v>
      </c>
      <c r="K958" s="23" t="str">
        <f>LOWER('Base de dados'!K957)</f>
        <v>glaucia28martins@gmail.com</v>
      </c>
      <c r="L958" s="24" t="str">
        <f>'Base de dados'!J957</f>
        <v>POPULAÇÃO GERAL</v>
      </c>
      <c r="M958" s="24" t="str">
        <f>'Base de dados'!L957</f>
        <v>SUPLENTE</v>
      </c>
      <c r="N958" s="24">
        <f>'Base de dados'!M957</f>
        <v>641</v>
      </c>
      <c r="O958" s="29" t="str">
        <f>IF(OR(Prefeitura!I958="Não",Prefeitura!J958&lt;&gt;""),"EXCLUÍDO","")</f>
        <v/>
      </c>
      <c r="P958" s="24" t="str">
        <f>IF(Prefeitura!J958&lt;&gt;"","ATENDIDO CDHU",IF(Prefeitura!I958="Não","NÃO COMPROVA TEMPO DE MORADIA",""))</f>
        <v/>
      </c>
      <c r="Q958" s="24" t="str">
        <f t="shared" si="30"/>
        <v/>
      </c>
    </row>
    <row r="959" spans="1:17" ht="24.95" customHeight="1" x14ac:dyDescent="0.25">
      <c r="A959" s="17">
        <f t="shared" si="29"/>
        <v>957</v>
      </c>
      <c r="B959" s="18" t="str">
        <f>'Base de dados'!A958</f>
        <v>5630017159</v>
      </c>
      <c r="C959" s="19" t="str">
        <f>'Base de dados'!B958</f>
        <v>ALAN HENRIQUE DA SILVA</v>
      </c>
      <c r="D959" s="26">
        <f>'Base de dados'!C958</f>
        <v>44607537</v>
      </c>
      <c r="E959" s="20" t="str">
        <f>'Base de dados'!D958</f>
        <v>373.687.388-30</v>
      </c>
      <c r="F959" s="21" t="str">
        <f>IF('Base de dados'!E958&lt;&gt;"",'Base de dados'!E958,"")</f>
        <v/>
      </c>
      <c r="G959" s="21" t="str">
        <f>IF('Base de dados'!F958&lt;&gt;"",'Base de dados'!F958,"")</f>
        <v/>
      </c>
      <c r="H959" s="21" t="str">
        <f>IF('Base de dados'!G958&lt;&gt;"",'Base de dados'!G958,"")</f>
        <v/>
      </c>
      <c r="I959" s="31" t="str">
        <f>Prefeitura!D959</f>
        <v>RUA PROFESSOR ADEMAR FIGUEREDO, 181 - ANDORINHA - CASA BRANCA</v>
      </c>
      <c r="J959" s="22" t="str">
        <f>Prefeitura!E959</f>
        <v>(19) 36717141</v>
      </c>
      <c r="K959" s="23" t="str">
        <f>LOWER('Base de dados'!K958)</f>
        <v>kelzinhosantista@hotmail.com</v>
      </c>
      <c r="L959" s="24" t="str">
        <f>'Base de dados'!J958</f>
        <v>POPULAÇÃO GERAL</v>
      </c>
      <c r="M959" s="24" t="str">
        <f>'Base de dados'!L958</f>
        <v>SUPLENTE</v>
      </c>
      <c r="N959" s="24">
        <f>'Base de dados'!M958</f>
        <v>642</v>
      </c>
      <c r="O959" s="29" t="str">
        <f>IF(OR(Prefeitura!I959="Não",Prefeitura!J959&lt;&gt;""),"EXCLUÍDO","")</f>
        <v/>
      </c>
      <c r="P959" s="24" t="str">
        <f>IF(Prefeitura!J959&lt;&gt;"","ATENDIDO CDHU",IF(Prefeitura!I959="Não","NÃO COMPROVA TEMPO DE MORADIA",""))</f>
        <v/>
      </c>
      <c r="Q959" s="24" t="str">
        <f t="shared" si="30"/>
        <v/>
      </c>
    </row>
    <row r="960" spans="1:17" ht="24.95" customHeight="1" x14ac:dyDescent="0.25">
      <c r="A960" s="17">
        <f t="shared" si="29"/>
        <v>958</v>
      </c>
      <c r="B960" s="18" t="str">
        <f>'Base de dados'!A959</f>
        <v>5630016110</v>
      </c>
      <c r="C960" s="19" t="str">
        <f>'Base de dados'!B959</f>
        <v>ANA PAULA PERUSSI GARCIA BORRI</v>
      </c>
      <c r="D960" s="26">
        <f>'Base de dados'!C959</f>
        <v>431665850</v>
      </c>
      <c r="E960" s="20" t="str">
        <f>'Base de dados'!D959</f>
        <v>304.777.648-27</v>
      </c>
      <c r="F960" s="21" t="str">
        <f>IF('Base de dados'!E959&lt;&gt;"",'Base de dados'!E959,"")</f>
        <v>ALEXANDRE APARECIDO BORRI</v>
      </c>
      <c r="G960" s="21">
        <f>IF('Base de dados'!F959&lt;&gt;"",'Base de dados'!F959,"")</f>
        <v>405254444</v>
      </c>
      <c r="H960" s="21" t="str">
        <f>IF('Base de dados'!G959&lt;&gt;"",'Base de dados'!G959,"")</f>
        <v>302.176.268-90</v>
      </c>
      <c r="I960" s="31" t="str">
        <f>Prefeitura!D960</f>
        <v>CAL FAMILIA BASILONE, 148 - JARDIM BOA ESPERANCA  - CASA BRANCA</v>
      </c>
      <c r="J960" s="22" t="str">
        <f>Prefeitura!E960</f>
        <v>(19) 991839354</v>
      </c>
      <c r="K960" s="23" t="str">
        <f>LOWER('Base de dados'!K959)</f>
        <v>aperussigarcia@gmail.com</v>
      </c>
      <c r="L960" s="24" t="str">
        <f>'Base de dados'!J959</f>
        <v>POPULAÇÃO GERAL</v>
      </c>
      <c r="M960" s="24" t="str">
        <f>'Base de dados'!L959</f>
        <v>SUPLENTE</v>
      </c>
      <c r="N960" s="24">
        <f>'Base de dados'!M959</f>
        <v>643</v>
      </c>
      <c r="O960" s="29" t="str">
        <f>IF(OR(Prefeitura!I960="Não",Prefeitura!J960&lt;&gt;""),"EXCLUÍDO","")</f>
        <v/>
      </c>
      <c r="P960" s="24" t="str">
        <f>IF(Prefeitura!J960&lt;&gt;"","ATENDIDO CDHU",IF(Prefeitura!I960="Não","NÃO COMPROVA TEMPO DE MORADIA",""))</f>
        <v/>
      </c>
      <c r="Q960" s="24" t="str">
        <f t="shared" si="30"/>
        <v/>
      </c>
    </row>
    <row r="961" spans="1:17" ht="24.95" customHeight="1" x14ac:dyDescent="0.25">
      <c r="A961" s="17">
        <f t="shared" si="29"/>
        <v>959</v>
      </c>
      <c r="B961" s="18" t="str">
        <f>'Base de dados'!A960</f>
        <v>5630003597</v>
      </c>
      <c r="C961" s="19" t="str">
        <f>'Base de dados'!B960</f>
        <v>SIMONE SOUZA CANATO</v>
      </c>
      <c r="D961" s="26">
        <f>'Base de dados'!C960</f>
        <v>431757835</v>
      </c>
      <c r="E961" s="20" t="str">
        <f>'Base de dados'!D960</f>
        <v>332.933.658-76</v>
      </c>
      <c r="F961" s="21" t="str">
        <f>IF('Base de dados'!E960&lt;&gt;"",'Base de dados'!E960,"")</f>
        <v/>
      </c>
      <c r="G961" s="21" t="str">
        <f>IF('Base de dados'!F960&lt;&gt;"",'Base de dados'!F960,"")</f>
        <v/>
      </c>
      <c r="H961" s="21" t="str">
        <f>IF('Base de dados'!G960&lt;&gt;"",'Base de dados'!G960,"")</f>
        <v/>
      </c>
      <c r="I961" s="31" t="str">
        <f>Prefeitura!D961</f>
        <v>RUA DOMINGOS VILELA DE ANDRADE, 78 - INDUSTRIAL - CASA BRANCA</v>
      </c>
      <c r="J961" s="22" t="str">
        <f>Prefeitura!E961</f>
        <v>(19) 994548191</v>
      </c>
      <c r="K961" s="23" t="str">
        <f>LOWER('Base de dados'!K960)</f>
        <v>sicanato@hotmail.com</v>
      </c>
      <c r="L961" s="24" t="str">
        <f>'Base de dados'!J960</f>
        <v>POPULAÇÃO GERAL</v>
      </c>
      <c r="M961" s="24" t="str">
        <f>'Base de dados'!L960</f>
        <v>SUPLENTE</v>
      </c>
      <c r="N961" s="24">
        <f>'Base de dados'!M960</f>
        <v>644</v>
      </c>
      <c r="O961" s="29" t="str">
        <f>IF(OR(Prefeitura!I961="Não",Prefeitura!J961&lt;&gt;""),"EXCLUÍDO","")</f>
        <v/>
      </c>
      <c r="P961" s="24" t="str">
        <f>IF(Prefeitura!J961&lt;&gt;"","ATENDIDO CDHU",IF(Prefeitura!I961="Não","NÃO COMPROVA TEMPO DE MORADIA",""))</f>
        <v/>
      </c>
      <c r="Q961" s="24" t="str">
        <f t="shared" si="30"/>
        <v/>
      </c>
    </row>
    <row r="962" spans="1:17" ht="24.95" customHeight="1" x14ac:dyDescent="0.25">
      <c r="A962" s="17">
        <f t="shared" si="29"/>
        <v>960</v>
      </c>
      <c r="B962" s="18" t="str">
        <f>'Base de dados'!A961</f>
        <v>5630006756</v>
      </c>
      <c r="C962" s="19" t="str">
        <f>'Base de dados'!B961</f>
        <v>ELAINE CRISTINA CONCEICAO  CELIOTO</v>
      </c>
      <c r="D962" s="26">
        <f>'Base de dados'!C961</f>
        <v>2929938802</v>
      </c>
      <c r="E962" s="20" t="str">
        <f>'Base de dados'!D961</f>
        <v>290.871.878-23</v>
      </c>
      <c r="F962" s="21" t="str">
        <f>IF('Base de dados'!E961&lt;&gt;"",'Base de dados'!E961,"")</f>
        <v>ADIERSON KELLER CELIOTO</v>
      </c>
      <c r="G962" s="21">
        <f>IF('Base de dados'!F961&lt;&gt;"",'Base de dados'!F961,"")</f>
        <v>151317410</v>
      </c>
      <c r="H962" s="21" t="str">
        <f>IF('Base de dados'!G961&lt;&gt;"",'Base de dados'!G961,"")</f>
        <v>054.944.718-02</v>
      </c>
      <c r="I962" s="31" t="str">
        <f>Prefeitura!D962</f>
        <v>RUA ROQUE BATISTA DO NASCIMENTO DO NASCIMENTO DO, 35 - SANTA MARIA  - CASA BRANCA</v>
      </c>
      <c r="J962" s="22" t="str">
        <f>Prefeitura!E962</f>
        <v>(19) 991326592</v>
      </c>
      <c r="K962" s="23" t="str">
        <f>LOWER('Base de dados'!K961)</f>
        <v>elaine-1506@hotmail.com</v>
      </c>
      <c r="L962" s="24" t="str">
        <f>'Base de dados'!J961</f>
        <v>POPULAÇÃO GERAL</v>
      </c>
      <c r="M962" s="24" t="str">
        <f>'Base de dados'!L961</f>
        <v>SUPLENTE</v>
      </c>
      <c r="N962" s="24">
        <f>'Base de dados'!M961</f>
        <v>645</v>
      </c>
      <c r="O962" s="29" t="str">
        <f>IF(OR(Prefeitura!I962="Não",Prefeitura!J962&lt;&gt;""),"EXCLUÍDO","")</f>
        <v/>
      </c>
      <c r="P962" s="24" t="str">
        <f>IF(Prefeitura!J962&lt;&gt;"","ATENDIDO CDHU",IF(Prefeitura!I962="Não","NÃO COMPROVA TEMPO DE MORADIA",""))</f>
        <v/>
      </c>
      <c r="Q962" s="24" t="str">
        <f t="shared" si="30"/>
        <v/>
      </c>
    </row>
    <row r="963" spans="1:17" ht="24.95" customHeight="1" x14ac:dyDescent="0.25">
      <c r="A963" s="17">
        <f t="shared" si="29"/>
        <v>961</v>
      </c>
      <c r="B963" s="18" t="str">
        <f>'Base de dados'!A962</f>
        <v>5630013885</v>
      </c>
      <c r="C963" s="19" t="str">
        <f>'Base de dados'!B962</f>
        <v>JOSEFA MARIA DA SILVA SANTOS</v>
      </c>
      <c r="D963" s="26">
        <f>'Base de dados'!C962</f>
        <v>29519548</v>
      </c>
      <c r="E963" s="20" t="str">
        <f>'Base de dados'!D962</f>
        <v>275.809.328-65</v>
      </c>
      <c r="F963" s="21" t="str">
        <f>IF('Base de dados'!E962&lt;&gt;"",'Base de dados'!E962,"")</f>
        <v/>
      </c>
      <c r="G963" s="21" t="str">
        <f>IF('Base de dados'!F962&lt;&gt;"",'Base de dados'!F962,"")</f>
        <v/>
      </c>
      <c r="H963" s="21" t="str">
        <f>IF('Base de dados'!G962&lt;&gt;"",'Base de dados'!G962,"")</f>
        <v/>
      </c>
      <c r="I963" s="31" t="str">
        <f>Prefeitura!D963</f>
        <v>AV  LUIZ GAMA, 245 - CENTRO - CASA BRANCA</v>
      </c>
      <c r="J963" s="22" t="str">
        <f>Prefeitura!E963</f>
        <v>(19) 992426900</v>
      </c>
      <c r="K963" s="23" t="str">
        <f>LOWER('Base de dados'!K962)</f>
        <v>josefamaria72778@gmail.com</v>
      </c>
      <c r="L963" s="24" t="str">
        <f>'Base de dados'!J962</f>
        <v>POPULAÇÃO GERAL</v>
      </c>
      <c r="M963" s="24" t="str">
        <f>'Base de dados'!L962</f>
        <v>SUPLENTE</v>
      </c>
      <c r="N963" s="24">
        <f>'Base de dados'!M962</f>
        <v>646</v>
      </c>
      <c r="O963" s="29" t="str">
        <f>IF(OR(Prefeitura!I963="Não",Prefeitura!J963&lt;&gt;""),"EXCLUÍDO","")</f>
        <v/>
      </c>
      <c r="P963" s="24" t="str">
        <f>IF(Prefeitura!J963&lt;&gt;"","ATENDIDO CDHU",IF(Prefeitura!I963="Não","NÃO COMPROVA TEMPO DE MORADIA",""))</f>
        <v/>
      </c>
      <c r="Q963" s="24" t="str">
        <f t="shared" si="30"/>
        <v/>
      </c>
    </row>
    <row r="964" spans="1:17" ht="24.95" customHeight="1" x14ac:dyDescent="0.25">
      <c r="A964" s="17">
        <f t="shared" si="29"/>
        <v>962</v>
      </c>
      <c r="B964" s="18" t="str">
        <f>'Base de dados'!A963</f>
        <v>5630010410</v>
      </c>
      <c r="C964" s="19" t="str">
        <f>'Base de dados'!B963</f>
        <v>PATRICIA ANJO FERREIRA</v>
      </c>
      <c r="D964" s="26">
        <f>'Base de dados'!C963</f>
        <v>48428938</v>
      </c>
      <c r="E964" s="20" t="str">
        <f>'Base de dados'!D963</f>
        <v>075.488.256-09</v>
      </c>
      <c r="F964" s="21" t="str">
        <f>IF('Base de dados'!E963&lt;&gt;"",'Base de dados'!E963,"")</f>
        <v/>
      </c>
      <c r="G964" s="21" t="str">
        <f>IF('Base de dados'!F963&lt;&gt;"",'Base de dados'!F963,"")</f>
        <v/>
      </c>
      <c r="H964" s="21" t="str">
        <f>IF('Base de dados'!G963&lt;&gt;"",'Base de dados'!G963,"")</f>
        <v/>
      </c>
      <c r="I964" s="31" t="str">
        <f>Prefeitura!D964</f>
        <v>RUA ANTONIO  FLORES PANICO, 301 - CIDADE JARDIM - CASA BRANCA</v>
      </c>
      <c r="J964" s="22" t="str">
        <f>Prefeitura!E964</f>
        <v>(19) 989565845</v>
      </c>
      <c r="K964" s="23" t="str">
        <f>LOWER('Base de dados'!K963)</f>
        <v>patriciferreiraferreira@gmail.com</v>
      </c>
      <c r="L964" s="24" t="str">
        <f>'Base de dados'!J963</f>
        <v>POPULAÇÃO GERAL</v>
      </c>
      <c r="M964" s="24" t="str">
        <f>'Base de dados'!L963</f>
        <v>SUPLENTE</v>
      </c>
      <c r="N964" s="24">
        <f>'Base de dados'!M963</f>
        <v>647</v>
      </c>
      <c r="O964" s="29" t="str">
        <f>IF(OR(Prefeitura!I964="Não",Prefeitura!J964&lt;&gt;""),"EXCLUÍDO","")</f>
        <v/>
      </c>
      <c r="P964" s="24" t="str">
        <f>IF(Prefeitura!J964&lt;&gt;"","ATENDIDO CDHU",IF(Prefeitura!I964="Não","NÃO COMPROVA TEMPO DE MORADIA",""))</f>
        <v/>
      </c>
      <c r="Q964" s="24" t="str">
        <f t="shared" si="30"/>
        <v/>
      </c>
    </row>
    <row r="965" spans="1:17" ht="24.95" customHeight="1" x14ac:dyDescent="0.25">
      <c r="A965" s="17">
        <f t="shared" ref="A965:A1028" si="31">A964+1</f>
        <v>963</v>
      </c>
      <c r="B965" s="18" t="str">
        <f>'Base de dados'!A964</f>
        <v>5630020732</v>
      </c>
      <c r="C965" s="19" t="str">
        <f>'Base de dados'!B964</f>
        <v>ELAINE AREGINA ROCHA</v>
      </c>
      <c r="D965" s="26">
        <f>'Base de dados'!C964</f>
        <v>265884275</v>
      </c>
      <c r="E965" s="20" t="str">
        <f>'Base de dados'!D964</f>
        <v>267.389.488-83</v>
      </c>
      <c r="F965" s="21" t="str">
        <f>IF('Base de dados'!E964&lt;&gt;"",'Base de dados'!E964,"")</f>
        <v/>
      </c>
      <c r="G965" s="21" t="str">
        <f>IF('Base de dados'!F964&lt;&gt;"",'Base de dados'!F964,"")</f>
        <v/>
      </c>
      <c r="H965" s="21" t="str">
        <f>IF('Base de dados'!G964&lt;&gt;"",'Base de dados'!G964,"")</f>
        <v/>
      </c>
      <c r="I965" s="31" t="str">
        <f>Prefeitura!D965</f>
        <v>RUA PROFESSOR CANDIDO MUSA, 158 - ANDORINHA - CASA BRANCA</v>
      </c>
      <c r="J965" s="22" t="str">
        <f>Prefeitura!E965</f>
        <v>(19) 199912184</v>
      </c>
      <c r="K965" s="23" t="str">
        <f>LOWER('Base de dados'!K964)</f>
        <v>lucinhacasabranca@gmail.com</v>
      </c>
      <c r="L965" s="24" t="str">
        <f>'Base de dados'!J964</f>
        <v>POPULAÇÃO GERAL</v>
      </c>
      <c r="M965" s="24" t="str">
        <f>'Base de dados'!L964</f>
        <v>SUPLENTE</v>
      </c>
      <c r="N965" s="24">
        <f>'Base de dados'!M964</f>
        <v>648</v>
      </c>
      <c r="O965" s="29" t="str">
        <f>IF(OR(Prefeitura!I965="Não",Prefeitura!J965&lt;&gt;""),"EXCLUÍDO","")</f>
        <v/>
      </c>
      <c r="P965" s="24" t="str">
        <f>IF(Prefeitura!J965&lt;&gt;"","ATENDIDO CDHU",IF(Prefeitura!I965="Não","NÃO COMPROVA TEMPO DE MORADIA",""))</f>
        <v/>
      </c>
      <c r="Q965" s="24" t="str">
        <f t="shared" ref="Q965:Q1028" si="32">IF(P965="","",IF(P965="ATENDIDO CDHU","CDHU","PREFEITURA"))</f>
        <v/>
      </c>
    </row>
    <row r="966" spans="1:17" ht="24.95" customHeight="1" x14ac:dyDescent="0.25">
      <c r="A966" s="17">
        <f t="shared" si="31"/>
        <v>964</v>
      </c>
      <c r="B966" s="18" t="str">
        <f>'Base de dados'!A965</f>
        <v>5630001765</v>
      </c>
      <c r="C966" s="19" t="str">
        <f>'Base de dados'!B965</f>
        <v>SERGIO MORAES DE LIMA JUNIOR</v>
      </c>
      <c r="D966" s="26">
        <f>'Base de dados'!C965</f>
        <v>468578894</v>
      </c>
      <c r="E966" s="20" t="str">
        <f>'Base de dados'!D965</f>
        <v>355.306.728-41</v>
      </c>
      <c r="F966" s="21" t="str">
        <f>IF('Base de dados'!E965&lt;&gt;"",'Base de dados'!E965,"")</f>
        <v>TAYANNE DAMARES BERNARDES LIMA</v>
      </c>
      <c r="G966" s="21">
        <f>IF('Base de dados'!F965&lt;&gt;"",'Base de dados'!F965,"")</f>
        <v>49712287</v>
      </c>
      <c r="H966" s="21" t="str">
        <f>IF('Base de dados'!G965&lt;&gt;"",'Base de dados'!G965,"")</f>
        <v>409.853.078-38</v>
      </c>
      <c r="I966" s="31" t="str">
        <f>Prefeitura!D966</f>
        <v>AV  JOSE MARIA DE FARIA, 301 - POMPEIA - SOCORRO</v>
      </c>
      <c r="J966" s="22" t="str">
        <f>Prefeitura!E966</f>
        <v>(19) 992400840</v>
      </c>
      <c r="K966" s="23" t="str">
        <f>LOWER('Base de dados'!K965)</f>
        <v>sergio_juniormoraes@hotmail.com</v>
      </c>
      <c r="L966" s="24" t="str">
        <f>'Base de dados'!J965</f>
        <v>POPULAÇÃO GERAL</v>
      </c>
      <c r="M966" s="24" t="str">
        <f>'Base de dados'!L965</f>
        <v>SUPLENTE</v>
      </c>
      <c r="N966" s="24">
        <f>'Base de dados'!M965</f>
        <v>649</v>
      </c>
      <c r="O966" s="29" t="str">
        <f>IF(OR(Prefeitura!I966="Não",Prefeitura!J966&lt;&gt;""),"EXCLUÍDO","")</f>
        <v/>
      </c>
      <c r="P966" s="24" t="str">
        <f>IF(Prefeitura!J966&lt;&gt;"","ATENDIDO CDHU",IF(Prefeitura!I966="Não","NÃO COMPROVA TEMPO DE MORADIA",""))</f>
        <v/>
      </c>
      <c r="Q966" s="24" t="str">
        <f t="shared" si="32"/>
        <v/>
      </c>
    </row>
    <row r="967" spans="1:17" ht="24.95" customHeight="1" x14ac:dyDescent="0.25">
      <c r="A967" s="17">
        <f t="shared" si="31"/>
        <v>965</v>
      </c>
      <c r="B967" s="18" t="str">
        <f>'Base de dados'!A966</f>
        <v>5630006590</v>
      </c>
      <c r="C967" s="19" t="str">
        <f>'Base de dados'!B966</f>
        <v>JULIANA DA SILVA MENDES</v>
      </c>
      <c r="D967" s="26">
        <f>'Base de dados'!C966</f>
        <v>44893467</v>
      </c>
      <c r="E967" s="20" t="str">
        <f>'Base de dados'!D966</f>
        <v>481.591.008-17</v>
      </c>
      <c r="F967" s="21" t="str">
        <f>IF('Base de dados'!E966&lt;&gt;"",'Base de dados'!E966,"")</f>
        <v/>
      </c>
      <c r="G967" s="21" t="str">
        <f>IF('Base de dados'!F966&lt;&gt;"",'Base de dados'!F966,"")</f>
        <v/>
      </c>
      <c r="H967" s="21" t="str">
        <f>IF('Base de dados'!G966&lt;&gt;"",'Base de dados'!G966,"")</f>
        <v/>
      </c>
      <c r="I967" s="31" t="str">
        <f>Prefeitura!D967</f>
        <v>RUA LORES WALCYR CARDIM, 198 - JARDIM ALTO CAFEZAL - GARCA</v>
      </c>
      <c r="J967" s="22" t="str">
        <f>Prefeitura!E967</f>
        <v>(14) 997305512</v>
      </c>
      <c r="K967" s="23" t="str">
        <f>LOWER('Base de dados'!K966)</f>
        <v>julianasilvamendes215@gmail.com</v>
      </c>
      <c r="L967" s="24" t="str">
        <f>'Base de dados'!J966</f>
        <v>POPULAÇÃO GERAL</v>
      </c>
      <c r="M967" s="24" t="str">
        <f>'Base de dados'!L966</f>
        <v>SUPLENTE</v>
      </c>
      <c r="N967" s="24">
        <f>'Base de dados'!M966</f>
        <v>650</v>
      </c>
      <c r="O967" s="29" t="str">
        <f>IF(OR(Prefeitura!I967="Não",Prefeitura!J967&lt;&gt;""),"EXCLUÍDO","")</f>
        <v/>
      </c>
      <c r="P967" s="24" t="str">
        <f>IF(Prefeitura!J967&lt;&gt;"","ATENDIDO CDHU",IF(Prefeitura!I967="Não","NÃO COMPROVA TEMPO DE MORADIA",""))</f>
        <v/>
      </c>
      <c r="Q967" s="24" t="str">
        <f t="shared" si="32"/>
        <v/>
      </c>
    </row>
    <row r="968" spans="1:17" ht="24.95" customHeight="1" x14ac:dyDescent="0.25">
      <c r="A968" s="17">
        <f t="shared" si="31"/>
        <v>966</v>
      </c>
      <c r="B968" s="18" t="str">
        <f>'Base de dados'!A967</f>
        <v>5630015112</v>
      </c>
      <c r="C968" s="19" t="str">
        <f>'Base de dados'!B967</f>
        <v>ALEXANDRE WENDER FERREIRA DA SILVA</v>
      </c>
      <c r="D968" s="26">
        <f>'Base de dados'!C967</f>
        <v>377911227</v>
      </c>
      <c r="E968" s="20" t="str">
        <f>'Base de dados'!D967</f>
        <v>476.640.328-22</v>
      </c>
      <c r="F968" s="21" t="str">
        <f>IF('Base de dados'!E967&lt;&gt;"",'Base de dados'!E967,"")</f>
        <v/>
      </c>
      <c r="G968" s="21" t="str">
        <f>IF('Base de dados'!F967&lt;&gt;"",'Base de dados'!F967,"")</f>
        <v/>
      </c>
      <c r="H968" s="21" t="str">
        <f>IF('Base de dados'!G967&lt;&gt;"",'Base de dados'!G967,"")</f>
        <v/>
      </c>
      <c r="I968" s="31" t="str">
        <f>Prefeitura!D968</f>
        <v>RUA PLINIO PEREIRA DA CRUZ, 362 - VILA SAN MARTIN - CAMPINAS</v>
      </c>
      <c r="J968" s="22" t="str">
        <f>Prefeitura!E968</f>
        <v>(19) 988430026</v>
      </c>
      <c r="K968" s="23" t="str">
        <f>LOWER('Base de dados'!K967)</f>
        <v>alexandre_wender98@hotmail.com</v>
      </c>
      <c r="L968" s="24" t="str">
        <f>'Base de dados'!J967</f>
        <v>POPULAÇÃO GERAL</v>
      </c>
      <c r="M968" s="24" t="str">
        <f>'Base de dados'!L967</f>
        <v>SUPLENTE</v>
      </c>
      <c r="N968" s="24">
        <f>'Base de dados'!M967</f>
        <v>651</v>
      </c>
      <c r="O968" s="29" t="str">
        <f>IF(OR(Prefeitura!I968="Não",Prefeitura!J968&lt;&gt;""),"EXCLUÍDO","")</f>
        <v/>
      </c>
      <c r="P968" s="24" t="str">
        <f>IF(Prefeitura!J968&lt;&gt;"","ATENDIDO CDHU",IF(Prefeitura!I968="Não","NÃO COMPROVA TEMPO DE MORADIA",""))</f>
        <v/>
      </c>
      <c r="Q968" s="24" t="str">
        <f t="shared" si="32"/>
        <v/>
      </c>
    </row>
    <row r="969" spans="1:17" ht="24.95" customHeight="1" x14ac:dyDescent="0.25">
      <c r="A969" s="17">
        <f t="shared" si="31"/>
        <v>967</v>
      </c>
      <c r="B969" s="18" t="str">
        <f>'Base de dados'!A968</f>
        <v>5630001112</v>
      </c>
      <c r="C969" s="19" t="str">
        <f>'Base de dados'!B968</f>
        <v>JAIRO MARINO JUNIOR</v>
      </c>
      <c r="D969" s="26">
        <f>'Base de dados'!C968</f>
        <v>15929671</v>
      </c>
      <c r="E969" s="20" t="str">
        <f>'Base de dados'!D968</f>
        <v>071.815.058-90</v>
      </c>
      <c r="F969" s="21" t="str">
        <f>IF('Base de dados'!E968&lt;&gt;"",'Base de dados'!E968,"")</f>
        <v>ANA PAULA BARTIER</v>
      </c>
      <c r="G969" s="21">
        <f>IF('Base de dados'!F968&lt;&gt;"",'Base de dados'!F968,"")</f>
        <v>291720419</v>
      </c>
      <c r="H969" s="21" t="str">
        <f>IF('Base de dados'!G968&lt;&gt;"",'Base de dados'!G968,"")</f>
        <v>294.578.108-56</v>
      </c>
      <c r="I969" s="31" t="str">
        <f>Prefeitura!D969</f>
        <v>RUA IPIRANGA, 219 - CENTRO - CASA BRANCA</v>
      </c>
      <c r="J969" s="22" t="str">
        <f>Prefeitura!E969</f>
        <v>(19) 991746132</v>
      </c>
      <c r="K969" s="23" t="str">
        <f>LOWER('Base de dados'!K968)</f>
        <v>marinojairo25@gmail.com</v>
      </c>
      <c r="L969" s="24" t="str">
        <f>'Base de dados'!J968</f>
        <v>POPULAÇÃO GERAL</v>
      </c>
      <c r="M969" s="24" t="str">
        <f>'Base de dados'!L968</f>
        <v>SUPLENTE</v>
      </c>
      <c r="N969" s="24">
        <f>'Base de dados'!M968</f>
        <v>652</v>
      </c>
      <c r="O969" s="29" t="str">
        <f>IF(OR(Prefeitura!I969="Não",Prefeitura!J969&lt;&gt;""),"EXCLUÍDO","")</f>
        <v/>
      </c>
      <c r="P969" s="24" t="str">
        <f>IF(Prefeitura!J969&lt;&gt;"","ATENDIDO CDHU",IF(Prefeitura!I969="Não","NÃO COMPROVA TEMPO DE MORADIA",""))</f>
        <v/>
      </c>
      <c r="Q969" s="24" t="str">
        <f t="shared" si="32"/>
        <v/>
      </c>
    </row>
    <row r="970" spans="1:17" ht="24.95" customHeight="1" x14ac:dyDescent="0.25">
      <c r="A970" s="17">
        <f t="shared" si="31"/>
        <v>968</v>
      </c>
      <c r="B970" s="18" t="str">
        <f>'Base de dados'!A969</f>
        <v>5630004603</v>
      </c>
      <c r="C970" s="19" t="str">
        <f>'Base de dados'!B969</f>
        <v>SUZANA MARIA COELHO</v>
      </c>
      <c r="D970" s="26">
        <f>'Base de dados'!C969</f>
        <v>277149393</v>
      </c>
      <c r="E970" s="20" t="str">
        <f>'Base de dados'!D969</f>
        <v>280.510.888-40</v>
      </c>
      <c r="F970" s="21" t="str">
        <f>IF('Base de dados'!E969&lt;&gt;"",'Base de dados'!E969,"")</f>
        <v/>
      </c>
      <c r="G970" s="21" t="str">
        <f>IF('Base de dados'!F969&lt;&gt;"",'Base de dados'!F969,"")</f>
        <v/>
      </c>
      <c r="H970" s="21" t="str">
        <f>IF('Base de dados'!G969&lt;&gt;"",'Base de dados'!G969,"")</f>
        <v/>
      </c>
      <c r="I970" s="31" t="str">
        <f>Prefeitura!D970</f>
        <v>PCA MINISTRO COSTA MANSO, 92 - CENTRO - CASA BRANCA</v>
      </c>
      <c r="J970" s="22" t="str">
        <f>Prefeitura!E970</f>
        <v>(19) 995965449</v>
      </c>
      <c r="K970" s="23" t="str">
        <f>LOWER('Base de dados'!K969)</f>
        <v>suzana.smc@hotmail.com</v>
      </c>
      <c r="L970" s="24" t="str">
        <f>'Base de dados'!J969</f>
        <v>POPULAÇÃO GERAL</v>
      </c>
      <c r="M970" s="24" t="str">
        <f>'Base de dados'!L969</f>
        <v>SUPLENTE</v>
      </c>
      <c r="N970" s="24">
        <f>'Base de dados'!M969</f>
        <v>653</v>
      </c>
      <c r="O970" s="29" t="str">
        <f>IF(OR(Prefeitura!I970="Não",Prefeitura!J970&lt;&gt;""),"EXCLUÍDO","")</f>
        <v/>
      </c>
      <c r="P970" s="24" t="str">
        <f>IF(Prefeitura!J970&lt;&gt;"","ATENDIDO CDHU",IF(Prefeitura!I970="Não","NÃO COMPROVA TEMPO DE MORADIA",""))</f>
        <v/>
      </c>
      <c r="Q970" s="24" t="str">
        <f t="shared" si="32"/>
        <v/>
      </c>
    </row>
    <row r="971" spans="1:17" ht="24.95" customHeight="1" x14ac:dyDescent="0.25">
      <c r="A971" s="17">
        <f t="shared" si="31"/>
        <v>969</v>
      </c>
      <c r="B971" s="18" t="str">
        <f>'Base de dados'!A970</f>
        <v>5630016193</v>
      </c>
      <c r="C971" s="19" t="str">
        <f>'Base de dados'!B970</f>
        <v>MIRALVA BARBOSA SANTOS</v>
      </c>
      <c r="D971" s="26">
        <f>'Base de dados'!C970</f>
        <v>456696271</v>
      </c>
      <c r="E971" s="20" t="str">
        <f>'Base de dados'!D970</f>
        <v>168.324.328-52</v>
      </c>
      <c r="F971" s="21" t="str">
        <f>IF('Base de dados'!E970&lt;&gt;"",'Base de dados'!E970,"")</f>
        <v>ANTONIO ROBERTO</v>
      </c>
      <c r="G971" s="21">
        <f>IF('Base de dados'!F970&lt;&gt;"",'Base de dados'!F970,"")</f>
        <v>1047163381</v>
      </c>
      <c r="H971" s="21" t="str">
        <f>IF('Base de dados'!G970&lt;&gt;"",'Base de dados'!G970,"")</f>
        <v>016.219.028-03</v>
      </c>
      <c r="I971" s="31" t="str">
        <f>Prefeitura!D971</f>
        <v>RUA PROF ODETTE R C SANTANA, 90 - CONJ HAB WLADIMIR PEREIRA - CASA BRANCA</v>
      </c>
      <c r="J971" s="22" t="str">
        <f>Prefeitura!E971</f>
        <v>(19) 992763593</v>
      </c>
      <c r="K971" s="23" t="str">
        <f>LOWER('Base de dados'!K970)</f>
        <v>miralvasantosroberto73697@gmail.com</v>
      </c>
      <c r="L971" s="24" t="str">
        <f>'Base de dados'!J970</f>
        <v>POPULAÇÃO GERAL</v>
      </c>
      <c r="M971" s="24" t="str">
        <f>'Base de dados'!L970</f>
        <v>SUPLENTE</v>
      </c>
      <c r="N971" s="24">
        <f>'Base de dados'!M970</f>
        <v>654</v>
      </c>
      <c r="O971" s="29" t="str">
        <f>IF(OR(Prefeitura!I971="Não",Prefeitura!J971&lt;&gt;""),"EXCLUÍDO","")</f>
        <v/>
      </c>
      <c r="P971" s="24" t="str">
        <f>IF(Prefeitura!J971&lt;&gt;"","ATENDIDO CDHU",IF(Prefeitura!I971="Não","NÃO COMPROVA TEMPO DE MORADIA",""))</f>
        <v/>
      </c>
      <c r="Q971" s="24" t="str">
        <f t="shared" si="32"/>
        <v/>
      </c>
    </row>
    <row r="972" spans="1:17" ht="24.95" customHeight="1" x14ac:dyDescent="0.25">
      <c r="A972" s="17">
        <f t="shared" si="31"/>
        <v>970</v>
      </c>
      <c r="B972" s="18" t="str">
        <f>'Base de dados'!A971</f>
        <v>5630005840</v>
      </c>
      <c r="C972" s="19" t="str">
        <f>'Base de dados'!B971</f>
        <v>CAMILA APARECIDA RODRIGUES</v>
      </c>
      <c r="D972" s="26">
        <f>'Base de dados'!C971</f>
        <v>560019106</v>
      </c>
      <c r="E972" s="20" t="str">
        <f>'Base de dados'!D971</f>
        <v>421.414.818-56</v>
      </c>
      <c r="F972" s="21" t="str">
        <f>IF('Base de dados'!E971&lt;&gt;"",'Base de dados'!E971,"")</f>
        <v/>
      </c>
      <c r="G972" s="21" t="str">
        <f>IF('Base de dados'!F971&lt;&gt;"",'Base de dados'!F971,"")</f>
        <v/>
      </c>
      <c r="H972" s="21" t="str">
        <f>IF('Base de dados'!G971&lt;&gt;"",'Base de dados'!G971,"")</f>
        <v/>
      </c>
      <c r="I972" s="31" t="str">
        <f>Prefeitura!D972</f>
        <v>RUA 18, 488 - JARDIM BELA VISTA  - CASA BRANCA</v>
      </c>
      <c r="J972" s="22" t="str">
        <f>Prefeitura!E972</f>
        <v>(19) 997937130</v>
      </c>
      <c r="K972" s="23" t="str">
        <f>LOWER('Base de dados'!K971)</f>
        <v>camilaaprodrigues@outlook.com</v>
      </c>
      <c r="L972" s="24" t="str">
        <f>'Base de dados'!J971</f>
        <v>POPULAÇÃO GERAL</v>
      </c>
      <c r="M972" s="24" t="str">
        <f>'Base de dados'!L971</f>
        <v>SUPLENTE</v>
      </c>
      <c r="N972" s="24">
        <f>'Base de dados'!M971</f>
        <v>655</v>
      </c>
      <c r="O972" s="29" t="str">
        <f>IF(OR(Prefeitura!I972="Não",Prefeitura!J972&lt;&gt;""),"EXCLUÍDO","")</f>
        <v/>
      </c>
      <c r="P972" s="24" t="str">
        <f>IF(Prefeitura!J972&lt;&gt;"","ATENDIDO CDHU",IF(Prefeitura!I972="Não","NÃO COMPROVA TEMPO DE MORADIA",""))</f>
        <v/>
      </c>
      <c r="Q972" s="24" t="str">
        <f t="shared" si="32"/>
        <v/>
      </c>
    </row>
    <row r="973" spans="1:17" ht="24.95" customHeight="1" x14ac:dyDescent="0.25">
      <c r="A973" s="17">
        <f t="shared" si="31"/>
        <v>971</v>
      </c>
      <c r="B973" s="18" t="str">
        <f>'Base de dados'!A972</f>
        <v>5630008968</v>
      </c>
      <c r="C973" s="19" t="str">
        <f>'Base de dados'!B972</f>
        <v>CAIQUE MARCELO MACHADO DOS SANTOS</v>
      </c>
      <c r="D973" s="26">
        <f>'Base de dados'!C972</f>
        <v>48975645</v>
      </c>
      <c r="E973" s="20" t="str">
        <f>'Base de dados'!D972</f>
        <v>428.311.268-27</v>
      </c>
      <c r="F973" s="21" t="str">
        <f>IF('Base de dados'!E972&lt;&gt;"",'Base de dados'!E972,"")</f>
        <v/>
      </c>
      <c r="G973" s="21" t="str">
        <f>IF('Base de dados'!F972&lt;&gt;"",'Base de dados'!F972,"")</f>
        <v/>
      </c>
      <c r="H973" s="21" t="str">
        <f>IF('Base de dados'!G972&lt;&gt;"",'Base de dados'!G972,"")</f>
        <v/>
      </c>
      <c r="I973" s="31" t="str">
        <f>Prefeitura!D973</f>
        <v>AV  PORTUGAL, 342 - ODENIR BUZATO - CASA BRANCA</v>
      </c>
      <c r="J973" s="22" t="str">
        <f>Prefeitura!E973</f>
        <v>(19) 993988328</v>
      </c>
      <c r="K973" s="23" t="str">
        <f>LOWER('Base de dados'!K972)</f>
        <v>kaykemarcelo88@gmail.com</v>
      </c>
      <c r="L973" s="24" t="str">
        <f>'Base de dados'!J972</f>
        <v>POPULAÇÃO GERAL</v>
      </c>
      <c r="M973" s="24" t="str">
        <f>'Base de dados'!L972</f>
        <v>SUPLENTE</v>
      </c>
      <c r="N973" s="24">
        <f>'Base de dados'!M972</f>
        <v>656</v>
      </c>
      <c r="O973" s="29" t="str">
        <f>IF(OR(Prefeitura!I973="Não",Prefeitura!J973&lt;&gt;""),"EXCLUÍDO","")</f>
        <v/>
      </c>
      <c r="P973" s="24" t="str">
        <f>IF(Prefeitura!J973&lt;&gt;"","ATENDIDO CDHU",IF(Prefeitura!I973="Não","NÃO COMPROVA TEMPO DE MORADIA",""))</f>
        <v/>
      </c>
      <c r="Q973" s="24" t="str">
        <f t="shared" si="32"/>
        <v/>
      </c>
    </row>
    <row r="974" spans="1:17" ht="24.95" customHeight="1" x14ac:dyDescent="0.25">
      <c r="A974" s="17">
        <f t="shared" si="31"/>
        <v>972</v>
      </c>
      <c r="B974" s="18" t="str">
        <f>'Base de dados'!A973</f>
        <v>5630012192</v>
      </c>
      <c r="C974" s="19" t="str">
        <f>'Base de dados'!B973</f>
        <v>NILTON CESAR F BORGES</v>
      </c>
      <c r="D974" s="26">
        <f>'Base de dados'!C973</f>
        <v>350187769</v>
      </c>
      <c r="E974" s="20" t="str">
        <f>'Base de dados'!D973</f>
        <v>272.843.058-60</v>
      </c>
      <c r="F974" s="21" t="str">
        <f>IF('Base de dados'!E973&lt;&gt;"",'Base de dados'!E973,"")</f>
        <v/>
      </c>
      <c r="G974" s="21" t="str">
        <f>IF('Base de dados'!F973&lt;&gt;"",'Base de dados'!F973,"")</f>
        <v/>
      </c>
      <c r="H974" s="21" t="str">
        <f>IF('Base de dados'!G973&lt;&gt;"",'Base de dados'!G973,"")</f>
        <v/>
      </c>
      <c r="I974" s="31" t="str">
        <f>Prefeitura!D974</f>
        <v>RUA CLAUDIO LUIZ RODRIGUES, 30 - SANTA  MARIA  - CASA BRANCA</v>
      </c>
      <c r="J974" s="22" t="str">
        <f>Prefeitura!E974</f>
        <v>(19) 989371836</v>
      </c>
      <c r="K974" s="23" t="str">
        <f>LOWER('Base de dados'!K973)</f>
        <v>niltonpedreiroxuxa@gmail.com</v>
      </c>
      <c r="L974" s="24" t="str">
        <f>'Base de dados'!J973</f>
        <v>POPULAÇÃO GERAL</v>
      </c>
      <c r="M974" s="24" t="str">
        <f>'Base de dados'!L973</f>
        <v>SUPLENTE</v>
      </c>
      <c r="N974" s="24">
        <f>'Base de dados'!M973</f>
        <v>657</v>
      </c>
      <c r="O974" s="29" t="str">
        <f>IF(OR(Prefeitura!I974="Não",Prefeitura!J974&lt;&gt;""),"EXCLUÍDO","")</f>
        <v/>
      </c>
      <c r="P974" s="24" t="str">
        <f>IF(Prefeitura!J974&lt;&gt;"","ATENDIDO CDHU",IF(Prefeitura!I974="Não","NÃO COMPROVA TEMPO DE MORADIA",""))</f>
        <v/>
      </c>
      <c r="Q974" s="24" t="str">
        <f t="shared" si="32"/>
        <v/>
      </c>
    </row>
    <row r="975" spans="1:17" ht="24.95" customHeight="1" x14ac:dyDescent="0.25">
      <c r="A975" s="17">
        <f t="shared" si="31"/>
        <v>973</v>
      </c>
      <c r="B975" s="18" t="str">
        <f>'Base de dados'!A974</f>
        <v>5630018793</v>
      </c>
      <c r="C975" s="19" t="str">
        <f>'Base de dados'!B974</f>
        <v>PAOLA CARLA FERRAZ</v>
      </c>
      <c r="D975" s="26">
        <f>'Base de dados'!C974</f>
        <v>291434101</v>
      </c>
      <c r="E975" s="20" t="str">
        <f>'Base de dados'!D974</f>
        <v>351.554.658-85</v>
      </c>
      <c r="F975" s="21" t="str">
        <f>IF('Base de dados'!E974&lt;&gt;"",'Base de dados'!E974,"")</f>
        <v/>
      </c>
      <c r="G975" s="21" t="str">
        <f>IF('Base de dados'!F974&lt;&gt;"",'Base de dados'!F974,"")</f>
        <v/>
      </c>
      <c r="H975" s="21" t="str">
        <f>IF('Base de dados'!G974&lt;&gt;"",'Base de dados'!G974,"")</f>
        <v/>
      </c>
      <c r="I975" s="31" t="str">
        <f>Prefeitura!D975</f>
        <v>RUA HERMINO PEREIRA, 217 - DESTERRO - CASA BRANCA</v>
      </c>
      <c r="J975" s="22" t="str">
        <f>Prefeitura!E975</f>
        <v>(11) 970848436</v>
      </c>
      <c r="K975" s="23" t="str">
        <f>LOWER('Base de dados'!K974)</f>
        <v>niraferraz411@gmail.com</v>
      </c>
      <c r="L975" s="24" t="str">
        <f>'Base de dados'!J974</f>
        <v>POPULAÇÃO GERAL</v>
      </c>
      <c r="M975" s="24" t="str">
        <f>'Base de dados'!L974</f>
        <v>SUPLENTE</v>
      </c>
      <c r="N975" s="24">
        <f>'Base de dados'!M974</f>
        <v>658</v>
      </c>
      <c r="O975" s="29" t="str">
        <f>IF(OR(Prefeitura!I975="Não",Prefeitura!J975&lt;&gt;""),"EXCLUÍDO","")</f>
        <v/>
      </c>
      <c r="P975" s="24" t="str">
        <f>IF(Prefeitura!J975&lt;&gt;"","ATENDIDO CDHU",IF(Prefeitura!I975="Não","NÃO COMPROVA TEMPO DE MORADIA",""))</f>
        <v/>
      </c>
      <c r="Q975" s="24" t="str">
        <f t="shared" si="32"/>
        <v/>
      </c>
    </row>
    <row r="976" spans="1:17" ht="24.95" customHeight="1" x14ac:dyDescent="0.25">
      <c r="A976" s="17">
        <f t="shared" si="31"/>
        <v>974</v>
      </c>
      <c r="B976" s="18" t="str">
        <f>'Base de dados'!A975</f>
        <v>5630008604</v>
      </c>
      <c r="C976" s="19" t="str">
        <f>'Base de dados'!B975</f>
        <v>MARCIO JOSE DE SOUZA</v>
      </c>
      <c r="D976" s="26">
        <f>'Base de dados'!C975</f>
        <v>309973454</v>
      </c>
      <c r="E976" s="20" t="str">
        <f>'Base de dados'!D975</f>
        <v>275.829.108-85</v>
      </c>
      <c r="F976" s="21" t="str">
        <f>IF('Base de dados'!E975&lt;&gt;"",'Base de dados'!E975,"")</f>
        <v>DANIELA APARECIDA ARAUJO</v>
      </c>
      <c r="G976" s="21">
        <f>IF('Base de dados'!F975&lt;&gt;"",'Base de dados'!F975,"")</f>
        <v>42560522</v>
      </c>
      <c r="H976" s="21" t="str">
        <f>IF('Base de dados'!G975&lt;&gt;"",'Base de dados'!G975,"")</f>
        <v>374.642.008-37</v>
      </c>
      <c r="I976" s="31" t="str">
        <f>Prefeitura!D976</f>
        <v>AV  PORTUGAL, 33 - NAZARE  - CASA BRANCA</v>
      </c>
      <c r="J976" s="22" t="str">
        <f>Prefeitura!E976</f>
        <v>(19) 997940295</v>
      </c>
      <c r="K976" s="23" t="str">
        <f>LOWER('Base de dados'!K975)</f>
        <v>marcinhocb@outlook.com</v>
      </c>
      <c r="L976" s="24" t="str">
        <f>'Base de dados'!J975</f>
        <v>POPULAÇÃO GERAL</v>
      </c>
      <c r="M976" s="24" t="str">
        <f>'Base de dados'!L975</f>
        <v>SUPLENTE</v>
      </c>
      <c r="N976" s="24">
        <f>'Base de dados'!M975</f>
        <v>659</v>
      </c>
      <c r="O976" s="29" t="str">
        <f>IF(OR(Prefeitura!I976="Não",Prefeitura!J976&lt;&gt;""),"EXCLUÍDO","")</f>
        <v/>
      </c>
      <c r="P976" s="24" t="str">
        <f>IF(Prefeitura!J976&lt;&gt;"","ATENDIDO CDHU",IF(Prefeitura!I976="Não","NÃO COMPROVA TEMPO DE MORADIA",""))</f>
        <v/>
      </c>
      <c r="Q976" s="24" t="str">
        <f t="shared" si="32"/>
        <v/>
      </c>
    </row>
    <row r="977" spans="1:17" ht="24.95" customHeight="1" x14ac:dyDescent="0.25">
      <c r="A977" s="17">
        <f t="shared" si="31"/>
        <v>975</v>
      </c>
      <c r="B977" s="18" t="str">
        <f>'Base de dados'!A976</f>
        <v>5630002433</v>
      </c>
      <c r="C977" s="19" t="str">
        <f>'Base de dados'!B976</f>
        <v>ELIEL ANTONIO VIEIRA</v>
      </c>
      <c r="D977" s="26">
        <f>'Base de dados'!C976</f>
        <v>159276111</v>
      </c>
      <c r="E977" s="20" t="str">
        <f>'Base de dados'!D976</f>
        <v>043.371.338-01</v>
      </c>
      <c r="F977" s="21" t="str">
        <f>IF('Base de dados'!E976&lt;&gt;"",'Base de dados'!E976,"")</f>
        <v/>
      </c>
      <c r="G977" s="21" t="str">
        <f>IF('Base de dados'!F976&lt;&gt;"",'Base de dados'!F976,"")</f>
        <v/>
      </c>
      <c r="H977" s="21" t="str">
        <f>IF('Base de dados'!G976&lt;&gt;"",'Base de dados'!G976,"")</f>
        <v/>
      </c>
      <c r="I977" s="31" t="str">
        <f>Prefeitura!D977</f>
        <v>RUA MARECHAL DEODORO, 538 - CENTRO  - CASA BRANCA</v>
      </c>
      <c r="J977" s="22" t="str">
        <f>Prefeitura!E977</f>
        <v>(19) 991467557</v>
      </c>
      <c r="K977" s="23" t="str">
        <f>LOWER('Base de dados'!K976)</f>
        <v>vieiraeliel@hotmail.com</v>
      </c>
      <c r="L977" s="24" t="str">
        <f>'Base de dados'!J976</f>
        <v>POPULAÇÃO GERAL</v>
      </c>
      <c r="M977" s="24" t="str">
        <f>'Base de dados'!L976</f>
        <v>SUPLENTE</v>
      </c>
      <c r="N977" s="24">
        <f>'Base de dados'!M976</f>
        <v>660</v>
      </c>
      <c r="O977" s="29" t="str">
        <f>IF(OR(Prefeitura!I977="Não",Prefeitura!J977&lt;&gt;""),"EXCLUÍDO","")</f>
        <v/>
      </c>
      <c r="P977" s="24" t="str">
        <f>IF(Prefeitura!J977&lt;&gt;"","ATENDIDO CDHU",IF(Prefeitura!I977="Não","NÃO COMPROVA TEMPO DE MORADIA",""))</f>
        <v/>
      </c>
      <c r="Q977" s="24" t="str">
        <f t="shared" si="32"/>
        <v/>
      </c>
    </row>
    <row r="978" spans="1:17" ht="24.95" customHeight="1" x14ac:dyDescent="0.25">
      <c r="A978" s="17">
        <f t="shared" si="31"/>
        <v>976</v>
      </c>
      <c r="B978" s="18" t="str">
        <f>'Base de dados'!A977</f>
        <v>5630012564</v>
      </c>
      <c r="C978" s="19" t="str">
        <f>'Base de dados'!B977</f>
        <v>DAIANA CRISTINA VIEIRA DAMASCENO</v>
      </c>
      <c r="D978" s="26">
        <f>'Base de dados'!C977</f>
        <v>492845906</v>
      </c>
      <c r="E978" s="20" t="str">
        <f>'Base de dados'!D977</f>
        <v>412.798.868-11</v>
      </c>
      <c r="F978" s="21" t="str">
        <f>IF('Base de dados'!E977&lt;&gt;"",'Base de dados'!E977,"")</f>
        <v/>
      </c>
      <c r="G978" s="21" t="str">
        <f>IF('Base de dados'!F977&lt;&gt;"",'Base de dados'!F977,"")</f>
        <v/>
      </c>
      <c r="H978" s="21" t="str">
        <f>IF('Base de dados'!G977&lt;&gt;"",'Base de dados'!G977,"")</f>
        <v/>
      </c>
      <c r="I978" s="31" t="str">
        <f>Prefeitura!D978</f>
        <v>RUA FAMILIA MACHADO, 950 - BELA VISTA - CASA BRANCA</v>
      </c>
      <c r="J978" s="22" t="str">
        <f>Prefeitura!E978</f>
        <v>(19) 992339885</v>
      </c>
      <c r="K978" s="23" t="str">
        <f>LOWER('Base de dados'!K977)</f>
        <v>daianadamasceno233@gmail.com</v>
      </c>
      <c r="L978" s="24" t="str">
        <f>'Base de dados'!J977</f>
        <v>POPULAÇÃO GERAL</v>
      </c>
      <c r="M978" s="24" t="str">
        <f>'Base de dados'!L977</f>
        <v>SUPLENTE</v>
      </c>
      <c r="N978" s="24">
        <f>'Base de dados'!M977</f>
        <v>661</v>
      </c>
      <c r="O978" s="29" t="str">
        <f>IF(OR(Prefeitura!I978="Não",Prefeitura!J978&lt;&gt;""),"EXCLUÍDO","")</f>
        <v/>
      </c>
      <c r="P978" s="24" t="str">
        <f>IF(Prefeitura!J978&lt;&gt;"","ATENDIDO CDHU",IF(Prefeitura!I978="Não","NÃO COMPROVA TEMPO DE MORADIA",""))</f>
        <v/>
      </c>
      <c r="Q978" s="24" t="str">
        <f t="shared" si="32"/>
        <v/>
      </c>
    </row>
    <row r="979" spans="1:17" ht="24.95" customHeight="1" x14ac:dyDescent="0.25">
      <c r="A979" s="17">
        <f t="shared" si="31"/>
        <v>977</v>
      </c>
      <c r="B979" s="18" t="str">
        <f>'Base de dados'!A978</f>
        <v>5630002417</v>
      </c>
      <c r="C979" s="19" t="str">
        <f>'Base de dados'!B978</f>
        <v>APARECIDO DONIZETI FERREIRA</v>
      </c>
      <c r="D979" s="26">
        <f>'Base de dados'!C978</f>
        <v>187440086</v>
      </c>
      <c r="E979" s="20" t="str">
        <f>'Base de dados'!D978</f>
        <v>068.797.148-97</v>
      </c>
      <c r="F979" s="21" t="str">
        <f>IF('Base de dados'!E978&lt;&gt;"",'Base de dados'!E978,"")</f>
        <v>LUCIANE APARECIDA MENA FERREIRA</v>
      </c>
      <c r="G979" s="21">
        <f>IF('Base de dados'!F978&lt;&gt;"",'Base de dados'!F978,"")</f>
        <v>347692199</v>
      </c>
      <c r="H979" s="21" t="str">
        <f>IF('Base de dados'!G978&lt;&gt;"",'Base de dados'!G978,"")</f>
        <v>283.348.548-46</v>
      </c>
      <c r="I979" s="31" t="str">
        <f>Prefeitura!D979</f>
        <v>CAL SAO JOAO, 178 - CENTRO - CASA BRANCA</v>
      </c>
      <c r="J979" s="22" t="str">
        <f>Prefeitura!E979</f>
        <v>(19) 993874409</v>
      </c>
      <c r="K979" s="23" t="str">
        <f>LOWER('Base de dados'!K978)</f>
        <v>luhenf18@hotmail.com</v>
      </c>
      <c r="L979" s="24" t="str">
        <f>'Base de dados'!J978</f>
        <v>POPULAÇÃO GERAL</v>
      </c>
      <c r="M979" s="24" t="str">
        <f>'Base de dados'!L978</f>
        <v>SUPLENTE</v>
      </c>
      <c r="N979" s="24">
        <f>'Base de dados'!M978</f>
        <v>662</v>
      </c>
      <c r="O979" s="29" t="str">
        <f>IF(OR(Prefeitura!I979="Não",Prefeitura!J979&lt;&gt;""),"EXCLUÍDO","")</f>
        <v/>
      </c>
      <c r="P979" s="24" t="str">
        <f>IF(Prefeitura!J979&lt;&gt;"","ATENDIDO CDHU",IF(Prefeitura!I979="Não","NÃO COMPROVA TEMPO DE MORADIA",""))</f>
        <v/>
      </c>
      <c r="Q979" s="24" t="str">
        <f t="shared" si="32"/>
        <v/>
      </c>
    </row>
    <row r="980" spans="1:17" ht="24.95" customHeight="1" x14ac:dyDescent="0.25">
      <c r="A980" s="17">
        <f t="shared" si="31"/>
        <v>978</v>
      </c>
      <c r="B980" s="18" t="str">
        <f>'Base de dados'!A979</f>
        <v>5630017944</v>
      </c>
      <c r="C980" s="19" t="str">
        <f>'Base de dados'!B979</f>
        <v>ANDREIA CRISTINA QUILICE FIRMIANO</v>
      </c>
      <c r="D980" s="26">
        <f>'Base de dados'!C979</f>
        <v>403795102</v>
      </c>
      <c r="E980" s="20" t="str">
        <f>'Base de dados'!D979</f>
        <v>351.232.178-00</v>
      </c>
      <c r="F980" s="21" t="str">
        <f>IF('Base de dados'!E979&lt;&gt;"",'Base de dados'!E979,"")</f>
        <v/>
      </c>
      <c r="G980" s="21" t="str">
        <f>IF('Base de dados'!F979&lt;&gt;"",'Base de dados'!F979,"")</f>
        <v/>
      </c>
      <c r="H980" s="21" t="str">
        <f>IF('Base de dados'!G979&lt;&gt;"",'Base de dados'!G979,"")</f>
        <v/>
      </c>
      <c r="I980" s="31" t="str">
        <f>Prefeitura!D980</f>
        <v>RUA PROF MARIA REGINA BRAGA DECARVALHO, 133 - ANDORINHA - CASA BRANCA</v>
      </c>
      <c r="J980" s="22" t="str">
        <f>Prefeitura!E980</f>
        <v>(19) 991301792</v>
      </c>
      <c r="K980" s="23" t="str">
        <f>LOWER('Base de dados'!K979)</f>
        <v>andreiafirmiano2014@outlook.com</v>
      </c>
      <c r="L980" s="24" t="str">
        <f>'Base de dados'!J979</f>
        <v>POPULAÇÃO GERAL</v>
      </c>
      <c r="M980" s="24" t="str">
        <f>'Base de dados'!L979</f>
        <v>SUPLENTE</v>
      </c>
      <c r="N980" s="24">
        <f>'Base de dados'!M979</f>
        <v>663</v>
      </c>
      <c r="O980" s="29" t="str">
        <f>IF(OR(Prefeitura!I980="Não",Prefeitura!J980&lt;&gt;""),"EXCLUÍDO","")</f>
        <v/>
      </c>
      <c r="P980" s="24" t="str">
        <f>IF(Prefeitura!J980&lt;&gt;"","ATENDIDO CDHU",IF(Prefeitura!I980="Não","NÃO COMPROVA TEMPO DE MORADIA",""))</f>
        <v/>
      </c>
      <c r="Q980" s="24" t="str">
        <f t="shared" si="32"/>
        <v/>
      </c>
    </row>
    <row r="981" spans="1:17" ht="24.95" customHeight="1" x14ac:dyDescent="0.25">
      <c r="A981" s="17">
        <f t="shared" si="31"/>
        <v>979</v>
      </c>
      <c r="B981" s="18" t="str">
        <f>'Base de dados'!A980</f>
        <v>5630015690</v>
      </c>
      <c r="C981" s="19" t="str">
        <f>'Base de dados'!B980</f>
        <v>ANA CAROLINA FERRIOLLI PERIM</v>
      </c>
      <c r="D981" s="26">
        <f>'Base de dados'!C980</f>
        <v>446076028</v>
      </c>
      <c r="E981" s="20" t="str">
        <f>'Base de dados'!D980</f>
        <v>383.132.038-11</v>
      </c>
      <c r="F981" s="21" t="str">
        <f>IF('Base de dados'!E980&lt;&gt;"",'Base de dados'!E980,"")</f>
        <v/>
      </c>
      <c r="G981" s="21" t="str">
        <f>IF('Base de dados'!F980&lt;&gt;"",'Base de dados'!F980,"")</f>
        <v/>
      </c>
      <c r="H981" s="21" t="str">
        <f>IF('Base de dados'!G980&lt;&gt;"",'Base de dados'!G980,"")</f>
        <v/>
      </c>
      <c r="I981" s="31" t="str">
        <f>Prefeitura!D981</f>
        <v>RUA LACERDA FRANCO, 123 - CENTRO - CASA BRANCA</v>
      </c>
      <c r="J981" s="22" t="str">
        <f>Prefeitura!E981</f>
        <v>(19) 999333571</v>
      </c>
      <c r="K981" s="23" t="str">
        <f>LOWER('Base de dados'!K980)</f>
        <v>ca.perim@hotmail.com.br</v>
      </c>
      <c r="L981" s="24" t="str">
        <f>'Base de dados'!J980</f>
        <v>POPULAÇÃO GERAL</v>
      </c>
      <c r="M981" s="24" t="str">
        <f>'Base de dados'!L980</f>
        <v>SUPLENTE</v>
      </c>
      <c r="N981" s="24">
        <f>'Base de dados'!M980</f>
        <v>664</v>
      </c>
      <c r="O981" s="29" t="str">
        <f>IF(OR(Prefeitura!I981="Não",Prefeitura!J981&lt;&gt;""),"EXCLUÍDO","")</f>
        <v/>
      </c>
      <c r="P981" s="24" t="str">
        <f>IF(Prefeitura!J981&lt;&gt;"","ATENDIDO CDHU",IF(Prefeitura!I981="Não","NÃO COMPROVA TEMPO DE MORADIA",""))</f>
        <v/>
      </c>
      <c r="Q981" s="24" t="str">
        <f t="shared" si="32"/>
        <v/>
      </c>
    </row>
    <row r="982" spans="1:17" ht="24.95" customHeight="1" x14ac:dyDescent="0.25">
      <c r="A982" s="17">
        <f t="shared" si="31"/>
        <v>980</v>
      </c>
      <c r="B982" s="18" t="str">
        <f>'Base de dados'!A981</f>
        <v>5630009859</v>
      </c>
      <c r="C982" s="19" t="str">
        <f>'Base de dados'!B981</f>
        <v>CASSIA ROBERTA FIRMINO</v>
      </c>
      <c r="D982" s="26">
        <f>'Base de dados'!C981</f>
        <v>55876406</v>
      </c>
      <c r="E982" s="20" t="str">
        <f>'Base de dados'!D981</f>
        <v>460.874.648-08</v>
      </c>
      <c r="F982" s="21" t="str">
        <f>IF('Base de dados'!E981&lt;&gt;"",'Base de dados'!E981,"")</f>
        <v/>
      </c>
      <c r="G982" s="21" t="str">
        <f>IF('Base de dados'!F981&lt;&gt;"",'Base de dados'!F981,"")</f>
        <v/>
      </c>
      <c r="H982" s="21" t="str">
        <f>IF('Base de dados'!G981&lt;&gt;"",'Base de dados'!G981,"")</f>
        <v/>
      </c>
      <c r="I982" s="31" t="str">
        <f>Prefeitura!D982</f>
        <v>FAZ OURO VERDE 2, 4 - ZONA RURAL - CASA BRANCA</v>
      </c>
      <c r="J982" s="22" t="str">
        <f>Prefeitura!E982</f>
        <v>(19) 989468872</v>
      </c>
      <c r="K982" s="23" t="str">
        <f>LOWER('Base de dados'!K981)</f>
        <v>cassiaroberta341@gmail.com</v>
      </c>
      <c r="L982" s="24" t="str">
        <f>'Base de dados'!J981</f>
        <v>POPULAÇÃO GERAL</v>
      </c>
      <c r="M982" s="24" t="str">
        <f>'Base de dados'!L981</f>
        <v>SUPLENTE</v>
      </c>
      <c r="N982" s="24">
        <f>'Base de dados'!M981</f>
        <v>665</v>
      </c>
      <c r="O982" s="29" t="str">
        <f>IF(OR(Prefeitura!I982="Não",Prefeitura!J982&lt;&gt;""),"EXCLUÍDO","")</f>
        <v/>
      </c>
      <c r="P982" s="24" t="str">
        <f>IF(Prefeitura!J982&lt;&gt;"","ATENDIDO CDHU",IF(Prefeitura!I982="Não","NÃO COMPROVA TEMPO DE MORADIA",""))</f>
        <v/>
      </c>
      <c r="Q982" s="24" t="str">
        <f t="shared" si="32"/>
        <v/>
      </c>
    </row>
    <row r="983" spans="1:17" ht="24.95" customHeight="1" x14ac:dyDescent="0.25">
      <c r="A983" s="17">
        <f t="shared" si="31"/>
        <v>981</v>
      </c>
      <c r="B983" s="18" t="str">
        <f>'Base de dados'!A982</f>
        <v>5630012002</v>
      </c>
      <c r="C983" s="19" t="str">
        <f>'Base de dados'!B982</f>
        <v>GABRIEL ASARIAS DE OLIVEIRA</v>
      </c>
      <c r="D983" s="26">
        <f>'Base de dados'!C982</f>
        <v>58079717</v>
      </c>
      <c r="E983" s="20" t="str">
        <f>'Base de dados'!D982</f>
        <v>522.923.548-96</v>
      </c>
      <c r="F983" s="21" t="str">
        <f>IF('Base de dados'!E982&lt;&gt;"",'Base de dados'!E982,"")</f>
        <v>JULIANA ALMEIDA DOS SANTOS</v>
      </c>
      <c r="G983" s="21">
        <f>IF('Base de dados'!F982&lt;&gt;"",'Base de dados'!F982,"")</f>
        <v>598462016</v>
      </c>
      <c r="H983" s="21" t="str">
        <f>IF('Base de dados'!G982&lt;&gt;"",'Base de dados'!G982,"")</f>
        <v>494.550.278-10</v>
      </c>
      <c r="I983" s="31" t="str">
        <f>Prefeitura!D983</f>
        <v>FAZ OURO VERDE 2, 00 - RURAL - CASA BRANCA</v>
      </c>
      <c r="J983" s="22" t="str">
        <f>Prefeitura!E983</f>
        <v>(19) 994934312</v>
      </c>
      <c r="K983" s="23" t="str">
        <f>LOWER('Base de dados'!K982)</f>
        <v>gabrielasarias17@gmail.com</v>
      </c>
      <c r="L983" s="24" t="str">
        <f>'Base de dados'!J982</f>
        <v>POPULAÇÃO GERAL</v>
      </c>
      <c r="M983" s="24" t="str">
        <f>'Base de dados'!L982</f>
        <v>SUPLENTE</v>
      </c>
      <c r="N983" s="24">
        <f>'Base de dados'!M982</f>
        <v>666</v>
      </c>
      <c r="O983" s="29" t="str">
        <f>IF(OR(Prefeitura!I983="Não",Prefeitura!J983&lt;&gt;""),"EXCLUÍDO","")</f>
        <v/>
      </c>
      <c r="P983" s="24" t="str">
        <f>IF(Prefeitura!J983&lt;&gt;"","ATENDIDO CDHU",IF(Prefeitura!I983="Não","NÃO COMPROVA TEMPO DE MORADIA",""))</f>
        <v/>
      </c>
      <c r="Q983" s="24" t="str">
        <f t="shared" si="32"/>
        <v/>
      </c>
    </row>
    <row r="984" spans="1:17" ht="24.95" customHeight="1" x14ac:dyDescent="0.25">
      <c r="A984" s="17">
        <f t="shared" si="31"/>
        <v>982</v>
      </c>
      <c r="B984" s="18" t="str">
        <f>'Base de dados'!A983</f>
        <v>5630019007</v>
      </c>
      <c r="C984" s="19" t="str">
        <f>'Base de dados'!B983</f>
        <v>CINTIA MARSON</v>
      </c>
      <c r="D984" s="26">
        <f>'Base de dados'!C983</f>
        <v>446075942</v>
      </c>
      <c r="E984" s="20" t="str">
        <f>'Base de dados'!D983</f>
        <v>337.306.508-90</v>
      </c>
      <c r="F984" s="21" t="str">
        <f>IF('Base de dados'!E983&lt;&gt;"",'Base de dados'!E983,"")</f>
        <v/>
      </c>
      <c r="G984" s="21" t="str">
        <f>IF('Base de dados'!F983&lt;&gt;"",'Base de dados'!F983,"")</f>
        <v/>
      </c>
      <c r="H984" s="21" t="str">
        <f>IF('Base de dados'!G983&lt;&gt;"",'Base de dados'!G983,"")</f>
        <v/>
      </c>
      <c r="I984" s="31" t="str">
        <f>Prefeitura!D984</f>
        <v>RUA LUCIO LEONEL, 127 - SAO JOAO - CASA BRANCA</v>
      </c>
      <c r="J984" s="22" t="str">
        <f>Prefeitura!E984</f>
        <v>(19) 992230505</v>
      </c>
      <c r="K984" s="23" t="str">
        <f>LOWER('Base de dados'!K983)</f>
        <v>cintia.mmarson@gmail.com</v>
      </c>
      <c r="L984" s="24" t="str">
        <f>'Base de dados'!J983</f>
        <v>POPULAÇÃO GERAL</v>
      </c>
      <c r="M984" s="24" t="str">
        <f>'Base de dados'!L983</f>
        <v>SUPLENTE</v>
      </c>
      <c r="N984" s="24">
        <f>'Base de dados'!M983</f>
        <v>667</v>
      </c>
      <c r="O984" s="29" t="str">
        <f>IF(OR(Prefeitura!I984="Não",Prefeitura!J984&lt;&gt;""),"EXCLUÍDO","")</f>
        <v/>
      </c>
      <c r="P984" s="24" t="str">
        <f>IF(Prefeitura!J984&lt;&gt;"","ATENDIDO CDHU",IF(Prefeitura!I984="Não","NÃO COMPROVA TEMPO DE MORADIA",""))</f>
        <v/>
      </c>
      <c r="Q984" s="24" t="str">
        <f t="shared" si="32"/>
        <v/>
      </c>
    </row>
    <row r="985" spans="1:17" ht="24.95" customHeight="1" x14ac:dyDescent="0.25">
      <c r="A985" s="17">
        <f t="shared" si="31"/>
        <v>983</v>
      </c>
      <c r="B985" s="18" t="str">
        <f>'Base de dados'!A984</f>
        <v>5630000775</v>
      </c>
      <c r="C985" s="19" t="str">
        <f>'Base de dados'!B984</f>
        <v>ALEX APARECIDO CORREIA DE CAMPOS</v>
      </c>
      <c r="D985" s="26">
        <f>'Base de dados'!C984</f>
        <v>283581104</v>
      </c>
      <c r="E985" s="20" t="str">
        <f>'Base de dados'!D984</f>
        <v>187.035.108-83</v>
      </c>
      <c r="F985" s="21" t="str">
        <f>IF('Base de dados'!E984&lt;&gt;"",'Base de dados'!E984,"")</f>
        <v/>
      </c>
      <c r="G985" s="21" t="str">
        <f>IF('Base de dados'!F984&lt;&gt;"",'Base de dados'!F984,"")</f>
        <v/>
      </c>
      <c r="H985" s="21" t="str">
        <f>IF('Base de dados'!G984&lt;&gt;"",'Base de dados'!G984,"")</f>
        <v/>
      </c>
      <c r="I985" s="31" t="str">
        <f>Prefeitura!D985</f>
        <v>RUA LOPES DA CUNHA ANTONIALLI, 474 - CHACARA BOA VISTA - CASA BRANCA</v>
      </c>
      <c r="J985" s="22" t="str">
        <f>Prefeitura!E985</f>
        <v>(19) 993604898</v>
      </c>
      <c r="K985" s="23" t="str">
        <f>LOWER('Base de dados'!K984)</f>
        <v>alexcamposcb@gmail.com</v>
      </c>
      <c r="L985" s="24" t="str">
        <f>'Base de dados'!J984</f>
        <v>POPULAÇÃO GERAL</v>
      </c>
      <c r="M985" s="24" t="str">
        <f>'Base de dados'!L984</f>
        <v>SUPLENTE</v>
      </c>
      <c r="N985" s="24">
        <f>'Base de dados'!M984</f>
        <v>668</v>
      </c>
      <c r="O985" s="29" t="str">
        <f>IF(OR(Prefeitura!I985="Não",Prefeitura!J985&lt;&gt;""),"EXCLUÍDO","")</f>
        <v>EXCLUÍDO</v>
      </c>
      <c r="P985" s="24" t="str">
        <f>IF(Prefeitura!J985&lt;&gt;"","ATENDIDO CDHU",IF(Prefeitura!I985="Não","NÃO COMPROVA TEMPO DE MORADIA",""))</f>
        <v>ATENDIDO CDHU</v>
      </c>
      <c r="Q985" s="24" t="str">
        <f t="shared" si="32"/>
        <v>CDHU</v>
      </c>
    </row>
    <row r="986" spans="1:17" ht="24.95" customHeight="1" x14ac:dyDescent="0.25">
      <c r="A986" s="17">
        <f t="shared" si="31"/>
        <v>984</v>
      </c>
      <c r="B986" s="18" t="str">
        <f>'Base de dados'!A985</f>
        <v>5630002441</v>
      </c>
      <c r="C986" s="19" t="str">
        <f>'Base de dados'!B985</f>
        <v>MARCOS LEANDRO DE CARVALHO</v>
      </c>
      <c r="D986" s="26">
        <f>'Base de dados'!C985</f>
        <v>462670910</v>
      </c>
      <c r="E986" s="20" t="str">
        <f>'Base de dados'!D985</f>
        <v>395.524.188-28</v>
      </c>
      <c r="F986" s="21" t="str">
        <f>IF('Base de dados'!E985&lt;&gt;"",'Base de dados'!E985,"")</f>
        <v/>
      </c>
      <c r="G986" s="21" t="str">
        <f>IF('Base de dados'!F985&lt;&gt;"",'Base de dados'!F985,"")</f>
        <v/>
      </c>
      <c r="H986" s="21" t="str">
        <f>IF('Base de dados'!G985&lt;&gt;"",'Base de dados'!G985,"")</f>
        <v/>
      </c>
      <c r="I986" s="31" t="str">
        <f>Prefeitura!D986</f>
        <v>RUA 10, 50 - COLINA DO SOL - CASA BRANCA</v>
      </c>
      <c r="J986" s="22" t="str">
        <f>Prefeitura!E986</f>
        <v>(19) 995762516</v>
      </c>
      <c r="K986" s="23" t="str">
        <f>LOWER('Base de dados'!K985)</f>
        <v>marcosldecarvalho@yahoo.com.br</v>
      </c>
      <c r="L986" s="24" t="str">
        <f>'Base de dados'!J985</f>
        <v>POPULAÇÃO GERAL</v>
      </c>
      <c r="M986" s="24" t="str">
        <f>'Base de dados'!L985</f>
        <v>SUPLENTE</v>
      </c>
      <c r="N986" s="24">
        <f>'Base de dados'!M985</f>
        <v>669</v>
      </c>
      <c r="O986" s="29" t="str">
        <f>IF(OR(Prefeitura!I986="Não",Prefeitura!J986&lt;&gt;""),"EXCLUÍDO","")</f>
        <v/>
      </c>
      <c r="P986" s="24" t="str">
        <f>IF(Prefeitura!J986&lt;&gt;"","ATENDIDO CDHU",IF(Prefeitura!I986="Não","NÃO COMPROVA TEMPO DE MORADIA",""))</f>
        <v/>
      </c>
      <c r="Q986" s="24" t="str">
        <f t="shared" si="32"/>
        <v/>
      </c>
    </row>
    <row r="987" spans="1:17" ht="24.95" customHeight="1" x14ac:dyDescent="0.25">
      <c r="A987" s="17">
        <f t="shared" si="31"/>
        <v>985</v>
      </c>
      <c r="B987" s="18" t="str">
        <f>'Base de dados'!A986</f>
        <v>5630020708</v>
      </c>
      <c r="C987" s="19" t="str">
        <f>'Base de dados'!B986</f>
        <v>ERICA CRISTINA DO ROSARIO MARCIANO DA SILVA</v>
      </c>
      <c r="D987" s="26">
        <f>'Base de dados'!C986</f>
        <v>48207842</v>
      </c>
      <c r="E987" s="20" t="str">
        <f>'Base de dados'!D986</f>
        <v>428.705.748-19</v>
      </c>
      <c r="F987" s="21" t="str">
        <f>IF('Base de dados'!E986&lt;&gt;"",'Base de dados'!E986,"")</f>
        <v/>
      </c>
      <c r="G987" s="21" t="str">
        <f>IF('Base de dados'!F986&lt;&gt;"",'Base de dados'!F986,"")</f>
        <v/>
      </c>
      <c r="H987" s="21" t="str">
        <f>IF('Base de dados'!G986&lt;&gt;"",'Base de dados'!G986,"")</f>
        <v/>
      </c>
      <c r="I987" s="31" t="str">
        <f>Prefeitura!D987</f>
        <v>RUA JOSE GERONIMO DE VASCONCELLOS, 550 - CENTRO - CASA BRANCA</v>
      </c>
      <c r="J987" s="22" t="str">
        <f>Prefeitura!E987</f>
        <v>(19) 992945772</v>
      </c>
      <c r="K987" s="23" t="str">
        <f>LOWER('Base de dados'!K986)</f>
        <v>ericacristinacb@hotmail.com</v>
      </c>
      <c r="L987" s="24" t="str">
        <f>'Base de dados'!J986</f>
        <v>POPULAÇÃO GERAL</v>
      </c>
      <c r="M987" s="24" t="str">
        <f>'Base de dados'!L986</f>
        <v>SUPLENTE</v>
      </c>
      <c r="N987" s="24">
        <f>'Base de dados'!M986</f>
        <v>670</v>
      </c>
      <c r="O987" s="29" t="str">
        <f>IF(OR(Prefeitura!I987="Não",Prefeitura!J987&lt;&gt;""),"EXCLUÍDO","")</f>
        <v/>
      </c>
      <c r="P987" s="24" t="str">
        <f>IF(Prefeitura!J987&lt;&gt;"","ATENDIDO CDHU",IF(Prefeitura!I987="Não","NÃO COMPROVA TEMPO DE MORADIA",""))</f>
        <v/>
      </c>
      <c r="Q987" s="24" t="str">
        <f t="shared" si="32"/>
        <v/>
      </c>
    </row>
    <row r="988" spans="1:17" ht="24.95" customHeight="1" x14ac:dyDescent="0.25">
      <c r="A988" s="17">
        <f t="shared" si="31"/>
        <v>986</v>
      </c>
      <c r="B988" s="18" t="str">
        <f>'Base de dados'!A987</f>
        <v>5630009800</v>
      </c>
      <c r="C988" s="19" t="str">
        <f>'Base de dados'!B987</f>
        <v>SILAS</v>
      </c>
      <c r="D988" s="26">
        <f>'Base de dados'!C987</f>
        <v>439375794</v>
      </c>
      <c r="E988" s="20" t="str">
        <f>'Base de dados'!D987</f>
        <v>439.664.398-59</v>
      </c>
      <c r="F988" s="21" t="str">
        <f>IF('Base de dados'!E987&lt;&gt;"",'Base de dados'!E987,"")</f>
        <v/>
      </c>
      <c r="G988" s="21" t="str">
        <f>IF('Base de dados'!F987&lt;&gt;"",'Base de dados'!F987,"")</f>
        <v/>
      </c>
      <c r="H988" s="21" t="str">
        <f>IF('Base de dados'!G987&lt;&gt;"",'Base de dados'!G987,"")</f>
        <v/>
      </c>
      <c r="I988" s="31" t="str">
        <f>Prefeitura!D988</f>
        <v>AV  GETSEMANI, 217 - VILA SONIA - SAO PAULO</v>
      </c>
      <c r="J988" s="22" t="str">
        <f>Prefeitura!E988</f>
        <v>(11) 954978868</v>
      </c>
      <c r="K988" s="23" t="str">
        <f>LOWER('Base de dados'!K987)</f>
        <v>silas_mello1@hotmail.com</v>
      </c>
      <c r="L988" s="24" t="str">
        <f>'Base de dados'!J987</f>
        <v>POPULAÇÃO GERAL</v>
      </c>
      <c r="M988" s="24" t="str">
        <f>'Base de dados'!L987</f>
        <v>SUPLENTE</v>
      </c>
      <c r="N988" s="24">
        <f>'Base de dados'!M987</f>
        <v>671</v>
      </c>
      <c r="O988" s="29" t="str">
        <f>IF(OR(Prefeitura!I988="Não",Prefeitura!J988&lt;&gt;""),"EXCLUÍDO","")</f>
        <v/>
      </c>
      <c r="P988" s="24" t="str">
        <f>IF(Prefeitura!J988&lt;&gt;"","ATENDIDO CDHU",IF(Prefeitura!I988="Não","NÃO COMPROVA TEMPO DE MORADIA",""))</f>
        <v/>
      </c>
      <c r="Q988" s="24" t="str">
        <f t="shared" si="32"/>
        <v/>
      </c>
    </row>
    <row r="989" spans="1:17" ht="24.95" customHeight="1" x14ac:dyDescent="0.25">
      <c r="A989" s="17">
        <f t="shared" si="31"/>
        <v>987</v>
      </c>
      <c r="B989" s="18" t="str">
        <f>'Base de dados'!A988</f>
        <v>5630008745</v>
      </c>
      <c r="C989" s="19" t="str">
        <f>'Base de dados'!B988</f>
        <v>UBIRAJARA MARCAL</v>
      </c>
      <c r="D989" s="26">
        <f>'Base de dados'!C988</f>
        <v>46266319</v>
      </c>
      <c r="E989" s="20" t="str">
        <f>'Base de dados'!D988</f>
        <v>402.392.498-95</v>
      </c>
      <c r="F989" s="21" t="str">
        <f>IF('Base de dados'!E988&lt;&gt;"",'Base de dados'!E988,"")</f>
        <v>ANA CAROLINA SCHIMCHAQUI MARCAL</v>
      </c>
      <c r="G989" s="21">
        <f>IF('Base de dados'!F988&lt;&gt;"",'Base de dados'!F988,"")</f>
        <v>497272374</v>
      </c>
      <c r="H989" s="21" t="str">
        <f>IF('Base de dados'!G988&lt;&gt;"",'Base de dados'!G988,"")</f>
        <v>419.633.278-10</v>
      </c>
      <c r="I989" s="31" t="str">
        <f>Prefeitura!D989</f>
        <v>RUA JOSE LOPES DA CUNHA, 80B - CHACARA BOA VISTA  - CASA BRANCA</v>
      </c>
      <c r="J989" s="22" t="str">
        <f>Prefeitura!E989</f>
        <v>(19) 992694805</v>
      </c>
      <c r="K989" s="23" t="str">
        <f>LOWER('Base de dados'!K988)</f>
        <v>marcalubirajara@gmail.com</v>
      </c>
      <c r="L989" s="24" t="str">
        <f>'Base de dados'!J988</f>
        <v>POPULAÇÃO GERAL</v>
      </c>
      <c r="M989" s="24" t="str">
        <f>'Base de dados'!L988</f>
        <v>SUPLENTE</v>
      </c>
      <c r="N989" s="24">
        <f>'Base de dados'!M988</f>
        <v>672</v>
      </c>
      <c r="O989" s="29" t="str">
        <f>IF(OR(Prefeitura!I989="Não",Prefeitura!J989&lt;&gt;""),"EXCLUÍDO","")</f>
        <v/>
      </c>
      <c r="P989" s="24" t="str">
        <f>IF(Prefeitura!J989&lt;&gt;"","ATENDIDO CDHU",IF(Prefeitura!I989="Não","NÃO COMPROVA TEMPO DE MORADIA",""))</f>
        <v/>
      </c>
      <c r="Q989" s="24" t="str">
        <f t="shared" si="32"/>
        <v/>
      </c>
    </row>
    <row r="990" spans="1:17" ht="24.95" customHeight="1" x14ac:dyDescent="0.25">
      <c r="A990" s="17">
        <f t="shared" si="31"/>
        <v>988</v>
      </c>
      <c r="B990" s="18" t="str">
        <f>'Base de dados'!A989</f>
        <v>5630009123</v>
      </c>
      <c r="C990" s="19" t="str">
        <f>'Base de dados'!B989</f>
        <v>TATIANE CRISTINA DA SILVA ARRUDA</v>
      </c>
      <c r="D990" s="26">
        <f>'Base de dados'!C989</f>
        <v>400991871</v>
      </c>
      <c r="E990" s="20" t="str">
        <f>'Base de dados'!D989</f>
        <v>359.563.958-85</v>
      </c>
      <c r="F990" s="21" t="str">
        <f>IF('Base de dados'!E989&lt;&gt;"",'Base de dados'!E989,"")</f>
        <v/>
      </c>
      <c r="G990" s="21" t="str">
        <f>IF('Base de dados'!F989&lt;&gt;"",'Base de dados'!F989,"")</f>
        <v/>
      </c>
      <c r="H990" s="21" t="str">
        <f>IF('Base de dados'!G989&lt;&gt;"",'Base de dados'!G989,"")</f>
        <v/>
      </c>
      <c r="I990" s="31" t="str">
        <f>Prefeitura!D990</f>
        <v>RUA PROFESSOR ADEMAR FIGUEIREDO, 205 - CONJUNTO HABITACIONAL VALDEMIR PEREIRA - CASA BRANCA</v>
      </c>
      <c r="J990" s="22" t="str">
        <f>Prefeitura!E990</f>
        <v>(19) 992769860</v>
      </c>
      <c r="K990" s="23" t="str">
        <f>LOWER('Base de dados'!K989)</f>
        <v>negatats1@gmail.com</v>
      </c>
      <c r="L990" s="24" t="str">
        <f>'Base de dados'!J989</f>
        <v>POPULAÇÃO GERAL</v>
      </c>
      <c r="M990" s="24" t="str">
        <f>'Base de dados'!L989</f>
        <v>SUPLENTE</v>
      </c>
      <c r="N990" s="24">
        <f>'Base de dados'!M989</f>
        <v>673</v>
      </c>
      <c r="O990" s="29" t="str">
        <f>IF(OR(Prefeitura!I990="Não",Prefeitura!J990&lt;&gt;""),"EXCLUÍDO","")</f>
        <v/>
      </c>
      <c r="P990" s="24" t="str">
        <f>IF(Prefeitura!J990&lt;&gt;"","ATENDIDO CDHU",IF(Prefeitura!I990="Não","NÃO COMPROVA TEMPO DE MORADIA",""))</f>
        <v/>
      </c>
      <c r="Q990" s="24" t="str">
        <f t="shared" si="32"/>
        <v/>
      </c>
    </row>
    <row r="991" spans="1:17" ht="24.95" customHeight="1" x14ac:dyDescent="0.25">
      <c r="A991" s="17">
        <f t="shared" si="31"/>
        <v>989</v>
      </c>
      <c r="B991" s="18" t="str">
        <f>'Base de dados'!A990</f>
        <v>5630009990</v>
      </c>
      <c r="C991" s="19" t="str">
        <f>'Base de dados'!B990</f>
        <v>VANESSA APARECIDA DA CONCEICAO</v>
      </c>
      <c r="D991" s="26">
        <f>'Base de dados'!C990</f>
        <v>491883080</v>
      </c>
      <c r="E991" s="20" t="str">
        <f>'Base de dados'!D990</f>
        <v>419.584.018-03</v>
      </c>
      <c r="F991" s="21" t="str">
        <f>IF('Base de dados'!E990&lt;&gt;"",'Base de dados'!E990,"")</f>
        <v>JOAO CARLOS CAPATI DA SILVA</v>
      </c>
      <c r="G991" s="21">
        <f>IF('Base de dados'!F990&lt;&gt;"",'Base de dados'!F990,"")</f>
        <v>480629870</v>
      </c>
      <c r="H991" s="21" t="str">
        <f>IF('Base de dados'!G990&lt;&gt;"",'Base de dados'!G990,"")</f>
        <v>407.146.468-22</v>
      </c>
      <c r="I991" s="31" t="str">
        <f>Prefeitura!D991</f>
        <v>RUA AGUAI, 73 - DESTERRO - CASA BRANCA</v>
      </c>
      <c r="J991" s="22" t="str">
        <f>Prefeitura!E991</f>
        <v>(19) 993706597</v>
      </c>
      <c r="K991" s="23" t="str">
        <f>LOWER('Base de dados'!K990)</f>
        <v>joaocapatisilvacarlos@gmail.com</v>
      </c>
      <c r="L991" s="24" t="str">
        <f>'Base de dados'!J990</f>
        <v>POPULAÇÃO GERAL</v>
      </c>
      <c r="M991" s="24" t="str">
        <f>'Base de dados'!L990</f>
        <v>SUPLENTE</v>
      </c>
      <c r="N991" s="24">
        <f>'Base de dados'!M990</f>
        <v>674</v>
      </c>
      <c r="O991" s="29" t="str">
        <f>IF(OR(Prefeitura!I991="Não",Prefeitura!J991&lt;&gt;""),"EXCLUÍDO","")</f>
        <v/>
      </c>
      <c r="P991" s="24" t="str">
        <f>IF(Prefeitura!J991&lt;&gt;"","ATENDIDO CDHU",IF(Prefeitura!I991="Não","NÃO COMPROVA TEMPO DE MORADIA",""))</f>
        <v/>
      </c>
      <c r="Q991" s="24" t="str">
        <f t="shared" si="32"/>
        <v/>
      </c>
    </row>
    <row r="992" spans="1:17" ht="24.95" customHeight="1" x14ac:dyDescent="0.25">
      <c r="A992" s="17">
        <f t="shared" si="31"/>
        <v>990</v>
      </c>
      <c r="B992" s="18" t="str">
        <f>'Base de dados'!A991</f>
        <v>5630010709</v>
      </c>
      <c r="C992" s="19" t="str">
        <f>'Base de dados'!B991</f>
        <v>PAMELA CRISTINA CASTRO BARBOZA</v>
      </c>
      <c r="D992" s="26">
        <f>'Base de dados'!C991</f>
        <v>496327057</v>
      </c>
      <c r="E992" s="20" t="str">
        <f>'Base de dados'!D991</f>
        <v>408.735.028-25</v>
      </c>
      <c r="F992" s="21" t="str">
        <f>IF('Base de dados'!E991&lt;&gt;"",'Base de dados'!E991,"")</f>
        <v>LEONARDO MOURA HUMBERTI</v>
      </c>
      <c r="G992" s="21">
        <f>IF('Base de dados'!F991&lt;&gt;"",'Base de dados'!F991,"")</f>
        <v>408972579</v>
      </c>
      <c r="H992" s="21" t="str">
        <f>IF('Base de dados'!G991&lt;&gt;"",'Base de dados'!G991,"")</f>
        <v>450.655.778-62</v>
      </c>
      <c r="I992" s="31" t="str">
        <f>Prefeitura!D992</f>
        <v>PCA JOSE DE MARTINI, 13 - JARDIM MARNILDA - SOROCABA</v>
      </c>
      <c r="J992" s="22" t="str">
        <f>Prefeitura!E992</f>
        <v>(15) 988216370</v>
      </c>
      <c r="K992" s="23" t="str">
        <f>LOWER('Base de dados'!K991)</f>
        <v>meireckepamella@gmail.com</v>
      </c>
      <c r="L992" s="24" t="str">
        <f>'Base de dados'!J991</f>
        <v>POPULAÇÃO GERAL</v>
      </c>
      <c r="M992" s="24" t="str">
        <f>'Base de dados'!L991</f>
        <v>SUPLENTE</v>
      </c>
      <c r="N992" s="24">
        <f>'Base de dados'!M991</f>
        <v>675</v>
      </c>
      <c r="O992" s="29" t="str">
        <f>IF(OR(Prefeitura!I992="Não",Prefeitura!J992&lt;&gt;""),"EXCLUÍDO","")</f>
        <v/>
      </c>
      <c r="P992" s="24" t="str">
        <f>IF(Prefeitura!J992&lt;&gt;"","ATENDIDO CDHU",IF(Prefeitura!I992="Não","NÃO COMPROVA TEMPO DE MORADIA",""))</f>
        <v/>
      </c>
      <c r="Q992" s="24" t="str">
        <f t="shared" si="32"/>
        <v/>
      </c>
    </row>
    <row r="993" spans="1:17" ht="24.95" customHeight="1" x14ac:dyDescent="0.25">
      <c r="A993" s="17">
        <f t="shared" si="31"/>
        <v>991</v>
      </c>
      <c r="B993" s="18" t="str">
        <f>'Base de dados'!A992</f>
        <v>5630009966</v>
      </c>
      <c r="C993" s="19" t="str">
        <f>'Base de dados'!B992</f>
        <v>ANA CLAUDIA DOS SANTOS OLIVEIRA</v>
      </c>
      <c r="D993" s="26">
        <f>'Base de dados'!C992</f>
        <v>400995062</v>
      </c>
      <c r="E993" s="20" t="str">
        <f>'Base de dados'!D992</f>
        <v>307.972.488-70</v>
      </c>
      <c r="F993" s="21" t="str">
        <f>IF('Base de dados'!E992&lt;&gt;"",'Base de dados'!E992,"")</f>
        <v/>
      </c>
      <c r="G993" s="21" t="str">
        <f>IF('Base de dados'!F992&lt;&gt;"",'Base de dados'!F992,"")</f>
        <v/>
      </c>
      <c r="H993" s="21" t="str">
        <f>IF('Base de dados'!G992&lt;&gt;"",'Base de dados'!G992,"")</f>
        <v/>
      </c>
      <c r="I993" s="31" t="str">
        <f>Prefeitura!D993</f>
        <v>RUA MARIA JOSE CAETANO DE ALMEIDA, 20 - PARQUE SAO PAULO - CASA BRANCA</v>
      </c>
      <c r="J993" s="22" t="str">
        <f>Prefeitura!E993</f>
        <v>(19) 989381060</v>
      </c>
      <c r="K993" s="23" t="str">
        <f>LOWER('Base de dados'!K992)</f>
        <v>aclaudiajp@hotmail.com</v>
      </c>
      <c r="L993" s="24" t="str">
        <f>'Base de dados'!J992</f>
        <v>POPULAÇÃO GERAL</v>
      </c>
      <c r="M993" s="24" t="str">
        <f>'Base de dados'!L992</f>
        <v>SUPLENTE</v>
      </c>
      <c r="N993" s="24">
        <f>'Base de dados'!M992</f>
        <v>676</v>
      </c>
      <c r="O993" s="29" t="str">
        <f>IF(OR(Prefeitura!I993="Não",Prefeitura!J993&lt;&gt;""),"EXCLUÍDO","")</f>
        <v/>
      </c>
      <c r="P993" s="24" t="str">
        <f>IF(Prefeitura!J993&lt;&gt;"","ATENDIDO CDHU",IF(Prefeitura!I993="Não","NÃO COMPROVA TEMPO DE MORADIA",""))</f>
        <v/>
      </c>
      <c r="Q993" s="24" t="str">
        <f t="shared" si="32"/>
        <v/>
      </c>
    </row>
    <row r="994" spans="1:17" ht="24.95" customHeight="1" x14ac:dyDescent="0.25">
      <c r="A994" s="17">
        <f t="shared" si="31"/>
        <v>992</v>
      </c>
      <c r="B994" s="18" t="str">
        <f>'Base de dados'!A993</f>
        <v>5630003621</v>
      </c>
      <c r="C994" s="19" t="str">
        <f>'Base de dados'!B993</f>
        <v>SUZELI MARTINS</v>
      </c>
      <c r="D994" s="26">
        <f>'Base de dados'!C993</f>
        <v>405531801</v>
      </c>
      <c r="E994" s="20" t="str">
        <f>'Base de dados'!D993</f>
        <v>301.253.018-55</v>
      </c>
      <c r="F994" s="21" t="str">
        <f>IF('Base de dados'!E993&lt;&gt;"",'Base de dados'!E993,"")</f>
        <v/>
      </c>
      <c r="G994" s="21" t="str">
        <f>IF('Base de dados'!F993&lt;&gt;"",'Base de dados'!F993,"")</f>
        <v/>
      </c>
      <c r="H994" s="21" t="str">
        <f>IF('Base de dados'!G993&lt;&gt;"",'Base de dados'!G993,"")</f>
        <v/>
      </c>
      <c r="I994" s="31" t="str">
        <f>Prefeitura!D994</f>
        <v>AV  DA SAUDADE, 224 - NAZARE  - CASA BRANCA</v>
      </c>
      <c r="J994" s="22" t="str">
        <f>Prefeitura!E994</f>
        <v>(19) 989627440</v>
      </c>
      <c r="K994" s="23" t="str">
        <f>LOWER('Base de dados'!K993)</f>
        <v>suzelimartins38@bol.com.br</v>
      </c>
      <c r="L994" s="24" t="str">
        <f>'Base de dados'!J993</f>
        <v>POPULAÇÃO GERAL</v>
      </c>
      <c r="M994" s="24" t="str">
        <f>'Base de dados'!L993</f>
        <v>SUPLENTE</v>
      </c>
      <c r="N994" s="24">
        <f>'Base de dados'!M993</f>
        <v>677</v>
      </c>
      <c r="O994" s="29" t="str">
        <f>IF(OR(Prefeitura!I994="Não",Prefeitura!J994&lt;&gt;""),"EXCLUÍDO","")</f>
        <v/>
      </c>
      <c r="P994" s="24" t="str">
        <f>IF(Prefeitura!J994&lt;&gt;"","ATENDIDO CDHU",IF(Prefeitura!I994="Não","NÃO COMPROVA TEMPO DE MORADIA",""))</f>
        <v/>
      </c>
      <c r="Q994" s="24" t="str">
        <f t="shared" si="32"/>
        <v/>
      </c>
    </row>
    <row r="995" spans="1:17" ht="24.95" customHeight="1" x14ac:dyDescent="0.25">
      <c r="A995" s="17">
        <f t="shared" si="31"/>
        <v>993</v>
      </c>
      <c r="B995" s="18" t="str">
        <f>'Base de dados'!A994</f>
        <v>5630002235</v>
      </c>
      <c r="C995" s="19" t="str">
        <f>'Base de dados'!B994</f>
        <v>ANDRIELI CRISTINA MARSOLA DE SOUZA</v>
      </c>
      <c r="D995" s="26">
        <f>'Base de dados'!C994</f>
        <v>462385474</v>
      </c>
      <c r="E995" s="20" t="str">
        <f>'Base de dados'!D994</f>
        <v>391.906.628-65</v>
      </c>
      <c r="F995" s="21" t="str">
        <f>IF('Base de dados'!E994&lt;&gt;"",'Base de dados'!E994,"")</f>
        <v>EDSON LUIZ DE SOUSA</v>
      </c>
      <c r="G995" s="21">
        <f>IF('Base de dados'!F994&lt;&gt;"",'Base de dados'!F994,"")</f>
        <v>343892042</v>
      </c>
      <c r="H995" s="21" t="str">
        <f>IF('Base de dados'!G994&lt;&gt;"",'Base de dados'!G994,"")</f>
        <v>290.870.478-19</v>
      </c>
      <c r="I995" s="31" t="str">
        <f>Prefeitura!D995</f>
        <v>RUA DOS MENEZELOS, 123 - JARDIM BOA ESPERANCA - CASA BRANCA</v>
      </c>
      <c r="J995" s="22" t="str">
        <f>Prefeitura!E995</f>
        <v>(19) 994907679</v>
      </c>
      <c r="K995" s="23" t="str">
        <f>LOWER('Base de dados'!K994)</f>
        <v>andrieli.dri.cb@gmail.com</v>
      </c>
      <c r="L995" s="24" t="str">
        <f>'Base de dados'!J994</f>
        <v>POPULAÇÃO GERAL</v>
      </c>
      <c r="M995" s="24" t="str">
        <f>'Base de dados'!L994</f>
        <v>SUPLENTE</v>
      </c>
      <c r="N995" s="24">
        <f>'Base de dados'!M994</f>
        <v>678</v>
      </c>
      <c r="O995" s="29" t="str">
        <f>IF(OR(Prefeitura!I995="Não",Prefeitura!J995&lt;&gt;""),"EXCLUÍDO","")</f>
        <v/>
      </c>
      <c r="P995" s="24" t="str">
        <f>IF(Prefeitura!J995&lt;&gt;"","ATENDIDO CDHU",IF(Prefeitura!I995="Não","NÃO COMPROVA TEMPO DE MORADIA",""))</f>
        <v/>
      </c>
      <c r="Q995" s="24" t="str">
        <f t="shared" si="32"/>
        <v/>
      </c>
    </row>
    <row r="996" spans="1:17" ht="24.95" customHeight="1" x14ac:dyDescent="0.25">
      <c r="A996" s="17">
        <f t="shared" si="31"/>
        <v>994</v>
      </c>
      <c r="B996" s="18" t="str">
        <f>'Base de dados'!A995</f>
        <v>5630004413</v>
      </c>
      <c r="C996" s="19" t="str">
        <f>'Base de dados'!B995</f>
        <v>ANA PAULA DE SOUZA CAMPOS</v>
      </c>
      <c r="D996" s="26">
        <f>'Base de dados'!C995</f>
        <v>3402733182</v>
      </c>
      <c r="E996" s="20" t="str">
        <f>'Base de dados'!D995</f>
        <v>328.325.688-82</v>
      </c>
      <c r="F996" s="21" t="str">
        <f>IF('Base de dados'!E995&lt;&gt;"",'Base de dados'!E995,"")</f>
        <v/>
      </c>
      <c r="G996" s="21" t="str">
        <f>IF('Base de dados'!F995&lt;&gt;"",'Base de dados'!F995,"")</f>
        <v/>
      </c>
      <c r="H996" s="21" t="str">
        <f>IF('Base de dados'!G995&lt;&gt;"",'Base de dados'!G995,"")</f>
        <v/>
      </c>
      <c r="I996" s="31" t="str">
        <f>Prefeitura!D996</f>
        <v>RUA THEODORO RODRIGUES MARTINS, 22 - NOSSO TETO - CASA BRANCA</v>
      </c>
      <c r="J996" s="22" t="str">
        <f>Prefeitura!E996</f>
        <v>(19) 983418214</v>
      </c>
      <c r="K996" s="23" t="str">
        <f>LOWER('Base de dados'!K995)</f>
        <v>anasouzaacb@gmail.com</v>
      </c>
      <c r="L996" s="24" t="str">
        <f>'Base de dados'!J995</f>
        <v>POPULAÇÃO GERAL</v>
      </c>
      <c r="M996" s="24" t="str">
        <f>'Base de dados'!L995</f>
        <v>SUPLENTE</v>
      </c>
      <c r="N996" s="24">
        <f>'Base de dados'!M995</f>
        <v>679</v>
      </c>
      <c r="O996" s="29" t="str">
        <f>IF(OR(Prefeitura!I996="Não",Prefeitura!J996&lt;&gt;""),"EXCLUÍDO","")</f>
        <v/>
      </c>
      <c r="P996" s="24" t="str">
        <f>IF(Prefeitura!J996&lt;&gt;"","ATENDIDO CDHU",IF(Prefeitura!I996="Não","NÃO COMPROVA TEMPO DE MORADIA",""))</f>
        <v/>
      </c>
      <c r="Q996" s="24" t="str">
        <f t="shared" si="32"/>
        <v/>
      </c>
    </row>
    <row r="997" spans="1:17" ht="24.95" customHeight="1" x14ac:dyDescent="0.25">
      <c r="A997" s="17">
        <f t="shared" si="31"/>
        <v>995</v>
      </c>
      <c r="B997" s="18" t="str">
        <f>'Base de dados'!A996</f>
        <v>5630016094</v>
      </c>
      <c r="C997" s="19" t="str">
        <f>'Base de dados'!B996</f>
        <v>BRUNA APARECIDA MARTINS</v>
      </c>
      <c r="D997" s="26">
        <f>'Base de dados'!C996</f>
        <v>39035675</v>
      </c>
      <c r="E997" s="20" t="str">
        <f>'Base de dados'!D996</f>
        <v>466.129.078-00</v>
      </c>
      <c r="F997" s="21" t="str">
        <f>IF('Base de dados'!E996&lt;&gt;"",'Base de dados'!E996,"")</f>
        <v>JAKELINE MARCAL RINKE</v>
      </c>
      <c r="G997" s="21">
        <f>IF('Base de dados'!F996&lt;&gt;"",'Base de dados'!F996,"")</f>
        <v>499584016</v>
      </c>
      <c r="H997" s="21" t="str">
        <f>IF('Base de dados'!G996&lt;&gt;"",'Base de dados'!G996,"")</f>
        <v>464.195.898-00</v>
      </c>
      <c r="I997" s="31" t="str">
        <f>Prefeitura!D997</f>
        <v>RUA CARLOS KEBERG, 35 - DORMIR BUZATTO - CASA BRANCA</v>
      </c>
      <c r="J997" s="22" t="str">
        <f>Prefeitura!E997</f>
        <v>(19) 996841080</v>
      </c>
      <c r="K997" s="23" t="str">
        <f>LOWER('Base de dados'!K996)</f>
        <v>brunaaparecidamartins21@gmail.com</v>
      </c>
      <c r="L997" s="24" t="str">
        <f>'Base de dados'!J996</f>
        <v>POPULAÇÃO GERAL</v>
      </c>
      <c r="M997" s="24" t="str">
        <f>'Base de dados'!L996</f>
        <v>SUPLENTE</v>
      </c>
      <c r="N997" s="24">
        <f>'Base de dados'!M996</f>
        <v>680</v>
      </c>
      <c r="O997" s="29" t="str">
        <f>IF(OR(Prefeitura!I997="Não",Prefeitura!J997&lt;&gt;""),"EXCLUÍDO","")</f>
        <v/>
      </c>
      <c r="P997" s="24" t="str">
        <f>IF(Prefeitura!J997&lt;&gt;"","ATENDIDO CDHU",IF(Prefeitura!I997="Não","NÃO COMPROVA TEMPO DE MORADIA",""))</f>
        <v/>
      </c>
      <c r="Q997" s="24" t="str">
        <f t="shared" si="32"/>
        <v/>
      </c>
    </row>
    <row r="998" spans="1:17" ht="24.95" customHeight="1" x14ac:dyDescent="0.25">
      <c r="A998" s="17">
        <f t="shared" si="31"/>
        <v>996</v>
      </c>
      <c r="B998" s="18" t="str">
        <f>'Base de dados'!A997</f>
        <v>5630014867</v>
      </c>
      <c r="C998" s="19" t="str">
        <f>'Base de dados'!B997</f>
        <v>MARCO ANTONIO POLICARPO</v>
      </c>
      <c r="D998" s="26">
        <f>'Base de dados'!C997</f>
        <v>292990881</v>
      </c>
      <c r="E998" s="20" t="str">
        <f>'Base de dados'!D997</f>
        <v>294.503.838-20</v>
      </c>
      <c r="F998" s="21" t="str">
        <f>IF('Base de dados'!E997&lt;&gt;"",'Base de dados'!E997,"")</f>
        <v/>
      </c>
      <c r="G998" s="21" t="str">
        <f>IF('Base de dados'!F997&lt;&gt;"",'Base de dados'!F997,"")</f>
        <v/>
      </c>
      <c r="H998" s="21" t="str">
        <f>IF('Base de dados'!G997&lt;&gt;"",'Base de dados'!G997,"")</f>
        <v/>
      </c>
      <c r="I998" s="31" t="str">
        <f>Prefeitura!D998</f>
        <v>RUA FAMILIA CAETANO RODRIGUES, 115 - ARLINDO PERES  - CASA BRANCA</v>
      </c>
      <c r="J998" s="22" t="str">
        <f>Prefeitura!E998</f>
        <v>(19) 995827907</v>
      </c>
      <c r="K998" s="23" t="str">
        <f>LOWER('Base de dados'!K997)</f>
        <v>bestrizpires@gmail.com</v>
      </c>
      <c r="L998" s="24" t="str">
        <f>'Base de dados'!J997</f>
        <v>POPULAÇÃO GERAL</v>
      </c>
      <c r="M998" s="24" t="str">
        <f>'Base de dados'!L997</f>
        <v>SUPLENTE</v>
      </c>
      <c r="N998" s="24">
        <f>'Base de dados'!M997</f>
        <v>681</v>
      </c>
      <c r="O998" s="29" t="str">
        <f>IF(OR(Prefeitura!I998="Não",Prefeitura!J998&lt;&gt;""),"EXCLUÍDO","")</f>
        <v/>
      </c>
      <c r="P998" s="24" t="str">
        <f>IF(Prefeitura!J998&lt;&gt;"","ATENDIDO CDHU",IF(Prefeitura!I998="Não","NÃO COMPROVA TEMPO DE MORADIA",""))</f>
        <v/>
      </c>
      <c r="Q998" s="24" t="str">
        <f t="shared" si="32"/>
        <v/>
      </c>
    </row>
    <row r="999" spans="1:17" ht="24.95" customHeight="1" x14ac:dyDescent="0.25">
      <c r="A999" s="17">
        <f t="shared" si="31"/>
        <v>997</v>
      </c>
      <c r="B999" s="18" t="str">
        <f>'Base de dados'!A998</f>
        <v>5630001708</v>
      </c>
      <c r="C999" s="19" t="str">
        <f>'Base de dados'!B998</f>
        <v>KATIA MARIA TAVARES FERREIRA</v>
      </c>
      <c r="D999" s="26">
        <f>'Base de dados'!C998</f>
        <v>405533214</v>
      </c>
      <c r="E999" s="20" t="str">
        <f>'Base de dados'!D998</f>
        <v>316.368.198-00</v>
      </c>
      <c r="F999" s="21" t="str">
        <f>IF('Base de dados'!E998&lt;&gt;"",'Base de dados'!E998,"")</f>
        <v/>
      </c>
      <c r="G999" s="21" t="str">
        <f>IF('Base de dados'!F998&lt;&gt;"",'Base de dados'!F998,"")</f>
        <v/>
      </c>
      <c r="H999" s="21" t="str">
        <f>IF('Base de dados'!G998&lt;&gt;"",'Base de dados'!G998,"")</f>
        <v/>
      </c>
      <c r="I999" s="31" t="str">
        <f>Prefeitura!D999</f>
        <v>RUA TEODORO VOLPONI, 23 - VILA SANTA MARIA - CASA BRANCA</v>
      </c>
      <c r="J999" s="22" t="str">
        <f>Prefeitura!E999</f>
        <v>(19) 986055904</v>
      </c>
      <c r="K999" s="23" t="str">
        <f>LOWER('Base de dados'!K998)</f>
        <v>katia_karol_25@hotmail.com</v>
      </c>
      <c r="L999" s="24" t="str">
        <f>'Base de dados'!J998</f>
        <v>POPULAÇÃO GERAL</v>
      </c>
      <c r="M999" s="24" t="str">
        <f>'Base de dados'!L998</f>
        <v>SUPLENTE</v>
      </c>
      <c r="N999" s="24">
        <f>'Base de dados'!M998</f>
        <v>682</v>
      </c>
      <c r="O999" s="29" t="str">
        <f>IF(OR(Prefeitura!I999="Não",Prefeitura!J999&lt;&gt;""),"EXCLUÍDO","")</f>
        <v/>
      </c>
      <c r="P999" s="24" t="str">
        <f>IF(Prefeitura!J999&lt;&gt;"","ATENDIDO CDHU",IF(Prefeitura!I999="Não","NÃO COMPROVA TEMPO DE MORADIA",""))</f>
        <v/>
      </c>
      <c r="Q999" s="24" t="str">
        <f t="shared" si="32"/>
        <v/>
      </c>
    </row>
    <row r="1000" spans="1:17" ht="24.95" customHeight="1" x14ac:dyDescent="0.25">
      <c r="A1000" s="17">
        <f t="shared" si="31"/>
        <v>998</v>
      </c>
      <c r="B1000" s="18" t="str">
        <f>'Base de dados'!A999</f>
        <v>5630012010</v>
      </c>
      <c r="C1000" s="19" t="str">
        <f>'Base de dados'!B999</f>
        <v>MARTA DO NASCIMENTO</v>
      </c>
      <c r="D1000" s="26">
        <f>'Base de dados'!C999</f>
        <v>351217423</v>
      </c>
      <c r="E1000" s="20" t="str">
        <f>'Base de dados'!D999</f>
        <v>172.875.398-88</v>
      </c>
      <c r="F1000" s="21" t="str">
        <f>IF('Base de dados'!E999&lt;&gt;"",'Base de dados'!E999,"")</f>
        <v/>
      </c>
      <c r="G1000" s="21" t="str">
        <f>IF('Base de dados'!F999&lt;&gt;"",'Base de dados'!F999,"")</f>
        <v/>
      </c>
      <c r="H1000" s="21" t="str">
        <f>IF('Base de dados'!G999&lt;&gt;"",'Base de dados'!G999,"")</f>
        <v/>
      </c>
      <c r="I1000" s="31" t="str">
        <f>Prefeitura!D1000</f>
        <v>RUA SAO MANOEL, 68 - LAGOA BRANCA - CASA BRANCA</v>
      </c>
      <c r="J1000" s="22" t="str">
        <f>Prefeitura!E1000</f>
        <v>(19) 998240085</v>
      </c>
      <c r="K1000" s="23" t="str">
        <f>LOWER('Base de dados'!K999)</f>
        <v>ale.nascimentolb1@gmail.com</v>
      </c>
      <c r="L1000" s="24" t="str">
        <f>'Base de dados'!J999</f>
        <v>POPULAÇÃO GERAL</v>
      </c>
      <c r="M1000" s="24" t="str">
        <f>'Base de dados'!L999</f>
        <v>SUPLENTE</v>
      </c>
      <c r="N1000" s="24">
        <f>'Base de dados'!M999</f>
        <v>683</v>
      </c>
      <c r="O1000" s="29" t="str">
        <f>IF(OR(Prefeitura!I1000="Não",Prefeitura!J1000&lt;&gt;""),"EXCLUÍDO","")</f>
        <v/>
      </c>
      <c r="P1000" s="24" t="str">
        <f>IF(Prefeitura!J1000&lt;&gt;"","ATENDIDO CDHU",IF(Prefeitura!I1000="Não","NÃO COMPROVA TEMPO DE MORADIA",""))</f>
        <v/>
      </c>
      <c r="Q1000" s="24" t="str">
        <f t="shared" si="32"/>
        <v/>
      </c>
    </row>
    <row r="1001" spans="1:17" ht="24.95" customHeight="1" x14ac:dyDescent="0.25">
      <c r="A1001" s="17">
        <f t="shared" si="31"/>
        <v>999</v>
      </c>
      <c r="B1001" s="18" t="str">
        <f>'Base de dados'!A1000</f>
        <v>5630000668</v>
      </c>
      <c r="C1001" s="19" t="str">
        <f>'Base de dados'!B1000</f>
        <v>KATIA APARECIDA TURNO</v>
      </c>
      <c r="D1001" s="26">
        <f>'Base de dados'!C1000</f>
        <v>405289893</v>
      </c>
      <c r="E1001" s="20" t="str">
        <f>'Base de dados'!D1000</f>
        <v>340.887.348-82</v>
      </c>
      <c r="F1001" s="21" t="str">
        <f>IF('Base de dados'!E1000&lt;&gt;"",'Base de dados'!E1000,"")</f>
        <v/>
      </c>
      <c r="G1001" s="21" t="str">
        <f>IF('Base de dados'!F1000&lt;&gt;"",'Base de dados'!F1000,"")</f>
        <v/>
      </c>
      <c r="H1001" s="21" t="str">
        <f>IF('Base de dados'!G1000&lt;&gt;"",'Base de dados'!G1000,"")</f>
        <v/>
      </c>
      <c r="I1001" s="31" t="str">
        <f>Prefeitura!D1001</f>
        <v>AV  PORTUGAL, 184 - JARDIM ALVORADA - CASA BRANCA</v>
      </c>
      <c r="J1001" s="22" t="str">
        <f>Prefeitura!E1001</f>
        <v>(11) 953596513</v>
      </c>
      <c r="K1001" s="23" t="str">
        <f>LOWER('Base de dados'!K1000)</f>
        <v>katiaturno0220@gmail.com</v>
      </c>
      <c r="L1001" s="24" t="str">
        <f>'Base de dados'!J1000</f>
        <v>POPULAÇÃO GERAL</v>
      </c>
      <c r="M1001" s="24" t="str">
        <f>'Base de dados'!L1000</f>
        <v>SUPLENTE</v>
      </c>
      <c r="N1001" s="24">
        <f>'Base de dados'!M1000</f>
        <v>684</v>
      </c>
      <c r="O1001" s="29" t="str">
        <f>IF(OR(Prefeitura!I1001="Não",Prefeitura!J1001&lt;&gt;""),"EXCLUÍDO","")</f>
        <v/>
      </c>
      <c r="P1001" s="24" t="str">
        <f>IF(Prefeitura!J1001&lt;&gt;"","ATENDIDO CDHU",IF(Prefeitura!I1001="Não","NÃO COMPROVA TEMPO DE MORADIA",""))</f>
        <v/>
      </c>
      <c r="Q1001" s="24" t="str">
        <f t="shared" si="32"/>
        <v/>
      </c>
    </row>
    <row r="1002" spans="1:17" ht="24.95" customHeight="1" x14ac:dyDescent="0.25">
      <c r="A1002" s="17">
        <f t="shared" si="31"/>
        <v>1000</v>
      </c>
      <c r="B1002" s="18" t="str">
        <f>'Base de dados'!A1001</f>
        <v>5630013299</v>
      </c>
      <c r="C1002" s="19" t="str">
        <f>'Base de dados'!B1001</f>
        <v>ROSA HELENA DE CARVALHO</v>
      </c>
      <c r="D1002" s="26">
        <f>'Base de dados'!C1001</f>
        <v>33408037</v>
      </c>
      <c r="E1002" s="20" t="str">
        <f>'Base de dados'!D1001</f>
        <v>284.191.838-65</v>
      </c>
      <c r="F1002" s="21" t="str">
        <f>IF('Base de dados'!E1001&lt;&gt;"",'Base de dados'!E1001,"")</f>
        <v/>
      </c>
      <c r="G1002" s="21" t="str">
        <f>IF('Base de dados'!F1001&lt;&gt;"",'Base de dados'!F1001,"")</f>
        <v/>
      </c>
      <c r="H1002" s="21" t="str">
        <f>IF('Base de dados'!G1001&lt;&gt;"",'Base de dados'!G1001,"")</f>
        <v/>
      </c>
      <c r="I1002" s="31" t="str">
        <f>Prefeitura!D1002</f>
        <v>AV  BONVICINIO, 119 - NAZARETH - CASA BRANCA</v>
      </c>
      <c r="J1002" s="22" t="str">
        <f>Prefeitura!E1002</f>
        <v>(19) 993870369</v>
      </c>
      <c r="K1002" s="23" t="str">
        <f>LOWER('Base de dados'!K1001)</f>
        <v>joao.vitor.carvalho.jo@gmail.com</v>
      </c>
      <c r="L1002" s="24" t="str">
        <f>'Base de dados'!J1001</f>
        <v>POPULAÇÃO GERAL</v>
      </c>
      <c r="M1002" s="24" t="str">
        <f>'Base de dados'!L1001</f>
        <v>SUPLENTE</v>
      </c>
      <c r="N1002" s="24">
        <f>'Base de dados'!M1001</f>
        <v>685</v>
      </c>
      <c r="O1002" s="29" t="str">
        <f>IF(OR(Prefeitura!I1002="Não",Prefeitura!J1002&lt;&gt;""),"EXCLUÍDO","")</f>
        <v/>
      </c>
      <c r="P1002" s="24" t="str">
        <f>IF(Prefeitura!J1002&lt;&gt;"","ATENDIDO CDHU",IF(Prefeitura!I1002="Não","NÃO COMPROVA TEMPO DE MORADIA",""))</f>
        <v/>
      </c>
      <c r="Q1002" s="24" t="str">
        <f t="shared" si="32"/>
        <v/>
      </c>
    </row>
    <row r="1003" spans="1:17" ht="24.95" customHeight="1" x14ac:dyDescent="0.25">
      <c r="A1003" s="17">
        <f t="shared" si="31"/>
        <v>1001</v>
      </c>
      <c r="B1003" s="18" t="str">
        <f>'Base de dados'!A1002</f>
        <v>5630020757</v>
      </c>
      <c r="C1003" s="19" t="str">
        <f>'Base de dados'!B1002</f>
        <v>CARLOS RICARDO DE SOUZA FERREIRA FIDALGO</v>
      </c>
      <c r="D1003" s="26">
        <f>'Base de dados'!C1002</f>
        <v>347692540</v>
      </c>
      <c r="E1003" s="20" t="str">
        <f>'Base de dados'!D1002</f>
        <v>330.795.498-99</v>
      </c>
      <c r="F1003" s="21" t="str">
        <f>IF('Base de dados'!E1002&lt;&gt;"",'Base de dados'!E1002,"")</f>
        <v>CINTIA REGINA STETER</v>
      </c>
      <c r="G1003" s="21">
        <f>IF('Base de dados'!F1002&lt;&gt;"",'Base de dados'!F1002,"")</f>
        <v>291722131</v>
      </c>
      <c r="H1003" s="21" t="str">
        <f>IF('Base de dados'!G1002&lt;&gt;"",'Base de dados'!G1002,"")</f>
        <v>296.727.698-73</v>
      </c>
      <c r="I1003" s="31" t="str">
        <f>Prefeitura!D1003</f>
        <v>PCA JOAO DE SOUZA COELHO, 229 - CENTRO - CASA BRANCA</v>
      </c>
      <c r="J1003" s="22" t="str">
        <f>Prefeitura!E1003</f>
        <v>(19) 999318217</v>
      </c>
      <c r="K1003" s="23" t="str">
        <f>LOWER('Base de dados'!K1002)</f>
        <v>cintiasteter@hotmail.com</v>
      </c>
      <c r="L1003" s="24" t="str">
        <f>'Base de dados'!J1002</f>
        <v>POPULAÇÃO GERAL</v>
      </c>
      <c r="M1003" s="24" t="str">
        <f>'Base de dados'!L1002</f>
        <v>SUPLENTE</v>
      </c>
      <c r="N1003" s="24">
        <f>'Base de dados'!M1002</f>
        <v>686</v>
      </c>
      <c r="O1003" s="29" t="str">
        <f>IF(OR(Prefeitura!I1003="Não",Prefeitura!J1003&lt;&gt;""),"EXCLUÍDO","")</f>
        <v/>
      </c>
      <c r="P1003" s="24" t="str">
        <f>IF(Prefeitura!J1003&lt;&gt;"","ATENDIDO CDHU",IF(Prefeitura!I1003="Não","NÃO COMPROVA TEMPO DE MORADIA",""))</f>
        <v/>
      </c>
      <c r="Q1003" s="24" t="str">
        <f t="shared" si="32"/>
        <v/>
      </c>
    </row>
    <row r="1004" spans="1:17" ht="24.95" customHeight="1" x14ac:dyDescent="0.25">
      <c r="A1004" s="17">
        <f t="shared" si="31"/>
        <v>1002</v>
      </c>
      <c r="B1004" s="18" t="str">
        <f>'Base de dados'!A1003</f>
        <v>5630011541</v>
      </c>
      <c r="C1004" s="19" t="str">
        <f>'Base de dados'!B1003</f>
        <v>VALDIRENE RAMOS DE OLIVEIRA</v>
      </c>
      <c r="D1004" s="26">
        <f>'Base de dados'!C1003</f>
        <v>228156580</v>
      </c>
      <c r="E1004" s="20" t="str">
        <f>'Base de dados'!D1003</f>
        <v>174.107.988-82</v>
      </c>
      <c r="F1004" s="21" t="str">
        <f>IF('Base de dados'!E1003&lt;&gt;"",'Base de dados'!E1003,"")</f>
        <v>MARCOS CESAR DE OLIVEIRA</v>
      </c>
      <c r="G1004" s="21">
        <f>IF('Base de dados'!F1003&lt;&gt;"",'Base de dados'!F1003,"")</f>
        <v>237896217</v>
      </c>
      <c r="H1004" s="21" t="str">
        <f>IF('Base de dados'!G1003&lt;&gt;"",'Base de dados'!G1003,"")</f>
        <v>132.468.088-13</v>
      </c>
      <c r="I1004" s="31" t="str">
        <f>Prefeitura!D1004</f>
        <v>RUA FAMILIA BORGES ALONSO, 65 - CIDADE JARDIM - CASA BRANCA</v>
      </c>
      <c r="J1004" s="22" t="str">
        <f>Prefeitura!E1004</f>
        <v>(19) 992310318</v>
      </c>
      <c r="K1004" s="23" t="str">
        <f>LOWER('Base de dados'!K1003)</f>
        <v>valdireneramos417@gmail.com</v>
      </c>
      <c r="L1004" s="24" t="str">
        <f>'Base de dados'!J1003</f>
        <v>POPULAÇÃO GERAL</v>
      </c>
      <c r="M1004" s="24" t="str">
        <f>'Base de dados'!L1003</f>
        <v>SUPLENTE</v>
      </c>
      <c r="N1004" s="24">
        <f>'Base de dados'!M1003</f>
        <v>687</v>
      </c>
      <c r="O1004" s="29" t="str">
        <f>IF(OR(Prefeitura!I1004="Não",Prefeitura!J1004&lt;&gt;""),"EXCLUÍDO","")</f>
        <v/>
      </c>
      <c r="P1004" s="24" t="str">
        <f>IF(Prefeitura!J1004&lt;&gt;"","ATENDIDO CDHU",IF(Prefeitura!I1004="Não","NÃO COMPROVA TEMPO DE MORADIA",""))</f>
        <v/>
      </c>
      <c r="Q1004" s="24" t="str">
        <f t="shared" si="32"/>
        <v/>
      </c>
    </row>
    <row r="1005" spans="1:17" ht="24.95" customHeight="1" x14ac:dyDescent="0.25">
      <c r="A1005" s="17">
        <f t="shared" si="31"/>
        <v>1003</v>
      </c>
      <c r="B1005" s="18" t="str">
        <f>'Base de dados'!A1004</f>
        <v>5630007671</v>
      </c>
      <c r="C1005" s="19" t="str">
        <f>'Base de dados'!B1004</f>
        <v>MARCO CESAR DE OLIVEIRA SILVA</v>
      </c>
      <c r="D1005" s="26">
        <f>'Base de dados'!C1004</f>
        <v>431666210</v>
      </c>
      <c r="E1005" s="20" t="str">
        <f>'Base de dados'!D1004</f>
        <v>377.956.448-30</v>
      </c>
      <c r="F1005" s="21" t="str">
        <f>IF('Base de dados'!E1004&lt;&gt;"",'Base de dados'!E1004,"")</f>
        <v/>
      </c>
      <c r="G1005" s="21" t="str">
        <f>IF('Base de dados'!F1004&lt;&gt;"",'Base de dados'!F1004,"")</f>
        <v/>
      </c>
      <c r="H1005" s="21" t="str">
        <f>IF('Base de dados'!G1004&lt;&gt;"",'Base de dados'!G1004,"")</f>
        <v/>
      </c>
      <c r="I1005" s="31" t="str">
        <f>Prefeitura!D1005</f>
        <v>LGO BENEDITO PRADO, 28 - JARDIM BELA VISTA - CASA BRANCA</v>
      </c>
      <c r="J1005" s="22" t="str">
        <f>Prefeitura!E1005</f>
        <v>(19) 994945113</v>
      </c>
      <c r="K1005" s="23" t="str">
        <f>LOWER('Base de dados'!K1004)</f>
        <v>marquinhosluis26@gmail.com</v>
      </c>
      <c r="L1005" s="24" t="str">
        <f>'Base de dados'!J1004</f>
        <v>POPULAÇÃO GERAL</v>
      </c>
      <c r="M1005" s="24" t="str">
        <f>'Base de dados'!L1004</f>
        <v>SUPLENTE</v>
      </c>
      <c r="N1005" s="24">
        <f>'Base de dados'!M1004</f>
        <v>688</v>
      </c>
      <c r="O1005" s="29" t="str">
        <f>IF(OR(Prefeitura!I1005="Não",Prefeitura!J1005&lt;&gt;""),"EXCLUÍDO","")</f>
        <v/>
      </c>
      <c r="P1005" s="24" t="str">
        <f>IF(Prefeitura!J1005&lt;&gt;"","ATENDIDO CDHU",IF(Prefeitura!I1005="Não","NÃO COMPROVA TEMPO DE MORADIA",""))</f>
        <v/>
      </c>
      <c r="Q1005" s="24" t="str">
        <f t="shared" si="32"/>
        <v/>
      </c>
    </row>
    <row r="1006" spans="1:17" ht="24.95" customHeight="1" x14ac:dyDescent="0.25">
      <c r="A1006" s="17">
        <f t="shared" si="31"/>
        <v>1004</v>
      </c>
      <c r="B1006" s="18" t="str">
        <f>'Base de dados'!A1005</f>
        <v>5630019577</v>
      </c>
      <c r="C1006" s="19" t="str">
        <f>'Base de dados'!B1005</f>
        <v>DANIEL BAPTISTA</v>
      </c>
      <c r="D1006" s="26">
        <f>'Base de dados'!C1005</f>
        <v>349344413</v>
      </c>
      <c r="E1006" s="20" t="str">
        <f>'Base de dados'!D1005</f>
        <v>223.273.058-10</v>
      </c>
      <c r="F1006" s="21" t="str">
        <f>IF('Base de dados'!E1005&lt;&gt;"",'Base de dados'!E1005,"")</f>
        <v>IADYA DE OLIVEIRA BAPTISTA</v>
      </c>
      <c r="G1006" s="21">
        <f>IF('Base de dados'!F1005&lt;&gt;"",'Base de dados'!F1005,"")</f>
        <v>380048243</v>
      </c>
      <c r="H1006" s="21" t="str">
        <f>IF('Base de dados'!G1005&lt;&gt;"",'Base de dados'!G1005,"")</f>
        <v>398.008.668-25</v>
      </c>
      <c r="I1006" s="31" t="str">
        <f>Prefeitura!D1006</f>
        <v>AV  SAUDADE, 150 - NAZARET - CASA BRANCA</v>
      </c>
      <c r="J1006" s="22" t="str">
        <f>Prefeitura!E1006</f>
        <v>(19) 997384017</v>
      </c>
      <c r="K1006" s="23" t="str">
        <f>LOWER('Base de dados'!K1005)</f>
        <v>dbaptista2008@outlook.com</v>
      </c>
      <c r="L1006" s="24" t="str">
        <f>'Base de dados'!J1005</f>
        <v>POPULAÇÃO GERAL</v>
      </c>
      <c r="M1006" s="24" t="str">
        <f>'Base de dados'!L1005</f>
        <v>SUPLENTE</v>
      </c>
      <c r="N1006" s="24">
        <f>'Base de dados'!M1005</f>
        <v>689</v>
      </c>
      <c r="O1006" s="29" t="str">
        <f>IF(OR(Prefeitura!I1006="Não",Prefeitura!J1006&lt;&gt;""),"EXCLUÍDO","")</f>
        <v/>
      </c>
      <c r="P1006" s="24" t="str">
        <f>IF(Prefeitura!J1006&lt;&gt;"","ATENDIDO CDHU",IF(Prefeitura!I1006="Não","NÃO COMPROVA TEMPO DE MORADIA",""))</f>
        <v/>
      </c>
      <c r="Q1006" s="24" t="str">
        <f t="shared" si="32"/>
        <v/>
      </c>
    </row>
    <row r="1007" spans="1:17" ht="24.95" customHeight="1" x14ac:dyDescent="0.25">
      <c r="A1007" s="17">
        <f t="shared" si="31"/>
        <v>1005</v>
      </c>
      <c r="B1007" s="18" t="str">
        <f>'Base de dados'!A1006</f>
        <v>5630015765</v>
      </c>
      <c r="C1007" s="19" t="str">
        <f>'Base de dados'!B1006</f>
        <v>RITA DE CASSIA MONTEIRO</v>
      </c>
      <c r="D1007" s="26">
        <f>'Base de dados'!C1006</f>
        <v>250113521</v>
      </c>
      <c r="E1007" s="20" t="str">
        <f>'Base de dados'!D1006</f>
        <v>150.196.698-73</v>
      </c>
      <c r="F1007" s="21" t="str">
        <f>IF('Base de dados'!E1006&lt;&gt;"",'Base de dados'!E1006,"")</f>
        <v>ANTONIO MONTEIRO</v>
      </c>
      <c r="G1007" s="21">
        <f>IF('Base de dados'!F1006&lt;&gt;"",'Base de dados'!F1006,"")</f>
        <v>213281119</v>
      </c>
      <c r="H1007" s="21" t="str">
        <f>IF('Base de dados'!G1006&lt;&gt;"",'Base de dados'!G1006,"")</f>
        <v>331.915.308-00</v>
      </c>
      <c r="I1007" s="31" t="str">
        <f>Prefeitura!D1007</f>
        <v>RUA NATALINA DA SILVA LEITE AMARO, 82 - JARDIM DO VALE II - GUARATINGUETA</v>
      </c>
      <c r="J1007" s="22" t="str">
        <f>Prefeitura!E1007</f>
        <v>(12) 997707478</v>
      </c>
      <c r="K1007" s="23" t="str">
        <f>LOWER('Base de dados'!K1006)</f>
        <v>ritacmonteiro2@gmail.com</v>
      </c>
      <c r="L1007" s="24" t="str">
        <f>'Base de dados'!J1006</f>
        <v>POPULAÇÃO GERAL</v>
      </c>
      <c r="M1007" s="24" t="str">
        <f>'Base de dados'!L1006</f>
        <v>SUPLENTE</v>
      </c>
      <c r="N1007" s="24">
        <f>'Base de dados'!M1006</f>
        <v>690</v>
      </c>
      <c r="O1007" s="29" t="str">
        <f>IF(OR(Prefeitura!I1007="Não",Prefeitura!J1007&lt;&gt;""),"EXCLUÍDO","")</f>
        <v/>
      </c>
      <c r="P1007" s="24" t="str">
        <f>IF(Prefeitura!J1007&lt;&gt;"","ATENDIDO CDHU",IF(Prefeitura!I1007="Não","NÃO COMPROVA TEMPO DE MORADIA",""))</f>
        <v/>
      </c>
      <c r="Q1007" s="24" t="str">
        <f t="shared" si="32"/>
        <v/>
      </c>
    </row>
    <row r="1008" spans="1:17" ht="24.95" customHeight="1" x14ac:dyDescent="0.25">
      <c r="A1008" s="17">
        <f t="shared" si="31"/>
        <v>1006</v>
      </c>
      <c r="B1008" s="18" t="str">
        <f>'Base de dados'!A1007</f>
        <v>5630012499</v>
      </c>
      <c r="C1008" s="19" t="str">
        <f>'Base de dados'!B1007</f>
        <v>ELIZA PALAZON</v>
      </c>
      <c r="D1008" s="26">
        <f>'Base de dados'!C1007</f>
        <v>202260628</v>
      </c>
      <c r="E1008" s="20" t="str">
        <f>'Base de dados'!D1007</f>
        <v>149.732.718-02</v>
      </c>
      <c r="F1008" s="21" t="str">
        <f>IF('Base de dados'!E1007&lt;&gt;"",'Base de dados'!E1007,"")</f>
        <v>SANDROFERRAZ</v>
      </c>
      <c r="G1008" s="21">
        <f>IF('Base de dados'!F1007&lt;&gt;"",'Base de dados'!F1007,"")</f>
        <v>247059201</v>
      </c>
      <c r="H1008" s="21" t="str">
        <f>IF('Base de dados'!G1007&lt;&gt;"",'Base de dados'!G1007,"")</f>
        <v>132.778.158-11</v>
      </c>
      <c r="I1008" s="31" t="str">
        <f>Prefeitura!D1008</f>
        <v>RUA GRANADA, 339 - VILA HORTENCIA - SOROCABA</v>
      </c>
      <c r="J1008" s="22" t="str">
        <f>Prefeitura!E1008</f>
        <v>(15) 988034735</v>
      </c>
      <c r="K1008" s="23" t="str">
        <f>LOWER('Base de dados'!K1007)</f>
        <v>ferrazsandro598@gmail.com</v>
      </c>
      <c r="L1008" s="24" t="str">
        <f>'Base de dados'!J1007</f>
        <v>POPULAÇÃO GERAL</v>
      </c>
      <c r="M1008" s="24" t="str">
        <f>'Base de dados'!L1007</f>
        <v>SUPLENTE</v>
      </c>
      <c r="N1008" s="24">
        <f>'Base de dados'!M1007</f>
        <v>691</v>
      </c>
      <c r="O1008" s="29" t="str">
        <f>IF(OR(Prefeitura!I1008="Não",Prefeitura!J1008&lt;&gt;""),"EXCLUÍDO","")</f>
        <v/>
      </c>
      <c r="P1008" s="24" t="str">
        <f>IF(Prefeitura!J1008&lt;&gt;"","ATENDIDO CDHU",IF(Prefeitura!I1008="Não","NÃO COMPROVA TEMPO DE MORADIA",""))</f>
        <v/>
      </c>
      <c r="Q1008" s="24" t="str">
        <f t="shared" si="32"/>
        <v/>
      </c>
    </row>
    <row r="1009" spans="1:17" ht="24.95" customHeight="1" x14ac:dyDescent="0.25">
      <c r="A1009" s="17">
        <f t="shared" si="31"/>
        <v>1007</v>
      </c>
      <c r="B1009" s="18" t="str">
        <f>'Base de dados'!A1008</f>
        <v>5630021276</v>
      </c>
      <c r="C1009" s="19" t="str">
        <f>'Base de dados'!B1008</f>
        <v>JESSICA VALENTIN KUTISQUE</v>
      </c>
      <c r="D1009" s="26">
        <f>'Base de dados'!C1008</f>
        <v>127329109</v>
      </c>
      <c r="E1009" s="20" t="str">
        <f>'Base de dados'!D1008</f>
        <v>085.934.529-73</v>
      </c>
      <c r="F1009" s="21" t="str">
        <f>IF('Base de dados'!E1008&lt;&gt;"",'Base de dados'!E1008,"")</f>
        <v>JOSE ROBERTO FERREIRA KUTISQUE</v>
      </c>
      <c r="G1009" s="21">
        <f>IF('Base de dados'!F1008&lt;&gt;"",'Base de dados'!F1008,"")</f>
        <v>6048758</v>
      </c>
      <c r="H1009" s="21" t="str">
        <f>IF('Base de dados'!G1008&lt;&gt;"",'Base de dados'!G1008,"")</f>
        <v>747.090.039-04</v>
      </c>
      <c r="I1009" s="31" t="str">
        <f>Prefeitura!D1009</f>
        <v>AV  PORTUGAL, 363 - JARDIM ALVORADA - CASA BRANCA</v>
      </c>
      <c r="J1009" s="22" t="str">
        <f>Prefeitura!E1009</f>
        <v>(19) 971180142</v>
      </c>
      <c r="K1009" s="23" t="str">
        <f>LOWER('Base de dados'!K1008)</f>
        <v>jessicavalentin58@gmail.com</v>
      </c>
      <c r="L1009" s="24" t="str">
        <f>'Base de dados'!J1008</f>
        <v>POPULAÇÃO GERAL</v>
      </c>
      <c r="M1009" s="24" t="str">
        <f>'Base de dados'!L1008</f>
        <v>SUPLENTE</v>
      </c>
      <c r="N1009" s="24">
        <f>'Base de dados'!M1008</f>
        <v>692</v>
      </c>
      <c r="O1009" s="29" t="str">
        <f>IF(OR(Prefeitura!I1009="Não",Prefeitura!J1009&lt;&gt;""),"EXCLUÍDO","")</f>
        <v/>
      </c>
      <c r="P1009" s="24" t="str">
        <f>IF(Prefeitura!J1009&lt;&gt;"","ATENDIDO CDHU",IF(Prefeitura!I1009="Não","NÃO COMPROVA TEMPO DE MORADIA",""))</f>
        <v/>
      </c>
      <c r="Q1009" s="24" t="str">
        <f t="shared" si="32"/>
        <v/>
      </c>
    </row>
    <row r="1010" spans="1:17" ht="24.95" customHeight="1" x14ac:dyDescent="0.25">
      <c r="A1010" s="17">
        <f t="shared" si="31"/>
        <v>1008</v>
      </c>
      <c r="B1010" s="18" t="str">
        <f>'Base de dados'!A1009</f>
        <v>5630010329</v>
      </c>
      <c r="C1010" s="19" t="str">
        <f>'Base de dados'!B1009</f>
        <v>ANDERSON DONIZETE ZACARON</v>
      </c>
      <c r="D1010" s="26">
        <f>'Base de dados'!C1009</f>
        <v>451686664</v>
      </c>
      <c r="E1010" s="20" t="str">
        <f>'Base de dados'!D1009</f>
        <v>303.639.158-42</v>
      </c>
      <c r="F1010" s="21" t="str">
        <f>IF('Base de dados'!E1009&lt;&gt;"",'Base de dados'!E1009,"")</f>
        <v/>
      </c>
      <c r="G1010" s="21" t="str">
        <f>IF('Base de dados'!F1009&lt;&gt;"",'Base de dados'!F1009,"")</f>
        <v/>
      </c>
      <c r="H1010" s="21" t="str">
        <f>IF('Base de dados'!G1009&lt;&gt;"",'Base de dados'!G1009,"")</f>
        <v/>
      </c>
      <c r="I1010" s="31" t="str">
        <f>Prefeitura!D1010</f>
        <v>RUA PADRE LINO JOSE CORRER, 70 - JARDIM SAO FRANCISCO - CASA BRANCA</v>
      </c>
      <c r="J1010" s="22" t="str">
        <f>Prefeitura!E1010</f>
        <v>(19) 994318315</v>
      </c>
      <c r="K1010" s="23" t="str">
        <f>LOWER('Base de dados'!K1009)</f>
        <v>andersonzaca32@gmail.com</v>
      </c>
      <c r="L1010" s="24" t="str">
        <f>'Base de dados'!J1009</f>
        <v>POPULAÇÃO GERAL</v>
      </c>
      <c r="M1010" s="24" t="str">
        <f>'Base de dados'!L1009</f>
        <v>SUPLENTE</v>
      </c>
      <c r="N1010" s="24">
        <f>'Base de dados'!M1009</f>
        <v>693</v>
      </c>
      <c r="O1010" s="29" t="str">
        <f>IF(OR(Prefeitura!I1010="Não",Prefeitura!J1010&lt;&gt;""),"EXCLUÍDO","")</f>
        <v/>
      </c>
      <c r="P1010" s="24" t="str">
        <f>IF(Prefeitura!J1010&lt;&gt;"","ATENDIDO CDHU",IF(Prefeitura!I1010="Não","NÃO COMPROVA TEMPO DE MORADIA",""))</f>
        <v/>
      </c>
      <c r="Q1010" s="24" t="str">
        <f t="shared" si="32"/>
        <v/>
      </c>
    </row>
    <row r="1011" spans="1:17" ht="24.95" customHeight="1" x14ac:dyDescent="0.25">
      <c r="A1011" s="17">
        <f t="shared" si="31"/>
        <v>1009</v>
      </c>
      <c r="B1011" s="18" t="str">
        <f>'Base de dados'!A1010</f>
        <v>5630000171</v>
      </c>
      <c r="C1011" s="19" t="str">
        <f>'Base de dados'!B1010</f>
        <v>LUANA ROBERTA SILVA</v>
      </c>
      <c r="D1011" s="26">
        <f>'Base de dados'!C1010</f>
        <v>48599446</v>
      </c>
      <c r="E1011" s="20" t="str">
        <f>'Base de dados'!D1010</f>
        <v>398.539.368-01</v>
      </c>
      <c r="F1011" s="21" t="str">
        <f>IF('Base de dados'!E1010&lt;&gt;"",'Base de dados'!E1010,"")</f>
        <v/>
      </c>
      <c r="G1011" s="21" t="str">
        <f>IF('Base de dados'!F1010&lt;&gt;"",'Base de dados'!F1010,"")</f>
        <v/>
      </c>
      <c r="H1011" s="21" t="str">
        <f>IF('Base de dados'!G1010&lt;&gt;"",'Base de dados'!G1010,"")</f>
        <v/>
      </c>
      <c r="I1011" s="31" t="str">
        <f>Prefeitura!D1011</f>
        <v>RUA PROFA  ODETE R C SANTANNA, 78 - ANDORINHAS - CASA BRANCA</v>
      </c>
      <c r="J1011" s="22" t="str">
        <f>Prefeitura!E1011</f>
        <v>(19) 995345187</v>
      </c>
      <c r="K1011" s="23" t="str">
        <f>LOWER('Base de dados'!K1010)</f>
        <v>lu.silvamoreno2204@gmail.com</v>
      </c>
      <c r="L1011" s="24" t="str">
        <f>'Base de dados'!J1010</f>
        <v>POPULAÇÃO GERAL</v>
      </c>
      <c r="M1011" s="24" t="str">
        <f>'Base de dados'!L1010</f>
        <v>SUPLENTE</v>
      </c>
      <c r="N1011" s="24">
        <f>'Base de dados'!M1010</f>
        <v>694</v>
      </c>
      <c r="O1011" s="29" t="str">
        <f>IF(OR(Prefeitura!I1011="Não",Prefeitura!J1011&lt;&gt;""),"EXCLUÍDO","")</f>
        <v/>
      </c>
      <c r="P1011" s="24" t="str">
        <f>IF(Prefeitura!J1011&lt;&gt;"","ATENDIDO CDHU",IF(Prefeitura!I1011="Não","NÃO COMPROVA TEMPO DE MORADIA",""))</f>
        <v/>
      </c>
      <c r="Q1011" s="24" t="str">
        <f t="shared" si="32"/>
        <v/>
      </c>
    </row>
    <row r="1012" spans="1:17" ht="24.95" customHeight="1" x14ac:dyDescent="0.25">
      <c r="A1012" s="17">
        <f t="shared" si="31"/>
        <v>1010</v>
      </c>
      <c r="B1012" s="18" t="str">
        <f>'Base de dados'!A1011</f>
        <v>5630002607</v>
      </c>
      <c r="C1012" s="19" t="str">
        <f>'Base de dados'!B1011</f>
        <v>LEANDRA</v>
      </c>
      <c r="D1012" s="26">
        <f>'Base de dados'!C1011</f>
        <v>573667469</v>
      </c>
      <c r="E1012" s="20" t="str">
        <f>'Base de dados'!D1011</f>
        <v>509.319.028-43</v>
      </c>
      <c r="F1012" s="21" t="str">
        <f>IF('Base de dados'!E1011&lt;&gt;"",'Base de dados'!E1011,"")</f>
        <v/>
      </c>
      <c r="G1012" s="21" t="str">
        <f>IF('Base de dados'!F1011&lt;&gt;"",'Base de dados'!F1011,"")</f>
        <v/>
      </c>
      <c r="H1012" s="21" t="str">
        <f>IF('Base de dados'!G1011&lt;&gt;"",'Base de dados'!G1011,"")</f>
        <v/>
      </c>
      <c r="I1012" s="31" t="str">
        <f>Prefeitura!D1012</f>
        <v>AV  DA ESTACAO, 129 - CASA BRANCA - CASA BRANCA</v>
      </c>
      <c r="J1012" s="22" t="str">
        <f>Prefeitura!E1012</f>
        <v>(19) 996404702</v>
      </c>
      <c r="K1012" s="23" t="str">
        <f>LOWER('Base de dados'!K1011)</f>
        <v>leledosroles@gmail.com</v>
      </c>
      <c r="L1012" s="24" t="str">
        <f>'Base de dados'!J1011</f>
        <v>POPULAÇÃO GERAL</v>
      </c>
      <c r="M1012" s="24" t="str">
        <f>'Base de dados'!L1011</f>
        <v>SUPLENTE</v>
      </c>
      <c r="N1012" s="24">
        <f>'Base de dados'!M1011</f>
        <v>695</v>
      </c>
      <c r="O1012" s="29" t="str">
        <f>IF(OR(Prefeitura!I1012="Não",Prefeitura!J1012&lt;&gt;""),"EXCLUÍDO","")</f>
        <v/>
      </c>
      <c r="P1012" s="24" t="str">
        <f>IF(Prefeitura!J1012&lt;&gt;"","ATENDIDO CDHU",IF(Prefeitura!I1012="Não","NÃO COMPROVA TEMPO DE MORADIA",""))</f>
        <v/>
      </c>
      <c r="Q1012" s="24" t="str">
        <f t="shared" si="32"/>
        <v/>
      </c>
    </row>
    <row r="1013" spans="1:17" ht="24.95" customHeight="1" x14ac:dyDescent="0.25">
      <c r="A1013" s="17">
        <f t="shared" si="31"/>
        <v>1011</v>
      </c>
      <c r="B1013" s="18" t="str">
        <f>'Base de dados'!A1012</f>
        <v>5630006053</v>
      </c>
      <c r="C1013" s="19" t="str">
        <f>'Base de dados'!B1012</f>
        <v>THIAGO MATHEUS LELLES NAVAS</v>
      </c>
      <c r="D1013" s="26">
        <f>'Base de dados'!C1012</f>
        <v>493087011</v>
      </c>
      <c r="E1013" s="20" t="str">
        <f>'Base de dados'!D1012</f>
        <v>228.039.648-30</v>
      </c>
      <c r="F1013" s="21" t="str">
        <f>IF('Base de dados'!E1012&lt;&gt;"",'Base de dados'!E1012,"")</f>
        <v/>
      </c>
      <c r="G1013" s="21" t="str">
        <f>IF('Base de dados'!F1012&lt;&gt;"",'Base de dados'!F1012,"")</f>
        <v/>
      </c>
      <c r="H1013" s="21" t="str">
        <f>IF('Base de dados'!G1012&lt;&gt;"",'Base de dados'!G1012,"")</f>
        <v/>
      </c>
      <c r="I1013" s="31" t="str">
        <f>Prefeitura!D1013</f>
        <v>RUA 1, 404 - PARQUE SAO PAULO - CASA BRANCA</v>
      </c>
      <c r="J1013" s="22" t="str">
        <f>Prefeitura!E1013</f>
        <v>(19) 981693386</v>
      </c>
      <c r="K1013" s="23" t="str">
        <f>LOWER('Base de dados'!K1012)</f>
        <v>thiagomatheuslellesnavas@gmail.com</v>
      </c>
      <c r="L1013" s="24" t="str">
        <f>'Base de dados'!J1012</f>
        <v>POPULAÇÃO GERAL</v>
      </c>
      <c r="M1013" s="24" t="str">
        <f>'Base de dados'!L1012</f>
        <v>SUPLENTE</v>
      </c>
      <c r="N1013" s="24">
        <f>'Base de dados'!M1012</f>
        <v>696</v>
      </c>
      <c r="O1013" s="29" t="str">
        <f>IF(OR(Prefeitura!I1013="Não",Prefeitura!J1013&lt;&gt;""),"EXCLUÍDO","")</f>
        <v/>
      </c>
      <c r="P1013" s="24" t="str">
        <f>IF(Prefeitura!J1013&lt;&gt;"","ATENDIDO CDHU",IF(Prefeitura!I1013="Não","NÃO COMPROVA TEMPO DE MORADIA",""))</f>
        <v/>
      </c>
      <c r="Q1013" s="24" t="str">
        <f t="shared" si="32"/>
        <v/>
      </c>
    </row>
    <row r="1014" spans="1:17" ht="24.95" customHeight="1" x14ac:dyDescent="0.25">
      <c r="A1014" s="17">
        <f t="shared" si="31"/>
        <v>1012</v>
      </c>
      <c r="B1014" s="18" t="str">
        <f>'Base de dados'!A1013</f>
        <v>5630009370</v>
      </c>
      <c r="C1014" s="19" t="str">
        <f>'Base de dados'!B1013</f>
        <v>JOAO GUILHERME FERREIRA</v>
      </c>
      <c r="D1014" s="26">
        <f>'Base de dados'!C1013</f>
        <v>400991457</v>
      </c>
      <c r="E1014" s="20" t="str">
        <f>'Base de dados'!D1013</f>
        <v>344.866.838-97</v>
      </c>
      <c r="F1014" s="21" t="str">
        <f>IF('Base de dados'!E1013&lt;&gt;"",'Base de dados'!E1013,"")</f>
        <v>DALIANE KARINA FELTRAN</v>
      </c>
      <c r="G1014" s="21">
        <f>IF('Base de dados'!F1013&lt;&gt;"",'Base de dados'!F1013,"")</f>
        <v>463469975</v>
      </c>
      <c r="H1014" s="21" t="str">
        <f>IF('Base de dados'!G1013&lt;&gt;"",'Base de dados'!G1013,"")</f>
        <v>404.852.408-90</v>
      </c>
      <c r="I1014" s="31" t="str">
        <f>Prefeitura!D1014</f>
        <v>RUA JOAO BATISTA SALLES CUNHA, 19 - PARQUE SAO PAULO - CASA BRANCA</v>
      </c>
      <c r="J1014" s="22" t="str">
        <f>Prefeitura!E1014</f>
        <v>(19) 992298546</v>
      </c>
      <c r="K1014" s="23" t="str">
        <f>LOWER('Base de dados'!K1013)</f>
        <v>joaoguilherme1950@hotmail.com</v>
      </c>
      <c r="L1014" s="24" t="str">
        <f>'Base de dados'!J1013</f>
        <v>POPULAÇÃO GERAL</v>
      </c>
      <c r="M1014" s="24" t="str">
        <f>'Base de dados'!L1013</f>
        <v>SUPLENTE</v>
      </c>
      <c r="N1014" s="24">
        <f>'Base de dados'!M1013</f>
        <v>697</v>
      </c>
      <c r="O1014" s="29" t="str">
        <f>IF(OR(Prefeitura!I1014="Não",Prefeitura!J1014&lt;&gt;""),"EXCLUÍDO","")</f>
        <v/>
      </c>
      <c r="P1014" s="24" t="str">
        <f>IF(Prefeitura!J1014&lt;&gt;"","ATENDIDO CDHU",IF(Prefeitura!I1014="Não","NÃO COMPROVA TEMPO DE MORADIA",""))</f>
        <v/>
      </c>
      <c r="Q1014" s="24" t="str">
        <f t="shared" si="32"/>
        <v/>
      </c>
    </row>
    <row r="1015" spans="1:17" ht="24.95" customHeight="1" x14ac:dyDescent="0.25">
      <c r="A1015" s="17">
        <f t="shared" si="31"/>
        <v>1013</v>
      </c>
      <c r="B1015" s="18" t="str">
        <f>'Base de dados'!A1014</f>
        <v>5630015930</v>
      </c>
      <c r="C1015" s="19" t="str">
        <f>'Base de dados'!B1014</f>
        <v>ALAOR DONIZETE OLIVEIRA BARBOSA</v>
      </c>
      <c r="D1015" s="26">
        <f>'Base de dados'!C1014</f>
        <v>491882452</v>
      </c>
      <c r="E1015" s="20" t="str">
        <f>'Base de dados'!D1014</f>
        <v>410.769.478-08</v>
      </c>
      <c r="F1015" s="21" t="str">
        <f>IF('Base de dados'!E1014&lt;&gt;"",'Base de dados'!E1014,"")</f>
        <v/>
      </c>
      <c r="G1015" s="21" t="str">
        <f>IF('Base de dados'!F1014&lt;&gt;"",'Base de dados'!F1014,"")</f>
        <v/>
      </c>
      <c r="H1015" s="21" t="str">
        <f>IF('Base de dados'!G1014&lt;&gt;"",'Base de dados'!G1014,"")</f>
        <v/>
      </c>
      <c r="I1015" s="31" t="str">
        <f>Prefeitura!D1015</f>
        <v>RUA FAMILIA VENTURA, 25 - JARDIM MACAUBA - CASA BRANCA</v>
      </c>
      <c r="J1015" s="22" t="str">
        <f>Prefeitura!E1015</f>
        <v>(19) 989481328</v>
      </c>
      <c r="K1015" s="23" t="str">
        <f>LOWER('Base de dados'!K1014)</f>
        <v>alaoroliveira1993@gmail.com</v>
      </c>
      <c r="L1015" s="24" t="str">
        <f>'Base de dados'!J1014</f>
        <v>POPULAÇÃO GERAL</v>
      </c>
      <c r="M1015" s="24" t="str">
        <f>'Base de dados'!L1014</f>
        <v>SUPLENTE</v>
      </c>
      <c r="N1015" s="24">
        <f>'Base de dados'!M1014</f>
        <v>698</v>
      </c>
      <c r="O1015" s="29" t="str">
        <f>IF(OR(Prefeitura!I1015="Não",Prefeitura!J1015&lt;&gt;""),"EXCLUÍDO","")</f>
        <v/>
      </c>
      <c r="P1015" s="24" t="str">
        <f>IF(Prefeitura!J1015&lt;&gt;"","ATENDIDO CDHU",IF(Prefeitura!I1015="Não","NÃO COMPROVA TEMPO DE MORADIA",""))</f>
        <v/>
      </c>
      <c r="Q1015" s="24" t="str">
        <f t="shared" si="32"/>
        <v/>
      </c>
    </row>
    <row r="1016" spans="1:17" ht="24.95" customHeight="1" x14ac:dyDescent="0.25">
      <c r="A1016" s="17">
        <f t="shared" si="31"/>
        <v>1014</v>
      </c>
      <c r="B1016" s="18" t="str">
        <f>'Base de dados'!A1015</f>
        <v>5630006319</v>
      </c>
      <c r="C1016" s="19" t="str">
        <f>'Base de dados'!B1015</f>
        <v>JEAN CARLOS DOS SANTOS SAVELLA</v>
      </c>
      <c r="D1016" s="26">
        <f>'Base de dados'!C1015</f>
        <v>488698200</v>
      </c>
      <c r="E1016" s="20" t="str">
        <f>'Base de dados'!D1015</f>
        <v>406.074.128-01</v>
      </c>
      <c r="F1016" s="21" t="str">
        <f>IF('Base de dados'!E1015&lt;&gt;"",'Base de dados'!E1015,"")</f>
        <v/>
      </c>
      <c r="G1016" s="21" t="str">
        <f>IF('Base de dados'!F1015&lt;&gt;"",'Base de dados'!F1015,"")</f>
        <v/>
      </c>
      <c r="H1016" s="21" t="str">
        <f>IF('Base de dados'!G1015&lt;&gt;"",'Base de dados'!G1015,"")</f>
        <v/>
      </c>
      <c r="I1016" s="31" t="str">
        <f>Prefeitura!D1016</f>
        <v>RUA PROF MARIA TORRECILIA PERES, 16 - ARLINDO PERES - CASA BRANCA</v>
      </c>
      <c r="J1016" s="22" t="str">
        <f>Prefeitura!E1016</f>
        <v>(19) 989942816</v>
      </c>
      <c r="K1016" s="23" t="str">
        <f>LOWER('Base de dados'!K1015)</f>
        <v>jean.savella@live.com</v>
      </c>
      <c r="L1016" s="24" t="str">
        <f>'Base de dados'!J1015</f>
        <v>POPULAÇÃO GERAL</v>
      </c>
      <c r="M1016" s="24" t="str">
        <f>'Base de dados'!L1015</f>
        <v>SUPLENTE</v>
      </c>
      <c r="N1016" s="24">
        <f>'Base de dados'!M1015</f>
        <v>699</v>
      </c>
      <c r="O1016" s="29" t="str">
        <f>IF(OR(Prefeitura!I1016="Não",Prefeitura!J1016&lt;&gt;""),"EXCLUÍDO","")</f>
        <v/>
      </c>
      <c r="P1016" s="24" t="str">
        <f>IF(Prefeitura!J1016&lt;&gt;"","ATENDIDO CDHU",IF(Prefeitura!I1016="Não","NÃO COMPROVA TEMPO DE MORADIA",""))</f>
        <v/>
      </c>
      <c r="Q1016" s="24" t="str">
        <f t="shared" si="32"/>
        <v/>
      </c>
    </row>
    <row r="1017" spans="1:17" ht="24.95" customHeight="1" x14ac:dyDescent="0.25">
      <c r="A1017" s="17">
        <f t="shared" si="31"/>
        <v>1015</v>
      </c>
      <c r="B1017" s="18" t="str">
        <f>'Base de dados'!A1016</f>
        <v>5630021094</v>
      </c>
      <c r="C1017" s="19" t="str">
        <f>'Base de dados'!B1016</f>
        <v>THAMYE BEATRIZ CHIOATO PAVANI</v>
      </c>
      <c r="D1017" s="26">
        <f>'Base de dados'!C1016</f>
        <v>501317181</v>
      </c>
      <c r="E1017" s="20" t="str">
        <f>'Base de dados'!D1016</f>
        <v>475.013.628-07</v>
      </c>
      <c r="F1017" s="21" t="str">
        <f>IF('Base de dados'!E1016&lt;&gt;"",'Base de dados'!E1016,"")</f>
        <v/>
      </c>
      <c r="G1017" s="21" t="str">
        <f>IF('Base de dados'!F1016&lt;&gt;"",'Base de dados'!F1016,"")</f>
        <v/>
      </c>
      <c r="H1017" s="21" t="str">
        <f>IF('Base de dados'!G1016&lt;&gt;"",'Base de dados'!G1016,"")</f>
        <v/>
      </c>
      <c r="I1017" s="31" t="str">
        <f>Prefeitura!D1017</f>
        <v>RUA CAPITAO HORTA, 417 - CENTRO  - CASA BRANCA</v>
      </c>
      <c r="J1017" s="22" t="str">
        <f>Prefeitura!E1017</f>
        <v>(19) 992626928</v>
      </c>
      <c r="K1017" s="23" t="str">
        <f>LOWER('Base de dados'!K1016)</f>
        <v>thamye14@hotmail.com</v>
      </c>
      <c r="L1017" s="24" t="str">
        <f>'Base de dados'!J1016</f>
        <v>POPULAÇÃO GERAL</v>
      </c>
      <c r="M1017" s="24" t="str">
        <f>'Base de dados'!L1016</f>
        <v>SUPLENTE</v>
      </c>
      <c r="N1017" s="24">
        <f>'Base de dados'!M1016</f>
        <v>700</v>
      </c>
      <c r="O1017" s="29" t="str">
        <f>IF(OR(Prefeitura!I1017="Não",Prefeitura!J1017&lt;&gt;""),"EXCLUÍDO","")</f>
        <v/>
      </c>
      <c r="P1017" s="24" t="str">
        <f>IF(Prefeitura!J1017&lt;&gt;"","ATENDIDO CDHU",IF(Prefeitura!I1017="Não","NÃO COMPROVA TEMPO DE MORADIA",""))</f>
        <v/>
      </c>
      <c r="Q1017" s="24" t="str">
        <f t="shared" si="32"/>
        <v/>
      </c>
    </row>
    <row r="1018" spans="1:17" ht="24.95" customHeight="1" x14ac:dyDescent="0.25">
      <c r="A1018" s="17">
        <f t="shared" si="31"/>
        <v>1016</v>
      </c>
      <c r="B1018" s="18" t="str">
        <f>'Base de dados'!A1017</f>
        <v>5630018892</v>
      </c>
      <c r="C1018" s="19" t="str">
        <f>'Base de dados'!B1017</f>
        <v>DANIELLI FERNANDA GREGORIO DE OLIVEIRA</v>
      </c>
      <c r="D1018" s="26">
        <f>'Base de dados'!C1017</f>
        <v>580856859</v>
      </c>
      <c r="E1018" s="20" t="str">
        <f>'Base de dados'!D1017</f>
        <v>476.978.868-12</v>
      </c>
      <c r="F1018" s="21" t="str">
        <f>IF('Base de dados'!E1017&lt;&gt;"",'Base de dados'!E1017,"")</f>
        <v/>
      </c>
      <c r="G1018" s="21" t="str">
        <f>IF('Base de dados'!F1017&lt;&gt;"",'Base de dados'!F1017,"")</f>
        <v/>
      </c>
      <c r="H1018" s="21" t="str">
        <f>IF('Base de dados'!G1017&lt;&gt;"",'Base de dados'!G1017,"")</f>
        <v/>
      </c>
      <c r="I1018" s="31" t="str">
        <f>Prefeitura!D1018</f>
        <v>RUA OLIMPIO JOSE AUGUSTO, 114 - PARQUE SAO PAULO - CASA BRANCA</v>
      </c>
      <c r="J1018" s="22" t="str">
        <f>Prefeitura!E1018</f>
        <v>(19) 993477104</v>
      </c>
      <c r="K1018" s="23" t="str">
        <f>LOWER('Base de dados'!K1017)</f>
        <v>fg648482@gmail.com</v>
      </c>
      <c r="L1018" s="24" t="str">
        <f>'Base de dados'!J1017</f>
        <v>POPULAÇÃO GERAL</v>
      </c>
      <c r="M1018" s="24" t="str">
        <f>'Base de dados'!L1017</f>
        <v>SUPLENTE</v>
      </c>
      <c r="N1018" s="24">
        <f>'Base de dados'!M1017</f>
        <v>701</v>
      </c>
      <c r="O1018" s="29" t="str">
        <f>IF(OR(Prefeitura!I1018="Não",Prefeitura!J1018&lt;&gt;""),"EXCLUÍDO","")</f>
        <v/>
      </c>
      <c r="P1018" s="24" t="str">
        <f>IF(Prefeitura!J1018&lt;&gt;"","ATENDIDO CDHU",IF(Prefeitura!I1018="Não","NÃO COMPROVA TEMPO DE MORADIA",""))</f>
        <v/>
      </c>
      <c r="Q1018" s="24" t="str">
        <f t="shared" si="32"/>
        <v/>
      </c>
    </row>
    <row r="1019" spans="1:17" ht="24.95" customHeight="1" x14ac:dyDescent="0.25">
      <c r="A1019" s="17">
        <f t="shared" si="31"/>
        <v>1017</v>
      </c>
      <c r="B1019" s="18" t="str">
        <f>'Base de dados'!A1018</f>
        <v>5630009206</v>
      </c>
      <c r="C1019" s="19" t="str">
        <f>'Base de dados'!B1018</f>
        <v>KATIA CARDOSO MONTEIRO</v>
      </c>
      <c r="D1019" s="26">
        <f>'Base de dados'!C1018</f>
        <v>546184716</v>
      </c>
      <c r="E1019" s="20" t="str">
        <f>'Base de dados'!D1018</f>
        <v>465.311.218-58</v>
      </c>
      <c r="F1019" s="21" t="str">
        <f>IF('Base de dados'!E1018&lt;&gt;"",'Base de dados'!E1018,"")</f>
        <v>GIOVANI DE MATOS DE SOUSA</v>
      </c>
      <c r="G1019" s="21">
        <f>IF('Base de dados'!F1018&lt;&gt;"",'Base de dados'!F1018,"")</f>
        <v>451507927</v>
      </c>
      <c r="H1019" s="21" t="str">
        <f>IF('Base de dados'!G1018&lt;&gt;"",'Base de dados'!G1018,"")</f>
        <v>468.371.058-76</v>
      </c>
      <c r="I1019" s="31" t="str">
        <f>Prefeitura!D1019</f>
        <v>RUA DOLORES CARVALHO SANTOS, 52 a  - ODENIR BUZATTO  - CASA BRANCA</v>
      </c>
      <c r="J1019" s="22" t="str">
        <f>Prefeitura!E1019</f>
        <v>(19) 994343386</v>
      </c>
      <c r="K1019" s="23" t="str">
        <f>LOWER('Base de dados'!K1018)</f>
        <v>giovani.scp1111@hotmail.com</v>
      </c>
      <c r="L1019" s="24" t="str">
        <f>'Base de dados'!J1018</f>
        <v>POPULAÇÃO GERAL</v>
      </c>
      <c r="M1019" s="24" t="str">
        <f>'Base de dados'!L1018</f>
        <v>SUPLENTE</v>
      </c>
      <c r="N1019" s="24">
        <f>'Base de dados'!M1018</f>
        <v>702</v>
      </c>
      <c r="O1019" s="29" t="str">
        <f>IF(OR(Prefeitura!I1019="Não",Prefeitura!J1019&lt;&gt;""),"EXCLUÍDO","")</f>
        <v/>
      </c>
      <c r="P1019" s="24" t="str">
        <f>IF(Prefeitura!J1019&lt;&gt;"","ATENDIDO CDHU",IF(Prefeitura!I1019="Não","NÃO COMPROVA TEMPO DE MORADIA",""))</f>
        <v/>
      </c>
      <c r="Q1019" s="24" t="str">
        <f t="shared" si="32"/>
        <v/>
      </c>
    </row>
    <row r="1020" spans="1:17" ht="24.95" customHeight="1" x14ac:dyDescent="0.25">
      <c r="A1020" s="17">
        <f t="shared" si="31"/>
        <v>1018</v>
      </c>
      <c r="B1020" s="18" t="str">
        <f>'Base de dados'!A1019</f>
        <v>5630007705</v>
      </c>
      <c r="C1020" s="19" t="str">
        <f>'Base de dados'!B1019</f>
        <v>DAMARIS BERNARDA PIRES</v>
      </c>
      <c r="D1020" s="26">
        <f>'Base de dados'!C1019</f>
        <v>434981904</v>
      </c>
      <c r="E1020" s="20" t="str">
        <f>'Base de dados'!D1019</f>
        <v>475.368.898-44</v>
      </c>
      <c r="F1020" s="21" t="str">
        <f>IF('Base de dados'!E1019&lt;&gt;"",'Base de dados'!E1019,"")</f>
        <v/>
      </c>
      <c r="G1020" s="21" t="str">
        <f>IF('Base de dados'!F1019&lt;&gt;"",'Base de dados'!F1019,"")</f>
        <v/>
      </c>
      <c r="H1020" s="21" t="str">
        <f>IF('Base de dados'!G1019&lt;&gt;"",'Base de dados'!G1019,"")</f>
        <v/>
      </c>
      <c r="I1020" s="31" t="str">
        <f>Prefeitura!D1020</f>
        <v>RUA HILARIO LEITE RIBEIRO, 37 - ODENIR BUZATO - CASA BRANCA</v>
      </c>
      <c r="J1020" s="22" t="str">
        <f>Prefeitura!E1020</f>
        <v>(19) 989820593</v>
      </c>
      <c r="K1020" s="23" t="str">
        <f>LOWER('Base de dados'!K1019)</f>
        <v>damarisbernarda1@gmail.com</v>
      </c>
      <c r="L1020" s="24" t="str">
        <f>'Base de dados'!J1019</f>
        <v>POPULAÇÃO GERAL</v>
      </c>
      <c r="M1020" s="24" t="str">
        <f>'Base de dados'!L1019</f>
        <v>SUPLENTE</v>
      </c>
      <c r="N1020" s="24">
        <f>'Base de dados'!M1019</f>
        <v>703</v>
      </c>
      <c r="O1020" s="29" t="str">
        <f>IF(OR(Prefeitura!I1020="Não",Prefeitura!J1020&lt;&gt;""),"EXCLUÍDO","")</f>
        <v/>
      </c>
      <c r="P1020" s="24" t="str">
        <f>IF(Prefeitura!J1020&lt;&gt;"","ATENDIDO CDHU",IF(Prefeitura!I1020="Não","NÃO COMPROVA TEMPO DE MORADIA",""))</f>
        <v/>
      </c>
      <c r="Q1020" s="24" t="str">
        <f t="shared" si="32"/>
        <v/>
      </c>
    </row>
    <row r="1021" spans="1:17" ht="24.95" customHeight="1" x14ac:dyDescent="0.25">
      <c r="A1021" s="17">
        <f t="shared" si="31"/>
        <v>1019</v>
      </c>
      <c r="B1021" s="18" t="str">
        <f>'Base de dados'!A1020</f>
        <v>5630010774</v>
      </c>
      <c r="C1021" s="19" t="str">
        <f>'Base de dados'!B1020</f>
        <v>VANESSA GISLAINE MACHADO DA SILVA</v>
      </c>
      <c r="D1021" s="26">
        <f>'Base de dados'!C1020</f>
        <v>400991743</v>
      </c>
      <c r="E1021" s="20" t="str">
        <f>'Base de dados'!D1020</f>
        <v>384.109.898-32</v>
      </c>
      <c r="F1021" s="21" t="str">
        <f>IF('Base de dados'!E1020&lt;&gt;"",'Base de dados'!E1020,"")</f>
        <v>AUGUSTO SILVA NETO</v>
      </c>
      <c r="G1021" s="21">
        <f>IF('Base de dados'!F1020&lt;&gt;"",'Base de dados'!F1020,"")</f>
        <v>298904226</v>
      </c>
      <c r="H1021" s="21" t="str">
        <f>IF('Base de dados'!G1020&lt;&gt;"",'Base de dados'!G1020,"")</f>
        <v>337.330.058-48</v>
      </c>
      <c r="I1021" s="31" t="str">
        <f>Prefeitura!D1021</f>
        <v>RUA FAMILIA MACHADO, 319 - JARDIM BELA VISTA - CASA BRANCA</v>
      </c>
      <c r="J1021" s="22" t="str">
        <f>Prefeitura!E1021</f>
        <v>(19) 992536882</v>
      </c>
      <c r="K1021" s="23" t="str">
        <f>LOWER('Base de dados'!K1020)</f>
        <v>vanessamachado8529@bol.com.br</v>
      </c>
      <c r="L1021" s="24" t="str">
        <f>'Base de dados'!J1020</f>
        <v>POPULAÇÃO GERAL</v>
      </c>
      <c r="M1021" s="24" t="str">
        <f>'Base de dados'!L1020</f>
        <v>SUPLENTE</v>
      </c>
      <c r="N1021" s="24">
        <f>'Base de dados'!M1020</f>
        <v>704</v>
      </c>
      <c r="O1021" s="29" t="str">
        <f>IF(OR(Prefeitura!I1021="Não",Prefeitura!J1021&lt;&gt;""),"EXCLUÍDO","")</f>
        <v/>
      </c>
      <c r="P1021" s="24" t="str">
        <f>IF(Prefeitura!J1021&lt;&gt;"","ATENDIDO CDHU",IF(Prefeitura!I1021="Não","NÃO COMPROVA TEMPO DE MORADIA",""))</f>
        <v/>
      </c>
      <c r="Q1021" s="24" t="str">
        <f t="shared" si="32"/>
        <v/>
      </c>
    </row>
    <row r="1022" spans="1:17" ht="24.95" customHeight="1" x14ac:dyDescent="0.25">
      <c r="A1022" s="17">
        <f t="shared" si="31"/>
        <v>1020</v>
      </c>
      <c r="B1022" s="18" t="str">
        <f>'Base de dados'!A1021</f>
        <v>5630008661</v>
      </c>
      <c r="C1022" s="19" t="str">
        <f>'Base de dados'!B1021</f>
        <v>RODRIGO LUIZ MAVIGNIER DOS REIS</v>
      </c>
      <c r="D1022" s="26">
        <f>'Base de dados'!C1021</f>
        <v>368390627</v>
      </c>
      <c r="E1022" s="20" t="str">
        <f>'Base de dados'!D1021</f>
        <v>435.828.048-01</v>
      </c>
      <c r="F1022" s="21" t="str">
        <f>IF('Base de dados'!E1021&lt;&gt;"",'Base de dados'!E1021,"")</f>
        <v/>
      </c>
      <c r="G1022" s="21" t="str">
        <f>IF('Base de dados'!F1021&lt;&gt;"",'Base de dados'!F1021,"")</f>
        <v/>
      </c>
      <c r="H1022" s="21" t="str">
        <f>IF('Base de dados'!G1021&lt;&gt;"",'Base de dados'!G1021,"")</f>
        <v/>
      </c>
      <c r="I1022" s="31" t="str">
        <f>Prefeitura!D1022</f>
        <v>RUA RANULPHO DE CAMPOS PIRES, 65 - WANEL VILLE - SOROCABA</v>
      </c>
      <c r="J1022" s="22" t="str">
        <f>Prefeitura!E1022</f>
        <v>(15) 981434836</v>
      </c>
      <c r="K1022" s="23" t="str">
        <f>LOWER('Base de dados'!K1021)</f>
        <v>roo_reiis@hotmail.com</v>
      </c>
      <c r="L1022" s="24" t="str">
        <f>'Base de dados'!J1021</f>
        <v>POPULAÇÃO GERAL</v>
      </c>
      <c r="M1022" s="24" t="str">
        <f>'Base de dados'!L1021</f>
        <v>SUPLENTE</v>
      </c>
      <c r="N1022" s="24">
        <f>'Base de dados'!M1021</f>
        <v>705</v>
      </c>
      <c r="O1022" s="29" t="str">
        <f>IF(OR(Prefeitura!I1022="Não",Prefeitura!J1022&lt;&gt;""),"EXCLUÍDO","")</f>
        <v/>
      </c>
      <c r="P1022" s="24" t="str">
        <f>IF(Prefeitura!J1022&lt;&gt;"","ATENDIDO CDHU",IF(Prefeitura!I1022="Não","NÃO COMPROVA TEMPO DE MORADIA",""))</f>
        <v/>
      </c>
      <c r="Q1022" s="24" t="str">
        <f t="shared" si="32"/>
        <v/>
      </c>
    </row>
    <row r="1023" spans="1:17" ht="24.95" customHeight="1" x14ac:dyDescent="0.25">
      <c r="A1023" s="17">
        <f t="shared" si="31"/>
        <v>1021</v>
      </c>
      <c r="B1023" s="18" t="str">
        <f>'Base de dados'!A1022</f>
        <v>5630016003</v>
      </c>
      <c r="C1023" s="19" t="str">
        <f>'Base de dados'!B1022</f>
        <v>FLAVIA ALVES DA SILVA</v>
      </c>
      <c r="D1023" s="26">
        <f>'Base de dados'!C1022</f>
        <v>489790227</v>
      </c>
      <c r="E1023" s="20" t="str">
        <f>'Base de dados'!D1022</f>
        <v>404.403.448-67</v>
      </c>
      <c r="F1023" s="21" t="str">
        <f>IF('Base de dados'!E1022&lt;&gt;"",'Base de dados'!E1022,"")</f>
        <v/>
      </c>
      <c r="G1023" s="21" t="str">
        <f>IF('Base de dados'!F1022&lt;&gt;"",'Base de dados'!F1022,"")</f>
        <v/>
      </c>
      <c r="H1023" s="21" t="str">
        <f>IF('Base de dados'!G1022&lt;&gt;"",'Base de dados'!G1022,"")</f>
        <v/>
      </c>
      <c r="I1023" s="31" t="str">
        <f>Prefeitura!D1023</f>
        <v>RUA JOAO BATISTA SALLES CUNHA, 154 - PARQUE SAO PAULO  - CASA BRANCA</v>
      </c>
      <c r="J1023" s="22" t="str">
        <f>Prefeitura!E1023</f>
        <v>(19) 992107339</v>
      </c>
      <c r="K1023" s="23" t="str">
        <f>LOWER('Base de dados'!K1022)</f>
        <v>flavinha19931@hotmail.com</v>
      </c>
      <c r="L1023" s="24" t="str">
        <f>'Base de dados'!J1022</f>
        <v>POPULAÇÃO GERAL</v>
      </c>
      <c r="M1023" s="24" t="str">
        <f>'Base de dados'!L1022</f>
        <v>SUPLENTE</v>
      </c>
      <c r="N1023" s="24">
        <f>'Base de dados'!M1022</f>
        <v>706</v>
      </c>
      <c r="O1023" s="29" t="str">
        <f>IF(OR(Prefeitura!I1023="Não",Prefeitura!J1023&lt;&gt;""),"EXCLUÍDO","")</f>
        <v/>
      </c>
      <c r="P1023" s="24" t="str">
        <f>IF(Prefeitura!J1023&lt;&gt;"","ATENDIDO CDHU",IF(Prefeitura!I1023="Não","NÃO COMPROVA TEMPO DE MORADIA",""))</f>
        <v/>
      </c>
      <c r="Q1023" s="24" t="str">
        <f t="shared" si="32"/>
        <v/>
      </c>
    </row>
    <row r="1024" spans="1:17" ht="24.95" customHeight="1" x14ac:dyDescent="0.25">
      <c r="A1024" s="17">
        <f t="shared" si="31"/>
        <v>1022</v>
      </c>
      <c r="B1024" s="18" t="str">
        <f>'Base de dados'!A1023</f>
        <v>5630016904</v>
      </c>
      <c r="C1024" s="19" t="str">
        <f>'Base de dados'!B1023</f>
        <v>ALESSANDRA REGINA DE SOUZA</v>
      </c>
      <c r="D1024" s="26">
        <f>'Base de dados'!C1023</f>
        <v>400994951</v>
      </c>
      <c r="E1024" s="20" t="str">
        <f>'Base de dados'!D1023</f>
        <v>322.179.768-00</v>
      </c>
      <c r="F1024" s="21" t="str">
        <f>IF('Base de dados'!E1023&lt;&gt;"",'Base de dados'!E1023,"")</f>
        <v>CLAUDEMIR MATSUI FERREIRA</v>
      </c>
      <c r="G1024" s="21">
        <f>IF('Base de dados'!F1023&lt;&gt;"",'Base de dados'!F1023,"")</f>
        <v>479328857</v>
      </c>
      <c r="H1024" s="21" t="str">
        <f>IF('Base de dados'!G1023&lt;&gt;"",'Base de dados'!G1023,"")</f>
        <v>426.339.268-00</v>
      </c>
      <c r="I1024" s="31" t="str">
        <f>Prefeitura!D1024</f>
        <v>RUA ANTONIO LEITE RIBEIRO, 212 - JARDIM MACAUBA - CASA BRANCA</v>
      </c>
      <c r="J1024" s="22" t="str">
        <f>Prefeitura!E1024</f>
        <v>(19) 994206447</v>
      </c>
      <c r="K1024" s="23" t="str">
        <f>LOWER('Base de dados'!K1023)</f>
        <v>alessandrasecr@gmail.com</v>
      </c>
      <c r="L1024" s="24" t="str">
        <f>'Base de dados'!J1023</f>
        <v>POPULAÇÃO GERAL</v>
      </c>
      <c r="M1024" s="24" t="str">
        <f>'Base de dados'!L1023</f>
        <v>SUPLENTE</v>
      </c>
      <c r="N1024" s="24">
        <f>'Base de dados'!M1023</f>
        <v>707</v>
      </c>
      <c r="O1024" s="29" t="str">
        <f>IF(OR(Prefeitura!I1024="Não",Prefeitura!J1024&lt;&gt;""),"EXCLUÍDO","")</f>
        <v/>
      </c>
      <c r="P1024" s="24" t="str">
        <f>IF(Prefeitura!J1024&lt;&gt;"","ATENDIDO CDHU",IF(Prefeitura!I1024="Não","NÃO COMPROVA TEMPO DE MORADIA",""))</f>
        <v/>
      </c>
      <c r="Q1024" s="24" t="str">
        <f t="shared" si="32"/>
        <v/>
      </c>
    </row>
    <row r="1025" spans="1:17" ht="24.95" customHeight="1" x14ac:dyDescent="0.25">
      <c r="A1025" s="17">
        <f t="shared" si="31"/>
        <v>1023</v>
      </c>
      <c r="B1025" s="18" t="str">
        <f>'Base de dados'!A1024</f>
        <v>5630003563</v>
      </c>
      <c r="C1025" s="19" t="str">
        <f>'Base de dados'!B1024</f>
        <v>EDERSON ALVES DA SILVA</v>
      </c>
      <c r="D1025" s="26">
        <f>'Base de dados'!C1024</f>
        <v>446076570</v>
      </c>
      <c r="E1025" s="20" t="str">
        <f>'Base de dados'!D1024</f>
        <v>383.514.198-85</v>
      </c>
      <c r="F1025" s="21" t="str">
        <f>IF('Base de dados'!E1024&lt;&gt;"",'Base de dados'!E1024,"")</f>
        <v>TATIANE BARBOSA DE ALMEIDA SILVA</v>
      </c>
      <c r="G1025" s="21">
        <f>IF('Base de dados'!F1024&lt;&gt;"",'Base de dados'!F1024,"")</f>
        <v>45192955</v>
      </c>
      <c r="H1025" s="21" t="str">
        <f>IF('Base de dados'!G1024&lt;&gt;"",'Base de dados'!G1024,"")</f>
        <v>405.562.158-26</v>
      </c>
      <c r="I1025" s="31" t="str">
        <f>Prefeitura!D1025</f>
        <v>RUA PADRE LUIS MARIA FERNANDES, 110 - CONDOMINIO PARQUE DAS ACACIAS - CASA BRANCA</v>
      </c>
      <c r="J1025" s="22" t="str">
        <f>Prefeitura!E1025</f>
        <v>(19) 994511906</v>
      </c>
      <c r="K1025" s="23" t="str">
        <f>LOWER('Base de dados'!K1024)</f>
        <v>ealvesdasilva007@gmail.com</v>
      </c>
      <c r="L1025" s="24" t="str">
        <f>'Base de dados'!J1024</f>
        <v>POPULAÇÃO GERAL</v>
      </c>
      <c r="M1025" s="24" t="str">
        <f>'Base de dados'!L1024</f>
        <v>SUPLENTE</v>
      </c>
      <c r="N1025" s="24">
        <f>'Base de dados'!M1024</f>
        <v>708</v>
      </c>
      <c r="O1025" s="29" t="str">
        <f>IF(OR(Prefeitura!I1025="Não",Prefeitura!J1025&lt;&gt;""),"EXCLUÍDO","")</f>
        <v/>
      </c>
      <c r="P1025" s="24" t="str">
        <f>IF(Prefeitura!J1025&lt;&gt;"","ATENDIDO CDHU",IF(Prefeitura!I1025="Não","NÃO COMPROVA TEMPO DE MORADIA",""))</f>
        <v/>
      </c>
      <c r="Q1025" s="24" t="str">
        <f t="shared" si="32"/>
        <v/>
      </c>
    </row>
    <row r="1026" spans="1:17" ht="24.95" customHeight="1" x14ac:dyDescent="0.25">
      <c r="A1026" s="17">
        <f t="shared" si="31"/>
        <v>1024</v>
      </c>
      <c r="B1026" s="18" t="str">
        <f>'Base de dados'!A1025</f>
        <v>5630007416</v>
      </c>
      <c r="C1026" s="19" t="str">
        <f>'Base de dados'!B1025</f>
        <v>ELAINE CANDIDO</v>
      </c>
      <c r="D1026" s="26">
        <f>'Base de dados'!C1025</f>
        <v>285042919</v>
      </c>
      <c r="E1026" s="20" t="str">
        <f>'Base de dados'!D1025</f>
        <v>142.112.648-69</v>
      </c>
      <c r="F1026" s="21" t="str">
        <f>IF('Base de dados'!E1025&lt;&gt;"",'Base de dados'!E1025,"")</f>
        <v/>
      </c>
      <c r="G1026" s="21" t="str">
        <f>IF('Base de dados'!F1025&lt;&gt;"",'Base de dados'!F1025,"")</f>
        <v/>
      </c>
      <c r="H1026" s="21" t="str">
        <f>IF('Base de dados'!G1025&lt;&gt;"",'Base de dados'!G1025,"")</f>
        <v/>
      </c>
      <c r="I1026" s="31" t="str">
        <f>Prefeitura!D1026</f>
        <v>RUA DAMASIO RODRIGUES NOGUEIRA, 1239 - CENTRO - ITOBI</v>
      </c>
      <c r="J1026" s="22" t="str">
        <f>Prefeitura!E1026</f>
        <v>(19) 994300055</v>
      </c>
      <c r="K1026" s="23" t="str">
        <f>LOWER('Base de dados'!K1025)</f>
        <v>elainepitanga@yahoo.com.br</v>
      </c>
      <c r="L1026" s="24" t="str">
        <f>'Base de dados'!J1025</f>
        <v>POPULAÇÃO GERAL</v>
      </c>
      <c r="M1026" s="24" t="str">
        <f>'Base de dados'!L1025</f>
        <v>SUPLENTE</v>
      </c>
      <c r="N1026" s="24">
        <f>'Base de dados'!M1025</f>
        <v>709</v>
      </c>
      <c r="O1026" s="29" t="str">
        <f>IF(OR(Prefeitura!I1026="Não",Prefeitura!J1026&lt;&gt;""),"EXCLUÍDO","")</f>
        <v/>
      </c>
      <c r="P1026" s="24" t="str">
        <f>IF(Prefeitura!J1026&lt;&gt;"","ATENDIDO CDHU",IF(Prefeitura!I1026="Não","NÃO COMPROVA TEMPO DE MORADIA",""))</f>
        <v/>
      </c>
      <c r="Q1026" s="24" t="str">
        <f t="shared" si="32"/>
        <v/>
      </c>
    </row>
    <row r="1027" spans="1:17" ht="24.95" customHeight="1" x14ac:dyDescent="0.25">
      <c r="A1027" s="17">
        <f t="shared" si="31"/>
        <v>1025</v>
      </c>
      <c r="B1027" s="18" t="str">
        <f>'Base de dados'!A1026</f>
        <v>5630018678</v>
      </c>
      <c r="C1027" s="19" t="str">
        <f>'Base de dados'!B1026</f>
        <v>MELISSA CRISTINA GANZELLA</v>
      </c>
      <c r="D1027" s="26">
        <f>'Base de dados'!C1026</f>
        <v>400493366</v>
      </c>
      <c r="E1027" s="20" t="str">
        <f>'Base de dados'!D1026</f>
        <v>428.889.938-99</v>
      </c>
      <c r="F1027" s="21" t="str">
        <f>IF('Base de dados'!E1026&lt;&gt;"",'Base de dados'!E1026,"")</f>
        <v/>
      </c>
      <c r="G1027" s="21" t="str">
        <f>IF('Base de dados'!F1026&lt;&gt;"",'Base de dados'!F1026,"")</f>
        <v/>
      </c>
      <c r="H1027" s="21" t="str">
        <f>IF('Base de dados'!G1026&lt;&gt;"",'Base de dados'!G1026,"")</f>
        <v/>
      </c>
      <c r="I1027" s="31" t="str">
        <f>Prefeitura!D1027</f>
        <v>RUA DOS ANTONIALLI, 64 - NAZARE - CASA BRANCA</v>
      </c>
      <c r="J1027" s="22" t="str">
        <f>Prefeitura!E1027</f>
        <v>(19) 994182535</v>
      </c>
      <c r="K1027" s="23" t="str">
        <f>LOWER('Base de dados'!K1026)</f>
        <v>melissachristinaganzella@gmail.com</v>
      </c>
      <c r="L1027" s="24" t="str">
        <f>'Base de dados'!J1026</f>
        <v>POPULAÇÃO GERAL</v>
      </c>
      <c r="M1027" s="24" t="str">
        <f>'Base de dados'!L1026</f>
        <v>SUPLENTE</v>
      </c>
      <c r="N1027" s="24">
        <f>'Base de dados'!M1026</f>
        <v>710</v>
      </c>
      <c r="O1027" s="29" t="str">
        <f>IF(OR(Prefeitura!I1027="Não",Prefeitura!J1027&lt;&gt;""),"EXCLUÍDO","")</f>
        <v/>
      </c>
      <c r="P1027" s="24" t="str">
        <f>IF(Prefeitura!J1027&lt;&gt;"","ATENDIDO CDHU",IF(Prefeitura!I1027="Não","NÃO COMPROVA TEMPO DE MORADIA",""))</f>
        <v/>
      </c>
      <c r="Q1027" s="24" t="str">
        <f t="shared" si="32"/>
        <v/>
      </c>
    </row>
    <row r="1028" spans="1:17" ht="24.95" customHeight="1" x14ac:dyDescent="0.25">
      <c r="A1028" s="17">
        <f t="shared" si="31"/>
        <v>1026</v>
      </c>
      <c r="B1028" s="18" t="str">
        <f>'Base de dados'!A1027</f>
        <v>5630012515</v>
      </c>
      <c r="C1028" s="19" t="str">
        <f>'Base de dados'!B1027</f>
        <v>KARINA APARECIDA PRADO CHARLEAUX</v>
      </c>
      <c r="D1028" s="26">
        <f>'Base de dados'!C1027</f>
        <v>431578291</v>
      </c>
      <c r="E1028" s="20" t="str">
        <f>'Base de dados'!D1027</f>
        <v>312.008.978-89</v>
      </c>
      <c r="F1028" s="21" t="str">
        <f>IF('Base de dados'!E1027&lt;&gt;"",'Base de dados'!E1027,"")</f>
        <v/>
      </c>
      <c r="G1028" s="21" t="str">
        <f>IF('Base de dados'!F1027&lt;&gt;"",'Base de dados'!F1027,"")</f>
        <v/>
      </c>
      <c r="H1028" s="21" t="str">
        <f>IF('Base de dados'!G1027&lt;&gt;"",'Base de dados'!G1027,"")</f>
        <v/>
      </c>
      <c r="I1028" s="31" t="str">
        <f>Prefeitura!D1028</f>
        <v>AV  BENEDITO DE TOLEDO, 14 - JARDIM PRIMAVERA - GUARATINGUETA</v>
      </c>
      <c r="J1028" s="22" t="str">
        <f>Prefeitura!E1028</f>
        <v>(12) 981991457</v>
      </c>
      <c r="K1028" s="23" t="str">
        <f>LOWER('Base de dados'!K1027)</f>
        <v>karinacharleaux2@gmail.com</v>
      </c>
      <c r="L1028" s="24" t="str">
        <f>'Base de dados'!J1027</f>
        <v>POPULAÇÃO GERAL</v>
      </c>
      <c r="M1028" s="24" t="str">
        <f>'Base de dados'!L1027</f>
        <v>SUPLENTE</v>
      </c>
      <c r="N1028" s="24">
        <f>'Base de dados'!M1027</f>
        <v>711</v>
      </c>
      <c r="O1028" s="29" t="str">
        <f>IF(OR(Prefeitura!I1028="Não",Prefeitura!J1028&lt;&gt;""),"EXCLUÍDO","")</f>
        <v/>
      </c>
      <c r="P1028" s="24" t="str">
        <f>IF(Prefeitura!J1028&lt;&gt;"","ATENDIDO CDHU",IF(Prefeitura!I1028="Não","NÃO COMPROVA TEMPO DE MORADIA",""))</f>
        <v/>
      </c>
      <c r="Q1028" s="24" t="str">
        <f t="shared" si="32"/>
        <v/>
      </c>
    </row>
    <row r="1029" spans="1:17" ht="24.95" customHeight="1" x14ac:dyDescent="0.25">
      <c r="A1029" s="17">
        <f t="shared" ref="A1029:A1092" si="33">A1028+1</f>
        <v>1027</v>
      </c>
      <c r="B1029" s="18" t="str">
        <f>'Base de dados'!A1028</f>
        <v>5630013117</v>
      </c>
      <c r="C1029" s="19" t="str">
        <f>'Base de dados'!B1028</f>
        <v>MARIELE CAROLINE MORAES</v>
      </c>
      <c r="D1029" s="26">
        <f>'Base de dados'!C1028</f>
        <v>485631295</v>
      </c>
      <c r="E1029" s="20" t="str">
        <f>'Base de dados'!D1028</f>
        <v>406.056.898-81</v>
      </c>
      <c r="F1029" s="21" t="str">
        <f>IF('Base de dados'!E1028&lt;&gt;"",'Base de dados'!E1028,"")</f>
        <v/>
      </c>
      <c r="G1029" s="21" t="str">
        <f>IF('Base de dados'!F1028&lt;&gt;"",'Base de dados'!F1028,"")</f>
        <v/>
      </c>
      <c r="H1029" s="21" t="str">
        <f>IF('Base de dados'!G1028&lt;&gt;"",'Base de dados'!G1028,"")</f>
        <v/>
      </c>
      <c r="I1029" s="31" t="str">
        <f>Prefeitura!D1029</f>
        <v>RUA FAMILIA NORONHA, 10 - VENDA BRANCA - CASA BRANCA</v>
      </c>
      <c r="J1029" s="22" t="str">
        <f>Prefeitura!E1029</f>
        <v>(19) 997131937</v>
      </c>
      <c r="K1029" s="23" t="str">
        <f>LOWER('Base de dados'!K1028)</f>
        <v>madafreitas161@gmail.com</v>
      </c>
      <c r="L1029" s="24" t="str">
        <f>'Base de dados'!J1028</f>
        <v>POPULAÇÃO GERAL</v>
      </c>
      <c r="M1029" s="24" t="str">
        <f>'Base de dados'!L1028</f>
        <v>SUPLENTE</v>
      </c>
      <c r="N1029" s="24">
        <f>'Base de dados'!M1028</f>
        <v>712</v>
      </c>
      <c r="O1029" s="29" t="str">
        <f>IF(OR(Prefeitura!I1029="Não",Prefeitura!J1029&lt;&gt;""),"EXCLUÍDO","")</f>
        <v/>
      </c>
      <c r="P1029" s="24" t="str">
        <f>IF(Prefeitura!J1029&lt;&gt;"","ATENDIDO CDHU",IF(Prefeitura!I1029="Não","NÃO COMPROVA TEMPO DE MORADIA",""))</f>
        <v/>
      </c>
      <c r="Q1029" s="24" t="str">
        <f t="shared" ref="Q1029:Q1092" si="34">IF(P1029="","",IF(P1029="ATENDIDO CDHU","CDHU","PREFEITURA"))</f>
        <v/>
      </c>
    </row>
    <row r="1030" spans="1:17" ht="24.95" customHeight="1" x14ac:dyDescent="0.25">
      <c r="A1030" s="17">
        <f t="shared" si="33"/>
        <v>1028</v>
      </c>
      <c r="B1030" s="18" t="str">
        <f>'Base de dados'!A1029</f>
        <v>5630010923</v>
      </c>
      <c r="C1030" s="19" t="str">
        <f>'Base de dados'!B1029</f>
        <v>ROSILENE DONTALE RIBEIRO</v>
      </c>
      <c r="D1030" s="26">
        <f>'Base de dados'!C1029</f>
        <v>400993285</v>
      </c>
      <c r="E1030" s="20" t="str">
        <f>'Base de dados'!D1029</f>
        <v>367.000.768-70</v>
      </c>
      <c r="F1030" s="21" t="str">
        <f>IF('Base de dados'!E1029&lt;&gt;"",'Base de dados'!E1029,"")</f>
        <v/>
      </c>
      <c r="G1030" s="21" t="str">
        <f>IF('Base de dados'!F1029&lt;&gt;"",'Base de dados'!F1029,"")</f>
        <v/>
      </c>
      <c r="H1030" s="21" t="str">
        <f>IF('Base de dados'!G1029&lt;&gt;"",'Base de dados'!G1029,"")</f>
        <v/>
      </c>
      <c r="I1030" s="31" t="str">
        <f>Prefeitura!D1030</f>
        <v>CHA DUQUE DE CAXIAS, 2088 - CHACARA BOA VISTA - CASA BRANCA</v>
      </c>
      <c r="J1030" s="22" t="str">
        <f>Prefeitura!E1030</f>
        <v>(19) 994360635</v>
      </c>
      <c r="K1030" s="23" t="str">
        <f>LOWER('Base de dados'!K1029)</f>
        <v>rdontale32@gmail.com</v>
      </c>
      <c r="L1030" s="24" t="str">
        <f>'Base de dados'!J1029</f>
        <v>POPULAÇÃO GERAL</v>
      </c>
      <c r="M1030" s="24" t="str">
        <f>'Base de dados'!L1029</f>
        <v>SUPLENTE</v>
      </c>
      <c r="N1030" s="24">
        <f>'Base de dados'!M1029</f>
        <v>713</v>
      </c>
      <c r="O1030" s="29" t="str">
        <f>IF(OR(Prefeitura!I1030="Não",Prefeitura!J1030&lt;&gt;""),"EXCLUÍDO","")</f>
        <v/>
      </c>
      <c r="P1030" s="24" t="str">
        <f>IF(Prefeitura!J1030&lt;&gt;"","ATENDIDO CDHU",IF(Prefeitura!I1030="Não","NÃO COMPROVA TEMPO DE MORADIA",""))</f>
        <v/>
      </c>
      <c r="Q1030" s="24" t="str">
        <f t="shared" si="34"/>
        <v/>
      </c>
    </row>
    <row r="1031" spans="1:17" ht="24.95" customHeight="1" x14ac:dyDescent="0.25">
      <c r="A1031" s="17">
        <f t="shared" si="33"/>
        <v>1029</v>
      </c>
      <c r="B1031" s="18" t="str">
        <f>'Base de dados'!A1030</f>
        <v>5630013893</v>
      </c>
      <c r="C1031" s="19" t="str">
        <f>'Base de dados'!B1030</f>
        <v>ADILSON CAMPOS DO CARMO</v>
      </c>
      <c r="D1031" s="26">
        <f>'Base de dados'!C1030</f>
        <v>403804231</v>
      </c>
      <c r="E1031" s="20" t="str">
        <f>'Base de dados'!D1030</f>
        <v>305.403.598-07</v>
      </c>
      <c r="F1031" s="21" t="str">
        <f>IF('Base de dados'!E1030&lt;&gt;"",'Base de dados'!E1030,"")</f>
        <v>FABIANA RAMOS DA SILVA</v>
      </c>
      <c r="G1031" s="21">
        <f>IF('Base de dados'!F1030&lt;&gt;"",'Base de dados'!F1030,"")</f>
        <v>456409804</v>
      </c>
      <c r="H1031" s="21" t="str">
        <f>IF('Base de dados'!G1030&lt;&gt;"",'Base de dados'!G1030,"")</f>
        <v>409.444.248-05</v>
      </c>
      <c r="I1031" s="31" t="str">
        <f>Prefeitura!D1031</f>
        <v>RUA ANTONIO AUGUSTO DE REZENDE, 95 - JARDIM MACAUBA - CASA BRANCA</v>
      </c>
      <c r="J1031" s="22" t="str">
        <f>Prefeitura!E1031</f>
        <v>(19) 93142388</v>
      </c>
      <c r="K1031" s="23" t="str">
        <f>LOWER('Base de dados'!K1030)</f>
        <v>adilson_campos_35@hotmail.com</v>
      </c>
      <c r="L1031" s="24" t="str">
        <f>'Base de dados'!J1030</f>
        <v>POPULAÇÃO GERAL</v>
      </c>
      <c r="M1031" s="24" t="str">
        <f>'Base de dados'!L1030</f>
        <v>SUPLENTE</v>
      </c>
      <c r="N1031" s="24">
        <f>'Base de dados'!M1030</f>
        <v>714</v>
      </c>
      <c r="O1031" s="29" t="str">
        <f>IF(OR(Prefeitura!I1031="Não",Prefeitura!J1031&lt;&gt;""),"EXCLUÍDO","")</f>
        <v/>
      </c>
      <c r="P1031" s="24" t="str">
        <f>IF(Prefeitura!J1031&lt;&gt;"","ATENDIDO CDHU",IF(Prefeitura!I1031="Não","NÃO COMPROVA TEMPO DE MORADIA",""))</f>
        <v/>
      </c>
      <c r="Q1031" s="24" t="str">
        <f t="shared" si="34"/>
        <v/>
      </c>
    </row>
    <row r="1032" spans="1:17" ht="24.95" customHeight="1" x14ac:dyDescent="0.25">
      <c r="A1032" s="17">
        <f t="shared" si="33"/>
        <v>1030</v>
      </c>
      <c r="B1032" s="18" t="str">
        <f>'Base de dados'!A1031</f>
        <v>5630018108</v>
      </c>
      <c r="C1032" s="19" t="str">
        <f>'Base de dados'!B1031</f>
        <v>SILVIA HELENA JERONIMO</v>
      </c>
      <c r="D1032" s="26">
        <f>'Base de dados'!C1031</f>
        <v>339548149</v>
      </c>
      <c r="E1032" s="20" t="str">
        <f>'Base de dados'!D1031</f>
        <v>284.196.358-63</v>
      </c>
      <c r="F1032" s="21" t="str">
        <f>IF('Base de dados'!E1031&lt;&gt;"",'Base de dados'!E1031,"")</f>
        <v>MARCIO JOSE SOARES</v>
      </c>
      <c r="G1032" s="21">
        <f>IF('Base de dados'!F1031&lt;&gt;"",'Base de dados'!F1031,"")</f>
        <v>24532284</v>
      </c>
      <c r="H1032" s="21" t="str">
        <f>IF('Base de dados'!G1031&lt;&gt;"",'Base de dados'!G1031,"")</f>
        <v>168.338.688-40</v>
      </c>
      <c r="I1032" s="31" t="str">
        <f>Prefeitura!D1032</f>
        <v>RUA FAMILIA BRAZI, 53 - PARQUE SAO - CASA BRANCA</v>
      </c>
      <c r="J1032" s="22" t="str">
        <f>Prefeitura!E1032</f>
        <v>(19) 995261411</v>
      </c>
      <c r="K1032" s="23" t="str">
        <f>LOWER('Base de dados'!K1031)</f>
        <v>silviabibo99@mil.com</v>
      </c>
      <c r="L1032" s="24" t="str">
        <f>'Base de dados'!J1031</f>
        <v>POPULAÇÃO GERAL</v>
      </c>
      <c r="M1032" s="24" t="str">
        <f>'Base de dados'!L1031</f>
        <v>SUPLENTE</v>
      </c>
      <c r="N1032" s="24">
        <f>'Base de dados'!M1031</f>
        <v>715</v>
      </c>
      <c r="O1032" s="29" t="str">
        <f>IF(OR(Prefeitura!I1032="Não",Prefeitura!J1032&lt;&gt;""),"EXCLUÍDO","")</f>
        <v/>
      </c>
      <c r="P1032" s="24" t="str">
        <f>IF(Prefeitura!J1032&lt;&gt;"","ATENDIDO CDHU",IF(Prefeitura!I1032="Não","NÃO COMPROVA TEMPO DE MORADIA",""))</f>
        <v/>
      </c>
      <c r="Q1032" s="24" t="str">
        <f t="shared" si="34"/>
        <v/>
      </c>
    </row>
    <row r="1033" spans="1:17" ht="24.95" customHeight="1" x14ac:dyDescent="0.25">
      <c r="A1033" s="17">
        <f t="shared" si="33"/>
        <v>1031</v>
      </c>
      <c r="B1033" s="18" t="str">
        <f>'Base de dados'!A1032</f>
        <v>5630010048</v>
      </c>
      <c r="C1033" s="19" t="str">
        <f>'Base de dados'!B1032</f>
        <v>PRISCILA COELHO</v>
      </c>
      <c r="D1033" s="26">
        <f>'Base de dados'!C1032</f>
        <v>455375197</v>
      </c>
      <c r="E1033" s="20" t="str">
        <f>'Base de dados'!D1032</f>
        <v>320.894.758-54</v>
      </c>
      <c r="F1033" s="21" t="str">
        <f>IF('Base de dados'!E1032&lt;&gt;"",'Base de dados'!E1032,"")</f>
        <v>MARCOS ALEXANDRE XAVIER</v>
      </c>
      <c r="G1033" s="21">
        <f>IF('Base de dados'!F1032&lt;&gt;"",'Base de dados'!F1032,"")</f>
        <v>30997307</v>
      </c>
      <c r="H1033" s="21" t="str">
        <f>IF('Base de dados'!G1032&lt;&gt;"",'Base de dados'!G1032,"")</f>
        <v>259.691.228-74</v>
      </c>
      <c r="I1033" s="31" t="str">
        <f>Prefeitura!D1033</f>
        <v>RUA DOMINGOS VILELA DE ANDRADE, 5i - INDUSTRIAL - CASA BRANCA</v>
      </c>
      <c r="J1033" s="22" t="str">
        <f>Prefeitura!E1033</f>
        <v>(19) 995659953</v>
      </c>
      <c r="K1033" s="23" t="str">
        <f>LOWER('Base de dados'!K1032)</f>
        <v>pri.linhacat@hotmail.com</v>
      </c>
      <c r="L1033" s="24" t="str">
        <f>'Base de dados'!J1032</f>
        <v>POPULAÇÃO GERAL</v>
      </c>
      <c r="M1033" s="24" t="str">
        <f>'Base de dados'!L1032</f>
        <v>SUPLENTE</v>
      </c>
      <c r="N1033" s="24">
        <f>'Base de dados'!M1032</f>
        <v>716</v>
      </c>
      <c r="O1033" s="29" t="str">
        <f>IF(OR(Prefeitura!I1033="Não",Prefeitura!J1033&lt;&gt;""),"EXCLUÍDO","")</f>
        <v/>
      </c>
      <c r="P1033" s="24" t="str">
        <f>IF(Prefeitura!J1033&lt;&gt;"","ATENDIDO CDHU",IF(Prefeitura!I1033="Não","NÃO COMPROVA TEMPO DE MORADIA",""))</f>
        <v/>
      </c>
      <c r="Q1033" s="24" t="str">
        <f t="shared" si="34"/>
        <v/>
      </c>
    </row>
    <row r="1034" spans="1:17" ht="24.95" customHeight="1" x14ac:dyDescent="0.25">
      <c r="A1034" s="17">
        <f t="shared" si="33"/>
        <v>1032</v>
      </c>
      <c r="B1034" s="18" t="str">
        <f>'Base de dados'!A1033</f>
        <v>5630000601</v>
      </c>
      <c r="C1034" s="19" t="str">
        <f>'Base de dados'!B1033</f>
        <v>DANILO DE PAULA SANTOS</v>
      </c>
      <c r="D1034" s="26">
        <f>'Base de dados'!C1033</f>
        <v>490259650</v>
      </c>
      <c r="E1034" s="20" t="str">
        <f>'Base de dados'!D1033</f>
        <v>434.535.398-00</v>
      </c>
      <c r="F1034" s="21" t="str">
        <f>IF('Base de dados'!E1033&lt;&gt;"",'Base de dados'!E1033,"")</f>
        <v>MARLA OLIVA CARDOSO LUCIO</v>
      </c>
      <c r="G1034" s="21">
        <f>IF('Base de dados'!F1033&lt;&gt;"",'Base de dados'!F1033,"")</f>
        <v>497198460</v>
      </c>
      <c r="H1034" s="21" t="str">
        <f>IF('Base de dados'!G1033&lt;&gt;"",'Base de dados'!G1033,"")</f>
        <v>450.034.538-84</v>
      </c>
      <c r="I1034" s="31" t="str">
        <f>Prefeitura!D1034</f>
        <v>RUA DOS PEZZUTOS, 41 - NAZARE - CASA BRANCA</v>
      </c>
      <c r="J1034" s="22" t="str">
        <f>Prefeitura!E1034</f>
        <v>(19) 999604556</v>
      </c>
      <c r="K1034" s="23" t="str">
        <f>LOWER('Base de dados'!K1033)</f>
        <v>depauladanilo29@gmail.com</v>
      </c>
      <c r="L1034" s="24" t="str">
        <f>'Base de dados'!J1033</f>
        <v>POPULAÇÃO GERAL</v>
      </c>
      <c r="M1034" s="24" t="str">
        <f>'Base de dados'!L1033</f>
        <v>SUPLENTE</v>
      </c>
      <c r="N1034" s="24">
        <f>'Base de dados'!M1033</f>
        <v>717</v>
      </c>
      <c r="O1034" s="29" t="str">
        <f>IF(OR(Prefeitura!I1034="Não",Prefeitura!J1034&lt;&gt;""),"EXCLUÍDO","")</f>
        <v/>
      </c>
      <c r="P1034" s="24" t="str">
        <f>IF(Prefeitura!J1034&lt;&gt;"","ATENDIDO CDHU",IF(Prefeitura!I1034="Não","NÃO COMPROVA TEMPO DE MORADIA",""))</f>
        <v/>
      </c>
      <c r="Q1034" s="24" t="str">
        <f t="shared" si="34"/>
        <v/>
      </c>
    </row>
    <row r="1035" spans="1:17" ht="24.95" customHeight="1" x14ac:dyDescent="0.25">
      <c r="A1035" s="17">
        <f t="shared" si="33"/>
        <v>1033</v>
      </c>
      <c r="B1035" s="18" t="str">
        <f>'Base de dados'!A1034</f>
        <v>5630011384</v>
      </c>
      <c r="C1035" s="19" t="str">
        <f>'Base de dados'!B1034</f>
        <v>PAULO DONIZETI DE SIQUEIRA</v>
      </c>
      <c r="D1035" s="26">
        <f>'Base de dados'!C1034</f>
        <v>239033723</v>
      </c>
      <c r="E1035" s="20" t="str">
        <f>'Base de dados'!D1034</f>
        <v>187.714.098-82</v>
      </c>
      <c r="F1035" s="21" t="str">
        <f>IF('Base de dados'!E1034&lt;&gt;"",'Base de dados'!E1034,"")</f>
        <v/>
      </c>
      <c r="G1035" s="21" t="str">
        <f>IF('Base de dados'!F1034&lt;&gt;"",'Base de dados'!F1034,"")</f>
        <v/>
      </c>
      <c r="H1035" s="21" t="str">
        <f>IF('Base de dados'!G1034&lt;&gt;"",'Base de dados'!G1034,"")</f>
        <v/>
      </c>
      <c r="I1035" s="31" t="str">
        <f>Prefeitura!D1035</f>
        <v>RUA JOAO BARBOSA DE CASTRO, 07 - JARDIM BELA VISTA 2 - CASA BRANCA</v>
      </c>
      <c r="J1035" s="22" t="str">
        <f>Prefeitura!E1035</f>
        <v>(19) 995967548</v>
      </c>
      <c r="K1035" s="23" t="str">
        <f>LOWER('Base de dados'!K1034)</f>
        <v>b55199989221992@gmail.com</v>
      </c>
      <c r="L1035" s="24" t="str">
        <f>'Base de dados'!J1034</f>
        <v>POPULAÇÃO GERAL</v>
      </c>
      <c r="M1035" s="24" t="str">
        <f>'Base de dados'!L1034</f>
        <v>SUPLENTE</v>
      </c>
      <c r="N1035" s="24">
        <f>'Base de dados'!M1034</f>
        <v>718</v>
      </c>
      <c r="O1035" s="29" t="str">
        <f>IF(OR(Prefeitura!I1035="Não",Prefeitura!J1035&lt;&gt;""),"EXCLUÍDO","")</f>
        <v/>
      </c>
      <c r="P1035" s="24" t="str">
        <f>IF(Prefeitura!J1035&lt;&gt;"","ATENDIDO CDHU",IF(Prefeitura!I1035="Não","NÃO COMPROVA TEMPO DE MORADIA",""))</f>
        <v/>
      </c>
      <c r="Q1035" s="24" t="str">
        <f t="shared" si="34"/>
        <v/>
      </c>
    </row>
    <row r="1036" spans="1:17" ht="24.95" customHeight="1" x14ac:dyDescent="0.25">
      <c r="A1036" s="17">
        <f t="shared" si="33"/>
        <v>1034</v>
      </c>
      <c r="B1036" s="18" t="str">
        <f>'Base de dados'!A1035</f>
        <v>5630012804</v>
      </c>
      <c r="C1036" s="19" t="str">
        <f>'Base de dados'!B1035</f>
        <v>SABRINA MARA PERINE</v>
      </c>
      <c r="D1036" s="26">
        <f>'Base de dados'!C1035</f>
        <v>473209445</v>
      </c>
      <c r="E1036" s="20" t="str">
        <f>'Base de dados'!D1035</f>
        <v>400.635.058-94</v>
      </c>
      <c r="F1036" s="21" t="str">
        <f>IF('Base de dados'!E1035&lt;&gt;"",'Base de dados'!E1035,"")</f>
        <v/>
      </c>
      <c r="G1036" s="21" t="str">
        <f>IF('Base de dados'!F1035&lt;&gt;"",'Base de dados'!F1035,"")</f>
        <v/>
      </c>
      <c r="H1036" s="21" t="str">
        <f>IF('Base de dados'!G1035&lt;&gt;"",'Base de dados'!G1035,"")</f>
        <v/>
      </c>
      <c r="I1036" s="31" t="str">
        <f>Prefeitura!D1036</f>
        <v>RUA PROF MARIA TORRECILHA PERES, 269 - ARLINDO PERES - CASA BRANCA</v>
      </c>
      <c r="J1036" s="22" t="str">
        <f>Prefeitura!E1036</f>
        <v>(19) 993659156</v>
      </c>
      <c r="K1036" s="23" t="str">
        <f>LOWER('Base de dados'!K1035)</f>
        <v>sabrina_perine@hotmail.com</v>
      </c>
      <c r="L1036" s="24" t="str">
        <f>'Base de dados'!J1035</f>
        <v>POPULAÇÃO GERAL</v>
      </c>
      <c r="M1036" s="24" t="str">
        <f>'Base de dados'!L1035</f>
        <v>SUPLENTE</v>
      </c>
      <c r="N1036" s="24">
        <f>'Base de dados'!M1035</f>
        <v>719</v>
      </c>
      <c r="O1036" s="29" t="str">
        <f>IF(OR(Prefeitura!I1036="Não",Prefeitura!J1036&lt;&gt;""),"EXCLUÍDO","")</f>
        <v/>
      </c>
      <c r="P1036" s="24" t="str">
        <f>IF(Prefeitura!J1036&lt;&gt;"","ATENDIDO CDHU",IF(Prefeitura!I1036="Não","NÃO COMPROVA TEMPO DE MORADIA",""))</f>
        <v/>
      </c>
      <c r="Q1036" s="24" t="str">
        <f t="shared" si="34"/>
        <v/>
      </c>
    </row>
    <row r="1037" spans="1:17" ht="24.95" customHeight="1" x14ac:dyDescent="0.25">
      <c r="A1037" s="17">
        <f t="shared" si="33"/>
        <v>1035</v>
      </c>
      <c r="B1037" s="18" t="str">
        <f>'Base de dados'!A1036</f>
        <v>5630002680</v>
      </c>
      <c r="C1037" s="19" t="str">
        <f>'Base de dados'!B1036</f>
        <v>EUDICE FRANCISCO DA CONCEICAO</v>
      </c>
      <c r="D1037" s="26">
        <f>'Base de dados'!C1036</f>
        <v>431646557</v>
      </c>
      <c r="E1037" s="20" t="str">
        <f>'Base de dados'!D1036</f>
        <v>356.799.028-42</v>
      </c>
      <c r="F1037" s="21" t="str">
        <f>IF('Base de dados'!E1036&lt;&gt;"",'Base de dados'!E1036,"")</f>
        <v>GEISI ANDRE DA SILVA</v>
      </c>
      <c r="G1037" s="21">
        <f>IF('Base de dados'!F1036&lt;&gt;"",'Base de dados'!F1036,"")</f>
        <v>527516498</v>
      </c>
      <c r="H1037" s="21" t="str">
        <f>IF('Base de dados'!G1036&lt;&gt;"",'Base de dados'!G1036,"")</f>
        <v>411.954.888-07</v>
      </c>
      <c r="I1037" s="31" t="str">
        <f>Prefeitura!D1037</f>
        <v>RUA LUCIO LEONEL, 697 - CENTRO - CASA BRANCA</v>
      </c>
      <c r="J1037" s="22" t="str">
        <f>Prefeitura!E1037</f>
        <v>(19) 99883111</v>
      </c>
      <c r="K1037" s="23" t="str">
        <f>LOWER('Base de dados'!K1036)</f>
        <v>eudessomassey@gmail.com</v>
      </c>
      <c r="L1037" s="24" t="str">
        <f>'Base de dados'!J1036</f>
        <v>POPULAÇÃO GERAL</v>
      </c>
      <c r="M1037" s="24" t="str">
        <f>'Base de dados'!L1036</f>
        <v>SUPLENTE</v>
      </c>
      <c r="N1037" s="24">
        <f>'Base de dados'!M1036</f>
        <v>720</v>
      </c>
      <c r="O1037" s="29" t="str">
        <f>IF(OR(Prefeitura!I1037="Não",Prefeitura!J1037&lt;&gt;""),"EXCLUÍDO","")</f>
        <v/>
      </c>
      <c r="P1037" s="24" t="str">
        <f>IF(Prefeitura!J1037&lt;&gt;"","ATENDIDO CDHU",IF(Prefeitura!I1037="Não","NÃO COMPROVA TEMPO DE MORADIA",""))</f>
        <v/>
      </c>
      <c r="Q1037" s="24" t="str">
        <f t="shared" si="34"/>
        <v/>
      </c>
    </row>
    <row r="1038" spans="1:17" ht="24.95" customHeight="1" x14ac:dyDescent="0.25">
      <c r="A1038" s="17">
        <f t="shared" si="33"/>
        <v>1036</v>
      </c>
      <c r="B1038" s="18" t="str">
        <f>'Base de dados'!A1037</f>
        <v>5630003498</v>
      </c>
      <c r="C1038" s="19" t="str">
        <f>'Base de dados'!B1037</f>
        <v>CARLA ROBERTA NOGUEIRA</v>
      </c>
      <c r="D1038" s="26">
        <f>'Base de dados'!C1037</f>
        <v>245323806</v>
      </c>
      <c r="E1038" s="20" t="str">
        <f>'Base de dados'!D1037</f>
        <v>172.070.288-81</v>
      </c>
      <c r="F1038" s="21" t="str">
        <f>IF('Base de dados'!E1037&lt;&gt;"",'Base de dados'!E1037,"")</f>
        <v/>
      </c>
      <c r="G1038" s="21" t="str">
        <f>IF('Base de dados'!F1037&lt;&gt;"",'Base de dados'!F1037,"")</f>
        <v/>
      </c>
      <c r="H1038" s="21" t="str">
        <f>IF('Base de dados'!G1037&lt;&gt;"",'Base de dados'!G1037,"")</f>
        <v/>
      </c>
      <c r="I1038" s="31" t="str">
        <f>Prefeitura!D1038</f>
        <v>RUA FERNANDO MUSA, 861 - JARDIM RAFAELA - CASA BRANCA</v>
      </c>
      <c r="J1038" s="22" t="str">
        <f>Prefeitura!E1038</f>
        <v>(19) 989066721</v>
      </c>
      <c r="K1038" s="23" t="str">
        <f>LOWER('Base de dados'!K1037)</f>
        <v>karonogueira@hotmail.com</v>
      </c>
      <c r="L1038" s="24" t="str">
        <f>'Base de dados'!J1037</f>
        <v>POPULAÇÃO GERAL</v>
      </c>
      <c r="M1038" s="24" t="str">
        <f>'Base de dados'!L1037</f>
        <v>SUPLENTE</v>
      </c>
      <c r="N1038" s="24">
        <f>'Base de dados'!M1037</f>
        <v>721</v>
      </c>
      <c r="O1038" s="29" t="str">
        <f>IF(OR(Prefeitura!I1038="Não",Prefeitura!J1038&lt;&gt;""),"EXCLUÍDO","")</f>
        <v/>
      </c>
      <c r="P1038" s="24" t="str">
        <f>IF(Prefeitura!J1038&lt;&gt;"","ATENDIDO CDHU",IF(Prefeitura!I1038="Não","NÃO COMPROVA TEMPO DE MORADIA",""))</f>
        <v/>
      </c>
      <c r="Q1038" s="24" t="str">
        <f t="shared" si="34"/>
        <v/>
      </c>
    </row>
    <row r="1039" spans="1:17" ht="24.95" customHeight="1" x14ac:dyDescent="0.25">
      <c r="A1039" s="17">
        <f t="shared" si="33"/>
        <v>1037</v>
      </c>
      <c r="B1039" s="18" t="str">
        <f>'Base de dados'!A1038</f>
        <v>5630007036</v>
      </c>
      <c r="C1039" s="19" t="str">
        <f>'Base de dados'!B1038</f>
        <v>WALDOMIRA APARECIDA PINHO</v>
      </c>
      <c r="D1039" s="26">
        <f>'Base de dados'!C1038</f>
        <v>237895742</v>
      </c>
      <c r="E1039" s="20" t="str">
        <f>'Base de dados'!D1038</f>
        <v>126.678.938-32</v>
      </c>
      <c r="F1039" s="21" t="str">
        <f>IF('Base de dados'!E1038&lt;&gt;"",'Base de dados'!E1038,"")</f>
        <v/>
      </c>
      <c r="G1039" s="21" t="str">
        <f>IF('Base de dados'!F1038&lt;&gt;"",'Base de dados'!F1038,"")</f>
        <v/>
      </c>
      <c r="H1039" s="21" t="str">
        <f>IF('Base de dados'!G1038&lt;&gt;"",'Base de dados'!G1038,"")</f>
        <v/>
      </c>
      <c r="I1039" s="31" t="str">
        <f>Prefeitura!D1039</f>
        <v>RUA LUIZ GONZAGA SILLOS 126, 126 - NAZARE - CASA BRANCA</v>
      </c>
      <c r="J1039" s="22" t="str">
        <f>Prefeitura!E1039</f>
        <v>(19) 995063959</v>
      </c>
      <c r="K1039" s="23" t="str">
        <f>LOWER('Base de dados'!K1038)</f>
        <v>wallshow3@hotmail.com</v>
      </c>
      <c r="L1039" s="24" t="str">
        <f>'Base de dados'!J1038</f>
        <v>POPULAÇÃO GERAL</v>
      </c>
      <c r="M1039" s="24" t="str">
        <f>'Base de dados'!L1038</f>
        <v>SUPLENTE</v>
      </c>
      <c r="N1039" s="24">
        <f>'Base de dados'!M1038</f>
        <v>722</v>
      </c>
      <c r="O1039" s="29" t="str">
        <f>IF(OR(Prefeitura!I1039="Não",Prefeitura!J1039&lt;&gt;""),"EXCLUÍDO","")</f>
        <v/>
      </c>
      <c r="P1039" s="24" t="str">
        <f>IF(Prefeitura!J1039&lt;&gt;"","ATENDIDO CDHU",IF(Prefeitura!I1039="Não","NÃO COMPROVA TEMPO DE MORADIA",""))</f>
        <v/>
      </c>
      <c r="Q1039" s="24" t="str">
        <f t="shared" si="34"/>
        <v/>
      </c>
    </row>
    <row r="1040" spans="1:17" ht="24.95" customHeight="1" x14ac:dyDescent="0.25">
      <c r="A1040" s="17">
        <f t="shared" si="33"/>
        <v>1038</v>
      </c>
      <c r="B1040" s="18" t="str">
        <f>'Base de dados'!A1039</f>
        <v>5630021177</v>
      </c>
      <c r="C1040" s="19" t="str">
        <f>'Base de dados'!B1039</f>
        <v>PAULO DA SILVA SOARES</v>
      </c>
      <c r="D1040" s="26">
        <f>'Base de dados'!C1039</f>
        <v>191889581</v>
      </c>
      <c r="E1040" s="20" t="str">
        <f>'Base de dados'!D1039</f>
        <v>107.873.768-17</v>
      </c>
      <c r="F1040" s="21" t="str">
        <f>IF('Base de dados'!E1039&lt;&gt;"",'Base de dados'!E1039,"")</f>
        <v>FRANCISCA DA SILVA SOARES</v>
      </c>
      <c r="G1040" s="21">
        <f>IF('Base de dados'!F1039&lt;&gt;"",'Base de dados'!F1039,"")</f>
        <v>289039836</v>
      </c>
      <c r="H1040" s="21" t="str">
        <f>IF('Base de dados'!G1039&lt;&gt;"",'Base de dados'!G1039,"")</f>
        <v>184.215.538-52</v>
      </c>
      <c r="I1040" s="31" t="str">
        <f>Prefeitura!D1040</f>
        <v>FAZ SANTA PAULINA SERRINHA CAIXA POSTAL 103, CAIXA POSTAL 103 - FAZENDA - CASA BRANCA</v>
      </c>
      <c r="J1040" s="22" t="str">
        <f>Prefeitura!E1040</f>
        <v>(19) 992593750</v>
      </c>
      <c r="K1040" s="23" t="str">
        <f>LOWER('Base de dados'!K1039)</f>
        <v>paulossoares64@gmail.com</v>
      </c>
      <c r="L1040" s="24" t="str">
        <f>'Base de dados'!J1039</f>
        <v>POPULAÇÃO GERAL</v>
      </c>
      <c r="M1040" s="24" t="str">
        <f>'Base de dados'!L1039</f>
        <v>SUPLENTE</v>
      </c>
      <c r="N1040" s="24">
        <f>'Base de dados'!M1039</f>
        <v>723</v>
      </c>
      <c r="O1040" s="29" t="str">
        <f>IF(OR(Prefeitura!I1040="Não",Prefeitura!J1040&lt;&gt;""),"EXCLUÍDO","")</f>
        <v/>
      </c>
      <c r="P1040" s="24" t="str">
        <f>IF(Prefeitura!J1040&lt;&gt;"","ATENDIDO CDHU",IF(Prefeitura!I1040="Não","NÃO COMPROVA TEMPO DE MORADIA",""))</f>
        <v/>
      </c>
      <c r="Q1040" s="24" t="str">
        <f t="shared" si="34"/>
        <v/>
      </c>
    </row>
    <row r="1041" spans="1:17" ht="24.95" customHeight="1" x14ac:dyDescent="0.25">
      <c r="A1041" s="17">
        <f t="shared" si="33"/>
        <v>1039</v>
      </c>
      <c r="B1041" s="18" t="str">
        <f>'Base de dados'!A1040</f>
        <v>5630020641</v>
      </c>
      <c r="C1041" s="19" t="str">
        <f>'Base de dados'!B1040</f>
        <v>ELISANGELA APARECIDA BARBOSA DA SILVA</v>
      </c>
      <c r="D1041" s="26">
        <f>'Base de dados'!C1040</f>
        <v>301922263</v>
      </c>
      <c r="E1041" s="20" t="str">
        <f>'Base de dados'!D1040</f>
        <v>264.440.408-84</v>
      </c>
      <c r="F1041" s="21" t="str">
        <f>IF('Base de dados'!E1040&lt;&gt;"",'Base de dados'!E1040,"")</f>
        <v/>
      </c>
      <c r="G1041" s="21" t="str">
        <f>IF('Base de dados'!F1040&lt;&gt;"",'Base de dados'!F1040,"")</f>
        <v/>
      </c>
      <c r="H1041" s="21" t="str">
        <f>IF('Base de dados'!G1040&lt;&gt;"",'Base de dados'!G1040,"")</f>
        <v/>
      </c>
      <c r="I1041" s="31" t="str">
        <f>Prefeitura!D1041</f>
        <v>AV  FAMILIA MACHADO, 23 - JARDIM BELA VISTA - CASA BRANCA</v>
      </c>
      <c r="J1041" s="22" t="str">
        <f>Prefeitura!E1041</f>
        <v>(19) 992646722</v>
      </c>
      <c r="K1041" s="23" t="str">
        <f>LOWER('Base de dados'!K1040)</f>
        <v>elisangela_ap_silva@hotmail.com</v>
      </c>
      <c r="L1041" s="24" t="str">
        <f>'Base de dados'!J1040</f>
        <v>POPULAÇÃO GERAL</v>
      </c>
      <c r="M1041" s="24" t="str">
        <f>'Base de dados'!L1040</f>
        <v>SUPLENTE</v>
      </c>
      <c r="N1041" s="24">
        <f>'Base de dados'!M1040</f>
        <v>724</v>
      </c>
      <c r="O1041" s="29" t="str">
        <f>IF(OR(Prefeitura!I1041="Não",Prefeitura!J1041&lt;&gt;""),"EXCLUÍDO","")</f>
        <v/>
      </c>
      <c r="P1041" s="24" t="str">
        <f>IF(Prefeitura!J1041&lt;&gt;"","ATENDIDO CDHU",IF(Prefeitura!I1041="Não","NÃO COMPROVA TEMPO DE MORADIA",""))</f>
        <v/>
      </c>
      <c r="Q1041" s="24" t="str">
        <f t="shared" si="34"/>
        <v/>
      </c>
    </row>
    <row r="1042" spans="1:17" ht="24.95" customHeight="1" x14ac:dyDescent="0.25">
      <c r="A1042" s="17">
        <f t="shared" si="33"/>
        <v>1040</v>
      </c>
      <c r="B1042" s="18" t="str">
        <f>'Base de dados'!A1041</f>
        <v>5630014164</v>
      </c>
      <c r="C1042" s="19" t="str">
        <f>'Base de dados'!B1041</f>
        <v>ANA BEATRIZ APARECIDA FERREIRA SANDOVAL</v>
      </c>
      <c r="D1042" s="26">
        <f>'Base de dados'!C1041</f>
        <v>582903981</v>
      </c>
      <c r="E1042" s="20" t="str">
        <f>'Base de dados'!D1041</f>
        <v>414.143.398-52</v>
      </c>
      <c r="F1042" s="21" t="str">
        <f>IF('Base de dados'!E1041&lt;&gt;"",'Base de dados'!E1041,"")</f>
        <v>FERNANDO SANDOVAL</v>
      </c>
      <c r="G1042" s="21">
        <f>IF('Base de dados'!F1041&lt;&gt;"",'Base de dados'!F1041,"")</f>
        <v>301922330</v>
      </c>
      <c r="H1042" s="21" t="str">
        <f>IF('Base de dados'!G1041&lt;&gt;"",'Base de dados'!G1041,"")</f>
        <v>295.363.668-43</v>
      </c>
      <c r="I1042" s="31" t="str">
        <f>Prefeitura!D1042</f>
        <v>AV  AV LUIS GAMA 204, 204 - CENTRO  - CASA BRANCA</v>
      </c>
      <c r="J1042" s="22" t="str">
        <f>Prefeitura!E1042</f>
        <v>(19) 993800692</v>
      </c>
      <c r="K1042" s="23" t="str">
        <f>LOWER('Base de dados'!K1041)</f>
        <v>anabeatrizferreirasandoval@gmail.com</v>
      </c>
      <c r="L1042" s="24" t="str">
        <f>'Base de dados'!J1041</f>
        <v>POPULAÇÃO GERAL</v>
      </c>
      <c r="M1042" s="24" t="str">
        <f>'Base de dados'!L1041</f>
        <v>SUPLENTE</v>
      </c>
      <c r="N1042" s="24">
        <f>'Base de dados'!M1041</f>
        <v>725</v>
      </c>
      <c r="O1042" s="29" t="str">
        <f>IF(OR(Prefeitura!I1042="Não",Prefeitura!J1042&lt;&gt;""),"EXCLUÍDO","")</f>
        <v/>
      </c>
      <c r="P1042" s="24" t="str">
        <f>IF(Prefeitura!J1042&lt;&gt;"","ATENDIDO CDHU",IF(Prefeitura!I1042="Não","NÃO COMPROVA TEMPO DE MORADIA",""))</f>
        <v/>
      </c>
      <c r="Q1042" s="24" t="str">
        <f t="shared" si="34"/>
        <v/>
      </c>
    </row>
    <row r="1043" spans="1:17" ht="24.95" customHeight="1" x14ac:dyDescent="0.25">
      <c r="A1043" s="17">
        <f t="shared" si="33"/>
        <v>1041</v>
      </c>
      <c r="B1043" s="18" t="str">
        <f>'Base de dados'!A1042</f>
        <v>5630016912</v>
      </c>
      <c r="C1043" s="19" t="str">
        <f>'Base de dados'!B1042</f>
        <v>ELTAIDES DE SOUSA SANTOS</v>
      </c>
      <c r="D1043" s="26">
        <f>'Base de dados'!C1042</f>
        <v>54968456</v>
      </c>
      <c r="E1043" s="20" t="str">
        <f>'Base de dados'!D1042</f>
        <v>307.624.658-59</v>
      </c>
      <c r="F1043" s="21" t="str">
        <f>IF('Base de dados'!E1042&lt;&gt;"",'Base de dados'!E1042,"")</f>
        <v/>
      </c>
      <c r="G1043" s="21" t="str">
        <f>IF('Base de dados'!F1042&lt;&gt;"",'Base de dados'!F1042,"")</f>
        <v/>
      </c>
      <c r="H1043" s="21" t="str">
        <f>IF('Base de dados'!G1042&lt;&gt;"",'Base de dados'!G1042,"")</f>
        <v/>
      </c>
      <c r="I1043" s="31" t="str">
        <f>Prefeitura!D1043</f>
        <v>RUA FAMILIA MAFRA, 355 - VENDA BRANCA - CASA BRANCA</v>
      </c>
      <c r="J1043" s="22" t="str">
        <f>Prefeitura!E1043</f>
        <v>(19) 996343947</v>
      </c>
      <c r="K1043" s="23" t="str">
        <f>LOWER('Base de dados'!K1042)</f>
        <v>santostaide00@gmail.com</v>
      </c>
      <c r="L1043" s="24" t="str">
        <f>'Base de dados'!J1042</f>
        <v>POPULAÇÃO GERAL</v>
      </c>
      <c r="M1043" s="24" t="str">
        <f>'Base de dados'!L1042</f>
        <v>SUPLENTE</v>
      </c>
      <c r="N1043" s="24">
        <f>'Base de dados'!M1042</f>
        <v>726</v>
      </c>
      <c r="O1043" s="29" t="str">
        <f>IF(OR(Prefeitura!I1043="Não",Prefeitura!J1043&lt;&gt;""),"EXCLUÍDO","")</f>
        <v/>
      </c>
      <c r="P1043" s="24" t="str">
        <f>IF(Prefeitura!J1043&lt;&gt;"","ATENDIDO CDHU",IF(Prefeitura!I1043="Não","NÃO COMPROVA TEMPO DE MORADIA",""))</f>
        <v/>
      </c>
      <c r="Q1043" s="24" t="str">
        <f t="shared" si="34"/>
        <v/>
      </c>
    </row>
    <row r="1044" spans="1:17" ht="24.95" customHeight="1" x14ac:dyDescent="0.25">
      <c r="A1044" s="17">
        <f t="shared" si="33"/>
        <v>1042</v>
      </c>
      <c r="B1044" s="18" t="str">
        <f>'Base de dados'!A1043</f>
        <v>5630012374</v>
      </c>
      <c r="C1044" s="19" t="str">
        <f>'Base de dados'!B1043</f>
        <v>MICHAEL VITOR DE PAULA</v>
      </c>
      <c r="D1044" s="26">
        <f>'Base de dados'!C1043</f>
        <v>526820524</v>
      </c>
      <c r="E1044" s="20" t="str">
        <f>'Base de dados'!D1043</f>
        <v>471.143.298-14</v>
      </c>
      <c r="F1044" s="21" t="str">
        <f>IF('Base de dados'!E1043&lt;&gt;"",'Base de dados'!E1043,"")</f>
        <v/>
      </c>
      <c r="G1044" s="21" t="str">
        <f>IF('Base de dados'!F1043&lt;&gt;"",'Base de dados'!F1043,"")</f>
        <v/>
      </c>
      <c r="H1044" s="21" t="str">
        <f>IF('Base de dados'!G1043&lt;&gt;"",'Base de dados'!G1043,"")</f>
        <v/>
      </c>
      <c r="I1044" s="31" t="str">
        <f>Prefeitura!D1044</f>
        <v>CHA CHACARA SANTA CATARINA, Nenhum - RURAL - CASA BRANCA</v>
      </c>
      <c r="J1044" s="22" t="str">
        <f>Prefeitura!E1044</f>
        <v>(19) 988567845</v>
      </c>
      <c r="K1044" s="23" t="str">
        <f>LOWER('Base de dados'!K1043)</f>
        <v>maikon.14cm@hotmail.com</v>
      </c>
      <c r="L1044" s="24" t="str">
        <f>'Base de dados'!J1043</f>
        <v>POPULAÇÃO GERAL</v>
      </c>
      <c r="M1044" s="24" t="str">
        <f>'Base de dados'!L1043</f>
        <v>SUPLENTE</v>
      </c>
      <c r="N1044" s="24">
        <f>'Base de dados'!M1043</f>
        <v>727</v>
      </c>
      <c r="O1044" s="29" t="str">
        <f>IF(OR(Prefeitura!I1044="Não",Prefeitura!J1044&lt;&gt;""),"EXCLUÍDO","")</f>
        <v/>
      </c>
      <c r="P1044" s="24" t="str">
        <f>IF(Prefeitura!J1044&lt;&gt;"","ATENDIDO CDHU",IF(Prefeitura!I1044="Não","NÃO COMPROVA TEMPO DE MORADIA",""))</f>
        <v/>
      </c>
      <c r="Q1044" s="24" t="str">
        <f t="shared" si="34"/>
        <v/>
      </c>
    </row>
    <row r="1045" spans="1:17" ht="24.95" customHeight="1" x14ac:dyDescent="0.25">
      <c r="A1045" s="17">
        <f t="shared" si="33"/>
        <v>1043</v>
      </c>
      <c r="B1045" s="18" t="str">
        <f>'Base de dados'!A1044</f>
        <v>5630015724</v>
      </c>
      <c r="C1045" s="19" t="str">
        <f>'Base de dados'!B1044</f>
        <v>MATEUS TEOFILO DE SOUZA</v>
      </c>
      <c r="D1045" s="26">
        <f>'Base de dados'!C1044</f>
        <v>473637005</v>
      </c>
      <c r="E1045" s="20" t="str">
        <f>'Base de dados'!D1044</f>
        <v>405.629.008-37</v>
      </c>
      <c r="F1045" s="21" t="str">
        <f>IF('Base de dados'!E1044&lt;&gt;"",'Base de dados'!E1044,"")</f>
        <v/>
      </c>
      <c r="G1045" s="21" t="str">
        <f>IF('Base de dados'!F1044&lt;&gt;"",'Base de dados'!F1044,"")</f>
        <v/>
      </c>
      <c r="H1045" s="21" t="str">
        <f>IF('Base de dados'!G1044&lt;&gt;"",'Base de dados'!G1044,"")</f>
        <v/>
      </c>
      <c r="I1045" s="31" t="str">
        <f>Prefeitura!D1045</f>
        <v>RUA CINCO, 30 - JARDIM COLINA DO SOL - CASA BRANCA</v>
      </c>
      <c r="J1045" s="22" t="str">
        <f>Prefeitura!E1045</f>
        <v>(19) 999466936</v>
      </c>
      <c r="K1045" s="23" t="str">
        <f>LOWER('Base de dados'!K1044)</f>
        <v>rosangelateofilo4248@gmail.com</v>
      </c>
      <c r="L1045" s="24" t="str">
        <f>'Base de dados'!J1044</f>
        <v>POPULAÇÃO GERAL</v>
      </c>
      <c r="M1045" s="24" t="str">
        <f>'Base de dados'!L1044</f>
        <v>SUPLENTE</v>
      </c>
      <c r="N1045" s="24">
        <f>'Base de dados'!M1044</f>
        <v>728</v>
      </c>
      <c r="O1045" s="29" t="str">
        <f>IF(OR(Prefeitura!I1045="Não",Prefeitura!J1045&lt;&gt;""),"EXCLUÍDO","")</f>
        <v/>
      </c>
      <c r="P1045" s="24" t="str">
        <f>IF(Prefeitura!J1045&lt;&gt;"","ATENDIDO CDHU",IF(Prefeitura!I1045="Não","NÃO COMPROVA TEMPO DE MORADIA",""))</f>
        <v/>
      </c>
      <c r="Q1045" s="24" t="str">
        <f t="shared" si="34"/>
        <v/>
      </c>
    </row>
    <row r="1046" spans="1:17" ht="24.95" customHeight="1" x14ac:dyDescent="0.25">
      <c r="A1046" s="17">
        <f t="shared" si="33"/>
        <v>1044</v>
      </c>
      <c r="B1046" s="18" t="str">
        <f>'Base de dados'!A1045</f>
        <v>5630011871</v>
      </c>
      <c r="C1046" s="19" t="str">
        <f>'Base de dados'!B1045</f>
        <v>GERSON ABEL ALVES</v>
      </c>
      <c r="D1046" s="26">
        <f>'Base de dados'!C1045</f>
        <v>235192107</v>
      </c>
      <c r="E1046" s="20" t="str">
        <f>'Base de dados'!D1045</f>
        <v>120.495.088-16</v>
      </c>
      <c r="F1046" s="21" t="str">
        <f>IF('Base de dados'!E1045&lt;&gt;"",'Base de dados'!E1045,"")</f>
        <v/>
      </c>
      <c r="G1046" s="21" t="str">
        <f>IF('Base de dados'!F1045&lt;&gt;"",'Base de dados'!F1045,"")</f>
        <v/>
      </c>
      <c r="H1046" s="21" t="str">
        <f>IF('Base de dados'!G1045&lt;&gt;"",'Base de dados'!G1045,"")</f>
        <v/>
      </c>
      <c r="I1046" s="31" t="str">
        <f>Prefeitura!D1046</f>
        <v>AV  DR FRANCISCO NOGUEIRA DE LIMA, 325 - CENTRO - CASA BRANCA</v>
      </c>
      <c r="J1046" s="22" t="str">
        <f>Prefeitura!E1046</f>
        <v>(19) 993984194</v>
      </c>
      <c r="K1046" s="23" t="str">
        <f>LOWER('Base de dados'!K1045)</f>
        <v>alvesgerson707@gmail.com</v>
      </c>
      <c r="L1046" s="24" t="str">
        <f>'Base de dados'!J1045</f>
        <v>POPULAÇÃO GERAL</v>
      </c>
      <c r="M1046" s="24" t="str">
        <f>'Base de dados'!L1045</f>
        <v>SUPLENTE</v>
      </c>
      <c r="N1046" s="24">
        <f>'Base de dados'!M1045</f>
        <v>729</v>
      </c>
      <c r="O1046" s="29" t="str">
        <f>IF(OR(Prefeitura!I1046="Não",Prefeitura!J1046&lt;&gt;""),"EXCLUÍDO","")</f>
        <v/>
      </c>
      <c r="P1046" s="24" t="str">
        <f>IF(Prefeitura!J1046&lt;&gt;"","ATENDIDO CDHU",IF(Prefeitura!I1046="Não","NÃO COMPROVA TEMPO DE MORADIA",""))</f>
        <v/>
      </c>
      <c r="Q1046" s="24" t="str">
        <f t="shared" si="34"/>
        <v/>
      </c>
    </row>
    <row r="1047" spans="1:17" ht="24.95" customHeight="1" x14ac:dyDescent="0.25">
      <c r="A1047" s="17">
        <f t="shared" si="33"/>
        <v>1045</v>
      </c>
      <c r="B1047" s="18" t="str">
        <f>'Base de dados'!A1046</f>
        <v>5630016524</v>
      </c>
      <c r="C1047" s="19" t="str">
        <f>'Base de dados'!B1046</f>
        <v>ROSEMARY DONIZETE DA SILVA</v>
      </c>
      <c r="D1047" s="26">
        <f>'Base de dados'!C1046</f>
        <v>380216206</v>
      </c>
      <c r="E1047" s="20" t="str">
        <f>'Base de dados'!D1046</f>
        <v>045.881.246-33</v>
      </c>
      <c r="F1047" s="21" t="str">
        <f>IF('Base de dados'!E1046&lt;&gt;"",'Base de dados'!E1046,"")</f>
        <v/>
      </c>
      <c r="G1047" s="21" t="str">
        <f>IF('Base de dados'!F1046&lt;&gt;"",'Base de dados'!F1046,"")</f>
        <v/>
      </c>
      <c r="H1047" s="21" t="str">
        <f>IF('Base de dados'!G1046&lt;&gt;"",'Base de dados'!G1046,"")</f>
        <v/>
      </c>
      <c r="I1047" s="31" t="str">
        <f>Prefeitura!D1047</f>
        <v>RUA JOAO BATISTA SALLES CUNHA, 123 - PARQUE SAO PAULO - CASA BRANCA</v>
      </c>
      <c r="J1047" s="22" t="str">
        <f>Prefeitura!E1047</f>
        <v>(19) 995517334</v>
      </c>
      <c r="K1047" s="23" t="str">
        <f>LOWER('Base de dados'!K1046)</f>
        <v>rosemarysilva030@gmail.com</v>
      </c>
      <c r="L1047" s="24" t="str">
        <f>'Base de dados'!J1046</f>
        <v>POPULAÇÃO GERAL</v>
      </c>
      <c r="M1047" s="24" t="str">
        <f>'Base de dados'!L1046</f>
        <v>SUPLENTE</v>
      </c>
      <c r="N1047" s="24">
        <f>'Base de dados'!M1046</f>
        <v>730</v>
      </c>
      <c r="O1047" s="29" t="str">
        <f>IF(OR(Prefeitura!I1047="Não",Prefeitura!J1047&lt;&gt;""),"EXCLUÍDO","")</f>
        <v/>
      </c>
      <c r="P1047" s="24" t="str">
        <f>IF(Prefeitura!J1047&lt;&gt;"","ATENDIDO CDHU",IF(Prefeitura!I1047="Não","NÃO COMPROVA TEMPO DE MORADIA",""))</f>
        <v/>
      </c>
      <c r="Q1047" s="24" t="str">
        <f t="shared" si="34"/>
        <v/>
      </c>
    </row>
    <row r="1048" spans="1:17" ht="24.95" customHeight="1" x14ac:dyDescent="0.25">
      <c r="A1048" s="17">
        <f t="shared" si="33"/>
        <v>1046</v>
      </c>
      <c r="B1048" s="18" t="str">
        <f>'Base de dados'!A1047</f>
        <v>5630018819</v>
      </c>
      <c r="C1048" s="19" t="str">
        <f>'Base de dados'!B1047</f>
        <v>GABRIELI JUSTINO LUPI</v>
      </c>
      <c r="D1048" s="26">
        <f>'Base de dados'!C1047</f>
        <v>436306803</v>
      </c>
      <c r="E1048" s="20" t="str">
        <f>'Base de dados'!D1047</f>
        <v>469.165.878-57</v>
      </c>
      <c r="F1048" s="21" t="str">
        <f>IF('Base de dados'!E1047&lt;&gt;"",'Base de dados'!E1047,"")</f>
        <v>JULIO CESAR MOREIRA DE SOUSA</v>
      </c>
      <c r="G1048" s="21">
        <f>IF('Base de dados'!F1047&lt;&gt;"",'Base de dados'!F1047,"")</f>
        <v>437398778</v>
      </c>
      <c r="H1048" s="21" t="str">
        <f>IF('Base de dados'!G1047&lt;&gt;"",'Base de dados'!G1047,"")</f>
        <v>226.239.168-88</v>
      </c>
      <c r="I1048" s="31" t="str">
        <f>Prefeitura!D1048</f>
        <v>RUA CINCO, 186 - JARDIM COLINA DO SOL  - CASA BRANCA</v>
      </c>
      <c r="J1048" s="22" t="str">
        <f>Prefeitura!E1048</f>
        <v>(19) 995839132</v>
      </c>
      <c r="K1048" s="23" t="str">
        <f>LOWER('Base de dados'!K1047)</f>
        <v>gabylupi12@gmail.com</v>
      </c>
      <c r="L1048" s="24" t="str">
        <f>'Base de dados'!J1047</f>
        <v>POPULAÇÃO GERAL</v>
      </c>
      <c r="M1048" s="24" t="str">
        <f>'Base de dados'!L1047</f>
        <v>SUPLENTE</v>
      </c>
      <c r="N1048" s="24">
        <f>'Base de dados'!M1047</f>
        <v>731</v>
      </c>
      <c r="O1048" s="29" t="str">
        <f>IF(OR(Prefeitura!I1048="Não",Prefeitura!J1048&lt;&gt;""),"EXCLUÍDO","")</f>
        <v/>
      </c>
      <c r="P1048" s="24" t="str">
        <f>IF(Prefeitura!J1048&lt;&gt;"","ATENDIDO CDHU",IF(Prefeitura!I1048="Não","NÃO COMPROVA TEMPO DE MORADIA",""))</f>
        <v/>
      </c>
      <c r="Q1048" s="24" t="str">
        <f t="shared" si="34"/>
        <v/>
      </c>
    </row>
    <row r="1049" spans="1:17" ht="24.95" customHeight="1" x14ac:dyDescent="0.25">
      <c r="A1049" s="17">
        <f t="shared" si="33"/>
        <v>1047</v>
      </c>
      <c r="B1049" s="18" t="str">
        <f>'Base de dados'!A1048</f>
        <v>5630000304</v>
      </c>
      <c r="C1049" s="19" t="str">
        <f>'Base de dados'!B1048</f>
        <v>CAMILA APARECIDA BERNAR</v>
      </c>
      <c r="D1049" s="26">
        <f>'Base de dados'!C1048</f>
        <v>48177435</v>
      </c>
      <c r="E1049" s="20" t="str">
        <f>'Base de dados'!D1048</f>
        <v>417.714.418-52</v>
      </c>
      <c r="F1049" s="21" t="str">
        <f>IF('Base de dados'!E1048&lt;&gt;"",'Base de dados'!E1048,"")</f>
        <v>ELIAS RICARDO ALVES</v>
      </c>
      <c r="G1049" s="21">
        <f>IF('Base de dados'!F1048&lt;&gt;"",'Base de dados'!F1048,"")</f>
        <v>486309228</v>
      </c>
      <c r="H1049" s="21" t="str">
        <f>IF('Base de dados'!G1048&lt;&gt;"",'Base de dados'!G1048,"")</f>
        <v>413.595.708-02</v>
      </c>
      <c r="I1049" s="31" t="str">
        <f>Prefeitura!D1049</f>
        <v>RUA FAMILIA GONCALVES SANTOS, 332 - JARDIM BOA ESPERANCA - CASA BRANCA</v>
      </c>
      <c r="J1049" s="22" t="str">
        <f>Prefeitura!E1049</f>
        <v>(19) 989910904</v>
      </c>
      <c r="K1049" s="23" t="str">
        <f>LOWER('Base de dados'!K1048)</f>
        <v>kahbernar@hotmail.com</v>
      </c>
      <c r="L1049" s="24" t="str">
        <f>'Base de dados'!J1048</f>
        <v>POPULAÇÃO GERAL</v>
      </c>
      <c r="M1049" s="24" t="str">
        <f>'Base de dados'!L1048</f>
        <v>SUPLENTE</v>
      </c>
      <c r="N1049" s="24">
        <f>'Base de dados'!M1048</f>
        <v>732</v>
      </c>
      <c r="O1049" s="29" t="str">
        <f>IF(OR(Prefeitura!I1049="Não",Prefeitura!J1049&lt;&gt;""),"EXCLUÍDO","")</f>
        <v/>
      </c>
      <c r="P1049" s="24" t="str">
        <f>IF(Prefeitura!J1049&lt;&gt;"","ATENDIDO CDHU",IF(Prefeitura!I1049="Não","NÃO COMPROVA TEMPO DE MORADIA",""))</f>
        <v/>
      </c>
      <c r="Q1049" s="24" t="str">
        <f t="shared" si="34"/>
        <v/>
      </c>
    </row>
    <row r="1050" spans="1:17" ht="24.95" customHeight="1" x14ac:dyDescent="0.25">
      <c r="A1050" s="17">
        <f t="shared" si="33"/>
        <v>1048</v>
      </c>
      <c r="B1050" s="18" t="str">
        <f>'Base de dados'!A1049</f>
        <v>5630013844</v>
      </c>
      <c r="C1050" s="19" t="str">
        <f>'Base de dados'!B1049</f>
        <v>MARIA TRINDADE LIMA MIRANDA</v>
      </c>
      <c r="D1050" s="26">
        <f>'Base de dados'!C1049</f>
        <v>393799384</v>
      </c>
      <c r="E1050" s="20" t="str">
        <f>'Base de dados'!D1049</f>
        <v>023.723.003-85</v>
      </c>
      <c r="F1050" s="21" t="str">
        <f>IF('Base de dados'!E1049&lt;&gt;"",'Base de dados'!E1049,"")</f>
        <v/>
      </c>
      <c r="G1050" s="21" t="str">
        <f>IF('Base de dados'!F1049&lt;&gt;"",'Base de dados'!F1049,"")</f>
        <v/>
      </c>
      <c r="H1050" s="21" t="str">
        <f>IF('Base de dados'!G1049&lt;&gt;"",'Base de dados'!G1049,"")</f>
        <v/>
      </c>
      <c r="I1050" s="31" t="str">
        <f>Prefeitura!D1050</f>
        <v>VLA FAMILIA GALANTE, 168 - NAZARE  - CASA BRANCA</v>
      </c>
      <c r="J1050" s="22" t="str">
        <f>Prefeitura!E1050</f>
        <v>(19) 988409037</v>
      </c>
      <c r="K1050" s="23" t="str">
        <f>LOWER('Base de dados'!K1049)</f>
        <v>trin85@hotmail.com</v>
      </c>
      <c r="L1050" s="24" t="str">
        <f>'Base de dados'!J1049</f>
        <v>POPULAÇÃO GERAL</v>
      </c>
      <c r="M1050" s="24" t="str">
        <f>'Base de dados'!L1049</f>
        <v>SUPLENTE</v>
      </c>
      <c r="N1050" s="24">
        <f>'Base de dados'!M1049</f>
        <v>733</v>
      </c>
      <c r="O1050" s="29" t="str">
        <f>IF(OR(Prefeitura!I1050="Não",Prefeitura!J1050&lt;&gt;""),"EXCLUÍDO","")</f>
        <v/>
      </c>
      <c r="P1050" s="24" t="str">
        <f>IF(Prefeitura!J1050&lt;&gt;"","ATENDIDO CDHU",IF(Prefeitura!I1050="Não","NÃO COMPROVA TEMPO DE MORADIA",""))</f>
        <v/>
      </c>
      <c r="Q1050" s="24" t="str">
        <f t="shared" si="34"/>
        <v/>
      </c>
    </row>
    <row r="1051" spans="1:17" ht="24.95" customHeight="1" x14ac:dyDescent="0.25">
      <c r="A1051" s="17">
        <f t="shared" si="33"/>
        <v>1049</v>
      </c>
      <c r="B1051" s="18" t="str">
        <f>'Base de dados'!A1050</f>
        <v>5630011061</v>
      </c>
      <c r="C1051" s="19" t="str">
        <f>'Base de dados'!B1050</f>
        <v>CLAUDIA ILMA DA FONSECA</v>
      </c>
      <c r="D1051" s="26">
        <f>'Base de dados'!C1050</f>
        <v>526820378</v>
      </c>
      <c r="E1051" s="20" t="str">
        <f>'Base de dados'!D1050</f>
        <v>408.465.518-02</v>
      </c>
      <c r="F1051" s="21" t="str">
        <f>IF('Base de dados'!E1050&lt;&gt;"",'Base de dados'!E1050,"")</f>
        <v/>
      </c>
      <c r="G1051" s="21" t="str">
        <f>IF('Base de dados'!F1050&lt;&gt;"",'Base de dados'!F1050,"")</f>
        <v/>
      </c>
      <c r="H1051" s="21" t="str">
        <f>IF('Base de dados'!G1050&lt;&gt;"",'Base de dados'!G1050,"")</f>
        <v/>
      </c>
      <c r="I1051" s="31" t="str">
        <f>Prefeitura!D1051</f>
        <v>AV  FAMILIA MACHADO, 18 - JARDIM BELA VISTA 2 - CASA BRANCA</v>
      </c>
      <c r="J1051" s="22" t="str">
        <f>Prefeitura!E1051</f>
        <v>(19) 995336508</v>
      </c>
      <c r="K1051" s="23" t="str">
        <f>LOWER('Base de dados'!K1050)</f>
        <v>fonsecaclaudia231@gmail.vom</v>
      </c>
      <c r="L1051" s="24" t="str">
        <f>'Base de dados'!J1050</f>
        <v>POPULAÇÃO GERAL</v>
      </c>
      <c r="M1051" s="24" t="str">
        <f>'Base de dados'!L1050</f>
        <v>SUPLENTE</v>
      </c>
      <c r="N1051" s="24">
        <f>'Base de dados'!M1050</f>
        <v>734</v>
      </c>
      <c r="O1051" s="29" t="str">
        <f>IF(OR(Prefeitura!I1051="Não",Prefeitura!J1051&lt;&gt;""),"EXCLUÍDO","")</f>
        <v/>
      </c>
      <c r="P1051" s="24" t="str">
        <f>IF(Prefeitura!J1051&lt;&gt;"","ATENDIDO CDHU",IF(Prefeitura!I1051="Não","NÃO COMPROVA TEMPO DE MORADIA",""))</f>
        <v/>
      </c>
      <c r="Q1051" s="24" t="str">
        <f t="shared" si="34"/>
        <v/>
      </c>
    </row>
    <row r="1052" spans="1:17" ht="24.95" customHeight="1" x14ac:dyDescent="0.25">
      <c r="A1052" s="17">
        <f t="shared" si="33"/>
        <v>1050</v>
      </c>
      <c r="B1052" s="18" t="str">
        <f>'Base de dados'!A1051</f>
        <v>5630003670</v>
      </c>
      <c r="C1052" s="19" t="str">
        <f>'Base de dados'!B1051</f>
        <v>ANDRE LUIZ PILAO</v>
      </c>
      <c r="D1052" s="26">
        <f>'Base de dados'!C1051</f>
        <v>446074706</v>
      </c>
      <c r="E1052" s="20" t="str">
        <f>'Base de dados'!D1051</f>
        <v>379.618.838-94</v>
      </c>
      <c r="F1052" s="21" t="str">
        <f>IF('Base de dados'!E1051&lt;&gt;"",'Base de dados'!E1051,"")</f>
        <v>KATIA REGINA CUNHA</v>
      </c>
      <c r="G1052" s="21">
        <f>IF('Base de dados'!F1051&lt;&gt;"",'Base de dados'!F1051,"")</f>
        <v>400993727</v>
      </c>
      <c r="H1052" s="21" t="str">
        <f>IF('Base de dados'!G1051&lt;&gt;"",'Base de dados'!G1051,"")</f>
        <v>341.827.548-67</v>
      </c>
      <c r="I1052" s="31" t="str">
        <f>Prefeitura!D1052</f>
        <v>PCA 25 DE OUTUBRO, 28 - SAO JOAO - CASA BRANCA</v>
      </c>
      <c r="J1052" s="22" t="str">
        <f>Prefeitura!E1052</f>
        <v>(19) 992329978</v>
      </c>
      <c r="K1052" s="23" t="str">
        <f>LOWER('Base de dados'!K1051)</f>
        <v>andrepilao7@gmail.com</v>
      </c>
      <c r="L1052" s="24" t="str">
        <f>'Base de dados'!J1051</f>
        <v>POPULAÇÃO GERAL</v>
      </c>
      <c r="M1052" s="24" t="str">
        <f>'Base de dados'!L1051</f>
        <v>SUPLENTE</v>
      </c>
      <c r="N1052" s="24">
        <f>'Base de dados'!M1051</f>
        <v>735</v>
      </c>
      <c r="O1052" s="29" t="str">
        <f>IF(OR(Prefeitura!I1052="Não",Prefeitura!J1052&lt;&gt;""),"EXCLUÍDO","")</f>
        <v/>
      </c>
      <c r="P1052" s="24" t="str">
        <f>IF(Prefeitura!J1052&lt;&gt;"","ATENDIDO CDHU",IF(Prefeitura!I1052="Não","NÃO COMPROVA TEMPO DE MORADIA",""))</f>
        <v/>
      </c>
      <c r="Q1052" s="24" t="str">
        <f t="shared" si="34"/>
        <v/>
      </c>
    </row>
    <row r="1053" spans="1:17" ht="24.95" customHeight="1" x14ac:dyDescent="0.25">
      <c r="A1053" s="17">
        <f t="shared" si="33"/>
        <v>1051</v>
      </c>
      <c r="B1053" s="18" t="str">
        <f>'Base de dados'!A1052</f>
        <v>5630020328</v>
      </c>
      <c r="C1053" s="19" t="str">
        <f>'Base de dados'!B1052</f>
        <v>NILTON CESAR NASCIMENTO</v>
      </c>
      <c r="D1053" s="26">
        <f>'Base de dados'!C1052</f>
        <v>326012540</v>
      </c>
      <c r="E1053" s="20" t="str">
        <f>'Base de dados'!D1052</f>
        <v>265.707.988-12</v>
      </c>
      <c r="F1053" s="21" t="str">
        <f>IF('Base de dados'!E1052&lt;&gt;"",'Base de dados'!E1052,"")</f>
        <v>DEBORA CRISTINA DE SOUZA NASCIMENTO</v>
      </c>
      <c r="G1053" s="21">
        <f>IF('Base de dados'!F1052&lt;&gt;"",'Base de dados'!F1052,"")</f>
        <v>454927228</v>
      </c>
      <c r="H1053" s="21" t="str">
        <f>IF('Base de dados'!G1052&lt;&gt;"",'Base de dados'!G1052,"")</f>
        <v>232.344.738-62</v>
      </c>
      <c r="I1053" s="31" t="str">
        <f>Prefeitura!D1053</f>
        <v>RUA JOAO BATISTA SALLES CUNHA, 287 - PARQUE SAO PAULO - CASA BRANCA</v>
      </c>
      <c r="J1053" s="22" t="str">
        <f>Prefeitura!E1053</f>
        <v>(19) 996236025</v>
      </c>
      <c r="K1053" s="23" t="str">
        <f>LOWER('Base de dados'!K1052)</f>
        <v>nilto-n@bol.com.br</v>
      </c>
      <c r="L1053" s="24" t="str">
        <f>'Base de dados'!J1052</f>
        <v>POPULAÇÃO GERAL</v>
      </c>
      <c r="M1053" s="24" t="str">
        <f>'Base de dados'!L1052</f>
        <v>SUPLENTE</v>
      </c>
      <c r="N1053" s="24">
        <f>'Base de dados'!M1052</f>
        <v>736</v>
      </c>
      <c r="O1053" s="29" t="str">
        <f>IF(OR(Prefeitura!I1053="Não",Prefeitura!J1053&lt;&gt;""),"EXCLUÍDO","")</f>
        <v/>
      </c>
      <c r="P1053" s="24" t="str">
        <f>IF(Prefeitura!J1053&lt;&gt;"","ATENDIDO CDHU",IF(Prefeitura!I1053="Não","NÃO COMPROVA TEMPO DE MORADIA",""))</f>
        <v/>
      </c>
      <c r="Q1053" s="24" t="str">
        <f t="shared" si="34"/>
        <v/>
      </c>
    </row>
    <row r="1054" spans="1:17" ht="24.95" customHeight="1" x14ac:dyDescent="0.25">
      <c r="A1054" s="17">
        <f t="shared" si="33"/>
        <v>1052</v>
      </c>
      <c r="B1054" s="18" t="str">
        <f>'Base de dados'!A1053</f>
        <v>5630015096</v>
      </c>
      <c r="C1054" s="19" t="str">
        <f>'Base de dados'!B1053</f>
        <v>GRACIELE MARA SILVA</v>
      </c>
      <c r="D1054" s="26">
        <f>'Base de dados'!C1053</f>
        <v>452441298</v>
      </c>
      <c r="E1054" s="20" t="str">
        <f>'Base de dados'!D1053</f>
        <v>324.689.998-35</v>
      </c>
      <c r="F1054" s="21" t="str">
        <f>IF('Base de dados'!E1053&lt;&gt;"",'Base de dados'!E1053,"")</f>
        <v/>
      </c>
      <c r="G1054" s="21" t="str">
        <f>IF('Base de dados'!F1053&lt;&gt;"",'Base de dados'!F1053,"")</f>
        <v/>
      </c>
      <c r="H1054" s="21" t="str">
        <f>IF('Base de dados'!G1053&lt;&gt;"",'Base de dados'!G1053,"")</f>
        <v/>
      </c>
      <c r="I1054" s="31" t="str">
        <f>Prefeitura!D1054</f>
        <v>RUA SANTO ANTONIO, 821 - CENTRO - CASA BRANCA</v>
      </c>
      <c r="J1054" s="22" t="str">
        <f>Prefeitura!E1054</f>
        <v>(19) 991933093</v>
      </c>
      <c r="K1054" s="23" t="str">
        <f>LOWER('Base de dados'!K1053)</f>
        <v>gracie.le.1@hotmail.com</v>
      </c>
      <c r="L1054" s="24" t="str">
        <f>'Base de dados'!J1053</f>
        <v>POPULAÇÃO GERAL</v>
      </c>
      <c r="M1054" s="24" t="str">
        <f>'Base de dados'!L1053</f>
        <v>SUPLENTE</v>
      </c>
      <c r="N1054" s="24">
        <f>'Base de dados'!M1053</f>
        <v>737</v>
      </c>
      <c r="O1054" s="29" t="str">
        <f>IF(OR(Prefeitura!I1054="Não",Prefeitura!J1054&lt;&gt;""),"EXCLUÍDO","")</f>
        <v/>
      </c>
      <c r="P1054" s="24" t="str">
        <f>IF(Prefeitura!J1054&lt;&gt;"","ATENDIDO CDHU",IF(Prefeitura!I1054="Não","NÃO COMPROVA TEMPO DE MORADIA",""))</f>
        <v/>
      </c>
      <c r="Q1054" s="24" t="str">
        <f t="shared" si="34"/>
        <v/>
      </c>
    </row>
    <row r="1055" spans="1:17" ht="24.95" customHeight="1" x14ac:dyDescent="0.25">
      <c r="A1055" s="17">
        <f t="shared" si="33"/>
        <v>1053</v>
      </c>
      <c r="B1055" s="18" t="str">
        <f>'Base de dados'!A1054</f>
        <v>5630010493</v>
      </c>
      <c r="C1055" s="19" t="str">
        <f>'Base de dados'!B1054</f>
        <v>ADILSON APARECIDO DE MESQUITA</v>
      </c>
      <c r="D1055" s="26">
        <f>'Base de dados'!C1054</f>
        <v>373247722</v>
      </c>
      <c r="E1055" s="20" t="str">
        <f>'Base de dados'!D1054</f>
        <v>235.361.138-93</v>
      </c>
      <c r="F1055" s="21" t="str">
        <f>IF('Base de dados'!E1054&lt;&gt;"",'Base de dados'!E1054,"")</f>
        <v/>
      </c>
      <c r="G1055" s="21" t="str">
        <f>IF('Base de dados'!F1054&lt;&gt;"",'Base de dados'!F1054,"")</f>
        <v/>
      </c>
      <c r="H1055" s="21" t="str">
        <f>IF('Base de dados'!G1054&lt;&gt;"",'Base de dados'!G1054,"")</f>
        <v/>
      </c>
      <c r="I1055" s="31" t="str">
        <f>Prefeitura!D1055</f>
        <v>PCA 14 DE JULHO, 28 - PARQUE DAS ACACIAS - CASA BRANCA</v>
      </c>
      <c r="J1055" s="22" t="str">
        <f>Prefeitura!E1055</f>
        <v>(19) 993880270</v>
      </c>
      <c r="K1055" s="23" t="str">
        <f>LOWER('Base de dados'!K1054)</f>
        <v>joana.mesquita@yahoo.com.br</v>
      </c>
      <c r="L1055" s="24" t="str">
        <f>'Base de dados'!J1054</f>
        <v>POPULAÇÃO GERAL</v>
      </c>
      <c r="M1055" s="24" t="str">
        <f>'Base de dados'!L1054</f>
        <v>SUPLENTE</v>
      </c>
      <c r="N1055" s="24">
        <f>'Base de dados'!M1054</f>
        <v>738</v>
      </c>
      <c r="O1055" s="29" t="str">
        <f>IF(OR(Prefeitura!I1055="Não",Prefeitura!J1055&lt;&gt;""),"EXCLUÍDO","")</f>
        <v/>
      </c>
      <c r="P1055" s="24" t="str">
        <f>IF(Prefeitura!J1055&lt;&gt;"","ATENDIDO CDHU",IF(Prefeitura!I1055="Não","NÃO COMPROVA TEMPO DE MORADIA",""))</f>
        <v/>
      </c>
      <c r="Q1055" s="24" t="str">
        <f t="shared" si="34"/>
        <v/>
      </c>
    </row>
    <row r="1056" spans="1:17" ht="24.95" customHeight="1" x14ac:dyDescent="0.25">
      <c r="A1056" s="17">
        <f t="shared" si="33"/>
        <v>1054</v>
      </c>
      <c r="B1056" s="18" t="str">
        <f>'Base de dados'!A1055</f>
        <v>5630019973</v>
      </c>
      <c r="C1056" s="19" t="str">
        <f>'Base de dados'!B1055</f>
        <v>IVONE APARECIDA DOS SANTOS MORAES</v>
      </c>
      <c r="D1056" s="26">
        <f>'Base de dados'!C1055</f>
        <v>285038394</v>
      </c>
      <c r="E1056" s="20" t="str">
        <f>'Base de dados'!D1055</f>
        <v>190.273.068-26</v>
      </c>
      <c r="F1056" s="21" t="str">
        <f>IF('Base de dados'!E1055&lt;&gt;"",'Base de dados'!E1055,"")</f>
        <v/>
      </c>
      <c r="G1056" s="21" t="str">
        <f>IF('Base de dados'!F1055&lt;&gt;"",'Base de dados'!F1055,"")</f>
        <v/>
      </c>
      <c r="H1056" s="21" t="str">
        <f>IF('Base de dados'!G1055&lt;&gt;"",'Base de dados'!G1055,"")</f>
        <v/>
      </c>
      <c r="I1056" s="31" t="str">
        <f>Prefeitura!D1056</f>
        <v>RUA SETE, 188 - JARDIM COLINA DO SOL  - CASA BRANCA</v>
      </c>
      <c r="J1056" s="22" t="str">
        <f>Prefeitura!E1056</f>
        <v>(19) 994440611</v>
      </c>
      <c r="K1056" s="23" t="str">
        <f>LOWER('Base de dados'!K1055)</f>
        <v>ivone.s2morais@gmail.com</v>
      </c>
      <c r="L1056" s="24" t="str">
        <f>'Base de dados'!J1055</f>
        <v>POPULAÇÃO GERAL</v>
      </c>
      <c r="M1056" s="24" t="str">
        <f>'Base de dados'!L1055</f>
        <v>SUPLENTE</v>
      </c>
      <c r="N1056" s="24">
        <f>'Base de dados'!M1055</f>
        <v>739</v>
      </c>
      <c r="O1056" s="29" t="str">
        <f>IF(OR(Prefeitura!I1056="Não",Prefeitura!J1056&lt;&gt;""),"EXCLUÍDO","")</f>
        <v/>
      </c>
      <c r="P1056" s="24" t="str">
        <f>IF(Prefeitura!J1056&lt;&gt;"","ATENDIDO CDHU",IF(Prefeitura!I1056="Não","NÃO COMPROVA TEMPO DE MORADIA",""))</f>
        <v/>
      </c>
      <c r="Q1056" s="24" t="str">
        <f t="shared" si="34"/>
        <v/>
      </c>
    </row>
    <row r="1057" spans="1:17" ht="24.95" customHeight="1" x14ac:dyDescent="0.25">
      <c r="A1057" s="17">
        <f t="shared" si="33"/>
        <v>1055</v>
      </c>
      <c r="B1057" s="18" t="str">
        <f>'Base de dados'!A1056</f>
        <v>5630002961</v>
      </c>
      <c r="C1057" s="19" t="str">
        <f>'Base de dados'!B1056</f>
        <v>RENATA CRISTINA LEITE DA SILVA</v>
      </c>
      <c r="D1057" s="26">
        <f>'Base de dados'!C1056</f>
        <v>18562947</v>
      </c>
      <c r="E1057" s="20" t="str">
        <f>'Base de dados'!D1056</f>
        <v>137.512.108-14</v>
      </c>
      <c r="F1057" s="21" t="str">
        <f>IF('Base de dados'!E1056&lt;&gt;"",'Base de dados'!E1056,"")</f>
        <v/>
      </c>
      <c r="G1057" s="21" t="str">
        <f>IF('Base de dados'!F1056&lt;&gt;"",'Base de dados'!F1056,"")</f>
        <v/>
      </c>
      <c r="H1057" s="21" t="str">
        <f>IF('Base de dados'!G1056&lt;&gt;"",'Base de dados'!G1056,"")</f>
        <v/>
      </c>
      <c r="I1057" s="31" t="str">
        <f>Prefeitura!D1057</f>
        <v>RUA IPIRANGA, 245 - CENTRO - CASA BRANCA</v>
      </c>
      <c r="J1057" s="22" t="str">
        <f>Prefeitura!E1057</f>
        <v>(19) 993262320</v>
      </c>
      <c r="K1057" s="23" t="str">
        <f>LOWER('Base de dados'!K1056)</f>
        <v>dudaleite3456@gmail.com</v>
      </c>
      <c r="L1057" s="24" t="str">
        <f>'Base de dados'!J1056</f>
        <v>POPULAÇÃO GERAL</v>
      </c>
      <c r="M1057" s="24" t="str">
        <f>'Base de dados'!L1056</f>
        <v>SUPLENTE</v>
      </c>
      <c r="N1057" s="24">
        <f>'Base de dados'!M1056</f>
        <v>740</v>
      </c>
      <c r="O1057" s="29" t="str">
        <f>IF(OR(Prefeitura!I1057="Não",Prefeitura!J1057&lt;&gt;""),"EXCLUÍDO","")</f>
        <v/>
      </c>
      <c r="P1057" s="24" t="str">
        <f>IF(Prefeitura!J1057&lt;&gt;"","ATENDIDO CDHU",IF(Prefeitura!I1057="Não","NÃO COMPROVA TEMPO DE MORADIA",""))</f>
        <v/>
      </c>
      <c r="Q1057" s="24" t="str">
        <f t="shared" si="34"/>
        <v/>
      </c>
    </row>
    <row r="1058" spans="1:17" ht="24.95" customHeight="1" x14ac:dyDescent="0.25">
      <c r="A1058" s="17">
        <f t="shared" si="33"/>
        <v>1056</v>
      </c>
      <c r="B1058" s="18" t="str">
        <f>'Base de dados'!A1057</f>
        <v>5630006707</v>
      </c>
      <c r="C1058" s="19" t="str">
        <f>'Base de dados'!B1057</f>
        <v>RICARDO GARCIA ROSA</v>
      </c>
      <c r="D1058" s="26">
        <f>'Base de dados'!C1057</f>
        <v>347983030</v>
      </c>
      <c r="E1058" s="20" t="str">
        <f>'Base de dados'!D1057</f>
        <v>225.286.268-86</v>
      </c>
      <c r="F1058" s="21" t="str">
        <f>IF('Base de dados'!E1057&lt;&gt;"",'Base de dados'!E1057,"")</f>
        <v/>
      </c>
      <c r="G1058" s="21" t="str">
        <f>IF('Base de dados'!F1057&lt;&gt;"",'Base de dados'!F1057,"")</f>
        <v/>
      </c>
      <c r="H1058" s="21" t="str">
        <f>IF('Base de dados'!G1057&lt;&gt;"",'Base de dados'!G1057,"")</f>
        <v/>
      </c>
      <c r="I1058" s="31" t="str">
        <f>Prefeitura!D1058</f>
        <v>RUA FAMILIA SCARANELO, 23 - DISTRITO INDUSTRIAL - CASA BRANCA</v>
      </c>
      <c r="J1058" s="22" t="str">
        <f>Prefeitura!E1058</f>
        <v>(19) 989066471</v>
      </c>
      <c r="K1058" s="23" t="str">
        <f>LOWER('Base de dados'!K1057)</f>
        <v>ricardoandressagarciarosa1082@gmail.com</v>
      </c>
      <c r="L1058" s="24" t="str">
        <f>'Base de dados'!J1057</f>
        <v>POPULAÇÃO GERAL</v>
      </c>
      <c r="M1058" s="24" t="str">
        <f>'Base de dados'!L1057</f>
        <v>SUPLENTE</v>
      </c>
      <c r="N1058" s="24">
        <f>'Base de dados'!M1057</f>
        <v>741</v>
      </c>
      <c r="O1058" s="29" t="str">
        <f>IF(OR(Prefeitura!I1058="Não",Prefeitura!J1058&lt;&gt;""),"EXCLUÍDO","")</f>
        <v/>
      </c>
      <c r="P1058" s="24" t="str">
        <f>IF(Prefeitura!J1058&lt;&gt;"","ATENDIDO CDHU",IF(Prefeitura!I1058="Não","NÃO COMPROVA TEMPO DE MORADIA",""))</f>
        <v/>
      </c>
      <c r="Q1058" s="24" t="str">
        <f t="shared" si="34"/>
        <v/>
      </c>
    </row>
    <row r="1059" spans="1:17" ht="24.95" customHeight="1" x14ac:dyDescent="0.25">
      <c r="A1059" s="17">
        <f t="shared" si="33"/>
        <v>1057</v>
      </c>
      <c r="B1059" s="18" t="str">
        <f>'Base de dados'!A1058</f>
        <v>5630002102</v>
      </c>
      <c r="C1059" s="19" t="str">
        <f>'Base de dados'!B1058</f>
        <v>JULIANO SANTOS COMBINATO</v>
      </c>
      <c r="D1059" s="26">
        <f>'Base de dados'!C1058</f>
        <v>300787212</v>
      </c>
      <c r="E1059" s="20" t="str">
        <f>'Base de dados'!D1058</f>
        <v>296.091.408-23</v>
      </c>
      <c r="F1059" s="21" t="str">
        <f>IF('Base de dados'!E1058&lt;&gt;"",'Base de dados'!E1058,"")</f>
        <v/>
      </c>
      <c r="G1059" s="21" t="str">
        <f>IF('Base de dados'!F1058&lt;&gt;"",'Base de dados'!F1058,"")</f>
        <v/>
      </c>
      <c r="H1059" s="21" t="str">
        <f>IF('Base de dados'!G1058&lt;&gt;"",'Base de dados'!G1058,"")</f>
        <v/>
      </c>
      <c r="I1059" s="31" t="str">
        <f>Prefeitura!D1059</f>
        <v>RUA LUIZ PIZA, 410 - CENTRO - CASA BRANCA</v>
      </c>
      <c r="J1059" s="22" t="str">
        <f>Prefeitura!E1059</f>
        <v>(19) 993334881</v>
      </c>
      <c r="K1059" s="23" t="str">
        <f>LOWER('Base de dados'!K1058)</f>
        <v>julianocombinato@hotmail.com</v>
      </c>
      <c r="L1059" s="24" t="str">
        <f>'Base de dados'!J1058</f>
        <v>POPULAÇÃO GERAL</v>
      </c>
      <c r="M1059" s="24" t="str">
        <f>'Base de dados'!L1058</f>
        <v>SUPLENTE</v>
      </c>
      <c r="N1059" s="24">
        <f>'Base de dados'!M1058</f>
        <v>742</v>
      </c>
      <c r="O1059" s="29" t="str">
        <f>IF(OR(Prefeitura!I1059="Não",Prefeitura!J1059&lt;&gt;""),"EXCLUÍDO","")</f>
        <v/>
      </c>
      <c r="P1059" s="24" t="str">
        <f>IF(Prefeitura!J1059&lt;&gt;"","ATENDIDO CDHU",IF(Prefeitura!I1059="Não","NÃO COMPROVA TEMPO DE MORADIA",""))</f>
        <v/>
      </c>
      <c r="Q1059" s="24" t="str">
        <f t="shared" si="34"/>
        <v/>
      </c>
    </row>
    <row r="1060" spans="1:17" ht="24.95" customHeight="1" x14ac:dyDescent="0.25">
      <c r="A1060" s="17">
        <f t="shared" si="33"/>
        <v>1058</v>
      </c>
      <c r="B1060" s="18" t="str">
        <f>'Base de dados'!A1059</f>
        <v>5630018629</v>
      </c>
      <c r="C1060" s="19" t="str">
        <f>'Base de dados'!B1059</f>
        <v>RODRIGO DA SILVA GOMES</v>
      </c>
      <c r="D1060" s="26">
        <f>'Base de dados'!C1059</f>
        <v>431645085</v>
      </c>
      <c r="E1060" s="20" t="str">
        <f>'Base de dados'!D1059</f>
        <v>349.193.618-74</v>
      </c>
      <c r="F1060" s="21" t="str">
        <f>IF('Base de dados'!E1059&lt;&gt;"",'Base de dados'!E1059,"")</f>
        <v/>
      </c>
      <c r="G1060" s="21" t="str">
        <f>IF('Base de dados'!F1059&lt;&gt;"",'Base de dados'!F1059,"")</f>
        <v/>
      </c>
      <c r="H1060" s="21" t="str">
        <f>IF('Base de dados'!G1059&lt;&gt;"",'Base de dados'!G1059,"")</f>
        <v/>
      </c>
      <c r="I1060" s="31" t="str">
        <f>Prefeitura!D1060</f>
        <v>EST VICINAL JOAO DE PADUA LIMA, 80 - CENTRO - CASA BRANCA</v>
      </c>
      <c r="J1060" s="22" t="str">
        <f>Prefeitura!E1060</f>
        <v>(19) 974164359</v>
      </c>
      <c r="K1060" s="23" t="str">
        <f>LOWER('Base de dados'!K1059)</f>
        <v>estetica.automotiva2020@gmail.com</v>
      </c>
      <c r="L1060" s="24" t="str">
        <f>'Base de dados'!J1059</f>
        <v>POPULAÇÃO GERAL</v>
      </c>
      <c r="M1060" s="24" t="str">
        <f>'Base de dados'!L1059</f>
        <v>SUPLENTE</v>
      </c>
      <c r="N1060" s="24">
        <f>'Base de dados'!M1059</f>
        <v>743</v>
      </c>
      <c r="O1060" s="29" t="str">
        <f>IF(OR(Prefeitura!I1060="Não",Prefeitura!J1060&lt;&gt;""),"EXCLUÍDO","")</f>
        <v/>
      </c>
      <c r="P1060" s="24" t="str">
        <f>IF(Prefeitura!J1060&lt;&gt;"","ATENDIDO CDHU",IF(Prefeitura!I1060="Não","NÃO COMPROVA TEMPO DE MORADIA",""))</f>
        <v/>
      </c>
      <c r="Q1060" s="24" t="str">
        <f t="shared" si="34"/>
        <v/>
      </c>
    </row>
    <row r="1061" spans="1:17" ht="24.95" customHeight="1" x14ac:dyDescent="0.25">
      <c r="A1061" s="17">
        <f t="shared" si="33"/>
        <v>1059</v>
      </c>
      <c r="B1061" s="18" t="str">
        <f>'Base de dados'!A1060</f>
        <v>5630019312</v>
      </c>
      <c r="C1061" s="19" t="str">
        <f>'Base de dados'!B1060</f>
        <v>ALINE FERNANDA MARTINS DE OLIVEIRA</v>
      </c>
      <c r="D1061" s="26">
        <f>'Base de dados'!C1060</f>
        <v>542501843</v>
      </c>
      <c r="E1061" s="20" t="str">
        <f>'Base de dados'!D1060</f>
        <v>442.017.058-11</v>
      </c>
      <c r="F1061" s="21" t="str">
        <f>IF('Base de dados'!E1060&lt;&gt;"",'Base de dados'!E1060,"")</f>
        <v>ELISFABIO ALVES DE OLIVEIRA</v>
      </c>
      <c r="G1061" s="21">
        <f>IF('Base de dados'!F1060&lt;&gt;"",'Base de dados'!F1060,"")</f>
        <v>53275192</v>
      </c>
      <c r="H1061" s="21" t="str">
        <f>IF('Base de dados'!G1060&lt;&gt;"",'Base de dados'!G1060,"")</f>
        <v>435.912.668-92</v>
      </c>
      <c r="I1061" s="31" t="str">
        <f>Prefeitura!D1061</f>
        <v>FAZ SANTANA DA SERRA, Km 60  - ESTRADA DE SANTA CRUZ DAS PALMEIRAS  - CASA BRANCA</v>
      </c>
      <c r="J1061" s="22" t="str">
        <f>Prefeitura!E1061</f>
        <v>(19) 971332297</v>
      </c>
      <c r="K1061" s="23" t="str">
        <f>LOWER('Base de dados'!K1060)</f>
        <v>aline-fernanda16@hotmail.com</v>
      </c>
      <c r="L1061" s="24" t="str">
        <f>'Base de dados'!J1060</f>
        <v>POPULAÇÃO GERAL</v>
      </c>
      <c r="M1061" s="24" t="str">
        <f>'Base de dados'!L1060</f>
        <v>SUPLENTE</v>
      </c>
      <c r="N1061" s="24">
        <f>'Base de dados'!M1060</f>
        <v>744</v>
      </c>
      <c r="O1061" s="29" t="str">
        <f>IF(OR(Prefeitura!I1061="Não",Prefeitura!J1061&lt;&gt;""),"EXCLUÍDO","")</f>
        <v/>
      </c>
      <c r="P1061" s="24" t="str">
        <f>IF(Prefeitura!J1061&lt;&gt;"","ATENDIDO CDHU",IF(Prefeitura!I1061="Não","NÃO COMPROVA TEMPO DE MORADIA",""))</f>
        <v/>
      </c>
      <c r="Q1061" s="24" t="str">
        <f t="shared" si="34"/>
        <v/>
      </c>
    </row>
    <row r="1062" spans="1:17" ht="24.95" customHeight="1" x14ac:dyDescent="0.25">
      <c r="A1062" s="17">
        <f t="shared" si="33"/>
        <v>1060</v>
      </c>
      <c r="B1062" s="18" t="str">
        <f>'Base de dados'!A1061</f>
        <v>5630020518</v>
      </c>
      <c r="C1062" s="19" t="str">
        <f>'Base de dados'!B1061</f>
        <v>JOAO PAULO SABINO</v>
      </c>
      <c r="D1062" s="26">
        <f>'Base de dados'!C1061</f>
        <v>491881216</v>
      </c>
      <c r="E1062" s="20" t="str">
        <f>'Base de dados'!D1061</f>
        <v>413.688.488-50</v>
      </c>
      <c r="F1062" s="21" t="str">
        <f>IF('Base de dados'!E1061&lt;&gt;"",'Base de dados'!E1061,"")</f>
        <v/>
      </c>
      <c r="G1062" s="21" t="str">
        <f>IF('Base de dados'!F1061&lt;&gt;"",'Base de dados'!F1061,"")</f>
        <v/>
      </c>
      <c r="H1062" s="21" t="str">
        <f>IF('Base de dados'!G1061&lt;&gt;"",'Base de dados'!G1061,"")</f>
        <v/>
      </c>
      <c r="I1062" s="31" t="str">
        <f>Prefeitura!D1062</f>
        <v>RUA ROQUE BATISTA DO NASCIMENTO, 26 - VILA SANTA MARIA - CASA BRANCA</v>
      </c>
      <c r="J1062" s="22" t="str">
        <f>Prefeitura!E1062</f>
        <v>(19) 994595137</v>
      </c>
      <c r="K1062" s="23" t="str">
        <f>LOWER('Base de dados'!K1061)</f>
        <v>bispoluciahelena@gmail.com</v>
      </c>
      <c r="L1062" s="24" t="str">
        <f>'Base de dados'!J1061</f>
        <v>POPULAÇÃO GERAL</v>
      </c>
      <c r="M1062" s="24" t="str">
        <f>'Base de dados'!L1061</f>
        <v>SUPLENTE</v>
      </c>
      <c r="N1062" s="24">
        <f>'Base de dados'!M1061</f>
        <v>745</v>
      </c>
      <c r="O1062" s="29" t="str">
        <f>IF(OR(Prefeitura!I1062="Não",Prefeitura!J1062&lt;&gt;""),"EXCLUÍDO","")</f>
        <v/>
      </c>
      <c r="P1062" s="24" t="str">
        <f>IF(Prefeitura!J1062&lt;&gt;"","ATENDIDO CDHU",IF(Prefeitura!I1062="Não","NÃO COMPROVA TEMPO DE MORADIA",""))</f>
        <v/>
      </c>
      <c r="Q1062" s="24" t="str">
        <f t="shared" si="34"/>
        <v/>
      </c>
    </row>
    <row r="1063" spans="1:17" ht="24.95" customHeight="1" x14ac:dyDescent="0.25">
      <c r="A1063" s="17">
        <f t="shared" si="33"/>
        <v>1061</v>
      </c>
      <c r="B1063" s="18" t="str">
        <f>'Base de dados'!A1062</f>
        <v>5630020997</v>
      </c>
      <c r="C1063" s="19" t="str">
        <f>'Base de dados'!B1062</f>
        <v>EDER JOSE DA SILVA</v>
      </c>
      <c r="D1063" s="26">
        <f>'Base de dados'!C1062</f>
        <v>414473103</v>
      </c>
      <c r="E1063" s="20" t="str">
        <f>'Base de dados'!D1062</f>
        <v>330.513.778-99</v>
      </c>
      <c r="F1063" s="21" t="str">
        <f>IF('Base de dados'!E1062&lt;&gt;"",'Base de dados'!E1062,"")</f>
        <v>PRISCILA BORGES DIAS</v>
      </c>
      <c r="G1063" s="21">
        <f>IF('Base de dados'!F1062&lt;&gt;"",'Base de dados'!F1062,"")</f>
        <v>338206693</v>
      </c>
      <c r="H1063" s="21" t="str">
        <f>IF('Base de dados'!G1062&lt;&gt;"",'Base de dados'!G1062,"")</f>
        <v>219.903.858-00</v>
      </c>
      <c r="I1063" s="31" t="str">
        <f>Prefeitura!D1063</f>
        <v>RUA SAO BENTO, 26 - CENTRO - CASA BRANCA</v>
      </c>
      <c r="J1063" s="22" t="str">
        <f>Prefeitura!E1063</f>
        <v>(19) 993917212</v>
      </c>
      <c r="K1063" s="23" t="str">
        <f>LOWER('Base de dados'!K1062)</f>
        <v>priscilaederborgessilva@rotmail.com</v>
      </c>
      <c r="L1063" s="24" t="str">
        <f>'Base de dados'!J1062</f>
        <v>POPULAÇÃO GERAL</v>
      </c>
      <c r="M1063" s="24" t="str">
        <f>'Base de dados'!L1062</f>
        <v>SUPLENTE</v>
      </c>
      <c r="N1063" s="24">
        <f>'Base de dados'!M1062</f>
        <v>746</v>
      </c>
      <c r="O1063" s="29" t="str">
        <f>IF(OR(Prefeitura!I1063="Não",Prefeitura!J1063&lt;&gt;""),"EXCLUÍDO","")</f>
        <v/>
      </c>
      <c r="P1063" s="24" t="str">
        <f>IF(Prefeitura!J1063&lt;&gt;"","ATENDIDO CDHU",IF(Prefeitura!I1063="Não","NÃO COMPROVA TEMPO DE MORADIA",""))</f>
        <v/>
      </c>
      <c r="Q1063" s="24" t="str">
        <f t="shared" si="34"/>
        <v/>
      </c>
    </row>
    <row r="1064" spans="1:17" ht="24.95" customHeight="1" x14ac:dyDescent="0.25">
      <c r="A1064" s="17">
        <f t="shared" si="33"/>
        <v>1062</v>
      </c>
      <c r="B1064" s="18" t="str">
        <f>'Base de dados'!A1063</f>
        <v>5630003118</v>
      </c>
      <c r="C1064" s="19" t="str">
        <f>'Base de dados'!B1063</f>
        <v>ANDREY SGAGLIONI MACHADO</v>
      </c>
      <c r="D1064" s="26">
        <f>'Base de dados'!C1063</f>
        <v>367508737</v>
      </c>
      <c r="E1064" s="20" t="str">
        <f>'Base de dados'!D1063</f>
        <v>412.857.738-37</v>
      </c>
      <c r="F1064" s="21" t="str">
        <f>IF('Base de dados'!E1063&lt;&gt;"",'Base de dados'!E1063,"")</f>
        <v/>
      </c>
      <c r="G1064" s="21" t="str">
        <f>IF('Base de dados'!F1063&lt;&gt;"",'Base de dados'!F1063,"")</f>
        <v/>
      </c>
      <c r="H1064" s="21" t="str">
        <f>IF('Base de dados'!G1063&lt;&gt;"",'Base de dados'!G1063,"")</f>
        <v/>
      </c>
      <c r="I1064" s="31" t="str">
        <f>Prefeitura!D1064</f>
        <v>RUA ALTINO ARANTES, 61 - CENTRO - CASA BRANCA</v>
      </c>
      <c r="J1064" s="22" t="str">
        <f>Prefeitura!E1064</f>
        <v>(19) 999711995</v>
      </c>
      <c r="K1064" s="23" t="str">
        <f>LOWER('Base de dados'!K1063)</f>
        <v>andreysepmancha@gmail.com</v>
      </c>
      <c r="L1064" s="24" t="str">
        <f>'Base de dados'!J1063</f>
        <v>POPULAÇÃO GERAL</v>
      </c>
      <c r="M1064" s="24" t="str">
        <f>'Base de dados'!L1063</f>
        <v>SUPLENTE</v>
      </c>
      <c r="N1064" s="24">
        <f>'Base de dados'!M1063</f>
        <v>747</v>
      </c>
      <c r="O1064" s="29" t="str">
        <f>IF(OR(Prefeitura!I1064="Não",Prefeitura!J1064&lt;&gt;""),"EXCLUÍDO","")</f>
        <v/>
      </c>
      <c r="P1064" s="24" t="str">
        <f>IF(Prefeitura!J1064&lt;&gt;"","ATENDIDO CDHU",IF(Prefeitura!I1064="Não","NÃO COMPROVA TEMPO DE MORADIA",""))</f>
        <v/>
      </c>
      <c r="Q1064" s="24" t="str">
        <f t="shared" si="34"/>
        <v/>
      </c>
    </row>
    <row r="1065" spans="1:17" ht="24.95" customHeight="1" x14ac:dyDescent="0.25">
      <c r="A1065" s="17">
        <f t="shared" si="33"/>
        <v>1063</v>
      </c>
      <c r="B1065" s="18" t="str">
        <f>'Base de dados'!A1064</f>
        <v>5630010238</v>
      </c>
      <c r="C1065" s="19" t="str">
        <f>'Base de dados'!B1064</f>
        <v>RAFAEL LOPES</v>
      </c>
      <c r="D1065" s="26">
        <f>'Base de dados'!C1064</f>
        <v>585616415</v>
      </c>
      <c r="E1065" s="20" t="str">
        <f>'Base de dados'!D1064</f>
        <v>401.611.828-01</v>
      </c>
      <c r="F1065" s="21" t="str">
        <f>IF('Base de dados'!E1064&lt;&gt;"",'Base de dados'!E1064,"")</f>
        <v>SABRINA RANGEL COSTA</v>
      </c>
      <c r="G1065" s="21">
        <f>IF('Base de dados'!F1064&lt;&gt;"",'Base de dados'!F1064,"")</f>
        <v>526820287</v>
      </c>
      <c r="H1065" s="21" t="str">
        <f>IF('Base de dados'!G1064&lt;&gt;"",'Base de dados'!G1064,"")</f>
        <v>479.773.128-16</v>
      </c>
      <c r="I1065" s="31" t="str">
        <f>Prefeitura!D1065</f>
        <v>RUA SILVESTRE FRANCISCO PUGLIA, 137 - ODENIR BUZZATO - CASA BRANCA</v>
      </c>
      <c r="J1065" s="22" t="str">
        <f>Prefeitura!E1065</f>
        <v>(19) 999178087</v>
      </c>
      <c r="K1065" s="23" t="str">
        <f>LOWER('Base de dados'!K1064)</f>
        <v>costasabrina673@gmail.com</v>
      </c>
      <c r="L1065" s="24" t="str">
        <f>'Base de dados'!J1064</f>
        <v>POPULAÇÃO GERAL</v>
      </c>
      <c r="M1065" s="24" t="str">
        <f>'Base de dados'!L1064</f>
        <v>SUPLENTE</v>
      </c>
      <c r="N1065" s="24">
        <f>'Base de dados'!M1064</f>
        <v>748</v>
      </c>
      <c r="O1065" s="29" t="str">
        <f>IF(OR(Prefeitura!I1065="Não",Prefeitura!J1065&lt;&gt;""),"EXCLUÍDO","")</f>
        <v/>
      </c>
      <c r="P1065" s="24" t="str">
        <f>IF(Prefeitura!J1065&lt;&gt;"","ATENDIDO CDHU",IF(Prefeitura!I1065="Não","NÃO COMPROVA TEMPO DE MORADIA",""))</f>
        <v/>
      </c>
      <c r="Q1065" s="24" t="str">
        <f t="shared" si="34"/>
        <v/>
      </c>
    </row>
    <row r="1066" spans="1:17" ht="24.95" customHeight="1" x14ac:dyDescent="0.25">
      <c r="A1066" s="17">
        <f t="shared" si="33"/>
        <v>1064</v>
      </c>
      <c r="B1066" s="18" t="str">
        <f>'Base de dados'!A1065</f>
        <v>5630016045</v>
      </c>
      <c r="C1066" s="19" t="str">
        <f>'Base de dados'!B1065</f>
        <v>ODAIR TABORDA PADILHA NETO</v>
      </c>
      <c r="D1066" s="26">
        <f>'Base de dados'!C1065</f>
        <v>491885866</v>
      </c>
      <c r="E1066" s="20" t="str">
        <f>'Base de dados'!D1065</f>
        <v>399.111.158-60</v>
      </c>
      <c r="F1066" s="21" t="str">
        <f>IF('Base de dados'!E1065&lt;&gt;"",'Base de dados'!E1065,"")</f>
        <v>ERICA APARECIDA FRANCESCHET</v>
      </c>
      <c r="G1066" s="21">
        <f>IF('Base de dados'!F1065&lt;&gt;"",'Base de dados'!F1065,"")</f>
        <v>497182105</v>
      </c>
      <c r="H1066" s="21" t="str">
        <f>IF('Base de dados'!G1065&lt;&gt;"",'Base de dados'!G1065,"")</f>
        <v>317.489.778-57</v>
      </c>
      <c r="I1066" s="31" t="str">
        <f>Prefeitura!D1066</f>
        <v>RUA JOSE SORIANO, 299 - INDUSTRIAL - CASA BRANCA</v>
      </c>
      <c r="J1066" s="22" t="str">
        <f>Prefeitura!E1066</f>
        <v>(19) 997785654</v>
      </c>
      <c r="K1066" s="23" t="str">
        <f>LOWER('Base de dados'!K1065)</f>
        <v>odairforever@hotmail.com</v>
      </c>
      <c r="L1066" s="24" t="str">
        <f>'Base de dados'!J1065</f>
        <v>POPULAÇÃO GERAL</v>
      </c>
      <c r="M1066" s="24" t="str">
        <f>'Base de dados'!L1065</f>
        <v>SUPLENTE</v>
      </c>
      <c r="N1066" s="24">
        <f>'Base de dados'!M1065</f>
        <v>749</v>
      </c>
      <c r="O1066" s="29" t="str">
        <f>IF(OR(Prefeitura!I1066="Não",Prefeitura!J1066&lt;&gt;""),"EXCLUÍDO","")</f>
        <v/>
      </c>
      <c r="P1066" s="24" t="str">
        <f>IF(Prefeitura!J1066&lt;&gt;"","ATENDIDO CDHU",IF(Prefeitura!I1066="Não","NÃO COMPROVA TEMPO DE MORADIA",""))</f>
        <v/>
      </c>
      <c r="Q1066" s="24" t="str">
        <f t="shared" si="34"/>
        <v/>
      </c>
    </row>
    <row r="1067" spans="1:17" ht="24.95" customHeight="1" x14ac:dyDescent="0.25">
      <c r="A1067" s="17">
        <f t="shared" si="33"/>
        <v>1065</v>
      </c>
      <c r="B1067" s="18" t="str">
        <f>'Base de dados'!A1066</f>
        <v>5630013315</v>
      </c>
      <c r="C1067" s="19" t="str">
        <f>'Base de dados'!B1066</f>
        <v>JEFFERSON JESUS TEIXEIRA ROBERTO</v>
      </c>
      <c r="D1067" s="26">
        <f>'Base de dados'!C1066</f>
        <v>34933923</v>
      </c>
      <c r="E1067" s="20" t="str">
        <f>'Base de dados'!D1066</f>
        <v>299.671.908-50</v>
      </c>
      <c r="F1067" s="21" t="str">
        <f>IF('Base de dados'!E1066&lt;&gt;"",'Base de dados'!E1066,"")</f>
        <v>SIMONE DOS SANTOS SILVA</v>
      </c>
      <c r="G1067" s="21">
        <f>IF('Base de dados'!F1066&lt;&gt;"",'Base de dados'!F1066,"")</f>
        <v>455389494</v>
      </c>
      <c r="H1067" s="21" t="str">
        <f>IF('Base de dados'!G1066&lt;&gt;"",'Base de dados'!G1066,"")</f>
        <v>327.333.798-28</v>
      </c>
      <c r="I1067" s="31" t="str">
        <f>Prefeitura!D1067</f>
        <v>RUA FAMILIA SASSO, 15 - CIDADE JARDIM - CASA BRANCA</v>
      </c>
      <c r="J1067" s="22" t="str">
        <f>Prefeitura!E1067</f>
        <v>(19) 991207685</v>
      </c>
      <c r="K1067" s="23" t="str">
        <f>LOWER('Base de dados'!K1066)</f>
        <v>jeffersonjesus24121981@gmail.com</v>
      </c>
      <c r="L1067" s="24" t="str">
        <f>'Base de dados'!J1066</f>
        <v>POPULAÇÃO GERAL</v>
      </c>
      <c r="M1067" s="24" t="str">
        <f>'Base de dados'!L1066</f>
        <v>SUPLENTE</v>
      </c>
      <c r="N1067" s="24">
        <f>'Base de dados'!M1066</f>
        <v>750</v>
      </c>
      <c r="O1067" s="29" t="str">
        <f>IF(OR(Prefeitura!I1067="Não",Prefeitura!J1067&lt;&gt;""),"EXCLUÍDO","")</f>
        <v/>
      </c>
      <c r="P1067" s="24" t="str">
        <f>IF(Prefeitura!J1067&lt;&gt;"","ATENDIDO CDHU",IF(Prefeitura!I1067="Não","NÃO COMPROVA TEMPO DE MORADIA",""))</f>
        <v/>
      </c>
      <c r="Q1067" s="24" t="str">
        <f t="shared" si="34"/>
        <v/>
      </c>
    </row>
    <row r="1068" spans="1:17" ht="24.95" customHeight="1" x14ac:dyDescent="0.25">
      <c r="A1068" s="17">
        <f t="shared" si="33"/>
        <v>1066</v>
      </c>
      <c r="B1068" s="18" t="str">
        <f>'Base de dados'!A1067</f>
        <v>5630015161</v>
      </c>
      <c r="C1068" s="19" t="str">
        <f>'Base de dados'!B1067</f>
        <v>DANIEL MATIAS DE OLIVEIRA</v>
      </c>
      <c r="D1068" s="26">
        <f>'Base de dados'!C1067</f>
        <v>431664924</v>
      </c>
      <c r="E1068" s="20" t="str">
        <f>'Base de dados'!D1067</f>
        <v>371.494.698-50</v>
      </c>
      <c r="F1068" s="21" t="str">
        <f>IF('Base de dados'!E1067&lt;&gt;"",'Base de dados'!E1067,"")</f>
        <v/>
      </c>
      <c r="G1068" s="21" t="str">
        <f>IF('Base de dados'!F1067&lt;&gt;"",'Base de dados'!F1067,"")</f>
        <v/>
      </c>
      <c r="H1068" s="21" t="str">
        <f>IF('Base de dados'!G1067&lt;&gt;"",'Base de dados'!G1067,"")</f>
        <v/>
      </c>
      <c r="I1068" s="31" t="str">
        <f>Prefeitura!D1068</f>
        <v>RUA FAMILIA BASILONE, 113 - JARDIM BOA ESPERANCA - CASA BRANCA</v>
      </c>
      <c r="J1068" s="22" t="str">
        <f>Prefeitura!E1068</f>
        <v>(19) 994313193</v>
      </c>
      <c r="K1068" s="23" t="str">
        <f>LOWER('Base de dados'!K1067)</f>
        <v>emhypaula@gmail.com</v>
      </c>
      <c r="L1068" s="24" t="str">
        <f>'Base de dados'!J1067</f>
        <v>POPULAÇÃO GERAL</v>
      </c>
      <c r="M1068" s="24" t="str">
        <f>'Base de dados'!L1067</f>
        <v>SUPLENTE</v>
      </c>
      <c r="N1068" s="24">
        <f>'Base de dados'!M1067</f>
        <v>751</v>
      </c>
      <c r="O1068" s="29" t="str">
        <f>IF(OR(Prefeitura!I1068="Não",Prefeitura!J1068&lt;&gt;""),"EXCLUÍDO","")</f>
        <v/>
      </c>
      <c r="P1068" s="24" t="str">
        <f>IF(Prefeitura!J1068&lt;&gt;"","ATENDIDO CDHU",IF(Prefeitura!I1068="Não","NÃO COMPROVA TEMPO DE MORADIA",""))</f>
        <v/>
      </c>
      <c r="Q1068" s="24" t="str">
        <f t="shared" si="34"/>
        <v/>
      </c>
    </row>
    <row r="1069" spans="1:17" ht="24.95" customHeight="1" x14ac:dyDescent="0.25">
      <c r="A1069" s="17">
        <f t="shared" si="33"/>
        <v>1067</v>
      </c>
      <c r="B1069" s="18" t="str">
        <f>'Base de dados'!A1068</f>
        <v>5630004942</v>
      </c>
      <c r="C1069" s="19" t="str">
        <f>'Base de dados'!B1068</f>
        <v>VANESSA SAPUCAIA DE SOUZA</v>
      </c>
      <c r="D1069" s="26">
        <f>'Base de dados'!C1068</f>
        <v>40525474</v>
      </c>
      <c r="E1069" s="20" t="str">
        <f>'Base de dados'!D1068</f>
        <v>323.519.858-00</v>
      </c>
      <c r="F1069" s="21" t="str">
        <f>IF('Base de dados'!E1068&lt;&gt;"",'Base de dados'!E1068,"")</f>
        <v>EDUARDO RODRIGO LUCAS DE LIMA</v>
      </c>
      <c r="G1069" s="21">
        <f>IF('Base de dados'!F1068&lt;&gt;"",'Base de dados'!F1068,"")</f>
        <v>352193839</v>
      </c>
      <c r="H1069" s="21" t="str">
        <f>IF('Base de dados'!G1068&lt;&gt;"",'Base de dados'!G1068,"")</f>
        <v>276.108.728-30</v>
      </c>
      <c r="I1069" s="31" t="str">
        <f>Prefeitura!D1069</f>
        <v>RUA HORTA DE MACEDO, 109 - JARDIM BOA ESPERANCA  - CASA BRANCA</v>
      </c>
      <c r="J1069" s="22" t="str">
        <f>Prefeitura!E1069</f>
        <v>(19) 993496581</v>
      </c>
      <c r="K1069" s="23" t="str">
        <f>LOWER('Base de dados'!K1068)</f>
        <v>sapucaiavanessa70@gmail.com</v>
      </c>
      <c r="L1069" s="24" t="str">
        <f>'Base de dados'!J1068</f>
        <v>POPULAÇÃO GERAL</v>
      </c>
      <c r="M1069" s="24" t="str">
        <f>'Base de dados'!L1068</f>
        <v>SUPLENTE</v>
      </c>
      <c r="N1069" s="24">
        <f>'Base de dados'!M1068</f>
        <v>752</v>
      </c>
      <c r="O1069" s="29" t="str">
        <f>IF(OR(Prefeitura!I1069="Não",Prefeitura!J1069&lt;&gt;""),"EXCLUÍDO","")</f>
        <v/>
      </c>
      <c r="P1069" s="24" t="str">
        <f>IF(Prefeitura!J1069&lt;&gt;"","ATENDIDO CDHU",IF(Prefeitura!I1069="Não","NÃO COMPROVA TEMPO DE MORADIA",""))</f>
        <v/>
      </c>
      <c r="Q1069" s="24" t="str">
        <f t="shared" si="34"/>
        <v/>
      </c>
    </row>
    <row r="1070" spans="1:17" ht="24.95" customHeight="1" x14ac:dyDescent="0.25">
      <c r="A1070" s="17">
        <f t="shared" si="33"/>
        <v>1068</v>
      </c>
      <c r="B1070" s="18" t="str">
        <f>'Base de dados'!A1069</f>
        <v>5630006079</v>
      </c>
      <c r="C1070" s="19" t="str">
        <f>'Base de dados'!B1069</f>
        <v>THAMIRIS CRISTINA DE MELO</v>
      </c>
      <c r="D1070" s="26">
        <f>'Base de dados'!C1069</f>
        <v>436323813</v>
      </c>
      <c r="E1070" s="20" t="str">
        <f>'Base de dados'!D1069</f>
        <v>458.373.208-22</v>
      </c>
      <c r="F1070" s="21" t="str">
        <f>IF('Base de dados'!E1069&lt;&gt;"",'Base de dados'!E1069,"")</f>
        <v>HEBE BENTO</v>
      </c>
      <c r="G1070" s="21">
        <f>IF('Base de dados'!F1069&lt;&gt;"",'Base de dados'!F1069,"")</f>
        <v>245312936</v>
      </c>
      <c r="H1070" s="21" t="str">
        <f>IF('Base de dados'!G1069&lt;&gt;"",'Base de dados'!G1069,"")</f>
        <v>155.744.048-42</v>
      </c>
      <c r="I1070" s="31" t="str">
        <f>Prefeitura!D1070</f>
        <v>RUA FLORINDA DE SOUZA, 503 - CENTRO - CASA BRANCA</v>
      </c>
      <c r="J1070" s="22" t="str">
        <f>Prefeitura!E1070</f>
        <v>(19) 995223844</v>
      </c>
      <c r="K1070" s="23" t="str">
        <f>LOWER('Base de dados'!K1069)</f>
        <v>thamirismeloo28@outlook.com</v>
      </c>
      <c r="L1070" s="24" t="str">
        <f>'Base de dados'!J1069</f>
        <v>POPULAÇÃO GERAL</v>
      </c>
      <c r="M1070" s="24" t="str">
        <f>'Base de dados'!L1069</f>
        <v>SUPLENTE</v>
      </c>
      <c r="N1070" s="24">
        <f>'Base de dados'!M1069</f>
        <v>753</v>
      </c>
      <c r="O1070" s="29" t="str">
        <f>IF(OR(Prefeitura!I1070="Não",Prefeitura!J1070&lt;&gt;""),"EXCLUÍDO","")</f>
        <v/>
      </c>
      <c r="P1070" s="24" t="str">
        <f>IF(Prefeitura!J1070&lt;&gt;"","ATENDIDO CDHU",IF(Prefeitura!I1070="Não","NÃO COMPROVA TEMPO DE MORADIA",""))</f>
        <v/>
      </c>
      <c r="Q1070" s="24" t="str">
        <f t="shared" si="34"/>
        <v/>
      </c>
    </row>
    <row r="1071" spans="1:17" ht="24.95" customHeight="1" x14ac:dyDescent="0.25">
      <c r="A1071" s="17">
        <f t="shared" si="33"/>
        <v>1069</v>
      </c>
      <c r="B1071" s="18" t="str">
        <f>'Base de dados'!A1070</f>
        <v>5630005568</v>
      </c>
      <c r="C1071" s="19" t="str">
        <f>'Base de dados'!B1070</f>
        <v>SHEILA LUZIA BENTO DA COSTA</v>
      </c>
      <c r="D1071" s="26">
        <f>'Base de dados'!C1070</f>
        <v>434991387</v>
      </c>
      <c r="E1071" s="20" t="str">
        <f>'Base de dados'!D1070</f>
        <v>458.233.998-04</v>
      </c>
      <c r="F1071" s="21" t="str">
        <f>IF('Base de dados'!E1070&lt;&gt;"",'Base de dados'!E1070,"")</f>
        <v/>
      </c>
      <c r="G1071" s="21" t="str">
        <f>IF('Base de dados'!F1070&lt;&gt;"",'Base de dados'!F1070,"")</f>
        <v/>
      </c>
      <c r="H1071" s="21" t="str">
        <f>IF('Base de dados'!G1070&lt;&gt;"",'Base de dados'!G1070,"")</f>
        <v/>
      </c>
      <c r="I1071" s="31" t="str">
        <f>Prefeitura!D1071</f>
        <v>RUA ISIDORO SCAPIM, 50 - LAGOA BRANCA - CASA BRANCA</v>
      </c>
      <c r="J1071" s="22" t="str">
        <f>Prefeitura!E1071</f>
        <v>(19) 997556604</v>
      </c>
      <c r="K1071" s="23" t="str">
        <f>LOWER('Base de dados'!K1070)</f>
        <v>shelbcosta454@gmail.com</v>
      </c>
      <c r="L1071" s="24" t="str">
        <f>'Base de dados'!J1070</f>
        <v>POPULAÇÃO GERAL</v>
      </c>
      <c r="M1071" s="24" t="str">
        <f>'Base de dados'!L1070</f>
        <v>SUPLENTE</v>
      </c>
      <c r="N1071" s="24">
        <f>'Base de dados'!M1070</f>
        <v>754</v>
      </c>
      <c r="O1071" s="29" t="str">
        <f>IF(OR(Prefeitura!I1071="Não",Prefeitura!J1071&lt;&gt;""),"EXCLUÍDO","")</f>
        <v/>
      </c>
      <c r="P1071" s="24" t="str">
        <f>IF(Prefeitura!J1071&lt;&gt;"","ATENDIDO CDHU",IF(Prefeitura!I1071="Não","NÃO COMPROVA TEMPO DE MORADIA",""))</f>
        <v/>
      </c>
      <c r="Q1071" s="24" t="str">
        <f t="shared" si="34"/>
        <v/>
      </c>
    </row>
    <row r="1072" spans="1:17" ht="24.95" customHeight="1" x14ac:dyDescent="0.25">
      <c r="A1072" s="17">
        <f t="shared" si="33"/>
        <v>1070</v>
      </c>
      <c r="B1072" s="18" t="str">
        <f>'Base de dados'!A1071</f>
        <v>5630017464</v>
      </c>
      <c r="C1072" s="19" t="str">
        <f>'Base de dados'!B1071</f>
        <v>RODRIGO LUIZ GABRIEL</v>
      </c>
      <c r="D1072" s="26">
        <f>'Base de dados'!C1071</f>
        <v>277152586</v>
      </c>
      <c r="E1072" s="20" t="str">
        <f>'Base de dados'!D1071</f>
        <v>290.732.648-12</v>
      </c>
      <c r="F1072" s="21" t="str">
        <f>IF('Base de dados'!E1071&lt;&gt;"",'Base de dados'!E1071,"")</f>
        <v/>
      </c>
      <c r="G1072" s="21" t="str">
        <f>IF('Base de dados'!F1071&lt;&gt;"",'Base de dados'!F1071,"")</f>
        <v/>
      </c>
      <c r="H1072" s="21" t="str">
        <f>IF('Base de dados'!G1071&lt;&gt;"",'Base de dados'!G1071,"")</f>
        <v/>
      </c>
      <c r="I1072" s="31" t="str">
        <f>Prefeitura!D1072</f>
        <v>RUA MARECHAL DEODORO, 924 - CENTRO - CASA BRANCA</v>
      </c>
      <c r="J1072" s="22" t="str">
        <f>Prefeitura!E1072</f>
        <v>(19) 986115199</v>
      </c>
      <c r="K1072" s="23" t="str">
        <f>LOWER('Base de dados'!K1071)</f>
        <v>rodrigogabriel14697@hotmail.com</v>
      </c>
      <c r="L1072" s="24" t="str">
        <f>'Base de dados'!J1071</f>
        <v>POPULAÇÃO GERAL</v>
      </c>
      <c r="M1072" s="24" t="str">
        <f>'Base de dados'!L1071</f>
        <v>SUPLENTE</v>
      </c>
      <c r="N1072" s="24">
        <f>'Base de dados'!M1071</f>
        <v>755</v>
      </c>
      <c r="O1072" s="29" t="str">
        <f>IF(OR(Prefeitura!I1072="Não",Prefeitura!J1072&lt;&gt;""),"EXCLUÍDO","")</f>
        <v/>
      </c>
      <c r="P1072" s="24" t="str">
        <f>IF(Prefeitura!J1072&lt;&gt;"","ATENDIDO CDHU",IF(Prefeitura!I1072="Não","NÃO COMPROVA TEMPO DE MORADIA",""))</f>
        <v/>
      </c>
      <c r="Q1072" s="24" t="str">
        <f t="shared" si="34"/>
        <v/>
      </c>
    </row>
    <row r="1073" spans="1:17" ht="24.95" customHeight="1" x14ac:dyDescent="0.25">
      <c r="A1073" s="17">
        <f t="shared" si="33"/>
        <v>1071</v>
      </c>
      <c r="B1073" s="18" t="str">
        <f>'Base de dados'!A1072</f>
        <v>5630003571</v>
      </c>
      <c r="C1073" s="19" t="str">
        <f>'Base de dados'!B1072</f>
        <v>LETICIA MARIA VALENTE</v>
      </c>
      <c r="D1073" s="26">
        <f>'Base de dados'!C1072</f>
        <v>277142684</v>
      </c>
      <c r="E1073" s="20" t="str">
        <f>'Base de dados'!D1072</f>
        <v>282.110.408-16</v>
      </c>
      <c r="F1073" s="21" t="str">
        <f>IF('Base de dados'!E1072&lt;&gt;"",'Base de dados'!E1072,"")</f>
        <v/>
      </c>
      <c r="G1073" s="21" t="str">
        <f>IF('Base de dados'!F1072&lt;&gt;"",'Base de dados'!F1072,"")</f>
        <v/>
      </c>
      <c r="H1073" s="21" t="str">
        <f>IF('Base de dados'!G1072&lt;&gt;"",'Base de dados'!G1072,"")</f>
        <v/>
      </c>
      <c r="I1073" s="31" t="str">
        <f>Prefeitura!D1073</f>
        <v>RUA ALVARO GAMA PANTOJA, 63 - CENTRO - CASA BRANCA</v>
      </c>
      <c r="J1073" s="22" t="str">
        <f>Prefeitura!E1073</f>
        <v>(19) 995229255</v>
      </c>
      <c r="K1073" s="23" t="str">
        <f>LOWER('Base de dados'!K1072)</f>
        <v>lvalente.araujo@yahoo.com.br</v>
      </c>
      <c r="L1073" s="24" t="str">
        <f>'Base de dados'!J1072</f>
        <v>POPULAÇÃO GERAL</v>
      </c>
      <c r="M1073" s="24" t="str">
        <f>'Base de dados'!L1072</f>
        <v>SUPLENTE</v>
      </c>
      <c r="N1073" s="24">
        <f>'Base de dados'!M1072</f>
        <v>756</v>
      </c>
      <c r="O1073" s="29" t="str">
        <f>IF(OR(Prefeitura!I1073="Não",Prefeitura!J1073&lt;&gt;""),"EXCLUÍDO","")</f>
        <v/>
      </c>
      <c r="P1073" s="24" t="str">
        <f>IF(Prefeitura!J1073&lt;&gt;"","ATENDIDO CDHU",IF(Prefeitura!I1073="Não","NÃO COMPROVA TEMPO DE MORADIA",""))</f>
        <v/>
      </c>
      <c r="Q1073" s="24" t="str">
        <f t="shared" si="34"/>
        <v/>
      </c>
    </row>
    <row r="1074" spans="1:17" ht="24.95" customHeight="1" x14ac:dyDescent="0.25">
      <c r="A1074" s="17">
        <f t="shared" si="33"/>
        <v>1072</v>
      </c>
      <c r="B1074" s="18" t="str">
        <f>'Base de dados'!A1073</f>
        <v>5630000767</v>
      </c>
      <c r="C1074" s="19" t="str">
        <f>'Base de dados'!B1073</f>
        <v>RENATO WANDERLEY DOS SANTOS FILHO</v>
      </c>
      <c r="D1074" s="26">
        <f>'Base de dados'!C1073</f>
        <v>446074019</v>
      </c>
      <c r="E1074" s="20" t="str">
        <f>'Base de dados'!D1073</f>
        <v>379.940.018-40</v>
      </c>
      <c r="F1074" s="21" t="str">
        <f>IF('Base de dados'!E1073&lt;&gt;"",'Base de dados'!E1073,"")</f>
        <v>ARACE POLLO EMERIQUE</v>
      </c>
      <c r="G1074" s="21">
        <f>IF('Base de dados'!F1073&lt;&gt;"",'Base de dados'!F1073,"")</f>
        <v>491883857</v>
      </c>
      <c r="H1074" s="21" t="str">
        <f>IF('Base de dados'!G1073&lt;&gt;"",'Base de dados'!G1073,"")</f>
        <v>430.432.478-09</v>
      </c>
      <c r="I1074" s="31" t="str">
        <f>Prefeitura!D1074</f>
        <v>RUA SILVESTRE FRANCISCO PUGLIA, 78 - CONJUNTO RESIDENCIAL DR ODENIR BUZATTO - CASA BRANCA</v>
      </c>
      <c r="J1074" s="22" t="str">
        <f>Prefeitura!E1074</f>
        <v>(19) 992535641</v>
      </c>
      <c r="K1074" s="23" t="str">
        <f>LOWER('Base de dados'!K1073)</f>
        <v>renatosantos_cb@hotmail.com</v>
      </c>
      <c r="L1074" s="24" t="str">
        <f>'Base de dados'!J1073</f>
        <v>POPULAÇÃO GERAL</v>
      </c>
      <c r="M1074" s="24" t="str">
        <f>'Base de dados'!L1073</f>
        <v>SUPLENTE</v>
      </c>
      <c r="N1074" s="24">
        <f>'Base de dados'!M1073</f>
        <v>757</v>
      </c>
      <c r="O1074" s="29" t="str">
        <f>IF(OR(Prefeitura!I1074="Não",Prefeitura!J1074&lt;&gt;""),"EXCLUÍDO","")</f>
        <v/>
      </c>
      <c r="P1074" s="24" t="str">
        <f>IF(Prefeitura!J1074&lt;&gt;"","ATENDIDO CDHU",IF(Prefeitura!I1074="Não","NÃO COMPROVA TEMPO DE MORADIA",""))</f>
        <v/>
      </c>
      <c r="Q1074" s="24" t="str">
        <f t="shared" si="34"/>
        <v/>
      </c>
    </row>
    <row r="1075" spans="1:17" ht="24.95" customHeight="1" x14ac:dyDescent="0.25">
      <c r="A1075" s="17">
        <f t="shared" si="33"/>
        <v>1073</v>
      </c>
      <c r="B1075" s="18" t="str">
        <f>'Base de dados'!A1074</f>
        <v>5630010253</v>
      </c>
      <c r="C1075" s="19" t="str">
        <f>'Base de dados'!B1074</f>
        <v>MARIA ELIZABETE TEIXEIRA BELARMINO</v>
      </c>
      <c r="D1075" s="26">
        <f>'Base de dados'!C1074</f>
        <v>17294160</v>
      </c>
      <c r="E1075" s="20" t="str">
        <f>'Base de dados'!D1074</f>
        <v>221.333.978-33</v>
      </c>
      <c r="F1075" s="21" t="str">
        <f>IF('Base de dados'!E1074&lt;&gt;"",'Base de dados'!E1074,"")</f>
        <v/>
      </c>
      <c r="G1075" s="21" t="str">
        <f>IF('Base de dados'!F1074&lt;&gt;"",'Base de dados'!F1074,"")</f>
        <v/>
      </c>
      <c r="H1075" s="21" t="str">
        <f>IF('Base de dados'!G1074&lt;&gt;"",'Base de dados'!G1074,"")</f>
        <v/>
      </c>
      <c r="I1075" s="31" t="str">
        <f>Prefeitura!D1075</f>
        <v>RUA HORTA DE MACEDO, 50 - JARDIM BOA ESPERANCA  - CASA BRANCA</v>
      </c>
      <c r="J1075" s="22" t="str">
        <f>Prefeitura!E1075</f>
        <v>(19) 991751650</v>
      </c>
      <c r="K1075" s="23" t="str">
        <f>LOWER('Base de dados'!K1074)</f>
        <v>carollibelula@hotmail.com</v>
      </c>
      <c r="L1075" s="24" t="str">
        <f>'Base de dados'!J1074</f>
        <v>POPULAÇÃO GERAL</v>
      </c>
      <c r="M1075" s="24" t="str">
        <f>'Base de dados'!L1074</f>
        <v>SUPLENTE</v>
      </c>
      <c r="N1075" s="24">
        <f>'Base de dados'!M1074</f>
        <v>758</v>
      </c>
      <c r="O1075" s="29" t="str">
        <f>IF(OR(Prefeitura!I1075="Não",Prefeitura!J1075&lt;&gt;""),"EXCLUÍDO","")</f>
        <v/>
      </c>
      <c r="P1075" s="24" t="str">
        <f>IF(Prefeitura!J1075&lt;&gt;"","ATENDIDO CDHU",IF(Prefeitura!I1075="Não","NÃO COMPROVA TEMPO DE MORADIA",""))</f>
        <v/>
      </c>
      <c r="Q1075" s="24" t="str">
        <f t="shared" si="34"/>
        <v/>
      </c>
    </row>
    <row r="1076" spans="1:17" ht="24.95" customHeight="1" x14ac:dyDescent="0.25">
      <c r="A1076" s="17">
        <f t="shared" si="33"/>
        <v>1074</v>
      </c>
      <c r="B1076" s="18" t="str">
        <f>'Base de dados'!A1075</f>
        <v>5630012275</v>
      </c>
      <c r="C1076" s="19" t="str">
        <f>'Base de dados'!B1075</f>
        <v>JULIEL VIEIRA TEIXEIRA</v>
      </c>
      <c r="D1076" s="26">
        <f>'Base de dados'!C1075</f>
        <v>40099194</v>
      </c>
      <c r="E1076" s="20" t="str">
        <f>'Base de dados'!D1075</f>
        <v>332.313.858-90</v>
      </c>
      <c r="F1076" s="21" t="str">
        <f>IF('Base de dados'!E1075&lt;&gt;"",'Base de dados'!E1075,"")</f>
        <v>LILIAN EDUARDA DE SOUZA TEIXEIRA</v>
      </c>
      <c r="G1076" s="21">
        <f>IF('Base de dados'!F1075&lt;&gt;"",'Base de dados'!F1075,"")</f>
        <v>488809733</v>
      </c>
      <c r="H1076" s="21" t="str">
        <f>IF('Base de dados'!G1075&lt;&gt;"",'Base de dados'!G1075,"")</f>
        <v>354.936.468-70</v>
      </c>
      <c r="I1076" s="31" t="str">
        <f>Prefeitura!D1076</f>
        <v>RUA LUPERCIO DA SILVA, 81 - JARDIM BELA VISTA - CASA BRANCA</v>
      </c>
      <c r="J1076" s="22" t="str">
        <f>Prefeitura!E1076</f>
        <v>(19) 995554991</v>
      </c>
      <c r="K1076" s="23" t="str">
        <f>LOWER('Base de dados'!K1075)</f>
        <v>lilyan_eduarda@hotmail.com</v>
      </c>
      <c r="L1076" s="24" t="str">
        <f>'Base de dados'!J1075</f>
        <v>POPULAÇÃO GERAL</v>
      </c>
      <c r="M1076" s="24" t="str">
        <f>'Base de dados'!L1075</f>
        <v>SUPLENTE</v>
      </c>
      <c r="N1076" s="24">
        <f>'Base de dados'!M1075</f>
        <v>759</v>
      </c>
      <c r="O1076" s="29" t="str">
        <f>IF(OR(Prefeitura!I1076="Não",Prefeitura!J1076&lt;&gt;""),"EXCLUÍDO","")</f>
        <v/>
      </c>
      <c r="P1076" s="24" t="str">
        <f>IF(Prefeitura!J1076&lt;&gt;"","ATENDIDO CDHU",IF(Prefeitura!I1076="Não","NÃO COMPROVA TEMPO DE MORADIA",""))</f>
        <v/>
      </c>
      <c r="Q1076" s="24" t="str">
        <f t="shared" si="34"/>
        <v/>
      </c>
    </row>
    <row r="1077" spans="1:17" ht="24.95" customHeight="1" x14ac:dyDescent="0.25">
      <c r="A1077" s="17">
        <f t="shared" si="33"/>
        <v>1075</v>
      </c>
      <c r="B1077" s="18" t="str">
        <f>'Base de dados'!A1076</f>
        <v>5630020286</v>
      </c>
      <c r="C1077" s="19" t="str">
        <f>'Base de dados'!B1076</f>
        <v>NATALIA CRISTINA DA SILVA BALBINO</v>
      </c>
      <c r="D1077" s="26">
        <f>'Base de dados'!C1076</f>
        <v>43579646</v>
      </c>
      <c r="E1077" s="20" t="str">
        <f>'Base de dados'!D1076</f>
        <v>458.684.578-38</v>
      </c>
      <c r="F1077" s="21" t="str">
        <f>IF('Base de dados'!E1076&lt;&gt;"",'Base de dados'!E1076,"")</f>
        <v/>
      </c>
      <c r="G1077" s="21" t="str">
        <f>IF('Base de dados'!F1076&lt;&gt;"",'Base de dados'!F1076,"")</f>
        <v/>
      </c>
      <c r="H1077" s="21" t="str">
        <f>IF('Base de dados'!G1076&lt;&gt;"",'Base de dados'!G1076,"")</f>
        <v/>
      </c>
      <c r="I1077" s="31" t="str">
        <f>Prefeitura!D1077</f>
        <v>AV  DOUTOR FRANCISCO NOGUEIRA DE LIMA, 1785 - DESTERRO - CASA BRANCA</v>
      </c>
      <c r="J1077" s="22" t="str">
        <f>Prefeitura!E1077</f>
        <v>(19) 989444179</v>
      </c>
      <c r="K1077" s="23" t="str">
        <f>LOWER('Base de dados'!K1076)</f>
        <v>nah_emoxinha33@hotmail.com</v>
      </c>
      <c r="L1077" s="24" t="str">
        <f>'Base de dados'!J1076</f>
        <v>POPULAÇÃO GERAL</v>
      </c>
      <c r="M1077" s="24" t="str">
        <f>'Base de dados'!L1076</f>
        <v>SUPLENTE</v>
      </c>
      <c r="N1077" s="24">
        <f>'Base de dados'!M1076</f>
        <v>760</v>
      </c>
      <c r="O1077" s="29" t="str">
        <f>IF(OR(Prefeitura!I1077="Não",Prefeitura!J1077&lt;&gt;""),"EXCLUÍDO","")</f>
        <v/>
      </c>
      <c r="P1077" s="24" t="str">
        <f>IF(Prefeitura!J1077&lt;&gt;"","ATENDIDO CDHU",IF(Prefeitura!I1077="Não","NÃO COMPROVA TEMPO DE MORADIA",""))</f>
        <v/>
      </c>
      <c r="Q1077" s="24" t="str">
        <f t="shared" si="34"/>
        <v/>
      </c>
    </row>
    <row r="1078" spans="1:17" ht="24.95" customHeight="1" x14ac:dyDescent="0.25">
      <c r="A1078" s="17">
        <f t="shared" si="33"/>
        <v>1076</v>
      </c>
      <c r="B1078" s="18" t="str">
        <f>'Base de dados'!A1077</f>
        <v>5630003886</v>
      </c>
      <c r="C1078" s="19" t="str">
        <f>'Base de dados'!B1077</f>
        <v>GILLIARD TEIXEIRA COSTA</v>
      </c>
      <c r="D1078" s="26">
        <f>'Base de dados'!C1077</f>
        <v>504801922</v>
      </c>
      <c r="E1078" s="20" t="str">
        <f>'Base de dados'!D1077</f>
        <v>295.369.628-88</v>
      </c>
      <c r="F1078" s="21" t="str">
        <f>IF('Base de dados'!E1077&lt;&gt;"",'Base de dados'!E1077,"")</f>
        <v/>
      </c>
      <c r="G1078" s="21" t="str">
        <f>IF('Base de dados'!F1077&lt;&gt;"",'Base de dados'!F1077,"")</f>
        <v/>
      </c>
      <c r="H1078" s="21" t="str">
        <f>IF('Base de dados'!G1077&lt;&gt;"",'Base de dados'!G1077,"")</f>
        <v/>
      </c>
      <c r="I1078" s="31" t="str">
        <f>Prefeitura!D1078</f>
        <v>RUA MAJOR CORREA, 455 - CENTRO - VARGEM GRANDE DO SUL</v>
      </c>
      <c r="J1078" s="22" t="str">
        <f>Prefeitura!E1078</f>
        <v>(19) 998855163</v>
      </c>
      <c r="K1078" s="23" t="str">
        <f>LOWER('Base de dados'!K1077)</f>
        <v>gillcosta05@hotmail.com</v>
      </c>
      <c r="L1078" s="24" t="str">
        <f>'Base de dados'!J1077</f>
        <v>POPULAÇÃO GERAL</v>
      </c>
      <c r="M1078" s="24" t="str">
        <f>'Base de dados'!L1077</f>
        <v>SUPLENTE</v>
      </c>
      <c r="N1078" s="24">
        <f>'Base de dados'!M1077</f>
        <v>761</v>
      </c>
      <c r="O1078" s="29" t="str">
        <f>IF(OR(Prefeitura!I1078="Não",Prefeitura!J1078&lt;&gt;""),"EXCLUÍDO","")</f>
        <v/>
      </c>
      <c r="P1078" s="24" t="str">
        <f>IF(Prefeitura!J1078&lt;&gt;"","ATENDIDO CDHU",IF(Prefeitura!I1078="Não","NÃO COMPROVA TEMPO DE MORADIA",""))</f>
        <v/>
      </c>
      <c r="Q1078" s="24" t="str">
        <f t="shared" si="34"/>
        <v/>
      </c>
    </row>
    <row r="1079" spans="1:17" ht="24.95" customHeight="1" x14ac:dyDescent="0.25">
      <c r="A1079" s="17">
        <f t="shared" si="33"/>
        <v>1077</v>
      </c>
      <c r="B1079" s="18" t="str">
        <f>'Base de dados'!A1078</f>
        <v>5630003381</v>
      </c>
      <c r="C1079" s="19" t="str">
        <f>'Base de dados'!B1078</f>
        <v>GISLAINE APARECIDA COELHO BALATORI</v>
      </c>
      <c r="D1079" s="26">
        <f>'Base de dados'!C1078</f>
        <v>44488676</v>
      </c>
      <c r="E1079" s="20" t="str">
        <f>'Base de dados'!D1078</f>
        <v>380.232.008-52</v>
      </c>
      <c r="F1079" s="21" t="str">
        <f>IF('Base de dados'!E1078&lt;&gt;"",'Base de dados'!E1078,"")</f>
        <v/>
      </c>
      <c r="G1079" s="21" t="str">
        <f>IF('Base de dados'!F1078&lt;&gt;"",'Base de dados'!F1078,"")</f>
        <v/>
      </c>
      <c r="H1079" s="21" t="str">
        <f>IF('Base de dados'!G1078&lt;&gt;"",'Base de dados'!G1078,"")</f>
        <v/>
      </c>
      <c r="I1079" s="31" t="str">
        <f>Prefeitura!D1079</f>
        <v>RUA FAMILIA CASTRO, 86 - NAZARE  - CASA BRANCA</v>
      </c>
      <c r="J1079" s="22" t="str">
        <f>Prefeitura!E1079</f>
        <v>(19) 992518104</v>
      </c>
      <c r="K1079" s="23" t="str">
        <f>LOWER('Base de dados'!K1078)</f>
        <v>a22gibala@gmail.com</v>
      </c>
      <c r="L1079" s="24" t="str">
        <f>'Base de dados'!J1078</f>
        <v>POPULAÇÃO GERAL</v>
      </c>
      <c r="M1079" s="24" t="str">
        <f>'Base de dados'!L1078</f>
        <v>SUPLENTE</v>
      </c>
      <c r="N1079" s="24">
        <f>'Base de dados'!M1078</f>
        <v>762</v>
      </c>
      <c r="O1079" s="29" t="str">
        <f>IF(OR(Prefeitura!I1079="Não",Prefeitura!J1079&lt;&gt;""),"EXCLUÍDO","")</f>
        <v/>
      </c>
      <c r="P1079" s="24" t="str">
        <f>IF(Prefeitura!J1079&lt;&gt;"","ATENDIDO CDHU",IF(Prefeitura!I1079="Não","NÃO COMPROVA TEMPO DE MORADIA",""))</f>
        <v/>
      </c>
      <c r="Q1079" s="24" t="str">
        <f t="shared" si="34"/>
        <v/>
      </c>
    </row>
    <row r="1080" spans="1:17" ht="24.95" customHeight="1" x14ac:dyDescent="0.25">
      <c r="A1080" s="17">
        <f t="shared" si="33"/>
        <v>1078</v>
      </c>
      <c r="B1080" s="18" t="str">
        <f>'Base de dados'!A1079</f>
        <v>5630006137</v>
      </c>
      <c r="C1080" s="19" t="str">
        <f>'Base de dados'!B1079</f>
        <v>VALDEMIR MARTINS</v>
      </c>
      <c r="D1080" s="26">
        <f>'Base de dados'!C1079</f>
        <v>380214106</v>
      </c>
      <c r="E1080" s="20" t="str">
        <f>'Base de dados'!D1079</f>
        <v>382.572.328-31</v>
      </c>
      <c r="F1080" s="21" t="str">
        <f>IF('Base de dados'!E1079&lt;&gt;"",'Base de dados'!E1079,"")</f>
        <v/>
      </c>
      <c r="G1080" s="21" t="str">
        <f>IF('Base de dados'!F1079&lt;&gt;"",'Base de dados'!F1079,"")</f>
        <v/>
      </c>
      <c r="H1080" s="21" t="str">
        <f>IF('Base de dados'!G1079&lt;&gt;"",'Base de dados'!G1079,"")</f>
        <v/>
      </c>
      <c r="I1080" s="31" t="str">
        <f>Prefeitura!D1080</f>
        <v>RUA 13, 19 - JARDIM BELA VISTA 2 - CASA BRANCA</v>
      </c>
      <c r="J1080" s="22" t="str">
        <f>Prefeitura!E1080</f>
        <v>(19) 992077809</v>
      </c>
      <c r="K1080" s="23" t="str">
        <f>LOWER('Base de dados'!K1079)</f>
        <v>jessica0462016@gmail.com</v>
      </c>
      <c r="L1080" s="24" t="str">
        <f>'Base de dados'!J1079</f>
        <v>POPULAÇÃO GERAL</v>
      </c>
      <c r="M1080" s="24" t="str">
        <f>'Base de dados'!L1079</f>
        <v>SUPLENTE</v>
      </c>
      <c r="N1080" s="24">
        <f>'Base de dados'!M1079</f>
        <v>763</v>
      </c>
      <c r="O1080" s="29" t="str">
        <f>IF(OR(Prefeitura!I1080="Não",Prefeitura!J1080&lt;&gt;""),"EXCLUÍDO","")</f>
        <v/>
      </c>
      <c r="P1080" s="24" t="str">
        <f>IF(Prefeitura!J1080&lt;&gt;"","ATENDIDO CDHU",IF(Prefeitura!I1080="Não","NÃO COMPROVA TEMPO DE MORADIA",""))</f>
        <v/>
      </c>
      <c r="Q1080" s="24" t="str">
        <f t="shared" si="34"/>
        <v/>
      </c>
    </row>
    <row r="1081" spans="1:17" ht="24.95" customHeight="1" x14ac:dyDescent="0.25">
      <c r="A1081" s="17">
        <f t="shared" si="33"/>
        <v>1079</v>
      </c>
      <c r="B1081" s="18" t="str">
        <f>'Base de dados'!A1080</f>
        <v>5630006293</v>
      </c>
      <c r="C1081" s="19" t="str">
        <f>'Base de dados'!B1080</f>
        <v>JULIANA APARECIDA POLICARPO</v>
      </c>
      <c r="D1081" s="26">
        <f>'Base de dados'!C1080</f>
        <v>403794596</v>
      </c>
      <c r="E1081" s="20" t="str">
        <f>'Base de dados'!D1080</f>
        <v>363.382.638-67</v>
      </c>
      <c r="F1081" s="21" t="str">
        <f>IF('Base de dados'!E1080&lt;&gt;"",'Base de dados'!E1080,"")</f>
        <v/>
      </c>
      <c r="G1081" s="21" t="str">
        <f>IF('Base de dados'!F1080&lt;&gt;"",'Base de dados'!F1080,"")</f>
        <v/>
      </c>
      <c r="H1081" s="21" t="str">
        <f>IF('Base de dados'!G1080&lt;&gt;"",'Base de dados'!G1080,"")</f>
        <v/>
      </c>
      <c r="I1081" s="31" t="str">
        <f>Prefeitura!D1081</f>
        <v>RUA FAMILIA CAETANO RODRIGUES, 115 - ARLINDO PERES - CASA BRANCA</v>
      </c>
      <c r="J1081" s="22" t="str">
        <f>Prefeitura!E1081</f>
        <v>(19) 992244288</v>
      </c>
      <c r="K1081" s="23" t="str">
        <f>LOWER('Base de dados'!K1080)</f>
        <v>lenepoli@hotmail.com</v>
      </c>
      <c r="L1081" s="24" t="str">
        <f>'Base de dados'!J1080</f>
        <v>POPULAÇÃO GERAL</v>
      </c>
      <c r="M1081" s="24" t="str">
        <f>'Base de dados'!L1080</f>
        <v>SUPLENTE</v>
      </c>
      <c r="N1081" s="24">
        <f>'Base de dados'!M1080</f>
        <v>764</v>
      </c>
      <c r="O1081" s="29" t="str">
        <f>IF(OR(Prefeitura!I1081="Não",Prefeitura!J1081&lt;&gt;""),"EXCLUÍDO","")</f>
        <v/>
      </c>
      <c r="P1081" s="24" t="str">
        <f>IF(Prefeitura!J1081&lt;&gt;"","ATENDIDO CDHU",IF(Prefeitura!I1081="Não","NÃO COMPROVA TEMPO DE MORADIA",""))</f>
        <v/>
      </c>
      <c r="Q1081" s="24" t="str">
        <f t="shared" si="34"/>
        <v/>
      </c>
    </row>
    <row r="1082" spans="1:17" ht="24.95" customHeight="1" x14ac:dyDescent="0.25">
      <c r="A1082" s="17">
        <f t="shared" si="33"/>
        <v>1080</v>
      </c>
      <c r="B1082" s="18" t="str">
        <f>'Base de dados'!A1081</f>
        <v>5630001021</v>
      </c>
      <c r="C1082" s="19" t="str">
        <f>'Base de dados'!B1081</f>
        <v>GIOVANI DE LIMA RODRIGUES</v>
      </c>
      <c r="D1082" s="26">
        <f>'Base de dados'!C1081</f>
        <v>350181196</v>
      </c>
      <c r="E1082" s="20" t="str">
        <f>'Base de dados'!D1081</f>
        <v>219.073.208-57</v>
      </c>
      <c r="F1082" s="21" t="str">
        <f>IF('Base de dados'!E1081&lt;&gt;"",'Base de dados'!E1081,"")</f>
        <v/>
      </c>
      <c r="G1082" s="21" t="str">
        <f>IF('Base de dados'!F1081&lt;&gt;"",'Base de dados'!F1081,"")</f>
        <v/>
      </c>
      <c r="H1082" s="21" t="str">
        <f>IF('Base de dados'!G1081&lt;&gt;"",'Base de dados'!G1081,"")</f>
        <v/>
      </c>
      <c r="I1082" s="31" t="str">
        <f>Prefeitura!D1082</f>
        <v>RUA GUILHERME TELL,, 447 - SANTO ANTONIO - SAO JOSE DO RIO PARDO</v>
      </c>
      <c r="J1082" s="22" t="str">
        <f>Prefeitura!E1082</f>
        <v>(19) 992879239</v>
      </c>
      <c r="K1082" s="23" t="str">
        <f>LOWER('Base de dados'!K1081)</f>
        <v>glrgiovani@gmail.com</v>
      </c>
      <c r="L1082" s="24" t="str">
        <f>'Base de dados'!J1081</f>
        <v>POPULAÇÃO GERAL</v>
      </c>
      <c r="M1082" s="24" t="str">
        <f>'Base de dados'!L1081</f>
        <v>SUPLENTE</v>
      </c>
      <c r="N1082" s="24">
        <f>'Base de dados'!M1081</f>
        <v>765</v>
      </c>
      <c r="O1082" s="29" t="str">
        <f>IF(OR(Prefeitura!I1082="Não",Prefeitura!J1082&lt;&gt;""),"EXCLUÍDO","")</f>
        <v/>
      </c>
      <c r="P1082" s="24" t="str">
        <f>IF(Prefeitura!J1082&lt;&gt;"","ATENDIDO CDHU",IF(Prefeitura!I1082="Não","NÃO COMPROVA TEMPO DE MORADIA",""))</f>
        <v/>
      </c>
      <c r="Q1082" s="24" t="str">
        <f t="shared" si="34"/>
        <v/>
      </c>
    </row>
    <row r="1083" spans="1:17" ht="24.95" customHeight="1" x14ac:dyDescent="0.25">
      <c r="A1083" s="17">
        <f t="shared" si="33"/>
        <v>1081</v>
      </c>
      <c r="B1083" s="18" t="str">
        <f>'Base de dados'!A1082</f>
        <v>5630019403</v>
      </c>
      <c r="C1083" s="19" t="str">
        <f>'Base de dados'!B1082</f>
        <v>FRANCELINA PERRE AZARIAS PACANHELA</v>
      </c>
      <c r="D1083" s="26">
        <f>'Base de dados'!C1082</f>
        <v>151316739</v>
      </c>
      <c r="E1083" s="20" t="str">
        <f>'Base de dados'!D1082</f>
        <v>059.023.138-30</v>
      </c>
      <c r="F1083" s="21" t="str">
        <f>IF('Base de dados'!E1082&lt;&gt;"",'Base de dados'!E1082,"")</f>
        <v>JOAO PACANHELA</v>
      </c>
      <c r="G1083" s="21">
        <f>IF('Base de dados'!F1082&lt;&gt;"",'Base de dados'!F1082,"")</f>
        <v>11213757</v>
      </c>
      <c r="H1083" s="21" t="str">
        <f>IF('Base de dados'!G1082&lt;&gt;"",'Base de dados'!G1082,"")</f>
        <v>016.534.628-09</v>
      </c>
      <c r="I1083" s="31" t="str">
        <f>Prefeitura!D1083</f>
        <v>RUA ROQUE BATISTA DO NASCIMENTO, 52 - STA MARIA - CASA BRANCA</v>
      </c>
      <c r="J1083" s="22" t="str">
        <f>Prefeitura!E1083</f>
        <v>(19) 992834388</v>
      </c>
      <c r="K1083" s="23" t="str">
        <f>LOWER('Base de dados'!K1082)</f>
        <v>franpacanhela@gmail.com</v>
      </c>
      <c r="L1083" s="24" t="str">
        <f>'Base de dados'!J1082</f>
        <v>POPULAÇÃO GERAL</v>
      </c>
      <c r="M1083" s="24" t="str">
        <f>'Base de dados'!L1082</f>
        <v>SUPLENTE</v>
      </c>
      <c r="N1083" s="24">
        <f>'Base de dados'!M1082</f>
        <v>766</v>
      </c>
      <c r="O1083" s="29" t="str">
        <f>IF(OR(Prefeitura!I1083="Não",Prefeitura!J1083&lt;&gt;""),"EXCLUÍDO","")</f>
        <v/>
      </c>
      <c r="P1083" s="24" t="str">
        <f>IF(Prefeitura!J1083&lt;&gt;"","ATENDIDO CDHU",IF(Prefeitura!I1083="Não","NÃO COMPROVA TEMPO DE MORADIA",""))</f>
        <v/>
      </c>
      <c r="Q1083" s="24" t="str">
        <f t="shared" si="34"/>
        <v/>
      </c>
    </row>
    <row r="1084" spans="1:17" ht="24.95" customHeight="1" x14ac:dyDescent="0.25">
      <c r="A1084" s="17">
        <f t="shared" si="33"/>
        <v>1082</v>
      </c>
      <c r="B1084" s="18" t="str">
        <f>'Base de dados'!A1083</f>
        <v>5630018231</v>
      </c>
      <c r="C1084" s="19" t="str">
        <f>'Base de dados'!B1083</f>
        <v>RENAN ALVES DE OLIVEIRA</v>
      </c>
      <c r="D1084" s="26">
        <f>'Base de dados'!C1083</f>
        <v>644784532</v>
      </c>
      <c r="E1084" s="20" t="str">
        <f>'Base de dados'!D1083</f>
        <v>406.896.748-21</v>
      </c>
      <c r="F1084" s="21" t="str">
        <f>IF('Base de dados'!E1083&lt;&gt;"",'Base de dados'!E1083,"")</f>
        <v/>
      </c>
      <c r="G1084" s="21" t="str">
        <f>IF('Base de dados'!F1083&lt;&gt;"",'Base de dados'!F1083,"")</f>
        <v/>
      </c>
      <c r="H1084" s="21" t="str">
        <f>IF('Base de dados'!G1083&lt;&gt;"",'Base de dados'!G1083,"")</f>
        <v/>
      </c>
      <c r="I1084" s="31" t="str">
        <f>Prefeitura!D1084</f>
        <v>RUA ALFREDO PINTO MENDONCA, 130 - SAO JOAO - CASA BRANCA</v>
      </c>
      <c r="J1084" s="22" t="str">
        <f>Prefeitura!E1084</f>
        <v>(19) 989172056</v>
      </c>
      <c r="K1084" s="23" t="str">
        <f>LOWER('Base de dados'!K1083)</f>
        <v>dalenedanila@gmail.com</v>
      </c>
      <c r="L1084" s="24" t="str">
        <f>'Base de dados'!J1083</f>
        <v>POPULAÇÃO GERAL</v>
      </c>
      <c r="M1084" s="24" t="str">
        <f>'Base de dados'!L1083</f>
        <v>SUPLENTE</v>
      </c>
      <c r="N1084" s="24">
        <f>'Base de dados'!M1083</f>
        <v>767</v>
      </c>
      <c r="O1084" s="29" t="str">
        <f>IF(OR(Prefeitura!I1084="Não",Prefeitura!J1084&lt;&gt;""),"EXCLUÍDO","")</f>
        <v/>
      </c>
      <c r="P1084" s="24" t="str">
        <f>IF(Prefeitura!J1084&lt;&gt;"","ATENDIDO CDHU",IF(Prefeitura!I1084="Não","NÃO COMPROVA TEMPO DE MORADIA",""))</f>
        <v/>
      </c>
      <c r="Q1084" s="24" t="str">
        <f t="shared" si="34"/>
        <v/>
      </c>
    </row>
    <row r="1085" spans="1:17" ht="24.95" customHeight="1" x14ac:dyDescent="0.25">
      <c r="A1085" s="17">
        <f t="shared" si="33"/>
        <v>1083</v>
      </c>
      <c r="B1085" s="18" t="str">
        <f>'Base de dados'!A1084</f>
        <v>5630014149</v>
      </c>
      <c r="C1085" s="19" t="str">
        <f>'Base de dados'!B1084</f>
        <v>ELIANA MARCIA SANTANA</v>
      </c>
      <c r="D1085" s="26">
        <f>'Base de dados'!C1084</f>
        <v>261983143</v>
      </c>
      <c r="E1085" s="20" t="str">
        <f>'Base de dados'!D1084</f>
        <v>260.063.468-18</v>
      </c>
      <c r="F1085" s="21" t="str">
        <f>IF('Base de dados'!E1084&lt;&gt;"",'Base de dados'!E1084,"")</f>
        <v/>
      </c>
      <c r="G1085" s="21" t="str">
        <f>IF('Base de dados'!F1084&lt;&gt;"",'Base de dados'!F1084,"")</f>
        <v/>
      </c>
      <c r="H1085" s="21" t="str">
        <f>IF('Base de dados'!G1084&lt;&gt;"",'Base de dados'!G1084,"")</f>
        <v/>
      </c>
      <c r="I1085" s="31" t="str">
        <f>Prefeitura!D1085</f>
        <v>RUA ROQUE BATISTA DO NASCIMENTO, 51 - SANTA MARIA - CASA BRANCA</v>
      </c>
      <c r="J1085" s="22" t="str">
        <f>Prefeitura!E1085</f>
        <v>(19) 989221536</v>
      </c>
      <c r="K1085" s="23" t="str">
        <f>LOWER('Base de dados'!K1084)</f>
        <v>lilisantanacb@gmail.com</v>
      </c>
      <c r="L1085" s="24" t="str">
        <f>'Base de dados'!J1084</f>
        <v>POPULAÇÃO GERAL</v>
      </c>
      <c r="M1085" s="24" t="str">
        <f>'Base de dados'!L1084</f>
        <v>SUPLENTE</v>
      </c>
      <c r="N1085" s="24">
        <f>'Base de dados'!M1084</f>
        <v>768</v>
      </c>
      <c r="O1085" s="29" t="str">
        <f>IF(OR(Prefeitura!I1085="Não",Prefeitura!J1085&lt;&gt;""),"EXCLUÍDO","")</f>
        <v/>
      </c>
      <c r="P1085" s="24" t="str">
        <f>IF(Prefeitura!J1085&lt;&gt;"","ATENDIDO CDHU",IF(Prefeitura!I1085="Não","NÃO COMPROVA TEMPO DE MORADIA",""))</f>
        <v/>
      </c>
      <c r="Q1085" s="24" t="str">
        <f t="shared" si="34"/>
        <v/>
      </c>
    </row>
    <row r="1086" spans="1:17" ht="24.95" customHeight="1" x14ac:dyDescent="0.25">
      <c r="A1086" s="17">
        <f t="shared" si="33"/>
        <v>1084</v>
      </c>
      <c r="B1086" s="18" t="str">
        <f>'Base de dados'!A1085</f>
        <v>5630017399</v>
      </c>
      <c r="C1086" s="19" t="str">
        <f>'Base de dados'!B1085</f>
        <v>MARCELINO ANTONIO DA SILVA JUNIOR</v>
      </c>
      <c r="D1086" s="26">
        <f>'Base de dados'!C1085</f>
        <v>414412898</v>
      </c>
      <c r="E1086" s="20" t="str">
        <f>'Base de dados'!D1085</f>
        <v>382.512.888-19</v>
      </c>
      <c r="F1086" s="21" t="str">
        <f>IF('Base de dados'!E1085&lt;&gt;"",'Base de dados'!E1085,"")</f>
        <v/>
      </c>
      <c r="G1086" s="21" t="str">
        <f>IF('Base de dados'!F1085&lt;&gt;"",'Base de dados'!F1085,"")</f>
        <v/>
      </c>
      <c r="H1086" s="21" t="str">
        <f>IF('Base de dados'!G1085&lt;&gt;"",'Base de dados'!G1085,"")</f>
        <v/>
      </c>
      <c r="I1086" s="31" t="str">
        <f>Prefeitura!D1086</f>
        <v>RUA FLORINDA DE SOUZA, 401 - CENTRO - CASA BRANCA</v>
      </c>
      <c r="J1086" s="22" t="str">
        <f>Prefeitura!E1086</f>
        <v>(19) 994665661</v>
      </c>
      <c r="K1086" s="23" t="str">
        <f>LOWER('Base de dados'!K1085)</f>
        <v>marcelino_0906@hot.ail.com</v>
      </c>
      <c r="L1086" s="24" t="str">
        <f>'Base de dados'!J1085</f>
        <v>POPULAÇÃO GERAL</v>
      </c>
      <c r="M1086" s="24" t="str">
        <f>'Base de dados'!L1085</f>
        <v>SUPLENTE</v>
      </c>
      <c r="N1086" s="24">
        <f>'Base de dados'!M1085</f>
        <v>769</v>
      </c>
      <c r="O1086" s="29" t="str">
        <f>IF(OR(Prefeitura!I1086="Não",Prefeitura!J1086&lt;&gt;""),"EXCLUÍDO","")</f>
        <v/>
      </c>
      <c r="P1086" s="24" t="str">
        <f>IF(Prefeitura!J1086&lt;&gt;"","ATENDIDO CDHU",IF(Prefeitura!I1086="Não","NÃO COMPROVA TEMPO DE MORADIA",""))</f>
        <v/>
      </c>
      <c r="Q1086" s="24" t="str">
        <f t="shared" si="34"/>
        <v/>
      </c>
    </row>
    <row r="1087" spans="1:17" ht="24.95" customHeight="1" x14ac:dyDescent="0.25">
      <c r="A1087" s="17">
        <f t="shared" si="33"/>
        <v>1085</v>
      </c>
      <c r="B1087" s="18" t="str">
        <f>'Base de dados'!A1086</f>
        <v>5630002623</v>
      </c>
      <c r="C1087" s="19" t="str">
        <f>'Base de dados'!B1086</f>
        <v>MARIA CONCEICAO MEDEIROS DE PAULA</v>
      </c>
      <c r="D1087" s="26">
        <f>'Base de dados'!C1086</f>
        <v>400995335</v>
      </c>
      <c r="E1087" s="20" t="str">
        <f>'Base de dados'!D1086</f>
        <v>325.996.898-99</v>
      </c>
      <c r="F1087" s="21" t="str">
        <f>IF('Base de dados'!E1086&lt;&gt;"",'Base de dados'!E1086,"")</f>
        <v/>
      </c>
      <c r="G1087" s="21" t="str">
        <f>IF('Base de dados'!F1086&lt;&gt;"",'Base de dados'!F1086,"")</f>
        <v/>
      </c>
      <c r="H1087" s="21" t="str">
        <f>IF('Base de dados'!G1086&lt;&gt;"",'Base de dados'!G1086,"")</f>
        <v/>
      </c>
      <c r="I1087" s="31" t="str">
        <f>Prefeitura!D1087</f>
        <v>RUA SEBASTIAO WALTER LOPES DA CUNHA, 130 - CHACARA BOA VISTA - CASA BRANCA</v>
      </c>
      <c r="J1087" s="22" t="str">
        <f>Prefeitura!E1087</f>
        <v>(19) 992564209</v>
      </c>
      <c r="K1087" s="23" t="str">
        <f>LOWER('Base de dados'!K1086)</f>
        <v>con_medeiros@hotmail.com</v>
      </c>
      <c r="L1087" s="24" t="str">
        <f>'Base de dados'!J1086</f>
        <v>POPULAÇÃO GERAL</v>
      </c>
      <c r="M1087" s="24" t="str">
        <f>'Base de dados'!L1086</f>
        <v>SUPLENTE</v>
      </c>
      <c r="N1087" s="24">
        <f>'Base de dados'!M1086</f>
        <v>770</v>
      </c>
      <c r="O1087" s="29" t="str">
        <f>IF(OR(Prefeitura!I1087="Não",Prefeitura!J1087&lt;&gt;""),"EXCLUÍDO","")</f>
        <v/>
      </c>
      <c r="P1087" s="24" t="str">
        <f>IF(Prefeitura!J1087&lt;&gt;"","ATENDIDO CDHU",IF(Prefeitura!I1087="Não","NÃO COMPROVA TEMPO DE MORADIA",""))</f>
        <v/>
      </c>
      <c r="Q1087" s="24" t="str">
        <f t="shared" si="34"/>
        <v/>
      </c>
    </row>
    <row r="1088" spans="1:17" ht="24.95" customHeight="1" x14ac:dyDescent="0.25">
      <c r="A1088" s="17">
        <f t="shared" si="33"/>
        <v>1086</v>
      </c>
      <c r="B1088" s="18" t="str">
        <f>'Base de dados'!A1087</f>
        <v>5630002623</v>
      </c>
      <c r="C1088" s="19" t="str">
        <f>'Base de dados'!B1087</f>
        <v>DANIEL SARTORI</v>
      </c>
      <c r="D1088" s="26">
        <f>'Base de dados'!C1087</f>
        <v>43175643</v>
      </c>
      <c r="E1088" s="20" t="str">
        <f>'Base de dados'!D1087</f>
        <v>331.783.168-50</v>
      </c>
      <c r="F1088" s="21" t="str">
        <f>IF('Base de dados'!E1087&lt;&gt;"",'Base de dados'!E1087,"")</f>
        <v/>
      </c>
      <c r="G1088" s="21" t="str">
        <f>IF('Base de dados'!F1087&lt;&gt;"",'Base de dados'!F1087,"")</f>
        <v/>
      </c>
      <c r="H1088" s="21" t="str">
        <f>IF('Base de dados'!G1087&lt;&gt;"",'Base de dados'!G1087,"")</f>
        <v/>
      </c>
      <c r="I1088" s="31" t="str">
        <f>Prefeitura!D1088</f>
        <v>RUA OSVALDO PEDRO VERCELINO, 224 - CHACARA BOA VISTA  - CASA BRANCA</v>
      </c>
      <c r="J1088" s="22" t="str">
        <f>Prefeitura!E1088</f>
        <v>(19) 997763431</v>
      </c>
      <c r="K1088" s="23" t="str">
        <f>LOWER('Base de dados'!K1087)</f>
        <v>daniel-sartori@hotmail.com</v>
      </c>
      <c r="L1088" s="24" t="str">
        <f>'Base de dados'!J1087</f>
        <v>POPULAÇÃO GERAL</v>
      </c>
      <c r="M1088" s="24" t="str">
        <f>'Base de dados'!L1087</f>
        <v>SUPLENTE</v>
      </c>
      <c r="N1088" s="24">
        <f>'Base de dados'!M1087</f>
        <v>770</v>
      </c>
      <c r="O1088" s="29" t="str">
        <f>IF(OR(Prefeitura!I1088="Não",Prefeitura!J1088&lt;&gt;""),"EXCLUÍDO","")</f>
        <v/>
      </c>
      <c r="P1088" s="24" t="str">
        <f>IF(Prefeitura!J1088&lt;&gt;"","ATENDIDO CDHU",IF(Prefeitura!I1088="Não","NÃO COMPROVA TEMPO DE MORADIA",""))</f>
        <v/>
      </c>
      <c r="Q1088" s="24" t="str">
        <f t="shared" si="34"/>
        <v/>
      </c>
    </row>
    <row r="1089" spans="1:17" ht="24.95" customHeight="1" x14ac:dyDescent="0.25">
      <c r="A1089" s="17">
        <f t="shared" si="33"/>
        <v>1087</v>
      </c>
      <c r="B1089" s="18" t="str">
        <f>'Base de dados'!A1088</f>
        <v>5630005329</v>
      </c>
      <c r="C1089" s="19" t="str">
        <f>'Base de dados'!B1088</f>
        <v>RODRIGO PALLA PEREIRA</v>
      </c>
      <c r="D1089" s="26">
        <f>'Base de dados'!C1088</f>
        <v>471723022</v>
      </c>
      <c r="E1089" s="20" t="str">
        <f>'Base de dados'!D1088</f>
        <v>408.990.158-83</v>
      </c>
      <c r="F1089" s="21" t="str">
        <f>IF('Base de dados'!E1088&lt;&gt;"",'Base de dados'!E1088,"")</f>
        <v>ESTEFANE SUELEN URIAS MARTINS</v>
      </c>
      <c r="G1089" s="21">
        <f>IF('Base de dados'!F1088&lt;&gt;"",'Base de dados'!F1088,"")</f>
        <v>490229396</v>
      </c>
      <c r="H1089" s="21" t="str">
        <f>IF('Base de dados'!G1088&lt;&gt;"",'Base de dados'!G1088,"")</f>
        <v>439.994.408-05</v>
      </c>
      <c r="I1089" s="31" t="str">
        <f>Prefeitura!D1089</f>
        <v>RUA PROFESSORA ODETE R C SANTANA, 188 - H W PEREIRA - CASA BRANCA</v>
      </c>
      <c r="J1089" s="22" t="str">
        <f>Prefeitura!E1089</f>
        <v>(19) 971702655</v>
      </c>
      <c r="K1089" s="23" t="str">
        <f>LOWER('Base de dados'!K1088)</f>
        <v>estetanemartins3@gmail.com</v>
      </c>
      <c r="L1089" s="24" t="str">
        <f>'Base de dados'!J1088</f>
        <v>POPULAÇÃO GERAL</v>
      </c>
      <c r="M1089" s="24" t="str">
        <f>'Base de dados'!L1088</f>
        <v>SUPLENTE</v>
      </c>
      <c r="N1089" s="24">
        <f>'Base de dados'!M1088</f>
        <v>771</v>
      </c>
      <c r="O1089" s="29" t="str">
        <f>IF(OR(Prefeitura!I1089="Não",Prefeitura!J1089&lt;&gt;""),"EXCLUÍDO","")</f>
        <v/>
      </c>
      <c r="P1089" s="24" t="str">
        <f>IF(Prefeitura!J1089&lt;&gt;"","ATENDIDO CDHU",IF(Prefeitura!I1089="Não","NÃO COMPROVA TEMPO DE MORADIA",""))</f>
        <v/>
      </c>
      <c r="Q1089" s="24" t="str">
        <f t="shared" si="34"/>
        <v/>
      </c>
    </row>
    <row r="1090" spans="1:17" ht="24.95" customHeight="1" x14ac:dyDescent="0.25">
      <c r="A1090" s="17">
        <f t="shared" si="33"/>
        <v>1088</v>
      </c>
      <c r="B1090" s="18" t="str">
        <f>'Base de dados'!A1089</f>
        <v>5630008927</v>
      </c>
      <c r="C1090" s="19" t="str">
        <f>'Base de dados'!B1089</f>
        <v>LUCIANA APARECIDA MIGUEL</v>
      </c>
      <c r="D1090" s="26">
        <f>'Base de dados'!C1089</f>
        <v>323376435</v>
      </c>
      <c r="E1090" s="20" t="str">
        <f>'Base de dados'!D1089</f>
        <v>293.866.268-88</v>
      </c>
      <c r="F1090" s="21" t="str">
        <f>IF('Base de dados'!E1089&lt;&gt;"",'Base de dados'!E1089,"")</f>
        <v/>
      </c>
      <c r="G1090" s="21" t="str">
        <f>IF('Base de dados'!F1089&lt;&gt;"",'Base de dados'!F1089,"")</f>
        <v/>
      </c>
      <c r="H1090" s="21" t="str">
        <f>IF('Base de dados'!G1089&lt;&gt;"",'Base de dados'!G1089,"")</f>
        <v/>
      </c>
      <c r="I1090" s="31" t="str">
        <f>Prefeitura!D1090</f>
        <v>RUA DUQUE DE CAXIAS, 1669 - SANTA CECILIA  - CASA BRANCA</v>
      </c>
      <c r="J1090" s="22" t="str">
        <f>Prefeitura!E1090</f>
        <v>(19) 994681941</v>
      </c>
      <c r="K1090" s="23" t="str">
        <f>LOWER('Base de dados'!K1089)</f>
        <v>jhonifferdepaula22@gmail.com</v>
      </c>
      <c r="L1090" s="24" t="str">
        <f>'Base de dados'!J1089</f>
        <v>POPULAÇÃO GERAL</v>
      </c>
      <c r="M1090" s="24" t="str">
        <f>'Base de dados'!L1089</f>
        <v>SUPLENTE</v>
      </c>
      <c r="N1090" s="24">
        <f>'Base de dados'!M1089</f>
        <v>772</v>
      </c>
      <c r="O1090" s="29" t="str">
        <f>IF(OR(Prefeitura!I1090="Não",Prefeitura!J1090&lt;&gt;""),"EXCLUÍDO","")</f>
        <v/>
      </c>
      <c r="P1090" s="24" t="str">
        <f>IF(Prefeitura!J1090&lt;&gt;"","ATENDIDO CDHU",IF(Prefeitura!I1090="Não","NÃO COMPROVA TEMPO DE MORADIA",""))</f>
        <v/>
      </c>
      <c r="Q1090" s="24" t="str">
        <f t="shared" si="34"/>
        <v/>
      </c>
    </row>
    <row r="1091" spans="1:17" ht="24.95" customHeight="1" x14ac:dyDescent="0.25">
      <c r="A1091" s="17">
        <f t="shared" si="33"/>
        <v>1089</v>
      </c>
      <c r="B1091" s="18" t="str">
        <f>'Base de dados'!A1090</f>
        <v>5630009743</v>
      </c>
      <c r="C1091" s="19" t="str">
        <f>'Base de dados'!B1090</f>
        <v>MARIO MARCOS ALMEIDA DA SILVA</v>
      </c>
      <c r="D1091" s="26">
        <f>'Base de dados'!C1090</f>
        <v>32956674</v>
      </c>
      <c r="E1091" s="20" t="str">
        <f>'Base de dados'!D1090</f>
        <v>357.067.608-02</v>
      </c>
      <c r="F1091" s="21" t="str">
        <f>IF('Base de dados'!E1090&lt;&gt;"",'Base de dados'!E1090,"")</f>
        <v/>
      </c>
      <c r="G1091" s="21" t="str">
        <f>IF('Base de dados'!F1090&lt;&gt;"",'Base de dados'!F1090,"")</f>
        <v/>
      </c>
      <c r="H1091" s="21" t="str">
        <f>IF('Base de dados'!G1090&lt;&gt;"",'Base de dados'!G1090,"")</f>
        <v/>
      </c>
      <c r="I1091" s="31" t="str">
        <f>Prefeitura!D1091</f>
        <v>RUA FAMILIA MECHILAO, 202 - CIDADE JARDIM - CASA BRANCA</v>
      </c>
      <c r="J1091" s="22" t="str">
        <f>Prefeitura!E1091</f>
        <v>(19) 992213473</v>
      </c>
      <c r="K1091" s="23" t="str">
        <f>LOWER('Base de dados'!K1090)</f>
        <v>mariozinho_10@hotmail.com</v>
      </c>
      <c r="L1091" s="24" t="str">
        <f>'Base de dados'!J1090</f>
        <v>POPULAÇÃO GERAL</v>
      </c>
      <c r="M1091" s="24" t="str">
        <f>'Base de dados'!L1090</f>
        <v>SUPLENTE</v>
      </c>
      <c r="N1091" s="24">
        <f>'Base de dados'!M1090</f>
        <v>773</v>
      </c>
      <c r="O1091" s="29" t="str">
        <f>IF(OR(Prefeitura!I1091="Não",Prefeitura!J1091&lt;&gt;""),"EXCLUÍDO","")</f>
        <v/>
      </c>
      <c r="P1091" s="24" t="str">
        <f>IF(Prefeitura!J1091&lt;&gt;"","ATENDIDO CDHU",IF(Prefeitura!I1091="Não","NÃO COMPROVA TEMPO DE MORADIA",""))</f>
        <v/>
      </c>
      <c r="Q1091" s="24" t="str">
        <f t="shared" si="34"/>
        <v/>
      </c>
    </row>
    <row r="1092" spans="1:17" ht="24.95" customHeight="1" x14ac:dyDescent="0.25">
      <c r="A1092" s="17">
        <f t="shared" si="33"/>
        <v>1090</v>
      </c>
      <c r="B1092" s="18" t="str">
        <f>'Base de dados'!A1091</f>
        <v>5630008901</v>
      </c>
      <c r="C1092" s="19" t="str">
        <f>'Base de dados'!B1091</f>
        <v>THAISLEN APARECIDA PACANHELA</v>
      </c>
      <c r="D1092" s="26">
        <f>'Base de dados'!C1091</f>
        <v>463405365</v>
      </c>
      <c r="E1092" s="20" t="str">
        <f>'Base de dados'!D1091</f>
        <v>359.712.768-16</v>
      </c>
      <c r="F1092" s="21" t="str">
        <f>IF('Base de dados'!E1091&lt;&gt;"",'Base de dados'!E1091,"")</f>
        <v/>
      </c>
      <c r="G1092" s="21" t="str">
        <f>IF('Base de dados'!F1091&lt;&gt;"",'Base de dados'!F1091,"")</f>
        <v/>
      </c>
      <c r="H1092" s="21" t="str">
        <f>IF('Base de dados'!G1091&lt;&gt;"",'Base de dados'!G1091,"")</f>
        <v/>
      </c>
      <c r="I1092" s="31" t="str">
        <f>Prefeitura!D1092</f>
        <v>RUA ANTONIO GABAN, 63 - ARLINDO PERES - CASA BRANCA</v>
      </c>
      <c r="J1092" s="22" t="str">
        <f>Prefeitura!E1092</f>
        <v>(19) 991123046</v>
      </c>
      <c r="K1092" s="23" t="str">
        <f>LOWER('Base de dados'!K1091)</f>
        <v>thapacanhela@gmail.com</v>
      </c>
      <c r="L1092" s="24" t="str">
        <f>'Base de dados'!J1091</f>
        <v>POPULAÇÃO GERAL</v>
      </c>
      <c r="M1092" s="24" t="str">
        <f>'Base de dados'!L1091</f>
        <v>SUPLENTE</v>
      </c>
      <c r="N1092" s="24">
        <f>'Base de dados'!M1091</f>
        <v>774</v>
      </c>
      <c r="O1092" s="29" t="str">
        <f>IF(OR(Prefeitura!I1092="Não",Prefeitura!J1092&lt;&gt;""),"EXCLUÍDO","")</f>
        <v/>
      </c>
      <c r="P1092" s="24" t="str">
        <f>IF(Prefeitura!J1092&lt;&gt;"","ATENDIDO CDHU",IF(Prefeitura!I1092="Não","NÃO COMPROVA TEMPO DE MORADIA",""))</f>
        <v/>
      </c>
      <c r="Q1092" s="24" t="str">
        <f t="shared" si="34"/>
        <v/>
      </c>
    </row>
    <row r="1093" spans="1:17" ht="24.95" customHeight="1" x14ac:dyDescent="0.25">
      <c r="A1093" s="17">
        <f t="shared" ref="A1093:A1156" si="35">A1092+1</f>
        <v>1091</v>
      </c>
      <c r="B1093" s="18" t="str">
        <f>'Base de dados'!A1092</f>
        <v>5630021185</v>
      </c>
      <c r="C1093" s="19" t="str">
        <f>'Base de dados'!B1092</f>
        <v>ENIVALDO NUNES</v>
      </c>
      <c r="D1093" s="26">
        <f>'Base de dados'!C1092</f>
        <v>66197523</v>
      </c>
      <c r="E1093" s="20" t="str">
        <f>'Base de dados'!D1092</f>
        <v>091.862.996-97</v>
      </c>
      <c r="F1093" s="21" t="str">
        <f>IF('Base de dados'!E1092&lt;&gt;"",'Base de dados'!E1092,"")</f>
        <v>ROSANA SEVERINO NUNES</v>
      </c>
      <c r="G1093" s="21">
        <f>IF('Base de dados'!F1092&lt;&gt;"",'Base de dados'!F1092,"")</f>
        <v>37885706</v>
      </c>
      <c r="H1093" s="21" t="str">
        <f>IF('Base de dados'!G1092&lt;&gt;"",'Base de dados'!G1092,"")</f>
        <v>332.637.348-14</v>
      </c>
      <c r="I1093" s="31" t="str">
        <f>Prefeitura!D1093</f>
        <v>RUA FAMILIA, 102 - VENDA BRANCA - CASA BRANCA</v>
      </c>
      <c r="J1093" s="22" t="str">
        <f>Prefeitura!E1093</f>
        <v>(19) 971512493</v>
      </c>
      <c r="K1093" s="23" t="str">
        <f>LOWER('Base de dados'!K1092)</f>
        <v>anapaula12.severino@gmail.com</v>
      </c>
      <c r="L1093" s="24" t="str">
        <f>'Base de dados'!J1092</f>
        <v>POPULAÇÃO GERAL</v>
      </c>
      <c r="M1093" s="24" t="str">
        <f>'Base de dados'!L1092</f>
        <v>SUPLENTE</v>
      </c>
      <c r="N1093" s="24">
        <f>'Base de dados'!M1092</f>
        <v>775</v>
      </c>
      <c r="O1093" s="29" t="str">
        <f>IF(OR(Prefeitura!I1093="Não",Prefeitura!J1093&lt;&gt;""),"EXCLUÍDO","")</f>
        <v/>
      </c>
      <c r="P1093" s="24" t="str">
        <f>IF(Prefeitura!J1093&lt;&gt;"","ATENDIDO CDHU",IF(Prefeitura!I1093="Não","NÃO COMPROVA TEMPO DE MORADIA",""))</f>
        <v/>
      </c>
      <c r="Q1093" s="24" t="str">
        <f t="shared" ref="Q1093:Q1156" si="36">IF(P1093="","",IF(P1093="ATENDIDO CDHU","CDHU","PREFEITURA"))</f>
        <v/>
      </c>
    </row>
    <row r="1094" spans="1:17" ht="24.95" customHeight="1" x14ac:dyDescent="0.25">
      <c r="A1094" s="17">
        <f t="shared" si="35"/>
        <v>1092</v>
      </c>
      <c r="B1094" s="18" t="str">
        <f>'Base de dados'!A1093</f>
        <v>5630021300</v>
      </c>
      <c r="C1094" s="19" t="str">
        <f>'Base de dados'!B1093</f>
        <v>FERNANDO DE LIMA DRAIB</v>
      </c>
      <c r="D1094" s="26">
        <f>'Base de dados'!C1093</f>
        <v>180283546</v>
      </c>
      <c r="E1094" s="20" t="str">
        <f>'Base de dados'!D1093</f>
        <v>137.440.238-93</v>
      </c>
      <c r="F1094" s="21" t="str">
        <f>IF('Base de dados'!E1093&lt;&gt;"",'Base de dados'!E1093,"")</f>
        <v>ANA PAULA EMIDIO</v>
      </c>
      <c r="G1094" s="21">
        <f>IF('Base de dados'!F1093&lt;&gt;"",'Base de dados'!F1093,"")</f>
        <v>242223345</v>
      </c>
      <c r="H1094" s="21" t="str">
        <f>IF('Base de dados'!G1093&lt;&gt;"",'Base de dados'!G1093,"")</f>
        <v>159.775.728-40</v>
      </c>
      <c r="I1094" s="31" t="str">
        <f>Prefeitura!D1094</f>
        <v>RUA DR NARCISO MARQUES, 371 - CENTRO - CASA BRANCA</v>
      </c>
      <c r="J1094" s="22" t="str">
        <f>Prefeitura!E1094</f>
        <v>(19) 999753533</v>
      </c>
      <c r="K1094" s="23" t="str">
        <f>LOWER('Base de dados'!K1093)</f>
        <v>draiblima@hotmail.com</v>
      </c>
      <c r="L1094" s="24" t="str">
        <f>'Base de dados'!J1093</f>
        <v>POPULAÇÃO GERAL</v>
      </c>
      <c r="M1094" s="24" t="str">
        <f>'Base de dados'!L1093</f>
        <v>SUPLENTE</v>
      </c>
      <c r="N1094" s="24">
        <f>'Base de dados'!M1093</f>
        <v>776</v>
      </c>
      <c r="O1094" s="29" t="str">
        <f>IF(OR(Prefeitura!I1094="Não",Prefeitura!J1094&lt;&gt;""),"EXCLUÍDO","")</f>
        <v/>
      </c>
      <c r="P1094" s="24" t="str">
        <f>IF(Prefeitura!J1094&lt;&gt;"","ATENDIDO CDHU",IF(Prefeitura!I1094="Não","NÃO COMPROVA TEMPO DE MORADIA",""))</f>
        <v/>
      </c>
      <c r="Q1094" s="24" t="str">
        <f t="shared" si="36"/>
        <v/>
      </c>
    </row>
    <row r="1095" spans="1:17" ht="24.95" customHeight="1" x14ac:dyDescent="0.25">
      <c r="A1095" s="17">
        <f t="shared" si="35"/>
        <v>1093</v>
      </c>
      <c r="B1095" s="18" t="str">
        <f>'Base de dados'!A1094</f>
        <v>5630002359</v>
      </c>
      <c r="C1095" s="19" t="str">
        <f>'Base de dados'!B1094</f>
        <v>AMANDA REGINA ZERBA</v>
      </c>
      <c r="D1095" s="26">
        <f>'Base de dados'!C1094</f>
        <v>462884983</v>
      </c>
      <c r="E1095" s="20" t="str">
        <f>'Base de dados'!D1094</f>
        <v>371.926.738-54</v>
      </c>
      <c r="F1095" s="21" t="str">
        <f>IF('Base de dados'!E1094&lt;&gt;"",'Base de dados'!E1094,"")</f>
        <v>CARLOS RODRIGO SOARES GOMES</v>
      </c>
      <c r="G1095" s="21">
        <f>IF('Base de dados'!F1094&lt;&gt;"",'Base de dados'!F1094,"")</f>
        <v>334775140</v>
      </c>
      <c r="H1095" s="21" t="str">
        <f>IF('Base de dados'!G1094&lt;&gt;"",'Base de dados'!G1094,"")</f>
        <v>215.441.248-30</v>
      </c>
      <c r="I1095" s="31" t="str">
        <f>Prefeitura!D1095</f>
        <v>RUA GUNAR MORAES DE ARAUJO, 77 - WLADIMIR PEREIRA - CASA BRANCA</v>
      </c>
      <c r="J1095" s="22" t="str">
        <f>Prefeitura!E1095</f>
        <v>(19) 995109871</v>
      </c>
      <c r="K1095" s="23" t="str">
        <f>LOWER('Base de dados'!K1094)</f>
        <v>atendentecasabranca01@outlook.com</v>
      </c>
      <c r="L1095" s="24" t="str">
        <f>'Base de dados'!J1094</f>
        <v>POPULAÇÃO GERAL</v>
      </c>
      <c r="M1095" s="24" t="str">
        <f>'Base de dados'!L1094</f>
        <v>SUPLENTE</v>
      </c>
      <c r="N1095" s="24">
        <f>'Base de dados'!M1094</f>
        <v>777</v>
      </c>
      <c r="O1095" s="29" t="str">
        <f>IF(OR(Prefeitura!I1095="Não",Prefeitura!J1095&lt;&gt;""),"EXCLUÍDO","")</f>
        <v/>
      </c>
      <c r="P1095" s="24" t="str">
        <f>IF(Prefeitura!J1095&lt;&gt;"","ATENDIDO CDHU",IF(Prefeitura!I1095="Não","NÃO COMPROVA TEMPO DE MORADIA",""))</f>
        <v/>
      </c>
      <c r="Q1095" s="24" t="str">
        <f t="shared" si="36"/>
        <v/>
      </c>
    </row>
    <row r="1096" spans="1:17" ht="24.95" customHeight="1" x14ac:dyDescent="0.25">
      <c r="A1096" s="17">
        <f t="shared" si="35"/>
        <v>1094</v>
      </c>
      <c r="B1096" s="18" t="str">
        <f>'Base de dados'!A1095</f>
        <v>5630020625</v>
      </c>
      <c r="C1096" s="19" t="str">
        <f>'Base de dados'!B1095</f>
        <v>JOAO BATISTA RICCI</v>
      </c>
      <c r="D1096" s="26">
        <f>'Base de dados'!C1095</f>
        <v>18742863</v>
      </c>
      <c r="E1096" s="20" t="str">
        <f>'Base de dados'!D1095</f>
        <v>068.657.178-99</v>
      </c>
      <c r="F1096" s="21" t="str">
        <f>IF('Base de dados'!E1095&lt;&gt;"",'Base de dados'!E1095,"")</f>
        <v>ANDIARA MARIA CARVALHO SCHWETER</v>
      </c>
      <c r="G1096" s="21">
        <f>IF('Base de dados'!F1095&lt;&gt;"",'Base de dados'!F1095,"")</f>
        <v>137668703</v>
      </c>
      <c r="H1096" s="21" t="str">
        <f>IF('Base de dados'!G1095&lt;&gt;"",'Base de dados'!G1095,"")</f>
        <v>464.901.839-00</v>
      </c>
      <c r="I1096" s="31" t="str">
        <f>Prefeitura!D1096</f>
        <v>RUA DUQUE DE CAXIAS, 2141 - SANTA  CECILIA  - CASA BRANCA</v>
      </c>
      <c r="J1096" s="22" t="str">
        <f>Prefeitura!E1096</f>
        <v>(19) 994345280</v>
      </c>
      <c r="K1096" s="23" t="str">
        <f>LOWER('Base de dados'!K1095)</f>
        <v>txba.santos@hotmail.com</v>
      </c>
      <c r="L1096" s="24" t="str">
        <f>'Base de dados'!J1095</f>
        <v>POPULAÇÃO GERAL</v>
      </c>
      <c r="M1096" s="24" t="str">
        <f>'Base de dados'!L1095</f>
        <v>SUPLENTE</v>
      </c>
      <c r="N1096" s="24">
        <f>'Base de dados'!M1095</f>
        <v>778</v>
      </c>
      <c r="O1096" s="29" t="str">
        <f>IF(OR(Prefeitura!I1096="Não",Prefeitura!J1096&lt;&gt;""),"EXCLUÍDO","")</f>
        <v/>
      </c>
      <c r="P1096" s="24" t="str">
        <f>IF(Prefeitura!J1096&lt;&gt;"","ATENDIDO CDHU",IF(Prefeitura!I1096="Não","NÃO COMPROVA TEMPO DE MORADIA",""))</f>
        <v/>
      </c>
      <c r="Q1096" s="24" t="str">
        <f t="shared" si="36"/>
        <v/>
      </c>
    </row>
    <row r="1097" spans="1:17" ht="24.95" customHeight="1" x14ac:dyDescent="0.25">
      <c r="A1097" s="17">
        <f t="shared" si="35"/>
        <v>1095</v>
      </c>
      <c r="B1097" s="18" t="str">
        <f>'Base de dados'!A1096</f>
        <v>5630011632</v>
      </c>
      <c r="C1097" s="19" t="str">
        <f>'Base de dados'!B1096</f>
        <v>GILMAR DOS REIS FARIA</v>
      </c>
      <c r="D1097" s="26">
        <f>'Base de dados'!C1096</f>
        <v>400991925</v>
      </c>
      <c r="E1097" s="20" t="str">
        <f>'Base de dados'!D1096</f>
        <v>319.368.568-24</v>
      </c>
      <c r="F1097" s="21" t="str">
        <f>IF('Base de dados'!E1096&lt;&gt;"",'Base de dados'!E1096,"")</f>
        <v/>
      </c>
      <c r="G1097" s="21" t="str">
        <f>IF('Base de dados'!F1096&lt;&gt;"",'Base de dados'!F1096,"")</f>
        <v/>
      </c>
      <c r="H1097" s="21" t="str">
        <f>IF('Base de dados'!G1096&lt;&gt;"",'Base de dados'!G1096,"")</f>
        <v/>
      </c>
      <c r="I1097" s="31" t="str">
        <f>Prefeitura!D1097</f>
        <v>RUA FAMILIA MAGDALENA, 455 - PARQUE SAO PAULO  - CASA BRANCA</v>
      </c>
      <c r="J1097" s="22" t="str">
        <f>Prefeitura!E1097</f>
        <v>(19) 989944442</v>
      </c>
      <c r="K1097" s="23" t="str">
        <f>LOWER('Base de dados'!K1096)</f>
        <v>jukafaria15@gmail.com.br</v>
      </c>
      <c r="L1097" s="24" t="str">
        <f>'Base de dados'!J1096</f>
        <v>POPULAÇÃO GERAL</v>
      </c>
      <c r="M1097" s="24" t="str">
        <f>'Base de dados'!L1096</f>
        <v>SUPLENTE</v>
      </c>
      <c r="N1097" s="24">
        <f>'Base de dados'!M1096</f>
        <v>779</v>
      </c>
      <c r="O1097" s="29" t="str">
        <f>IF(OR(Prefeitura!I1097="Não",Prefeitura!J1097&lt;&gt;""),"EXCLUÍDO","")</f>
        <v/>
      </c>
      <c r="P1097" s="24" t="str">
        <f>IF(Prefeitura!J1097&lt;&gt;"","ATENDIDO CDHU",IF(Prefeitura!I1097="Não","NÃO COMPROVA TEMPO DE MORADIA",""))</f>
        <v/>
      </c>
      <c r="Q1097" s="24" t="str">
        <f t="shared" si="36"/>
        <v/>
      </c>
    </row>
    <row r="1098" spans="1:17" ht="24.95" customHeight="1" x14ac:dyDescent="0.25">
      <c r="A1098" s="17">
        <f t="shared" si="35"/>
        <v>1096</v>
      </c>
      <c r="B1098" s="18" t="str">
        <f>'Base de dados'!A1097</f>
        <v>5630020237</v>
      </c>
      <c r="C1098" s="19" t="str">
        <f>'Base de dados'!B1097</f>
        <v>FERNANDA CRISTINA PEREIRA RUSSO LAURINDO</v>
      </c>
      <c r="D1098" s="26">
        <f>'Base de dados'!C1097</f>
        <v>418692373</v>
      </c>
      <c r="E1098" s="20" t="str">
        <f>'Base de dados'!D1097</f>
        <v>297.227.038-03</v>
      </c>
      <c r="F1098" s="21" t="str">
        <f>IF('Base de dados'!E1097&lt;&gt;"",'Base de dados'!E1097,"")</f>
        <v>FABIO LAURINDO</v>
      </c>
      <c r="G1098" s="21">
        <f>IF('Base de dados'!F1097&lt;&gt;"",'Base de dados'!F1097,"")</f>
        <v>328226695</v>
      </c>
      <c r="H1098" s="21" t="str">
        <f>IF('Base de dados'!G1097&lt;&gt;"",'Base de dados'!G1097,"")</f>
        <v>289.131.128-09</v>
      </c>
      <c r="I1098" s="31" t="str">
        <f>Prefeitura!D1098</f>
        <v>RUA DOS MANTOVANI, 94 - SANTA CECILIA - CASA BRANCA</v>
      </c>
      <c r="J1098" s="22" t="str">
        <f>Prefeitura!E1098</f>
        <v>(19) 989341198</v>
      </c>
      <c r="K1098" s="23" t="str">
        <f>LOWER('Base de dados'!K1097)</f>
        <v>fabiolaurindolaurindo@ymail.com</v>
      </c>
      <c r="L1098" s="24" t="str">
        <f>'Base de dados'!J1097</f>
        <v>POPULAÇÃO GERAL</v>
      </c>
      <c r="M1098" s="24" t="str">
        <f>'Base de dados'!L1097</f>
        <v>SUPLENTE</v>
      </c>
      <c r="N1098" s="24">
        <f>'Base de dados'!M1097</f>
        <v>780</v>
      </c>
      <c r="O1098" s="29" t="str">
        <f>IF(OR(Prefeitura!I1098="Não",Prefeitura!J1098&lt;&gt;""),"EXCLUÍDO","")</f>
        <v/>
      </c>
      <c r="P1098" s="24" t="str">
        <f>IF(Prefeitura!J1098&lt;&gt;"","ATENDIDO CDHU",IF(Prefeitura!I1098="Não","NÃO COMPROVA TEMPO DE MORADIA",""))</f>
        <v/>
      </c>
      <c r="Q1098" s="24" t="str">
        <f t="shared" si="36"/>
        <v/>
      </c>
    </row>
    <row r="1099" spans="1:17" ht="24.95" customHeight="1" x14ac:dyDescent="0.25">
      <c r="A1099" s="17">
        <f t="shared" si="35"/>
        <v>1097</v>
      </c>
      <c r="B1099" s="18" t="str">
        <f>'Base de dados'!A1098</f>
        <v>5630005519</v>
      </c>
      <c r="C1099" s="19" t="str">
        <f>'Base de dados'!B1098</f>
        <v>STEFANE CAROLINE GOMES JORGE</v>
      </c>
      <c r="D1099" s="26">
        <f>'Base de dados'!C1098</f>
        <v>490245067</v>
      </c>
      <c r="E1099" s="20" t="str">
        <f>'Base de dados'!D1098</f>
        <v>408.625.608-88</v>
      </c>
      <c r="F1099" s="21" t="str">
        <f>IF('Base de dados'!E1098&lt;&gt;"",'Base de dados'!E1098,"")</f>
        <v/>
      </c>
      <c r="G1099" s="21" t="str">
        <f>IF('Base de dados'!F1098&lt;&gt;"",'Base de dados'!F1098,"")</f>
        <v/>
      </c>
      <c r="H1099" s="21" t="str">
        <f>IF('Base de dados'!G1098&lt;&gt;"",'Base de dados'!G1098,"")</f>
        <v/>
      </c>
      <c r="I1099" s="31" t="str">
        <f>Prefeitura!D1099</f>
        <v>RUA FAMILIA GONCALVES DOS SANTOS, 346 - JD .BOA ESPERANCA - CASA BRANCA</v>
      </c>
      <c r="J1099" s="22" t="str">
        <f>Prefeitura!E1099</f>
        <v>(19) 994247317</v>
      </c>
      <c r="K1099" s="23" t="str">
        <f>LOWER('Base de dados'!K1098)</f>
        <v>stefanecarolinejorgeribeiro@gmail.com</v>
      </c>
      <c r="L1099" s="24" t="str">
        <f>'Base de dados'!J1098</f>
        <v>POPULAÇÃO GERAL</v>
      </c>
      <c r="M1099" s="24" t="str">
        <f>'Base de dados'!L1098</f>
        <v>SUPLENTE</v>
      </c>
      <c r="N1099" s="24">
        <f>'Base de dados'!M1098</f>
        <v>781</v>
      </c>
      <c r="O1099" s="29" t="str">
        <f>IF(OR(Prefeitura!I1099="Não",Prefeitura!J1099&lt;&gt;""),"EXCLUÍDO","")</f>
        <v/>
      </c>
      <c r="P1099" s="24" t="str">
        <f>IF(Prefeitura!J1099&lt;&gt;"","ATENDIDO CDHU",IF(Prefeitura!I1099="Não","NÃO COMPROVA TEMPO DE MORADIA",""))</f>
        <v/>
      </c>
      <c r="Q1099" s="24" t="str">
        <f t="shared" si="36"/>
        <v/>
      </c>
    </row>
    <row r="1100" spans="1:17" ht="24.95" customHeight="1" x14ac:dyDescent="0.25">
      <c r="A1100" s="17">
        <f t="shared" si="35"/>
        <v>1098</v>
      </c>
      <c r="B1100" s="18" t="str">
        <f>'Base de dados'!A1099</f>
        <v>5630005808</v>
      </c>
      <c r="C1100" s="19" t="str">
        <f>'Base de dados'!B1099</f>
        <v>ADRIANA APARECIDA DIAS</v>
      </c>
      <c r="D1100" s="26">
        <f>'Base de dados'!C1099</f>
        <v>462384214</v>
      </c>
      <c r="E1100" s="20" t="str">
        <f>'Base de dados'!D1099</f>
        <v>401.833.798-10</v>
      </c>
      <c r="F1100" s="21" t="str">
        <f>IF('Base de dados'!E1099&lt;&gt;"",'Base de dados'!E1099,"")</f>
        <v>PAULO ROBERTO DE FREITAS</v>
      </c>
      <c r="G1100" s="21">
        <f>IF('Base de dados'!F1099&lt;&gt;"",'Base de dados'!F1099,"")</f>
        <v>17941119</v>
      </c>
      <c r="H1100" s="21" t="str">
        <f>IF('Base de dados'!G1099&lt;&gt;"",'Base de dados'!G1099,"")</f>
        <v>068.808.098-71</v>
      </c>
      <c r="I1100" s="31" t="str">
        <f>Prefeitura!D1100</f>
        <v>AV  PORTUGAL, 43 - JARDIM ALVORADA - CASA BRANCA</v>
      </c>
      <c r="J1100" s="22" t="str">
        <f>Prefeitura!E1100</f>
        <v>(19) 994904656</v>
      </c>
      <c r="K1100" s="23" t="str">
        <f>LOWER('Base de dados'!K1099)</f>
        <v>diasadriana002@gmail.com</v>
      </c>
      <c r="L1100" s="24" t="str">
        <f>'Base de dados'!J1099</f>
        <v>POPULAÇÃO GERAL</v>
      </c>
      <c r="M1100" s="24" t="str">
        <f>'Base de dados'!L1099</f>
        <v>SUPLENTE</v>
      </c>
      <c r="N1100" s="24">
        <f>'Base de dados'!M1099</f>
        <v>782</v>
      </c>
      <c r="O1100" s="29" t="str">
        <f>IF(OR(Prefeitura!I1100="Não",Prefeitura!J1100&lt;&gt;""),"EXCLUÍDO","")</f>
        <v/>
      </c>
      <c r="P1100" s="24" t="str">
        <f>IF(Prefeitura!J1100&lt;&gt;"","ATENDIDO CDHU",IF(Prefeitura!I1100="Não","NÃO COMPROVA TEMPO DE MORADIA",""))</f>
        <v/>
      </c>
      <c r="Q1100" s="24" t="str">
        <f t="shared" si="36"/>
        <v/>
      </c>
    </row>
    <row r="1101" spans="1:17" ht="24.95" customHeight="1" x14ac:dyDescent="0.25">
      <c r="A1101" s="17">
        <f t="shared" si="35"/>
        <v>1099</v>
      </c>
      <c r="B1101" s="18" t="str">
        <f>'Base de dados'!A1100</f>
        <v>5630021011</v>
      </c>
      <c r="C1101" s="19" t="str">
        <f>'Base de dados'!B1100</f>
        <v>LUANA CAROLINA RIBEIRO FRANCO</v>
      </c>
      <c r="D1101" s="26">
        <f>'Base de dados'!C1100</f>
        <v>603371504</v>
      </c>
      <c r="E1101" s="20" t="str">
        <f>'Base de dados'!D1100</f>
        <v>482.307.988-42</v>
      </c>
      <c r="F1101" s="21" t="str">
        <f>IF('Base de dados'!E1100&lt;&gt;"",'Base de dados'!E1100,"")</f>
        <v/>
      </c>
      <c r="G1101" s="21" t="str">
        <f>IF('Base de dados'!F1100&lt;&gt;"",'Base de dados'!F1100,"")</f>
        <v/>
      </c>
      <c r="H1101" s="21" t="str">
        <f>IF('Base de dados'!G1100&lt;&gt;"",'Base de dados'!G1100,"")</f>
        <v/>
      </c>
      <c r="I1101" s="31" t="str">
        <f>Prefeitura!D1101</f>
        <v>AV  CAPACETE DE ACO, 354 - NAZARE  - CASA BRANCA</v>
      </c>
      <c r="J1101" s="22" t="str">
        <f>Prefeitura!E1101</f>
        <v>(19) 992789373</v>
      </c>
      <c r="K1101" s="23" t="str">
        <f>LOWER('Base de dados'!K1100)</f>
        <v>luanacribeiro13@gmail.com</v>
      </c>
      <c r="L1101" s="24" t="str">
        <f>'Base de dados'!J1100</f>
        <v>POPULAÇÃO GERAL</v>
      </c>
      <c r="M1101" s="24" t="str">
        <f>'Base de dados'!L1100</f>
        <v>SUPLENTE</v>
      </c>
      <c r="N1101" s="24">
        <f>'Base de dados'!M1100</f>
        <v>783</v>
      </c>
      <c r="O1101" s="29" t="str">
        <f>IF(OR(Prefeitura!I1101="Não",Prefeitura!J1101&lt;&gt;""),"EXCLUÍDO","")</f>
        <v/>
      </c>
      <c r="P1101" s="24" t="str">
        <f>IF(Prefeitura!J1101&lt;&gt;"","ATENDIDO CDHU",IF(Prefeitura!I1101="Não","NÃO COMPROVA TEMPO DE MORADIA",""))</f>
        <v/>
      </c>
      <c r="Q1101" s="24" t="str">
        <f t="shared" si="36"/>
        <v/>
      </c>
    </row>
    <row r="1102" spans="1:17" ht="24.95" customHeight="1" x14ac:dyDescent="0.25">
      <c r="A1102" s="17">
        <f t="shared" si="35"/>
        <v>1100</v>
      </c>
      <c r="B1102" s="18" t="str">
        <f>'Base de dados'!A1101</f>
        <v>5630005063</v>
      </c>
      <c r="C1102" s="19" t="str">
        <f>'Base de dados'!B1101</f>
        <v>IVAN KETENER DE JESUS</v>
      </c>
      <c r="D1102" s="26">
        <f>'Base de dados'!C1101</f>
        <v>49030719</v>
      </c>
      <c r="E1102" s="20" t="str">
        <f>'Base de dados'!D1101</f>
        <v>413.039.528-90</v>
      </c>
      <c r="F1102" s="21" t="str">
        <f>IF('Base de dados'!E1101&lt;&gt;"",'Base de dados'!E1101,"")</f>
        <v>GILMARA DIAS DE OLIVEIRA</v>
      </c>
      <c r="G1102" s="21">
        <f>IF('Base de dados'!F1101&lt;&gt;"",'Base de dados'!F1101,"")</f>
        <v>3886603</v>
      </c>
      <c r="H1102" s="21" t="str">
        <f>IF('Base de dados'!G1101&lt;&gt;"",'Base de dados'!G1101,"")</f>
        <v>107.803.734-56</v>
      </c>
      <c r="I1102" s="31" t="str">
        <f>Prefeitura!D1102</f>
        <v>RUA FAMILIA BASILONE, 20 - JARDIM BOA ESPERANCA - CASA BRANCA</v>
      </c>
      <c r="J1102" s="22" t="str">
        <f>Prefeitura!E1102</f>
        <v>(19) 998420996</v>
      </c>
      <c r="K1102" s="23" t="str">
        <f>LOWER('Base de dados'!K1101)</f>
        <v>ketener@bol.com.br</v>
      </c>
      <c r="L1102" s="24" t="str">
        <f>'Base de dados'!J1101</f>
        <v>POPULAÇÃO GERAL</v>
      </c>
      <c r="M1102" s="24" t="str">
        <f>'Base de dados'!L1101</f>
        <v>SUPLENTE</v>
      </c>
      <c r="N1102" s="24">
        <f>'Base de dados'!M1101</f>
        <v>784</v>
      </c>
      <c r="O1102" s="29" t="str">
        <f>IF(OR(Prefeitura!I1102="Não",Prefeitura!J1102&lt;&gt;""),"EXCLUÍDO","")</f>
        <v/>
      </c>
      <c r="P1102" s="24" t="str">
        <f>IF(Prefeitura!J1102&lt;&gt;"","ATENDIDO CDHU",IF(Prefeitura!I1102="Não","NÃO COMPROVA TEMPO DE MORADIA",""))</f>
        <v/>
      </c>
      <c r="Q1102" s="24" t="str">
        <f t="shared" si="36"/>
        <v/>
      </c>
    </row>
    <row r="1103" spans="1:17" ht="24.95" customHeight="1" x14ac:dyDescent="0.25">
      <c r="A1103" s="17">
        <f t="shared" si="35"/>
        <v>1101</v>
      </c>
      <c r="B1103" s="18" t="str">
        <f>'Base de dados'!A1102</f>
        <v>5630018777</v>
      </c>
      <c r="C1103" s="19" t="str">
        <f>'Base de dados'!B1102</f>
        <v>RICARDO HENRIQUE RAMOS DE OLIVEIRA</v>
      </c>
      <c r="D1103" s="26">
        <f>'Base de dados'!C1102</f>
        <v>497271990</v>
      </c>
      <c r="E1103" s="20" t="str">
        <f>'Base de dados'!D1102</f>
        <v>423.225.508-76</v>
      </c>
      <c r="F1103" s="21" t="str">
        <f>IF('Base de dados'!E1102&lt;&gt;"",'Base de dados'!E1102,"")</f>
        <v/>
      </c>
      <c r="G1103" s="21" t="str">
        <f>IF('Base de dados'!F1102&lt;&gt;"",'Base de dados'!F1102,"")</f>
        <v/>
      </c>
      <c r="H1103" s="21" t="str">
        <f>IF('Base de dados'!G1102&lt;&gt;"",'Base de dados'!G1102,"")</f>
        <v/>
      </c>
      <c r="I1103" s="31" t="str">
        <f>Prefeitura!D1103</f>
        <v>RUA PROFESSORA CANDIA MUSA, 30 - CONJUNTO HABITACIONAL W. P - CASA BRANCA</v>
      </c>
      <c r="J1103" s="22" t="str">
        <f>Prefeitura!E1103</f>
        <v>(19) 994132522</v>
      </c>
      <c r="K1103" s="23" t="str">
        <f>LOWER('Base de dados'!K1102)</f>
        <v>ricardo.h-ramos@hotmail.com</v>
      </c>
      <c r="L1103" s="24" t="str">
        <f>'Base de dados'!J1102</f>
        <v>POPULAÇÃO GERAL</v>
      </c>
      <c r="M1103" s="24" t="str">
        <f>'Base de dados'!L1102</f>
        <v>SUPLENTE</v>
      </c>
      <c r="N1103" s="24">
        <f>'Base de dados'!M1102</f>
        <v>785</v>
      </c>
      <c r="O1103" s="29" t="str">
        <f>IF(OR(Prefeitura!I1103="Não",Prefeitura!J1103&lt;&gt;""),"EXCLUÍDO","")</f>
        <v/>
      </c>
      <c r="P1103" s="24" t="str">
        <f>IF(Prefeitura!J1103&lt;&gt;"","ATENDIDO CDHU",IF(Prefeitura!I1103="Não","NÃO COMPROVA TEMPO DE MORADIA",""))</f>
        <v/>
      </c>
      <c r="Q1103" s="24" t="str">
        <f t="shared" si="36"/>
        <v/>
      </c>
    </row>
    <row r="1104" spans="1:17" ht="24.95" customHeight="1" x14ac:dyDescent="0.25">
      <c r="A1104" s="17">
        <f t="shared" si="35"/>
        <v>1102</v>
      </c>
      <c r="B1104" s="18" t="str">
        <f>'Base de dados'!A1103</f>
        <v>5630007044</v>
      </c>
      <c r="C1104" s="19" t="str">
        <f>'Base de dados'!B1103</f>
        <v>DANIELA APARECIDA FORTUNATO EDUARDO</v>
      </c>
      <c r="D1104" s="26">
        <f>'Base de dados'!C1103</f>
        <v>40099110</v>
      </c>
      <c r="E1104" s="20" t="str">
        <f>'Base de dados'!D1103</f>
        <v>391.610.338-55</v>
      </c>
      <c r="F1104" s="21" t="str">
        <f>IF('Base de dados'!E1103&lt;&gt;"",'Base de dados'!E1103,"")</f>
        <v/>
      </c>
      <c r="G1104" s="21" t="str">
        <f>IF('Base de dados'!F1103&lt;&gt;"",'Base de dados'!F1103,"")</f>
        <v/>
      </c>
      <c r="H1104" s="21" t="str">
        <f>IF('Base de dados'!G1103&lt;&gt;"",'Base de dados'!G1103,"")</f>
        <v/>
      </c>
      <c r="I1104" s="31" t="str">
        <f>Prefeitura!D1104</f>
        <v>RUA 12, 66 - JARDIM BELA VISTA 2 - CASA BRANCA</v>
      </c>
      <c r="J1104" s="22" t="str">
        <f>Prefeitura!E1104</f>
        <v>(19) 991561998</v>
      </c>
      <c r="K1104" s="23" t="str">
        <f>LOWER('Base de dados'!K1103)</f>
        <v>danielafortunato00@com.br</v>
      </c>
      <c r="L1104" s="24" t="str">
        <f>'Base de dados'!J1103</f>
        <v>POPULAÇÃO GERAL</v>
      </c>
      <c r="M1104" s="24" t="str">
        <f>'Base de dados'!L1103</f>
        <v>SUPLENTE</v>
      </c>
      <c r="N1104" s="24">
        <f>'Base de dados'!M1103</f>
        <v>786</v>
      </c>
      <c r="O1104" s="29" t="str">
        <f>IF(OR(Prefeitura!I1104="Não",Prefeitura!J1104&lt;&gt;""),"EXCLUÍDO","")</f>
        <v/>
      </c>
      <c r="P1104" s="24" t="str">
        <f>IF(Prefeitura!J1104&lt;&gt;"","ATENDIDO CDHU",IF(Prefeitura!I1104="Não","NÃO COMPROVA TEMPO DE MORADIA",""))</f>
        <v/>
      </c>
      <c r="Q1104" s="24" t="str">
        <f t="shared" si="36"/>
        <v/>
      </c>
    </row>
    <row r="1105" spans="1:17" ht="24.95" customHeight="1" x14ac:dyDescent="0.25">
      <c r="A1105" s="17">
        <f t="shared" si="35"/>
        <v>1103</v>
      </c>
      <c r="B1105" s="18" t="str">
        <f>'Base de dados'!A1104</f>
        <v>5630010113</v>
      </c>
      <c r="C1105" s="19" t="str">
        <f>'Base de dados'!B1104</f>
        <v>LUIZ HENRIQUE RAMOS BRAGA</v>
      </c>
      <c r="D1105" s="26">
        <f>'Base de dados'!C1104</f>
        <v>308366219</v>
      </c>
      <c r="E1105" s="20" t="str">
        <f>'Base de dados'!D1104</f>
        <v>265.972.148-38</v>
      </c>
      <c r="F1105" s="21" t="str">
        <f>IF('Base de dados'!E1104&lt;&gt;"",'Base de dados'!E1104,"")</f>
        <v>TALITA MARIA DA SILVA BRAGA</v>
      </c>
      <c r="G1105" s="21">
        <f>IF('Base de dados'!F1104&lt;&gt;"",'Base de dados'!F1104,"")</f>
        <v>432174424</v>
      </c>
      <c r="H1105" s="21" t="str">
        <f>IF('Base de dados'!G1104&lt;&gt;"",'Base de dados'!G1104,"")</f>
        <v>358.008.438-05</v>
      </c>
      <c r="I1105" s="31" t="str">
        <f>Prefeitura!D1105</f>
        <v>RUA MARIANA ZANCHETTA ALVES, 78 - JARDIM MACAUBA - CASA BRANCA</v>
      </c>
      <c r="J1105" s="22" t="str">
        <f>Prefeitura!E1105</f>
        <v>(19) 986126293</v>
      </c>
      <c r="K1105" s="23" t="str">
        <f>LOWER('Base de dados'!K1104)</f>
        <v>luizbraga78@hotmail.com</v>
      </c>
      <c r="L1105" s="24" t="str">
        <f>'Base de dados'!J1104</f>
        <v>POPULAÇÃO GERAL</v>
      </c>
      <c r="M1105" s="24" t="str">
        <f>'Base de dados'!L1104</f>
        <v>SUPLENTE</v>
      </c>
      <c r="N1105" s="24">
        <f>'Base de dados'!M1104</f>
        <v>787</v>
      </c>
      <c r="O1105" s="29" t="str">
        <f>IF(OR(Prefeitura!I1105="Não",Prefeitura!J1105&lt;&gt;""),"EXCLUÍDO","")</f>
        <v/>
      </c>
      <c r="P1105" s="24" t="str">
        <f>IF(Prefeitura!J1105&lt;&gt;"","ATENDIDO CDHU",IF(Prefeitura!I1105="Não","NÃO COMPROVA TEMPO DE MORADIA",""))</f>
        <v/>
      </c>
      <c r="Q1105" s="24" t="str">
        <f t="shared" si="36"/>
        <v/>
      </c>
    </row>
    <row r="1106" spans="1:17" ht="24.95" customHeight="1" x14ac:dyDescent="0.25">
      <c r="A1106" s="17">
        <f t="shared" si="35"/>
        <v>1104</v>
      </c>
      <c r="B1106" s="18" t="str">
        <f>'Base de dados'!A1105</f>
        <v>5630016151</v>
      </c>
      <c r="C1106" s="19" t="str">
        <f>'Base de dados'!B1105</f>
        <v>DAVI VENTALLI FRANCISCO</v>
      </c>
      <c r="D1106" s="26">
        <f>'Base de dados'!C1105</f>
        <v>488603328</v>
      </c>
      <c r="E1106" s="20" t="str">
        <f>'Base de dados'!D1105</f>
        <v>435.196.628-92</v>
      </c>
      <c r="F1106" s="21" t="str">
        <f>IF('Base de dados'!E1105&lt;&gt;"",'Base de dados'!E1105,"")</f>
        <v>JOICE JUSTINO DA ROSA VENTALLI FRANCISCO</v>
      </c>
      <c r="G1106" s="21">
        <f>IF('Base de dados'!F1105&lt;&gt;"",'Base de dados'!F1105,"")</f>
        <v>498406817</v>
      </c>
      <c r="H1106" s="21" t="str">
        <f>IF('Base de dados'!G1105&lt;&gt;"",'Base de dados'!G1105,"")</f>
        <v>433.718.818-57</v>
      </c>
      <c r="I1106" s="31" t="str">
        <f>Prefeitura!D1106</f>
        <v>RUA 12, 43 - JARDIM BELA VISTA - CASA BRANCA</v>
      </c>
      <c r="J1106" s="22" t="str">
        <f>Prefeitura!E1106</f>
        <v>(19) 981454117</v>
      </c>
      <c r="K1106" s="23" t="str">
        <f>LOWER('Base de dados'!K1105)</f>
        <v>davicb2012@hotmail.com.br</v>
      </c>
      <c r="L1106" s="24" t="str">
        <f>'Base de dados'!J1105</f>
        <v>POPULAÇÃO GERAL</v>
      </c>
      <c r="M1106" s="24" t="str">
        <f>'Base de dados'!L1105</f>
        <v>SUPLENTE</v>
      </c>
      <c r="N1106" s="24">
        <f>'Base de dados'!M1105</f>
        <v>788</v>
      </c>
      <c r="O1106" s="29" t="str">
        <f>IF(OR(Prefeitura!I1106="Não",Prefeitura!J1106&lt;&gt;""),"EXCLUÍDO","")</f>
        <v/>
      </c>
      <c r="P1106" s="24" t="str">
        <f>IF(Prefeitura!J1106&lt;&gt;"","ATENDIDO CDHU",IF(Prefeitura!I1106="Não","NÃO COMPROVA TEMPO DE MORADIA",""))</f>
        <v/>
      </c>
      <c r="Q1106" s="24" t="str">
        <f t="shared" si="36"/>
        <v/>
      </c>
    </row>
    <row r="1107" spans="1:17" ht="24.95" customHeight="1" x14ac:dyDescent="0.25">
      <c r="A1107" s="17">
        <f t="shared" si="35"/>
        <v>1105</v>
      </c>
      <c r="B1107" s="18" t="str">
        <f>'Base de dados'!A1106</f>
        <v>5630015088</v>
      </c>
      <c r="C1107" s="19" t="str">
        <f>'Base de dados'!B1106</f>
        <v>REGINALDO COSTA</v>
      </c>
      <c r="D1107" s="26">
        <f>'Base de dados'!C1106</f>
        <v>235204237</v>
      </c>
      <c r="E1107" s="20" t="str">
        <f>'Base de dados'!D1106</f>
        <v>171.676.008-90</v>
      </c>
      <c r="F1107" s="21" t="str">
        <f>IF('Base de dados'!E1106&lt;&gt;"",'Base de dados'!E1106,"")</f>
        <v/>
      </c>
      <c r="G1107" s="21" t="str">
        <f>IF('Base de dados'!F1106&lt;&gt;"",'Base de dados'!F1106,"")</f>
        <v/>
      </c>
      <c r="H1107" s="21" t="str">
        <f>IF('Base de dados'!G1106&lt;&gt;"",'Base de dados'!G1106,"")</f>
        <v/>
      </c>
      <c r="I1107" s="31" t="str">
        <f>Prefeitura!D1107</f>
        <v>RUA LUCIO LEONEL, 378 - JARDIM RAFAELA - CASA BRANCA</v>
      </c>
      <c r="J1107" s="22" t="str">
        <f>Prefeitura!E1107</f>
        <v>(19) 984049300</v>
      </c>
      <c r="K1107" s="23" t="str">
        <f>LOWER('Base de dados'!K1106)</f>
        <v>cleosilverio@bol.com.br</v>
      </c>
      <c r="L1107" s="24" t="str">
        <f>'Base de dados'!J1106</f>
        <v>POPULAÇÃO GERAL</v>
      </c>
      <c r="M1107" s="24" t="str">
        <f>'Base de dados'!L1106</f>
        <v>SUPLENTE</v>
      </c>
      <c r="N1107" s="24">
        <f>'Base de dados'!M1106</f>
        <v>789</v>
      </c>
      <c r="O1107" s="29" t="str">
        <f>IF(OR(Prefeitura!I1107="Não",Prefeitura!J1107&lt;&gt;""),"EXCLUÍDO","")</f>
        <v/>
      </c>
      <c r="P1107" s="24" t="str">
        <f>IF(Prefeitura!J1107&lt;&gt;"","ATENDIDO CDHU",IF(Prefeitura!I1107="Não","NÃO COMPROVA TEMPO DE MORADIA",""))</f>
        <v/>
      </c>
      <c r="Q1107" s="24" t="str">
        <f t="shared" si="36"/>
        <v/>
      </c>
    </row>
    <row r="1108" spans="1:17" ht="24.95" customHeight="1" x14ac:dyDescent="0.25">
      <c r="A1108" s="17">
        <f t="shared" si="35"/>
        <v>1106</v>
      </c>
      <c r="B1108" s="18" t="str">
        <f>'Base de dados'!A1107</f>
        <v>5630010691</v>
      </c>
      <c r="C1108" s="19" t="str">
        <f>'Base de dados'!B1107</f>
        <v>LUCIANA REICHERT GOULART</v>
      </c>
      <c r="D1108" s="26">
        <f>'Base de dados'!C1107</f>
        <v>226344368</v>
      </c>
      <c r="E1108" s="20" t="str">
        <f>'Base de dados'!D1107</f>
        <v>183.402.798-58</v>
      </c>
      <c r="F1108" s="21" t="str">
        <f>IF('Base de dados'!E1107&lt;&gt;"",'Base de dados'!E1107,"")</f>
        <v/>
      </c>
      <c r="G1108" s="21" t="str">
        <f>IF('Base de dados'!F1107&lt;&gt;"",'Base de dados'!F1107,"")</f>
        <v/>
      </c>
      <c r="H1108" s="21" t="str">
        <f>IF('Base de dados'!G1107&lt;&gt;"",'Base de dados'!G1107,"")</f>
        <v/>
      </c>
      <c r="I1108" s="31" t="str">
        <f>Prefeitura!D1108</f>
        <v>RUA MANOEL MARTINS, 149 - CENTRO - CASA BRANCA</v>
      </c>
      <c r="J1108" s="22" t="str">
        <f>Prefeitura!E1108</f>
        <v>(19) 998885471</v>
      </c>
      <c r="K1108" s="23" t="str">
        <f>LOWER('Base de dados'!K1107)</f>
        <v>goulart_luciana@hotmail.com</v>
      </c>
      <c r="L1108" s="24" t="str">
        <f>'Base de dados'!J1107</f>
        <v>POPULAÇÃO GERAL</v>
      </c>
      <c r="M1108" s="24" t="str">
        <f>'Base de dados'!L1107</f>
        <v>SUPLENTE</v>
      </c>
      <c r="N1108" s="24">
        <f>'Base de dados'!M1107</f>
        <v>790</v>
      </c>
      <c r="O1108" s="29" t="str">
        <f>IF(OR(Prefeitura!I1108="Não",Prefeitura!J1108&lt;&gt;""),"EXCLUÍDO","")</f>
        <v/>
      </c>
      <c r="P1108" s="24" t="str">
        <f>IF(Prefeitura!J1108&lt;&gt;"","ATENDIDO CDHU",IF(Prefeitura!I1108="Não","NÃO COMPROVA TEMPO DE MORADIA",""))</f>
        <v/>
      </c>
      <c r="Q1108" s="24" t="str">
        <f t="shared" si="36"/>
        <v/>
      </c>
    </row>
    <row r="1109" spans="1:17" ht="24.95" customHeight="1" x14ac:dyDescent="0.25">
      <c r="A1109" s="17">
        <f t="shared" si="35"/>
        <v>1107</v>
      </c>
      <c r="B1109" s="18" t="str">
        <f>'Base de dados'!A1108</f>
        <v>5630004652</v>
      </c>
      <c r="C1109" s="19" t="str">
        <f>'Base de dados'!B1108</f>
        <v>JOAO VICTOR VENTALI DOS REIS</v>
      </c>
      <c r="D1109" s="26">
        <f>'Base de dados'!C1108</f>
        <v>455818150</v>
      </c>
      <c r="E1109" s="20" t="str">
        <f>'Base de dados'!D1108</f>
        <v>464.843.008-52</v>
      </c>
      <c r="F1109" s="21" t="str">
        <f>IF('Base de dados'!E1108&lt;&gt;"",'Base de dados'!E1108,"")</f>
        <v>TAMIRES MARQUES ALVES BARBOSA</v>
      </c>
      <c r="G1109" s="21">
        <f>IF('Base de dados'!F1108&lt;&gt;"",'Base de dados'!F1108,"")</f>
        <v>570578115</v>
      </c>
      <c r="H1109" s="21" t="str">
        <f>IF('Base de dados'!G1108&lt;&gt;"",'Base de dados'!G1108,"")</f>
        <v>519.351.648-30</v>
      </c>
      <c r="I1109" s="31" t="str">
        <f>Prefeitura!D1109</f>
        <v>RUA JOAO ZOPEI, 72 - JARDIM MACAUBA  - CASA BRANCA</v>
      </c>
      <c r="J1109" s="22" t="str">
        <f>Prefeitura!E1109</f>
        <v>(19) 995610452</v>
      </c>
      <c r="K1109" s="23" t="str">
        <f>LOWER('Base de dados'!K1108)</f>
        <v>pedro.12.pr800@gmail.com</v>
      </c>
      <c r="L1109" s="24" t="str">
        <f>'Base de dados'!J1108</f>
        <v>POPULAÇÃO GERAL</v>
      </c>
      <c r="M1109" s="24" t="str">
        <f>'Base de dados'!L1108</f>
        <v>SUPLENTE</v>
      </c>
      <c r="N1109" s="24">
        <f>'Base de dados'!M1108</f>
        <v>791</v>
      </c>
      <c r="O1109" s="29" t="str">
        <f>IF(OR(Prefeitura!I1109="Não",Prefeitura!J1109&lt;&gt;""),"EXCLUÍDO","")</f>
        <v/>
      </c>
      <c r="P1109" s="24" t="str">
        <f>IF(Prefeitura!J1109&lt;&gt;"","ATENDIDO CDHU",IF(Prefeitura!I1109="Não","NÃO COMPROVA TEMPO DE MORADIA",""))</f>
        <v/>
      </c>
      <c r="Q1109" s="24" t="str">
        <f t="shared" si="36"/>
        <v/>
      </c>
    </row>
    <row r="1110" spans="1:17" ht="24.95" customHeight="1" x14ac:dyDescent="0.25">
      <c r="A1110" s="17">
        <f t="shared" si="35"/>
        <v>1108</v>
      </c>
      <c r="B1110" s="18" t="str">
        <f>'Base de dados'!A1109</f>
        <v>5630002045</v>
      </c>
      <c r="C1110" s="19" t="str">
        <f>'Base de dados'!B1109</f>
        <v>DAYANE APARECIDA FERNANDES</v>
      </c>
      <c r="D1110" s="26">
        <f>'Base de dados'!C1109</f>
        <v>496591307</v>
      </c>
      <c r="E1110" s="20" t="str">
        <f>'Base de dados'!D1109</f>
        <v>415.248.448-96</v>
      </c>
      <c r="F1110" s="21" t="str">
        <f>IF('Base de dados'!E1109&lt;&gt;"",'Base de dados'!E1109,"")</f>
        <v/>
      </c>
      <c r="G1110" s="21" t="str">
        <f>IF('Base de dados'!F1109&lt;&gt;"",'Base de dados'!F1109,"")</f>
        <v/>
      </c>
      <c r="H1110" s="21" t="str">
        <f>IF('Base de dados'!G1109&lt;&gt;"",'Base de dados'!G1109,"")</f>
        <v/>
      </c>
      <c r="I1110" s="31" t="str">
        <f>Prefeitura!D1110</f>
        <v>PCA PRACA RUI BARBOSA, 38 - CENTRO - CASA BRANCA</v>
      </c>
      <c r="J1110" s="22" t="str">
        <f>Prefeitura!E1110</f>
        <v>(19) 996954261</v>
      </c>
      <c r="K1110" s="23" t="str">
        <f>LOWER('Base de dados'!K1109)</f>
        <v>ozaelmasetubal@yahoo.com.br</v>
      </c>
      <c r="L1110" s="24" t="str">
        <f>'Base de dados'!J1109</f>
        <v>POPULAÇÃO GERAL</v>
      </c>
      <c r="M1110" s="24" t="str">
        <f>'Base de dados'!L1109</f>
        <v>SUPLENTE</v>
      </c>
      <c r="N1110" s="24">
        <f>'Base de dados'!M1109</f>
        <v>792</v>
      </c>
      <c r="O1110" s="29" t="str">
        <f>IF(OR(Prefeitura!I1110="Não",Prefeitura!J1110&lt;&gt;""),"EXCLUÍDO","")</f>
        <v/>
      </c>
      <c r="P1110" s="24" t="str">
        <f>IF(Prefeitura!J1110&lt;&gt;"","ATENDIDO CDHU",IF(Prefeitura!I1110="Não","NÃO COMPROVA TEMPO DE MORADIA",""))</f>
        <v/>
      </c>
      <c r="Q1110" s="24" t="str">
        <f t="shared" si="36"/>
        <v/>
      </c>
    </row>
    <row r="1111" spans="1:17" ht="24.95" customHeight="1" x14ac:dyDescent="0.25">
      <c r="A1111" s="17">
        <f t="shared" si="35"/>
        <v>1109</v>
      </c>
      <c r="B1111" s="18" t="str">
        <f>'Base de dados'!A1110</f>
        <v>5630020245</v>
      </c>
      <c r="C1111" s="19" t="str">
        <f>'Base de dados'!B1110</f>
        <v>TELMA APARECIDA GIMENEZ</v>
      </c>
      <c r="D1111" s="26">
        <f>'Base de dados'!C1110</f>
        <v>363394564</v>
      </c>
      <c r="E1111" s="20" t="str">
        <f>'Base de dados'!D1110</f>
        <v>218.072.858-12</v>
      </c>
      <c r="F1111" s="21" t="str">
        <f>IF('Base de dados'!E1110&lt;&gt;"",'Base de dados'!E1110,"")</f>
        <v/>
      </c>
      <c r="G1111" s="21" t="str">
        <f>IF('Base de dados'!F1110&lt;&gt;"",'Base de dados'!F1110,"")</f>
        <v/>
      </c>
      <c r="H1111" s="21" t="str">
        <f>IF('Base de dados'!G1110&lt;&gt;"",'Base de dados'!G1110,"")</f>
        <v/>
      </c>
      <c r="I1111" s="31" t="str">
        <f>Prefeitura!D1111</f>
        <v>SIT ASSENTAMENTO DO COCAIS, Sem número - ZONA RURAL - CASA BRANCA</v>
      </c>
      <c r="J1111" s="22" t="str">
        <f>Prefeitura!E1111</f>
        <v>(19) 997791038</v>
      </c>
      <c r="K1111" s="23" t="str">
        <f>LOWER('Base de dados'!K1110)</f>
        <v>baltazardasilva94@gmail.com</v>
      </c>
      <c r="L1111" s="24" t="str">
        <f>'Base de dados'!J1110</f>
        <v>POPULAÇÃO GERAL</v>
      </c>
      <c r="M1111" s="24" t="str">
        <f>'Base de dados'!L1110</f>
        <v>SUPLENTE</v>
      </c>
      <c r="N1111" s="24">
        <f>'Base de dados'!M1110</f>
        <v>793</v>
      </c>
      <c r="O1111" s="29" t="str">
        <f>IF(OR(Prefeitura!I1111="Não",Prefeitura!J1111&lt;&gt;""),"EXCLUÍDO","")</f>
        <v/>
      </c>
      <c r="P1111" s="24" t="str">
        <f>IF(Prefeitura!J1111&lt;&gt;"","ATENDIDO CDHU",IF(Prefeitura!I1111="Não","NÃO COMPROVA TEMPO DE MORADIA",""))</f>
        <v/>
      </c>
      <c r="Q1111" s="24" t="str">
        <f t="shared" si="36"/>
        <v/>
      </c>
    </row>
    <row r="1112" spans="1:17" ht="24.95" customHeight="1" x14ac:dyDescent="0.25">
      <c r="A1112" s="17">
        <f t="shared" si="35"/>
        <v>1110</v>
      </c>
      <c r="B1112" s="18" t="str">
        <f>'Base de dados'!A1111</f>
        <v>5630008158</v>
      </c>
      <c r="C1112" s="19" t="str">
        <f>'Base de dados'!B1111</f>
        <v>FRANCIANE APARECIDA FERREIRA SOARES</v>
      </c>
      <c r="D1112" s="26">
        <f>'Base de dados'!C1111</f>
        <v>49003178</v>
      </c>
      <c r="E1112" s="20" t="str">
        <f>'Base de dados'!D1111</f>
        <v>411.966.898-30</v>
      </c>
      <c r="F1112" s="21" t="str">
        <f>IF('Base de dados'!E1111&lt;&gt;"",'Base de dados'!E1111,"")</f>
        <v/>
      </c>
      <c r="G1112" s="21" t="str">
        <f>IF('Base de dados'!F1111&lt;&gt;"",'Base de dados'!F1111,"")</f>
        <v/>
      </c>
      <c r="H1112" s="21" t="str">
        <f>IF('Base de dados'!G1111&lt;&gt;"",'Base de dados'!G1111,"")</f>
        <v/>
      </c>
      <c r="I1112" s="31" t="str">
        <f>Prefeitura!D1112</f>
        <v>RUA WALDEMAR PANICO, 183 - CENTRO - CASA BRANCA</v>
      </c>
      <c r="J1112" s="22" t="str">
        <f>Prefeitura!E1112</f>
        <v>(19) 993597515</v>
      </c>
      <c r="K1112" s="23" t="str">
        <f>LOWER('Base de dados'!K1111)</f>
        <v>francianes002@gmail.com</v>
      </c>
      <c r="L1112" s="24" t="str">
        <f>'Base de dados'!J1111</f>
        <v>POPULAÇÃO GERAL</v>
      </c>
      <c r="M1112" s="24" t="str">
        <f>'Base de dados'!L1111</f>
        <v>SUPLENTE</v>
      </c>
      <c r="N1112" s="24">
        <f>'Base de dados'!M1111</f>
        <v>794</v>
      </c>
      <c r="O1112" s="29" t="str">
        <f>IF(OR(Prefeitura!I1112="Não",Prefeitura!J1112&lt;&gt;""),"EXCLUÍDO","")</f>
        <v/>
      </c>
      <c r="P1112" s="24" t="str">
        <f>IF(Prefeitura!J1112&lt;&gt;"","ATENDIDO CDHU",IF(Prefeitura!I1112="Não","NÃO COMPROVA TEMPO DE MORADIA",""))</f>
        <v/>
      </c>
      <c r="Q1112" s="24" t="str">
        <f t="shared" si="36"/>
        <v/>
      </c>
    </row>
    <row r="1113" spans="1:17" ht="24.95" customHeight="1" x14ac:dyDescent="0.25">
      <c r="A1113" s="17">
        <f t="shared" si="35"/>
        <v>1111</v>
      </c>
      <c r="B1113" s="18" t="str">
        <f>'Base de dados'!A1112</f>
        <v>5630019429</v>
      </c>
      <c r="C1113" s="19" t="str">
        <f>'Base de dados'!B1112</f>
        <v>MARCO AURELIO BRANDAO</v>
      </c>
      <c r="D1113" s="26">
        <f>'Base de dados'!C1112</f>
        <v>296234229</v>
      </c>
      <c r="E1113" s="20" t="str">
        <f>'Base de dados'!D1112</f>
        <v>262.254.908-33</v>
      </c>
      <c r="F1113" s="21" t="str">
        <f>IF('Base de dados'!E1112&lt;&gt;"",'Base de dados'!E1112,"")</f>
        <v/>
      </c>
      <c r="G1113" s="21" t="str">
        <f>IF('Base de dados'!F1112&lt;&gt;"",'Base de dados'!F1112,"")</f>
        <v/>
      </c>
      <c r="H1113" s="21" t="str">
        <f>IF('Base de dados'!G1112&lt;&gt;"",'Base de dados'!G1112,"")</f>
        <v/>
      </c>
      <c r="I1113" s="31" t="str">
        <f>Prefeitura!D1113</f>
        <v>RUA JOAO SAID ZOGAB, 182 - LAGOA BRANCA - CASA BRANCA</v>
      </c>
      <c r="J1113" s="22" t="str">
        <f>Prefeitura!E1113</f>
        <v>(19) 983853831</v>
      </c>
      <c r="K1113" s="23" t="str">
        <f>LOWER('Base de dados'!K1112)</f>
        <v>motaantonia36@gmail.com</v>
      </c>
      <c r="L1113" s="24" t="str">
        <f>'Base de dados'!J1112</f>
        <v>POPULAÇÃO GERAL</v>
      </c>
      <c r="M1113" s="24" t="str">
        <f>'Base de dados'!L1112</f>
        <v>SUPLENTE</v>
      </c>
      <c r="N1113" s="24">
        <f>'Base de dados'!M1112</f>
        <v>795</v>
      </c>
      <c r="O1113" s="29" t="str">
        <f>IF(OR(Prefeitura!I1113="Não",Prefeitura!J1113&lt;&gt;""),"EXCLUÍDO","")</f>
        <v/>
      </c>
      <c r="P1113" s="24" t="str">
        <f>IF(Prefeitura!J1113&lt;&gt;"","ATENDIDO CDHU",IF(Prefeitura!I1113="Não","NÃO COMPROVA TEMPO DE MORADIA",""))</f>
        <v/>
      </c>
      <c r="Q1113" s="24" t="str">
        <f t="shared" si="36"/>
        <v/>
      </c>
    </row>
    <row r="1114" spans="1:17" ht="24.95" customHeight="1" x14ac:dyDescent="0.25">
      <c r="A1114" s="17">
        <f t="shared" si="35"/>
        <v>1112</v>
      </c>
      <c r="B1114" s="18" t="str">
        <f>'Base de dados'!A1113</f>
        <v>5630016631</v>
      </c>
      <c r="C1114" s="19" t="str">
        <f>'Base de dados'!B1113</f>
        <v>MARIA LUCIA DOS REIS ALVES</v>
      </c>
      <c r="D1114" s="26">
        <f>'Base de dados'!C1113</f>
        <v>231118417</v>
      </c>
      <c r="E1114" s="20" t="str">
        <f>'Base de dados'!D1113</f>
        <v>137.441.338-00</v>
      </c>
      <c r="F1114" s="21" t="str">
        <f>IF('Base de dados'!E1113&lt;&gt;"",'Base de dados'!E1113,"")</f>
        <v>CAETANO MANZI JUNIOR</v>
      </c>
      <c r="G1114" s="21">
        <f>IF('Base de dados'!F1113&lt;&gt;"",'Base de dados'!F1113,"")</f>
        <v>6256541</v>
      </c>
      <c r="H1114" s="21" t="str">
        <f>IF('Base de dados'!G1113&lt;&gt;"",'Base de dados'!G1113,"")</f>
        <v>550.559.668-15</v>
      </c>
      <c r="I1114" s="31" t="str">
        <f>Prefeitura!D1114</f>
        <v>AV  JOSE BENI, 258 - NAZARE - CASA BRANCA</v>
      </c>
      <c r="J1114" s="22" t="str">
        <f>Prefeitura!E1114</f>
        <v>(19) 982162411</v>
      </c>
      <c r="K1114" s="23" t="str">
        <f>LOWER('Base de dados'!K1113)</f>
        <v>boutiquemovelcb@hotmail.com</v>
      </c>
      <c r="L1114" s="24" t="str">
        <f>'Base de dados'!J1113</f>
        <v>POPULAÇÃO GERAL</v>
      </c>
      <c r="M1114" s="24" t="str">
        <f>'Base de dados'!L1113</f>
        <v>SUPLENTE</v>
      </c>
      <c r="N1114" s="24">
        <f>'Base de dados'!M1113</f>
        <v>796</v>
      </c>
      <c r="O1114" s="29" t="str">
        <f>IF(OR(Prefeitura!I1114="Não",Prefeitura!J1114&lt;&gt;""),"EXCLUÍDO","")</f>
        <v/>
      </c>
      <c r="P1114" s="24" t="str">
        <f>IF(Prefeitura!J1114&lt;&gt;"","ATENDIDO CDHU",IF(Prefeitura!I1114="Não","NÃO COMPROVA TEMPO DE MORADIA",""))</f>
        <v/>
      </c>
      <c r="Q1114" s="24" t="str">
        <f t="shared" si="36"/>
        <v/>
      </c>
    </row>
    <row r="1115" spans="1:17" ht="24.95" customHeight="1" x14ac:dyDescent="0.25">
      <c r="A1115" s="17">
        <f t="shared" si="35"/>
        <v>1113</v>
      </c>
      <c r="B1115" s="18" t="str">
        <f>'Base de dados'!A1114</f>
        <v>5630019817</v>
      </c>
      <c r="C1115" s="19" t="str">
        <f>'Base de dados'!B1114</f>
        <v>RICHARD MARCIO CAMPOS GASPARINI</v>
      </c>
      <c r="D1115" s="26">
        <f>'Base de dados'!C1114</f>
        <v>500990349</v>
      </c>
      <c r="E1115" s="20" t="str">
        <f>'Base de dados'!D1114</f>
        <v>352.902.148-28</v>
      </c>
      <c r="F1115" s="21" t="str">
        <f>IF('Base de dados'!E1114&lt;&gt;"",'Base de dados'!E1114,"")</f>
        <v>ELISSANDRA DAMARES BERNARDES GASPARINI</v>
      </c>
      <c r="G1115" s="21">
        <f>IF('Base de dados'!F1114&lt;&gt;"",'Base de dados'!F1114,"")</f>
        <v>405532830</v>
      </c>
      <c r="H1115" s="21" t="str">
        <f>IF('Base de dados'!G1114&lt;&gt;"",'Base de dados'!G1114,"")</f>
        <v>295.862.528-17</v>
      </c>
      <c r="I1115" s="31" t="str">
        <f>Prefeitura!D1115</f>
        <v>RUA FAMILIA HORTA, 58 - VILA SANTA MARIA - CASA BRANCA</v>
      </c>
      <c r="J1115" s="22" t="str">
        <f>Prefeitura!E1115</f>
        <v>(11) 993938140</v>
      </c>
      <c r="K1115" s="23" t="str">
        <f>LOWER('Base de dados'!K1114)</f>
        <v>richardgaspar111@gmail.com</v>
      </c>
      <c r="L1115" s="24" t="str">
        <f>'Base de dados'!J1114</f>
        <v>POPULAÇÃO GERAL</v>
      </c>
      <c r="M1115" s="24" t="str">
        <f>'Base de dados'!L1114</f>
        <v>SUPLENTE</v>
      </c>
      <c r="N1115" s="24">
        <f>'Base de dados'!M1114</f>
        <v>797</v>
      </c>
      <c r="O1115" s="29" t="str">
        <f>IF(OR(Prefeitura!I1115="Não",Prefeitura!J1115&lt;&gt;""),"EXCLUÍDO","")</f>
        <v/>
      </c>
      <c r="P1115" s="24" t="str">
        <f>IF(Prefeitura!J1115&lt;&gt;"","ATENDIDO CDHU",IF(Prefeitura!I1115="Não","NÃO COMPROVA TEMPO DE MORADIA",""))</f>
        <v/>
      </c>
      <c r="Q1115" s="24" t="str">
        <f t="shared" si="36"/>
        <v/>
      </c>
    </row>
    <row r="1116" spans="1:17" ht="24.95" customHeight="1" x14ac:dyDescent="0.25">
      <c r="A1116" s="17">
        <f t="shared" si="35"/>
        <v>1114</v>
      </c>
      <c r="B1116" s="18" t="str">
        <f>'Base de dados'!A1115</f>
        <v>5630000684</v>
      </c>
      <c r="C1116" s="19" t="str">
        <f>'Base de dados'!B1115</f>
        <v>JOSIANE MARIA DA SILVA</v>
      </c>
      <c r="D1116" s="26">
        <f>'Base de dados'!C1115</f>
        <v>1369900</v>
      </c>
      <c r="E1116" s="20" t="str">
        <f>'Base de dados'!D1115</f>
        <v>024.718.184-63</v>
      </c>
      <c r="F1116" s="21" t="str">
        <f>IF('Base de dados'!E1115&lt;&gt;"",'Base de dados'!E1115,"")</f>
        <v/>
      </c>
      <c r="G1116" s="21" t="str">
        <f>IF('Base de dados'!F1115&lt;&gt;"",'Base de dados'!F1115,"")</f>
        <v/>
      </c>
      <c r="H1116" s="21" t="str">
        <f>IF('Base de dados'!G1115&lt;&gt;"",'Base de dados'!G1115,"")</f>
        <v/>
      </c>
      <c r="I1116" s="31" t="str">
        <f>Prefeitura!D1116</f>
        <v>RUA MARIA JOSE CAETANO DE ALMEIDA, 253 - PARQUE SAO PAULO - CASA BRANCA</v>
      </c>
      <c r="J1116" s="22" t="str">
        <f>Prefeitura!E1116</f>
        <v>(19) 987524144</v>
      </c>
      <c r="K1116" s="23" t="str">
        <f>LOWER('Base de dados'!K1115)</f>
        <v>doriedison.100@gmail.com</v>
      </c>
      <c r="L1116" s="24" t="str">
        <f>'Base de dados'!J1115</f>
        <v>POPULAÇÃO GERAL</v>
      </c>
      <c r="M1116" s="24" t="str">
        <f>'Base de dados'!L1115</f>
        <v>SUPLENTE</v>
      </c>
      <c r="N1116" s="24">
        <f>'Base de dados'!M1115</f>
        <v>798</v>
      </c>
      <c r="O1116" s="29" t="str">
        <f>IF(OR(Prefeitura!I1116="Não",Prefeitura!J1116&lt;&gt;""),"EXCLUÍDO","")</f>
        <v/>
      </c>
      <c r="P1116" s="24" t="str">
        <f>IF(Prefeitura!J1116&lt;&gt;"","ATENDIDO CDHU",IF(Prefeitura!I1116="Não","NÃO COMPROVA TEMPO DE MORADIA",""))</f>
        <v/>
      </c>
      <c r="Q1116" s="24" t="str">
        <f t="shared" si="36"/>
        <v/>
      </c>
    </row>
    <row r="1117" spans="1:17" ht="24.95" customHeight="1" x14ac:dyDescent="0.25">
      <c r="A1117" s="17">
        <f t="shared" si="35"/>
        <v>1115</v>
      </c>
      <c r="B1117" s="18" t="str">
        <f>'Base de dados'!A1116</f>
        <v>5630006426</v>
      </c>
      <c r="C1117" s="19" t="str">
        <f>'Base de dados'!B1116</f>
        <v>ADRIANA BERALDO DA COSTA</v>
      </c>
      <c r="D1117" s="26">
        <f>'Base de dados'!C1116</f>
        <v>420114993</v>
      </c>
      <c r="E1117" s="20" t="str">
        <f>'Base de dados'!D1116</f>
        <v>370.491.528-97</v>
      </c>
      <c r="F1117" s="21" t="str">
        <f>IF('Base de dados'!E1116&lt;&gt;"",'Base de dados'!E1116,"")</f>
        <v/>
      </c>
      <c r="G1117" s="21" t="str">
        <f>IF('Base de dados'!F1116&lt;&gt;"",'Base de dados'!F1116,"")</f>
        <v/>
      </c>
      <c r="H1117" s="21" t="str">
        <f>IF('Base de dados'!G1116&lt;&gt;"",'Base de dados'!G1116,"")</f>
        <v/>
      </c>
      <c r="I1117" s="31" t="str">
        <f>Prefeitura!D1117</f>
        <v>RUA FAMILIA CURY, 75 - JARDIM BOA ESPERANCA - CASA BRANCA</v>
      </c>
      <c r="J1117" s="22" t="str">
        <f>Prefeitura!E1117</f>
        <v>(19) 981766072</v>
      </c>
      <c r="K1117" s="23" t="str">
        <f>LOWER('Base de dados'!K1116)</f>
        <v>adrianaberaldocosta@hotmail.com</v>
      </c>
      <c r="L1117" s="24" t="str">
        <f>'Base de dados'!J1116</f>
        <v>POPULAÇÃO GERAL</v>
      </c>
      <c r="M1117" s="24" t="str">
        <f>'Base de dados'!L1116</f>
        <v>SUPLENTE</v>
      </c>
      <c r="N1117" s="24">
        <f>'Base de dados'!M1116</f>
        <v>799</v>
      </c>
      <c r="O1117" s="29" t="str">
        <f>IF(OR(Prefeitura!I1117="Não",Prefeitura!J1117&lt;&gt;""),"EXCLUÍDO","")</f>
        <v/>
      </c>
      <c r="P1117" s="24" t="str">
        <f>IF(Prefeitura!J1117&lt;&gt;"","ATENDIDO CDHU",IF(Prefeitura!I1117="Não","NÃO COMPROVA TEMPO DE MORADIA",""))</f>
        <v/>
      </c>
      <c r="Q1117" s="24" t="str">
        <f t="shared" si="36"/>
        <v/>
      </c>
    </row>
    <row r="1118" spans="1:17" ht="24.95" customHeight="1" x14ac:dyDescent="0.25">
      <c r="A1118" s="17">
        <f t="shared" si="35"/>
        <v>1116</v>
      </c>
      <c r="B1118" s="18" t="str">
        <f>'Base de dados'!A1117</f>
        <v>5630003092</v>
      </c>
      <c r="C1118" s="19" t="str">
        <f>'Base de dados'!B1117</f>
        <v>FERNANDA KAROLINA PALLA</v>
      </c>
      <c r="D1118" s="26">
        <f>'Base de dados'!C1117</f>
        <v>575146308</v>
      </c>
      <c r="E1118" s="20" t="str">
        <f>'Base de dados'!D1117</f>
        <v>476.345.688-13</v>
      </c>
      <c r="F1118" s="21" t="str">
        <f>IF('Base de dados'!E1117&lt;&gt;"",'Base de dados'!E1117,"")</f>
        <v>MICHAEL GONCALVES SELES</v>
      </c>
      <c r="G1118" s="21">
        <f>IF('Base de dados'!F1117&lt;&gt;"",'Base de dados'!F1117,"")</f>
        <v>490258050</v>
      </c>
      <c r="H1118" s="21" t="str">
        <f>IF('Base de dados'!G1117&lt;&gt;"",'Base de dados'!G1117,"")</f>
        <v>430.726.268-98</v>
      </c>
      <c r="I1118" s="31" t="str">
        <f>Prefeitura!D1118</f>
        <v>PCA JOSE ANTONIO DA ROCHA, 189 - PARQUE SAO PAULO - CASA BRANCA</v>
      </c>
      <c r="J1118" s="22" t="str">
        <f>Prefeitura!E1118</f>
        <v>(19) 989409982</v>
      </c>
      <c r="K1118" s="23" t="str">
        <f>LOWER('Base de dados'!K1117)</f>
        <v>fernandapalla200@gmail.com</v>
      </c>
      <c r="L1118" s="24" t="str">
        <f>'Base de dados'!J1117</f>
        <v>POPULAÇÃO GERAL</v>
      </c>
      <c r="M1118" s="24" t="str">
        <f>'Base de dados'!L1117</f>
        <v>SUPLENTE</v>
      </c>
      <c r="N1118" s="24">
        <f>'Base de dados'!M1117</f>
        <v>800</v>
      </c>
      <c r="O1118" s="29" t="str">
        <f>IF(OR(Prefeitura!I1118="Não",Prefeitura!J1118&lt;&gt;""),"EXCLUÍDO","")</f>
        <v/>
      </c>
      <c r="P1118" s="24" t="str">
        <f>IF(Prefeitura!J1118&lt;&gt;"","ATENDIDO CDHU",IF(Prefeitura!I1118="Não","NÃO COMPROVA TEMPO DE MORADIA",""))</f>
        <v/>
      </c>
      <c r="Q1118" s="24" t="str">
        <f t="shared" si="36"/>
        <v/>
      </c>
    </row>
    <row r="1119" spans="1:17" ht="24.95" customHeight="1" x14ac:dyDescent="0.25">
      <c r="A1119" s="17">
        <f t="shared" si="35"/>
        <v>1117</v>
      </c>
      <c r="B1119" s="18" t="str">
        <f>'Base de dados'!A1118</f>
        <v>5630002649</v>
      </c>
      <c r="C1119" s="19" t="str">
        <f>'Base de dados'!B1118</f>
        <v>ROMILDO DE SOUZA</v>
      </c>
      <c r="D1119" s="26">
        <f>'Base de dados'!C1118</f>
        <v>306521441</v>
      </c>
      <c r="E1119" s="20" t="str">
        <f>'Base de dados'!D1118</f>
        <v>252.212.108-19</v>
      </c>
      <c r="F1119" s="21" t="str">
        <f>IF('Base de dados'!E1118&lt;&gt;"",'Base de dados'!E1118,"")</f>
        <v>MARIA UMBELINA DE SOUZA</v>
      </c>
      <c r="G1119" s="21">
        <f>IF('Base de dados'!F1118&lt;&gt;"",'Base de dados'!F1118,"")</f>
        <v>386777664</v>
      </c>
      <c r="H1119" s="21" t="str">
        <f>IF('Base de dados'!G1118&lt;&gt;"",'Base de dados'!G1118,"")</f>
        <v>380.652.498-09</v>
      </c>
      <c r="I1119" s="31" t="str">
        <f>Prefeitura!D1119</f>
        <v>RUA NICANOR FRANCISCO FERRAZ, 407 - JARDIM EUROPA  - CASA BRANCA</v>
      </c>
      <c r="J1119" s="22" t="str">
        <f>Prefeitura!E1119</f>
        <v>(19) 98581360</v>
      </c>
      <c r="K1119" s="23" t="str">
        <f>LOWER('Base de dados'!K1118)</f>
        <v>rosannammara@gmail.com</v>
      </c>
      <c r="L1119" s="24" t="str">
        <f>'Base de dados'!J1118</f>
        <v>POPULAÇÃO GERAL</v>
      </c>
      <c r="M1119" s="24" t="str">
        <f>'Base de dados'!L1118</f>
        <v>SUPLENTE</v>
      </c>
      <c r="N1119" s="24">
        <f>'Base de dados'!M1118</f>
        <v>801</v>
      </c>
      <c r="O1119" s="29" t="str">
        <f>IF(OR(Prefeitura!I1119="Não",Prefeitura!J1119&lt;&gt;""),"EXCLUÍDO","")</f>
        <v/>
      </c>
      <c r="P1119" s="24" t="str">
        <f>IF(Prefeitura!J1119&lt;&gt;"","ATENDIDO CDHU",IF(Prefeitura!I1119="Não","NÃO COMPROVA TEMPO DE MORADIA",""))</f>
        <v/>
      </c>
      <c r="Q1119" s="24" t="str">
        <f t="shared" si="36"/>
        <v/>
      </c>
    </row>
    <row r="1120" spans="1:17" ht="24.95" customHeight="1" x14ac:dyDescent="0.25">
      <c r="A1120" s="17">
        <f t="shared" si="35"/>
        <v>1118</v>
      </c>
      <c r="B1120" s="18" t="str">
        <f>'Base de dados'!A1119</f>
        <v>5630010600</v>
      </c>
      <c r="C1120" s="19" t="str">
        <f>'Base de dados'!B1119</f>
        <v>TATIANA GRILO BIONDO</v>
      </c>
      <c r="D1120" s="26">
        <f>'Base de dados'!C1119</f>
        <v>403791868</v>
      </c>
      <c r="E1120" s="20" t="str">
        <f>'Base de dados'!D1119</f>
        <v>366.790.148-83</v>
      </c>
      <c r="F1120" s="21" t="str">
        <f>IF('Base de dados'!E1119&lt;&gt;"",'Base de dados'!E1119,"")</f>
        <v>JONATAS SANTOS DELLA PASCHOAL DE OLIVEIRA</v>
      </c>
      <c r="G1120" s="21">
        <f>IF('Base de dados'!F1119&lt;&gt;"",'Base de dados'!F1119,"")</f>
        <v>409840162</v>
      </c>
      <c r="H1120" s="21" t="str">
        <f>IF('Base de dados'!G1119&lt;&gt;"",'Base de dados'!G1119,"")</f>
        <v>318.335.268-05</v>
      </c>
      <c r="I1120" s="31" t="str">
        <f>Prefeitura!D1120</f>
        <v>AV  BRASIL, 116 - JARDIM ALVORADA - CASA BRANCA</v>
      </c>
      <c r="J1120" s="22" t="str">
        <f>Prefeitura!E1120</f>
        <v>(19) 991579146</v>
      </c>
      <c r="K1120" s="23" t="str">
        <f>LOWER('Base de dados'!K1119)</f>
        <v>tati_light2010@yahoo.com</v>
      </c>
      <c r="L1120" s="24" t="str">
        <f>'Base de dados'!J1119</f>
        <v>POPULAÇÃO GERAL</v>
      </c>
      <c r="M1120" s="24" t="str">
        <f>'Base de dados'!L1119</f>
        <v>SUPLENTE</v>
      </c>
      <c r="N1120" s="24">
        <f>'Base de dados'!M1119</f>
        <v>802</v>
      </c>
      <c r="O1120" s="29" t="str">
        <f>IF(OR(Prefeitura!I1120="Não",Prefeitura!J1120&lt;&gt;""),"EXCLUÍDO","")</f>
        <v/>
      </c>
      <c r="P1120" s="24" t="str">
        <f>IF(Prefeitura!J1120&lt;&gt;"","ATENDIDO CDHU",IF(Prefeitura!I1120="Não","NÃO COMPROVA TEMPO DE MORADIA",""))</f>
        <v/>
      </c>
      <c r="Q1120" s="24" t="str">
        <f t="shared" si="36"/>
        <v/>
      </c>
    </row>
    <row r="1121" spans="1:17" ht="24.95" customHeight="1" x14ac:dyDescent="0.25">
      <c r="A1121" s="17">
        <f t="shared" si="35"/>
        <v>1119</v>
      </c>
      <c r="B1121" s="18" t="str">
        <f>'Base de dados'!A1120</f>
        <v>5630018884</v>
      </c>
      <c r="C1121" s="19" t="str">
        <f>'Base de dados'!B1120</f>
        <v>IASMIN LABESTEN SANTOS</v>
      </c>
      <c r="D1121" s="26">
        <f>'Base de dados'!C1120</f>
        <v>490274419</v>
      </c>
      <c r="E1121" s="20" t="str">
        <f>'Base de dados'!D1120</f>
        <v>432.517.198-31</v>
      </c>
      <c r="F1121" s="21" t="str">
        <f>IF('Base de dados'!E1120&lt;&gt;"",'Base de dados'!E1120,"")</f>
        <v/>
      </c>
      <c r="G1121" s="21" t="str">
        <f>IF('Base de dados'!F1120&lt;&gt;"",'Base de dados'!F1120,"")</f>
        <v/>
      </c>
      <c r="H1121" s="21" t="str">
        <f>IF('Base de dados'!G1120&lt;&gt;"",'Base de dados'!G1120,"")</f>
        <v/>
      </c>
      <c r="I1121" s="31" t="str">
        <f>Prefeitura!D1121</f>
        <v>RUA ROSA CECILIA F LOPES, 30 - CHACARA BOA VISTA - CASA BRANCA</v>
      </c>
      <c r="J1121" s="22" t="str">
        <f>Prefeitura!E1121</f>
        <v>(19) 993316824</v>
      </c>
      <c r="K1121" s="23" t="str">
        <f>LOWER('Base de dados'!K1120)</f>
        <v>iasminsanttoos6@gmail.com</v>
      </c>
      <c r="L1121" s="24" t="str">
        <f>'Base de dados'!J1120</f>
        <v>POPULAÇÃO GERAL</v>
      </c>
      <c r="M1121" s="24" t="str">
        <f>'Base de dados'!L1120</f>
        <v>SUPLENTE</v>
      </c>
      <c r="N1121" s="24">
        <f>'Base de dados'!M1120</f>
        <v>803</v>
      </c>
      <c r="O1121" s="29" t="str">
        <f>IF(OR(Prefeitura!I1121="Não",Prefeitura!J1121&lt;&gt;""),"EXCLUÍDO","")</f>
        <v/>
      </c>
      <c r="P1121" s="24" t="str">
        <f>IF(Prefeitura!J1121&lt;&gt;"","ATENDIDO CDHU",IF(Prefeitura!I1121="Não","NÃO COMPROVA TEMPO DE MORADIA",""))</f>
        <v/>
      </c>
      <c r="Q1121" s="24" t="str">
        <f t="shared" si="36"/>
        <v/>
      </c>
    </row>
    <row r="1122" spans="1:17" ht="24.95" customHeight="1" x14ac:dyDescent="0.25">
      <c r="A1122" s="17">
        <f t="shared" si="35"/>
        <v>1120</v>
      </c>
      <c r="B1122" s="18" t="str">
        <f>'Base de dados'!A1121</f>
        <v>5630002672</v>
      </c>
      <c r="C1122" s="19" t="str">
        <f>'Base de dados'!B1121</f>
        <v>PAULO RENATO MARIANO</v>
      </c>
      <c r="D1122" s="26">
        <f>'Base de dados'!C1121</f>
        <v>280907436</v>
      </c>
      <c r="E1122" s="20" t="str">
        <f>'Base de dados'!D1121</f>
        <v>256.401.648-08</v>
      </c>
      <c r="F1122" s="21" t="str">
        <f>IF('Base de dados'!E1121&lt;&gt;"",'Base de dados'!E1121,"")</f>
        <v>DIRCE BOLDRIN MARIANO</v>
      </c>
      <c r="G1122" s="21">
        <f>IF('Base de dados'!F1121&lt;&gt;"",'Base de dados'!F1121,"")</f>
        <v>21409190</v>
      </c>
      <c r="H1122" s="21" t="str">
        <f>IF('Base de dados'!G1121&lt;&gt;"",'Base de dados'!G1121,"")</f>
        <v>358.389.528-22</v>
      </c>
      <c r="I1122" s="31" t="str">
        <f>Prefeitura!D1122</f>
        <v>RUA AGUAI, 240 - BAIRRO DESTERRO  - CASA BRANCA</v>
      </c>
      <c r="J1122" s="22" t="str">
        <f>Prefeitura!E1122</f>
        <v>(19) 995258656</v>
      </c>
      <c r="K1122" s="23" t="str">
        <f>LOWER('Base de dados'!K1121)</f>
        <v>paulomariano71@hotmail.com</v>
      </c>
      <c r="L1122" s="24" t="str">
        <f>'Base de dados'!J1121</f>
        <v>POPULAÇÃO GERAL</v>
      </c>
      <c r="M1122" s="24" t="str">
        <f>'Base de dados'!L1121</f>
        <v>SUPLENTE</v>
      </c>
      <c r="N1122" s="24">
        <f>'Base de dados'!M1121</f>
        <v>804</v>
      </c>
      <c r="O1122" s="29" t="str">
        <f>IF(OR(Prefeitura!I1122="Não",Prefeitura!J1122&lt;&gt;""),"EXCLUÍDO","")</f>
        <v/>
      </c>
      <c r="P1122" s="24" t="str">
        <f>IF(Prefeitura!J1122&lt;&gt;"","ATENDIDO CDHU",IF(Prefeitura!I1122="Não","NÃO COMPROVA TEMPO DE MORADIA",""))</f>
        <v/>
      </c>
      <c r="Q1122" s="24" t="str">
        <f t="shared" si="36"/>
        <v/>
      </c>
    </row>
    <row r="1123" spans="1:17" ht="24.95" customHeight="1" x14ac:dyDescent="0.25">
      <c r="A1123" s="17">
        <f t="shared" si="35"/>
        <v>1121</v>
      </c>
      <c r="B1123" s="18" t="str">
        <f>'Base de dados'!A1122</f>
        <v>5630020344</v>
      </c>
      <c r="C1123" s="19" t="str">
        <f>'Base de dados'!B1122</f>
        <v>GILBERTO DE SOUZA</v>
      </c>
      <c r="D1123" s="26">
        <f>'Base de dados'!C1122</f>
        <v>19332684</v>
      </c>
      <c r="E1123" s="20" t="str">
        <f>'Base de dados'!D1122</f>
        <v>080.701.578-44</v>
      </c>
      <c r="F1123" s="21" t="str">
        <f>IF('Base de dados'!E1122&lt;&gt;"",'Base de dados'!E1122,"")</f>
        <v>TANIA VALERIA DE SOUZA</v>
      </c>
      <c r="G1123" s="21">
        <f>IF('Base de dados'!F1122&lt;&gt;"",'Base de dados'!F1122,"")</f>
        <v>193336819</v>
      </c>
      <c r="H1123" s="21" t="str">
        <f>IF('Base de dados'!G1122&lt;&gt;"",'Base de dados'!G1122,"")</f>
        <v>086.752.768-42</v>
      </c>
      <c r="I1123" s="31" t="str">
        <f>Prefeitura!D1123</f>
        <v>RUA FAMILIA FACCHINI, 42 - JARDIM AMERICA - CASA BRANCA</v>
      </c>
      <c r="J1123" s="22" t="str">
        <f>Prefeitura!E1123</f>
        <v>(19) 993071571</v>
      </c>
      <c r="K1123" s="23" t="str">
        <f>LOWER('Base de dados'!K1122)</f>
        <v>espacomusical.cb@gmail.com</v>
      </c>
      <c r="L1123" s="24" t="str">
        <f>'Base de dados'!J1122</f>
        <v>POPULAÇÃO GERAL</v>
      </c>
      <c r="M1123" s="24" t="str">
        <f>'Base de dados'!L1122</f>
        <v>SUPLENTE</v>
      </c>
      <c r="N1123" s="24">
        <f>'Base de dados'!M1122</f>
        <v>805</v>
      </c>
      <c r="O1123" s="29" t="str">
        <f>IF(OR(Prefeitura!I1123="Não",Prefeitura!J1123&lt;&gt;""),"EXCLUÍDO","")</f>
        <v>EXCLUÍDO</v>
      </c>
      <c r="P1123" s="24" t="str">
        <f>IF(Prefeitura!J1123&lt;&gt;"","ATENDIDO CDHU",IF(Prefeitura!I1123="Não","NÃO COMPROVA TEMPO DE MORADIA",""))</f>
        <v>ATENDIDO CDHU</v>
      </c>
      <c r="Q1123" s="24" t="str">
        <f t="shared" si="36"/>
        <v>CDHU</v>
      </c>
    </row>
    <row r="1124" spans="1:17" ht="24.95" customHeight="1" x14ac:dyDescent="0.25">
      <c r="A1124" s="17">
        <f t="shared" si="35"/>
        <v>1122</v>
      </c>
      <c r="B1124" s="18" t="str">
        <f>'Base de dados'!A1123</f>
        <v>5630007259</v>
      </c>
      <c r="C1124" s="19" t="str">
        <f>'Base de dados'!B1123</f>
        <v>ALESSANDRA PAULA TRISTAO BORGES SANTANA</v>
      </c>
      <c r="D1124" s="26">
        <f>'Base de dados'!C1123</f>
        <v>487875564</v>
      </c>
      <c r="E1124" s="20" t="str">
        <f>'Base de dados'!D1123</f>
        <v>400.731.508-60</v>
      </c>
      <c r="F1124" s="21" t="str">
        <f>IF('Base de dados'!E1123&lt;&gt;"",'Base de dados'!E1123,"")</f>
        <v>ADILIO JOSE DE SANTANA</v>
      </c>
      <c r="G1124" s="21">
        <f>IF('Base de dados'!F1123&lt;&gt;"",'Base de dados'!F1123,"")</f>
        <v>405167982</v>
      </c>
      <c r="H1124" s="21" t="str">
        <f>IF('Base de dados'!G1123&lt;&gt;"",'Base de dados'!G1123,"")</f>
        <v>377.612.558-65</v>
      </c>
      <c r="I1124" s="31" t="str">
        <f>Prefeitura!D1124</f>
        <v>FAZ SAO MIGUEL, S/N - ITOBI - ITOBI</v>
      </c>
      <c r="J1124" s="22" t="str">
        <f>Prefeitura!E1124</f>
        <v>(19) 991302645</v>
      </c>
      <c r="K1124" s="23" t="str">
        <f>LOWER('Base de dados'!K1123)</f>
        <v>alepaula25.ass@gmail.com</v>
      </c>
      <c r="L1124" s="24" t="str">
        <f>'Base de dados'!J1123</f>
        <v>POPULAÇÃO GERAL</v>
      </c>
      <c r="M1124" s="24" t="str">
        <f>'Base de dados'!L1123</f>
        <v>SUPLENTE</v>
      </c>
      <c r="N1124" s="24">
        <f>'Base de dados'!M1123</f>
        <v>806</v>
      </c>
      <c r="O1124" s="29" t="str">
        <f>IF(OR(Prefeitura!I1124="Não",Prefeitura!J1124&lt;&gt;""),"EXCLUÍDO","")</f>
        <v/>
      </c>
      <c r="P1124" s="24" t="str">
        <f>IF(Prefeitura!J1124&lt;&gt;"","ATENDIDO CDHU",IF(Prefeitura!I1124="Não","NÃO COMPROVA TEMPO DE MORADIA",""))</f>
        <v/>
      </c>
      <c r="Q1124" s="24" t="str">
        <f t="shared" si="36"/>
        <v/>
      </c>
    </row>
    <row r="1125" spans="1:17" ht="24.95" customHeight="1" x14ac:dyDescent="0.25">
      <c r="A1125" s="17">
        <f t="shared" si="35"/>
        <v>1123</v>
      </c>
      <c r="B1125" s="18" t="str">
        <f>'Base de dados'!A1124</f>
        <v>5630003191</v>
      </c>
      <c r="C1125" s="19" t="str">
        <f>'Base de dados'!B1124</f>
        <v>JAIR MARTINS</v>
      </c>
      <c r="D1125" s="26">
        <f>'Base de dados'!C1124</f>
        <v>159276147</v>
      </c>
      <c r="E1125" s="20" t="str">
        <f>'Base de dados'!D1124</f>
        <v>024.766.778-17</v>
      </c>
      <c r="F1125" s="21" t="str">
        <f>IF('Base de dados'!E1124&lt;&gt;"",'Base de dados'!E1124,"")</f>
        <v/>
      </c>
      <c r="G1125" s="21" t="str">
        <f>IF('Base de dados'!F1124&lt;&gt;"",'Base de dados'!F1124,"")</f>
        <v/>
      </c>
      <c r="H1125" s="21" t="str">
        <f>IF('Base de dados'!G1124&lt;&gt;"",'Base de dados'!G1124,"")</f>
        <v/>
      </c>
      <c r="I1125" s="31" t="str">
        <f>Prefeitura!D1125</f>
        <v>AV  DA SAUDADE, 224 - NAZARE  - CASA BRANCA</v>
      </c>
      <c r="J1125" s="22" t="str">
        <f>Prefeitura!E1125</f>
        <v>(19) 994441777</v>
      </c>
      <c r="K1125" s="23" t="str">
        <f>LOWER('Base de dados'!K1124)</f>
        <v>jajamartins57@gmail.com</v>
      </c>
      <c r="L1125" s="24" t="str">
        <f>'Base de dados'!J1124</f>
        <v>POPULAÇÃO GERAL</v>
      </c>
      <c r="M1125" s="24" t="str">
        <f>'Base de dados'!L1124</f>
        <v>SUPLENTE</v>
      </c>
      <c r="N1125" s="24">
        <f>'Base de dados'!M1124</f>
        <v>807</v>
      </c>
      <c r="O1125" s="29" t="str">
        <f>IF(OR(Prefeitura!I1125="Não",Prefeitura!J1125&lt;&gt;""),"EXCLUÍDO","")</f>
        <v/>
      </c>
      <c r="P1125" s="24" t="str">
        <f>IF(Prefeitura!J1125&lt;&gt;"","ATENDIDO CDHU",IF(Prefeitura!I1125="Não","NÃO COMPROVA TEMPO DE MORADIA",""))</f>
        <v/>
      </c>
      <c r="Q1125" s="24" t="str">
        <f t="shared" si="36"/>
        <v/>
      </c>
    </row>
    <row r="1126" spans="1:17" ht="24.95" customHeight="1" x14ac:dyDescent="0.25">
      <c r="A1126" s="17">
        <f t="shared" si="35"/>
        <v>1124</v>
      </c>
      <c r="B1126" s="18" t="str">
        <f>'Base de dados'!A1125</f>
        <v>5630007390</v>
      </c>
      <c r="C1126" s="19" t="str">
        <f>'Base de dados'!B1125</f>
        <v>JOSE ULISSES DE LIMA SILVA</v>
      </c>
      <c r="D1126" s="26">
        <f>'Base de dados'!C1125</f>
        <v>20086504155</v>
      </c>
      <c r="E1126" s="20" t="str">
        <f>'Base de dados'!D1125</f>
        <v>070.173.973-80</v>
      </c>
      <c r="F1126" s="21" t="str">
        <f>IF('Base de dados'!E1125&lt;&gt;"",'Base de dados'!E1125,"")</f>
        <v/>
      </c>
      <c r="G1126" s="21" t="str">
        <f>IF('Base de dados'!F1125&lt;&gt;"",'Base de dados'!F1125,"")</f>
        <v/>
      </c>
      <c r="H1126" s="21" t="str">
        <f>IF('Base de dados'!G1125&lt;&gt;"",'Base de dados'!G1125,"")</f>
        <v/>
      </c>
      <c r="I1126" s="31" t="str">
        <f>Prefeitura!D1126</f>
        <v>RUA VICENTE DOMINGUES FRANCISQUETI, 198 - CHACARA BOA VISTA - CASA BRANCA</v>
      </c>
      <c r="J1126" s="22" t="str">
        <f>Prefeitura!E1126</f>
        <v>(19) 994420235</v>
      </c>
      <c r="K1126" s="23" t="str">
        <f>LOWER('Base de dados'!K1125)</f>
        <v>ulisseslima530@gmail.com</v>
      </c>
      <c r="L1126" s="24" t="str">
        <f>'Base de dados'!J1125</f>
        <v>POPULAÇÃO GERAL</v>
      </c>
      <c r="M1126" s="24" t="str">
        <f>'Base de dados'!L1125</f>
        <v>SUPLENTE</v>
      </c>
      <c r="N1126" s="24">
        <f>'Base de dados'!M1125</f>
        <v>808</v>
      </c>
      <c r="O1126" s="29" t="str">
        <f>IF(OR(Prefeitura!I1126="Não",Prefeitura!J1126&lt;&gt;""),"EXCLUÍDO","")</f>
        <v/>
      </c>
      <c r="P1126" s="24" t="str">
        <f>IF(Prefeitura!J1126&lt;&gt;"","ATENDIDO CDHU",IF(Prefeitura!I1126="Não","NÃO COMPROVA TEMPO DE MORADIA",""))</f>
        <v/>
      </c>
      <c r="Q1126" s="24" t="str">
        <f t="shared" si="36"/>
        <v/>
      </c>
    </row>
    <row r="1127" spans="1:17" ht="24.95" customHeight="1" x14ac:dyDescent="0.25">
      <c r="A1127" s="17">
        <f t="shared" si="35"/>
        <v>1125</v>
      </c>
      <c r="B1127" s="18" t="str">
        <f>'Base de dados'!A1126</f>
        <v>5630014883</v>
      </c>
      <c r="C1127" s="19" t="str">
        <f>'Base de dados'!B1126</f>
        <v>RENATA CRISTIANE PEGORALI</v>
      </c>
      <c r="D1127" s="26">
        <f>'Base de dados'!C1126</f>
        <v>431647926</v>
      </c>
      <c r="E1127" s="20" t="str">
        <f>'Base de dados'!D1126</f>
        <v>364.622.518-16</v>
      </c>
      <c r="F1127" s="21" t="str">
        <f>IF('Base de dados'!E1126&lt;&gt;"",'Base de dados'!E1126,"")</f>
        <v>ANDRE FELIPE DO NASCIMENTO</v>
      </c>
      <c r="G1127" s="21">
        <f>IF('Base de dados'!F1126&lt;&gt;"",'Base de dados'!F1126,"")</f>
        <v>490314892</v>
      </c>
      <c r="H1127" s="21" t="str">
        <f>IF('Base de dados'!G1126&lt;&gt;"",'Base de dados'!G1126,"")</f>
        <v>439.237.518-85</v>
      </c>
      <c r="I1127" s="31" t="str">
        <f>Prefeitura!D1127</f>
        <v>RUA PARA, 171 - DISTRITO DE LAGOA BRANCA - CASA BRANCA</v>
      </c>
      <c r="J1127" s="22" t="str">
        <f>Prefeitura!E1127</f>
        <v>(19) 998010418</v>
      </c>
      <c r="K1127" s="23" t="str">
        <f>LOWER('Base de dados'!K1126)</f>
        <v>renatapegorali88@gmail.com</v>
      </c>
      <c r="L1127" s="24" t="str">
        <f>'Base de dados'!J1126</f>
        <v>POPULAÇÃO GERAL</v>
      </c>
      <c r="M1127" s="24" t="str">
        <f>'Base de dados'!L1126</f>
        <v>SUPLENTE</v>
      </c>
      <c r="N1127" s="24">
        <f>'Base de dados'!M1126</f>
        <v>809</v>
      </c>
      <c r="O1127" s="29" t="str">
        <f>IF(OR(Prefeitura!I1127="Não",Prefeitura!J1127&lt;&gt;""),"EXCLUÍDO","")</f>
        <v/>
      </c>
      <c r="P1127" s="24" t="str">
        <f>IF(Prefeitura!J1127&lt;&gt;"","ATENDIDO CDHU",IF(Prefeitura!I1127="Não","NÃO COMPROVA TEMPO DE MORADIA",""))</f>
        <v/>
      </c>
      <c r="Q1127" s="24" t="str">
        <f t="shared" si="36"/>
        <v/>
      </c>
    </row>
    <row r="1128" spans="1:17" ht="24.95" customHeight="1" x14ac:dyDescent="0.25">
      <c r="A1128" s="17">
        <f t="shared" si="35"/>
        <v>1126</v>
      </c>
      <c r="B1128" s="18" t="str">
        <f>'Base de dados'!A1127</f>
        <v>5630004769</v>
      </c>
      <c r="C1128" s="19" t="str">
        <f>'Base de dados'!B1127</f>
        <v>ANTO MARQUES GOMES</v>
      </c>
      <c r="D1128" s="26">
        <f>'Base de dados'!C1127</f>
        <v>232059032</v>
      </c>
      <c r="E1128" s="20" t="str">
        <f>'Base de dados'!D1127</f>
        <v>106.207.568-45</v>
      </c>
      <c r="F1128" s="21" t="str">
        <f>IF('Base de dados'!E1127&lt;&gt;"",'Base de dados'!E1127,"")</f>
        <v>JOAQUIM ALVES BARBOSA</v>
      </c>
      <c r="G1128" s="21">
        <f>IF('Base de dados'!F1127&lt;&gt;"",'Base de dados'!F1127,"")</f>
        <v>327730341</v>
      </c>
      <c r="H1128" s="21" t="str">
        <f>IF('Base de dados'!G1127&lt;&gt;"",'Base de dados'!G1127,"")</f>
        <v>151.488.788-60</v>
      </c>
      <c r="I1128" s="31" t="str">
        <f>Prefeitura!D1128</f>
        <v>RUA FRANCISCO POLLINI, 217 - JARDIM DAS PALMEIRAS  - SANTA CRUZ DAS PALMEIRAS</v>
      </c>
      <c r="J1128" s="22" t="str">
        <f>Prefeitura!E1128</f>
        <v>(19) 991755392</v>
      </c>
      <c r="K1128" s="23" t="str">
        <f>LOWER('Base de dados'!K1127)</f>
        <v>tamyhmarques@gmail.com</v>
      </c>
      <c r="L1128" s="24" t="str">
        <f>'Base de dados'!J1127</f>
        <v>POPULAÇÃO GERAL</v>
      </c>
      <c r="M1128" s="24" t="str">
        <f>'Base de dados'!L1127</f>
        <v>SUPLENTE</v>
      </c>
      <c r="N1128" s="24">
        <f>'Base de dados'!M1127</f>
        <v>810</v>
      </c>
      <c r="O1128" s="29" t="str">
        <f>IF(OR(Prefeitura!I1128="Não",Prefeitura!J1128&lt;&gt;""),"EXCLUÍDO","")</f>
        <v/>
      </c>
      <c r="P1128" s="24" t="str">
        <f>IF(Prefeitura!J1128&lt;&gt;"","ATENDIDO CDHU",IF(Prefeitura!I1128="Não","NÃO COMPROVA TEMPO DE MORADIA",""))</f>
        <v/>
      </c>
      <c r="Q1128" s="24" t="str">
        <f t="shared" si="36"/>
        <v/>
      </c>
    </row>
    <row r="1129" spans="1:17" ht="24.95" customHeight="1" x14ac:dyDescent="0.25">
      <c r="A1129" s="17">
        <f t="shared" si="35"/>
        <v>1127</v>
      </c>
      <c r="B1129" s="18" t="str">
        <f>'Base de dados'!A1128</f>
        <v>5630002300</v>
      </c>
      <c r="C1129" s="19" t="str">
        <f>'Base de dados'!B1128</f>
        <v>EDSON BRAGA</v>
      </c>
      <c r="D1129" s="26">
        <f>'Base de dados'!C1128</f>
        <v>491888843</v>
      </c>
      <c r="E1129" s="20" t="str">
        <f>'Base de dados'!D1128</f>
        <v>417.870.848-17</v>
      </c>
      <c r="F1129" s="21" t="str">
        <f>IF('Base de dados'!E1128&lt;&gt;"",'Base de dados'!E1128,"")</f>
        <v/>
      </c>
      <c r="G1129" s="21" t="str">
        <f>IF('Base de dados'!F1128&lt;&gt;"",'Base de dados'!F1128,"")</f>
        <v/>
      </c>
      <c r="H1129" s="21" t="str">
        <f>IF('Base de dados'!G1128&lt;&gt;"",'Base de dados'!G1128,"")</f>
        <v/>
      </c>
      <c r="I1129" s="31" t="str">
        <f>Prefeitura!D1129</f>
        <v>RUA FAMILIA ESTEFANINE, 151 - DESTERRO - CASA BRANCA</v>
      </c>
      <c r="J1129" s="22" t="str">
        <f>Prefeitura!E1129</f>
        <v>(19) 92519355</v>
      </c>
      <c r="K1129" s="23" t="str">
        <f>LOWER('Base de dados'!K1128)</f>
        <v>edsonjudo1@gmail.com.br</v>
      </c>
      <c r="L1129" s="24" t="str">
        <f>'Base de dados'!J1128</f>
        <v>POPULAÇÃO GERAL</v>
      </c>
      <c r="M1129" s="24" t="str">
        <f>'Base de dados'!L1128</f>
        <v>SUPLENTE</v>
      </c>
      <c r="N1129" s="24">
        <f>'Base de dados'!M1128</f>
        <v>811</v>
      </c>
      <c r="O1129" s="29" t="str">
        <f>IF(OR(Prefeitura!I1129="Não",Prefeitura!J1129&lt;&gt;""),"EXCLUÍDO","")</f>
        <v/>
      </c>
      <c r="P1129" s="24" t="str">
        <f>IF(Prefeitura!J1129&lt;&gt;"","ATENDIDO CDHU",IF(Prefeitura!I1129="Não","NÃO COMPROVA TEMPO DE MORADIA",""))</f>
        <v/>
      </c>
      <c r="Q1129" s="24" t="str">
        <f t="shared" si="36"/>
        <v/>
      </c>
    </row>
    <row r="1130" spans="1:17" ht="24.95" customHeight="1" x14ac:dyDescent="0.25">
      <c r="A1130" s="17">
        <f t="shared" si="35"/>
        <v>1128</v>
      </c>
      <c r="B1130" s="18" t="str">
        <f>'Base de dados'!A1129</f>
        <v>5630019882</v>
      </c>
      <c r="C1130" s="19" t="str">
        <f>'Base de dados'!B1129</f>
        <v>FABIOLA DE OLIVEIRA CARVALHO</v>
      </c>
      <c r="D1130" s="26">
        <f>'Base de dados'!C1129</f>
        <v>39180988</v>
      </c>
      <c r="E1130" s="20" t="str">
        <f>'Base de dados'!D1129</f>
        <v>430.350.048-89</v>
      </c>
      <c r="F1130" s="21" t="str">
        <f>IF('Base de dados'!E1129&lt;&gt;"",'Base de dados'!E1129,"")</f>
        <v/>
      </c>
      <c r="G1130" s="21" t="str">
        <f>IF('Base de dados'!F1129&lt;&gt;"",'Base de dados'!F1129,"")</f>
        <v/>
      </c>
      <c r="H1130" s="21" t="str">
        <f>IF('Base de dados'!G1129&lt;&gt;"",'Base de dados'!G1129,"")</f>
        <v/>
      </c>
      <c r="I1130" s="31" t="str">
        <f>Prefeitura!D1130</f>
        <v>RUA JOSE PRADO GUTIERREZ, 522 - IPIRANGA - SOROCABA</v>
      </c>
      <c r="J1130" s="22" t="str">
        <f>Prefeitura!E1130</f>
        <v>(15) 981011602</v>
      </c>
      <c r="K1130" s="23" t="str">
        <f>LOWER('Base de dados'!K1129)</f>
        <v>mirianoliveiracarvalho74@gmail.com</v>
      </c>
      <c r="L1130" s="24" t="str">
        <f>'Base de dados'!J1129</f>
        <v>POPULAÇÃO GERAL</v>
      </c>
      <c r="M1130" s="24" t="str">
        <f>'Base de dados'!L1129</f>
        <v>SUPLENTE</v>
      </c>
      <c r="N1130" s="24">
        <f>'Base de dados'!M1129</f>
        <v>812</v>
      </c>
      <c r="O1130" s="29" t="str">
        <f>IF(OR(Prefeitura!I1130="Não",Prefeitura!J1130&lt;&gt;""),"EXCLUÍDO","")</f>
        <v/>
      </c>
      <c r="P1130" s="24" t="str">
        <f>IF(Prefeitura!J1130&lt;&gt;"","ATENDIDO CDHU",IF(Prefeitura!I1130="Não","NÃO COMPROVA TEMPO DE MORADIA",""))</f>
        <v/>
      </c>
      <c r="Q1130" s="24" t="str">
        <f t="shared" si="36"/>
        <v/>
      </c>
    </row>
    <row r="1131" spans="1:17" ht="24.95" customHeight="1" x14ac:dyDescent="0.25">
      <c r="A1131" s="17">
        <f t="shared" si="35"/>
        <v>1129</v>
      </c>
      <c r="B1131" s="18" t="str">
        <f>'Base de dados'!A1130</f>
        <v>5630017449</v>
      </c>
      <c r="C1131" s="19" t="str">
        <f>'Base de dados'!B1130</f>
        <v>MARCOS VINICIUS PEREIRA DE CARVALHO</v>
      </c>
      <c r="D1131" s="26">
        <f>'Base de dados'!C1130</f>
        <v>459417873</v>
      </c>
      <c r="E1131" s="20" t="str">
        <f>'Base de dados'!D1130</f>
        <v>425.257.428-50</v>
      </c>
      <c r="F1131" s="21" t="str">
        <f>IF('Base de dados'!E1130&lt;&gt;"",'Base de dados'!E1130,"")</f>
        <v/>
      </c>
      <c r="G1131" s="21" t="str">
        <f>IF('Base de dados'!F1130&lt;&gt;"",'Base de dados'!F1130,"")</f>
        <v/>
      </c>
      <c r="H1131" s="21" t="str">
        <f>IF('Base de dados'!G1130&lt;&gt;"",'Base de dados'!G1130,"")</f>
        <v/>
      </c>
      <c r="I1131" s="31" t="str">
        <f>Prefeitura!D1131</f>
        <v>RUA FAMILIA CASTOLDI, 171 - JARDIM MACAUBA - CASA BRANCA</v>
      </c>
      <c r="J1131" s="22" t="str">
        <f>Prefeitura!E1131</f>
        <v>(19) 993991081</v>
      </c>
      <c r="K1131" s="23" t="str">
        <f>LOWER('Base de dados'!K1130)</f>
        <v>racristinas@gmail.com</v>
      </c>
      <c r="L1131" s="24" t="str">
        <f>'Base de dados'!J1130</f>
        <v>POPULAÇÃO GERAL</v>
      </c>
      <c r="M1131" s="24" t="str">
        <f>'Base de dados'!L1130</f>
        <v>SUPLENTE</v>
      </c>
      <c r="N1131" s="24">
        <f>'Base de dados'!M1130</f>
        <v>813</v>
      </c>
      <c r="O1131" s="29" t="str">
        <f>IF(OR(Prefeitura!I1131="Não",Prefeitura!J1131&lt;&gt;""),"EXCLUÍDO","")</f>
        <v/>
      </c>
      <c r="P1131" s="24" t="str">
        <f>IF(Prefeitura!J1131&lt;&gt;"","ATENDIDO CDHU",IF(Prefeitura!I1131="Não","NÃO COMPROVA TEMPO DE MORADIA",""))</f>
        <v/>
      </c>
      <c r="Q1131" s="24" t="str">
        <f t="shared" si="36"/>
        <v/>
      </c>
    </row>
    <row r="1132" spans="1:17" ht="24.95" customHeight="1" x14ac:dyDescent="0.25">
      <c r="A1132" s="17">
        <f t="shared" si="35"/>
        <v>1130</v>
      </c>
      <c r="B1132" s="18" t="str">
        <f>'Base de dados'!A1131</f>
        <v>5630007226</v>
      </c>
      <c r="C1132" s="19" t="str">
        <f>'Base de dados'!B1131</f>
        <v>BRUNA CAROLINE FELIPE</v>
      </c>
      <c r="D1132" s="26">
        <f>'Base de dados'!C1131</f>
        <v>497318118</v>
      </c>
      <c r="E1132" s="20" t="str">
        <f>'Base de dados'!D1131</f>
        <v>441.910.838-05</v>
      </c>
      <c r="F1132" s="21" t="str">
        <f>IF('Base de dados'!E1131&lt;&gt;"",'Base de dados'!E1131,"")</f>
        <v/>
      </c>
      <c r="G1132" s="21" t="str">
        <f>IF('Base de dados'!F1131&lt;&gt;"",'Base de dados'!F1131,"")</f>
        <v/>
      </c>
      <c r="H1132" s="21" t="str">
        <f>IF('Base de dados'!G1131&lt;&gt;"",'Base de dados'!G1131,"")</f>
        <v/>
      </c>
      <c r="I1132" s="31" t="str">
        <f>Prefeitura!D1132</f>
        <v>RUA ALAGOAS, 364 - JARDIM BELA VISTA  - CASA BRANCA</v>
      </c>
      <c r="J1132" s="22" t="str">
        <f>Prefeitura!E1132</f>
        <v>(19) 993406044</v>
      </c>
      <c r="K1132" s="23" t="str">
        <f>LOWER('Base de dados'!K1131)</f>
        <v>brunacfelipe@hotmail.com</v>
      </c>
      <c r="L1132" s="24" t="str">
        <f>'Base de dados'!J1131</f>
        <v>POPULAÇÃO GERAL</v>
      </c>
      <c r="M1132" s="24" t="str">
        <f>'Base de dados'!L1131</f>
        <v>SUPLENTE</v>
      </c>
      <c r="N1132" s="24">
        <f>'Base de dados'!M1131</f>
        <v>814</v>
      </c>
      <c r="O1132" s="29" t="str">
        <f>IF(OR(Prefeitura!I1132="Não",Prefeitura!J1132&lt;&gt;""),"EXCLUÍDO","")</f>
        <v/>
      </c>
      <c r="P1132" s="24" t="str">
        <f>IF(Prefeitura!J1132&lt;&gt;"","ATENDIDO CDHU",IF(Prefeitura!I1132="Não","NÃO COMPROVA TEMPO DE MORADIA",""))</f>
        <v/>
      </c>
      <c r="Q1132" s="24" t="str">
        <f t="shared" si="36"/>
        <v/>
      </c>
    </row>
    <row r="1133" spans="1:17" ht="24.95" customHeight="1" x14ac:dyDescent="0.25">
      <c r="A1133" s="17">
        <f t="shared" si="35"/>
        <v>1131</v>
      </c>
      <c r="B1133" s="18" t="str">
        <f>'Base de dados'!A1132</f>
        <v>5630010444</v>
      </c>
      <c r="C1133" s="19" t="str">
        <f>'Base de dados'!B1132</f>
        <v>ANDRIELI CARLA GIOVE FALASCA</v>
      </c>
      <c r="D1133" s="26">
        <f>'Base de dados'!C1132</f>
        <v>43308523</v>
      </c>
      <c r="E1133" s="20" t="str">
        <f>'Base de dados'!D1132</f>
        <v>355.508.928-55</v>
      </c>
      <c r="F1133" s="21" t="str">
        <f>IF('Base de dados'!E1132&lt;&gt;"",'Base de dados'!E1132,"")</f>
        <v>RENATO HENRIQUE FALASCA</v>
      </c>
      <c r="G1133" s="21">
        <f>IF('Base de dados'!F1132&lt;&gt;"",'Base de dados'!F1132,"")</f>
        <v>336854936</v>
      </c>
      <c r="H1133" s="21" t="str">
        <f>IF('Base de dados'!G1132&lt;&gt;"",'Base de dados'!G1132,"")</f>
        <v>215.336.188-52</v>
      </c>
      <c r="I1133" s="31" t="str">
        <f>Prefeitura!D1133</f>
        <v>RUA PADRE JOSE LINO CORRER, 42 - CENTRO - CASA BRANCA</v>
      </c>
      <c r="J1133" s="22" t="str">
        <f>Prefeitura!E1133</f>
        <v>(19) 991777622</v>
      </c>
      <c r="K1133" s="23" t="str">
        <f>LOWER('Base de dados'!K1132)</f>
        <v>andrieligeove@gmail.com</v>
      </c>
      <c r="L1133" s="24" t="str">
        <f>'Base de dados'!J1132</f>
        <v>POPULAÇÃO GERAL</v>
      </c>
      <c r="M1133" s="24" t="str">
        <f>'Base de dados'!L1132</f>
        <v>SUPLENTE</v>
      </c>
      <c r="N1133" s="24">
        <f>'Base de dados'!M1132</f>
        <v>815</v>
      </c>
      <c r="O1133" s="29" t="str">
        <f>IF(OR(Prefeitura!I1133="Não",Prefeitura!J1133&lt;&gt;""),"EXCLUÍDO","")</f>
        <v/>
      </c>
      <c r="P1133" s="24" t="str">
        <f>IF(Prefeitura!J1133&lt;&gt;"","ATENDIDO CDHU",IF(Prefeitura!I1133="Não","NÃO COMPROVA TEMPO DE MORADIA",""))</f>
        <v/>
      </c>
      <c r="Q1133" s="24" t="str">
        <f t="shared" si="36"/>
        <v/>
      </c>
    </row>
    <row r="1134" spans="1:17" ht="24.95" customHeight="1" x14ac:dyDescent="0.25">
      <c r="A1134" s="17">
        <f t="shared" si="35"/>
        <v>1132</v>
      </c>
      <c r="B1134" s="18" t="str">
        <f>'Base de dados'!A1133</f>
        <v>5630007572</v>
      </c>
      <c r="C1134" s="19" t="str">
        <f>'Base de dados'!B1133</f>
        <v>GABRIELA ROBERTA CANDIDO DE OLIVEIRA RODRIGUES ANDRE</v>
      </c>
      <c r="D1134" s="26">
        <f>'Base de dados'!C1133</f>
        <v>461749683</v>
      </c>
      <c r="E1134" s="20" t="str">
        <f>'Base de dados'!D1133</f>
        <v>392.696.608-42</v>
      </c>
      <c r="F1134" s="21" t="str">
        <f>IF('Base de dados'!E1133&lt;&gt;"",'Base de dados'!E1133,"")</f>
        <v>LUIS RICARDO ANDRE</v>
      </c>
      <c r="G1134" s="21">
        <f>IF('Base de dados'!F1133&lt;&gt;"",'Base de dados'!F1133,"")</f>
        <v>400991950</v>
      </c>
      <c r="H1134" s="21" t="str">
        <f>IF('Base de dados'!G1133&lt;&gt;"",'Base de dados'!G1133,"")</f>
        <v>332.823.538-80</v>
      </c>
      <c r="I1134" s="31" t="str">
        <f>Prefeitura!D1134</f>
        <v>RUA PEDRO PIMENTA, 425 - PARQUE SAO PAULO - CASA BRANCA</v>
      </c>
      <c r="J1134" s="22" t="str">
        <f>Prefeitura!E1134</f>
        <v>(19) 993931335</v>
      </c>
      <c r="K1134" s="23" t="str">
        <f>LOWER('Base de dados'!K1133)</f>
        <v>gabyluiscadu2016@gmail.com</v>
      </c>
      <c r="L1134" s="24" t="str">
        <f>'Base de dados'!J1133</f>
        <v>POPULAÇÃO GERAL</v>
      </c>
      <c r="M1134" s="24" t="str">
        <f>'Base de dados'!L1133</f>
        <v>SUPLENTE</v>
      </c>
      <c r="N1134" s="24">
        <f>'Base de dados'!M1133</f>
        <v>816</v>
      </c>
      <c r="O1134" s="29" t="str">
        <f>IF(OR(Prefeitura!I1134="Não",Prefeitura!J1134&lt;&gt;""),"EXCLUÍDO","")</f>
        <v/>
      </c>
      <c r="P1134" s="24" t="str">
        <f>IF(Prefeitura!J1134&lt;&gt;"","ATENDIDO CDHU",IF(Prefeitura!I1134="Não","NÃO COMPROVA TEMPO DE MORADIA",""))</f>
        <v/>
      </c>
      <c r="Q1134" s="24" t="str">
        <f t="shared" si="36"/>
        <v/>
      </c>
    </row>
    <row r="1135" spans="1:17" ht="24.95" customHeight="1" x14ac:dyDescent="0.25">
      <c r="A1135" s="17">
        <f t="shared" si="35"/>
        <v>1133</v>
      </c>
      <c r="B1135" s="18" t="str">
        <f>'Base de dados'!A1134</f>
        <v>5630010352</v>
      </c>
      <c r="C1135" s="19" t="str">
        <f>'Base de dados'!B1134</f>
        <v>BRUNA BERNARDES</v>
      </c>
      <c r="D1135" s="26">
        <f>'Base de dados'!C1134</f>
        <v>491708401</v>
      </c>
      <c r="E1135" s="20" t="str">
        <f>'Base de dados'!D1134</f>
        <v>456.424.528-78</v>
      </c>
      <c r="F1135" s="21" t="str">
        <f>IF('Base de dados'!E1134&lt;&gt;"",'Base de dados'!E1134,"")</f>
        <v/>
      </c>
      <c r="G1135" s="21" t="str">
        <f>IF('Base de dados'!F1134&lt;&gt;"",'Base de dados'!F1134,"")</f>
        <v/>
      </c>
      <c r="H1135" s="21" t="str">
        <f>IF('Base de dados'!G1134&lt;&gt;"",'Base de dados'!G1134,"")</f>
        <v/>
      </c>
      <c r="I1135" s="31" t="str">
        <f>Prefeitura!D1135</f>
        <v>RUA FLORINDA DE SOUZA, 626 - CENTRO - CASA BRANCA</v>
      </c>
      <c r="J1135" s="22" t="str">
        <f>Prefeitura!E1135</f>
        <v>(19) 991659819</v>
      </c>
      <c r="K1135" s="23" t="str">
        <f>LOWER('Base de dados'!K1134)</f>
        <v>bbernardes014@hotmail.com</v>
      </c>
      <c r="L1135" s="24" t="str">
        <f>'Base de dados'!J1134</f>
        <v>POPULAÇÃO GERAL</v>
      </c>
      <c r="M1135" s="24" t="str">
        <f>'Base de dados'!L1134</f>
        <v>SUPLENTE</v>
      </c>
      <c r="N1135" s="24">
        <f>'Base de dados'!M1134</f>
        <v>817</v>
      </c>
      <c r="O1135" s="29" t="str">
        <f>IF(OR(Prefeitura!I1135="Não",Prefeitura!J1135&lt;&gt;""),"EXCLUÍDO","")</f>
        <v/>
      </c>
      <c r="P1135" s="24" t="str">
        <f>IF(Prefeitura!J1135&lt;&gt;"","ATENDIDO CDHU",IF(Prefeitura!I1135="Não","NÃO COMPROVA TEMPO DE MORADIA",""))</f>
        <v/>
      </c>
      <c r="Q1135" s="24" t="str">
        <f t="shared" si="36"/>
        <v/>
      </c>
    </row>
    <row r="1136" spans="1:17" ht="24.95" customHeight="1" x14ac:dyDescent="0.25">
      <c r="A1136" s="17">
        <f t="shared" si="35"/>
        <v>1134</v>
      </c>
      <c r="B1136" s="18" t="str">
        <f>'Base de dados'!A1135</f>
        <v>5630009768</v>
      </c>
      <c r="C1136" s="19" t="str">
        <f>'Base de dados'!B1135</f>
        <v>DANIELA SILVA</v>
      </c>
      <c r="D1136" s="26">
        <f>'Base de dados'!C1135</f>
        <v>304861273</v>
      </c>
      <c r="E1136" s="20" t="str">
        <f>'Base de dados'!D1135</f>
        <v>294.439.988-82</v>
      </c>
      <c r="F1136" s="21" t="str">
        <f>IF('Base de dados'!E1135&lt;&gt;"",'Base de dados'!E1135,"")</f>
        <v/>
      </c>
      <c r="G1136" s="21" t="str">
        <f>IF('Base de dados'!F1135&lt;&gt;"",'Base de dados'!F1135,"")</f>
        <v/>
      </c>
      <c r="H1136" s="21" t="str">
        <f>IF('Base de dados'!G1135&lt;&gt;"",'Base de dados'!G1135,"")</f>
        <v/>
      </c>
      <c r="I1136" s="31" t="str">
        <f>Prefeitura!D1136</f>
        <v>RUA DOS PEZZUTOS, 210 - NAZARE  - CASA BRANCA</v>
      </c>
      <c r="J1136" s="22" t="str">
        <f>Prefeitura!E1136</f>
        <v>(19) 991351908</v>
      </c>
      <c r="K1136" s="23" t="str">
        <f>LOWER('Base de dados'!K1135)</f>
        <v>dani.emilly4@gmail.com</v>
      </c>
      <c r="L1136" s="24" t="str">
        <f>'Base de dados'!J1135</f>
        <v>POPULAÇÃO GERAL</v>
      </c>
      <c r="M1136" s="24" t="str">
        <f>'Base de dados'!L1135</f>
        <v>SUPLENTE</v>
      </c>
      <c r="N1136" s="24">
        <f>'Base de dados'!M1135</f>
        <v>818</v>
      </c>
      <c r="O1136" s="29" t="str">
        <f>IF(OR(Prefeitura!I1136="Não",Prefeitura!J1136&lt;&gt;""),"EXCLUÍDO","")</f>
        <v/>
      </c>
      <c r="P1136" s="24" t="str">
        <f>IF(Prefeitura!J1136&lt;&gt;"","ATENDIDO CDHU",IF(Prefeitura!I1136="Não","NÃO COMPROVA TEMPO DE MORADIA",""))</f>
        <v/>
      </c>
      <c r="Q1136" s="24" t="str">
        <f t="shared" si="36"/>
        <v/>
      </c>
    </row>
    <row r="1137" spans="1:17" ht="24.95" customHeight="1" x14ac:dyDescent="0.25">
      <c r="A1137" s="17">
        <f t="shared" si="35"/>
        <v>1135</v>
      </c>
      <c r="B1137" s="18" t="str">
        <f>'Base de dados'!A1136</f>
        <v>5630007457</v>
      </c>
      <c r="C1137" s="19" t="str">
        <f>'Base de dados'!B1136</f>
        <v>SUZELAINE DE JESUS BATISTA</v>
      </c>
      <c r="D1137" s="26">
        <f>'Base de dados'!C1136</f>
        <v>446074123</v>
      </c>
      <c r="E1137" s="20" t="str">
        <f>'Base de dados'!D1136</f>
        <v>372.600.728-81</v>
      </c>
      <c r="F1137" s="21" t="str">
        <f>IF('Base de dados'!E1136&lt;&gt;"",'Base de dados'!E1136,"")</f>
        <v/>
      </c>
      <c r="G1137" s="21" t="str">
        <f>IF('Base de dados'!F1136&lt;&gt;"",'Base de dados'!F1136,"")</f>
        <v/>
      </c>
      <c r="H1137" s="21" t="str">
        <f>IF('Base de dados'!G1136&lt;&gt;"",'Base de dados'!G1136,"")</f>
        <v/>
      </c>
      <c r="I1137" s="31" t="str">
        <f>Prefeitura!D1137</f>
        <v>RUA JOSE ANTONIO DA ROCHA, 85 - PARQUE SAO PAULO - CASA BRANCA</v>
      </c>
      <c r="J1137" s="22" t="str">
        <f>Prefeitura!E1137</f>
        <v>(19) 986027872</v>
      </c>
      <c r="K1137" s="23" t="str">
        <f>LOWER('Base de dados'!K1136)</f>
        <v>suzibatista29@gmail.com</v>
      </c>
      <c r="L1137" s="24" t="str">
        <f>'Base de dados'!J1136</f>
        <v>POPULAÇÃO GERAL</v>
      </c>
      <c r="M1137" s="24" t="str">
        <f>'Base de dados'!L1136</f>
        <v>SUPLENTE</v>
      </c>
      <c r="N1137" s="24">
        <f>'Base de dados'!M1136</f>
        <v>819</v>
      </c>
      <c r="O1137" s="29" t="str">
        <f>IF(OR(Prefeitura!I1137="Não",Prefeitura!J1137&lt;&gt;""),"EXCLUÍDO","")</f>
        <v/>
      </c>
      <c r="P1137" s="24" t="str">
        <f>IF(Prefeitura!J1137&lt;&gt;"","ATENDIDO CDHU",IF(Prefeitura!I1137="Não","NÃO COMPROVA TEMPO DE MORADIA",""))</f>
        <v/>
      </c>
      <c r="Q1137" s="24" t="str">
        <f t="shared" si="36"/>
        <v/>
      </c>
    </row>
    <row r="1138" spans="1:17" ht="24.95" customHeight="1" x14ac:dyDescent="0.25">
      <c r="A1138" s="17">
        <f t="shared" si="35"/>
        <v>1136</v>
      </c>
      <c r="B1138" s="18" t="str">
        <f>'Base de dados'!A1137</f>
        <v>5630007754</v>
      </c>
      <c r="C1138" s="19" t="str">
        <f>'Base de dados'!B1137</f>
        <v>SUELI DE FATIMA GERVASIO</v>
      </c>
      <c r="D1138" s="26">
        <f>'Base de dados'!C1137</f>
        <v>34591482</v>
      </c>
      <c r="E1138" s="20" t="str">
        <f>'Base de dados'!D1137</f>
        <v>307.898.928-39</v>
      </c>
      <c r="F1138" s="21" t="str">
        <f>IF('Base de dados'!E1137&lt;&gt;"",'Base de dados'!E1137,"")</f>
        <v/>
      </c>
      <c r="G1138" s="21" t="str">
        <f>IF('Base de dados'!F1137&lt;&gt;"",'Base de dados'!F1137,"")</f>
        <v/>
      </c>
      <c r="H1138" s="21" t="str">
        <f>IF('Base de dados'!G1137&lt;&gt;"",'Base de dados'!G1137,"")</f>
        <v/>
      </c>
      <c r="I1138" s="31" t="str">
        <f>Prefeitura!D1138</f>
        <v>RUA LUCIO LEONEL, 697 - CENTRO - CASA BRANCA</v>
      </c>
      <c r="J1138" s="22" t="str">
        <f>Prefeitura!E1138</f>
        <v>(19) 991615751</v>
      </c>
      <c r="K1138" s="23" t="str">
        <f>LOWER('Base de dados'!K1137)</f>
        <v>sueligervasio797@gmail.com</v>
      </c>
      <c r="L1138" s="24" t="str">
        <f>'Base de dados'!J1137</f>
        <v>POPULAÇÃO GERAL</v>
      </c>
      <c r="M1138" s="24" t="str">
        <f>'Base de dados'!L1137</f>
        <v>SUPLENTE</v>
      </c>
      <c r="N1138" s="24">
        <f>'Base de dados'!M1137</f>
        <v>820</v>
      </c>
      <c r="O1138" s="29" t="str">
        <f>IF(OR(Prefeitura!I1138="Não",Prefeitura!J1138&lt;&gt;""),"EXCLUÍDO","")</f>
        <v/>
      </c>
      <c r="P1138" s="24" t="str">
        <f>IF(Prefeitura!J1138&lt;&gt;"","ATENDIDO CDHU",IF(Prefeitura!I1138="Não","NÃO COMPROVA TEMPO DE MORADIA",""))</f>
        <v/>
      </c>
      <c r="Q1138" s="24" t="str">
        <f t="shared" si="36"/>
        <v/>
      </c>
    </row>
    <row r="1139" spans="1:17" ht="24.95" customHeight="1" x14ac:dyDescent="0.25">
      <c r="A1139" s="17">
        <f t="shared" si="35"/>
        <v>1137</v>
      </c>
      <c r="B1139" s="18" t="str">
        <f>'Base de dados'!A1138</f>
        <v>5630015385</v>
      </c>
      <c r="C1139" s="19" t="str">
        <f>'Base de dados'!B1138</f>
        <v>RENATO BOLDRINI GABRIEL</v>
      </c>
      <c r="D1139" s="26">
        <f>'Base de dados'!C1138</f>
        <v>40379322</v>
      </c>
      <c r="E1139" s="20" t="str">
        <f>'Base de dados'!D1138</f>
        <v>333.436.228-00</v>
      </c>
      <c r="F1139" s="21" t="str">
        <f>IF('Base de dados'!E1138&lt;&gt;"",'Base de dados'!E1138,"")</f>
        <v/>
      </c>
      <c r="G1139" s="21" t="str">
        <f>IF('Base de dados'!F1138&lt;&gt;"",'Base de dados'!F1138,"")</f>
        <v/>
      </c>
      <c r="H1139" s="21" t="str">
        <f>IF('Base de dados'!G1138&lt;&gt;"",'Base de dados'!G1138,"")</f>
        <v/>
      </c>
      <c r="I1139" s="31" t="str">
        <f>Prefeitura!D1139</f>
        <v>RUA FERNANDO MUSA, 182 - CENTRO - CASA BRANCA</v>
      </c>
      <c r="J1139" s="22" t="str">
        <f>Prefeitura!E1139</f>
        <v>(19) 993273737</v>
      </c>
      <c r="K1139" s="23" t="str">
        <f>LOWER('Base de dados'!K1138)</f>
        <v>renatomatao222@gmail.com</v>
      </c>
      <c r="L1139" s="24" t="str">
        <f>'Base de dados'!J1138</f>
        <v>POPULAÇÃO GERAL</v>
      </c>
      <c r="M1139" s="24" t="str">
        <f>'Base de dados'!L1138</f>
        <v>SUPLENTE</v>
      </c>
      <c r="N1139" s="24">
        <f>'Base de dados'!M1138</f>
        <v>821</v>
      </c>
      <c r="O1139" s="29" t="str">
        <f>IF(OR(Prefeitura!I1139="Não",Prefeitura!J1139&lt;&gt;""),"EXCLUÍDO","")</f>
        <v/>
      </c>
      <c r="P1139" s="24" t="str">
        <f>IF(Prefeitura!J1139&lt;&gt;"","ATENDIDO CDHU",IF(Prefeitura!I1139="Não","NÃO COMPROVA TEMPO DE MORADIA",""))</f>
        <v/>
      </c>
      <c r="Q1139" s="24" t="str">
        <f t="shared" si="36"/>
        <v/>
      </c>
    </row>
    <row r="1140" spans="1:17" ht="24.95" customHeight="1" x14ac:dyDescent="0.25">
      <c r="A1140" s="17">
        <f t="shared" si="35"/>
        <v>1138</v>
      </c>
      <c r="B1140" s="18" t="str">
        <f>'Base de dados'!A1139</f>
        <v>5630020666</v>
      </c>
      <c r="C1140" s="19" t="str">
        <f>'Base de dados'!B1139</f>
        <v>BRUNA GABRIELLE FERREIRA SILVA</v>
      </c>
      <c r="D1140" s="26">
        <f>'Base de dados'!C1139</f>
        <v>592419587</v>
      </c>
      <c r="E1140" s="20" t="str">
        <f>'Base de dados'!D1139</f>
        <v>457.108.768-36</v>
      </c>
      <c r="F1140" s="21" t="str">
        <f>IF('Base de dados'!E1139&lt;&gt;"",'Base de dados'!E1139,"")</f>
        <v/>
      </c>
      <c r="G1140" s="21" t="str">
        <f>IF('Base de dados'!F1139&lt;&gt;"",'Base de dados'!F1139,"")</f>
        <v/>
      </c>
      <c r="H1140" s="21" t="str">
        <f>IF('Base de dados'!G1139&lt;&gt;"",'Base de dados'!G1139,"")</f>
        <v/>
      </c>
      <c r="I1140" s="31" t="str">
        <f>Prefeitura!D1140</f>
        <v>RUA JOAO BATISTA SALLES CUNHA, 19 - PARQUE SAO PAULO - CASA BRANCA</v>
      </c>
      <c r="J1140" s="22" t="str">
        <f>Prefeitura!E1140</f>
        <v>(19) 994156837</v>
      </c>
      <c r="K1140" s="23" t="str">
        <f>LOWER('Base de dados'!K1139)</f>
        <v>bruferreiracc@hotmail.com</v>
      </c>
      <c r="L1140" s="24" t="str">
        <f>'Base de dados'!J1139</f>
        <v>POPULAÇÃO GERAL</v>
      </c>
      <c r="M1140" s="24" t="str">
        <f>'Base de dados'!L1139</f>
        <v>SUPLENTE</v>
      </c>
      <c r="N1140" s="24">
        <f>'Base de dados'!M1139</f>
        <v>822</v>
      </c>
      <c r="O1140" s="29" t="str">
        <f>IF(OR(Prefeitura!I1140="Não",Prefeitura!J1140&lt;&gt;""),"EXCLUÍDO","")</f>
        <v/>
      </c>
      <c r="P1140" s="24" t="str">
        <f>IF(Prefeitura!J1140&lt;&gt;"","ATENDIDO CDHU",IF(Prefeitura!I1140="Não","NÃO COMPROVA TEMPO DE MORADIA",""))</f>
        <v/>
      </c>
      <c r="Q1140" s="24" t="str">
        <f t="shared" si="36"/>
        <v/>
      </c>
    </row>
    <row r="1141" spans="1:17" ht="24.95" customHeight="1" x14ac:dyDescent="0.25">
      <c r="A1141" s="17">
        <f t="shared" si="35"/>
        <v>1139</v>
      </c>
      <c r="B1141" s="18" t="str">
        <f>'Base de dados'!A1140</f>
        <v>5630004967</v>
      </c>
      <c r="C1141" s="19" t="str">
        <f>'Base de dados'!B1140</f>
        <v>MARIA RITA DA SILVA</v>
      </c>
      <c r="D1141" s="26">
        <f>'Base de dados'!C1140</f>
        <v>21659729</v>
      </c>
      <c r="E1141" s="20" t="str">
        <f>'Base de dados'!D1140</f>
        <v>079.846.058-07</v>
      </c>
      <c r="F1141" s="21" t="str">
        <f>IF('Base de dados'!E1140&lt;&gt;"",'Base de dados'!E1140,"")</f>
        <v/>
      </c>
      <c r="G1141" s="21" t="str">
        <f>IF('Base de dados'!F1140&lt;&gt;"",'Base de dados'!F1140,"")</f>
        <v/>
      </c>
      <c r="H1141" s="21" t="str">
        <f>IF('Base de dados'!G1140&lt;&gt;"",'Base de dados'!G1140,"")</f>
        <v/>
      </c>
      <c r="I1141" s="31" t="str">
        <f>Prefeitura!D1141</f>
        <v>RUA MARECHAL DEODORO, 622 - CENTRO - CASA BRANCA</v>
      </c>
      <c r="J1141" s="22" t="str">
        <f>Prefeitura!E1141</f>
        <v>(19) 992083193</v>
      </c>
      <c r="K1141" s="23" t="str">
        <f>LOWER('Base de dados'!K1140)</f>
        <v>antoniolisboa2009@hotmail.com</v>
      </c>
      <c r="L1141" s="24" t="str">
        <f>'Base de dados'!J1140</f>
        <v>POPULAÇÃO GERAL</v>
      </c>
      <c r="M1141" s="24" t="str">
        <f>'Base de dados'!L1140</f>
        <v>SUPLENTE</v>
      </c>
      <c r="N1141" s="24">
        <f>'Base de dados'!M1140</f>
        <v>823</v>
      </c>
      <c r="O1141" s="29" t="str">
        <f>IF(OR(Prefeitura!I1141="Não",Prefeitura!J1141&lt;&gt;""),"EXCLUÍDO","")</f>
        <v/>
      </c>
      <c r="P1141" s="24" t="str">
        <f>IF(Prefeitura!J1141&lt;&gt;"","ATENDIDO CDHU",IF(Prefeitura!I1141="Não","NÃO COMPROVA TEMPO DE MORADIA",""))</f>
        <v/>
      </c>
      <c r="Q1141" s="24" t="str">
        <f t="shared" si="36"/>
        <v/>
      </c>
    </row>
    <row r="1142" spans="1:17" ht="24.95" customHeight="1" x14ac:dyDescent="0.25">
      <c r="A1142" s="17">
        <f t="shared" si="35"/>
        <v>1140</v>
      </c>
      <c r="B1142" s="18" t="str">
        <f>'Base de dados'!A1141</f>
        <v>5630020948</v>
      </c>
      <c r="C1142" s="19" t="str">
        <f>'Base de dados'!B1141</f>
        <v>CARLA RUFINO TECOLO</v>
      </c>
      <c r="D1142" s="26">
        <f>'Base de dados'!C1141</f>
        <v>410963537</v>
      </c>
      <c r="E1142" s="20" t="str">
        <f>'Base de dados'!D1141</f>
        <v>350.874.448-57</v>
      </c>
      <c r="F1142" s="21" t="str">
        <f>IF('Base de dados'!E1141&lt;&gt;"",'Base de dados'!E1141,"")</f>
        <v/>
      </c>
      <c r="G1142" s="21" t="str">
        <f>IF('Base de dados'!F1141&lt;&gt;"",'Base de dados'!F1141,"")</f>
        <v/>
      </c>
      <c r="H1142" s="21" t="str">
        <f>IF('Base de dados'!G1141&lt;&gt;"",'Base de dados'!G1141,"")</f>
        <v/>
      </c>
      <c r="I1142" s="31" t="str">
        <f>Prefeitura!D1142</f>
        <v>RUA ITAPURA, 676 - VILA AEROPORTO - CAMPINAS</v>
      </c>
      <c r="J1142" s="22" t="str">
        <f>Prefeitura!E1142</f>
        <v>(19) 987269771</v>
      </c>
      <c r="K1142" s="23" t="str">
        <f>LOWER('Base de dados'!K1141)</f>
        <v>carlasanros@gmail.com</v>
      </c>
      <c r="L1142" s="24" t="str">
        <f>'Base de dados'!J1141</f>
        <v>POPULAÇÃO GERAL</v>
      </c>
      <c r="M1142" s="24" t="str">
        <f>'Base de dados'!L1141</f>
        <v>SUPLENTE</v>
      </c>
      <c r="N1142" s="24">
        <f>'Base de dados'!M1141</f>
        <v>824</v>
      </c>
      <c r="O1142" s="29" t="str">
        <f>IF(OR(Prefeitura!I1142="Não",Prefeitura!J1142&lt;&gt;""),"EXCLUÍDO","")</f>
        <v/>
      </c>
      <c r="P1142" s="24" t="str">
        <f>IF(Prefeitura!J1142&lt;&gt;"","ATENDIDO CDHU",IF(Prefeitura!I1142="Não","NÃO COMPROVA TEMPO DE MORADIA",""))</f>
        <v/>
      </c>
      <c r="Q1142" s="24" t="str">
        <f t="shared" si="36"/>
        <v/>
      </c>
    </row>
    <row r="1143" spans="1:17" ht="24.95" customHeight="1" x14ac:dyDescent="0.25">
      <c r="A1143" s="17">
        <f t="shared" si="35"/>
        <v>1141</v>
      </c>
      <c r="B1143" s="18" t="str">
        <f>'Base de dados'!A1142</f>
        <v>5630016805</v>
      </c>
      <c r="C1143" s="19" t="str">
        <f>'Base de dados'!B1142</f>
        <v>ELIANA CRISTINA BRAZ</v>
      </c>
      <c r="D1143" s="26">
        <f>'Base de dados'!C1142</f>
        <v>349944246</v>
      </c>
      <c r="E1143" s="20" t="str">
        <f>'Base de dados'!D1142</f>
        <v>325.129.938-76</v>
      </c>
      <c r="F1143" s="21" t="str">
        <f>IF('Base de dados'!E1142&lt;&gt;"",'Base de dados'!E1142,"")</f>
        <v/>
      </c>
      <c r="G1143" s="21" t="str">
        <f>IF('Base de dados'!F1142&lt;&gt;"",'Base de dados'!F1142,"")</f>
        <v/>
      </c>
      <c r="H1143" s="21" t="str">
        <f>IF('Base de dados'!G1142&lt;&gt;"",'Base de dados'!G1142,"")</f>
        <v/>
      </c>
      <c r="I1143" s="31" t="str">
        <f>Prefeitura!D1143</f>
        <v>VLA JOAQUINA LAZARA MENDES DE ALMEIDA, 29A - JARDIM SAO JORGE - CAMPINAS</v>
      </c>
      <c r="J1143" s="22" t="str">
        <f>Prefeitura!E1143</f>
        <v>(19) 994586960</v>
      </c>
      <c r="K1143" s="23" t="str">
        <f>LOWER('Base de dados'!K1142)</f>
        <v>elianacristina77312@gmail.com</v>
      </c>
      <c r="L1143" s="24" t="str">
        <f>'Base de dados'!J1142</f>
        <v>POPULAÇÃO GERAL</v>
      </c>
      <c r="M1143" s="24" t="str">
        <f>'Base de dados'!L1142</f>
        <v>SUPLENTE</v>
      </c>
      <c r="N1143" s="24">
        <f>'Base de dados'!M1142</f>
        <v>825</v>
      </c>
      <c r="O1143" s="29" t="str">
        <f>IF(OR(Prefeitura!I1143="Não",Prefeitura!J1143&lt;&gt;""),"EXCLUÍDO","")</f>
        <v/>
      </c>
      <c r="P1143" s="24" t="str">
        <f>IF(Prefeitura!J1143&lt;&gt;"","ATENDIDO CDHU",IF(Prefeitura!I1143="Não","NÃO COMPROVA TEMPO DE MORADIA",""))</f>
        <v/>
      </c>
      <c r="Q1143" s="24" t="str">
        <f t="shared" si="36"/>
        <v/>
      </c>
    </row>
    <row r="1144" spans="1:17" ht="24.95" customHeight="1" x14ac:dyDescent="0.25">
      <c r="A1144" s="17">
        <f t="shared" si="35"/>
        <v>1142</v>
      </c>
      <c r="B1144" s="18" t="str">
        <f>'Base de dados'!A1143</f>
        <v>5630020989</v>
      </c>
      <c r="C1144" s="19" t="str">
        <f>'Base de dados'!B1143</f>
        <v>FERNANDA CRISTINA TEIXEIRA DA SILVA</v>
      </c>
      <c r="D1144" s="26">
        <f>'Base de dados'!C1143</f>
        <v>405534127</v>
      </c>
      <c r="E1144" s="20" t="str">
        <f>'Base de dados'!D1143</f>
        <v>312.830.598-60</v>
      </c>
      <c r="F1144" s="21" t="str">
        <f>IF('Base de dados'!E1143&lt;&gt;"",'Base de dados'!E1143,"")</f>
        <v/>
      </c>
      <c r="G1144" s="21" t="str">
        <f>IF('Base de dados'!F1143&lt;&gt;"",'Base de dados'!F1143,"")</f>
        <v/>
      </c>
      <c r="H1144" s="21" t="str">
        <f>IF('Base de dados'!G1143&lt;&gt;"",'Base de dados'!G1143,"")</f>
        <v/>
      </c>
      <c r="I1144" s="31" t="str">
        <f>Prefeitura!D1144</f>
        <v>RUA FAMILIA GALANTE, 178 - NAZARETH - CASA BRANCA</v>
      </c>
      <c r="J1144" s="22" t="str">
        <f>Prefeitura!E1144</f>
        <v>(19) 994794933</v>
      </c>
      <c r="K1144" s="23" t="str">
        <f>LOWER('Base de dados'!K1143)</f>
        <v>ft044286@gmail.com</v>
      </c>
      <c r="L1144" s="24" t="str">
        <f>'Base de dados'!J1143</f>
        <v>POPULAÇÃO GERAL</v>
      </c>
      <c r="M1144" s="24" t="str">
        <f>'Base de dados'!L1143</f>
        <v>SUPLENTE</v>
      </c>
      <c r="N1144" s="24">
        <f>'Base de dados'!M1143</f>
        <v>826</v>
      </c>
      <c r="O1144" s="29" t="str">
        <f>IF(OR(Prefeitura!I1144="Não",Prefeitura!J1144&lt;&gt;""),"EXCLUÍDO","")</f>
        <v/>
      </c>
      <c r="P1144" s="24" t="str">
        <f>IF(Prefeitura!J1144&lt;&gt;"","ATENDIDO CDHU",IF(Prefeitura!I1144="Não","NÃO COMPROVA TEMPO DE MORADIA",""))</f>
        <v/>
      </c>
      <c r="Q1144" s="24" t="str">
        <f t="shared" si="36"/>
        <v/>
      </c>
    </row>
    <row r="1145" spans="1:17" ht="24.95" customHeight="1" x14ac:dyDescent="0.25">
      <c r="A1145" s="17">
        <f t="shared" si="35"/>
        <v>1143</v>
      </c>
      <c r="B1145" s="18" t="str">
        <f>'Base de dados'!A1144</f>
        <v>5630007184</v>
      </c>
      <c r="C1145" s="19" t="str">
        <f>'Base de dados'!B1144</f>
        <v>AELISMAR TEIXEIRA CARVALHO</v>
      </c>
      <c r="D1145" s="26">
        <f>'Base de dados'!C1144</f>
        <v>831523425</v>
      </c>
      <c r="E1145" s="20" t="str">
        <f>'Base de dados'!D1144</f>
        <v>912.973.625-00</v>
      </c>
      <c r="F1145" s="21" t="str">
        <f>IF('Base de dados'!E1144&lt;&gt;"",'Base de dados'!E1144,"")</f>
        <v/>
      </c>
      <c r="G1145" s="21" t="str">
        <f>IF('Base de dados'!F1144&lt;&gt;"",'Base de dados'!F1144,"")</f>
        <v/>
      </c>
      <c r="H1145" s="21" t="str">
        <f>IF('Base de dados'!G1144&lt;&gt;"",'Base de dados'!G1144,"")</f>
        <v/>
      </c>
      <c r="I1145" s="31" t="str">
        <f>Prefeitura!D1145</f>
        <v>RUA LUIZ GONZAGA SILLOS, 126 - NAZARE - CASA BRANCA</v>
      </c>
      <c r="J1145" s="22" t="str">
        <f>Prefeitura!E1145</f>
        <v>(19) 993261176</v>
      </c>
      <c r="K1145" s="23" t="str">
        <f>LOWER('Base de dados'!K1144)</f>
        <v>aelismarzinhocassio@gmail.com</v>
      </c>
      <c r="L1145" s="24" t="str">
        <f>'Base de dados'!J1144</f>
        <v>POPULAÇÃO GERAL</v>
      </c>
      <c r="M1145" s="24" t="str">
        <f>'Base de dados'!L1144</f>
        <v>SUPLENTE</v>
      </c>
      <c r="N1145" s="24">
        <f>'Base de dados'!M1144</f>
        <v>827</v>
      </c>
      <c r="O1145" s="29" t="str">
        <f>IF(OR(Prefeitura!I1145="Não",Prefeitura!J1145&lt;&gt;""),"EXCLUÍDO","")</f>
        <v/>
      </c>
      <c r="P1145" s="24" t="str">
        <f>IF(Prefeitura!J1145&lt;&gt;"","ATENDIDO CDHU",IF(Prefeitura!I1145="Não","NÃO COMPROVA TEMPO DE MORADIA",""))</f>
        <v/>
      </c>
      <c r="Q1145" s="24" t="str">
        <f t="shared" si="36"/>
        <v/>
      </c>
    </row>
    <row r="1146" spans="1:17" ht="24.95" customHeight="1" x14ac:dyDescent="0.25">
      <c r="A1146" s="17">
        <f t="shared" si="35"/>
        <v>1144</v>
      </c>
      <c r="B1146" s="18" t="str">
        <f>'Base de dados'!A1145</f>
        <v>5630014024</v>
      </c>
      <c r="C1146" s="19" t="str">
        <f>'Base de dados'!B1145</f>
        <v>MARCELO AUGISTO LEAL</v>
      </c>
      <c r="D1146" s="26">
        <f>'Base de dados'!C1145</f>
        <v>33333131418</v>
      </c>
      <c r="E1146" s="20" t="str">
        <f>'Base de dados'!D1145</f>
        <v>272.116.718-90</v>
      </c>
      <c r="F1146" s="21" t="str">
        <f>IF('Base de dados'!E1145&lt;&gt;"",'Base de dados'!E1145,"")</f>
        <v>ROSINEIA APARECIDA FREITAS</v>
      </c>
      <c r="G1146" s="21">
        <f>IF('Base de dados'!F1145&lt;&gt;"",'Base de dados'!F1145,"")</f>
        <v>451699543</v>
      </c>
      <c r="H1146" s="21" t="str">
        <f>IF('Base de dados'!G1145&lt;&gt;"",'Base de dados'!G1145,"")</f>
        <v>280.506.648-05</v>
      </c>
      <c r="I1146" s="31" t="str">
        <f>Prefeitura!D1146</f>
        <v>FAZ RODOVIA SP 215, 42.5 - RURAL - CASA BRANCA</v>
      </c>
      <c r="J1146" s="22" t="str">
        <f>Prefeitura!E1146</f>
        <v>(19) 998235893</v>
      </c>
      <c r="K1146" s="23" t="str">
        <f>LOWER('Base de dados'!K1145)</f>
        <v>marceloleal644@gmail.com</v>
      </c>
      <c r="L1146" s="24" t="str">
        <f>'Base de dados'!J1145</f>
        <v>POPULAÇÃO GERAL</v>
      </c>
      <c r="M1146" s="24" t="str">
        <f>'Base de dados'!L1145</f>
        <v>SUPLENTE</v>
      </c>
      <c r="N1146" s="24">
        <f>'Base de dados'!M1145</f>
        <v>828</v>
      </c>
      <c r="O1146" s="29" t="str">
        <f>IF(OR(Prefeitura!I1146="Não",Prefeitura!J1146&lt;&gt;""),"EXCLUÍDO","")</f>
        <v/>
      </c>
      <c r="P1146" s="24" t="str">
        <f>IF(Prefeitura!J1146&lt;&gt;"","ATENDIDO CDHU",IF(Prefeitura!I1146="Não","NÃO COMPROVA TEMPO DE MORADIA",""))</f>
        <v/>
      </c>
      <c r="Q1146" s="24" t="str">
        <f t="shared" si="36"/>
        <v/>
      </c>
    </row>
    <row r="1147" spans="1:17" ht="24.95" customHeight="1" x14ac:dyDescent="0.25">
      <c r="A1147" s="17">
        <f t="shared" si="35"/>
        <v>1145</v>
      </c>
      <c r="B1147" s="18" t="str">
        <f>'Base de dados'!A1146</f>
        <v>5630007549</v>
      </c>
      <c r="C1147" s="19" t="str">
        <f>'Base de dados'!B1146</f>
        <v>ISABELLA CRISTINA ROCHA MONDADORI</v>
      </c>
      <c r="D1147" s="26">
        <f>'Base de dados'!C1146</f>
        <v>455634397</v>
      </c>
      <c r="E1147" s="20" t="str">
        <f>'Base de dados'!D1146</f>
        <v>477.554.498-58</v>
      </c>
      <c r="F1147" s="21" t="str">
        <f>IF('Base de dados'!E1146&lt;&gt;"",'Base de dados'!E1146,"")</f>
        <v/>
      </c>
      <c r="G1147" s="21" t="str">
        <f>IF('Base de dados'!F1146&lt;&gt;"",'Base de dados'!F1146,"")</f>
        <v/>
      </c>
      <c r="H1147" s="21" t="str">
        <f>IF('Base de dados'!G1146&lt;&gt;"",'Base de dados'!G1146,"")</f>
        <v/>
      </c>
      <c r="I1147" s="31" t="str">
        <f>Prefeitura!D1147</f>
        <v>RUA FELICIO PAGANINI, 171 - CIDADE JARDIM - CASA BRANCA</v>
      </c>
      <c r="J1147" s="22" t="str">
        <f>Prefeitura!E1147</f>
        <v>(19) 993190286</v>
      </c>
      <c r="K1147" s="23" t="str">
        <f>LOWER('Base de dados'!K1146)</f>
        <v>bellamondadori@gmail.com</v>
      </c>
      <c r="L1147" s="24" t="str">
        <f>'Base de dados'!J1146</f>
        <v>POPULAÇÃO GERAL</v>
      </c>
      <c r="M1147" s="24" t="str">
        <f>'Base de dados'!L1146</f>
        <v>SUPLENTE</v>
      </c>
      <c r="N1147" s="24">
        <f>'Base de dados'!M1146</f>
        <v>829</v>
      </c>
      <c r="O1147" s="29" t="str">
        <f>IF(OR(Prefeitura!I1147="Não",Prefeitura!J1147&lt;&gt;""),"EXCLUÍDO","")</f>
        <v/>
      </c>
      <c r="P1147" s="24" t="str">
        <f>IF(Prefeitura!J1147&lt;&gt;"","ATENDIDO CDHU",IF(Prefeitura!I1147="Não","NÃO COMPROVA TEMPO DE MORADIA",""))</f>
        <v/>
      </c>
      <c r="Q1147" s="24" t="str">
        <f t="shared" si="36"/>
        <v/>
      </c>
    </row>
    <row r="1148" spans="1:17" ht="24.95" customHeight="1" x14ac:dyDescent="0.25">
      <c r="A1148" s="17">
        <f t="shared" si="35"/>
        <v>1146</v>
      </c>
      <c r="B1148" s="18" t="str">
        <f>'Base de dados'!A1147</f>
        <v>5630001625</v>
      </c>
      <c r="C1148" s="19" t="str">
        <f>'Base de dados'!B1147</f>
        <v>ALEX RIBEIRO CAITANO</v>
      </c>
      <c r="D1148" s="26">
        <f>'Base de dados'!C1147</f>
        <v>491882877</v>
      </c>
      <c r="E1148" s="20" t="str">
        <f>'Base de dados'!D1147</f>
        <v>402.497.918-38</v>
      </c>
      <c r="F1148" s="21" t="str">
        <f>IF('Base de dados'!E1147&lt;&gt;"",'Base de dados'!E1147,"")</f>
        <v/>
      </c>
      <c r="G1148" s="21" t="str">
        <f>IF('Base de dados'!F1147&lt;&gt;"",'Base de dados'!F1147,"")</f>
        <v/>
      </c>
      <c r="H1148" s="21" t="str">
        <f>IF('Base de dados'!G1147&lt;&gt;"",'Base de dados'!G1147,"")</f>
        <v/>
      </c>
      <c r="I1148" s="31" t="str">
        <f>Prefeitura!D1148</f>
        <v>RUA PROFESSORA MARIA REGINA BRAGA DE CARVALHO, 12 - ANDORINHAS  - CASA BRANCA</v>
      </c>
      <c r="J1148" s="22" t="str">
        <f>Prefeitura!E1148</f>
        <v>(19) 999418207</v>
      </c>
      <c r="K1148" s="23" t="str">
        <f>LOWER('Base de dados'!K1147)</f>
        <v>lex.ribeiro@live.com</v>
      </c>
      <c r="L1148" s="24" t="str">
        <f>'Base de dados'!J1147</f>
        <v>POPULAÇÃO GERAL</v>
      </c>
      <c r="M1148" s="24" t="str">
        <f>'Base de dados'!L1147</f>
        <v>SUPLENTE</v>
      </c>
      <c r="N1148" s="24">
        <f>'Base de dados'!M1147</f>
        <v>830</v>
      </c>
      <c r="O1148" s="29" t="str">
        <f>IF(OR(Prefeitura!I1148="Não",Prefeitura!J1148&lt;&gt;""),"EXCLUÍDO","")</f>
        <v/>
      </c>
      <c r="P1148" s="24" t="str">
        <f>IF(Prefeitura!J1148&lt;&gt;"","ATENDIDO CDHU",IF(Prefeitura!I1148="Não","NÃO COMPROVA TEMPO DE MORADIA",""))</f>
        <v/>
      </c>
      <c r="Q1148" s="24" t="str">
        <f t="shared" si="36"/>
        <v/>
      </c>
    </row>
    <row r="1149" spans="1:17" ht="24.95" customHeight="1" x14ac:dyDescent="0.25">
      <c r="A1149" s="17">
        <f t="shared" si="35"/>
        <v>1147</v>
      </c>
      <c r="B1149" s="18" t="str">
        <f>'Base de dados'!A1148</f>
        <v>5630001757</v>
      </c>
      <c r="C1149" s="19" t="str">
        <f>'Base de dados'!B1148</f>
        <v>PAULO AUGUSTO BERNARDO RIBEIRO</v>
      </c>
      <c r="D1149" s="26">
        <f>'Base de dados'!C1148</f>
        <v>485952397</v>
      </c>
      <c r="E1149" s="20" t="str">
        <f>'Base de dados'!D1148</f>
        <v>406.829.688-03</v>
      </c>
      <c r="F1149" s="21" t="str">
        <f>IF('Base de dados'!E1148&lt;&gt;"",'Base de dados'!E1148,"")</f>
        <v/>
      </c>
      <c r="G1149" s="21" t="str">
        <f>IF('Base de dados'!F1148&lt;&gt;"",'Base de dados'!F1148,"")</f>
        <v/>
      </c>
      <c r="H1149" s="21" t="str">
        <f>IF('Base de dados'!G1148&lt;&gt;"",'Base de dados'!G1148,"")</f>
        <v/>
      </c>
      <c r="I1149" s="31" t="str">
        <f>Prefeitura!D1149</f>
        <v>RUA PROF PALMIRA DE OLIVEIRA GUERREIRA, 90 - WLADIMIRPEREIRA - CASA BRANCA</v>
      </c>
      <c r="J1149" s="22" t="str">
        <f>Prefeitura!E1149</f>
        <v>(19) 991761186</v>
      </c>
      <c r="K1149" s="23" t="str">
        <f>LOWER('Base de dados'!K1148)</f>
        <v>pauloa6@hotmail.com</v>
      </c>
      <c r="L1149" s="24" t="str">
        <f>'Base de dados'!J1148</f>
        <v>POPULAÇÃO GERAL</v>
      </c>
      <c r="M1149" s="24" t="str">
        <f>'Base de dados'!L1148</f>
        <v>SUPLENTE</v>
      </c>
      <c r="N1149" s="24">
        <f>'Base de dados'!M1148</f>
        <v>831</v>
      </c>
      <c r="O1149" s="29" t="str">
        <f>IF(OR(Prefeitura!I1149="Não",Prefeitura!J1149&lt;&gt;""),"EXCLUÍDO","")</f>
        <v/>
      </c>
      <c r="P1149" s="24" t="str">
        <f>IF(Prefeitura!J1149&lt;&gt;"","ATENDIDO CDHU",IF(Prefeitura!I1149="Não","NÃO COMPROVA TEMPO DE MORADIA",""))</f>
        <v/>
      </c>
      <c r="Q1149" s="24" t="str">
        <f t="shared" si="36"/>
        <v/>
      </c>
    </row>
    <row r="1150" spans="1:17" ht="24.95" customHeight="1" x14ac:dyDescent="0.25">
      <c r="A1150" s="17">
        <f t="shared" si="35"/>
        <v>1148</v>
      </c>
      <c r="B1150" s="18" t="str">
        <f>'Base de dados'!A1149</f>
        <v>5630012325</v>
      </c>
      <c r="C1150" s="19" t="str">
        <f>'Base de dados'!B1149</f>
        <v>ANGELA ALVES PEDRO</v>
      </c>
      <c r="D1150" s="26">
        <f>'Base de dados'!C1149</f>
        <v>228149290</v>
      </c>
      <c r="E1150" s="20" t="str">
        <f>'Base de dados'!D1149</f>
        <v>137.441.388-79</v>
      </c>
      <c r="F1150" s="21" t="str">
        <f>IF('Base de dados'!E1149&lt;&gt;"",'Base de dados'!E1149,"")</f>
        <v/>
      </c>
      <c r="G1150" s="21" t="str">
        <f>IF('Base de dados'!F1149&lt;&gt;"",'Base de dados'!F1149,"")</f>
        <v/>
      </c>
      <c r="H1150" s="21" t="str">
        <f>IF('Base de dados'!G1149&lt;&gt;"",'Base de dados'!G1149,"")</f>
        <v/>
      </c>
      <c r="I1150" s="31" t="str">
        <f>Prefeitura!D1150</f>
        <v>RUA PROFESSORA MARIA REGINA BRAGA DE CARVALHO, 41 - ANDORINHAS - CASA BRANCA</v>
      </c>
      <c r="J1150" s="22" t="str">
        <f>Prefeitura!E1150</f>
        <v>(19) 994277556</v>
      </c>
      <c r="K1150" s="23" t="str">
        <f>LOWER('Base de dados'!K1149)</f>
        <v>angelaalves1968@hotmail.com</v>
      </c>
      <c r="L1150" s="24" t="str">
        <f>'Base de dados'!J1149</f>
        <v>POPULAÇÃO GERAL</v>
      </c>
      <c r="M1150" s="24" t="str">
        <f>'Base de dados'!L1149</f>
        <v>SUPLENTE</v>
      </c>
      <c r="N1150" s="24">
        <f>'Base de dados'!M1149</f>
        <v>832</v>
      </c>
      <c r="O1150" s="29" t="str">
        <f>IF(OR(Prefeitura!I1150="Não",Prefeitura!J1150&lt;&gt;""),"EXCLUÍDO","")</f>
        <v/>
      </c>
      <c r="P1150" s="24" t="str">
        <f>IF(Prefeitura!J1150&lt;&gt;"","ATENDIDO CDHU",IF(Prefeitura!I1150="Não","NÃO COMPROVA TEMPO DE MORADIA",""))</f>
        <v/>
      </c>
      <c r="Q1150" s="24" t="str">
        <f t="shared" si="36"/>
        <v/>
      </c>
    </row>
    <row r="1151" spans="1:17" ht="24.95" customHeight="1" x14ac:dyDescent="0.25">
      <c r="A1151" s="17">
        <f t="shared" si="35"/>
        <v>1149</v>
      </c>
      <c r="B1151" s="18" t="str">
        <f>'Base de dados'!A1150</f>
        <v>5630006327</v>
      </c>
      <c r="C1151" s="19" t="str">
        <f>'Base de dados'!B1150</f>
        <v>IGOR HENRIQUE SANTOS FIGUEIREDO FIORI</v>
      </c>
      <c r="D1151" s="26">
        <f>'Base de dados'!C1150</f>
        <v>558591152</v>
      </c>
      <c r="E1151" s="20" t="str">
        <f>'Base de dados'!D1150</f>
        <v>472.004.238-40</v>
      </c>
      <c r="F1151" s="21" t="str">
        <f>IF('Base de dados'!E1150&lt;&gt;"",'Base de dados'!E1150,"")</f>
        <v/>
      </c>
      <c r="G1151" s="21" t="str">
        <f>IF('Base de dados'!F1150&lt;&gt;"",'Base de dados'!F1150,"")</f>
        <v/>
      </c>
      <c r="H1151" s="21" t="str">
        <f>IF('Base de dados'!G1150&lt;&gt;"",'Base de dados'!G1150,"")</f>
        <v/>
      </c>
      <c r="I1151" s="31" t="str">
        <f>Prefeitura!D1151</f>
        <v>RUA MARIA REGINA BRAGA DE CARVALHO, 181 - ANDORINHA  - CASA BRANCA</v>
      </c>
      <c r="J1151" s="22" t="str">
        <f>Prefeitura!E1151</f>
        <v>(19) 995782430</v>
      </c>
      <c r="K1151" s="23" t="str">
        <f>LOWER('Base de dados'!K1150)</f>
        <v>higoorhenrique11@gmail.com</v>
      </c>
      <c r="L1151" s="24" t="str">
        <f>'Base de dados'!J1150</f>
        <v>POPULAÇÃO GERAL</v>
      </c>
      <c r="M1151" s="24" t="str">
        <f>'Base de dados'!L1150</f>
        <v>SUPLENTE</v>
      </c>
      <c r="N1151" s="24">
        <f>'Base de dados'!M1150</f>
        <v>833</v>
      </c>
      <c r="O1151" s="29" t="str">
        <f>IF(OR(Prefeitura!I1151="Não",Prefeitura!J1151&lt;&gt;""),"EXCLUÍDO","")</f>
        <v/>
      </c>
      <c r="P1151" s="24" t="str">
        <f>IF(Prefeitura!J1151&lt;&gt;"","ATENDIDO CDHU",IF(Prefeitura!I1151="Não","NÃO COMPROVA TEMPO DE MORADIA",""))</f>
        <v/>
      </c>
      <c r="Q1151" s="24" t="str">
        <f t="shared" si="36"/>
        <v/>
      </c>
    </row>
    <row r="1152" spans="1:17" ht="24.95" customHeight="1" x14ac:dyDescent="0.25">
      <c r="A1152" s="17">
        <f t="shared" si="35"/>
        <v>1150</v>
      </c>
      <c r="B1152" s="18" t="str">
        <f>'Base de dados'!A1151</f>
        <v>5630018488</v>
      </c>
      <c r="C1152" s="19" t="str">
        <f>'Base de dados'!B1151</f>
        <v>JULIANA DE FATIMA JUVENTINO</v>
      </c>
      <c r="D1152" s="26">
        <f>'Base de dados'!C1151</f>
        <v>400991299</v>
      </c>
      <c r="E1152" s="20" t="str">
        <f>'Base de dados'!D1151</f>
        <v>347.976.018-09</v>
      </c>
      <c r="F1152" s="21" t="str">
        <f>IF('Base de dados'!E1151&lt;&gt;"",'Base de dados'!E1151,"")</f>
        <v/>
      </c>
      <c r="G1152" s="21" t="str">
        <f>IF('Base de dados'!F1151&lt;&gt;"",'Base de dados'!F1151,"")</f>
        <v/>
      </c>
      <c r="H1152" s="21" t="str">
        <f>IF('Base de dados'!G1151&lt;&gt;"",'Base de dados'!G1151,"")</f>
        <v/>
      </c>
      <c r="I1152" s="31" t="str">
        <f>Prefeitura!D1152</f>
        <v>RUA DOS BERTONCINIS, 49 - JARDIM BOA ESPERANCA - CASA BRANCA</v>
      </c>
      <c r="J1152" s="22" t="str">
        <f>Prefeitura!E1152</f>
        <v>(19) 995619516</v>
      </c>
      <c r="K1152" s="23" t="str">
        <f>LOWER('Base de dados'!K1151)</f>
        <v>jujujuventino@hotmail.com.br</v>
      </c>
      <c r="L1152" s="24" t="str">
        <f>'Base de dados'!J1151</f>
        <v>POPULAÇÃO GERAL</v>
      </c>
      <c r="M1152" s="24" t="str">
        <f>'Base de dados'!L1151</f>
        <v>SUPLENTE</v>
      </c>
      <c r="N1152" s="24">
        <f>'Base de dados'!M1151</f>
        <v>834</v>
      </c>
      <c r="O1152" s="29" t="str">
        <f>IF(OR(Prefeitura!I1152="Não",Prefeitura!J1152&lt;&gt;""),"EXCLUÍDO","")</f>
        <v/>
      </c>
      <c r="P1152" s="24" t="str">
        <f>IF(Prefeitura!J1152&lt;&gt;"","ATENDIDO CDHU",IF(Prefeitura!I1152="Não","NÃO COMPROVA TEMPO DE MORADIA",""))</f>
        <v/>
      </c>
      <c r="Q1152" s="24" t="str">
        <f t="shared" si="36"/>
        <v/>
      </c>
    </row>
    <row r="1153" spans="1:17" ht="24.95" customHeight="1" x14ac:dyDescent="0.25">
      <c r="A1153" s="17">
        <f t="shared" si="35"/>
        <v>1151</v>
      </c>
      <c r="B1153" s="18" t="str">
        <f>'Base de dados'!A1152</f>
        <v>5630009057</v>
      </c>
      <c r="C1153" s="19" t="str">
        <f>'Base de dados'!B1152</f>
        <v>CARLOS ROBERTO MILITAO</v>
      </c>
      <c r="D1153" s="26">
        <f>'Base de dados'!C1152</f>
        <v>255998922</v>
      </c>
      <c r="E1153" s="20" t="str">
        <f>'Base de dados'!D1152</f>
        <v>154.950.248-42</v>
      </c>
      <c r="F1153" s="21" t="str">
        <f>IF('Base de dados'!E1152&lt;&gt;"",'Base de dados'!E1152,"")</f>
        <v/>
      </c>
      <c r="G1153" s="21" t="str">
        <f>IF('Base de dados'!F1152&lt;&gt;"",'Base de dados'!F1152,"")</f>
        <v/>
      </c>
      <c r="H1153" s="21" t="str">
        <f>IF('Base de dados'!G1152&lt;&gt;"",'Base de dados'!G1152,"")</f>
        <v/>
      </c>
      <c r="I1153" s="31" t="str">
        <f>Prefeitura!D1153</f>
        <v>RUA JOAO BATISTA SALES DA CUNHA, 507 - PARQUE SAO PAULO - CASA BRANCA</v>
      </c>
      <c r="J1153" s="22" t="str">
        <f>Prefeitura!E1153</f>
        <v>(19) 991504800</v>
      </c>
      <c r="K1153" s="23" t="str">
        <f>LOWER('Base de dados'!K1152)</f>
        <v>flaviobalbino81@gmail.com</v>
      </c>
      <c r="L1153" s="24" t="str">
        <f>'Base de dados'!J1152</f>
        <v>POPULAÇÃO GERAL</v>
      </c>
      <c r="M1153" s="24" t="str">
        <f>'Base de dados'!L1152</f>
        <v>SUPLENTE</v>
      </c>
      <c r="N1153" s="24">
        <f>'Base de dados'!M1152</f>
        <v>835</v>
      </c>
      <c r="O1153" s="29" t="str">
        <f>IF(OR(Prefeitura!I1153="Não",Prefeitura!J1153&lt;&gt;""),"EXCLUÍDO","")</f>
        <v/>
      </c>
      <c r="P1153" s="24" t="str">
        <f>IF(Prefeitura!J1153&lt;&gt;"","ATENDIDO CDHU",IF(Prefeitura!I1153="Não","NÃO COMPROVA TEMPO DE MORADIA",""))</f>
        <v/>
      </c>
      <c r="Q1153" s="24" t="str">
        <f t="shared" si="36"/>
        <v/>
      </c>
    </row>
    <row r="1154" spans="1:17" ht="24.95" customHeight="1" x14ac:dyDescent="0.25">
      <c r="A1154" s="17">
        <f t="shared" si="35"/>
        <v>1152</v>
      </c>
      <c r="B1154" s="18" t="str">
        <f>'Base de dados'!A1153</f>
        <v>5630021409</v>
      </c>
      <c r="C1154" s="19" t="str">
        <f>'Base de dados'!B1153</f>
        <v>ARISTIDES  COSTA LEAL JUNIOR</v>
      </c>
      <c r="D1154" s="26">
        <f>'Base de dados'!C1153</f>
        <v>24531319</v>
      </c>
      <c r="E1154" s="20" t="str">
        <f>'Base de dados'!D1153</f>
        <v>172.824.088-31</v>
      </c>
      <c r="F1154" s="21" t="str">
        <f>IF('Base de dados'!E1153&lt;&gt;"",'Base de dados'!E1153,"")</f>
        <v/>
      </c>
      <c r="G1154" s="21" t="str">
        <f>IF('Base de dados'!F1153&lt;&gt;"",'Base de dados'!F1153,"")</f>
        <v/>
      </c>
      <c r="H1154" s="21" t="str">
        <f>IF('Base de dados'!G1153&lt;&gt;"",'Base de dados'!G1153,"")</f>
        <v/>
      </c>
      <c r="I1154" s="31" t="str">
        <f>Prefeitura!D1154</f>
        <v>AV  JOSE BASILONE JR, 265 - CENTRO - CASA BRANCA</v>
      </c>
      <c r="J1154" s="22" t="str">
        <f>Prefeitura!E1154</f>
        <v>(19) 992705393</v>
      </c>
      <c r="K1154" s="23" t="str">
        <f>LOWER('Base de dados'!K1153)</f>
        <v>elainecris.2011@hotmail.com</v>
      </c>
      <c r="L1154" s="24" t="str">
        <f>'Base de dados'!J1153</f>
        <v>POPULAÇÃO GERAL</v>
      </c>
      <c r="M1154" s="24" t="str">
        <f>'Base de dados'!L1153</f>
        <v>SUPLENTE</v>
      </c>
      <c r="N1154" s="24">
        <f>'Base de dados'!M1153</f>
        <v>836</v>
      </c>
      <c r="O1154" s="29" t="str">
        <f>IF(OR(Prefeitura!I1154="Não",Prefeitura!J1154&lt;&gt;""),"EXCLUÍDO","")</f>
        <v/>
      </c>
      <c r="P1154" s="24" t="str">
        <f>IF(Prefeitura!J1154&lt;&gt;"","ATENDIDO CDHU",IF(Prefeitura!I1154="Não","NÃO COMPROVA TEMPO DE MORADIA",""))</f>
        <v/>
      </c>
      <c r="Q1154" s="24" t="str">
        <f t="shared" si="36"/>
        <v/>
      </c>
    </row>
    <row r="1155" spans="1:17" ht="24.95" customHeight="1" x14ac:dyDescent="0.25">
      <c r="A1155" s="17">
        <f t="shared" si="35"/>
        <v>1153</v>
      </c>
      <c r="B1155" s="18" t="str">
        <f>'Base de dados'!A1154</f>
        <v>5630013422</v>
      </c>
      <c r="C1155" s="19" t="str">
        <f>'Base de dados'!B1154</f>
        <v>MARESSA JESSICA PIMENTAMACHADO</v>
      </c>
      <c r="D1155" s="26">
        <f>'Base de dados'!C1154</f>
        <v>526299708</v>
      </c>
      <c r="E1155" s="20" t="str">
        <f>'Base de dados'!D1154</f>
        <v>449.561.868-78</v>
      </c>
      <c r="F1155" s="21" t="str">
        <f>IF('Base de dados'!E1154&lt;&gt;"",'Base de dados'!E1154,"")</f>
        <v/>
      </c>
      <c r="G1155" s="21" t="str">
        <f>IF('Base de dados'!F1154&lt;&gt;"",'Base de dados'!F1154,"")</f>
        <v/>
      </c>
      <c r="H1155" s="21" t="str">
        <f>IF('Base de dados'!G1154&lt;&gt;"",'Base de dados'!G1154,"")</f>
        <v/>
      </c>
      <c r="I1155" s="31" t="str">
        <f>Prefeitura!D1155</f>
        <v>RUA DOS BERTONCINE, 69 - BOA ESPERANCA - CASA BRANCA</v>
      </c>
      <c r="J1155" s="22" t="str">
        <f>Prefeitura!E1155</f>
        <v>(19) 987817008</v>
      </c>
      <c r="K1155" s="23" t="str">
        <f>LOWER('Base de dados'!K1154)</f>
        <v>maressagerp@gmail.com</v>
      </c>
      <c r="L1155" s="24" t="str">
        <f>'Base de dados'!J1154</f>
        <v>POPULAÇÃO GERAL</v>
      </c>
      <c r="M1155" s="24" t="str">
        <f>'Base de dados'!L1154</f>
        <v>SUPLENTE</v>
      </c>
      <c r="N1155" s="24">
        <f>'Base de dados'!M1154</f>
        <v>837</v>
      </c>
      <c r="O1155" s="29" t="str">
        <f>IF(OR(Prefeitura!I1155="Não",Prefeitura!J1155&lt;&gt;""),"EXCLUÍDO","")</f>
        <v/>
      </c>
      <c r="P1155" s="24" t="str">
        <f>IF(Prefeitura!J1155&lt;&gt;"","ATENDIDO CDHU",IF(Prefeitura!I1155="Não","NÃO COMPROVA TEMPO DE MORADIA",""))</f>
        <v/>
      </c>
      <c r="Q1155" s="24" t="str">
        <f t="shared" si="36"/>
        <v/>
      </c>
    </row>
    <row r="1156" spans="1:17" ht="24.95" customHeight="1" x14ac:dyDescent="0.25">
      <c r="A1156" s="17">
        <f t="shared" si="35"/>
        <v>1154</v>
      </c>
      <c r="B1156" s="18" t="str">
        <f>'Base de dados'!A1155</f>
        <v>5630004611</v>
      </c>
      <c r="C1156" s="19" t="str">
        <f>'Base de dados'!B1155</f>
        <v>ANA FLAVIA CASALLI PIOVEZAN</v>
      </c>
      <c r="D1156" s="26">
        <f>'Base de dados'!C1155</f>
        <v>338206796</v>
      </c>
      <c r="E1156" s="20" t="str">
        <f>'Base de dados'!D1155</f>
        <v>221.018.658-74</v>
      </c>
      <c r="F1156" s="21" t="str">
        <f>IF('Base de dados'!E1155&lt;&gt;"",'Base de dados'!E1155,"")</f>
        <v/>
      </c>
      <c r="G1156" s="21" t="str">
        <f>IF('Base de dados'!F1155&lt;&gt;"",'Base de dados'!F1155,"")</f>
        <v/>
      </c>
      <c r="H1156" s="21" t="str">
        <f>IF('Base de dados'!G1155&lt;&gt;"",'Base de dados'!G1155,"")</f>
        <v/>
      </c>
      <c r="I1156" s="31" t="str">
        <f>Prefeitura!D1156</f>
        <v>RUA MARECHAL DEODORO, 647 - CENTRO - CASA BRANCA</v>
      </c>
      <c r="J1156" s="22" t="str">
        <f>Prefeitura!E1156</f>
        <v>(19) 992566787</v>
      </c>
      <c r="K1156" s="23" t="str">
        <f>LOWER('Base de dados'!K1155)</f>
        <v>alancpiovezan@hotmail.com</v>
      </c>
      <c r="L1156" s="24" t="str">
        <f>'Base de dados'!J1155</f>
        <v>POPULAÇÃO GERAL</v>
      </c>
      <c r="M1156" s="24" t="str">
        <f>'Base de dados'!L1155</f>
        <v>SUPLENTE</v>
      </c>
      <c r="N1156" s="24">
        <f>'Base de dados'!M1155</f>
        <v>838</v>
      </c>
      <c r="O1156" s="29" t="str">
        <f>IF(OR(Prefeitura!I1156="Não",Prefeitura!J1156&lt;&gt;""),"EXCLUÍDO","")</f>
        <v/>
      </c>
      <c r="P1156" s="24" t="str">
        <f>IF(Prefeitura!J1156&lt;&gt;"","ATENDIDO CDHU",IF(Prefeitura!I1156="Não","NÃO COMPROVA TEMPO DE MORADIA",""))</f>
        <v/>
      </c>
      <c r="Q1156" s="24" t="str">
        <f t="shared" si="36"/>
        <v/>
      </c>
    </row>
    <row r="1157" spans="1:17" ht="24.95" customHeight="1" x14ac:dyDescent="0.25">
      <c r="A1157" s="17">
        <f t="shared" ref="A1157:A1220" si="37">A1156+1</f>
        <v>1155</v>
      </c>
      <c r="B1157" s="18" t="str">
        <f>'Base de dados'!A1156</f>
        <v>5630013075</v>
      </c>
      <c r="C1157" s="19" t="str">
        <f>'Base de dados'!B1156</f>
        <v>MARCOS ANTONIO DA SILVA</v>
      </c>
      <c r="D1157" s="26">
        <f>'Base de dados'!C1156</f>
        <v>538377070</v>
      </c>
      <c r="E1157" s="20" t="str">
        <f>'Base de dados'!D1156</f>
        <v>424.522.188-71</v>
      </c>
      <c r="F1157" s="21" t="str">
        <f>IF('Base de dados'!E1156&lt;&gt;"",'Base de dados'!E1156,"")</f>
        <v/>
      </c>
      <c r="G1157" s="21" t="str">
        <f>IF('Base de dados'!F1156&lt;&gt;"",'Base de dados'!F1156,"")</f>
        <v/>
      </c>
      <c r="H1157" s="21" t="str">
        <f>IF('Base de dados'!G1156&lt;&gt;"",'Base de dados'!G1156,"")</f>
        <v/>
      </c>
      <c r="I1157" s="31" t="str">
        <f>Prefeitura!D1157</f>
        <v>RUA DOS ANTONIALIS, 140L - NAZARE  - CASA BRANCA</v>
      </c>
      <c r="J1157" s="22" t="str">
        <f>Prefeitura!E1157</f>
        <v>(19) 971025550</v>
      </c>
      <c r="K1157" s="23" t="str">
        <f>LOWER('Base de dados'!K1156)</f>
        <v>ms7526836@gmail.com</v>
      </c>
      <c r="L1157" s="24" t="str">
        <f>'Base de dados'!J1156</f>
        <v>POPULAÇÃO GERAL</v>
      </c>
      <c r="M1157" s="24" t="str">
        <f>'Base de dados'!L1156</f>
        <v>SUPLENTE</v>
      </c>
      <c r="N1157" s="24">
        <f>'Base de dados'!M1156</f>
        <v>839</v>
      </c>
      <c r="O1157" s="29" t="str">
        <f>IF(OR(Prefeitura!I1157="Não",Prefeitura!J1157&lt;&gt;""),"EXCLUÍDO","")</f>
        <v/>
      </c>
      <c r="P1157" s="24" t="str">
        <f>IF(Prefeitura!J1157&lt;&gt;"","ATENDIDO CDHU",IF(Prefeitura!I1157="Não","NÃO COMPROVA TEMPO DE MORADIA",""))</f>
        <v/>
      </c>
      <c r="Q1157" s="24" t="str">
        <f t="shared" ref="Q1157:Q1220" si="38">IF(P1157="","",IF(P1157="ATENDIDO CDHU","CDHU","PREFEITURA"))</f>
        <v/>
      </c>
    </row>
    <row r="1158" spans="1:17" ht="24.95" customHeight="1" x14ac:dyDescent="0.25">
      <c r="A1158" s="17">
        <f t="shared" si="37"/>
        <v>1156</v>
      </c>
      <c r="B1158" s="18" t="str">
        <f>'Base de dados'!A1157</f>
        <v>5630018967</v>
      </c>
      <c r="C1158" s="19" t="str">
        <f>'Base de dados'!B1157</f>
        <v>DANIEL VINICIUS GENEROSO RODRIGUES</v>
      </c>
      <c r="D1158" s="26">
        <f>'Base de dados'!C1157</f>
        <v>562402299</v>
      </c>
      <c r="E1158" s="20" t="str">
        <f>'Base de dados'!D1157</f>
        <v>467.035.308-07</v>
      </c>
      <c r="F1158" s="21" t="str">
        <f>IF('Base de dados'!E1157&lt;&gt;"",'Base de dados'!E1157,"")</f>
        <v/>
      </c>
      <c r="G1158" s="21" t="str">
        <f>IF('Base de dados'!F1157&lt;&gt;"",'Base de dados'!F1157,"")</f>
        <v/>
      </c>
      <c r="H1158" s="21" t="str">
        <f>IF('Base de dados'!G1157&lt;&gt;"",'Base de dados'!G1157,"")</f>
        <v/>
      </c>
      <c r="I1158" s="31" t="str">
        <f>Prefeitura!D1158</f>
        <v>RUA CARLOS KEBERG, 60 - ODENIR BUZATTO - CASA BRANCA</v>
      </c>
      <c r="J1158" s="22" t="str">
        <f>Prefeitura!E1158</f>
        <v>(19) 991697259</v>
      </c>
      <c r="K1158" s="23" t="str">
        <f>LOWER('Base de dados'!K1157)</f>
        <v>danielvgr2016@hotmail.com</v>
      </c>
      <c r="L1158" s="24" t="str">
        <f>'Base de dados'!J1157</f>
        <v>POPULAÇÃO GERAL</v>
      </c>
      <c r="M1158" s="24" t="str">
        <f>'Base de dados'!L1157</f>
        <v>SUPLENTE</v>
      </c>
      <c r="N1158" s="24">
        <f>'Base de dados'!M1157</f>
        <v>840</v>
      </c>
      <c r="O1158" s="29" t="str">
        <f>IF(OR(Prefeitura!I1158="Não",Prefeitura!J1158&lt;&gt;""),"EXCLUÍDO","")</f>
        <v/>
      </c>
      <c r="P1158" s="24" t="str">
        <f>IF(Prefeitura!J1158&lt;&gt;"","ATENDIDO CDHU",IF(Prefeitura!I1158="Não","NÃO COMPROVA TEMPO DE MORADIA",""))</f>
        <v/>
      </c>
      <c r="Q1158" s="24" t="str">
        <f t="shared" si="38"/>
        <v/>
      </c>
    </row>
    <row r="1159" spans="1:17" ht="24.95" customHeight="1" x14ac:dyDescent="0.25">
      <c r="A1159" s="17">
        <f t="shared" si="37"/>
        <v>1157</v>
      </c>
      <c r="B1159" s="18" t="str">
        <f>'Base de dados'!A1158</f>
        <v>5630005733</v>
      </c>
      <c r="C1159" s="19" t="str">
        <f>'Base de dados'!B1158</f>
        <v>RAUL DOS SANTOS JUNIOR</v>
      </c>
      <c r="D1159" s="26">
        <f>'Base de dados'!C1158</f>
        <v>18029059</v>
      </c>
      <c r="E1159" s="20" t="str">
        <f>'Base de dados'!D1158</f>
        <v>102.341.438-43</v>
      </c>
      <c r="F1159" s="21" t="str">
        <f>IF('Base de dados'!E1158&lt;&gt;"",'Base de dados'!E1158,"")</f>
        <v>ZILOA PUELCHER DOS SANTOS</v>
      </c>
      <c r="G1159" s="21">
        <f>IF('Base de dados'!F1158&lt;&gt;"",'Base de dados'!F1158,"")</f>
        <v>223670133</v>
      </c>
      <c r="H1159" s="21" t="str">
        <f>IF('Base de dados'!G1158&lt;&gt;"",'Base de dados'!G1158,"")</f>
        <v>108.119.898-28</v>
      </c>
      <c r="I1159" s="31" t="str">
        <f>Prefeitura!D1159</f>
        <v>RUA PEDRO DUTRA, 497 - CENTRO  - CASA BRANCA</v>
      </c>
      <c r="J1159" s="22" t="str">
        <f>Prefeitura!E1159</f>
        <v>(19) 991438795</v>
      </c>
      <c r="K1159" s="23" t="str">
        <f>LOWER('Base de dados'!K1158)</f>
        <v>gabrielpuelkher@gmail.com</v>
      </c>
      <c r="L1159" s="24" t="str">
        <f>'Base de dados'!J1158</f>
        <v>POPULAÇÃO GERAL</v>
      </c>
      <c r="M1159" s="24" t="str">
        <f>'Base de dados'!L1158</f>
        <v>SUPLENTE</v>
      </c>
      <c r="N1159" s="24">
        <f>'Base de dados'!M1158</f>
        <v>841</v>
      </c>
      <c r="O1159" s="29" t="str">
        <f>IF(OR(Prefeitura!I1159="Não",Prefeitura!J1159&lt;&gt;""),"EXCLUÍDO","")</f>
        <v/>
      </c>
      <c r="P1159" s="24" t="str">
        <f>IF(Prefeitura!J1159&lt;&gt;"","ATENDIDO CDHU",IF(Prefeitura!I1159="Não","NÃO COMPROVA TEMPO DE MORADIA",""))</f>
        <v/>
      </c>
      <c r="Q1159" s="24" t="str">
        <f t="shared" si="38"/>
        <v/>
      </c>
    </row>
    <row r="1160" spans="1:17" ht="24.95" customHeight="1" x14ac:dyDescent="0.25">
      <c r="A1160" s="17">
        <f t="shared" si="37"/>
        <v>1158</v>
      </c>
      <c r="B1160" s="18" t="str">
        <f>'Base de dados'!A1159</f>
        <v>5630016235</v>
      </c>
      <c r="C1160" s="19" t="str">
        <f>'Base de dados'!B1159</f>
        <v>LETICIA ARIENE DE CARVALHO</v>
      </c>
      <c r="D1160" s="26">
        <f>'Base de dados'!C1159</f>
        <v>19553114</v>
      </c>
      <c r="E1160" s="20" t="str">
        <f>'Base de dados'!D1159</f>
        <v>132.502.956-47</v>
      </c>
      <c r="F1160" s="21" t="str">
        <f>IF('Base de dados'!E1159&lt;&gt;"",'Base de dados'!E1159,"")</f>
        <v/>
      </c>
      <c r="G1160" s="21" t="str">
        <f>IF('Base de dados'!F1159&lt;&gt;"",'Base de dados'!F1159,"")</f>
        <v/>
      </c>
      <c r="H1160" s="21" t="str">
        <f>IF('Base de dados'!G1159&lt;&gt;"",'Base de dados'!G1159,"")</f>
        <v/>
      </c>
      <c r="I1160" s="31" t="str">
        <f>Prefeitura!D1160</f>
        <v>RUA ANTONIO LUIZ PIRES, 877 - CENTRO - ITOBI</v>
      </c>
      <c r="J1160" s="22" t="str">
        <f>Prefeitura!E1160</f>
        <v>(19) 993490347</v>
      </c>
      <c r="K1160" s="23" t="str">
        <f>LOWER('Base de dados'!K1159)</f>
        <v>leticiaariene16@gmail.com</v>
      </c>
      <c r="L1160" s="24" t="str">
        <f>'Base de dados'!J1159</f>
        <v>POPULAÇÃO GERAL</v>
      </c>
      <c r="M1160" s="24" t="str">
        <f>'Base de dados'!L1159</f>
        <v>SUPLENTE</v>
      </c>
      <c r="N1160" s="24">
        <f>'Base de dados'!M1159</f>
        <v>842</v>
      </c>
      <c r="O1160" s="29" t="str">
        <f>IF(OR(Prefeitura!I1160="Não",Prefeitura!J1160&lt;&gt;""),"EXCLUÍDO","")</f>
        <v/>
      </c>
      <c r="P1160" s="24" t="str">
        <f>IF(Prefeitura!J1160&lt;&gt;"","ATENDIDO CDHU",IF(Prefeitura!I1160="Não","NÃO COMPROVA TEMPO DE MORADIA",""))</f>
        <v/>
      </c>
      <c r="Q1160" s="24" t="str">
        <f t="shared" si="38"/>
        <v/>
      </c>
    </row>
    <row r="1161" spans="1:17" ht="24.95" customHeight="1" x14ac:dyDescent="0.25">
      <c r="A1161" s="17">
        <f t="shared" si="37"/>
        <v>1159</v>
      </c>
      <c r="B1161" s="18" t="str">
        <f>'Base de dados'!A1160</f>
        <v>5630010717</v>
      </c>
      <c r="C1161" s="19" t="str">
        <f>'Base de dados'!B1160</f>
        <v>MICHELE BEMFICA SANTIAGO DE CARVALHO</v>
      </c>
      <c r="D1161" s="26">
        <f>'Base de dados'!C1160</f>
        <v>341778795</v>
      </c>
      <c r="E1161" s="20" t="str">
        <f>'Base de dados'!D1160</f>
        <v>339.317.348-03</v>
      </c>
      <c r="F1161" s="21" t="str">
        <f>IF('Base de dados'!E1160&lt;&gt;"",'Base de dados'!E1160,"")</f>
        <v>CARLOS HENRIQUE DE CARVALHO</v>
      </c>
      <c r="G1161" s="21">
        <f>IF('Base de dados'!F1160&lt;&gt;"",'Base de dados'!F1160,"")</f>
        <v>242995482</v>
      </c>
      <c r="H1161" s="21" t="str">
        <f>IF('Base de dados'!G1160&lt;&gt;"",'Base de dados'!G1160,"")</f>
        <v>168.346.438-93</v>
      </c>
      <c r="I1161" s="31" t="str">
        <f>Prefeitura!D1161</f>
        <v>RUA PROFESSORA ODETE SANTANA, 211 - ANDORINHA - CASA BRANCA</v>
      </c>
      <c r="J1161" s="22" t="str">
        <f>Prefeitura!E1161</f>
        <v>(19) 989636775</v>
      </c>
      <c r="K1161" s="23" t="str">
        <f>LOWER('Base de dados'!K1160)</f>
        <v>michelecarvalho405@gmail.com</v>
      </c>
      <c r="L1161" s="24" t="str">
        <f>'Base de dados'!J1160</f>
        <v>POPULAÇÃO GERAL</v>
      </c>
      <c r="M1161" s="24" t="str">
        <f>'Base de dados'!L1160</f>
        <v>SUPLENTE</v>
      </c>
      <c r="N1161" s="24">
        <f>'Base de dados'!M1160</f>
        <v>843</v>
      </c>
      <c r="O1161" s="29" t="str">
        <f>IF(OR(Prefeitura!I1161="Não",Prefeitura!J1161&lt;&gt;""),"EXCLUÍDO","")</f>
        <v/>
      </c>
      <c r="P1161" s="24" t="str">
        <f>IF(Prefeitura!J1161&lt;&gt;"","ATENDIDO CDHU",IF(Prefeitura!I1161="Não","NÃO COMPROVA TEMPO DE MORADIA",""))</f>
        <v/>
      </c>
      <c r="Q1161" s="24" t="str">
        <f t="shared" si="38"/>
        <v/>
      </c>
    </row>
    <row r="1162" spans="1:17" ht="24.95" customHeight="1" x14ac:dyDescent="0.25">
      <c r="A1162" s="17">
        <f t="shared" si="37"/>
        <v>1160</v>
      </c>
      <c r="B1162" s="18" t="str">
        <f>'Base de dados'!A1161</f>
        <v>5630007986</v>
      </c>
      <c r="C1162" s="19" t="str">
        <f>'Base de dados'!B1161</f>
        <v>PATRICIA ISIS NOGUEIRA PEREIRA</v>
      </c>
      <c r="D1162" s="26">
        <f>'Base de dados'!C1161</f>
        <v>405532453</v>
      </c>
      <c r="E1162" s="20" t="str">
        <f>'Base de dados'!D1161</f>
        <v>319.068.338-77</v>
      </c>
      <c r="F1162" s="21" t="str">
        <f>IF('Base de dados'!E1161&lt;&gt;"",'Base de dados'!E1161,"")</f>
        <v/>
      </c>
      <c r="G1162" s="21" t="str">
        <f>IF('Base de dados'!F1161&lt;&gt;"",'Base de dados'!F1161,"")</f>
        <v/>
      </c>
      <c r="H1162" s="21" t="str">
        <f>IF('Base de dados'!G1161&lt;&gt;"",'Base de dados'!G1161,"")</f>
        <v/>
      </c>
      <c r="I1162" s="31" t="str">
        <f>Prefeitura!D1162</f>
        <v>AV  TRISTAO LOPES DA CUNHA FILHO, 331 - CHACARA BOA VISTA  - CASA BRANCA</v>
      </c>
      <c r="J1162" s="22" t="str">
        <f>Prefeitura!E1162</f>
        <v>(19) 993049198</v>
      </c>
      <c r="K1162" s="23" t="str">
        <f>LOWER('Base de dados'!K1161)</f>
        <v>patricia.pinp1210@gmail.com</v>
      </c>
      <c r="L1162" s="24" t="str">
        <f>'Base de dados'!J1161</f>
        <v>POPULAÇÃO GERAL</v>
      </c>
      <c r="M1162" s="24" t="str">
        <f>'Base de dados'!L1161</f>
        <v>SUPLENTE</v>
      </c>
      <c r="N1162" s="24">
        <f>'Base de dados'!M1161</f>
        <v>844</v>
      </c>
      <c r="O1162" s="29" t="str">
        <f>IF(OR(Prefeitura!I1162="Não",Prefeitura!J1162&lt;&gt;""),"EXCLUÍDO","")</f>
        <v/>
      </c>
      <c r="P1162" s="24" t="str">
        <f>IF(Prefeitura!J1162&lt;&gt;"","ATENDIDO CDHU",IF(Prefeitura!I1162="Não","NÃO COMPROVA TEMPO DE MORADIA",""))</f>
        <v/>
      </c>
      <c r="Q1162" s="24" t="str">
        <f t="shared" si="38"/>
        <v/>
      </c>
    </row>
    <row r="1163" spans="1:17" ht="24.95" customHeight="1" x14ac:dyDescent="0.25">
      <c r="A1163" s="17">
        <f t="shared" si="37"/>
        <v>1161</v>
      </c>
      <c r="B1163" s="18" t="str">
        <f>'Base de dados'!A1162</f>
        <v>5630000759</v>
      </c>
      <c r="C1163" s="19" t="str">
        <f>'Base de dados'!B1162</f>
        <v>LARISSA FERREITA CORREIA</v>
      </c>
      <c r="D1163" s="26">
        <f>'Base de dados'!C1162</f>
        <v>557074198</v>
      </c>
      <c r="E1163" s="20" t="str">
        <f>'Base de dados'!D1162</f>
        <v>462.594.418-00</v>
      </c>
      <c r="F1163" s="21" t="str">
        <f>IF('Base de dados'!E1162&lt;&gt;"",'Base de dados'!E1162,"")</f>
        <v/>
      </c>
      <c r="G1163" s="21" t="str">
        <f>IF('Base de dados'!F1162&lt;&gt;"",'Base de dados'!F1162,"")</f>
        <v/>
      </c>
      <c r="H1163" s="21" t="str">
        <f>IF('Base de dados'!G1162&lt;&gt;"",'Base de dados'!G1162,"")</f>
        <v/>
      </c>
      <c r="I1163" s="31" t="str">
        <f>Prefeitura!D1163</f>
        <v>RUA NICANOR FRANCISCO FERRAZ, 181 - JARDIM EUROPA - CASA BRANCA</v>
      </c>
      <c r="J1163" s="22" t="str">
        <f>Prefeitura!E1163</f>
        <v>(19) 995506826</v>
      </c>
      <c r="K1163" s="23" t="str">
        <f>LOWER('Base de dados'!K1162)</f>
        <v>evertonwillianroberto@gmail.com</v>
      </c>
      <c r="L1163" s="24" t="str">
        <f>'Base de dados'!J1162</f>
        <v>POPULAÇÃO GERAL</v>
      </c>
      <c r="M1163" s="24" t="str">
        <f>'Base de dados'!L1162</f>
        <v>SUPLENTE</v>
      </c>
      <c r="N1163" s="24">
        <f>'Base de dados'!M1162</f>
        <v>845</v>
      </c>
      <c r="O1163" s="29" t="str">
        <f>IF(OR(Prefeitura!I1163="Não",Prefeitura!J1163&lt;&gt;""),"EXCLUÍDO","")</f>
        <v/>
      </c>
      <c r="P1163" s="24" t="str">
        <f>IF(Prefeitura!J1163&lt;&gt;"","ATENDIDO CDHU",IF(Prefeitura!I1163="Não","NÃO COMPROVA TEMPO DE MORADIA",""))</f>
        <v/>
      </c>
      <c r="Q1163" s="24" t="str">
        <f t="shared" si="38"/>
        <v/>
      </c>
    </row>
    <row r="1164" spans="1:17" ht="24.95" customHeight="1" x14ac:dyDescent="0.25">
      <c r="A1164" s="17">
        <f t="shared" si="37"/>
        <v>1162</v>
      </c>
      <c r="B1164" s="18" t="str">
        <f>'Base de dados'!A1163</f>
        <v>5630001153</v>
      </c>
      <c r="C1164" s="19" t="str">
        <f>'Base de dados'!B1163</f>
        <v>SILVIA CRISTINA RIBEIRO PEREIRA</v>
      </c>
      <c r="D1164" s="26">
        <f>'Base de dados'!C1163</f>
        <v>341796414</v>
      </c>
      <c r="E1164" s="20" t="str">
        <f>'Base de dados'!D1163</f>
        <v>391.008.488-59</v>
      </c>
      <c r="F1164" s="21" t="str">
        <f>IF('Base de dados'!E1163&lt;&gt;"",'Base de dados'!E1163,"")</f>
        <v>ALEXANDRE BATISTA FERREIRA</v>
      </c>
      <c r="G1164" s="21">
        <f>IF('Base de dados'!F1163&lt;&gt;"",'Base de dados'!F1163,"")</f>
        <v>295195538</v>
      </c>
      <c r="H1164" s="21" t="str">
        <f>IF('Base de dados'!G1163&lt;&gt;"",'Base de dados'!G1163,"")</f>
        <v>303.636.968-65</v>
      </c>
      <c r="I1164" s="31" t="str">
        <f>Prefeitura!D1164</f>
        <v>RUA ROBERTO BITENCUT, 386 - JARDIM EUROPA - CASA BRANCA</v>
      </c>
      <c r="J1164" s="22" t="str">
        <f>Prefeitura!E1164</f>
        <v>(19) 992199833</v>
      </c>
      <c r="K1164" s="23" t="str">
        <f>LOWER('Base de dados'!K1163)</f>
        <v>silvia992199833@gmail.com</v>
      </c>
      <c r="L1164" s="24" t="str">
        <f>'Base de dados'!J1163</f>
        <v>POPULAÇÃO GERAL</v>
      </c>
      <c r="M1164" s="24" t="str">
        <f>'Base de dados'!L1163</f>
        <v>SUPLENTE</v>
      </c>
      <c r="N1164" s="24">
        <f>'Base de dados'!M1163</f>
        <v>846</v>
      </c>
      <c r="O1164" s="29" t="str">
        <f>IF(OR(Prefeitura!I1164="Não",Prefeitura!J1164&lt;&gt;""),"EXCLUÍDO","")</f>
        <v/>
      </c>
      <c r="P1164" s="24" t="str">
        <f>IF(Prefeitura!J1164&lt;&gt;"","ATENDIDO CDHU",IF(Prefeitura!I1164="Não","NÃO COMPROVA TEMPO DE MORADIA",""))</f>
        <v/>
      </c>
      <c r="Q1164" s="24" t="str">
        <f t="shared" si="38"/>
        <v/>
      </c>
    </row>
    <row r="1165" spans="1:17" ht="24.95" customHeight="1" x14ac:dyDescent="0.25">
      <c r="A1165" s="17">
        <f t="shared" si="37"/>
        <v>1163</v>
      </c>
      <c r="B1165" s="18" t="str">
        <f>'Base de dados'!A1164</f>
        <v>5630016714</v>
      </c>
      <c r="C1165" s="19" t="str">
        <f>'Base de dados'!B1164</f>
        <v>LUIZ FERNANDO LOPES DOS REIS</v>
      </c>
      <c r="D1165" s="26">
        <f>'Base de dados'!C1164</f>
        <v>405528036</v>
      </c>
      <c r="E1165" s="20" t="str">
        <f>'Base de dados'!D1164</f>
        <v>232.039.448-63</v>
      </c>
      <c r="F1165" s="21" t="str">
        <f>IF('Base de dados'!E1164&lt;&gt;"",'Base de dados'!E1164,"")</f>
        <v/>
      </c>
      <c r="G1165" s="21" t="str">
        <f>IF('Base de dados'!F1164&lt;&gt;"",'Base de dados'!F1164,"")</f>
        <v/>
      </c>
      <c r="H1165" s="21" t="str">
        <f>IF('Base de dados'!G1164&lt;&gt;"",'Base de dados'!G1164,"")</f>
        <v/>
      </c>
      <c r="I1165" s="31" t="str">
        <f>Prefeitura!D1165</f>
        <v>RUA CORONEL JOSE JULIO, 109 - CENTRO - CASA BRANCA</v>
      </c>
      <c r="J1165" s="22" t="str">
        <f>Prefeitura!E1165</f>
        <v>(19) 995897837</v>
      </c>
      <c r="K1165" s="23" t="str">
        <f>LOWER('Base de dados'!K1164)</f>
        <v>nandoreis776@gmail.com</v>
      </c>
      <c r="L1165" s="24" t="str">
        <f>'Base de dados'!J1164</f>
        <v>POPULAÇÃO GERAL</v>
      </c>
      <c r="M1165" s="24" t="str">
        <f>'Base de dados'!L1164</f>
        <v>SUPLENTE</v>
      </c>
      <c r="N1165" s="24">
        <f>'Base de dados'!M1164</f>
        <v>847</v>
      </c>
      <c r="O1165" s="29" t="str">
        <f>IF(OR(Prefeitura!I1165="Não",Prefeitura!J1165&lt;&gt;""),"EXCLUÍDO","")</f>
        <v/>
      </c>
      <c r="P1165" s="24" t="str">
        <f>IF(Prefeitura!J1165&lt;&gt;"","ATENDIDO CDHU",IF(Prefeitura!I1165="Não","NÃO COMPROVA TEMPO DE MORADIA",""))</f>
        <v/>
      </c>
      <c r="Q1165" s="24" t="str">
        <f t="shared" si="38"/>
        <v/>
      </c>
    </row>
    <row r="1166" spans="1:17" ht="24.95" customHeight="1" x14ac:dyDescent="0.25">
      <c r="A1166" s="17">
        <f t="shared" si="37"/>
        <v>1164</v>
      </c>
      <c r="B1166" s="18" t="str">
        <f>'Base de dados'!A1165</f>
        <v>5630009198</v>
      </c>
      <c r="C1166" s="19" t="str">
        <f>'Base de dados'!B1165</f>
        <v>ADRIELE CRISTINA VARISE DOS SANTOS</v>
      </c>
      <c r="D1166" s="26">
        <f>'Base de dados'!C1165</f>
        <v>552769642</v>
      </c>
      <c r="E1166" s="20" t="str">
        <f>'Base de dados'!D1165</f>
        <v>471.234.298-69</v>
      </c>
      <c r="F1166" s="21" t="str">
        <f>IF('Base de dados'!E1165&lt;&gt;"",'Base de dados'!E1165,"")</f>
        <v>LUIZ FERNANDO DOS SANTOS</v>
      </c>
      <c r="G1166" s="21">
        <f>IF('Base de dados'!F1165&lt;&gt;"",'Base de dados'!F1165,"")</f>
        <v>446078396</v>
      </c>
      <c r="H1166" s="21" t="str">
        <f>IF('Base de dados'!G1165&lt;&gt;"",'Base de dados'!G1165,"")</f>
        <v>234.714.278-05</v>
      </c>
      <c r="I1166" s="31" t="str">
        <f>Prefeitura!D1166</f>
        <v>Q   E ADRIANO FRANCISCO PIRES, 36 - PQ SAO PAULO - CADA BRANCA</v>
      </c>
      <c r="J1166" s="22" t="str">
        <f>Prefeitura!E1166</f>
        <v>(19) 993824917</v>
      </c>
      <c r="K1166" s="23" t="str">
        <f>LOWER('Base de dados'!K1165)</f>
        <v>carla.cprado@hotmail.com</v>
      </c>
      <c r="L1166" s="24" t="str">
        <f>'Base de dados'!J1165</f>
        <v>POPULAÇÃO GERAL</v>
      </c>
      <c r="M1166" s="24" t="str">
        <f>'Base de dados'!L1165</f>
        <v>SUPLENTE</v>
      </c>
      <c r="N1166" s="24">
        <f>'Base de dados'!M1165</f>
        <v>848</v>
      </c>
      <c r="O1166" s="29" t="str">
        <f>IF(OR(Prefeitura!I1166="Não",Prefeitura!J1166&lt;&gt;""),"EXCLUÍDO","")</f>
        <v/>
      </c>
      <c r="P1166" s="24" t="str">
        <f>IF(Prefeitura!J1166&lt;&gt;"","ATENDIDO CDHU",IF(Prefeitura!I1166="Não","NÃO COMPROVA TEMPO DE MORADIA",""))</f>
        <v/>
      </c>
      <c r="Q1166" s="24" t="str">
        <f t="shared" si="38"/>
        <v/>
      </c>
    </row>
    <row r="1167" spans="1:17" ht="24.95" customHeight="1" x14ac:dyDescent="0.25">
      <c r="A1167" s="17">
        <f t="shared" si="37"/>
        <v>1165</v>
      </c>
      <c r="B1167" s="18" t="str">
        <f>'Base de dados'!A1166</f>
        <v>5630018447</v>
      </c>
      <c r="C1167" s="19" t="str">
        <f>'Base de dados'!B1166</f>
        <v>PATRICIA NASCIMENTO MORAIS</v>
      </c>
      <c r="D1167" s="26">
        <f>'Base de dados'!C1166</f>
        <v>360995640</v>
      </c>
      <c r="E1167" s="20" t="str">
        <f>'Base de dados'!D1166</f>
        <v>347.876.258-88</v>
      </c>
      <c r="F1167" s="21" t="str">
        <f>IF('Base de dados'!E1166&lt;&gt;"",'Base de dados'!E1166,"")</f>
        <v/>
      </c>
      <c r="G1167" s="21" t="str">
        <f>IF('Base de dados'!F1166&lt;&gt;"",'Base de dados'!F1166,"")</f>
        <v/>
      </c>
      <c r="H1167" s="21" t="str">
        <f>IF('Base de dados'!G1166&lt;&gt;"",'Base de dados'!G1166,"")</f>
        <v/>
      </c>
      <c r="I1167" s="31" t="str">
        <f>Prefeitura!D1167</f>
        <v>RUA JOSE DOS SANTOS BASTOS, 98 - JARDIM MACAUBA - CASA BRANCA</v>
      </c>
      <c r="J1167" s="22" t="str">
        <f>Prefeitura!E1167</f>
        <v>(19) 993813787</v>
      </c>
      <c r="K1167" s="23" t="str">
        <f>LOWER('Base de dados'!K1166)</f>
        <v>moraispatricia619@gmail.com</v>
      </c>
      <c r="L1167" s="24" t="str">
        <f>'Base de dados'!J1166</f>
        <v>POPULAÇÃO GERAL</v>
      </c>
      <c r="M1167" s="24" t="str">
        <f>'Base de dados'!L1166</f>
        <v>SUPLENTE</v>
      </c>
      <c r="N1167" s="24">
        <f>'Base de dados'!M1166</f>
        <v>849</v>
      </c>
      <c r="O1167" s="29" t="str">
        <f>IF(OR(Prefeitura!I1167="Não",Prefeitura!J1167&lt;&gt;""),"EXCLUÍDO","")</f>
        <v/>
      </c>
      <c r="P1167" s="24" t="str">
        <f>IF(Prefeitura!J1167&lt;&gt;"","ATENDIDO CDHU",IF(Prefeitura!I1167="Não","NÃO COMPROVA TEMPO DE MORADIA",""))</f>
        <v/>
      </c>
      <c r="Q1167" s="24" t="str">
        <f t="shared" si="38"/>
        <v/>
      </c>
    </row>
    <row r="1168" spans="1:17" ht="24.95" customHeight="1" x14ac:dyDescent="0.25">
      <c r="A1168" s="17">
        <f t="shared" si="37"/>
        <v>1166</v>
      </c>
      <c r="B1168" s="18" t="str">
        <f>'Base de dados'!A1167</f>
        <v>5630001401</v>
      </c>
      <c r="C1168" s="19" t="str">
        <f>'Base de dados'!B1167</f>
        <v>SILMARA DONIZETE DA SILVA JERONIMO</v>
      </c>
      <c r="D1168" s="26">
        <f>'Base de dados'!C1167</f>
        <v>455404859</v>
      </c>
      <c r="E1168" s="20" t="str">
        <f>'Base de dados'!D1167</f>
        <v>297.419.628-43</v>
      </c>
      <c r="F1168" s="21" t="str">
        <f>IF('Base de dados'!E1167&lt;&gt;"",'Base de dados'!E1167,"")</f>
        <v/>
      </c>
      <c r="G1168" s="21" t="str">
        <f>IF('Base de dados'!F1167&lt;&gt;"",'Base de dados'!F1167,"")</f>
        <v/>
      </c>
      <c r="H1168" s="21" t="str">
        <f>IF('Base de dados'!G1167&lt;&gt;"",'Base de dados'!G1167,"")</f>
        <v/>
      </c>
      <c r="I1168" s="31" t="str">
        <f>Prefeitura!D1168</f>
        <v>RUA SANTO ANTONIO, 11 - CENTRO - CASA BRANCA</v>
      </c>
      <c r="J1168" s="22" t="str">
        <f>Prefeitura!E1168</f>
        <v>(19) 989918802</v>
      </c>
      <c r="K1168" s="23" t="str">
        <f>LOWER('Base de dados'!K1167)</f>
        <v>sil.donizete@gmail.com</v>
      </c>
      <c r="L1168" s="24" t="str">
        <f>'Base de dados'!J1167</f>
        <v>POPULAÇÃO GERAL</v>
      </c>
      <c r="M1168" s="24" t="str">
        <f>'Base de dados'!L1167</f>
        <v>SUPLENTE</v>
      </c>
      <c r="N1168" s="24">
        <f>'Base de dados'!M1167</f>
        <v>850</v>
      </c>
      <c r="O1168" s="29" t="str">
        <f>IF(OR(Prefeitura!I1168="Não",Prefeitura!J1168&lt;&gt;""),"EXCLUÍDO","")</f>
        <v/>
      </c>
      <c r="P1168" s="24" t="str">
        <f>IF(Prefeitura!J1168&lt;&gt;"","ATENDIDO CDHU",IF(Prefeitura!I1168="Não","NÃO COMPROVA TEMPO DE MORADIA",""))</f>
        <v/>
      </c>
      <c r="Q1168" s="24" t="str">
        <f t="shared" si="38"/>
        <v/>
      </c>
    </row>
    <row r="1169" spans="1:17" ht="24.95" customHeight="1" x14ac:dyDescent="0.25">
      <c r="A1169" s="17">
        <f t="shared" si="37"/>
        <v>1167</v>
      </c>
      <c r="B1169" s="18" t="str">
        <f>'Base de dados'!A1168</f>
        <v>5630009164</v>
      </c>
      <c r="C1169" s="19" t="str">
        <f>'Base de dados'!B1168</f>
        <v>EDUARDO SARRAF NETO</v>
      </c>
      <c r="D1169" s="26">
        <f>'Base de dados'!C1168</f>
        <v>20199169</v>
      </c>
      <c r="E1169" s="20" t="str">
        <f>'Base de dados'!D1168</f>
        <v>168.346.128-23</v>
      </c>
      <c r="F1169" s="21" t="str">
        <f>IF('Base de dados'!E1168&lt;&gt;"",'Base de dados'!E1168,"")</f>
        <v>LUCILAINE KITZMAN DA SILVA</v>
      </c>
      <c r="G1169" s="21">
        <f>IF('Base de dados'!F1168&lt;&gt;"",'Base de dados'!F1168,"")</f>
        <v>32601236</v>
      </c>
      <c r="H1169" s="21" t="str">
        <f>IF('Base de dados'!G1168&lt;&gt;"",'Base de dados'!G1168,"")</f>
        <v>322.939.328-77</v>
      </c>
      <c r="I1169" s="31" t="str">
        <f>Prefeitura!D1169</f>
        <v>RUA JUSTINO DE CASTRO, 920 - CENTRO - CASA BRANCA</v>
      </c>
      <c r="J1169" s="22" t="str">
        <f>Prefeitura!E1169</f>
        <v>(19) 992690475</v>
      </c>
      <c r="K1169" s="23" t="str">
        <f>LOWER('Base de dados'!K1168)</f>
        <v>lucilainekitzman@gmail.com</v>
      </c>
      <c r="L1169" s="24" t="str">
        <f>'Base de dados'!J1168</f>
        <v>POPULAÇÃO GERAL</v>
      </c>
      <c r="M1169" s="24" t="str">
        <f>'Base de dados'!L1168</f>
        <v>SUPLENTE</v>
      </c>
      <c r="N1169" s="24">
        <f>'Base de dados'!M1168</f>
        <v>851</v>
      </c>
      <c r="O1169" s="29" t="str">
        <f>IF(OR(Prefeitura!I1169="Não",Prefeitura!J1169&lt;&gt;""),"EXCLUÍDO","")</f>
        <v/>
      </c>
      <c r="P1169" s="24" t="str">
        <f>IF(Prefeitura!J1169&lt;&gt;"","ATENDIDO CDHU",IF(Prefeitura!I1169="Não","NÃO COMPROVA TEMPO DE MORADIA",""))</f>
        <v/>
      </c>
      <c r="Q1169" s="24" t="str">
        <f t="shared" si="38"/>
        <v/>
      </c>
    </row>
    <row r="1170" spans="1:17" ht="24.95" customHeight="1" x14ac:dyDescent="0.25">
      <c r="A1170" s="17">
        <f t="shared" si="37"/>
        <v>1168</v>
      </c>
      <c r="B1170" s="18" t="str">
        <f>'Base de dados'!A1169</f>
        <v>5630000973</v>
      </c>
      <c r="C1170" s="19" t="str">
        <f>'Base de dados'!B1169</f>
        <v>QUITERIA MARIA DA SILVA SOUZA</v>
      </c>
      <c r="D1170" s="26">
        <f>'Base de dados'!C1169</f>
        <v>583590846</v>
      </c>
      <c r="E1170" s="20" t="str">
        <f>'Base de dados'!D1169</f>
        <v>665.252.504-63</v>
      </c>
      <c r="F1170" s="21" t="str">
        <f>IF('Base de dados'!E1169&lt;&gt;"",'Base de dados'!E1169,"")</f>
        <v>JOAO DOS REIS DE SOUZA</v>
      </c>
      <c r="G1170" s="21">
        <f>IF('Base de dados'!F1169&lt;&gt;"",'Base de dados'!F1169,"")</f>
        <v>289043566</v>
      </c>
      <c r="H1170" s="21" t="str">
        <f>IF('Base de dados'!G1169&lt;&gt;"",'Base de dados'!G1169,"")</f>
        <v>185.020.518-30</v>
      </c>
      <c r="I1170" s="31" t="str">
        <f>Prefeitura!D1170</f>
        <v>RUA MOACIR TRANCOSO PERES, 450 - ARLINDO PERES - CASA BRANCA</v>
      </c>
      <c r="J1170" s="22" t="str">
        <f>Prefeitura!E1170</f>
        <v>(19) 989275197</v>
      </c>
      <c r="K1170" s="23" t="str">
        <f>LOWER('Base de dados'!K1169)</f>
        <v>crislanysakamoto@gmail.com</v>
      </c>
      <c r="L1170" s="24" t="str">
        <f>'Base de dados'!J1169</f>
        <v>POPULAÇÃO GERAL</v>
      </c>
      <c r="M1170" s="24" t="str">
        <f>'Base de dados'!L1169</f>
        <v>SUPLENTE</v>
      </c>
      <c r="N1170" s="24">
        <f>'Base de dados'!M1169</f>
        <v>852</v>
      </c>
      <c r="O1170" s="29" t="str">
        <f>IF(OR(Prefeitura!I1170="Não",Prefeitura!J1170&lt;&gt;""),"EXCLUÍDO","")</f>
        <v/>
      </c>
      <c r="P1170" s="24" t="str">
        <f>IF(Prefeitura!J1170&lt;&gt;"","ATENDIDO CDHU",IF(Prefeitura!I1170="Não","NÃO COMPROVA TEMPO DE MORADIA",""))</f>
        <v/>
      </c>
      <c r="Q1170" s="24" t="str">
        <f t="shared" si="38"/>
        <v/>
      </c>
    </row>
    <row r="1171" spans="1:17" ht="24.95" customHeight="1" x14ac:dyDescent="0.25">
      <c r="A1171" s="17">
        <f t="shared" si="37"/>
        <v>1169</v>
      </c>
      <c r="B1171" s="18" t="str">
        <f>'Base de dados'!A1170</f>
        <v>5630014032</v>
      </c>
      <c r="C1171" s="19" t="str">
        <f>'Base de dados'!B1170</f>
        <v>ALAN JOSE DE ALMEIDA MARTINS</v>
      </c>
      <c r="D1171" s="26">
        <f>'Base de dados'!C1170</f>
        <v>497433370</v>
      </c>
      <c r="E1171" s="20" t="str">
        <f>'Base de dados'!D1170</f>
        <v>430.516.888-00</v>
      </c>
      <c r="F1171" s="21" t="str">
        <f>IF('Base de dados'!E1170&lt;&gt;"",'Base de dados'!E1170,"")</f>
        <v/>
      </c>
      <c r="G1171" s="21" t="str">
        <f>IF('Base de dados'!F1170&lt;&gt;"",'Base de dados'!F1170,"")</f>
        <v/>
      </c>
      <c r="H1171" s="21" t="str">
        <f>IF('Base de dados'!G1170&lt;&gt;"",'Base de dados'!G1170,"")</f>
        <v/>
      </c>
      <c r="I1171" s="31" t="str">
        <f>Prefeitura!D1171</f>
        <v>RUA JORGE KOURY, 137 - PORTAL DOS PINHEIROS - CASA BRANCA</v>
      </c>
      <c r="J1171" s="22" t="str">
        <f>Prefeitura!E1171</f>
        <v>(19) 992997941</v>
      </c>
      <c r="K1171" s="23" t="str">
        <f>LOWER('Base de dados'!K1170)</f>
        <v>martins.alan07@gmail.com</v>
      </c>
      <c r="L1171" s="24" t="str">
        <f>'Base de dados'!J1170</f>
        <v>POPULAÇÃO GERAL</v>
      </c>
      <c r="M1171" s="24" t="str">
        <f>'Base de dados'!L1170</f>
        <v>SUPLENTE</v>
      </c>
      <c r="N1171" s="24">
        <f>'Base de dados'!M1170</f>
        <v>853</v>
      </c>
      <c r="O1171" s="29" t="str">
        <f>IF(OR(Prefeitura!I1171="Não",Prefeitura!J1171&lt;&gt;""),"EXCLUÍDO","")</f>
        <v/>
      </c>
      <c r="P1171" s="24" t="str">
        <f>IF(Prefeitura!J1171&lt;&gt;"","ATENDIDO CDHU",IF(Prefeitura!I1171="Não","NÃO COMPROVA TEMPO DE MORADIA",""))</f>
        <v/>
      </c>
      <c r="Q1171" s="24" t="str">
        <f t="shared" si="38"/>
        <v/>
      </c>
    </row>
    <row r="1172" spans="1:17" ht="24.95" customHeight="1" x14ac:dyDescent="0.25">
      <c r="A1172" s="17">
        <f t="shared" si="37"/>
        <v>1170</v>
      </c>
      <c r="B1172" s="18" t="str">
        <f>'Base de dados'!A1171</f>
        <v>5630016730</v>
      </c>
      <c r="C1172" s="19" t="str">
        <f>'Base de dados'!B1171</f>
        <v>ELZA DE LOURDES CARONI TERLONE</v>
      </c>
      <c r="D1172" s="26">
        <f>'Base de dados'!C1171</f>
        <v>327622659</v>
      </c>
      <c r="E1172" s="20" t="str">
        <f>'Base de dados'!D1171</f>
        <v>283.818.648-52</v>
      </c>
      <c r="F1172" s="21" t="str">
        <f>IF('Base de dados'!E1171&lt;&gt;"",'Base de dados'!E1171,"")</f>
        <v>MARCOS WILLIAM TERLONE</v>
      </c>
      <c r="G1172" s="21">
        <f>IF('Base de dados'!F1171&lt;&gt;"",'Base de dados'!F1171,"")</f>
        <v>363067905</v>
      </c>
      <c r="H1172" s="21" t="str">
        <f>IF('Base de dados'!G1171&lt;&gt;"",'Base de dados'!G1171,"")</f>
        <v>292.087.518-30</v>
      </c>
      <c r="I1172" s="31" t="str">
        <f>Prefeitura!D1172</f>
        <v>RUA DOZE, 30 - JD BELA VISTA  - CASA BRANCA</v>
      </c>
      <c r="J1172" s="22" t="str">
        <f>Prefeitura!E1172</f>
        <v>(19) 994897882</v>
      </c>
      <c r="K1172" s="23" t="str">
        <f>LOWER('Base de dados'!K1171)</f>
        <v>terloneelza@gmail.com</v>
      </c>
      <c r="L1172" s="24" t="str">
        <f>'Base de dados'!J1171</f>
        <v>POPULAÇÃO GERAL</v>
      </c>
      <c r="M1172" s="24" t="str">
        <f>'Base de dados'!L1171</f>
        <v>SUPLENTE</v>
      </c>
      <c r="N1172" s="24">
        <f>'Base de dados'!M1171</f>
        <v>854</v>
      </c>
      <c r="O1172" s="29" t="str">
        <f>IF(OR(Prefeitura!I1172="Não",Prefeitura!J1172&lt;&gt;""),"EXCLUÍDO","")</f>
        <v/>
      </c>
      <c r="P1172" s="24" t="str">
        <f>IF(Prefeitura!J1172&lt;&gt;"","ATENDIDO CDHU",IF(Prefeitura!I1172="Não","NÃO COMPROVA TEMPO DE MORADIA",""))</f>
        <v/>
      </c>
      <c r="Q1172" s="24" t="str">
        <f t="shared" si="38"/>
        <v/>
      </c>
    </row>
    <row r="1173" spans="1:17" ht="24.95" customHeight="1" x14ac:dyDescent="0.25">
      <c r="A1173" s="17">
        <f t="shared" si="37"/>
        <v>1171</v>
      </c>
      <c r="B1173" s="18" t="str">
        <f>'Base de dados'!A1172</f>
        <v>5630009693</v>
      </c>
      <c r="C1173" s="19" t="str">
        <f>'Base de dados'!B1172</f>
        <v>CLAYTON COSTA FORTE</v>
      </c>
      <c r="D1173" s="26">
        <f>'Base de dados'!C1172</f>
        <v>362827679</v>
      </c>
      <c r="E1173" s="20" t="str">
        <f>'Base de dados'!D1172</f>
        <v>234.044.688-05</v>
      </c>
      <c r="F1173" s="21" t="str">
        <f>IF('Base de dados'!E1172&lt;&gt;"",'Base de dados'!E1172,"")</f>
        <v>VALDIRENE BATISTA SILVERIO PERINI</v>
      </c>
      <c r="G1173" s="21">
        <f>IF('Base de dados'!F1172&lt;&gt;"",'Base de dados'!F1172,"")</f>
        <v>496790079</v>
      </c>
      <c r="H1173" s="21" t="str">
        <f>IF('Base de dados'!G1172&lt;&gt;"",'Base de dados'!G1172,"")</f>
        <v>415.332.698-40</v>
      </c>
      <c r="I1173" s="31" t="str">
        <f>Prefeitura!D1173</f>
        <v>RUA FAMILIA PAIVA, 440 - VENDA BRANCA - CASA BRANCA</v>
      </c>
      <c r="J1173" s="22" t="str">
        <f>Prefeitura!E1173</f>
        <v>(19) 997601137</v>
      </c>
      <c r="K1173" s="23" t="str">
        <f>LOWER('Base de dados'!K1172)</f>
        <v>claytonforte@gmail.com</v>
      </c>
      <c r="L1173" s="24" t="str">
        <f>'Base de dados'!J1172</f>
        <v>POPULAÇÃO GERAL</v>
      </c>
      <c r="M1173" s="24" t="str">
        <f>'Base de dados'!L1172</f>
        <v>SUPLENTE</v>
      </c>
      <c r="N1173" s="24">
        <f>'Base de dados'!M1172</f>
        <v>855</v>
      </c>
      <c r="O1173" s="29" t="str">
        <f>IF(OR(Prefeitura!I1173="Não",Prefeitura!J1173&lt;&gt;""),"EXCLUÍDO","")</f>
        <v/>
      </c>
      <c r="P1173" s="24" t="str">
        <f>IF(Prefeitura!J1173&lt;&gt;"","ATENDIDO CDHU",IF(Prefeitura!I1173="Não","NÃO COMPROVA TEMPO DE MORADIA",""))</f>
        <v/>
      </c>
      <c r="Q1173" s="24" t="str">
        <f t="shared" si="38"/>
        <v/>
      </c>
    </row>
    <row r="1174" spans="1:17" ht="24.95" customHeight="1" x14ac:dyDescent="0.25">
      <c r="A1174" s="17">
        <f t="shared" si="37"/>
        <v>1172</v>
      </c>
      <c r="B1174" s="18" t="str">
        <f>'Base de dados'!A1173</f>
        <v>5630002250</v>
      </c>
      <c r="C1174" s="19" t="str">
        <f>'Base de dados'!B1173</f>
        <v>SUZANI DE JESUS BATISTA</v>
      </c>
      <c r="D1174" s="26" t="str">
        <f>'Base de dados'!C1173</f>
        <v>48598474×</v>
      </c>
      <c r="E1174" s="20" t="str">
        <f>'Base de dados'!D1173</f>
        <v>411.162.148-14</v>
      </c>
      <c r="F1174" s="21" t="str">
        <f>IF('Base de dados'!E1173&lt;&gt;"",'Base de dados'!E1173,"")</f>
        <v/>
      </c>
      <c r="G1174" s="21" t="str">
        <f>IF('Base de dados'!F1173&lt;&gt;"",'Base de dados'!F1173,"")</f>
        <v/>
      </c>
      <c r="H1174" s="21" t="str">
        <f>IF('Base de dados'!G1173&lt;&gt;"",'Base de dados'!G1173,"")</f>
        <v/>
      </c>
      <c r="I1174" s="31" t="str">
        <f>Prefeitura!D1174</f>
        <v>RUA JOSE ANTONIO DA ROCHA, 85 - PARQUE SAO PAULO  - CASA BRANCA</v>
      </c>
      <c r="J1174" s="22" t="str">
        <f>Prefeitura!E1174</f>
        <v>(19) 989119722</v>
      </c>
      <c r="K1174" s="23" t="str">
        <f>LOWER('Base de dados'!K1173)</f>
        <v>suzane200834@hotmail.com1</v>
      </c>
      <c r="L1174" s="24" t="str">
        <f>'Base de dados'!J1173</f>
        <v>POPULAÇÃO GERAL</v>
      </c>
      <c r="M1174" s="24" t="str">
        <f>'Base de dados'!L1173</f>
        <v>SUPLENTE</v>
      </c>
      <c r="N1174" s="24">
        <f>'Base de dados'!M1173</f>
        <v>856</v>
      </c>
      <c r="O1174" s="29" t="str">
        <f>IF(OR(Prefeitura!I1174="Não",Prefeitura!J1174&lt;&gt;""),"EXCLUÍDO","")</f>
        <v/>
      </c>
      <c r="P1174" s="24" t="str">
        <f>IF(Prefeitura!J1174&lt;&gt;"","ATENDIDO CDHU",IF(Prefeitura!I1174="Não","NÃO COMPROVA TEMPO DE MORADIA",""))</f>
        <v/>
      </c>
      <c r="Q1174" s="24" t="str">
        <f t="shared" si="38"/>
        <v/>
      </c>
    </row>
    <row r="1175" spans="1:17" ht="24.95" customHeight="1" x14ac:dyDescent="0.25">
      <c r="A1175" s="17">
        <f t="shared" si="37"/>
        <v>1173</v>
      </c>
      <c r="B1175" s="18" t="str">
        <f>'Base de dados'!A1174</f>
        <v>5630001526</v>
      </c>
      <c r="C1175" s="19" t="str">
        <f>'Base de dados'!B1174</f>
        <v>KELLY CRISTINA SILVA COELHO</v>
      </c>
      <c r="D1175" s="26">
        <f>'Base de dados'!C1174</f>
        <v>302059933</v>
      </c>
      <c r="E1175" s="20" t="str">
        <f>'Base de dados'!D1174</f>
        <v>278.816.488-21</v>
      </c>
      <c r="F1175" s="21" t="str">
        <f>IF('Base de dados'!E1174&lt;&gt;"",'Base de dados'!E1174,"")</f>
        <v>FERNANDO CARLOS DE SOUZA COELHO DE CASTRO</v>
      </c>
      <c r="G1175" s="21">
        <f>IF('Base de dados'!F1174&lt;&gt;"",'Base de dados'!F1174,"")</f>
        <v>126960586</v>
      </c>
      <c r="H1175" s="21" t="str">
        <f>IF('Base de dados'!G1174&lt;&gt;"",'Base de dados'!G1174,"")</f>
        <v>045.701.168-84</v>
      </c>
      <c r="I1175" s="31" t="str">
        <f>Prefeitura!D1175</f>
        <v>RUA FAMILIA BACCI, 176 - CENTRO - CASA BRANCA</v>
      </c>
      <c r="J1175" s="22" t="str">
        <f>Prefeitura!E1175</f>
        <v>(19) 992571250</v>
      </c>
      <c r="K1175" s="23" t="str">
        <f>LOWER('Base de dados'!K1174)</f>
        <v>vendas@bplastic.com.br</v>
      </c>
      <c r="L1175" s="24" t="str">
        <f>'Base de dados'!J1174</f>
        <v>POPULAÇÃO GERAL</v>
      </c>
      <c r="M1175" s="24" t="str">
        <f>'Base de dados'!L1174</f>
        <v>SUPLENTE</v>
      </c>
      <c r="N1175" s="24">
        <f>'Base de dados'!M1174</f>
        <v>857</v>
      </c>
      <c r="O1175" s="29" t="str">
        <f>IF(OR(Prefeitura!I1175="Não",Prefeitura!J1175&lt;&gt;""),"EXCLUÍDO","")</f>
        <v/>
      </c>
      <c r="P1175" s="24" t="str">
        <f>IF(Prefeitura!J1175&lt;&gt;"","ATENDIDO CDHU",IF(Prefeitura!I1175="Não","NÃO COMPROVA TEMPO DE MORADIA",""))</f>
        <v/>
      </c>
      <c r="Q1175" s="24" t="str">
        <f t="shared" si="38"/>
        <v/>
      </c>
    </row>
    <row r="1176" spans="1:17" ht="24.95" customHeight="1" x14ac:dyDescent="0.25">
      <c r="A1176" s="17">
        <f t="shared" si="37"/>
        <v>1174</v>
      </c>
      <c r="B1176" s="18" t="str">
        <f>'Base de dados'!A1175</f>
        <v>5630014552</v>
      </c>
      <c r="C1176" s="19" t="str">
        <f>'Base de dados'!B1175</f>
        <v>JULIO CESAR DA SILVA ANDRE</v>
      </c>
      <c r="D1176" s="26">
        <f>'Base de dados'!C1175</f>
        <v>431666209</v>
      </c>
      <c r="E1176" s="20" t="str">
        <f>'Base de dados'!D1175</f>
        <v>346.416.098-02</v>
      </c>
      <c r="F1176" s="21" t="str">
        <f>IF('Base de dados'!E1175&lt;&gt;"",'Base de dados'!E1175,"")</f>
        <v/>
      </c>
      <c r="G1176" s="21" t="str">
        <f>IF('Base de dados'!F1175&lt;&gt;"",'Base de dados'!F1175,"")</f>
        <v/>
      </c>
      <c r="H1176" s="21" t="str">
        <f>IF('Base de dados'!G1175&lt;&gt;"",'Base de dados'!G1175,"")</f>
        <v/>
      </c>
      <c r="I1176" s="31" t="str">
        <f>Prefeitura!D1176</f>
        <v>RUA DOS FURLANES, 37 - JARDIM BOA ESPERANCA - CASA BRANCA</v>
      </c>
      <c r="J1176" s="22" t="str">
        <f>Prefeitura!E1176</f>
        <v>(19) 995472661</v>
      </c>
      <c r="K1176" s="23" t="str">
        <f>LOWER('Base de dados'!K1175)</f>
        <v>julio.silvaandre@gmail.com</v>
      </c>
      <c r="L1176" s="24" t="str">
        <f>'Base de dados'!J1175</f>
        <v>POPULAÇÃO GERAL</v>
      </c>
      <c r="M1176" s="24" t="str">
        <f>'Base de dados'!L1175</f>
        <v>SUPLENTE</v>
      </c>
      <c r="N1176" s="24">
        <f>'Base de dados'!M1175</f>
        <v>858</v>
      </c>
      <c r="O1176" s="29" t="str">
        <f>IF(OR(Prefeitura!I1176="Não",Prefeitura!J1176&lt;&gt;""),"EXCLUÍDO","")</f>
        <v/>
      </c>
      <c r="P1176" s="24" t="str">
        <f>IF(Prefeitura!J1176&lt;&gt;"","ATENDIDO CDHU",IF(Prefeitura!I1176="Não","NÃO COMPROVA TEMPO DE MORADIA",""))</f>
        <v/>
      </c>
      <c r="Q1176" s="24" t="str">
        <f t="shared" si="38"/>
        <v/>
      </c>
    </row>
    <row r="1177" spans="1:17" ht="24.95" customHeight="1" x14ac:dyDescent="0.25">
      <c r="A1177" s="17">
        <f t="shared" si="37"/>
        <v>1175</v>
      </c>
      <c r="B1177" s="18" t="str">
        <f>'Base de dados'!A1176</f>
        <v>5630015468</v>
      </c>
      <c r="C1177" s="19" t="str">
        <f>'Base de dados'!B1176</f>
        <v>JULIO CESAR DE SOUZA</v>
      </c>
      <c r="D1177" s="26">
        <f>'Base de dados'!C1176</f>
        <v>454910654</v>
      </c>
      <c r="E1177" s="20" t="str">
        <f>'Base de dados'!D1176</f>
        <v>364.567.168-45</v>
      </c>
      <c r="F1177" s="21" t="str">
        <f>IF('Base de dados'!E1176&lt;&gt;"",'Base de dados'!E1176,"")</f>
        <v>MARIA LUIZA PIMENTA DE SOUZA</v>
      </c>
      <c r="G1177" s="21">
        <f>IF('Base de dados'!F1176&lt;&gt;"",'Base de dados'!F1176,"")</f>
        <v>490245924</v>
      </c>
      <c r="H1177" s="21" t="str">
        <f>IF('Base de dados'!G1176&lt;&gt;"",'Base de dados'!G1176,"")</f>
        <v>447.027.418-61</v>
      </c>
      <c r="I1177" s="31" t="str">
        <f>Prefeitura!D1177</f>
        <v>RUA PEDRO PIMENTA, 74 - PARQUE SAO PAULO - CASA BRANCA</v>
      </c>
      <c r="J1177" s="22" t="str">
        <f>Prefeitura!E1177</f>
        <v>(19) 93173303</v>
      </c>
      <c r="K1177" s="23" t="str">
        <f>LOWER('Base de dados'!K1176)</f>
        <v>junegolove@gmail.com</v>
      </c>
      <c r="L1177" s="24" t="str">
        <f>'Base de dados'!J1176</f>
        <v>POPULAÇÃO GERAL</v>
      </c>
      <c r="M1177" s="24" t="str">
        <f>'Base de dados'!L1176</f>
        <v>SUPLENTE</v>
      </c>
      <c r="N1177" s="24">
        <f>'Base de dados'!M1176</f>
        <v>859</v>
      </c>
      <c r="O1177" s="29" t="str">
        <f>IF(OR(Prefeitura!I1177="Não",Prefeitura!J1177&lt;&gt;""),"EXCLUÍDO","")</f>
        <v/>
      </c>
      <c r="P1177" s="24" t="str">
        <f>IF(Prefeitura!J1177&lt;&gt;"","ATENDIDO CDHU",IF(Prefeitura!I1177="Não","NÃO COMPROVA TEMPO DE MORADIA",""))</f>
        <v/>
      </c>
      <c r="Q1177" s="24" t="str">
        <f t="shared" si="38"/>
        <v/>
      </c>
    </row>
    <row r="1178" spans="1:17" ht="24.95" customHeight="1" x14ac:dyDescent="0.25">
      <c r="A1178" s="17">
        <f t="shared" si="37"/>
        <v>1176</v>
      </c>
      <c r="B1178" s="18" t="str">
        <f>'Base de dados'!A1177</f>
        <v>5630009362</v>
      </c>
      <c r="C1178" s="19" t="str">
        <f>'Base de dados'!B1177</f>
        <v>LUCAS</v>
      </c>
      <c r="D1178" s="26">
        <f>'Base de dados'!C1177</f>
        <v>444936580</v>
      </c>
      <c r="E1178" s="20" t="str">
        <f>'Base de dados'!D1177</f>
        <v>451.516.418-08</v>
      </c>
      <c r="F1178" s="21" t="str">
        <f>IF('Base de dados'!E1177&lt;&gt;"",'Base de dados'!E1177,"")</f>
        <v/>
      </c>
      <c r="G1178" s="21" t="str">
        <f>IF('Base de dados'!F1177&lt;&gt;"",'Base de dados'!F1177,"")</f>
        <v/>
      </c>
      <c r="H1178" s="21" t="str">
        <f>IF('Base de dados'!G1177&lt;&gt;"",'Base de dados'!G1177,"")</f>
        <v/>
      </c>
      <c r="I1178" s="31" t="str">
        <f>Prefeitura!D1178</f>
        <v>RUA JOAO BATISTA SALES CUNHA, 385 - PQ SAO PAULO - CASA BRANCA</v>
      </c>
      <c r="J1178" s="22" t="str">
        <f>Prefeitura!E1178</f>
        <v>(19) 989409500</v>
      </c>
      <c r="K1178" s="23" t="str">
        <f>LOWER('Base de dados'!K1177)</f>
        <v>palomacontato@outlook.com</v>
      </c>
      <c r="L1178" s="24" t="str">
        <f>'Base de dados'!J1177</f>
        <v>POPULAÇÃO GERAL</v>
      </c>
      <c r="M1178" s="24" t="str">
        <f>'Base de dados'!L1177</f>
        <v>SUPLENTE</v>
      </c>
      <c r="N1178" s="24">
        <f>'Base de dados'!M1177</f>
        <v>860</v>
      </c>
      <c r="O1178" s="29" t="str">
        <f>IF(OR(Prefeitura!I1178="Não",Prefeitura!J1178&lt;&gt;""),"EXCLUÍDO","")</f>
        <v/>
      </c>
      <c r="P1178" s="24" t="str">
        <f>IF(Prefeitura!J1178&lt;&gt;"","ATENDIDO CDHU",IF(Prefeitura!I1178="Não","NÃO COMPROVA TEMPO DE MORADIA",""))</f>
        <v/>
      </c>
      <c r="Q1178" s="24" t="str">
        <f t="shared" si="38"/>
        <v/>
      </c>
    </row>
    <row r="1179" spans="1:17" ht="24.95" customHeight="1" x14ac:dyDescent="0.25">
      <c r="A1179" s="17">
        <f t="shared" si="37"/>
        <v>1177</v>
      </c>
      <c r="B1179" s="18" t="str">
        <f>'Base de dados'!A1178</f>
        <v>5630004207</v>
      </c>
      <c r="C1179" s="19" t="str">
        <f>'Base de dados'!B1178</f>
        <v>MONICA DONIZETE GONCALVES</v>
      </c>
      <c r="D1179" s="26">
        <f>'Base de dados'!C1178</f>
        <v>473346242</v>
      </c>
      <c r="E1179" s="20" t="str">
        <f>'Base de dados'!D1178</f>
        <v>402.843.058-55</v>
      </c>
      <c r="F1179" s="21" t="str">
        <f>IF('Base de dados'!E1178&lt;&gt;"",'Base de dados'!E1178,"")</f>
        <v/>
      </c>
      <c r="G1179" s="21" t="str">
        <f>IF('Base de dados'!F1178&lt;&gt;"",'Base de dados'!F1178,"")</f>
        <v/>
      </c>
      <c r="H1179" s="21" t="str">
        <f>IF('Base de dados'!G1178&lt;&gt;"",'Base de dados'!G1178,"")</f>
        <v/>
      </c>
      <c r="I1179" s="31" t="str">
        <f>Prefeitura!D1179</f>
        <v>RUA SETE DE SETEMBRO, 727 - CENTRO - CASA BRANCA</v>
      </c>
      <c r="J1179" s="22" t="str">
        <f>Prefeitura!E1179</f>
        <v>(19) 986095749</v>
      </c>
      <c r="K1179" s="23" t="str">
        <f>LOWER('Base de dados'!K1178)</f>
        <v>monikitacb51@gmail.com</v>
      </c>
      <c r="L1179" s="24" t="str">
        <f>'Base de dados'!J1178</f>
        <v>POPULAÇÃO GERAL</v>
      </c>
      <c r="M1179" s="24" t="str">
        <f>'Base de dados'!L1178</f>
        <v>SUPLENTE</v>
      </c>
      <c r="N1179" s="24">
        <f>'Base de dados'!M1178</f>
        <v>861</v>
      </c>
      <c r="O1179" s="29" t="str">
        <f>IF(OR(Prefeitura!I1179="Não",Prefeitura!J1179&lt;&gt;""),"EXCLUÍDO","")</f>
        <v/>
      </c>
      <c r="P1179" s="24" t="str">
        <f>IF(Prefeitura!J1179&lt;&gt;"","ATENDIDO CDHU",IF(Prefeitura!I1179="Não","NÃO COMPROVA TEMPO DE MORADIA",""))</f>
        <v/>
      </c>
      <c r="Q1179" s="24" t="str">
        <f t="shared" si="38"/>
        <v/>
      </c>
    </row>
    <row r="1180" spans="1:17" ht="24.95" customHeight="1" x14ac:dyDescent="0.25">
      <c r="A1180" s="17">
        <f t="shared" si="37"/>
        <v>1178</v>
      </c>
      <c r="B1180" s="18" t="str">
        <f>'Base de dados'!A1179</f>
        <v>5630016607</v>
      </c>
      <c r="C1180" s="19" t="str">
        <f>'Base de dados'!B1179</f>
        <v>DENISE PESSOA DE SANTANA</v>
      </c>
      <c r="D1180" s="26">
        <f>'Base de dados'!C1179</f>
        <v>484675564</v>
      </c>
      <c r="E1180" s="20" t="str">
        <f>'Base de dados'!D1179</f>
        <v>329.875.778-00</v>
      </c>
      <c r="F1180" s="21" t="str">
        <f>IF('Base de dados'!E1179&lt;&gt;"",'Base de dados'!E1179,"")</f>
        <v/>
      </c>
      <c r="G1180" s="21" t="str">
        <f>IF('Base de dados'!F1179&lt;&gt;"",'Base de dados'!F1179,"")</f>
        <v/>
      </c>
      <c r="H1180" s="21" t="str">
        <f>IF('Base de dados'!G1179&lt;&gt;"",'Base de dados'!G1179,"")</f>
        <v/>
      </c>
      <c r="I1180" s="31" t="str">
        <f>Prefeitura!D1180</f>
        <v>RUA CARLOS LAMARCA, 58 - JARDIM ELISA MARIA - SAO PAULO</v>
      </c>
      <c r="J1180" s="22" t="str">
        <f>Prefeitura!E1180</f>
        <v>(11) 984418847</v>
      </c>
      <c r="K1180" s="23" t="str">
        <f>LOWER('Base de dados'!K1179)</f>
        <v>de.de.zinha08@gmail.com</v>
      </c>
      <c r="L1180" s="24" t="str">
        <f>'Base de dados'!J1179</f>
        <v>POPULAÇÃO GERAL</v>
      </c>
      <c r="M1180" s="24" t="str">
        <f>'Base de dados'!L1179</f>
        <v>SUPLENTE</v>
      </c>
      <c r="N1180" s="24">
        <f>'Base de dados'!M1179</f>
        <v>862</v>
      </c>
      <c r="O1180" s="29" t="str">
        <f>IF(OR(Prefeitura!I1180="Não",Prefeitura!J1180&lt;&gt;""),"EXCLUÍDO","")</f>
        <v/>
      </c>
      <c r="P1180" s="24" t="str">
        <f>IF(Prefeitura!J1180&lt;&gt;"","ATENDIDO CDHU",IF(Prefeitura!I1180="Não","NÃO COMPROVA TEMPO DE MORADIA",""))</f>
        <v/>
      </c>
      <c r="Q1180" s="24" t="str">
        <f t="shared" si="38"/>
        <v/>
      </c>
    </row>
    <row r="1181" spans="1:17" ht="24.95" customHeight="1" x14ac:dyDescent="0.25">
      <c r="A1181" s="17">
        <f t="shared" si="37"/>
        <v>1179</v>
      </c>
      <c r="B1181" s="18" t="str">
        <f>'Base de dados'!A1180</f>
        <v>5630002870</v>
      </c>
      <c r="C1181" s="19" t="str">
        <f>'Base de dados'!B1180</f>
        <v>GABRIEL MARTINS LENCIONE</v>
      </c>
      <c r="D1181" s="26">
        <f>'Base de dados'!C1180</f>
        <v>542499265</v>
      </c>
      <c r="E1181" s="20" t="str">
        <f>'Base de dados'!D1180</f>
        <v>490.257.938-35</v>
      </c>
      <c r="F1181" s="21" t="str">
        <f>IF('Base de dados'!E1180&lt;&gt;"",'Base de dados'!E1180,"")</f>
        <v/>
      </c>
      <c r="G1181" s="21" t="str">
        <f>IF('Base de dados'!F1180&lt;&gt;"",'Base de dados'!F1180,"")</f>
        <v/>
      </c>
      <c r="H1181" s="21" t="str">
        <f>IF('Base de dados'!G1180&lt;&gt;"",'Base de dados'!G1180,"")</f>
        <v/>
      </c>
      <c r="I1181" s="31" t="str">
        <f>Prefeitura!D1181</f>
        <v>RUA PARA, 21 - JARDIM BELA VISTA  - CASA BRANCA</v>
      </c>
      <c r="J1181" s="22" t="str">
        <f>Prefeitura!E1181</f>
        <v>(19) 989944452</v>
      </c>
      <c r="K1181" s="23" t="str">
        <f>LOWER('Base de dados'!K1180)</f>
        <v>gabrielrafaelamm@gmail.com</v>
      </c>
      <c r="L1181" s="24" t="str">
        <f>'Base de dados'!J1180</f>
        <v>POPULAÇÃO GERAL</v>
      </c>
      <c r="M1181" s="24" t="str">
        <f>'Base de dados'!L1180</f>
        <v>SUPLENTE</v>
      </c>
      <c r="N1181" s="24">
        <f>'Base de dados'!M1180</f>
        <v>863</v>
      </c>
      <c r="O1181" s="29" t="str">
        <f>IF(OR(Prefeitura!I1181="Não",Prefeitura!J1181&lt;&gt;""),"EXCLUÍDO","")</f>
        <v/>
      </c>
      <c r="P1181" s="24" t="str">
        <f>IF(Prefeitura!J1181&lt;&gt;"","ATENDIDO CDHU",IF(Prefeitura!I1181="Não","NÃO COMPROVA TEMPO DE MORADIA",""))</f>
        <v/>
      </c>
      <c r="Q1181" s="24" t="str">
        <f t="shared" si="38"/>
        <v/>
      </c>
    </row>
    <row r="1182" spans="1:17" ht="24.95" customHeight="1" x14ac:dyDescent="0.25">
      <c r="A1182" s="17">
        <f t="shared" si="37"/>
        <v>1180</v>
      </c>
      <c r="B1182" s="18" t="str">
        <f>'Base de dados'!A1181</f>
        <v>5630007374</v>
      </c>
      <c r="C1182" s="19" t="str">
        <f>'Base de dados'!B1181</f>
        <v>LUCAS HENRIQUE BERNARDO</v>
      </c>
      <c r="D1182" s="26">
        <f>'Base de dados'!C1181</f>
        <v>495789574</v>
      </c>
      <c r="E1182" s="20" t="str">
        <f>'Base de dados'!D1181</f>
        <v>449.968.158-84</v>
      </c>
      <c r="F1182" s="21" t="str">
        <f>IF('Base de dados'!E1181&lt;&gt;"",'Base de dados'!E1181,"")</f>
        <v/>
      </c>
      <c r="G1182" s="21" t="str">
        <f>IF('Base de dados'!F1181&lt;&gt;"",'Base de dados'!F1181,"")</f>
        <v/>
      </c>
      <c r="H1182" s="21" t="str">
        <f>IF('Base de dados'!G1181&lt;&gt;"",'Base de dados'!G1181,"")</f>
        <v/>
      </c>
      <c r="I1182" s="31" t="str">
        <f>Prefeitura!D1182</f>
        <v>RUA JOAO BATISTA SALES CUNHA, 417 - PARQUE SAO PAULO - CASA BRANCA</v>
      </c>
      <c r="J1182" s="22" t="str">
        <f>Prefeitura!E1182</f>
        <v>(19) 994190814</v>
      </c>
      <c r="K1182" s="23" t="str">
        <f>LOWER('Base de dados'!K1181)</f>
        <v>blucashenriquebernardo@gmail.com</v>
      </c>
      <c r="L1182" s="24" t="str">
        <f>'Base de dados'!J1181</f>
        <v>POPULAÇÃO GERAL</v>
      </c>
      <c r="M1182" s="24" t="str">
        <f>'Base de dados'!L1181</f>
        <v>SUPLENTE</v>
      </c>
      <c r="N1182" s="24">
        <f>'Base de dados'!M1181</f>
        <v>864</v>
      </c>
      <c r="O1182" s="29" t="str">
        <f>IF(OR(Prefeitura!I1182="Não",Prefeitura!J1182&lt;&gt;""),"EXCLUÍDO","")</f>
        <v/>
      </c>
      <c r="P1182" s="24" t="str">
        <f>IF(Prefeitura!J1182&lt;&gt;"","ATENDIDO CDHU",IF(Prefeitura!I1182="Não","NÃO COMPROVA TEMPO DE MORADIA",""))</f>
        <v/>
      </c>
      <c r="Q1182" s="24" t="str">
        <f t="shared" si="38"/>
        <v/>
      </c>
    </row>
    <row r="1183" spans="1:17" ht="24.95" customHeight="1" x14ac:dyDescent="0.25">
      <c r="A1183" s="17">
        <f t="shared" si="37"/>
        <v>1181</v>
      </c>
      <c r="B1183" s="18" t="str">
        <f>'Base de dados'!A1182</f>
        <v>5630014420</v>
      </c>
      <c r="C1183" s="19" t="str">
        <f>'Base de dados'!B1182</f>
        <v>EDILEUZA DOS SANTOS SILVA</v>
      </c>
      <c r="D1183" s="26">
        <f>'Base de dados'!C1182</f>
        <v>400437338</v>
      </c>
      <c r="E1183" s="20" t="str">
        <f>'Base de dados'!D1182</f>
        <v>231.419.318-01</v>
      </c>
      <c r="F1183" s="21" t="str">
        <f>IF('Base de dados'!E1182&lt;&gt;"",'Base de dados'!E1182,"")</f>
        <v/>
      </c>
      <c r="G1183" s="21" t="str">
        <f>IF('Base de dados'!F1182&lt;&gt;"",'Base de dados'!F1182,"")</f>
        <v/>
      </c>
      <c r="H1183" s="21" t="str">
        <f>IF('Base de dados'!G1182&lt;&gt;"",'Base de dados'!G1182,"")</f>
        <v/>
      </c>
      <c r="I1183" s="31" t="str">
        <f>Prefeitura!D1183</f>
        <v>RUA MOACIR TRANCOSO PERES, 220 - ALINDO PERES - CASA BRANCA</v>
      </c>
      <c r="J1183" s="22" t="str">
        <f>Prefeitura!E1183</f>
        <v>(19) 995643269</v>
      </c>
      <c r="K1183" s="23" t="str">
        <f>LOWER('Base de dados'!K1182)</f>
        <v>edileuzasantossilva526@gmail.com</v>
      </c>
      <c r="L1183" s="24" t="str">
        <f>'Base de dados'!J1182</f>
        <v>POPULAÇÃO GERAL</v>
      </c>
      <c r="M1183" s="24" t="str">
        <f>'Base de dados'!L1182</f>
        <v>SUPLENTE</v>
      </c>
      <c r="N1183" s="24">
        <f>'Base de dados'!M1182</f>
        <v>865</v>
      </c>
      <c r="O1183" s="29" t="str">
        <f>IF(OR(Prefeitura!I1183="Não",Prefeitura!J1183&lt;&gt;""),"EXCLUÍDO","")</f>
        <v/>
      </c>
      <c r="P1183" s="24" t="str">
        <f>IF(Prefeitura!J1183&lt;&gt;"","ATENDIDO CDHU",IF(Prefeitura!I1183="Não","NÃO COMPROVA TEMPO DE MORADIA",""))</f>
        <v/>
      </c>
      <c r="Q1183" s="24" t="str">
        <f t="shared" si="38"/>
        <v/>
      </c>
    </row>
    <row r="1184" spans="1:17" ht="24.95" customHeight="1" x14ac:dyDescent="0.25">
      <c r="A1184" s="17">
        <f t="shared" si="37"/>
        <v>1182</v>
      </c>
      <c r="B1184" s="18" t="str">
        <f>'Base de dados'!A1183</f>
        <v>5630003142</v>
      </c>
      <c r="C1184" s="19" t="str">
        <f>'Base de dados'!B1183</f>
        <v>DANIELA MOREIRA LENCIONE</v>
      </c>
      <c r="D1184" s="26">
        <f>'Base de dados'!C1183</f>
        <v>431665412</v>
      </c>
      <c r="E1184" s="20" t="str">
        <f>'Base de dados'!D1183</f>
        <v>356.743.518-30</v>
      </c>
      <c r="F1184" s="21" t="str">
        <f>IF('Base de dados'!E1183&lt;&gt;"",'Base de dados'!E1183,"")</f>
        <v/>
      </c>
      <c r="G1184" s="21" t="str">
        <f>IF('Base de dados'!F1183&lt;&gt;"",'Base de dados'!F1183,"")</f>
        <v/>
      </c>
      <c r="H1184" s="21" t="str">
        <f>IF('Base de dados'!G1183&lt;&gt;"",'Base de dados'!G1183,"")</f>
        <v/>
      </c>
      <c r="I1184" s="31" t="str">
        <f>Prefeitura!D1184</f>
        <v>RUA DOS MENEZELLOS, 115 - JARDIM BOA ESPERANCA  - CASA BRANCA</v>
      </c>
      <c r="J1184" s="22" t="str">
        <f>Prefeitura!E1184</f>
        <v>(19) 999514598</v>
      </c>
      <c r="K1184" s="23" t="str">
        <f>LOWER('Base de dados'!K1183)</f>
        <v>tamaramartinslencione@gmail.com</v>
      </c>
      <c r="L1184" s="24" t="str">
        <f>'Base de dados'!J1183</f>
        <v>POPULAÇÃO GERAL</v>
      </c>
      <c r="M1184" s="24" t="str">
        <f>'Base de dados'!L1183</f>
        <v>SUPLENTE</v>
      </c>
      <c r="N1184" s="24">
        <f>'Base de dados'!M1183</f>
        <v>866</v>
      </c>
      <c r="O1184" s="29" t="str">
        <f>IF(OR(Prefeitura!I1184="Não",Prefeitura!J1184&lt;&gt;""),"EXCLUÍDO","")</f>
        <v/>
      </c>
      <c r="P1184" s="24" t="str">
        <f>IF(Prefeitura!J1184&lt;&gt;"","ATENDIDO CDHU",IF(Prefeitura!I1184="Não","NÃO COMPROVA TEMPO DE MORADIA",""))</f>
        <v/>
      </c>
      <c r="Q1184" s="24" t="str">
        <f t="shared" si="38"/>
        <v/>
      </c>
    </row>
    <row r="1185" spans="1:17" ht="24.95" customHeight="1" x14ac:dyDescent="0.25">
      <c r="A1185" s="17">
        <f t="shared" si="37"/>
        <v>1183</v>
      </c>
      <c r="B1185" s="18" t="str">
        <f>'Base de dados'!A1184</f>
        <v>5630016862</v>
      </c>
      <c r="C1185" s="19" t="str">
        <f>'Base de dados'!B1184</f>
        <v>THAIS APARECIDA GENEROSO</v>
      </c>
      <c r="D1185" s="26">
        <f>'Base de dados'!C1184</f>
        <v>552767220</v>
      </c>
      <c r="E1185" s="20" t="str">
        <f>'Base de dados'!D1184</f>
        <v>468.178.448-60</v>
      </c>
      <c r="F1185" s="21" t="str">
        <f>IF('Base de dados'!E1184&lt;&gt;"",'Base de dados'!E1184,"")</f>
        <v/>
      </c>
      <c r="G1185" s="21" t="str">
        <f>IF('Base de dados'!F1184&lt;&gt;"",'Base de dados'!F1184,"")</f>
        <v/>
      </c>
      <c r="H1185" s="21" t="str">
        <f>IF('Base de dados'!G1184&lt;&gt;"",'Base de dados'!G1184,"")</f>
        <v/>
      </c>
      <c r="I1185" s="31" t="str">
        <f>Prefeitura!D1185</f>
        <v>RUA FRANCISCO CARVALHO FILHO, 161 - PARQUE SAO PAULO - CASA BRANCA</v>
      </c>
      <c r="J1185" s="22" t="str">
        <f>Prefeitura!E1185</f>
        <v>(19) 989661105</v>
      </c>
      <c r="K1185" s="23" t="str">
        <f>LOWER('Base de dados'!K1184)</f>
        <v>thaisgeneroso@hotmail.com</v>
      </c>
      <c r="L1185" s="24" t="str">
        <f>'Base de dados'!J1184</f>
        <v>POPULAÇÃO GERAL</v>
      </c>
      <c r="M1185" s="24" t="str">
        <f>'Base de dados'!L1184</f>
        <v>SUPLENTE</v>
      </c>
      <c r="N1185" s="24">
        <f>'Base de dados'!M1184</f>
        <v>867</v>
      </c>
      <c r="O1185" s="29" t="str">
        <f>IF(OR(Prefeitura!I1185="Não",Prefeitura!J1185&lt;&gt;""),"EXCLUÍDO","")</f>
        <v/>
      </c>
      <c r="P1185" s="24" t="str">
        <f>IF(Prefeitura!J1185&lt;&gt;"","ATENDIDO CDHU",IF(Prefeitura!I1185="Não","NÃO COMPROVA TEMPO DE MORADIA",""))</f>
        <v/>
      </c>
      <c r="Q1185" s="24" t="str">
        <f t="shared" si="38"/>
        <v/>
      </c>
    </row>
    <row r="1186" spans="1:17" ht="24.95" customHeight="1" x14ac:dyDescent="0.25">
      <c r="A1186" s="17">
        <f t="shared" si="37"/>
        <v>1184</v>
      </c>
      <c r="B1186" s="18" t="str">
        <f>'Base de dados'!A1185</f>
        <v>5630019338</v>
      </c>
      <c r="C1186" s="19" t="str">
        <f>'Base de dados'!B1185</f>
        <v>PATRICIA FERNANDA GOMES</v>
      </c>
      <c r="D1186" s="26">
        <f>'Base de dados'!C1185</f>
        <v>40098877</v>
      </c>
      <c r="E1186" s="20" t="str">
        <f>'Base de dados'!D1185</f>
        <v>355.156.838-38</v>
      </c>
      <c r="F1186" s="21" t="str">
        <f>IF('Base de dados'!E1185&lt;&gt;"",'Base de dados'!E1185,"")</f>
        <v/>
      </c>
      <c r="G1186" s="21" t="str">
        <f>IF('Base de dados'!F1185&lt;&gt;"",'Base de dados'!F1185,"")</f>
        <v/>
      </c>
      <c r="H1186" s="21" t="str">
        <f>IF('Base de dados'!G1185&lt;&gt;"",'Base de dados'!G1185,"")</f>
        <v/>
      </c>
      <c r="I1186" s="31" t="str">
        <f>Prefeitura!D1186</f>
        <v>RUA DOS VILELAS, 76 - NAZARE - CASA BRANCA</v>
      </c>
      <c r="J1186" s="22" t="str">
        <f>Prefeitura!E1186</f>
        <v>(19) 994129822</v>
      </c>
      <c r="K1186" s="23" t="str">
        <f>LOWER('Base de dados'!K1185)</f>
        <v>patyfernandagomes@hotmail.com</v>
      </c>
      <c r="L1186" s="24" t="str">
        <f>'Base de dados'!J1185</f>
        <v>POPULAÇÃO GERAL</v>
      </c>
      <c r="M1186" s="24" t="str">
        <f>'Base de dados'!L1185</f>
        <v>SUPLENTE</v>
      </c>
      <c r="N1186" s="24">
        <f>'Base de dados'!M1185</f>
        <v>868</v>
      </c>
      <c r="O1186" s="29" t="str">
        <f>IF(OR(Prefeitura!I1186="Não",Prefeitura!J1186&lt;&gt;""),"EXCLUÍDO","")</f>
        <v/>
      </c>
      <c r="P1186" s="24" t="str">
        <f>IF(Prefeitura!J1186&lt;&gt;"","ATENDIDO CDHU",IF(Prefeitura!I1186="Não","NÃO COMPROVA TEMPO DE MORADIA",""))</f>
        <v/>
      </c>
      <c r="Q1186" s="24" t="str">
        <f t="shared" si="38"/>
        <v/>
      </c>
    </row>
    <row r="1187" spans="1:17" ht="24.95" customHeight="1" x14ac:dyDescent="0.25">
      <c r="A1187" s="17">
        <f t="shared" si="37"/>
        <v>1185</v>
      </c>
      <c r="B1187" s="18" t="str">
        <f>'Base de dados'!A1186</f>
        <v>5630007051</v>
      </c>
      <c r="C1187" s="19" t="str">
        <f>'Base de dados'!B1186</f>
        <v>LUANA DE OLIVEIRA DIAS MACHADO</v>
      </c>
      <c r="D1187" s="26">
        <f>'Base de dados'!C1186</f>
        <v>446077872</v>
      </c>
      <c r="E1187" s="20" t="str">
        <f>'Base de dados'!D1186</f>
        <v>414.306.538-09</v>
      </c>
      <c r="F1187" s="21" t="str">
        <f>IF('Base de dados'!E1186&lt;&gt;"",'Base de dados'!E1186,"")</f>
        <v/>
      </c>
      <c r="G1187" s="21" t="str">
        <f>IF('Base de dados'!F1186&lt;&gt;"",'Base de dados'!F1186,"")</f>
        <v/>
      </c>
      <c r="H1187" s="21" t="str">
        <f>IF('Base de dados'!G1186&lt;&gt;"",'Base de dados'!G1186,"")</f>
        <v/>
      </c>
      <c r="I1187" s="31" t="str">
        <f>Prefeitura!D1187</f>
        <v>RUA FAMILIA MACHADO, 716 - JARDIM BELA VISTA - CASA BRANCA</v>
      </c>
      <c r="J1187" s="22" t="str">
        <f>Prefeitura!E1187</f>
        <v>(19) 989397223</v>
      </c>
      <c r="K1187" s="23" t="str">
        <f>LOWER('Base de dados'!K1186)</f>
        <v>luanadiasmachado@32gmail.com</v>
      </c>
      <c r="L1187" s="24" t="str">
        <f>'Base de dados'!J1186</f>
        <v>POPULAÇÃO GERAL</v>
      </c>
      <c r="M1187" s="24" t="str">
        <f>'Base de dados'!L1186</f>
        <v>SUPLENTE</v>
      </c>
      <c r="N1187" s="24">
        <f>'Base de dados'!M1186</f>
        <v>869</v>
      </c>
      <c r="O1187" s="29" t="str">
        <f>IF(OR(Prefeitura!I1187="Não",Prefeitura!J1187&lt;&gt;""),"EXCLUÍDO","")</f>
        <v/>
      </c>
      <c r="P1187" s="24" t="str">
        <f>IF(Prefeitura!J1187&lt;&gt;"","ATENDIDO CDHU",IF(Prefeitura!I1187="Não","NÃO COMPROVA TEMPO DE MORADIA",""))</f>
        <v/>
      </c>
      <c r="Q1187" s="24" t="str">
        <f t="shared" si="38"/>
        <v/>
      </c>
    </row>
    <row r="1188" spans="1:17" ht="24.95" customHeight="1" x14ac:dyDescent="0.25">
      <c r="A1188" s="17">
        <f t="shared" si="37"/>
        <v>1186</v>
      </c>
      <c r="B1188" s="18" t="str">
        <f>'Base de dados'!A1187</f>
        <v>5630009875</v>
      </c>
      <c r="C1188" s="19" t="str">
        <f>'Base de dados'!B1187</f>
        <v>NILSA MARIA DOS SANTOS</v>
      </c>
      <c r="D1188" s="26">
        <f>'Base de dados'!C1187</f>
        <v>207406807</v>
      </c>
      <c r="E1188" s="20" t="str">
        <f>'Base de dados'!D1187</f>
        <v>104.353.838-09</v>
      </c>
      <c r="F1188" s="21" t="str">
        <f>IF('Base de dados'!E1187&lt;&gt;"",'Base de dados'!E1187,"")</f>
        <v/>
      </c>
      <c r="G1188" s="21" t="str">
        <f>IF('Base de dados'!F1187&lt;&gt;"",'Base de dados'!F1187,"")</f>
        <v/>
      </c>
      <c r="H1188" s="21" t="str">
        <f>IF('Base de dados'!G1187&lt;&gt;"",'Base de dados'!G1187,"")</f>
        <v/>
      </c>
      <c r="I1188" s="31" t="str">
        <f>Prefeitura!D1188</f>
        <v>RUA CANDIDO MUSA, 72 - ANDORINHAS - CASA BRANCA</v>
      </c>
      <c r="J1188" s="22" t="str">
        <f>Prefeitura!E1188</f>
        <v>(19) 991040630</v>
      </c>
      <c r="K1188" s="23" t="str">
        <f>LOWER('Base de dados'!K1187)</f>
        <v>nilsamariadossantos2@gmail.com</v>
      </c>
      <c r="L1188" s="24" t="str">
        <f>'Base de dados'!J1187</f>
        <v>POPULAÇÃO GERAL</v>
      </c>
      <c r="M1188" s="24" t="str">
        <f>'Base de dados'!L1187</f>
        <v>SUPLENTE</v>
      </c>
      <c r="N1188" s="24">
        <f>'Base de dados'!M1187</f>
        <v>870</v>
      </c>
      <c r="O1188" s="29" t="str">
        <f>IF(OR(Prefeitura!I1188="Não",Prefeitura!J1188&lt;&gt;""),"EXCLUÍDO","")</f>
        <v/>
      </c>
      <c r="P1188" s="24" t="str">
        <f>IF(Prefeitura!J1188&lt;&gt;"","ATENDIDO CDHU",IF(Prefeitura!I1188="Não","NÃO COMPROVA TEMPO DE MORADIA",""))</f>
        <v/>
      </c>
      <c r="Q1188" s="24" t="str">
        <f t="shared" si="38"/>
        <v/>
      </c>
    </row>
    <row r="1189" spans="1:17" ht="24.95" customHeight="1" x14ac:dyDescent="0.25">
      <c r="A1189" s="17">
        <f t="shared" si="37"/>
        <v>1187</v>
      </c>
      <c r="B1189" s="18" t="str">
        <f>'Base de dados'!A1188</f>
        <v>5630009610</v>
      </c>
      <c r="C1189" s="19" t="str">
        <f>'Base de dados'!B1188</f>
        <v>ANDERSON RICARDO BATISTA</v>
      </c>
      <c r="D1189" s="26">
        <f>'Base de dados'!C1188</f>
        <v>485652420</v>
      </c>
      <c r="E1189" s="20" t="str">
        <f>'Base de dados'!D1188</f>
        <v>064.101.639-59</v>
      </c>
      <c r="F1189" s="21" t="str">
        <f>IF('Base de dados'!E1188&lt;&gt;"",'Base de dados'!E1188,"")</f>
        <v>THAYS ELAINE DA SILVA BATISTA</v>
      </c>
      <c r="G1189" s="21">
        <f>IF('Base de dados'!F1188&lt;&gt;"",'Base de dados'!F1188,"")</f>
        <v>401758011</v>
      </c>
      <c r="H1189" s="21" t="str">
        <f>IF('Base de dados'!G1188&lt;&gt;"",'Base de dados'!G1188,"")</f>
        <v>466.178.438-35</v>
      </c>
      <c r="I1189" s="31" t="str">
        <f>Prefeitura!D1189</f>
        <v>FAZ 137000000, 13 - RURAL - CASA BRANCA</v>
      </c>
      <c r="J1189" s="22" t="str">
        <f>Prefeitura!E1189</f>
        <v>(19) 997071538</v>
      </c>
      <c r="K1189" s="23" t="str">
        <f>LOWER('Base de dados'!K1188)</f>
        <v>thayselaine07@gmail.com</v>
      </c>
      <c r="L1189" s="24" t="str">
        <f>'Base de dados'!J1188</f>
        <v>POPULAÇÃO GERAL</v>
      </c>
      <c r="M1189" s="24" t="str">
        <f>'Base de dados'!L1188</f>
        <v>SUPLENTE</v>
      </c>
      <c r="N1189" s="24">
        <f>'Base de dados'!M1188</f>
        <v>871</v>
      </c>
      <c r="O1189" s="29" t="str">
        <f>IF(OR(Prefeitura!I1189="Não",Prefeitura!J1189&lt;&gt;""),"EXCLUÍDO","")</f>
        <v/>
      </c>
      <c r="P1189" s="24" t="str">
        <f>IF(Prefeitura!J1189&lt;&gt;"","ATENDIDO CDHU",IF(Prefeitura!I1189="Não","NÃO COMPROVA TEMPO DE MORADIA",""))</f>
        <v/>
      </c>
      <c r="Q1189" s="24" t="str">
        <f t="shared" si="38"/>
        <v/>
      </c>
    </row>
    <row r="1190" spans="1:17" ht="24.95" customHeight="1" x14ac:dyDescent="0.25">
      <c r="A1190" s="17">
        <f t="shared" si="37"/>
        <v>1188</v>
      </c>
      <c r="B1190" s="18" t="str">
        <f>'Base de dados'!A1189</f>
        <v>5630016185</v>
      </c>
      <c r="C1190" s="19" t="str">
        <f>'Base de dados'!B1189</f>
        <v>SILVANA CASSIA CRUZ DE OLIVEIRA</v>
      </c>
      <c r="D1190" s="26">
        <f>'Base de dados'!C1189</f>
        <v>5346762</v>
      </c>
      <c r="E1190" s="20" t="str">
        <f>'Base de dados'!D1189</f>
        <v>531.645.476-68</v>
      </c>
      <c r="F1190" s="21" t="str">
        <f>IF('Base de dados'!E1189&lt;&gt;"",'Base de dados'!E1189,"")</f>
        <v/>
      </c>
      <c r="G1190" s="21" t="str">
        <f>IF('Base de dados'!F1189&lt;&gt;"",'Base de dados'!F1189,"")</f>
        <v/>
      </c>
      <c r="H1190" s="21" t="str">
        <f>IF('Base de dados'!G1189&lt;&gt;"",'Base de dados'!G1189,"")</f>
        <v/>
      </c>
      <c r="I1190" s="31" t="str">
        <f>Prefeitura!D1190</f>
        <v>RUA FAMILIA BLASI, 60 - PARQUE SAO PAULO - CASA BRANCA</v>
      </c>
      <c r="J1190" s="22" t="str">
        <f>Prefeitura!E1190</f>
        <v>(19) 993897931</v>
      </c>
      <c r="K1190" s="23" t="str">
        <f>LOWER('Base de dados'!K1189)</f>
        <v>silvana_44_cb@hotmail.com</v>
      </c>
      <c r="L1190" s="24" t="str">
        <f>'Base de dados'!J1189</f>
        <v>POPULAÇÃO GERAL</v>
      </c>
      <c r="M1190" s="24" t="str">
        <f>'Base de dados'!L1189</f>
        <v>SUPLENTE</v>
      </c>
      <c r="N1190" s="24">
        <f>'Base de dados'!M1189</f>
        <v>872</v>
      </c>
      <c r="O1190" s="29" t="str">
        <f>IF(OR(Prefeitura!I1190="Não",Prefeitura!J1190&lt;&gt;""),"EXCLUÍDO","")</f>
        <v/>
      </c>
      <c r="P1190" s="24" t="str">
        <f>IF(Prefeitura!J1190&lt;&gt;"","ATENDIDO CDHU",IF(Prefeitura!I1190="Não","NÃO COMPROVA TEMPO DE MORADIA",""))</f>
        <v/>
      </c>
      <c r="Q1190" s="24" t="str">
        <f t="shared" si="38"/>
        <v/>
      </c>
    </row>
    <row r="1191" spans="1:17" ht="24.95" customHeight="1" x14ac:dyDescent="0.25">
      <c r="A1191" s="17">
        <f t="shared" si="37"/>
        <v>1189</v>
      </c>
      <c r="B1191" s="18" t="str">
        <f>'Base de dados'!A1190</f>
        <v>5630020534</v>
      </c>
      <c r="C1191" s="19" t="str">
        <f>'Base de dados'!B1190</f>
        <v>MARIA JOSE LEONARDO DA SILVA</v>
      </c>
      <c r="D1191" s="26">
        <f>'Base de dados'!C1190</f>
        <v>265293868</v>
      </c>
      <c r="E1191" s="20" t="str">
        <f>'Base de dados'!D1190</f>
        <v>168.324.298-00</v>
      </c>
      <c r="F1191" s="21" t="str">
        <f>IF('Base de dados'!E1190&lt;&gt;"",'Base de dados'!E1190,"")</f>
        <v/>
      </c>
      <c r="G1191" s="21" t="str">
        <f>IF('Base de dados'!F1190&lt;&gt;"",'Base de dados'!F1190,"")</f>
        <v/>
      </c>
      <c r="H1191" s="21" t="str">
        <f>IF('Base de dados'!G1190&lt;&gt;"",'Base de dados'!G1190,"")</f>
        <v/>
      </c>
      <c r="I1191" s="31" t="str">
        <f>Prefeitura!D1191</f>
        <v>RUA PROFESSORA PALMIRA OLIVEIRA GUERREIRO, N°30 - BAIRRO ANDORINHA  - CASA BRANCA</v>
      </c>
      <c r="J1191" s="22" t="str">
        <f>Prefeitura!E1191</f>
        <v>(19) 993171579</v>
      </c>
      <c r="K1191" s="23" t="str">
        <f>LOWER('Base de dados'!K1190)</f>
        <v>liviamariassantos44@gmail.com</v>
      </c>
      <c r="L1191" s="24" t="str">
        <f>'Base de dados'!J1190</f>
        <v>POPULAÇÃO GERAL</v>
      </c>
      <c r="M1191" s="24" t="str">
        <f>'Base de dados'!L1190</f>
        <v>SUPLENTE</v>
      </c>
      <c r="N1191" s="24">
        <f>'Base de dados'!M1190</f>
        <v>873</v>
      </c>
      <c r="O1191" s="29" t="str">
        <f>IF(OR(Prefeitura!I1191="Não",Prefeitura!J1191&lt;&gt;""),"EXCLUÍDO","")</f>
        <v/>
      </c>
      <c r="P1191" s="24" t="str">
        <f>IF(Prefeitura!J1191&lt;&gt;"","ATENDIDO CDHU",IF(Prefeitura!I1191="Não","NÃO COMPROVA TEMPO DE MORADIA",""))</f>
        <v/>
      </c>
      <c r="Q1191" s="24" t="str">
        <f t="shared" si="38"/>
        <v/>
      </c>
    </row>
    <row r="1192" spans="1:17" ht="24.95" customHeight="1" x14ac:dyDescent="0.25">
      <c r="A1192" s="17">
        <f t="shared" si="37"/>
        <v>1190</v>
      </c>
      <c r="B1192" s="18" t="str">
        <f>'Base de dados'!A1191</f>
        <v>5630003688</v>
      </c>
      <c r="C1192" s="19" t="str">
        <f>'Base de dados'!B1191</f>
        <v>JENIFER SANTOS DELLA PASCHOA DE OLIVEIRA</v>
      </c>
      <c r="D1192" s="26">
        <f>'Base de dados'!C1191</f>
        <v>482359912</v>
      </c>
      <c r="E1192" s="20" t="str">
        <f>'Base de dados'!D1191</f>
        <v>318.334.868-38</v>
      </c>
      <c r="F1192" s="21" t="str">
        <f>IF('Base de dados'!E1191&lt;&gt;"",'Base de dados'!E1191,"")</f>
        <v/>
      </c>
      <c r="G1192" s="21" t="str">
        <f>IF('Base de dados'!F1191&lt;&gt;"",'Base de dados'!F1191,"")</f>
        <v/>
      </c>
      <c r="H1192" s="21" t="str">
        <f>IF('Base de dados'!G1191&lt;&gt;"",'Base de dados'!G1191,"")</f>
        <v/>
      </c>
      <c r="I1192" s="31" t="str">
        <f>Prefeitura!D1192</f>
        <v>AV  BRASIL, 116 - JARDIM ALVORADA - CASA BRANCA</v>
      </c>
      <c r="J1192" s="22" t="str">
        <f>Prefeitura!E1192</f>
        <v>(19) 993916817</v>
      </c>
      <c r="K1192" s="23" t="str">
        <f>LOWER('Base de dados'!K1191)</f>
        <v>jhedpaschoa@gmail.com</v>
      </c>
      <c r="L1192" s="24" t="str">
        <f>'Base de dados'!J1191</f>
        <v>POPULAÇÃO GERAL</v>
      </c>
      <c r="M1192" s="24" t="str">
        <f>'Base de dados'!L1191</f>
        <v>SUPLENTE</v>
      </c>
      <c r="N1192" s="24">
        <f>'Base de dados'!M1191</f>
        <v>874</v>
      </c>
      <c r="O1192" s="29" t="str">
        <f>IF(OR(Prefeitura!I1192="Não",Prefeitura!J1192&lt;&gt;""),"EXCLUÍDO","")</f>
        <v/>
      </c>
      <c r="P1192" s="24" t="str">
        <f>IF(Prefeitura!J1192&lt;&gt;"","ATENDIDO CDHU",IF(Prefeitura!I1192="Não","NÃO COMPROVA TEMPO DE MORADIA",""))</f>
        <v/>
      </c>
      <c r="Q1192" s="24" t="str">
        <f t="shared" si="38"/>
        <v/>
      </c>
    </row>
    <row r="1193" spans="1:17" ht="24.95" customHeight="1" x14ac:dyDescent="0.25">
      <c r="A1193" s="17">
        <f t="shared" si="37"/>
        <v>1191</v>
      </c>
      <c r="B1193" s="18" t="str">
        <f>'Base de dados'!A1192</f>
        <v>5630001732</v>
      </c>
      <c r="C1193" s="19" t="str">
        <f>'Base de dados'!B1192</f>
        <v>DAVID ROBSON LENCIONE</v>
      </c>
      <c r="D1193" s="26">
        <f>'Base de dados'!C1192</f>
        <v>446074895</v>
      </c>
      <c r="E1193" s="20" t="str">
        <f>'Base de dados'!D1192</f>
        <v>364.838.168-71</v>
      </c>
      <c r="F1193" s="21" t="str">
        <f>IF('Base de dados'!E1192&lt;&gt;"",'Base de dados'!E1192,"")</f>
        <v/>
      </c>
      <c r="G1193" s="21" t="str">
        <f>IF('Base de dados'!F1192&lt;&gt;"",'Base de dados'!F1192,"")</f>
        <v/>
      </c>
      <c r="H1193" s="21" t="str">
        <f>IF('Base de dados'!G1192&lt;&gt;"",'Base de dados'!G1192,"")</f>
        <v/>
      </c>
      <c r="I1193" s="31" t="str">
        <f>Prefeitura!D1193</f>
        <v>RUA HORTA DE MACEDO, 166 - JARDIM BOA ESPERANCA  - CASA BRANCA</v>
      </c>
      <c r="J1193" s="22" t="str">
        <f>Prefeitura!E1193</f>
        <v>(19) 989478969</v>
      </c>
      <c r="K1193" s="23" t="str">
        <f>LOWER('Base de dados'!K1192)</f>
        <v>david_lencionecb@hotmail.com</v>
      </c>
      <c r="L1193" s="24" t="str">
        <f>'Base de dados'!J1192</f>
        <v>POPULAÇÃO GERAL</v>
      </c>
      <c r="M1193" s="24" t="str">
        <f>'Base de dados'!L1192</f>
        <v>SUPLENTE</v>
      </c>
      <c r="N1193" s="24">
        <f>'Base de dados'!M1192</f>
        <v>875</v>
      </c>
      <c r="O1193" s="29" t="str">
        <f>IF(OR(Prefeitura!I1193="Não",Prefeitura!J1193&lt;&gt;""),"EXCLUÍDO","")</f>
        <v/>
      </c>
      <c r="P1193" s="24" t="str">
        <f>IF(Prefeitura!J1193&lt;&gt;"","ATENDIDO CDHU",IF(Prefeitura!I1193="Não","NÃO COMPROVA TEMPO DE MORADIA",""))</f>
        <v/>
      </c>
      <c r="Q1193" s="24" t="str">
        <f t="shared" si="38"/>
        <v/>
      </c>
    </row>
    <row r="1194" spans="1:17" ht="24.95" customHeight="1" x14ac:dyDescent="0.25">
      <c r="A1194" s="17">
        <f t="shared" si="37"/>
        <v>1192</v>
      </c>
      <c r="B1194" s="18" t="str">
        <f>'Base de dados'!A1193</f>
        <v>5630003795</v>
      </c>
      <c r="C1194" s="19" t="str">
        <f>'Base de dados'!B1193</f>
        <v>MARCIO FELIX ESCAMES</v>
      </c>
      <c r="D1194" s="26">
        <f>'Base de dados'!C1193</f>
        <v>22366230</v>
      </c>
      <c r="E1194" s="20" t="str">
        <f>'Base de dados'!D1193</f>
        <v>264.703.528-80</v>
      </c>
      <c r="F1194" s="21" t="str">
        <f>IF('Base de dados'!E1193&lt;&gt;"",'Base de dados'!E1193,"")</f>
        <v>SIRLENE APARECIDA VILAS BOAS ESCAMES</v>
      </c>
      <c r="G1194" s="21">
        <f>IF('Base de dados'!F1193&lt;&gt;"",'Base de dados'!F1193,"")</f>
        <v>2941699904</v>
      </c>
      <c r="H1194" s="21" t="str">
        <f>IF('Base de dados'!G1193&lt;&gt;"",'Base de dados'!G1193,"")</f>
        <v>290.363.858-65</v>
      </c>
      <c r="I1194" s="31" t="str">
        <f>Prefeitura!D1194</f>
        <v>RUA ROMULO BORZANE, 86 - INDUSTRIAL - CASA BRANCA</v>
      </c>
      <c r="J1194" s="22" t="str">
        <f>Prefeitura!E1194</f>
        <v>(19) 991863017</v>
      </c>
      <c r="K1194" s="23" t="str">
        <f>LOWER('Base de dados'!K1193)</f>
        <v>lucianahoracio59@gmail.com</v>
      </c>
      <c r="L1194" s="24" t="str">
        <f>'Base de dados'!J1193</f>
        <v>POPULAÇÃO GERAL</v>
      </c>
      <c r="M1194" s="24" t="str">
        <f>'Base de dados'!L1193</f>
        <v>SUPLENTE</v>
      </c>
      <c r="N1194" s="24">
        <f>'Base de dados'!M1193</f>
        <v>876</v>
      </c>
      <c r="O1194" s="29" t="str">
        <f>IF(OR(Prefeitura!I1194="Não",Prefeitura!J1194&lt;&gt;""),"EXCLUÍDO","")</f>
        <v/>
      </c>
      <c r="P1194" s="24" t="str">
        <f>IF(Prefeitura!J1194&lt;&gt;"","ATENDIDO CDHU",IF(Prefeitura!I1194="Não","NÃO COMPROVA TEMPO DE MORADIA",""))</f>
        <v/>
      </c>
      <c r="Q1194" s="24" t="str">
        <f t="shared" si="38"/>
        <v/>
      </c>
    </row>
    <row r="1195" spans="1:17" ht="24.95" customHeight="1" x14ac:dyDescent="0.25">
      <c r="A1195" s="17">
        <f t="shared" si="37"/>
        <v>1193</v>
      </c>
      <c r="B1195" s="18" t="str">
        <f>'Base de dados'!A1194</f>
        <v>5630012630</v>
      </c>
      <c r="C1195" s="19" t="str">
        <f>'Base de dados'!B1194</f>
        <v>RAYSSA EVELYN DA SILVA</v>
      </c>
      <c r="D1195" s="26">
        <f>'Base de dados'!C1194</f>
        <v>49722978</v>
      </c>
      <c r="E1195" s="20" t="str">
        <f>'Base de dados'!D1194</f>
        <v>415.332.688-78</v>
      </c>
      <c r="F1195" s="21" t="str">
        <f>IF('Base de dados'!E1194&lt;&gt;"",'Base de dados'!E1194,"")</f>
        <v/>
      </c>
      <c r="G1195" s="21" t="str">
        <f>IF('Base de dados'!F1194&lt;&gt;"",'Base de dados'!F1194,"")</f>
        <v/>
      </c>
      <c r="H1195" s="21" t="str">
        <f>IF('Base de dados'!G1194&lt;&gt;"",'Base de dados'!G1194,"")</f>
        <v/>
      </c>
      <c r="I1195" s="31" t="str">
        <f>Prefeitura!D1195</f>
        <v>RUA JOAO SAID ZOGBI, 66 - LAGOA BRANCA - CASA BRANCA</v>
      </c>
      <c r="J1195" s="22" t="str">
        <f>Prefeitura!E1195</f>
        <v>(19) 999541961</v>
      </c>
      <c r="K1195" s="23" t="str">
        <f>LOWER('Base de dados'!K1194)</f>
        <v>rayssa_evs@hotmail.com</v>
      </c>
      <c r="L1195" s="24" t="str">
        <f>'Base de dados'!J1194</f>
        <v>POPULAÇÃO GERAL</v>
      </c>
      <c r="M1195" s="24" t="str">
        <f>'Base de dados'!L1194</f>
        <v>SUPLENTE</v>
      </c>
      <c r="N1195" s="24">
        <f>'Base de dados'!M1194</f>
        <v>877</v>
      </c>
      <c r="O1195" s="29" t="str">
        <f>IF(OR(Prefeitura!I1195="Não",Prefeitura!J1195&lt;&gt;""),"EXCLUÍDO","")</f>
        <v/>
      </c>
      <c r="P1195" s="24" t="str">
        <f>IF(Prefeitura!J1195&lt;&gt;"","ATENDIDO CDHU",IF(Prefeitura!I1195="Não","NÃO COMPROVA TEMPO DE MORADIA",""))</f>
        <v/>
      </c>
      <c r="Q1195" s="24" t="str">
        <f t="shared" si="38"/>
        <v/>
      </c>
    </row>
    <row r="1196" spans="1:17" ht="24.95" customHeight="1" x14ac:dyDescent="0.25">
      <c r="A1196" s="17">
        <f t="shared" si="37"/>
        <v>1194</v>
      </c>
      <c r="B1196" s="18" t="str">
        <f>'Base de dados'!A1195</f>
        <v>5630012408</v>
      </c>
      <c r="C1196" s="19" t="str">
        <f>'Base de dados'!B1195</f>
        <v>JESSICA VERGELINO BARTIER</v>
      </c>
      <c r="D1196" s="26">
        <f>'Base de dados'!C1195</f>
        <v>470965769</v>
      </c>
      <c r="E1196" s="20" t="str">
        <f>'Base de dados'!D1195</f>
        <v>400.070.398-67</v>
      </c>
      <c r="F1196" s="21" t="str">
        <f>IF('Base de dados'!E1195&lt;&gt;"",'Base de dados'!E1195,"")</f>
        <v>IGOR VINICIUS DA SILVA POLICARPO</v>
      </c>
      <c r="G1196" s="21">
        <f>IF('Base de dados'!F1195&lt;&gt;"",'Base de dados'!F1195,"")</f>
        <v>497146137</v>
      </c>
      <c r="H1196" s="21" t="str">
        <f>IF('Base de dados'!G1195&lt;&gt;"",'Base de dados'!G1195,"")</f>
        <v>424.780.858-36</v>
      </c>
      <c r="I1196" s="31" t="str">
        <f>Prefeitura!D1196</f>
        <v>RUA SANTO ANTONIO, 184 - CENTRO - CASA BRANCA</v>
      </c>
      <c r="J1196" s="22" t="str">
        <f>Prefeitura!E1196</f>
        <v>(19) 991712186</v>
      </c>
      <c r="K1196" s="23" t="str">
        <f>LOWER('Base de dados'!K1195)</f>
        <v>igorpolicarpo93@gmail.com</v>
      </c>
      <c r="L1196" s="24" t="str">
        <f>'Base de dados'!J1195</f>
        <v>POPULAÇÃO GERAL</v>
      </c>
      <c r="M1196" s="24" t="str">
        <f>'Base de dados'!L1195</f>
        <v>SUPLENTE</v>
      </c>
      <c r="N1196" s="24">
        <f>'Base de dados'!M1195</f>
        <v>878</v>
      </c>
      <c r="O1196" s="29" t="str">
        <f>IF(OR(Prefeitura!I1196="Não",Prefeitura!J1196&lt;&gt;""),"EXCLUÍDO","")</f>
        <v/>
      </c>
      <c r="P1196" s="24" t="str">
        <f>IF(Prefeitura!J1196&lt;&gt;"","ATENDIDO CDHU",IF(Prefeitura!I1196="Não","NÃO COMPROVA TEMPO DE MORADIA",""))</f>
        <v/>
      </c>
      <c r="Q1196" s="24" t="str">
        <f t="shared" si="38"/>
        <v/>
      </c>
    </row>
    <row r="1197" spans="1:17" ht="24.95" customHeight="1" x14ac:dyDescent="0.25">
      <c r="A1197" s="17">
        <f t="shared" si="37"/>
        <v>1195</v>
      </c>
      <c r="B1197" s="18" t="str">
        <f>'Base de dados'!A1196</f>
        <v>5630018975</v>
      </c>
      <c r="C1197" s="19" t="str">
        <f>'Base de dados'!B1196</f>
        <v>MARIANA</v>
      </c>
      <c r="D1197" s="26">
        <f>'Base de dados'!C1196</f>
        <v>434777948</v>
      </c>
      <c r="E1197" s="20" t="str">
        <f>'Base de dados'!D1196</f>
        <v>356.572.248-76</v>
      </c>
      <c r="F1197" s="21" t="str">
        <f>IF('Base de dados'!E1196&lt;&gt;"",'Base de dados'!E1196,"")</f>
        <v/>
      </c>
      <c r="G1197" s="21" t="str">
        <f>IF('Base de dados'!F1196&lt;&gt;"",'Base de dados'!F1196,"")</f>
        <v/>
      </c>
      <c r="H1197" s="21" t="str">
        <f>IF('Base de dados'!G1196&lt;&gt;"",'Base de dados'!G1196,"")</f>
        <v/>
      </c>
      <c r="I1197" s="31" t="str">
        <f>Prefeitura!D1197</f>
        <v>RUA FAMILIA CANDIDO FERNANDES, 157 - CIDADE JARDIM - CASA BRANCA</v>
      </c>
      <c r="J1197" s="22" t="str">
        <f>Prefeitura!E1197</f>
        <v>(19) 993717336</v>
      </c>
      <c r="K1197" s="23" t="str">
        <f>LOWER('Base de dados'!K1196)</f>
        <v>ma_cruzcast@hotmail.com</v>
      </c>
      <c r="L1197" s="24" t="str">
        <f>'Base de dados'!J1196</f>
        <v>POPULAÇÃO GERAL</v>
      </c>
      <c r="M1197" s="24" t="str">
        <f>'Base de dados'!L1196</f>
        <v>SUPLENTE</v>
      </c>
      <c r="N1197" s="24">
        <f>'Base de dados'!M1196</f>
        <v>879</v>
      </c>
      <c r="O1197" s="29" t="str">
        <f>IF(OR(Prefeitura!I1197="Não",Prefeitura!J1197&lt;&gt;""),"EXCLUÍDO","")</f>
        <v/>
      </c>
      <c r="P1197" s="24" t="str">
        <f>IF(Prefeitura!J1197&lt;&gt;"","ATENDIDO CDHU",IF(Prefeitura!I1197="Não","NÃO COMPROVA TEMPO DE MORADIA",""))</f>
        <v/>
      </c>
      <c r="Q1197" s="24" t="str">
        <f t="shared" si="38"/>
        <v/>
      </c>
    </row>
    <row r="1198" spans="1:17" ht="24.95" customHeight="1" x14ac:dyDescent="0.25">
      <c r="A1198" s="17">
        <f t="shared" si="37"/>
        <v>1196</v>
      </c>
      <c r="B1198" s="18" t="str">
        <f>'Base de dados'!A1197</f>
        <v>5630003746</v>
      </c>
      <c r="C1198" s="19" t="str">
        <f>'Base de dados'!B1197</f>
        <v>CARLOS EDUARDO RAMOS</v>
      </c>
      <c r="D1198" s="26">
        <f>'Base de dados'!C1197</f>
        <v>400992061</v>
      </c>
      <c r="E1198" s="20" t="str">
        <f>'Base de dados'!D1197</f>
        <v>300.305.058-36</v>
      </c>
      <c r="F1198" s="21" t="str">
        <f>IF('Base de dados'!E1197&lt;&gt;"",'Base de dados'!E1197,"")</f>
        <v>ANDRESSA APARECIDA DA SILVA RAMOS</v>
      </c>
      <c r="G1198" s="21">
        <f>IF('Base de dados'!F1197&lt;&gt;"",'Base de dados'!F1197,"")</f>
        <v>414282401</v>
      </c>
      <c r="H1198" s="21" t="str">
        <f>IF('Base de dados'!G1197&lt;&gt;"",'Base de dados'!G1197,"")</f>
        <v>374.922.988-03</v>
      </c>
      <c r="I1198" s="31" t="str">
        <f>Prefeitura!D1198</f>
        <v>RUA LUPERCIO DA SILVA, 120 - JARDIM BELA VISTA - CASA BRANCA</v>
      </c>
      <c r="J1198" s="22" t="str">
        <f>Prefeitura!E1198</f>
        <v>(19) 992832864</v>
      </c>
      <c r="K1198" s="23" t="str">
        <f>LOWER('Base de dados'!K1197)</f>
        <v>carlosramos2907@gmail.com</v>
      </c>
      <c r="L1198" s="24" t="str">
        <f>'Base de dados'!J1197</f>
        <v>POPULAÇÃO GERAL</v>
      </c>
      <c r="M1198" s="24" t="str">
        <f>'Base de dados'!L1197</f>
        <v>SUPLENTE</v>
      </c>
      <c r="N1198" s="24">
        <f>'Base de dados'!M1197</f>
        <v>880</v>
      </c>
      <c r="O1198" s="29" t="str">
        <f>IF(OR(Prefeitura!I1198="Não",Prefeitura!J1198&lt;&gt;""),"EXCLUÍDO","")</f>
        <v/>
      </c>
      <c r="P1198" s="24" t="str">
        <f>IF(Prefeitura!J1198&lt;&gt;"","ATENDIDO CDHU",IF(Prefeitura!I1198="Não","NÃO COMPROVA TEMPO DE MORADIA",""))</f>
        <v/>
      </c>
      <c r="Q1198" s="24" t="str">
        <f t="shared" si="38"/>
        <v/>
      </c>
    </row>
    <row r="1199" spans="1:17" ht="24.95" customHeight="1" x14ac:dyDescent="0.25">
      <c r="A1199" s="17">
        <f t="shared" si="37"/>
        <v>1197</v>
      </c>
      <c r="B1199" s="18" t="str">
        <f>'Base de dados'!A1198</f>
        <v>5630010618</v>
      </c>
      <c r="C1199" s="19" t="str">
        <f>'Base de dados'!B1198</f>
        <v>RUBENSLEI GOMES DA SILVA</v>
      </c>
      <c r="D1199" s="26">
        <f>'Base de dados'!C1198</f>
        <v>201987259</v>
      </c>
      <c r="E1199" s="20" t="str">
        <f>'Base de dados'!D1198</f>
        <v>137.524.838-30</v>
      </c>
      <c r="F1199" s="21" t="str">
        <f>IF('Base de dados'!E1198&lt;&gt;"",'Base de dados'!E1198,"")</f>
        <v/>
      </c>
      <c r="G1199" s="21" t="str">
        <f>IF('Base de dados'!F1198&lt;&gt;"",'Base de dados'!F1198,"")</f>
        <v/>
      </c>
      <c r="H1199" s="21" t="str">
        <f>IF('Base de dados'!G1198&lt;&gt;"",'Base de dados'!G1198,"")</f>
        <v/>
      </c>
      <c r="I1199" s="31" t="str">
        <f>Prefeitura!D1199</f>
        <v>RUA NESTOR DE FREITAS, 21 - SAO JOAO  - CASA BRANCA</v>
      </c>
      <c r="J1199" s="22" t="str">
        <f>Prefeitura!E1199</f>
        <v>(19) 992295176</v>
      </c>
      <c r="K1199" s="23" t="str">
        <f>LOWER('Base de dados'!K1198)</f>
        <v>rub.o6969@hotmail.com</v>
      </c>
      <c r="L1199" s="24" t="str">
        <f>'Base de dados'!J1198</f>
        <v>POPULAÇÃO GERAL</v>
      </c>
      <c r="M1199" s="24" t="str">
        <f>'Base de dados'!L1198</f>
        <v>SUPLENTE</v>
      </c>
      <c r="N1199" s="24">
        <f>'Base de dados'!M1198</f>
        <v>881</v>
      </c>
      <c r="O1199" s="29" t="str">
        <f>IF(OR(Prefeitura!I1199="Não",Prefeitura!J1199&lt;&gt;""),"EXCLUÍDO","")</f>
        <v/>
      </c>
      <c r="P1199" s="24" t="str">
        <f>IF(Prefeitura!J1199&lt;&gt;"","ATENDIDO CDHU",IF(Prefeitura!I1199="Não","NÃO COMPROVA TEMPO DE MORADIA",""))</f>
        <v/>
      </c>
      <c r="Q1199" s="24" t="str">
        <f t="shared" si="38"/>
        <v/>
      </c>
    </row>
    <row r="1200" spans="1:17" ht="24.95" customHeight="1" x14ac:dyDescent="0.25">
      <c r="A1200" s="17">
        <f t="shared" si="37"/>
        <v>1198</v>
      </c>
      <c r="B1200" s="18" t="str">
        <f>'Base de dados'!A1199</f>
        <v>5630017480</v>
      </c>
      <c r="C1200" s="19" t="str">
        <f>'Base de dados'!B1199</f>
        <v>ANA KARINA GONCALVES DA CUNHA</v>
      </c>
      <c r="D1200" s="26">
        <f>'Base de dados'!C1199</f>
        <v>358235832</v>
      </c>
      <c r="E1200" s="20" t="str">
        <f>'Base de dados'!D1199</f>
        <v>316.549.628-56</v>
      </c>
      <c r="F1200" s="21" t="str">
        <f>IF('Base de dados'!E1199&lt;&gt;"",'Base de dados'!E1199,"")</f>
        <v/>
      </c>
      <c r="G1200" s="21" t="str">
        <f>IF('Base de dados'!F1199&lt;&gt;"",'Base de dados'!F1199,"")</f>
        <v/>
      </c>
      <c r="H1200" s="21" t="str">
        <f>IF('Base de dados'!G1199&lt;&gt;"",'Base de dados'!G1199,"")</f>
        <v/>
      </c>
      <c r="I1200" s="31" t="str">
        <f>Prefeitura!D1200</f>
        <v>RUA SAO JOAO, 110 - CENTRO - CASA BRANCA</v>
      </c>
      <c r="J1200" s="22" t="str">
        <f>Prefeitura!E1200</f>
        <v>(19) 991918593</v>
      </c>
      <c r="K1200" s="23" t="str">
        <f>LOWER('Base de dados'!K1199)</f>
        <v>vivacredtur@gmail.com</v>
      </c>
      <c r="L1200" s="24" t="str">
        <f>'Base de dados'!J1199</f>
        <v>POPULAÇÃO GERAL</v>
      </c>
      <c r="M1200" s="24" t="str">
        <f>'Base de dados'!L1199</f>
        <v>SUPLENTE</v>
      </c>
      <c r="N1200" s="24">
        <f>'Base de dados'!M1199</f>
        <v>882</v>
      </c>
      <c r="O1200" s="29" t="str">
        <f>IF(OR(Prefeitura!I1200="Não",Prefeitura!J1200&lt;&gt;""),"EXCLUÍDO","")</f>
        <v/>
      </c>
      <c r="P1200" s="24" t="str">
        <f>IF(Prefeitura!J1200&lt;&gt;"","ATENDIDO CDHU",IF(Prefeitura!I1200="Não","NÃO COMPROVA TEMPO DE MORADIA",""))</f>
        <v/>
      </c>
      <c r="Q1200" s="24" t="str">
        <f t="shared" si="38"/>
        <v/>
      </c>
    </row>
    <row r="1201" spans="1:17" ht="24.95" customHeight="1" x14ac:dyDescent="0.25">
      <c r="A1201" s="17">
        <f t="shared" si="37"/>
        <v>1199</v>
      </c>
      <c r="B1201" s="18" t="str">
        <f>'Base de dados'!A1200</f>
        <v>5630019478</v>
      </c>
      <c r="C1201" s="19" t="str">
        <f>'Base de dados'!B1200</f>
        <v>MARIA ANUNCIADA DA SILVA</v>
      </c>
      <c r="D1201" s="26">
        <f>'Base de dados'!C1200</f>
        <v>39837840</v>
      </c>
      <c r="E1201" s="20" t="str">
        <f>'Base de dados'!D1200</f>
        <v>730.336.934-15</v>
      </c>
      <c r="F1201" s="21" t="str">
        <f>IF('Base de dados'!E1200&lt;&gt;"",'Base de dados'!E1200,"")</f>
        <v/>
      </c>
      <c r="G1201" s="21" t="str">
        <f>IF('Base de dados'!F1200&lt;&gt;"",'Base de dados'!F1200,"")</f>
        <v/>
      </c>
      <c r="H1201" s="21" t="str">
        <f>IF('Base de dados'!G1200&lt;&gt;"",'Base de dados'!G1200,"")</f>
        <v/>
      </c>
      <c r="I1201" s="31" t="str">
        <f>Prefeitura!D1201</f>
        <v>RUA SILVESTRE CONIELI, 111a - DESTERRO  - CASA BRANCA</v>
      </c>
      <c r="J1201" s="22" t="str">
        <f>Prefeitura!E1201</f>
        <v>(19) 989389630</v>
      </c>
      <c r="K1201" s="23" t="str">
        <f>LOWER('Base de dados'!K1200)</f>
        <v>valdelenivilas@gmail.com.br</v>
      </c>
      <c r="L1201" s="24" t="str">
        <f>'Base de dados'!J1200</f>
        <v>POPULAÇÃO GERAL</v>
      </c>
      <c r="M1201" s="24" t="str">
        <f>'Base de dados'!L1200</f>
        <v>SUPLENTE</v>
      </c>
      <c r="N1201" s="24">
        <f>'Base de dados'!M1200</f>
        <v>883</v>
      </c>
      <c r="O1201" s="29" t="str">
        <f>IF(OR(Prefeitura!I1201="Não",Prefeitura!J1201&lt;&gt;""),"EXCLUÍDO","")</f>
        <v/>
      </c>
      <c r="P1201" s="24" t="str">
        <f>IF(Prefeitura!J1201&lt;&gt;"","ATENDIDO CDHU",IF(Prefeitura!I1201="Não","NÃO COMPROVA TEMPO DE MORADIA",""))</f>
        <v/>
      </c>
      <c r="Q1201" s="24" t="str">
        <f t="shared" si="38"/>
        <v/>
      </c>
    </row>
    <row r="1202" spans="1:17" ht="24.95" customHeight="1" x14ac:dyDescent="0.25">
      <c r="A1202" s="17">
        <f t="shared" si="37"/>
        <v>1200</v>
      </c>
      <c r="B1202" s="18" t="str">
        <f>'Base de dados'!A1201</f>
        <v>5630000882</v>
      </c>
      <c r="C1202" s="19" t="str">
        <f>'Base de dados'!B1201</f>
        <v>VANESSA ROMANO FERREIRA</v>
      </c>
      <c r="D1202" s="26">
        <f>'Base de dados'!C1201</f>
        <v>40553145</v>
      </c>
      <c r="E1202" s="20" t="str">
        <f>'Base de dados'!D1201</f>
        <v>334.572.448-04</v>
      </c>
      <c r="F1202" s="21" t="str">
        <f>IF('Base de dados'!E1201&lt;&gt;"",'Base de dados'!E1201,"")</f>
        <v/>
      </c>
      <c r="G1202" s="21" t="str">
        <f>IF('Base de dados'!F1201&lt;&gt;"",'Base de dados'!F1201,"")</f>
        <v/>
      </c>
      <c r="H1202" s="21" t="str">
        <f>IF('Base de dados'!G1201&lt;&gt;"",'Base de dados'!G1201,"")</f>
        <v/>
      </c>
      <c r="I1202" s="31" t="str">
        <f>Prefeitura!D1202</f>
        <v>RUA ARNAUD CINTRA RODRIGUES, 808 - JD BOA ESPERANCA - CASA BRANCA</v>
      </c>
      <c r="J1202" s="22" t="str">
        <f>Prefeitura!E1202</f>
        <v>(19) 991206641</v>
      </c>
      <c r="K1202" s="23" t="str">
        <f>LOWER('Base de dados'!K1201)</f>
        <v>vanessa.romano@bol.com.br</v>
      </c>
      <c r="L1202" s="24" t="str">
        <f>'Base de dados'!J1201</f>
        <v>POPULAÇÃO GERAL</v>
      </c>
      <c r="M1202" s="24" t="str">
        <f>'Base de dados'!L1201</f>
        <v>SUPLENTE</v>
      </c>
      <c r="N1202" s="24">
        <f>'Base de dados'!M1201</f>
        <v>884</v>
      </c>
      <c r="O1202" s="29" t="str">
        <f>IF(OR(Prefeitura!I1202="Não",Prefeitura!J1202&lt;&gt;""),"EXCLUÍDO","")</f>
        <v/>
      </c>
      <c r="P1202" s="24" t="str">
        <f>IF(Prefeitura!J1202&lt;&gt;"","ATENDIDO CDHU",IF(Prefeitura!I1202="Não","NÃO COMPROVA TEMPO DE MORADIA",""))</f>
        <v/>
      </c>
      <c r="Q1202" s="24" t="str">
        <f t="shared" si="38"/>
        <v/>
      </c>
    </row>
    <row r="1203" spans="1:17" ht="24.95" customHeight="1" x14ac:dyDescent="0.25">
      <c r="A1203" s="17">
        <f t="shared" si="37"/>
        <v>1201</v>
      </c>
      <c r="B1203" s="18" t="str">
        <f>'Base de dados'!A1202</f>
        <v>5630014404</v>
      </c>
      <c r="C1203" s="19" t="str">
        <f>'Base de dados'!B1202</f>
        <v>DAVI PIMENTA MACHADO</v>
      </c>
      <c r="D1203" s="26">
        <f>'Base de dados'!C1202</f>
        <v>52629968</v>
      </c>
      <c r="E1203" s="20" t="str">
        <f>'Base de dados'!D1202</f>
        <v>461.634.288-11</v>
      </c>
      <c r="F1203" s="21" t="str">
        <f>IF('Base de dados'!E1202&lt;&gt;"",'Base de dados'!E1202,"")</f>
        <v/>
      </c>
      <c r="G1203" s="21" t="str">
        <f>IF('Base de dados'!F1202&lt;&gt;"",'Base de dados'!F1202,"")</f>
        <v/>
      </c>
      <c r="H1203" s="21" t="str">
        <f>IF('Base de dados'!G1202&lt;&gt;"",'Base de dados'!G1202,"")</f>
        <v/>
      </c>
      <c r="I1203" s="31" t="str">
        <f>Prefeitura!D1203</f>
        <v>RUA DOS BERTONCINI, 69 - JARDIM BOA ESPERANCA - CASA BRANCA</v>
      </c>
      <c r="J1203" s="22" t="str">
        <f>Prefeitura!E1203</f>
        <v>(19) 993662076</v>
      </c>
      <c r="K1203" s="23" t="str">
        <f>LOWER('Base de dados'!K1202)</f>
        <v>rosinha_cb16@hotmail.com</v>
      </c>
      <c r="L1203" s="24" t="str">
        <f>'Base de dados'!J1202</f>
        <v>POPULAÇÃO GERAL</v>
      </c>
      <c r="M1203" s="24" t="str">
        <f>'Base de dados'!L1202</f>
        <v>SUPLENTE</v>
      </c>
      <c r="N1203" s="24">
        <f>'Base de dados'!M1202</f>
        <v>885</v>
      </c>
      <c r="O1203" s="29" t="str">
        <f>IF(OR(Prefeitura!I1203="Não",Prefeitura!J1203&lt;&gt;""),"EXCLUÍDO","")</f>
        <v/>
      </c>
      <c r="P1203" s="24" t="str">
        <f>IF(Prefeitura!J1203&lt;&gt;"","ATENDIDO CDHU",IF(Prefeitura!I1203="Não","NÃO COMPROVA TEMPO DE MORADIA",""))</f>
        <v/>
      </c>
      <c r="Q1203" s="24" t="str">
        <f t="shared" si="38"/>
        <v/>
      </c>
    </row>
    <row r="1204" spans="1:17" ht="24.95" customHeight="1" x14ac:dyDescent="0.25">
      <c r="A1204" s="17">
        <f t="shared" si="37"/>
        <v>1202</v>
      </c>
      <c r="B1204" s="18" t="str">
        <f>'Base de dados'!A1203</f>
        <v>5630005261</v>
      </c>
      <c r="C1204" s="19" t="str">
        <f>'Base de dados'!B1203</f>
        <v>LARISSA</v>
      </c>
      <c r="D1204" s="26">
        <f>'Base de dados'!C1203</f>
        <v>400481133</v>
      </c>
      <c r="E1204" s="20" t="str">
        <f>'Base de dados'!D1203</f>
        <v>461.613.898-27</v>
      </c>
      <c r="F1204" s="21" t="str">
        <f>IF('Base de dados'!E1203&lt;&gt;"",'Base de dados'!E1203,"")</f>
        <v/>
      </c>
      <c r="G1204" s="21" t="str">
        <f>IF('Base de dados'!F1203&lt;&gt;"",'Base de dados'!F1203,"")</f>
        <v/>
      </c>
      <c r="H1204" s="21" t="str">
        <f>IF('Base de dados'!G1203&lt;&gt;"",'Base de dados'!G1203,"")</f>
        <v/>
      </c>
      <c r="I1204" s="31" t="str">
        <f>Prefeitura!D1204</f>
        <v>RUA BONVICINIOS, 320 - NAZARE - CASA BRANCA</v>
      </c>
      <c r="J1204" s="22" t="str">
        <f>Prefeitura!E1204</f>
        <v>(19) 993648871</v>
      </c>
      <c r="K1204" s="23" t="str">
        <f>LOWER('Base de dados'!K1203)</f>
        <v>ll8350824@gmail.com</v>
      </c>
      <c r="L1204" s="24" t="str">
        <f>'Base de dados'!J1203</f>
        <v>POPULAÇÃO GERAL</v>
      </c>
      <c r="M1204" s="24" t="str">
        <f>'Base de dados'!L1203</f>
        <v>SUPLENTE</v>
      </c>
      <c r="N1204" s="24">
        <f>'Base de dados'!M1203</f>
        <v>886</v>
      </c>
      <c r="O1204" s="29" t="str">
        <f>IF(OR(Prefeitura!I1204="Não",Prefeitura!J1204&lt;&gt;""),"EXCLUÍDO","")</f>
        <v/>
      </c>
      <c r="P1204" s="24" t="str">
        <f>IF(Prefeitura!J1204&lt;&gt;"","ATENDIDO CDHU",IF(Prefeitura!I1204="Não","NÃO COMPROVA TEMPO DE MORADIA",""))</f>
        <v/>
      </c>
      <c r="Q1204" s="24" t="str">
        <f t="shared" si="38"/>
        <v/>
      </c>
    </row>
    <row r="1205" spans="1:17" ht="24.95" customHeight="1" x14ac:dyDescent="0.25">
      <c r="A1205" s="17">
        <f t="shared" si="37"/>
        <v>1203</v>
      </c>
      <c r="B1205" s="18" t="str">
        <f>'Base de dados'!A1204</f>
        <v>5630010840</v>
      </c>
      <c r="C1205" s="19" t="str">
        <f>'Base de dados'!B1204</f>
        <v>ELISANGELA CRISTINA MACHADO</v>
      </c>
      <c r="D1205" s="26">
        <f>'Base de dados'!C1204</f>
        <v>400994392</v>
      </c>
      <c r="E1205" s="20" t="str">
        <f>'Base de dados'!D1204</f>
        <v>395.941.188-06</v>
      </c>
      <c r="F1205" s="21" t="str">
        <f>IF('Base de dados'!E1204&lt;&gt;"",'Base de dados'!E1204,"")</f>
        <v/>
      </c>
      <c r="G1205" s="21" t="str">
        <f>IF('Base de dados'!F1204&lt;&gt;"",'Base de dados'!F1204,"")</f>
        <v/>
      </c>
      <c r="H1205" s="21" t="str">
        <f>IF('Base de dados'!G1204&lt;&gt;"",'Base de dados'!G1204,"")</f>
        <v/>
      </c>
      <c r="I1205" s="31" t="str">
        <f>Prefeitura!D1205</f>
        <v>RUA LUPERCIO DA SILVA, 170 - JARDIM BELA VISTA - CASA BRANCA</v>
      </c>
      <c r="J1205" s="22" t="str">
        <f>Prefeitura!E1205</f>
        <v>(19) 999009636</v>
      </c>
      <c r="K1205" s="23" t="str">
        <f>LOWER('Base de dados'!K1204)</f>
        <v>paisaudadeseterna112015@gmail.com</v>
      </c>
      <c r="L1205" s="24" t="str">
        <f>'Base de dados'!J1204</f>
        <v>POPULAÇÃO GERAL</v>
      </c>
      <c r="M1205" s="24" t="str">
        <f>'Base de dados'!L1204</f>
        <v>SUPLENTE</v>
      </c>
      <c r="N1205" s="24">
        <f>'Base de dados'!M1204</f>
        <v>887</v>
      </c>
      <c r="O1205" s="29" t="str">
        <f>IF(OR(Prefeitura!I1205="Não",Prefeitura!J1205&lt;&gt;""),"EXCLUÍDO","")</f>
        <v/>
      </c>
      <c r="P1205" s="24" t="str">
        <f>IF(Prefeitura!J1205&lt;&gt;"","ATENDIDO CDHU",IF(Prefeitura!I1205="Não","NÃO COMPROVA TEMPO DE MORADIA",""))</f>
        <v/>
      </c>
      <c r="Q1205" s="24" t="str">
        <f t="shared" si="38"/>
        <v/>
      </c>
    </row>
    <row r="1206" spans="1:17" ht="24.95" customHeight="1" x14ac:dyDescent="0.25">
      <c r="A1206" s="17">
        <f t="shared" si="37"/>
        <v>1204</v>
      </c>
      <c r="B1206" s="18" t="str">
        <f>'Base de dados'!A1205</f>
        <v>5630019676</v>
      </c>
      <c r="C1206" s="19" t="str">
        <f>'Base de dados'!B1205</f>
        <v>RICARDO ALEXANDRE CIPOLINI</v>
      </c>
      <c r="D1206" s="26">
        <f>'Base de dados'!C1205</f>
        <v>2962342472</v>
      </c>
      <c r="E1206" s="20" t="str">
        <f>'Base de dados'!D1205</f>
        <v>250.332.268-94</v>
      </c>
      <c r="F1206" s="21" t="str">
        <f>IF('Base de dados'!E1205&lt;&gt;"",'Base de dados'!E1205,"")</f>
        <v>ROSANGELA CONCEICAO NEILEN CIPOLINI</v>
      </c>
      <c r="G1206" s="21">
        <f>IF('Base de dados'!F1205&lt;&gt;"",'Base de dados'!F1205,"")</f>
        <v>340273380</v>
      </c>
      <c r="H1206" s="21" t="str">
        <f>IF('Base de dados'!G1205&lt;&gt;"",'Base de dados'!G1205,"")</f>
        <v>270.712.648-99</v>
      </c>
      <c r="I1206" s="31" t="str">
        <f>Prefeitura!D1206</f>
        <v>SIT SITIO BOA ESPERANCA, 01 - ZONA RURAL - CASA BRANCA</v>
      </c>
      <c r="J1206" s="22" t="str">
        <f>Prefeitura!E1206</f>
        <v>(19) 91681023</v>
      </c>
      <c r="K1206" s="23" t="str">
        <f>LOWER('Base de dados'!K1205)</f>
        <v>richardcowboy02@gmail.com</v>
      </c>
      <c r="L1206" s="24" t="str">
        <f>'Base de dados'!J1205</f>
        <v>POPULAÇÃO GERAL</v>
      </c>
      <c r="M1206" s="24" t="str">
        <f>'Base de dados'!L1205</f>
        <v>SUPLENTE</v>
      </c>
      <c r="N1206" s="24">
        <f>'Base de dados'!M1205</f>
        <v>888</v>
      </c>
      <c r="O1206" s="29" t="str">
        <f>IF(OR(Prefeitura!I1206="Não",Prefeitura!J1206&lt;&gt;""),"EXCLUÍDO","")</f>
        <v/>
      </c>
      <c r="P1206" s="24" t="str">
        <f>IF(Prefeitura!J1206&lt;&gt;"","ATENDIDO CDHU",IF(Prefeitura!I1206="Não","NÃO COMPROVA TEMPO DE MORADIA",""))</f>
        <v/>
      </c>
      <c r="Q1206" s="24" t="str">
        <f t="shared" si="38"/>
        <v/>
      </c>
    </row>
    <row r="1207" spans="1:17" ht="24.95" customHeight="1" x14ac:dyDescent="0.25">
      <c r="A1207" s="17">
        <f t="shared" si="37"/>
        <v>1205</v>
      </c>
      <c r="B1207" s="18" t="str">
        <f>'Base de dados'!A1206</f>
        <v>5630000221</v>
      </c>
      <c r="C1207" s="19" t="str">
        <f>'Base de dados'!B1206</f>
        <v>MAYARA CRISTINA VICENTE DA SILVA</v>
      </c>
      <c r="D1207" s="26">
        <f>'Base de dados'!C1206</f>
        <v>447045337</v>
      </c>
      <c r="E1207" s="20" t="str">
        <f>'Base de dados'!D1206</f>
        <v>442.058.008-94</v>
      </c>
      <c r="F1207" s="21" t="str">
        <f>IF('Base de dados'!E1206&lt;&gt;"",'Base de dados'!E1206,"")</f>
        <v>ROBSON ROMAO</v>
      </c>
      <c r="G1207" s="21">
        <f>IF('Base de dados'!F1206&lt;&gt;"",'Base de dados'!F1206,"")</f>
        <v>470856610</v>
      </c>
      <c r="H1207" s="21" t="str">
        <f>IF('Base de dados'!G1206&lt;&gt;"",'Base de dados'!G1206,"")</f>
        <v>376.256.458-27</v>
      </c>
      <c r="I1207" s="31" t="str">
        <f>Prefeitura!D1207</f>
        <v>RUA CELINA SOARES, 25 - CENTRO - CASA BRANCA</v>
      </c>
      <c r="J1207" s="22" t="str">
        <f>Prefeitura!E1207</f>
        <v>(19) 994227282</v>
      </c>
      <c r="K1207" s="23" t="str">
        <f>LOWER('Base de dados'!K1206)</f>
        <v>mayara.vicente2021@bol.com.br</v>
      </c>
      <c r="L1207" s="24" t="str">
        <f>'Base de dados'!J1206</f>
        <v>POPULAÇÃO GERAL</v>
      </c>
      <c r="M1207" s="24" t="str">
        <f>'Base de dados'!L1206</f>
        <v>SUPLENTE</v>
      </c>
      <c r="N1207" s="24">
        <f>'Base de dados'!M1206</f>
        <v>889</v>
      </c>
      <c r="O1207" s="29" t="str">
        <f>IF(OR(Prefeitura!I1207="Não",Prefeitura!J1207&lt;&gt;""),"EXCLUÍDO","")</f>
        <v/>
      </c>
      <c r="P1207" s="24" t="str">
        <f>IF(Prefeitura!J1207&lt;&gt;"","ATENDIDO CDHU",IF(Prefeitura!I1207="Não","NÃO COMPROVA TEMPO DE MORADIA",""))</f>
        <v/>
      </c>
      <c r="Q1207" s="24" t="str">
        <f t="shared" si="38"/>
        <v/>
      </c>
    </row>
    <row r="1208" spans="1:17" ht="24.95" customHeight="1" x14ac:dyDescent="0.25">
      <c r="A1208" s="17">
        <f t="shared" si="37"/>
        <v>1206</v>
      </c>
      <c r="B1208" s="18" t="str">
        <f>'Base de dados'!A1207</f>
        <v>5630006541</v>
      </c>
      <c r="C1208" s="19" t="str">
        <f>'Base de dados'!B1207</f>
        <v>TERESINHA DE JESUS NUNES,</v>
      </c>
      <c r="D1208" s="26">
        <f>'Base de dados'!C1207</f>
        <v>371491605</v>
      </c>
      <c r="E1208" s="20" t="str">
        <f>'Base de dados'!D1207</f>
        <v>321.769.268-38</v>
      </c>
      <c r="F1208" s="21" t="str">
        <f>IF('Base de dados'!E1207&lt;&gt;"",'Base de dados'!E1207,"")</f>
        <v/>
      </c>
      <c r="G1208" s="21" t="str">
        <f>IF('Base de dados'!F1207&lt;&gt;"",'Base de dados'!F1207,"")</f>
        <v/>
      </c>
      <c r="H1208" s="21" t="str">
        <f>IF('Base de dados'!G1207&lt;&gt;"",'Base de dados'!G1207,"")</f>
        <v/>
      </c>
      <c r="I1208" s="31" t="str">
        <f>Prefeitura!D1208</f>
        <v>RUA ARAQUEM RIBEIRO DE PAIVA, 122 - ODENIR BUZATO - CASA BRANCA</v>
      </c>
      <c r="J1208" s="22" t="str">
        <f>Prefeitura!E1208</f>
        <v>(19) 992852907</v>
      </c>
      <c r="K1208" s="23" t="str">
        <f>LOWER('Base de dados'!K1207)</f>
        <v>teresinha123sega@gmail.com</v>
      </c>
      <c r="L1208" s="24" t="str">
        <f>'Base de dados'!J1207</f>
        <v>POPULAÇÃO GERAL</v>
      </c>
      <c r="M1208" s="24" t="str">
        <f>'Base de dados'!L1207</f>
        <v>SUPLENTE</v>
      </c>
      <c r="N1208" s="24">
        <f>'Base de dados'!M1207</f>
        <v>890</v>
      </c>
      <c r="O1208" s="29" t="str">
        <f>IF(OR(Prefeitura!I1208="Não",Prefeitura!J1208&lt;&gt;""),"EXCLUÍDO","")</f>
        <v/>
      </c>
      <c r="P1208" s="24" t="str">
        <f>IF(Prefeitura!J1208&lt;&gt;"","ATENDIDO CDHU",IF(Prefeitura!I1208="Não","NÃO COMPROVA TEMPO DE MORADIA",""))</f>
        <v/>
      </c>
      <c r="Q1208" s="24" t="str">
        <f t="shared" si="38"/>
        <v/>
      </c>
    </row>
    <row r="1209" spans="1:17" ht="24.95" customHeight="1" x14ac:dyDescent="0.25">
      <c r="A1209" s="17">
        <f t="shared" si="37"/>
        <v>1207</v>
      </c>
      <c r="B1209" s="18" t="str">
        <f>'Base de dados'!A1208</f>
        <v>5630001468</v>
      </c>
      <c r="C1209" s="19" t="str">
        <f>'Base de dados'!B1208</f>
        <v>JULIANA LUIZA REZENDE</v>
      </c>
      <c r="D1209" s="26">
        <f>'Base de dados'!C1208</f>
        <v>277152720</v>
      </c>
      <c r="E1209" s="20" t="str">
        <f>'Base de dados'!D1208</f>
        <v>368.302.418-63</v>
      </c>
      <c r="F1209" s="21" t="str">
        <f>IF('Base de dados'!E1208&lt;&gt;"",'Base de dados'!E1208,"")</f>
        <v/>
      </c>
      <c r="G1209" s="21" t="str">
        <f>IF('Base de dados'!F1208&lt;&gt;"",'Base de dados'!F1208,"")</f>
        <v/>
      </c>
      <c r="H1209" s="21" t="str">
        <f>IF('Base de dados'!G1208&lt;&gt;"",'Base de dados'!G1208,"")</f>
        <v/>
      </c>
      <c r="I1209" s="31" t="str">
        <f>Prefeitura!D1209</f>
        <v>AV  CELINA SOARES, 53 - CENTRO - CASA BRANCA</v>
      </c>
      <c r="J1209" s="22" t="str">
        <f>Prefeitura!E1209</f>
        <v>(19) 993786222</v>
      </c>
      <c r="K1209" s="23" t="str">
        <f>LOWER('Base de dados'!K1208)</f>
        <v>jurezende2@hotmail.com</v>
      </c>
      <c r="L1209" s="24" t="str">
        <f>'Base de dados'!J1208</f>
        <v>POPULAÇÃO GERAL</v>
      </c>
      <c r="M1209" s="24" t="str">
        <f>'Base de dados'!L1208</f>
        <v>SUPLENTE</v>
      </c>
      <c r="N1209" s="24">
        <f>'Base de dados'!M1208</f>
        <v>891</v>
      </c>
      <c r="O1209" s="29" t="str">
        <f>IF(OR(Prefeitura!I1209="Não",Prefeitura!J1209&lt;&gt;""),"EXCLUÍDO","")</f>
        <v/>
      </c>
      <c r="P1209" s="24" t="str">
        <f>IF(Prefeitura!J1209&lt;&gt;"","ATENDIDO CDHU",IF(Prefeitura!I1209="Não","NÃO COMPROVA TEMPO DE MORADIA",""))</f>
        <v/>
      </c>
      <c r="Q1209" s="24" t="str">
        <f t="shared" si="38"/>
        <v/>
      </c>
    </row>
    <row r="1210" spans="1:17" ht="24.95" customHeight="1" x14ac:dyDescent="0.25">
      <c r="A1210" s="17">
        <f t="shared" si="37"/>
        <v>1208</v>
      </c>
      <c r="B1210" s="18" t="str">
        <f>'Base de dados'!A1209</f>
        <v>5630004033</v>
      </c>
      <c r="C1210" s="19" t="str">
        <f>'Base de dados'!B1209</f>
        <v>GABRIELA CARVALHO VALENTE</v>
      </c>
      <c r="D1210" s="26">
        <f>'Base de dados'!C1209</f>
        <v>407608904</v>
      </c>
      <c r="E1210" s="20" t="str">
        <f>'Base de dados'!D1209</f>
        <v>335.113.678-16</v>
      </c>
      <c r="F1210" s="21" t="str">
        <f>IF('Base de dados'!E1209&lt;&gt;"",'Base de dados'!E1209,"")</f>
        <v/>
      </c>
      <c r="G1210" s="21" t="str">
        <f>IF('Base de dados'!F1209&lt;&gt;"",'Base de dados'!F1209,"")</f>
        <v/>
      </c>
      <c r="H1210" s="21" t="str">
        <f>IF('Base de dados'!G1209&lt;&gt;"",'Base de dados'!G1209,"")</f>
        <v/>
      </c>
      <c r="I1210" s="31" t="str">
        <f>Prefeitura!D1210</f>
        <v>RUA GUMERCINDO THOME, 249 - MONTE BELO - CASA BRANCA</v>
      </c>
      <c r="J1210" s="22" t="str">
        <f>Prefeitura!E1210</f>
        <v>(19) 994400537</v>
      </c>
      <c r="K1210" s="23" t="str">
        <f>LOWER('Base de dados'!K1209)</f>
        <v>gabi_tilo@hotmail.com</v>
      </c>
      <c r="L1210" s="24" t="str">
        <f>'Base de dados'!J1209</f>
        <v>POPULAÇÃO GERAL</v>
      </c>
      <c r="M1210" s="24" t="str">
        <f>'Base de dados'!L1209</f>
        <v>SUPLENTE</v>
      </c>
      <c r="N1210" s="24">
        <f>'Base de dados'!M1209</f>
        <v>892</v>
      </c>
      <c r="O1210" s="29" t="str">
        <f>IF(OR(Prefeitura!I1210="Não",Prefeitura!J1210&lt;&gt;""),"EXCLUÍDO","")</f>
        <v/>
      </c>
      <c r="P1210" s="24" t="str">
        <f>IF(Prefeitura!J1210&lt;&gt;"","ATENDIDO CDHU",IF(Prefeitura!I1210="Não","NÃO COMPROVA TEMPO DE MORADIA",""))</f>
        <v/>
      </c>
      <c r="Q1210" s="24" t="str">
        <f t="shared" si="38"/>
        <v/>
      </c>
    </row>
    <row r="1211" spans="1:17" ht="24.95" customHeight="1" x14ac:dyDescent="0.25">
      <c r="A1211" s="17">
        <f t="shared" si="37"/>
        <v>1209</v>
      </c>
      <c r="B1211" s="18" t="str">
        <f>'Base de dados'!A1210</f>
        <v>5630019833</v>
      </c>
      <c r="C1211" s="19" t="str">
        <f>'Base de dados'!B1210</f>
        <v>WALTER PEREIRA DE MELLO</v>
      </c>
      <c r="D1211" s="26">
        <f>'Base de dados'!C1210</f>
        <v>490236169</v>
      </c>
      <c r="E1211" s="20" t="str">
        <f>'Base de dados'!D1210</f>
        <v>430.211.608-08</v>
      </c>
      <c r="F1211" s="21" t="str">
        <f>IF('Base de dados'!E1210&lt;&gt;"",'Base de dados'!E1210,"")</f>
        <v/>
      </c>
      <c r="G1211" s="21" t="str">
        <f>IF('Base de dados'!F1210&lt;&gt;"",'Base de dados'!F1210,"")</f>
        <v/>
      </c>
      <c r="H1211" s="21" t="str">
        <f>IF('Base de dados'!G1210&lt;&gt;"",'Base de dados'!G1210,"")</f>
        <v/>
      </c>
      <c r="I1211" s="31" t="str">
        <f>Prefeitura!D1211</f>
        <v>SIT SANTA MARIA II, SEM NUMERO - ZONA RURAL - CASA BRANCA</v>
      </c>
      <c r="J1211" s="22" t="str">
        <f>Prefeitura!E1211</f>
        <v>(19) 993229004</v>
      </c>
      <c r="K1211" s="23" t="str">
        <f>LOWER('Base de dados'!K1210)</f>
        <v>wartim12@hotmail.com</v>
      </c>
      <c r="L1211" s="24" t="str">
        <f>'Base de dados'!J1210</f>
        <v>POPULAÇÃO GERAL</v>
      </c>
      <c r="M1211" s="24" t="str">
        <f>'Base de dados'!L1210</f>
        <v>SUPLENTE</v>
      </c>
      <c r="N1211" s="24">
        <f>'Base de dados'!M1210</f>
        <v>893</v>
      </c>
      <c r="O1211" s="29" t="str">
        <f>IF(OR(Prefeitura!I1211="Não",Prefeitura!J1211&lt;&gt;""),"EXCLUÍDO","")</f>
        <v/>
      </c>
      <c r="P1211" s="24" t="str">
        <f>IF(Prefeitura!J1211&lt;&gt;"","ATENDIDO CDHU",IF(Prefeitura!I1211="Não","NÃO COMPROVA TEMPO DE MORADIA",""))</f>
        <v/>
      </c>
      <c r="Q1211" s="24" t="str">
        <f t="shared" si="38"/>
        <v/>
      </c>
    </row>
    <row r="1212" spans="1:17" ht="24.95" customHeight="1" x14ac:dyDescent="0.25">
      <c r="A1212" s="17">
        <f t="shared" si="37"/>
        <v>1210</v>
      </c>
      <c r="B1212" s="18" t="str">
        <f>'Base de dados'!A1211</f>
        <v>5630009156</v>
      </c>
      <c r="C1212" s="19" t="str">
        <f>'Base de dados'!B1211</f>
        <v>OSVALDO BALDINO DE SOUZA</v>
      </c>
      <c r="D1212" s="26">
        <f>'Base de dados'!C1211</f>
        <v>231118016</v>
      </c>
      <c r="E1212" s="20" t="str">
        <f>'Base de dados'!D1211</f>
        <v>249.246.518-77</v>
      </c>
      <c r="F1212" s="21" t="str">
        <f>IF('Base de dados'!E1211&lt;&gt;"",'Base de dados'!E1211,"")</f>
        <v/>
      </c>
      <c r="G1212" s="21" t="str">
        <f>IF('Base de dados'!F1211&lt;&gt;"",'Base de dados'!F1211,"")</f>
        <v/>
      </c>
      <c r="H1212" s="21" t="str">
        <f>IF('Base de dados'!G1211&lt;&gt;"",'Base de dados'!G1211,"")</f>
        <v/>
      </c>
      <c r="I1212" s="31" t="str">
        <f>Prefeitura!D1212</f>
        <v>RUA ANTONIO RIBEIRO FIALHO, 330 - NAZARETH - CASA BRANCA</v>
      </c>
      <c r="J1212" s="22" t="str">
        <f>Prefeitura!E1212</f>
        <v>(19) 993232494</v>
      </c>
      <c r="K1212" s="23" t="str">
        <f>LOWER('Base de dados'!K1211)</f>
        <v>osvaldo3967@hotmail.com</v>
      </c>
      <c r="L1212" s="24" t="str">
        <f>'Base de dados'!J1211</f>
        <v>POPULAÇÃO GERAL</v>
      </c>
      <c r="M1212" s="24" t="str">
        <f>'Base de dados'!L1211</f>
        <v>SUPLENTE</v>
      </c>
      <c r="N1212" s="24">
        <f>'Base de dados'!M1211</f>
        <v>894</v>
      </c>
      <c r="O1212" s="29" t="str">
        <f>IF(OR(Prefeitura!I1212="Não",Prefeitura!J1212&lt;&gt;""),"EXCLUÍDO","")</f>
        <v/>
      </c>
      <c r="P1212" s="24" t="str">
        <f>IF(Prefeitura!J1212&lt;&gt;"","ATENDIDO CDHU",IF(Prefeitura!I1212="Não","NÃO COMPROVA TEMPO DE MORADIA",""))</f>
        <v/>
      </c>
      <c r="Q1212" s="24" t="str">
        <f t="shared" si="38"/>
        <v/>
      </c>
    </row>
    <row r="1213" spans="1:17" ht="24.95" customHeight="1" x14ac:dyDescent="0.25">
      <c r="A1213" s="17">
        <f t="shared" si="37"/>
        <v>1211</v>
      </c>
      <c r="B1213" s="18" t="str">
        <f>'Base de dados'!A1212</f>
        <v>5630000379</v>
      </c>
      <c r="C1213" s="19" t="str">
        <f>'Base de dados'!B1212</f>
        <v>BARBARA PEREIRA</v>
      </c>
      <c r="D1213" s="26">
        <f>'Base de dados'!C1212</f>
        <v>30137725</v>
      </c>
      <c r="E1213" s="20" t="str">
        <f>'Base de dados'!D1212</f>
        <v>280.880.908-57</v>
      </c>
      <c r="F1213" s="21" t="str">
        <f>IF('Base de dados'!E1212&lt;&gt;"",'Base de dados'!E1212,"")</f>
        <v/>
      </c>
      <c r="G1213" s="21" t="str">
        <f>IF('Base de dados'!F1212&lt;&gt;"",'Base de dados'!F1212,"")</f>
        <v/>
      </c>
      <c r="H1213" s="21" t="str">
        <f>IF('Base de dados'!G1212&lt;&gt;"",'Base de dados'!G1212,"")</f>
        <v/>
      </c>
      <c r="I1213" s="31" t="str">
        <f>Prefeitura!D1213</f>
        <v>RUA GOIAS, 300 - VILA POLAR - VARGEM GRANDE DO SUL</v>
      </c>
      <c r="J1213" s="22" t="str">
        <f>Prefeitura!E1213</f>
        <v>(19) 994222291</v>
      </c>
      <c r="K1213" s="23" t="str">
        <f>LOWER('Base de dados'!K1212)</f>
        <v>pereirabarbarababi@gmail.com</v>
      </c>
      <c r="L1213" s="24" t="str">
        <f>'Base de dados'!J1212</f>
        <v>POPULAÇÃO GERAL</v>
      </c>
      <c r="M1213" s="24" t="str">
        <f>'Base de dados'!L1212</f>
        <v>SUPLENTE</v>
      </c>
      <c r="N1213" s="24">
        <f>'Base de dados'!M1212</f>
        <v>895</v>
      </c>
      <c r="O1213" s="29" t="str">
        <f>IF(OR(Prefeitura!I1213="Não",Prefeitura!J1213&lt;&gt;""),"EXCLUÍDO","")</f>
        <v/>
      </c>
      <c r="P1213" s="24" t="str">
        <f>IF(Prefeitura!J1213&lt;&gt;"","ATENDIDO CDHU",IF(Prefeitura!I1213="Não","NÃO COMPROVA TEMPO DE MORADIA",""))</f>
        <v/>
      </c>
      <c r="Q1213" s="24" t="str">
        <f t="shared" si="38"/>
        <v/>
      </c>
    </row>
    <row r="1214" spans="1:17" ht="24.95" customHeight="1" x14ac:dyDescent="0.25">
      <c r="A1214" s="17">
        <f t="shared" si="37"/>
        <v>1212</v>
      </c>
      <c r="B1214" s="18" t="str">
        <f>'Base de dados'!A1213</f>
        <v>5630015815</v>
      </c>
      <c r="C1214" s="19" t="str">
        <f>'Base de dados'!B1213</f>
        <v>GISLEINE CRISTINA SANTOS DE AGUIAR SILVA</v>
      </c>
      <c r="D1214" s="26">
        <f>'Base de dados'!C1213</f>
        <v>400989803</v>
      </c>
      <c r="E1214" s="20" t="str">
        <f>'Base de dados'!D1213</f>
        <v>382.615.788-52</v>
      </c>
      <c r="F1214" s="21" t="str">
        <f>IF('Base de dados'!E1213&lt;&gt;"",'Base de dados'!E1213,"")</f>
        <v>FABIO SOARES DE AGUIAR SILVA</v>
      </c>
      <c r="G1214" s="21">
        <f>IF('Base de dados'!F1213&lt;&gt;"",'Base de dados'!F1213,"")</f>
        <v>472765012</v>
      </c>
      <c r="H1214" s="21" t="str">
        <f>IF('Base de dados'!G1213&lt;&gt;"",'Base de dados'!G1213,"")</f>
        <v>388.673.938-47</v>
      </c>
      <c r="I1214" s="31" t="str">
        <f>Prefeitura!D1214</f>
        <v>RUA PROF ODETE SANTANA, 90 - CJ H W PEREIRA - CASA BRANCA</v>
      </c>
      <c r="J1214" s="22" t="str">
        <f>Prefeitura!E1214</f>
        <v>(19) 999990105</v>
      </c>
      <c r="K1214" s="23" t="str">
        <f>LOWER('Base de dados'!K1213)</f>
        <v>gihdeaguiarsilva@outlook.com</v>
      </c>
      <c r="L1214" s="24" t="str">
        <f>'Base de dados'!J1213</f>
        <v>POPULAÇÃO GERAL</v>
      </c>
      <c r="M1214" s="24" t="str">
        <f>'Base de dados'!L1213</f>
        <v>SUPLENTE</v>
      </c>
      <c r="N1214" s="24">
        <f>'Base de dados'!M1213</f>
        <v>896</v>
      </c>
      <c r="O1214" s="29" t="str">
        <f>IF(OR(Prefeitura!I1214="Não",Prefeitura!J1214&lt;&gt;""),"EXCLUÍDO","")</f>
        <v/>
      </c>
      <c r="P1214" s="24" t="str">
        <f>IF(Prefeitura!J1214&lt;&gt;"","ATENDIDO CDHU",IF(Prefeitura!I1214="Não","NÃO COMPROVA TEMPO DE MORADIA",""))</f>
        <v/>
      </c>
      <c r="Q1214" s="24" t="str">
        <f t="shared" si="38"/>
        <v/>
      </c>
    </row>
    <row r="1215" spans="1:17" ht="24.95" customHeight="1" x14ac:dyDescent="0.25">
      <c r="A1215" s="17">
        <f t="shared" si="37"/>
        <v>1213</v>
      </c>
      <c r="B1215" s="18" t="str">
        <f>'Base de dados'!A1214</f>
        <v>5630018207</v>
      </c>
      <c r="C1215" s="19" t="str">
        <f>'Base de dados'!B1214</f>
        <v>RAFAEL TOME NEGRINI</v>
      </c>
      <c r="D1215" s="26">
        <f>'Base de dados'!C1214</f>
        <v>462662573</v>
      </c>
      <c r="E1215" s="20" t="str">
        <f>'Base de dados'!D1214</f>
        <v>391.135.528-99</v>
      </c>
      <c r="F1215" s="21" t="str">
        <f>IF('Base de dados'!E1214&lt;&gt;"",'Base de dados'!E1214,"")</f>
        <v>ANA LAURA FRANCISCO DOS SANTOS</v>
      </c>
      <c r="G1215" s="21">
        <f>IF('Base de dados'!F1214&lt;&gt;"",'Base de dados'!F1214,"")</f>
        <v>443649972</v>
      </c>
      <c r="H1215" s="21" t="str">
        <f>IF('Base de dados'!G1214&lt;&gt;"",'Base de dados'!G1214,"")</f>
        <v>443.889.608-88</v>
      </c>
      <c r="I1215" s="31" t="str">
        <f>Prefeitura!D1215</f>
        <v>RUA MIGUEL OLMEDO, 53 - SAO BERNARDO  - CASA BRANCA</v>
      </c>
      <c r="J1215" s="22" t="str">
        <f>Prefeitura!E1215</f>
        <v>(19) 994898266</v>
      </c>
      <c r="K1215" s="23" t="str">
        <f>LOWER('Base de dados'!K1214)</f>
        <v>rafinhatomenegrini@hotmail.com</v>
      </c>
      <c r="L1215" s="24" t="str">
        <f>'Base de dados'!J1214</f>
        <v>POPULAÇÃO GERAL</v>
      </c>
      <c r="M1215" s="24" t="str">
        <f>'Base de dados'!L1214</f>
        <v>SUPLENTE</v>
      </c>
      <c r="N1215" s="24">
        <f>'Base de dados'!M1214</f>
        <v>897</v>
      </c>
      <c r="O1215" s="29" t="str">
        <f>IF(OR(Prefeitura!I1215="Não",Prefeitura!J1215&lt;&gt;""),"EXCLUÍDO","")</f>
        <v/>
      </c>
      <c r="P1215" s="24" t="str">
        <f>IF(Prefeitura!J1215&lt;&gt;"","ATENDIDO CDHU",IF(Prefeitura!I1215="Não","NÃO COMPROVA TEMPO DE MORADIA",""))</f>
        <v/>
      </c>
      <c r="Q1215" s="24" t="str">
        <f t="shared" si="38"/>
        <v/>
      </c>
    </row>
    <row r="1216" spans="1:17" ht="24.95" customHeight="1" x14ac:dyDescent="0.25">
      <c r="A1216" s="17">
        <f t="shared" si="37"/>
        <v>1214</v>
      </c>
      <c r="B1216" s="18" t="str">
        <f>'Base de dados'!A1215</f>
        <v>5630007911</v>
      </c>
      <c r="C1216" s="19" t="str">
        <f>'Base de dados'!B1215</f>
        <v>DOUGLAS LOPES DE REZENDE</v>
      </c>
      <c r="D1216" s="26">
        <f>'Base de dados'!C1215</f>
        <v>386084683</v>
      </c>
      <c r="E1216" s="20" t="str">
        <f>'Base de dados'!D1215</f>
        <v>085.532.926-22</v>
      </c>
      <c r="F1216" s="21" t="str">
        <f>IF('Base de dados'!E1215&lt;&gt;"",'Base de dados'!E1215,"")</f>
        <v/>
      </c>
      <c r="G1216" s="21" t="str">
        <f>IF('Base de dados'!F1215&lt;&gt;"",'Base de dados'!F1215,"")</f>
        <v/>
      </c>
      <c r="H1216" s="21" t="str">
        <f>IF('Base de dados'!G1215&lt;&gt;"",'Base de dados'!G1215,"")</f>
        <v/>
      </c>
      <c r="I1216" s="31" t="str">
        <f>Prefeitura!D1216</f>
        <v>RUA MARIA JOSE CAETANO DE ALMEIDA, 690 - PARQUE SAO PAULO - CASA BRANCA</v>
      </c>
      <c r="J1216" s="22" t="str">
        <f>Prefeitura!E1216</f>
        <v>(19) 994277741</v>
      </c>
      <c r="K1216" s="23" t="str">
        <f>LOWER('Base de dados'!K1215)</f>
        <v>douglaslrezende123@gmail.com</v>
      </c>
      <c r="L1216" s="24" t="str">
        <f>'Base de dados'!J1215</f>
        <v>POPULAÇÃO GERAL</v>
      </c>
      <c r="M1216" s="24" t="str">
        <f>'Base de dados'!L1215</f>
        <v>SUPLENTE</v>
      </c>
      <c r="N1216" s="24">
        <f>'Base de dados'!M1215</f>
        <v>898</v>
      </c>
      <c r="O1216" s="29" t="str">
        <f>IF(OR(Prefeitura!I1216="Não",Prefeitura!J1216&lt;&gt;""),"EXCLUÍDO","")</f>
        <v/>
      </c>
      <c r="P1216" s="24" t="str">
        <f>IF(Prefeitura!J1216&lt;&gt;"","ATENDIDO CDHU",IF(Prefeitura!I1216="Não","NÃO COMPROVA TEMPO DE MORADIA",""))</f>
        <v/>
      </c>
      <c r="Q1216" s="24" t="str">
        <f t="shared" si="38"/>
        <v/>
      </c>
    </row>
    <row r="1217" spans="1:17" ht="24.95" customHeight="1" x14ac:dyDescent="0.25">
      <c r="A1217" s="17">
        <f t="shared" si="37"/>
        <v>1215</v>
      </c>
      <c r="B1217" s="18" t="str">
        <f>'Base de dados'!A1216</f>
        <v>5630019213</v>
      </c>
      <c r="C1217" s="19" t="str">
        <f>'Base de dados'!B1216</f>
        <v>ADRIANA ELISA MORENO FERREIRA DA SILVA</v>
      </c>
      <c r="D1217" s="26">
        <f>'Base de dados'!C1216</f>
        <v>228144036</v>
      </c>
      <c r="E1217" s="20" t="str">
        <f>'Base de dados'!D1216</f>
        <v>105.443.768-89</v>
      </c>
      <c r="F1217" s="21" t="str">
        <f>IF('Base de dados'!E1216&lt;&gt;"",'Base de dados'!E1216,"")</f>
        <v>MARCOS ANTONIO FERREIRA DA SILVA</v>
      </c>
      <c r="G1217" s="21">
        <f>IF('Base de dados'!F1216&lt;&gt;"",'Base de dados'!F1216,"")</f>
        <v>16839866</v>
      </c>
      <c r="H1217" s="21" t="str">
        <f>IF('Base de dados'!G1216&lt;&gt;"",'Base de dados'!G1216,"")</f>
        <v>073.796.068-08</v>
      </c>
      <c r="I1217" s="31" t="str">
        <f>Prefeitura!D1217</f>
        <v>RUA MARCOS TEIXEIRA, 44 - SR MENINO  - CASA BRANCA</v>
      </c>
      <c r="J1217" s="22" t="str">
        <f>Prefeitura!E1217</f>
        <v>(19) 993606535</v>
      </c>
      <c r="K1217" s="23" t="str">
        <f>LOWER('Base de dados'!K1216)</f>
        <v>marcaovan@outlook.com</v>
      </c>
      <c r="L1217" s="24" t="str">
        <f>'Base de dados'!J1216</f>
        <v>POPULAÇÃO GERAL</v>
      </c>
      <c r="M1217" s="24" t="str">
        <f>'Base de dados'!L1216</f>
        <v>SUPLENTE</v>
      </c>
      <c r="N1217" s="24">
        <f>'Base de dados'!M1216</f>
        <v>899</v>
      </c>
      <c r="O1217" s="29" t="str">
        <f>IF(OR(Prefeitura!I1217="Não",Prefeitura!J1217&lt;&gt;""),"EXCLUÍDO","")</f>
        <v/>
      </c>
      <c r="P1217" s="24" t="str">
        <f>IF(Prefeitura!J1217&lt;&gt;"","ATENDIDO CDHU",IF(Prefeitura!I1217="Não","NÃO COMPROVA TEMPO DE MORADIA",""))</f>
        <v/>
      </c>
      <c r="Q1217" s="24" t="str">
        <f t="shared" si="38"/>
        <v/>
      </c>
    </row>
    <row r="1218" spans="1:17" ht="24.95" customHeight="1" x14ac:dyDescent="0.25">
      <c r="A1218" s="17">
        <f t="shared" si="37"/>
        <v>1216</v>
      </c>
      <c r="B1218" s="18" t="str">
        <f>'Base de dados'!A1217</f>
        <v>5630012440</v>
      </c>
      <c r="C1218" s="19" t="str">
        <f>'Base de dados'!B1217</f>
        <v>KATIA CRISTINA MACHADO DA COSTA</v>
      </c>
      <c r="D1218" s="26">
        <f>'Base de dados'!C1217</f>
        <v>40379275</v>
      </c>
      <c r="E1218" s="20" t="str">
        <f>'Base de dados'!D1217</f>
        <v>326.354.738-03</v>
      </c>
      <c r="F1218" s="21" t="str">
        <f>IF('Base de dados'!E1217&lt;&gt;"",'Base de dados'!E1217,"")</f>
        <v>MATEUS DA COSTA</v>
      </c>
      <c r="G1218" s="21">
        <f>IF('Base de dados'!F1217&lt;&gt;"",'Base de dados'!F1217,"")</f>
        <v>405529582</v>
      </c>
      <c r="H1218" s="21" t="str">
        <f>IF('Base de dados'!G1217&lt;&gt;"",'Base de dados'!G1217,"")</f>
        <v>324.093.268-70</v>
      </c>
      <c r="I1218" s="31" t="str">
        <f>Prefeitura!D1218</f>
        <v>RUA PROFESSORA GUNAR MORAES DE ARAUJO, 127 - ANDORINHAS - CASA BRANCA</v>
      </c>
      <c r="J1218" s="22" t="str">
        <f>Prefeitura!E1218</f>
        <v>(19) 992535701</v>
      </c>
      <c r="K1218" s="23" t="str">
        <f>LOWER('Base de dados'!K1217)</f>
        <v>mateus.costa9278@gmail.com</v>
      </c>
      <c r="L1218" s="24" t="str">
        <f>'Base de dados'!J1217</f>
        <v>POPULAÇÃO GERAL</v>
      </c>
      <c r="M1218" s="24" t="str">
        <f>'Base de dados'!L1217</f>
        <v>SUPLENTE</v>
      </c>
      <c r="N1218" s="24">
        <f>'Base de dados'!M1217</f>
        <v>900</v>
      </c>
      <c r="O1218" s="29" t="str">
        <f>IF(OR(Prefeitura!I1218="Não",Prefeitura!J1218&lt;&gt;""),"EXCLUÍDO","")</f>
        <v/>
      </c>
      <c r="P1218" s="24" t="str">
        <f>IF(Prefeitura!J1218&lt;&gt;"","ATENDIDO CDHU",IF(Prefeitura!I1218="Não","NÃO COMPROVA TEMPO DE MORADIA",""))</f>
        <v/>
      </c>
      <c r="Q1218" s="24" t="str">
        <f t="shared" si="38"/>
        <v/>
      </c>
    </row>
    <row r="1219" spans="1:17" ht="24.95" customHeight="1" x14ac:dyDescent="0.25">
      <c r="A1219" s="17">
        <f t="shared" si="37"/>
        <v>1217</v>
      </c>
      <c r="B1219" s="18" t="str">
        <f>'Base de dados'!A1218</f>
        <v>5630019437</v>
      </c>
      <c r="C1219" s="19" t="str">
        <f>'Base de dados'!B1218</f>
        <v>ELAINE CRISTINA OLIVEIRA SOARES</v>
      </c>
      <c r="D1219" s="26">
        <f>'Base de dados'!C1218</f>
        <v>470875197</v>
      </c>
      <c r="E1219" s="20" t="str">
        <f>'Base de dados'!D1218</f>
        <v>346.667.048-92</v>
      </c>
      <c r="F1219" s="21" t="str">
        <f>IF('Base de dados'!E1218&lt;&gt;"",'Base de dados'!E1218,"")</f>
        <v>LAERCIO RAYMUNDO DOS SANTOS</v>
      </c>
      <c r="G1219" s="21">
        <f>IF('Base de dados'!F1218&lt;&gt;"",'Base de dados'!F1218,"")</f>
        <v>334708230</v>
      </c>
      <c r="H1219" s="21" t="str">
        <f>IF('Base de dados'!G1218&lt;&gt;"",'Base de dados'!G1218,"")</f>
        <v>265.601.338-00</v>
      </c>
      <c r="I1219" s="31" t="str">
        <f>Prefeitura!D1219</f>
        <v>RUA SETE, 188 - JARDIM COLINA DO SOL - CASA BRANCA</v>
      </c>
      <c r="J1219" s="22" t="str">
        <f>Prefeitura!E1219</f>
        <v>(19) 992067148</v>
      </c>
      <c r="K1219" s="23" t="str">
        <f>LOWER('Base de dados'!K1218)</f>
        <v>elaine_s2soares@hotmail.com</v>
      </c>
      <c r="L1219" s="24" t="str">
        <f>'Base de dados'!J1218</f>
        <v>POPULAÇÃO GERAL</v>
      </c>
      <c r="M1219" s="24" t="str">
        <f>'Base de dados'!L1218</f>
        <v>SUPLENTE</v>
      </c>
      <c r="N1219" s="24">
        <f>'Base de dados'!M1218</f>
        <v>901</v>
      </c>
      <c r="O1219" s="29" t="str">
        <f>IF(OR(Prefeitura!I1219="Não",Prefeitura!J1219&lt;&gt;""),"EXCLUÍDO","")</f>
        <v/>
      </c>
      <c r="P1219" s="24" t="str">
        <f>IF(Prefeitura!J1219&lt;&gt;"","ATENDIDO CDHU",IF(Prefeitura!I1219="Não","NÃO COMPROVA TEMPO DE MORADIA",""))</f>
        <v/>
      </c>
      <c r="Q1219" s="24" t="str">
        <f t="shared" si="38"/>
        <v/>
      </c>
    </row>
    <row r="1220" spans="1:17" ht="24.95" customHeight="1" x14ac:dyDescent="0.25">
      <c r="A1220" s="17">
        <f t="shared" si="37"/>
        <v>1218</v>
      </c>
      <c r="B1220" s="18" t="str">
        <f>'Base de dados'!A1219</f>
        <v>5630017134</v>
      </c>
      <c r="C1220" s="19" t="str">
        <f>'Base de dados'!B1219</f>
        <v>ROSANA DE MORAES LUZ</v>
      </c>
      <c r="D1220" s="26">
        <f>'Base de dados'!C1219</f>
        <v>2352068302</v>
      </c>
      <c r="E1220" s="20" t="str">
        <f>'Base de dados'!D1219</f>
        <v>114.544.788-02</v>
      </c>
      <c r="F1220" s="21" t="str">
        <f>IF('Base de dados'!E1219&lt;&gt;"",'Base de dados'!E1219,"")</f>
        <v/>
      </c>
      <c r="G1220" s="21" t="str">
        <f>IF('Base de dados'!F1219&lt;&gt;"",'Base de dados'!F1219,"")</f>
        <v/>
      </c>
      <c r="H1220" s="21" t="str">
        <f>IF('Base de dados'!G1219&lt;&gt;"",'Base de dados'!G1219,"")</f>
        <v/>
      </c>
      <c r="I1220" s="31" t="str">
        <f>Prefeitura!D1220</f>
        <v>RUA FLORINDA DE SOUZA, 401 - CENTRO - CASA BRANCA</v>
      </c>
      <c r="J1220" s="22" t="str">
        <f>Prefeitura!E1220</f>
        <v>(19) 989119651</v>
      </c>
      <c r="K1220" s="23" t="str">
        <f>LOWER('Base de dados'!K1219)</f>
        <v>rosana.m.luz@hotmail.com</v>
      </c>
      <c r="L1220" s="24" t="str">
        <f>'Base de dados'!J1219</f>
        <v>POPULAÇÃO GERAL</v>
      </c>
      <c r="M1220" s="24" t="str">
        <f>'Base de dados'!L1219</f>
        <v>SUPLENTE</v>
      </c>
      <c r="N1220" s="24">
        <f>'Base de dados'!M1219</f>
        <v>902</v>
      </c>
      <c r="O1220" s="29" t="str">
        <f>IF(OR(Prefeitura!I1220="Não",Prefeitura!J1220&lt;&gt;""),"EXCLUÍDO","")</f>
        <v/>
      </c>
      <c r="P1220" s="24" t="str">
        <f>IF(Prefeitura!J1220&lt;&gt;"","ATENDIDO CDHU",IF(Prefeitura!I1220="Não","NÃO COMPROVA TEMPO DE MORADIA",""))</f>
        <v/>
      </c>
      <c r="Q1220" s="24" t="str">
        <f t="shared" si="38"/>
        <v/>
      </c>
    </row>
    <row r="1221" spans="1:17" ht="24.95" customHeight="1" x14ac:dyDescent="0.25">
      <c r="A1221" s="17">
        <f t="shared" ref="A1221:A1284" si="39">A1220+1</f>
        <v>1219</v>
      </c>
      <c r="B1221" s="18" t="str">
        <f>'Base de dados'!A1220</f>
        <v>5630001294</v>
      </c>
      <c r="C1221" s="19" t="str">
        <f>'Base de dados'!B1220</f>
        <v>ELAINE CRISTINA CAETANO</v>
      </c>
      <c r="D1221" s="26">
        <f>'Base de dados'!C1220</f>
        <v>275819541</v>
      </c>
      <c r="E1221" s="20" t="str">
        <f>'Base de dados'!D1220</f>
        <v>220.472.168-93</v>
      </c>
      <c r="F1221" s="21" t="str">
        <f>IF('Base de dados'!E1220&lt;&gt;"",'Base de dados'!E1220,"")</f>
        <v/>
      </c>
      <c r="G1221" s="21" t="str">
        <f>IF('Base de dados'!F1220&lt;&gt;"",'Base de dados'!F1220,"")</f>
        <v/>
      </c>
      <c r="H1221" s="21" t="str">
        <f>IF('Base de dados'!G1220&lt;&gt;"",'Base de dados'!G1220,"")</f>
        <v/>
      </c>
      <c r="I1221" s="31" t="str">
        <f>Prefeitura!D1221</f>
        <v>RUA PROFESSOR ADEMAR FIGUEIREDO, 199 - ANDORINHAS - CASA BRANCA</v>
      </c>
      <c r="J1221" s="22" t="str">
        <f>Prefeitura!E1221</f>
        <v>(19) 989273143</v>
      </c>
      <c r="K1221" s="23" t="str">
        <f>LOWER('Base de dados'!K1220)</f>
        <v>elainefilhas6102@gmail.com</v>
      </c>
      <c r="L1221" s="24" t="str">
        <f>'Base de dados'!J1220</f>
        <v>POPULAÇÃO GERAL</v>
      </c>
      <c r="M1221" s="24" t="str">
        <f>'Base de dados'!L1220</f>
        <v>SUPLENTE</v>
      </c>
      <c r="N1221" s="24">
        <f>'Base de dados'!M1220</f>
        <v>903</v>
      </c>
      <c r="O1221" s="29" t="str">
        <f>IF(OR(Prefeitura!I1221="Não",Prefeitura!J1221&lt;&gt;""),"EXCLUÍDO","")</f>
        <v/>
      </c>
      <c r="P1221" s="24" t="str">
        <f>IF(Prefeitura!J1221&lt;&gt;"","ATENDIDO CDHU",IF(Prefeitura!I1221="Não","NÃO COMPROVA TEMPO DE MORADIA",""))</f>
        <v/>
      </c>
      <c r="Q1221" s="24" t="str">
        <f t="shared" ref="Q1221:Q1284" si="40">IF(P1221="","",IF(P1221="ATENDIDO CDHU","CDHU","PREFEITURA"))</f>
        <v/>
      </c>
    </row>
    <row r="1222" spans="1:17" ht="24.95" customHeight="1" x14ac:dyDescent="0.25">
      <c r="A1222" s="17">
        <f t="shared" si="39"/>
        <v>1220</v>
      </c>
      <c r="B1222" s="18" t="str">
        <f>'Base de dados'!A1221</f>
        <v>5630013984</v>
      </c>
      <c r="C1222" s="19" t="str">
        <f>'Base de dados'!B1221</f>
        <v>FABRICIO ALVES</v>
      </c>
      <c r="D1222" s="26">
        <f>'Base de dados'!C1221</f>
        <v>285040133</v>
      </c>
      <c r="E1222" s="20" t="str">
        <f>'Base de dados'!D1221</f>
        <v>290.704.248-35</v>
      </c>
      <c r="F1222" s="21" t="str">
        <f>IF('Base de dados'!E1221&lt;&gt;"",'Base de dados'!E1221,"")</f>
        <v>MILENA CRISTINA RODRIGUES MOREIRA ALVES</v>
      </c>
      <c r="G1222" s="21">
        <f>IF('Base de dados'!F1221&lt;&gt;"",'Base de dados'!F1221,"")</f>
        <v>341796499</v>
      </c>
      <c r="H1222" s="21" t="str">
        <f>IF('Base de dados'!G1221&lt;&gt;"",'Base de dados'!G1221,"")</f>
        <v>219.511.348-00</v>
      </c>
      <c r="I1222" s="31" t="str">
        <f>Prefeitura!D1222</f>
        <v>RUA PROFESSORA CANDIDA MUSA, 42 - ANDORINHA - CASA BRANCA</v>
      </c>
      <c r="J1222" s="22" t="str">
        <f>Prefeitura!E1222</f>
        <v>(19) 995087865</v>
      </c>
      <c r="K1222" s="23" t="str">
        <f>LOWER('Base de dados'!K1221)</f>
        <v>alvesmilena827@gmail.com</v>
      </c>
      <c r="L1222" s="24" t="str">
        <f>'Base de dados'!J1221</f>
        <v>POPULAÇÃO GERAL</v>
      </c>
      <c r="M1222" s="24" t="str">
        <f>'Base de dados'!L1221</f>
        <v>SUPLENTE</v>
      </c>
      <c r="N1222" s="24">
        <f>'Base de dados'!M1221</f>
        <v>904</v>
      </c>
      <c r="O1222" s="29" t="str">
        <f>IF(OR(Prefeitura!I1222="Não",Prefeitura!J1222&lt;&gt;""),"EXCLUÍDO","")</f>
        <v/>
      </c>
      <c r="P1222" s="24" t="str">
        <f>IF(Prefeitura!J1222&lt;&gt;"","ATENDIDO CDHU",IF(Prefeitura!I1222="Não","NÃO COMPROVA TEMPO DE MORADIA",""))</f>
        <v/>
      </c>
      <c r="Q1222" s="24" t="str">
        <f t="shared" si="40"/>
        <v/>
      </c>
    </row>
    <row r="1223" spans="1:17" ht="24.95" customHeight="1" x14ac:dyDescent="0.25">
      <c r="A1223" s="17">
        <f t="shared" si="39"/>
        <v>1221</v>
      </c>
      <c r="B1223" s="18" t="str">
        <f>'Base de dados'!A1222</f>
        <v>5630015864</v>
      </c>
      <c r="C1223" s="19" t="str">
        <f>'Base de dados'!B1222</f>
        <v>LEILA LIVIA MORAES DOS SANTOS BARBOSA</v>
      </c>
      <c r="D1223" s="26">
        <f>'Base de dados'!C1222</f>
        <v>397029640</v>
      </c>
      <c r="E1223" s="20" t="str">
        <f>'Base de dados'!D1222</f>
        <v>092.672.996-97</v>
      </c>
      <c r="F1223" s="21" t="str">
        <f>IF('Base de dados'!E1222&lt;&gt;"",'Base de dados'!E1222,"")</f>
        <v/>
      </c>
      <c r="G1223" s="21" t="str">
        <f>IF('Base de dados'!F1222&lt;&gt;"",'Base de dados'!F1222,"")</f>
        <v/>
      </c>
      <c r="H1223" s="21" t="str">
        <f>IF('Base de dados'!G1222&lt;&gt;"",'Base de dados'!G1222,"")</f>
        <v/>
      </c>
      <c r="I1223" s="31" t="str">
        <f>Prefeitura!D1223</f>
        <v>RUA PROFESSORA GUNAR MORAES DE ARAUJO, 158 - ANDORINHA - CASA BRANCA</v>
      </c>
      <c r="J1223" s="22" t="str">
        <f>Prefeitura!E1223</f>
        <v>(19) 994388049</v>
      </c>
      <c r="K1223" s="23" t="str">
        <f>LOWER('Base de dados'!K1222)</f>
        <v>leila.livia@hotmail.com</v>
      </c>
      <c r="L1223" s="24" t="str">
        <f>'Base de dados'!J1222</f>
        <v>POPULAÇÃO GERAL</v>
      </c>
      <c r="M1223" s="24" t="str">
        <f>'Base de dados'!L1222</f>
        <v>SUPLENTE</v>
      </c>
      <c r="N1223" s="24">
        <f>'Base de dados'!M1222</f>
        <v>905</v>
      </c>
      <c r="O1223" s="29" t="str">
        <f>IF(OR(Prefeitura!I1223="Não",Prefeitura!J1223&lt;&gt;""),"EXCLUÍDO","")</f>
        <v/>
      </c>
      <c r="P1223" s="24" t="str">
        <f>IF(Prefeitura!J1223&lt;&gt;"","ATENDIDO CDHU",IF(Prefeitura!I1223="Não","NÃO COMPROVA TEMPO DE MORADIA",""))</f>
        <v/>
      </c>
      <c r="Q1223" s="24" t="str">
        <f t="shared" si="40"/>
        <v/>
      </c>
    </row>
    <row r="1224" spans="1:17" ht="24.95" customHeight="1" x14ac:dyDescent="0.25">
      <c r="A1224" s="17">
        <f t="shared" si="39"/>
        <v>1222</v>
      </c>
      <c r="B1224" s="18" t="str">
        <f>'Base de dados'!A1223</f>
        <v>5630008760</v>
      </c>
      <c r="C1224" s="19" t="str">
        <f>'Base de dados'!B1223</f>
        <v>JHON LENON CORREA RANGEL</v>
      </c>
      <c r="D1224" s="26">
        <f>'Base de dados'!C1223</f>
        <v>462036431</v>
      </c>
      <c r="E1224" s="20" t="str">
        <f>'Base de dados'!D1223</f>
        <v>399.971.678-99</v>
      </c>
      <c r="F1224" s="21" t="str">
        <f>IF('Base de dados'!E1223&lt;&gt;"",'Base de dados'!E1223,"")</f>
        <v>ALESSANDRA DO LAGO</v>
      </c>
      <c r="G1224" s="21">
        <f>IF('Base de dados'!F1223&lt;&gt;"",'Base de dados'!F1223,"")</f>
        <v>384085404</v>
      </c>
      <c r="H1224" s="21" t="str">
        <f>IF('Base de dados'!G1223&lt;&gt;"",'Base de dados'!G1223,"")</f>
        <v>370.411.998-94</v>
      </c>
      <c r="I1224" s="31" t="str">
        <f>Prefeitura!D1224</f>
        <v>RUA BOANEGES GAETA, 231 - LAGOA BRANCA - CASA BRANCA</v>
      </c>
      <c r="J1224" s="22" t="str">
        <f>Prefeitura!E1224</f>
        <v>(19) 994429841</v>
      </c>
      <c r="K1224" s="23" t="str">
        <f>LOWER('Base de dados'!K1223)</f>
        <v>jhon@hotmail.com</v>
      </c>
      <c r="L1224" s="24" t="str">
        <f>'Base de dados'!J1223</f>
        <v>POPULAÇÃO GERAL</v>
      </c>
      <c r="M1224" s="24" t="str">
        <f>'Base de dados'!L1223</f>
        <v>SUPLENTE</v>
      </c>
      <c r="N1224" s="24">
        <f>'Base de dados'!M1223</f>
        <v>906</v>
      </c>
      <c r="O1224" s="29" t="str">
        <f>IF(OR(Prefeitura!I1224="Não",Prefeitura!J1224&lt;&gt;""),"EXCLUÍDO","")</f>
        <v/>
      </c>
      <c r="P1224" s="24" t="str">
        <f>IF(Prefeitura!J1224&lt;&gt;"","ATENDIDO CDHU",IF(Prefeitura!I1224="Não","NÃO COMPROVA TEMPO DE MORADIA",""))</f>
        <v/>
      </c>
      <c r="Q1224" s="24" t="str">
        <f t="shared" si="40"/>
        <v/>
      </c>
    </row>
    <row r="1225" spans="1:17" ht="24.95" customHeight="1" x14ac:dyDescent="0.25">
      <c r="A1225" s="17">
        <f t="shared" si="39"/>
        <v>1223</v>
      </c>
      <c r="B1225" s="18" t="str">
        <f>'Base de dados'!A1224</f>
        <v>5630006459</v>
      </c>
      <c r="C1225" s="19" t="str">
        <f>'Base de dados'!B1224</f>
        <v>MARIA DE FATIMA FERREIRA</v>
      </c>
      <c r="D1225" s="26">
        <f>'Base de dados'!C1224</f>
        <v>286688300</v>
      </c>
      <c r="E1225" s="20" t="str">
        <f>'Base de dados'!D1224</f>
        <v>168.315.938-10</v>
      </c>
      <c r="F1225" s="21" t="str">
        <f>IF('Base de dados'!E1224&lt;&gt;"",'Base de dados'!E1224,"")</f>
        <v/>
      </c>
      <c r="G1225" s="21" t="str">
        <f>IF('Base de dados'!F1224&lt;&gt;"",'Base de dados'!F1224,"")</f>
        <v/>
      </c>
      <c r="H1225" s="21" t="str">
        <f>IF('Base de dados'!G1224&lt;&gt;"",'Base de dados'!G1224,"")</f>
        <v/>
      </c>
      <c r="I1225" s="31" t="str">
        <f>Prefeitura!D1225</f>
        <v>RUA DOS PACHECO, 254 - DESTERRO - CASA BRANCA</v>
      </c>
      <c r="J1225" s="22" t="str">
        <f>Prefeitura!E1225</f>
        <v>(19) 995271329</v>
      </c>
      <c r="K1225" s="23" t="str">
        <f>LOWER('Base de dados'!K1224)</f>
        <v>andrenia228@gmail.com</v>
      </c>
      <c r="L1225" s="24" t="str">
        <f>'Base de dados'!J1224</f>
        <v>POPULAÇÃO GERAL</v>
      </c>
      <c r="M1225" s="24" t="str">
        <f>'Base de dados'!L1224</f>
        <v>SUPLENTE</v>
      </c>
      <c r="N1225" s="24">
        <f>'Base de dados'!M1224</f>
        <v>907</v>
      </c>
      <c r="O1225" s="29" t="str">
        <f>IF(OR(Prefeitura!I1225="Não",Prefeitura!J1225&lt;&gt;""),"EXCLUÍDO","")</f>
        <v/>
      </c>
      <c r="P1225" s="24" t="str">
        <f>IF(Prefeitura!J1225&lt;&gt;"","ATENDIDO CDHU",IF(Prefeitura!I1225="Não","NÃO COMPROVA TEMPO DE MORADIA",""))</f>
        <v/>
      </c>
      <c r="Q1225" s="24" t="str">
        <f t="shared" si="40"/>
        <v/>
      </c>
    </row>
    <row r="1226" spans="1:17" ht="24.95" customHeight="1" x14ac:dyDescent="0.25">
      <c r="A1226" s="17">
        <f t="shared" si="39"/>
        <v>1224</v>
      </c>
      <c r="B1226" s="18" t="str">
        <f>'Base de dados'!A1225</f>
        <v>5630017266</v>
      </c>
      <c r="C1226" s="19" t="str">
        <f>'Base de dados'!B1225</f>
        <v>TIAGO MARQUES</v>
      </c>
      <c r="D1226" s="26">
        <f>'Base de dados'!C1225</f>
        <v>421747596</v>
      </c>
      <c r="E1226" s="20" t="str">
        <f>'Base de dados'!D1225</f>
        <v>357.907.988-37</v>
      </c>
      <c r="F1226" s="21" t="str">
        <f>IF('Base de dados'!E1225&lt;&gt;"",'Base de dados'!E1225,"")</f>
        <v/>
      </c>
      <c r="G1226" s="21" t="str">
        <f>IF('Base de dados'!F1225&lt;&gt;"",'Base de dados'!F1225,"")</f>
        <v/>
      </c>
      <c r="H1226" s="21" t="str">
        <f>IF('Base de dados'!G1225&lt;&gt;"",'Base de dados'!G1225,"")</f>
        <v/>
      </c>
      <c r="I1226" s="31" t="str">
        <f>Prefeitura!D1226</f>
        <v>AV  MOACIR TRANCOSO PERES, 565 - CENTRO - CASA BRANCA</v>
      </c>
      <c r="J1226" s="22" t="str">
        <f>Prefeitura!E1226</f>
        <v>(19) 994153127</v>
      </c>
      <c r="K1226" s="23" t="str">
        <f>LOWER('Base de dados'!K1225)</f>
        <v>protegeseg@outlook.com.br</v>
      </c>
      <c r="L1226" s="24" t="str">
        <f>'Base de dados'!J1225</f>
        <v>POPULAÇÃO GERAL</v>
      </c>
      <c r="M1226" s="24" t="str">
        <f>'Base de dados'!L1225</f>
        <v>SUPLENTE</v>
      </c>
      <c r="N1226" s="24">
        <f>'Base de dados'!M1225</f>
        <v>908</v>
      </c>
      <c r="O1226" s="29" t="str">
        <f>IF(OR(Prefeitura!I1226="Não",Prefeitura!J1226&lt;&gt;""),"EXCLUÍDO","")</f>
        <v/>
      </c>
      <c r="P1226" s="24" t="str">
        <f>IF(Prefeitura!J1226&lt;&gt;"","ATENDIDO CDHU",IF(Prefeitura!I1226="Não","NÃO COMPROVA TEMPO DE MORADIA",""))</f>
        <v/>
      </c>
      <c r="Q1226" s="24" t="str">
        <f t="shared" si="40"/>
        <v/>
      </c>
    </row>
    <row r="1227" spans="1:17" ht="24.95" customHeight="1" x14ac:dyDescent="0.25">
      <c r="A1227" s="17">
        <f t="shared" si="39"/>
        <v>1225</v>
      </c>
      <c r="B1227" s="18" t="str">
        <f>'Base de dados'!A1226</f>
        <v>5630011517</v>
      </c>
      <c r="C1227" s="19" t="str">
        <f>'Base de dados'!B1226</f>
        <v>RAFAELA FERREIRA DO NASCIMENTO</v>
      </c>
      <c r="D1227" s="26">
        <f>'Base de dados'!C1226</f>
        <v>411217161</v>
      </c>
      <c r="E1227" s="20" t="str">
        <f>'Base de dados'!D1226</f>
        <v>356.151.548-70</v>
      </c>
      <c r="F1227" s="21" t="str">
        <f>IF('Base de dados'!E1226&lt;&gt;"",'Base de dados'!E1226,"")</f>
        <v/>
      </c>
      <c r="G1227" s="21" t="str">
        <f>IF('Base de dados'!F1226&lt;&gt;"",'Base de dados'!F1226,"")</f>
        <v/>
      </c>
      <c r="H1227" s="21" t="str">
        <f>IF('Base de dados'!G1226&lt;&gt;"",'Base de dados'!G1226,"")</f>
        <v/>
      </c>
      <c r="I1227" s="31" t="str">
        <f>Prefeitura!D1227</f>
        <v>RUA PROFESSORA PALMIRA OLIVEIRA GUERREIRO, 47 - JARDIM ANDORINHAS - CASA BRANCA</v>
      </c>
      <c r="J1227" s="22" t="str">
        <f>Prefeitura!E1227</f>
        <v>(19) 992520213</v>
      </c>
      <c r="K1227" s="23" t="str">
        <f>LOWER('Base de dados'!K1226)</f>
        <v>rafaelabryanferreira@gmail.com</v>
      </c>
      <c r="L1227" s="24" t="str">
        <f>'Base de dados'!J1226</f>
        <v>POPULAÇÃO GERAL</v>
      </c>
      <c r="M1227" s="24" t="str">
        <f>'Base de dados'!L1226</f>
        <v>SUPLENTE</v>
      </c>
      <c r="N1227" s="24">
        <f>'Base de dados'!M1226</f>
        <v>909</v>
      </c>
      <c r="O1227" s="29" t="str">
        <f>IF(OR(Prefeitura!I1227="Não",Prefeitura!J1227&lt;&gt;""),"EXCLUÍDO","")</f>
        <v/>
      </c>
      <c r="P1227" s="24" t="str">
        <f>IF(Prefeitura!J1227&lt;&gt;"","ATENDIDO CDHU",IF(Prefeitura!I1227="Não","NÃO COMPROVA TEMPO DE MORADIA",""))</f>
        <v/>
      </c>
      <c r="Q1227" s="24" t="str">
        <f t="shared" si="40"/>
        <v/>
      </c>
    </row>
    <row r="1228" spans="1:17" ht="24.95" customHeight="1" x14ac:dyDescent="0.25">
      <c r="A1228" s="17">
        <f t="shared" si="39"/>
        <v>1226</v>
      </c>
      <c r="B1228" s="18" t="str">
        <f>'Base de dados'!A1227</f>
        <v>5630015898</v>
      </c>
      <c r="C1228" s="19" t="str">
        <f>'Base de dados'!B1227</f>
        <v>WESLEY FARIAS DOS SANTOS</v>
      </c>
      <c r="D1228" s="26">
        <f>'Base de dados'!C1227</f>
        <v>407844910</v>
      </c>
      <c r="E1228" s="20" t="str">
        <f>'Base de dados'!D1227</f>
        <v>381.688.468-77</v>
      </c>
      <c r="F1228" s="21" t="str">
        <f>IF('Base de dados'!E1227&lt;&gt;"",'Base de dados'!E1227,"")</f>
        <v>GISLAINE DE SOUZA ANASTACIO FARIAS</v>
      </c>
      <c r="G1228" s="21">
        <f>IF('Base de dados'!F1227&lt;&gt;"",'Base de dados'!F1227,"")</f>
        <v>471267582</v>
      </c>
      <c r="H1228" s="21" t="str">
        <f>IF('Base de dados'!G1227&lt;&gt;"",'Base de dados'!G1227,"")</f>
        <v>415.696.648-89</v>
      </c>
      <c r="I1228" s="31" t="str">
        <f>Prefeitura!D1228</f>
        <v>RUA ANIZ BUAINAIN, 69 - VALDEVINO - VALPARAISO</v>
      </c>
      <c r="J1228" s="22" t="str">
        <f>Prefeitura!E1228</f>
        <v>(18) 991650310</v>
      </c>
      <c r="K1228" s="23" t="str">
        <f>LOWER('Base de dados'!K1227)</f>
        <v>wesleyfariasdossantosvitoria@gmail.com</v>
      </c>
      <c r="L1228" s="24" t="str">
        <f>'Base de dados'!J1227</f>
        <v>POPULAÇÃO GERAL</v>
      </c>
      <c r="M1228" s="24" t="str">
        <f>'Base de dados'!L1227</f>
        <v>SUPLENTE</v>
      </c>
      <c r="N1228" s="24">
        <f>'Base de dados'!M1227</f>
        <v>910</v>
      </c>
      <c r="O1228" s="29" t="str">
        <f>IF(OR(Prefeitura!I1228="Não",Prefeitura!J1228&lt;&gt;""),"EXCLUÍDO","")</f>
        <v/>
      </c>
      <c r="P1228" s="24" t="str">
        <f>IF(Prefeitura!J1228&lt;&gt;"","ATENDIDO CDHU",IF(Prefeitura!I1228="Não","NÃO COMPROVA TEMPO DE MORADIA",""))</f>
        <v/>
      </c>
      <c r="Q1228" s="24" t="str">
        <f t="shared" si="40"/>
        <v/>
      </c>
    </row>
    <row r="1229" spans="1:17" ht="24.95" customHeight="1" x14ac:dyDescent="0.25">
      <c r="A1229" s="17">
        <f t="shared" si="39"/>
        <v>1227</v>
      </c>
      <c r="B1229" s="18" t="str">
        <f>'Base de dados'!A1228</f>
        <v>5630009172</v>
      </c>
      <c r="C1229" s="19" t="str">
        <f>'Base de dados'!B1228</f>
        <v>ELIANA CASTILHO</v>
      </c>
      <c r="D1229" s="26">
        <f>'Base de dados'!C1228</f>
        <v>267067501</v>
      </c>
      <c r="E1229" s="20" t="str">
        <f>'Base de dados'!D1228</f>
        <v>260.062.798-78</v>
      </c>
      <c r="F1229" s="21" t="str">
        <f>IF('Base de dados'!E1228&lt;&gt;"",'Base de dados'!E1228,"")</f>
        <v/>
      </c>
      <c r="G1229" s="21" t="str">
        <f>IF('Base de dados'!F1228&lt;&gt;"",'Base de dados'!F1228,"")</f>
        <v/>
      </c>
      <c r="H1229" s="21" t="str">
        <f>IF('Base de dados'!G1228&lt;&gt;"",'Base de dados'!G1228,"")</f>
        <v/>
      </c>
      <c r="I1229" s="31" t="str">
        <f>Prefeitura!D1229</f>
        <v>RUA FAMILIA MAGDALENA, 568 - PARQUE SAO PAULO - CASA BRANCA</v>
      </c>
      <c r="J1229" s="22" t="str">
        <f>Prefeitura!E1229</f>
        <v>(19) 993439343</v>
      </c>
      <c r="K1229" s="23" t="str">
        <f>LOWER('Base de dados'!K1228)</f>
        <v>castilhoeliana@bol.com.br</v>
      </c>
      <c r="L1229" s="24" t="str">
        <f>'Base de dados'!J1228</f>
        <v>POPULAÇÃO GERAL</v>
      </c>
      <c r="M1229" s="24" t="str">
        <f>'Base de dados'!L1228</f>
        <v>SUPLENTE</v>
      </c>
      <c r="N1229" s="24">
        <f>'Base de dados'!M1228</f>
        <v>911</v>
      </c>
      <c r="O1229" s="29" t="str">
        <f>IF(OR(Prefeitura!I1229="Não",Prefeitura!J1229&lt;&gt;""),"EXCLUÍDO","")</f>
        <v/>
      </c>
      <c r="P1229" s="24" t="str">
        <f>IF(Prefeitura!J1229&lt;&gt;"","ATENDIDO CDHU",IF(Prefeitura!I1229="Não","NÃO COMPROVA TEMPO DE MORADIA",""))</f>
        <v/>
      </c>
      <c r="Q1229" s="24" t="str">
        <f t="shared" si="40"/>
        <v/>
      </c>
    </row>
    <row r="1230" spans="1:17" ht="24.95" customHeight="1" x14ac:dyDescent="0.25">
      <c r="A1230" s="17">
        <f t="shared" si="39"/>
        <v>1228</v>
      </c>
      <c r="B1230" s="18" t="str">
        <f>'Base de dados'!A1229</f>
        <v>5630011772</v>
      </c>
      <c r="C1230" s="19" t="str">
        <f>'Base de dados'!B1229</f>
        <v>JESSICA CAROLINE DO VALE</v>
      </c>
      <c r="D1230" s="26">
        <f>'Base de dados'!C1229</f>
        <v>486312094</v>
      </c>
      <c r="E1230" s="20" t="str">
        <f>'Base de dados'!D1229</f>
        <v>404.394.908-12</v>
      </c>
      <c r="F1230" s="21" t="str">
        <f>IF('Base de dados'!E1229&lt;&gt;"",'Base de dados'!E1229,"")</f>
        <v/>
      </c>
      <c r="G1230" s="21" t="str">
        <f>IF('Base de dados'!F1229&lt;&gt;"",'Base de dados'!F1229,"")</f>
        <v/>
      </c>
      <c r="H1230" s="21" t="str">
        <f>IF('Base de dados'!G1229&lt;&gt;"",'Base de dados'!G1229,"")</f>
        <v/>
      </c>
      <c r="I1230" s="31" t="str">
        <f>Prefeitura!D1230</f>
        <v>RUA ANTONIO RIBEIRO FIALHO, 310 - NAZARE - CASA BRANCA</v>
      </c>
      <c r="J1230" s="22" t="str">
        <f>Prefeitura!E1230</f>
        <v>(19) 993839363</v>
      </c>
      <c r="K1230" s="23" t="str">
        <f>LOWER('Base de dados'!K1229)</f>
        <v>jessicarol_39@hotmail.com</v>
      </c>
      <c r="L1230" s="24" t="str">
        <f>'Base de dados'!J1229</f>
        <v>POPULAÇÃO GERAL</v>
      </c>
      <c r="M1230" s="24" t="str">
        <f>'Base de dados'!L1229</f>
        <v>SUPLENTE</v>
      </c>
      <c r="N1230" s="24">
        <f>'Base de dados'!M1229</f>
        <v>912</v>
      </c>
      <c r="O1230" s="29" t="str">
        <f>IF(OR(Prefeitura!I1230="Não",Prefeitura!J1230&lt;&gt;""),"EXCLUÍDO","")</f>
        <v/>
      </c>
      <c r="P1230" s="24" t="str">
        <f>IF(Prefeitura!J1230&lt;&gt;"","ATENDIDO CDHU",IF(Prefeitura!I1230="Não","NÃO COMPROVA TEMPO DE MORADIA",""))</f>
        <v/>
      </c>
      <c r="Q1230" s="24" t="str">
        <f t="shared" si="40"/>
        <v/>
      </c>
    </row>
    <row r="1231" spans="1:17" ht="24.95" customHeight="1" x14ac:dyDescent="0.25">
      <c r="A1231" s="17">
        <f t="shared" si="39"/>
        <v>1229</v>
      </c>
      <c r="B1231" s="18" t="str">
        <f>'Base de dados'!A1230</f>
        <v>5630007523</v>
      </c>
      <c r="C1231" s="19" t="str">
        <f>'Base de dados'!B1230</f>
        <v>WENDEL</v>
      </c>
      <c r="D1231" s="26">
        <f>'Base de dados'!C1230</f>
        <v>497307121</v>
      </c>
      <c r="E1231" s="20" t="str">
        <f>'Base de dados'!D1230</f>
        <v>462.609.458-92</v>
      </c>
      <c r="F1231" s="21" t="str">
        <f>IF('Base de dados'!E1230&lt;&gt;"",'Base de dados'!E1230,"")</f>
        <v>FABIANA BENITE MUNHOZ</v>
      </c>
      <c r="G1231" s="21">
        <f>IF('Base de dados'!F1230&lt;&gt;"",'Base de dados'!F1230,"")</f>
        <v>273550913</v>
      </c>
      <c r="H1231" s="21" t="str">
        <f>IF('Base de dados'!G1230&lt;&gt;"",'Base de dados'!G1230,"")</f>
        <v>225.850.248-90</v>
      </c>
      <c r="I1231" s="31" t="str">
        <f>Prefeitura!D1231</f>
        <v>CHA LUIS SASSO FRANCISCHET, 28 - CHACARA BOA VISTA  - CASA BRANCA</v>
      </c>
      <c r="J1231" s="22" t="str">
        <f>Prefeitura!E1231</f>
        <v>(19) 991024650</v>
      </c>
      <c r="K1231" s="23" t="str">
        <f>LOWER('Base de dados'!K1230)</f>
        <v>luna08silva@gmail.com</v>
      </c>
      <c r="L1231" s="24" t="str">
        <f>'Base de dados'!J1230</f>
        <v>POPULAÇÃO GERAL</v>
      </c>
      <c r="M1231" s="24" t="str">
        <f>'Base de dados'!L1230</f>
        <v>SUPLENTE</v>
      </c>
      <c r="N1231" s="24">
        <f>'Base de dados'!M1230</f>
        <v>913</v>
      </c>
      <c r="O1231" s="29" t="str">
        <f>IF(OR(Prefeitura!I1231="Não",Prefeitura!J1231&lt;&gt;""),"EXCLUÍDO","")</f>
        <v/>
      </c>
      <c r="P1231" s="24" t="str">
        <f>IF(Prefeitura!J1231&lt;&gt;"","ATENDIDO CDHU",IF(Prefeitura!I1231="Não","NÃO COMPROVA TEMPO DE MORADIA",""))</f>
        <v/>
      </c>
      <c r="Q1231" s="24" t="str">
        <f t="shared" si="40"/>
        <v/>
      </c>
    </row>
    <row r="1232" spans="1:17" ht="24.95" customHeight="1" x14ac:dyDescent="0.25">
      <c r="A1232" s="17">
        <f t="shared" si="39"/>
        <v>1230</v>
      </c>
      <c r="B1232" s="18" t="str">
        <f>'Base de dados'!A1231</f>
        <v>5630010972</v>
      </c>
      <c r="C1232" s="19" t="str">
        <f>'Base de dados'!B1231</f>
        <v>PATRICIA FAJIOLI VIEIRA</v>
      </c>
      <c r="D1232" s="26">
        <f>'Base de dados'!C1231</f>
        <v>343897283</v>
      </c>
      <c r="E1232" s="20" t="str">
        <f>'Base de dados'!D1231</f>
        <v>223.169.858-74</v>
      </c>
      <c r="F1232" s="21" t="str">
        <f>IF('Base de dados'!E1231&lt;&gt;"",'Base de dados'!E1231,"")</f>
        <v/>
      </c>
      <c r="G1232" s="21" t="str">
        <f>IF('Base de dados'!F1231&lt;&gt;"",'Base de dados'!F1231,"")</f>
        <v/>
      </c>
      <c r="H1232" s="21" t="str">
        <f>IF('Base de dados'!G1231&lt;&gt;"",'Base de dados'!G1231,"")</f>
        <v/>
      </c>
      <c r="I1232" s="31" t="str">
        <f>Prefeitura!D1232</f>
        <v>RUA MANOEL MARTINS, 136 - CENTRO - CASA BRANCA</v>
      </c>
      <c r="J1232" s="22" t="str">
        <f>Prefeitura!E1232</f>
        <v>(19) 991271289</v>
      </c>
      <c r="K1232" s="23" t="str">
        <f>LOWER('Base de dados'!K1231)</f>
        <v>pitynotas@hotmail.com</v>
      </c>
      <c r="L1232" s="24" t="str">
        <f>'Base de dados'!J1231</f>
        <v>POPULAÇÃO GERAL</v>
      </c>
      <c r="M1232" s="24" t="str">
        <f>'Base de dados'!L1231</f>
        <v>SUPLENTE</v>
      </c>
      <c r="N1232" s="24">
        <f>'Base de dados'!M1231</f>
        <v>914</v>
      </c>
      <c r="O1232" s="29" t="str">
        <f>IF(OR(Prefeitura!I1232="Não",Prefeitura!J1232&lt;&gt;""),"EXCLUÍDO","")</f>
        <v/>
      </c>
      <c r="P1232" s="24" t="str">
        <f>IF(Prefeitura!J1232&lt;&gt;"","ATENDIDO CDHU",IF(Prefeitura!I1232="Não","NÃO COMPROVA TEMPO DE MORADIA",""))</f>
        <v/>
      </c>
      <c r="Q1232" s="24" t="str">
        <f t="shared" si="40"/>
        <v/>
      </c>
    </row>
    <row r="1233" spans="1:17" ht="24.95" customHeight="1" x14ac:dyDescent="0.25">
      <c r="A1233" s="17">
        <f t="shared" si="39"/>
        <v>1231</v>
      </c>
      <c r="B1233" s="18" t="str">
        <f>'Base de dados'!A1232</f>
        <v>5630008695</v>
      </c>
      <c r="C1233" s="19" t="str">
        <f>'Base de dados'!B1232</f>
        <v>DENIS CARVALHO DOS REIS SOUZA</v>
      </c>
      <c r="D1233" s="26">
        <f>'Base de dados'!C1232</f>
        <v>497527029</v>
      </c>
      <c r="E1233" s="20" t="str">
        <f>'Base de dados'!D1232</f>
        <v>454.198.158-00</v>
      </c>
      <c r="F1233" s="21" t="str">
        <f>IF('Base de dados'!E1232&lt;&gt;"",'Base de dados'!E1232,"")</f>
        <v/>
      </c>
      <c r="G1233" s="21" t="str">
        <f>IF('Base de dados'!F1232&lt;&gt;"",'Base de dados'!F1232,"")</f>
        <v/>
      </c>
      <c r="H1233" s="21" t="str">
        <f>IF('Base de dados'!G1232&lt;&gt;"",'Base de dados'!G1232,"")</f>
        <v/>
      </c>
      <c r="I1233" s="31" t="str">
        <f>Prefeitura!D1233</f>
        <v>RUA FAMILIA HORTA, 38 - SANTA MARIA - CASA BRANCA</v>
      </c>
      <c r="J1233" s="22" t="str">
        <f>Prefeitura!E1233</f>
        <v>(19) 992351108</v>
      </c>
      <c r="K1233" s="23" t="str">
        <f>LOWER('Base de dados'!K1232)</f>
        <v>deniscarvalho99@hotmail.com</v>
      </c>
      <c r="L1233" s="24" t="str">
        <f>'Base de dados'!J1232</f>
        <v>POPULAÇÃO GERAL</v>
      </c>
      <c r="M1233" s="24" t="str">
        <f>'Base de dados'!L1232</f>
        <v>SUPLENTE</v>
      </c>
      <c r="N1233" s="24">
        <f>'Base de dados'!M1232</f>
        <v>915</v>
      </c>
      <c r="O1233" s="29" t="str">
        <f>IF(OR(Prefeitura!I1233="Não",Prefeitura!J1233&lt;&gt;""),"EXCLUÍDO","")</f>
        <v/>
      </c>
      <c r="P1233" s="24" t="str">
        <f>IF(Prefeitura!J1233&lt;&gt;"","ATENDIDO CDHU",IF(Prefeitura!I1233="Não","NÃO COMPROVA TEMPO DE MORADIA",""))</f>
        <v/>
      </c>
      <c r="Q1233" s="24" t="str">
        <f t="shared" si="40"/>
        <v/>
      </c>
    </row>
    <row r="1234" spans="1:17" ht="24.95" customHeight="1" x14ac:dyDescent="0.25">
      <c r="A1234" s="17">
        <f t="shared" si="39"/>
        <v>1232</v>
      </c>
      <c r="B1234" s="18" t="str">
        <f>'Base de dados'!A1233</f>
        <v>5630021169</v>
      </c>
      <c r="C1234" s="19" t="str">
        <f>'Base de dados'!B1233</f>
        <v>SARA CRISTINA DEL DUCA DOS SANTOS</v>
      </c>
      <c r="D1234" s="26">
        <f>'Base de dados'!C1233</f>
        <v>491233838</v>
      </c>
      <c r="E1234" s="20" t="str">
        <f>'Base de dados'!D1233</f>
        <v>435.581.588-90</v>
      </c>
      <c r="F1234" s="21" t="str">
        <f>IF('Base de dados'!E1233&lt;&gt;"",'Base de dados'!E1233,"")</f>
        <v/>
      </c>
      <c r="G1234" s="21" t="str">
        <f>IF('Base de dados'!F1233&lt;&gt;"",'Base de dados'!F1233,"")</f>
        <v/>
      </c>
      <c r="H1234" s="21" t="str">
        <f>IF('Base de dados'!G1233&lt;&gt;"",'Base de dados'!G1233,"")</f>
        <v/>
      </c>
      <c r="I1234" s="31" t="str">
        <f>Prefeitura!D1234</f>
        <v>RUA DAS ACACIAS, 144 - JARDIM RAFAELA - CASA BRANCA</v>
      </c>
      <c r="J1234" s="22" t="str">
        <f>Prefeitura!E1234</f>
        <v>(19) 995118550</v>
      </c>
      <c r="K1234" s="23" t="str">
        <f>LOWER('Base de dados'!K1233)</f>
        <v>sara_delduca@hotmail.com</v>
      </c>
      <c r="L1234" s="24" t="str">
        <f>'Base de dados'!J1233</f>
        <v>POPULAÇÃO GERAL</v>
      </c>
      <c r="M1234" s="24" t="str">
        <f>'Base de dados'!L1233</f>
        <v>SUPLENTE</v>
      </c>
      <c r="N1234" s="24">
        <f>'Base de dados'!M1233</f>
        <v>916</v>
      </c>
      <c r="O1234" s="29" t="str">
        <f>IF(OR(Prefeitura!I1234="Não",Prefeitura!J1234&lt;&gt;""),"EXCLUÍDO","")</f>
        <v/>
      </c>
      <c r="P1234" s="24" t="str">
        <f>IF(Prefeitura!J1234&lt;&gt;"","ATENDIDO CDHU",IF(Prefeitura!I1234="Não","NÃO COMPROVA TEMPO DE MORADIA",""))</f>
        <v/>
      </c>
      <c r="Q1234" s="24" t="str">
        <f t="shared" si="40"/>
        <v/>
      </c>
    </row>
    <row r="1235" spans="1:17" ht="24.95" customHeight="1" x14ac:dyDescent="0.25">
      <c r="A1235" s="17">
        <f t="shared" si="39"/>
        <v>1233</v>
      </c>
      <c r="B1235" s="18" t="str">
        <f>'Base de dados'!A1234</f>
        <v>5630007531</v>
      </c>
      <c r="C1235" s="19" t="str">
        <f>'Base de dados'!B1234</f>
        <v>VERA ALICE ALVES DOS SANTOS</v>
      </c>
      <c r="D1235" s="26">
        <f>'Base de dados'!C1234</f>
        <v>341796384</v>
      </c>
      <c r="E1235" s="20" t="str">
        <f>'Base de dados'!D1234</f>
        <v>269.111.568-23</v>
      </c>
      <c r="F1235" s="21" t="str">
        <f>IF('Base de dados'!E1234&lt;&gt;"",'Base de dados'!E1234,"")</f>
        <v>ROBERTO CARLOS DE FREITAS</v>
      </c>
      <c r="G1235" s="21">
        <f>IF('Base de dados'!F1234&lt;&gt;"",'Base de dados'!F1234,"")</f>
        <v>34177882</v>
      </c>
      <c r="H1235" s="21" t="str">
        <f>IF('Base de dados'!G1234&lt;&gt;"",'Base de dados'!G1234,"")</f>
        <v>269.537.178-07</v>
      </c>
      <c r="I1235" s="31" t="str">
        <f>Prefeitura!D1235</f>
        <v>RUA NICANOR FRANCISCO FERRAZ, 397 - JARDIM EUROPA - CASA BRANCA</v>
      </c>
      <c r="J1235" s="22" t="str">
        <f>Prefeitura!E1235</f>
        <v>(19) 994147598</v>
      </c>
      <c r="K1235" s="23" t="str">
        <f>LOWER('Base de dados'!K1234)</f>
        <v>lubiduzinha_luana@hotmail.com</v>
      </c>
      <c r="L1235" s="24" t="str">
        <f>'Base de dados'!J1234</f>
        <v>POPULAÇÃO GERAL</v>
      </c>
      <c r="M1235" s="24" t="str">
        <f>'Base de dados'!L1234</f>
        <v>SUPLENTE</v>
      </c>
      <c r="N1235" s="24">
        <f>'Base de dados'!M1234</f>
        <v>917</v>
      </c>
      <c r="O1235" s="29" t="str">
        <f>IF(OR(Prefeitura!I1235="Não",Prefeitura!J1235&lt;&gt;""),"EXCLUÍDO","")</f>
        <v/>
      </c>
      <c r="P1235" s="24" t="str">
        <f>IF(Prefeitura!J1235&lt;&gt;"","ATENDIDO CDHU",IF(Prefeitura!I1235="Não","NÃO COMPROVA TEMPO DE MORADIA",""))</f>
        <v/>
      </c>
      <c r="Q1235" s="24" t="str">
        <f t="shared" si="40"/>
        <v/>
      </c>
    </row>
    <row r="1236" spans="1:17" ht="24.95" customHeight="1" x14ac:dyDescent="0.25">
      <c r="A1236" s="17">
        <f t="shared" si="39"/>
        <v>1234</v>
      </c>
      <c r="B1236" s="18" t="str">
        <f>'Base de dados'!A1235</f>
        <v>5630001922</v>
      </c>
      <c r="C1236" s="19" t="str">
        <f>'Base de dados'!B1235</f>
        <v>WANDERLEY DIAS</v>
      </c>
      <c r="D1236" s="26">
        <f>'Base de dados'!C1235</f>
        <v>231109088</v>
      </c>
      <c r="E1236" s="20" t="str">
        <f>'Base de dados'!D1235</f>
        <v>151.291.888-10</v>
      </c>
      <c r="F1236" s="21" t="str">
        <f>IF('Base de dados'!E1235&lt;&gt;"",'Base de dados'!E1235,"")</f>
        <v>DEBORA ALVES DIAS</v>
      </c>
      <c r="G1236" s="21">
        <f>IF('Base de dados'!F1235&lt;&gt;"",'Base de dados'!F1235,"")</f>
        <v>295195472</v>
      </c>
      <c r="H1236" s="21" t="str">
        <f>IF('Base de dados'!G1235&lt;&gt;"",'Base de dados'!G1235,"")</f>
        <v>187.713.178-48</v>
      </c>
      <c r="I1236" s="31" t="str">
        <f>Prefeitura!D1236</f>
        <v>RUA MARIA JOSE CAETANO DE ALMEIDA, 180 - PARQUE SAO PAULO  - CASA BRANCA</v>
      </c>
      <c r="J1236" s="22" t="str">
        <f>Prefeitura!E1236</f>
        <v>(19) 997175654</v>
      </c>
      <c r="K1236" s="23" t="str">
        <f>LOWER('Base de dados'!K1235)</f>
        <v>dias_465@hotmail.com</v>
      </c>
      <c r="L1236" s="24" t="str">
        <f>'Base de dados'!J1235</f>
        <v>POPULAÇÃO GERAL</v>
      </c>
      <c r="M1236" s="24" t="str">
        <f>'Base de dados'!L1235</f>
        <v>SUPLENTE</v>
      </c>
      <c r="N1236" s="24">
        <f>'Base de dados'!M1235</f>
        <v>918</v>
      </c>
      <c r="O1236" s="29" t="str">
        <f>IF(OR(Prefeitura!I1236="Não",Prefeitura!J1236&lt;&gt;""),"EXCLUÍDO","")</f>
        <v/>
      </c>
      <c r="P1236" s="24" t="str">
        <f>IF(Prefeitura!J1236&lt;&gt;"","ATENDIDO CDHU",IF(Prefeitura!I1236="Não","NÃO COMPROVA TEMPO DE MORADIA",""))</f>
        <v/>
      </c>
      <c r="Q1236" s="24" t="str">
        <f t="shared" si="40"/>
        <v/>
      </c>
    </row>
    <row r="1237" spans="1:17" ht="24.95" customHeight="1" x14ac:dyDescent="0.25">
      <c r="A1237" s="17">
        <f t="shared" si="39"/>
        <v>1235</v>
      </c>
      <c r="B1237" s="18" t="str">
        <f>'Base de dados'!A1236</f>
        <v>5630005220</v>
      </c>
      <c r="C1237" s="19" t="str">
        <f>'Base de dados'!B1236</f>
        <v>MARIA DE LOURDES ROSA</v>
      </c>
      <c r="D1237" s="26">
        <f>'Base de dados'!C1236</f>
        <v>329039891</v>
      </c>
      <c r="E1237" s="20" t="str">
        <f>'Base de dados'!D1236</f>
        <v>215.376.618-41</v>
      </c>
      <c r="F1237" s="21" t="str">
        <f>IF('Base de dados'!E1236&lt;&gt;"",'Base de dados'!E1236,"")</f>
        <v/>
      </c>
      <c r="G1237" s="21" t="str">
        <f>IF('Base de dados'!F1236&lt;&gt;"",'Base de dados'!F1236,"")</f>
        <v/>
      </c>
      <c r="H1237" s="21" t="str">
        <f>IF('Base de dados'!G1236&lt;&gt;"",'Base de dados'!G1236,"")</f>
        <v/>
      </c>
      <c r="I1237" s="31" t="str">
        <f>Prefeitura!D1237</f>
        <v>RUA FAMILIA MARQUES, 41 - CIDADE JARDIM - CASA BRANCA</v>
      </c>
      <c r="J1237" s="22" t="str">
        <f>Prefeitura!E1237</f>
        <v>(19) 989136479</v>
      </c>
      <c r="K1237" s="23" t="str">
        <f>LOWER('Base de dados'!K1236)</f>
        <v>rlourdes548@gmail.com</v>
      </c>
      <c r="L1237" s="24" t="str">
        <f>'Base de dados'!J1236</f>
        <v>POPULAÇÃO GERAL</v>
      </c>
      <c r="M1237" s="24" t="str">
        <f>'Base de dados'!L1236</f>
        <v>SUPLENTE</v>
      </c>
      <c r="N1237" s="24">
        <f>'Base de dados'!M1236</f>
        <v>919</v>
      </c>
      <c r="O1237" s="29" t="str">
        <f>IF(OR(Prefeitura!I1237="Não",Prefeitura!J1237&lt;&gt;""),"EXCLUÍDO","")</f>
        <v/>
      </c>
      <c r="P1237" s="24" t="str">
        <f>IF(Prefeitura!J1237&lt;&gt;"","ATENDIDO CDHU",IF(Prefeitura!I1237="Não","NÃO COMPROVA TEMPO DE MORADIA",""))</f>
        <v/>
      </c>
      <c r="Q1237" s="24" t="str">
        <f t="shared" si="40"/>
        <v/>
      </c>
    </row>
    <row r="1238" spans="1:17" ht="24.95" customHeight="1" x14ac:dyDescent="0.25">
      <c r="A1238" s="17">
        <f t="shared" si="39"/>
        <v>1236</v>
      </c>
      <c r="B1238" s="18" t="str">
        <f>'Base de dados'!A1237</f>
        <v>5630010782</v>
      </c>
      <c r="C1238" s="19" t="str">
        <f>'Base de dados'!B1237</f>
        <v>DANIELA GARCIA ARAUJO</v>
      </c>
      <c r="D1238" s="26">
        <f>'Base de dados'!C1237</f>
        <v>328225423</v>
      </c>
      <c r="E1238" s="20" t="str">
        <f>'Base de dados'!D1237</f>
        <v>297.173.948-14</v>
      </c>
      <c r="F1238" s="21" t="str">
        <f>IF('Base de dados'!E1237&lt;&gt;"",'Base de dados'!E1237,"")</f>
        <v>CARLOS EDUARDO ANTONIO</v>
      </c>
      <c r="G1238" s="21">
        <f>IF('Base de dados'!F1237&lt;&gt;"",'Base de dados'!F1237,"")</f>
        <v>431664651</v>
      </c>
      <c r="H1238" s="21" t="str">
        <f>IF('Base de dados'!G1237&lt;&gt;"",'Base de dados'!G1237,"")</f>
        <v>312.792.848-38</v>
      </c>
      <c r="I1238" s="31" t="str">
        <f>Prefeitura!D1238</f>
        <v>RUA FAMILIA SILOS, 213 - JARDIM AMERICA - CASA BRANCA</v>
      </c>
      <c r="J1238" s="22" t="str">
        <f>Prefeitura!E1238</f>
        <v>(19) 993342858</v>
      </c>
      <c r="K1238" s="23" t="str">
        <f>LOWER('Base de dados'!K1237)</f>
        <v>danytmp.05@gmail.com</v>
      </c>
      <c r="L1238" s="24" t="str">
        <f>'Base de dados'!J1237</f>
        <v>POPULAÇÃO GERAL</v>
      </c>
      <c r="M1238" s="24" t="str">
        <f>'Base de dados'!L1237</f>
        <v>SUPLENTE</v>
      </c>
      <c r="N1238" s="24">
        <f>'Base de dados'!M1237</f>
        <v>920</v>
      </c>
      <c r="O1238" s="29" t="str">
        <f>IF(OR(Prefeitura!I1238="Não",Prefeitura!J1238&lt;&gt;""),"EXCLUÍDO","")</f>
        <v/>
      </c>
      <c r="P1238" s="24" t="str">
        <f>IF(Prefeitura!J1238&lt;&gt;"","ATENDIDO CDHU",IF(Prefeitura!I1238="Não","NÃO COMPROVA TEMPO DE MORADIA",""))</f>
        <v/>
      </c>
      <c r="Q1238" s="24" t="str">
        <f t="shared" si="40"/>
        <v/>
      </c>
    </row>
    <row r="1239" spans="1:17" ht="24.95" customHeight="1" x14ac:dyDescent="0.25">
      <c r="A1239" s="17">
        <f t="shared" si="39"/>
        <v>1237</v>
      </c>
      <c r="B1239" s="18" t="str">
        <f>'Base de dados'!A1238</f>
        <v>5630010303</v>
      </c>
      <c r="C1239" s="19" t="str">
        <f>'Base de dados'!B1238</f>
        <v>RAMON ROGER DE OLIVEIRA LIMA</v>
      </c>
      <c r="D1239" s="26">
        <f>'Base de dados'!C1238</f>
        <v>499000997</v>
      </c>
      <c r="E1239" s="20" t="str">
        <f>'Base de dados'!D1238</f>
        <v>366.964.138-63</v>
      </c>
      <c r="F1239" s="21" t="str">
        <f>IF('Base de dados'!E1238&lt;&gt;"",'Base de dados'!E1238,"")</f>
        <v>DAIANE GABRIELA ROMAO</v>
      </c>
      <c r="G1239" s="21">
        <f>IF('Base de dados'!F1238&lt;&gt;"",'Base de dados'!F1238,"")</f>
        <v>403790852</v>
      </c>
      <c r="H1239" s="21" t="str">
        <f>IF('Base de dados'!G1238&lt;&gt;"",'Base de dados'!G1238,"")</f>
        <v>376.256.378-08</v>
      </c>
      <c r="I1239" s="31" t="str">
        <f>Prefeitura!D1239</f>
        <v>RUA JOAO BATISTA SALLES CUNHA, 27 - PARQUE SAO PAULO - CASA BRANCA</v>
      </c>
      <c r="J1239" s="22" t="str">
        <f>Prefeitura!E1239</f>
        <v>(19) 993873142</v>
      </c>
      <c r="K1239" s="23" t="str">
        <f>LOWER('Base de dados'!K1238)</f>
        <v>daianeromaolima18@gmail.com</v>
      </c>
      <c r="L1239" s="24" t="str">
        <f>'Base de dados'!J1238</f>
        <v>POPULAÇÃO GERAL</v>
      </c>
      <c r="M1239" s="24" t="str">
        <f>'Base de dados'!L1238</f>
        <v>SUPLENTE</v>
      </c>
      <c r="N1239" s="24">
        <f>'Base de dados'!M1238</f>
        <v>921</v>
      </c>
      <c r="O1239" s="29" t="str">
        <f>IF(OR(Prefeitura!I1239="Não",Prefeitura!J1239&lt;&gt;""),"EXCLUÍDO","")</f>
        <v/>
      </c>
      <c r="P1239" s="24" t="str">
        <f>IF(Prefeitura!J1239&lt;&gt;"","ATENDIDO CDHU",IF(Prefeitura!I1239="Não","NÃO COMPROVA TEMPO DE MORADIA",""))</f>
        <v/>
      </c>
      <c r="Q1239" s="24" t="str">
        <f t="shared" si="40"/>
        <v/>
      </c>
    </row>
    <row r="1240" spans="1:17" ht="24.95" customHeight="1" x14ac:dyDescent="0.25">
      <c r="A1240" s="17">
        <f t="shared" si="39"/>
        <v>1238</v>
      </c>
      <c r="B1240" s="18" t="str">
        <f>'Base de dados'!A1239</f>
        <v>5630019106</v>
      </c>
      <c r="C1240" s="19" t="str">
        <f>'Base de dados'!B1239</f>
        <v>AGDAH DA SILVA ASSIS</v>
      </c>
      <c r="D1240" s="26">
        <f>'Base de dados'!C1239</f>
        <v>381173008</v>
      </c>
      <c r="E1240" s="20" t="str">
        <f>'Base de dados'!D1239</f>
        <v>479.681.608-98</v>
      </c>
      <c r="F1240" s="21" t="str">
        <f>IF('Base de dados'!E1239&lt;&gt;"",'Base de dados'!E1239,"")</f>
        <v/>
      </c>
      <c r="G1240" s="21" t="str">
        <f>IF('Base de dados'!F1239&lt;&gt;"",'Base de dados'!F1239,"")</f>
        <v/>
      </c>
      <c r="H1240" s="21" t="str">
        <f>IF('Base de dados'!G1239&lt;&gt;"",'Base de dados'!G1239,"")</f>
        <v/>
      </c>
      <c r="I1240" s="31" t="str">
        <f>Prefeitura!D1240</f>
        <v>RUA 20, 157 - CONJUNTO MARCOS FREIRE - GUARULHOS</v>
      </c>
      <c r="J1240" s="22" t="str">
        <f>Prefeitura!E1240</f>
        <v>(11) 967891209</v>
      </c>
      <c r="K1240" s="23" t="str">
        <f>LOWER('Base de dados'!K1239)</f>
        <v>agdahassis@hotmail.com</v>
      </c>
      <c r="L1240" s="24" t="str">
        <f>'Base de dados'!J1239</f>
        <v>POPULAÇÃO GERAL</v>
      </c>
      <c r="M1240" s="24" t="str">
        <f>'Base de dados'!L1239</f>
        <v>SUPLENTE</v>
      </c>
      <c r="N1240" s="24">
        <f>'Base de dados'!M1239</f>
        <v>922</v>
      </c>
      <c r="O1240" s="29" t="str">
        <f>IF(OR(Prefeitura!I1240="Não",Prefeitura!J1240&lt;&gt;""),"EXCLUÍDO","")</f>
        <v/>
      </c>
      <c r="P1240" s="24" t="str">
        <f>IF(Prefeitura!J1240&lt;&gt;"","ATENDIDO CDHU",IF(Prefeitura!I1240="Não","NÃO COMPROVA TEMPO DE MORADIA",""))</f>
        <v/>
      </c>
      <c r="Q1240" s="24" t="str">
        <f t="shared" si="40"/>
        <v/>
      </c>
    </row>
    <row r="1241" spans="1:17" ht="24.95" customHeight="1" x14ac:dyDescent="0.25">
      <c r="A1241" s="17">
        <f t="shared" si="39"/>
        <v>1239</v>
      </c>
      <c r="B1241" s="18" t="str">
        <f>'Base de dados'!A1240</f>
        <v>5630002979</v>
      </c>
      <c r="C1241" s="19" t="str">
        <f>'Base de dados'!B1240</f>
        <v>GIOVANA PEREIRA DOS SANTOS</v>
      </c>
      <c r="D1241" s="26">
        <f>'Base de dados'!C1240</f>
        <v>497276161</v>
      </c>
      <c r="E1241" s="20" t="str">
        <f>'Base de dados'!D1240</f>
        <v>470.097.988-77</v>
      </c>
      <c r="F1241" s="21" t="str">
        <f>IF('Base de dados'!E1240&lt;&gt;"",'Base de dados'!E1240,"")</f>
        <v/>
      </c>
      <c r="G1241" s="21" t="str">
        <f>IF('Base de dados'!F1240&lt;&gt;"",'Base de dados'!F1240,"")</f>
        <v/>
      </c>
      <c r="H1241" s="21" t="str">
        <f>IF('Base de dados'!G1240&lt;&gt;"",'Base de dados'!G1240,"")</f>
        <v/>
      </c>
      <c r="I1241" s="31" t="str">
        <f>Prefeitura!D1241</f>
        <v>RUA MARIA REGINA BRAGA DE CARVALHO, 145 - ANDORINHAS - CASA BRANCA</v>
      </c>
      <c r="J1241" s="22" t="str">
        <f>Prefeitura!E1241</f>
        <v>(19) 992057805</v>
      </c>
      <c r="K1241" s="23" t="str">
        <f>LOWER('Base de dados'!K1240)</f>
        <v>i.giiovana@hotmail.com</v>
      </c>
      <c r="L1241" s="24" t="str">
        <f>'Base de dados'!J1240</f>
        <v>POPULAÇÃO GERAL</v>
      </c>
      <c r="M1241" s="24" t="str">
        <f>'Base de dados'!L1240</f>
        <v>SUPLENTE</v>
      </c>
      <c r="N1241" s="24">
        <f>'Base de dados'!M1240</f>
        <v>923</v>
      </c>
      <c r="O1241" s="29" t="str">
        <f>IF(OR(Prefeitura!I1241="Não",Prefeitura!J1241&lt;&gt;""),"EXCLUÍDO","")</f>
        <v/>
      </c>
      <c r="P1241" s="24" t="str">
        <f>IF(Prefeitura!J1241&lt;&gt;"","ATENDIDO CDHU",IF(Prefeitura!I1241="Não","NÃO COMPROVA TEMPO DE MORADIA",""))</f>
        <v/>
      </c>
      <c r="Q1241" s="24" t="str">
        <f t="shared" si="40"/>
        <v/>
      </c>
    </row>
    <row r="1242" spans="1:17" ht="24.95" customHeight="1" x14ac:dyDescent="0.25">
      <c r="A1242" s="17">
        <f t="shared" si="39"/>
        <v>1240</v>
      </c>
      <c r="B1242" s="18" t="str">
        <f>'Base de dados'!A1241</f>
        <v>5630008828</v>
      </c>
      <c r="C1242" s="19" t="str">
        <f>'Base de dados'!B1241</f>
        <v>CARMEN CECILIA ORFEI MARQUES RAMOS</v>
      </c>
      <c r="D1242" s="26">
        <f>'Base de dados'!C1241</f>
        <v>326918656</v>
      </c>
      <c r="E1242" s="20" t="str">
        <f>'Base de dados'!D1241</f>
        <v>292.135.578-76</v>
      </c>
      <c r="F1242" s="21" t="str">
        <f>IF('Base de dados'!E1241&lt;&gt;"",'Base de dados'!E1241,"")</f>
        <v/>
      </c>
      <c r="G1242" s="21" t="str">
        <f>IF('Base de dados'!F1241&lt;&gt;"",'Base de dados'!F1241,"")</f>
        <v/>
      </c>
      <c r="H1242" s="21" t="str">
        <f>IF('Base de dados'!G1241&lt;&gt;"",'Base de dados'!G1241,"")</f>
        <v/>
      </c>
      <c r="I1242" s="31" t="str">
        <f>Prefeitura!D1242</f>
        <v>RUA FAMILIA SOARES, 11 - RESIDENCIAL MONTE BELO - CASA BRANCA</v>
      </c>
      <c r="J1242" s="22" t="str">
        <f>Prefeitura!E1242</f>
        <v>(19) 991759435</v>
      </c>
      <c r="K1242" s="23" t="str">
        <f>LOWER('Base de dados'!K1241)</f>
        <v>carmenorfei50@gmail.com</v>
      </c>
      <c r="L1242" s="24" t="str">
        <f>'Base de dados'!J1241</f>
        <v>POPULAÇÃO GERAL</v>
      </c>
      <c r="M1242" s="24" t="str">
        <f>'Base de dados'!L1241</f>
        <v>SUPLENTE</v>
      </c>
      <c r="N1242" s="24">
        <f>'Base de dados'!M1241</f>
        <v>924</v>
      </c>
      <c r="O1242" s="29" t="str">
        <f>IF(OR(Prefeitura!I1242="Não",Prefeitura!J1242&lt;&gt;""),"EXCLUÍDO","")</f>
        <v/>
      </c>
      <c r="P1242" s="24" t="str">
        <f>IF(Prefeitura!J1242&lt;&gt;"","ATENDIDO CDHU",IF(Prefeitura!I1242="Não","NÃO COMPROVA TEMPO DE MORADIA",""))</f>
        <v/>
      </c>
      <c r="Q1242" s="24" t="str">
        <f t="shared" si="40"/>
        <v/>
      </c>
    </row>
    <row r="1243" spans="1:17" ht="24.95" customHeight="1" x14ac:dyDescent="0.25">
      <c r="A1243" s="17">
        <f t="shared" si="39"/>
        <v>1241</v>
      </c>
      <c r="B1243" s="18" t="str">
        <f>'Base de dados'!A1242</f>
        <v>5630020427</v>
      </c>
      <c r="C1243" s="19" t="str">
        <f>'Base de dados'!B1242</f>
        <v>MAYARA ROBERTA DA SILVA</v>
      </c>
      <c r="D1243" s="26">
        <f>'Base de dados'!C1242</f>
        <v>431758414</v>
      </c>
      <c r="E1243" s="20" t="str">
        <f>'Base de dados'!D1242</f>
        <v>363.373.568-29</v>
      </c>
      <c r="F1243" s="21" t="str">
        <f>IF('Base de dados'!E1242&lt;&gt;"",'Base de dados'!E1242,"")</f>
        <v/>
      </c>
      <c r="G1243" s="21" t="str">
        <f>IF('Base de dados'!F1242&lt;&gt;"",'Base de dados'!F1242,"")</f>
        <v/>
      </c>
      <c r="H1243" s="21" t="str">
        <f>IF('Base de dados'!G1242&lt;&gt;"",'Base de dados'!G1242,"")</f>
        <v/>
      </c>
      <c r="I1243" s="31" t="str">
        <f>Prefeitura!D1243</f>
        <v>RUA DOS PEZUTOS, 204 - NAZARETH - CASA BRANCA</v>
      </c>
      <c r="J1243" s="22" t="str">
        <f>Prefeitura!E1243</f>
        <v>(19) 982243426</v>
      </c>
      <c r="K1243" s="23" t="str">
        <f>LOWER('Base de dados'!K1242)</f>
        <v>mayarapassos56@gmail.com</v>
      </c>
      <c r="L1243" s="24" t="str">
        <f>'Base de dados'!J1242</f>
        <v>POPULAÇÃO GERAL</v>
      </c>
      <c r="M1243" s="24" t="str">
        <f>'Base de dados'!L1242</f>
        <v>SUPLENTE</v>
      </c>
      <c r="N1243" s="24">
        <f>'Base de dados'!M1242</f>
        <v>925</v>
      </c>
      <c r="O1243" s="29" t="str">
        <f>IF(OR(Prefeitura!I1243="Não",Prefeitura!J1243&lt;&gt;""),"EXCLUÍDO","")</f>
        <v/>
      </c>
      <c r="P1243" s="24" t="str">
        <f>IF(Prefeitura!J1243&lt;&gt;"","ATENDIDO CDHU",IF(Prefeitura!I1243="Não","NÃO COMPROVA TEMPO DE MORADIA",""))</f>
        <v/>
      </c>
      <c r="Q1243" s="24" t="str">
        <f t="shared" si="40"/>
        <v/>
      </c>
    </row>
    <row r="1244" spans="1:17" ht="24.95" customHeight="1" x14ac:dyDescent="0.25">
      <c r="A1244" s="17">
        <f t="shared" si="39"/>
        <v>1242</v>
      </c>
      <c r="B1244" s="18" t="str">
        <f>'Base de dados'!A1243</f>
        <v>5630001880</v>
      </c>
      <c r="C1244" s="19" t="str">
        <f>'Base de dados'!B1243</f>
        <v>SARA REGINA DA CRUZ ALMEIDA</v>
      </c>
      <c r="D1244" s="26">
        <f>'Base de dados'!C1243</f>
        <v>441519519</v>
      </c>
      <c r="E1244" s="20" t="str">
        <f>'Base de dados'!D1243</f>
        <v>312.712.898-30</v>
      </c>
      <c r="F1244" s="21" t="str">
        <f>IF('Base de dados'!E1243&lt;&gt;"",'Base de dados'!E1243,"")</f>
        <v>DANIEL ALMEIDA</v>
      </c>
      <c r="G1244" s="21">
        <f>IF('Base de dados'!F1243&lt;&gt;"",'Base de dados'!F1243,"")</f>
        <v>330914194</v>
      </c>
      <c r="H1244" s="21" t="str">
        <f>IF('Base de dados'!G1243&lt;&gt;"",'Base de dados'!G1243,"")</f>
        <v>315.557.548-48</v>
      </c>
      <c r="I1244" s="31" t="str">
        <f>Prefeitura!D1244</f>
        <v>RUA SEBASTIAO WALTER LOPES DA CUNHA, 38 - CHACARA BOA VISTA - CASA BRANCA</v>
      </c>
      <c r="J1244" s="22" t="str">
        <f>Prefeitura!E1244</f>
        <v>(19) 995134780</v>
      </c>
      <c r="K1244" s="23" t="str">
        <f>LOWER('Base de dados'!K1243)</f>
        <v>sarasaque@gmail.com</v>
      </c>
      <c r="L1244" s="24" t="str">
        <f>'Base de dados'!J1243</f>
        <v>POPULAÇÃO GERAL</v>
      </c>
      <c r="M1244" s="24" t="str">
        <f>'Base de dados'!L1243</f>
        <v>SUPLENTE</v>
      </c>
      <c r="N1244" s="24">
        <f>'Base de dados'!M1243</f>
        <v>926</v>
      </c>
      <c r="O1244" s="29" t="str">
        <f>IF(OR(Prefeitura!I1244="Não",Prefeitura!J1244&lt;&gt;""),"EXCLUÍDO","")</f>
        <v/>
      </c>
      <c r="P1244" s="24" t="str">
        <f>IF(Prefeitura!J1244&lt;&gt;"","ATENDIDO CDHU",IF(Prefeitura!I1244="Não","NÃO COMPROVA TEMPO DE MORADIA",""))</f>
        <v/>
      </c>
      <c r="Q1244" s="24" t="str">
        <f t="shared" si="40"/>
        <v/>
      </c>
    </row>
    <row r="1245" spans="1:17" ht="24.95" customHeight="1" x14ac:dyDescent="0.25">
      <c r="A1245" s="17">
        <f t="shared" si="39"/>
        <v>1243</v>
      </c>
      <c r="B1245" s="18" t="str">
        <f>'Base de dados'!A1244</f>
        <v>5630020575</v>
      </c>
      <c r="C1245" s="19" t="str">
        <f>'Base de dados'!B1244</f>
        <v>ROSALINA APARECIDA VICENTE GOMES</v>
      </c>
      <c r="D1245" s="26">
        <f>'Base de dados'!C1244</f>
        <v>219071949</v>
      </c>
      <c r="E1245" s="20" t="str">
        <f>'Base de dados'!D1244</f>
        <v>108.029.818-52</v>
      </c>
      <c r="F1245" s="21" t="str">
        <f>IF('Base de dados'!E1244&lt;&gt;"",'Base de dados'!E1244,"")</f>
        <v>PAULO SERGIO GOMES</v>
      </c>
      <c r="G1245" s="21">
        <f>IF('Base de dados'!F1244&lt;&gt;"",'Base de dados'!F1244,"")</f>
        <v>261983258</v>
      </c>
      <c r="H1245" s="21" t="str">
        <f>IF('Base de dados'!G1244&lt;&gt;"",'Base de dados'!G1244,"")</f>
        <v>158.298.258-99</v>
      </c>
      <c r="I1245" s="31" t="str">
        <f>Prefeitura!D1245</f>
        <v>RUA MARIA JOSE CAETANO DE ALMEIDA, 390 - PARQUE SAO PAULO - CASA BRANCA</v>
      </c>
      <c r="J1245" s="22" t="str">
        <f>Prefeitura!E1245</f>
        <v>(19) 992652623</v>
      </c>
      <c r="K1245" s="23" t="str">
        <f>LOWER('Base de dados'!K1244)</f>
        <v>rosalina133@yahoo.com.br</v>
      </c>
      <c r="L1245" s="24" t="str">
        <f>'Base de dados'!J1244</f>
        <v>POPULAÇÃO GERAL</v>
      </c>
      <c r="M1245" s="24" t="str">
        <f>'Base de dados'!L1244</f>
        <v>SUPLENTE</v>
      </c>
      <c r="N1245" s="24">
        <f>'Base de dados'!M1244</f>
        <v>927</v>
      </c>
      <c r="O1245" s="29" t="str">
        <f>IF(OR(Prefeitura!I1245="Não",Prefeitura!J1245&lt;&gt;""),"EXCLUÍDO","")</f>
        <v/>
      </c>
      <c r="P1245" s="24" t="str">
        <f>IF(Prefeitura!J1245&lt;&gt;"","ATENDIDO CDHU",IF(Prefeitura!I1245="Não","NÃO COMPROVA TEMPO DE MORADIA",""))</f>
        <v/>
      </c>
      <c r="Q1245" s="24" t="str">
        <f t="shared" si="40"/>
        <v/>
      </c>
    </row>
    <row r="1246" spans="1:17" ht="24.95" customHeight="1" x14ac:dyDescent="0.25">
      <c r="A1246" s="17">
        <f t="shared" si="39"/>
        <v>1244</v>
      </c>
      <c r="B1246" s="18" t="str">
        <f>'Base de dados'!A1245</f>
        <v>5630003431</v>
      </c>
      <c r="C1246" s="19" t="str">
        <f>'Base de dados'!B1245</f>
        <v>ROBERTA CRISTINA DE ABREU SOUSA</v>
      </c>
      <c r="D1246" s="26">
        <f>'Base de dados'!C1245</f>
        <v>434821147</v>
      </c>
      <c r="E1246" s="20" t="str">
        <f>'Base de dados'!D1245</f>
        <v>446.499.318-43</v>
      </c>
      <c r="F1246" s="21" t="str">
        <f>IF('Base de dados'!E1245&lt;&gt;"",'Base de dados'!E1245,"")</f>
        <v>UANDERSON TEIXEIRA NORA</v>
      </c>
      <c r="G1246" s="21">
        <f>IF('Base de dados'!F1245&lt;&gt;"",'Base de dados'!F1245,"")</f>
        <v>475303726</v>
      </c>
      <c r="H1246" s="21" t="str">
        <f>IF('Base de dados'!G1245&lt;&gt;"",'Base de dados'!G1245,"")</f>
        <v>464.144.828-03</v>
      </c>
      <c r="I1246" s="31" t="str">
        <f>Prefeitura!D1246</f>
        <v>RUA MARIA JOSE CAETANO DE ALMEIDA, 462 - PARQUE SAO PAULO - CASA BRANCA</v>
      </c>
      <c r="J1246" s="22" t="str">
        <f>Prefeitura!E1246</f>
        <v>(19) 993394413</v>
      </c>
      <c r="K1246" s="23" t="str">
        <f>LOWER('Base de dados'!K1245)</f>
        <v>robertacristinadeabreusousa@gmail.com</v>
      </c>
      <c r="L1246" s="24" t="str">
        <f>'Base de dados'!J1245</f>
        <v>POPULAÇÃO GERAL</v>
      </c>
      <c r="M1246" s="24" t="str">
        <f>'Base de dados'!L1245</f>
        <v>SUPLENTE</v>
      </c>
      <c r="N1246" s="24">
        <f>'Base de dados'!M1245</f>
        <v>928</v>
      </c>
      <c r="O1246" s="29" t="str">
        <f>IF(OR(Prefeitura!I1246="Não",Prefeitura!J1246&lt;&gt;""),"EXCLUÍDO","")</f>
        <v/>
      </c>
      <c r="P1246" s="24" t="str">
        <f>IF(Prefeitura!J1246&lt;&gt;"","ATENDIDO CDHU",IF(Prefeitura!I1246="Não","NÃO COMPROVA TEMPO DE MORADIA",""))</f>
        <v/>
      </c>
      <c r="Q1246" s="24" t="str">
        <f t="shared" si="40"/>
        <v/>
      </c>
    </row>
    <row r="1247" spans="1:17" ht="24.95" customHeight="1" x14ac:dyDescent="0.25">
      <c r="A1247" s="17">
        <f t="shared" si="39"/>
        <v>1245</v>
      </c>
      <c r="B1247" s="18" t="str">
        <f>'Base de dados'!A1246</f>
        <v>5630008570</v>
      </c>
      <c r="C1247" s="19" t="str">
        <f>'Base de dados'!B1246</f>
        <v>SILVIA AP MARQUES</v>
      </c>
      <c r="D1247" s="26">
        <f>'Base de dados'!C1246</f>
        <v>30388737</v>
      </c>
      <c r="E1247" s="20" t="str">
        <f>'Base de dados'!D1246</f>
        <v>277.855.928-02</v>
      </c>
      <c r="F1247" s="21" t="str">
        <f>IF('Base de dados'!E1246&lt;&gt;"",'Base de dados'!E1246,"")</f>
        <v>CHRISTIAN ALBERTO LUCIO</v>
      </c>
      <c r="G1247" s="21">
        <f>IF('Base de dados'!F1246&lt;&gt;"",'Base de dados'!F1246,"")</f>
        <v>298904433</v>
      </c>
      <c r="H1247" s="21" t="str">
        <f>IF('Base de dados'!G1246&lt;&gt;"",'Base de dados'!G1246,"")</f>
        <v>256.384.888-12</v>
      </c>
      <c r="I1247" s="31" t="str">
        <f>Prefeitura!D1247</f>
        <v>RUA D PEDRO II, 164 - INDUSTRIAL - CASA BRANCA</v>
      </c>
      <c r="J1247" s="22" t="str">
        <f>Prefeitura!E1247</f>
        <v>(19) 997982684</v>
      </c>
      <c r="K1247" s="23" t="str">
        <f>LOWER('Base de dados'!K1246)</f>
        <v>kri240104@gmail.com</v>
      </c>
      <c r="L1247" s="24" t="str">
        <f>'Base de dados'!J1246</f>
        <v>POPULAÇÃO GERAL</v>
      </c>
      <c r="M1247" s="24" t="str">
        <f>'Base de dados'!L1246</f>
        <v>SUPLENTE</v>
      </c>
      <c r="N1247" s="24">
        <f>'Base de dados'!M1246</f>
        <v>929</v>
      </c>
      <c r="O1247" s="29" t="str">
        <f>IF(OR(Prefeitura!I1247="Não",Prefeitura!J1247&lt;&gt;""),"EXCLUÍDO","")</f>
        <v/>
      </c>
      <c r="P1247" s="24" t="str">
        <f>IF(Prefeitura!J1247&lt;&gt;"","ATENDIDO CDHU",IF(Prefeitura!I1247="Não","NÃO COMPROVA TEMPO DE MORADIA",""))</f>
        <v/>
      </c>
      <c r="Q1247" s="24" t="str">
        <f t="shared" si="40"/>
        <v/>
      </c>
    </row>
    <row r="1248" spans="1:17" ht="24.95" customHeight="1" x14ac:dyDescent="0.25">
      <c r="A1248" s="17">
        <f t="shared" si="39"/>
        <v>1246</v>
      </c>
      <c r="B1248" s="18" t="str">
        <f>'Base de dados'!A1247</f>
        <v>5630015401</v>
      </c>
      <c r="C1248" s="19" t="str">
        <f>'Base de dados'!B1247</f>
        <v>EVE SILVA AGUILERA</v>
      </c>
      <c r="D1248" s="26">
        <f>'Base de dados'!C1247</f>
        <v>570632994</v>
      </c>
      <c r="E1248" s="20" t="str">
        <f>'Base de dados'!D1247</f>
        <v>719.795.731-15</v>
      </c>
      <c r="F1248" s="21" t="str">
        <f>IF('Base de dados'!E1247&lt;&gt;"",'Base de dados'!E1247,"")</f>
        <v/>
      </c>
      <c r="G1248" s="21" t="str">
        <f>IF('Base de dados'!F1247&lt;&gt;"",'Base de dados'!F1247,"")</f>
        <v/>
      </c>
      <c r="H1248" s="21" t="str">
        <f>IF('Base de dados'!G1247&lt;&gt;"",'Base de dados'!G1247,"")</f>
        <v/>
      </c>
      <c r="I1248" s="31" t="str">
        <f>Prefeitura!D1248</f>
        <v>AV  COMENDADOR ALADINO SELMI, 2552 - VILA SAN MARTIN - CAMPINAS</v>
      </c>
      <c r="J1248" s="22" t="str">
        <f>Prefeitura!E1248</f>
        <v>(19) 982145254</v>
      </c>
      <c r="K1248" s="23" t="str">
        <f>LOWER('Base de dados'!K1247)</f>
        <v>alyaguilera@yahoo.com.br</v>
      </c>
      <c r="L1248" s="24" t="str">
        <f>'Base de dados'!J1247</f>
        <v>POPULAÇÃO GERAL</v>
      </c>
      <c r="M1248" s="24" t="str">
        <f>'Base de dados'!L1247</f>
        <v>SUPLENTE</v>
      </c>
      <c r="N1248" s="24">
        <f>'Base de dados'!M1247</f>
        <v>930</v>
      </c>
      <c r="O1248" s="29" t="str">
        <f>IF(OR(Prefeitura!I1248="Não",Prefeitura!J1248&lt;&gt;""),"EXCLUÍDO","")</f>
        <v/>
      </c>
      <c r="P1248" s="24" t="str">
        <f>IF(Prefeitura!J1248&lt;&gt;"","ATENDIDO CDHU",IF(Prefeitura!I1248="Não","NÃO COMPROVA TEMPO DE MORADIA",""))</f>
        <v/>
      </c>
      <c r="Q1248" s="24" t="str">
        <f t="shared" si="40"/>
        <v/>
      </c>
    </row>
    <row r="1249" spans="1:17" ht="24.95" customHeight="1" x14ac:dyDescent="0.25">
      <c r="A1249" s="17">
        <f t="shared" si="39"/>
        <v>1247</v>
      </c>
      <c r="B1249" s="18" t="str">
        <f>'Base de dados'!A1248</f>
        <v>5630015518</v>
      </c>
      <c r="C1249" s="19" t="str">
        <f>'Base de dados'!B1248</f>
        <v>ELAINE CRISTINA PINHO</v>
      </c>
      <c r="D1249" s="26">
        <f>'Base de dados'!C1248</f>
        <v>361487733</v>
      </c>
      <c r="E1249" s="20" t="str">
        <f>'Base de dados'!D1248</f>
        <v>293.296.968-48</v>
      </c>
      <c r="F1249" s="21" t="str">
        <f>IF('Base de dados'!E1248&lt;&gt;"",'Base de dados'!E1248,"")</f>
        <v/>
      </c>
      <c r="G1249" s="21" t="str">
        <f>IF('Base de dados'!F1248&lt;&gt;"",'Base de dados'!F1248,"")</f>
        <v/>
      </c>
      <c r="H1249" s="21" t="str">
        <f>IF('Base de dados'!G1248&lt;&gt;"",'Base de dados'!G1248,"")</f>
        <v/>
      </c>
      <c r="I1249" s="31" t="str">
        <f>Prefeitura!D1249</f>
        <v>RUA IPIRANGA, 505 - CENTRO  - CASA BRANCA</v>
      </c>
      <c r="J1249" s="22" t="str">
        <f>Prefeitura!E1249</f>
        <v>(19) 992568701</v>
      </c>
      <c r="K1249" s="23" t="str">
        <f>LOWER('Base de dados'!K1248)</f>
        <v>elaine.cristinapinho95@gmail.com</v>
      </c>
      <c r="L1249" s="24" t="str">
        <f>'Base de dados'!J1248</f>
        <v>POPULAÇÃO GERAL</v>
      </c>
      <c r="M1249" s="24" t="str">
        <f>'Base de dados'!L1248</f>
        <v>SUPLENTE</v>
      </c>
      <c r="N1249" s="24">
        <f>'Base de dados'!M1248</f>
        <v>931</v>
      </c>
      <c r="O1249" s="29" t="str">
        <f>IF(OR(Prefeitura!I1249="Não",Prefeitura!J1249&lt;&gt;""),"EXCLUÍDO","")</f>
        <v/>
      </c>
      <c r="P1249" s="24" t="str">
        <f>IF(Prefeitura!J1249&lt;&gt;"","ATENDIDO CDHU",IF(Prefeitura!I1249="Não","NÃO COMPROVA TEMPO DE MORADIA",""))</f>
        <v/>
      </c>
      <c r="Q1249" s="24" t="str">
        <f t="shared" si="40"/>
        <v/>
      </c>
    </row>
    <row r="1250" spans="1:17" ht="24.95" customHeight="1" x14ac:dyDescent="0.25">
      <c r="A1250" s="17">
        <f t="shared" si="39"/>
        <v>1248</v>
      </c>
      <c r="B1250" s="18" t="str">
        <f>'Base de dados'!A1249</f>
        <v>5630016029</v>
      </c>
      <c r="C1250" s="19" t="str">
        <f>'Base de dados'!B1249</f>
        <v>MONIQUE MARCELA DIAS DE PAULA</v>
      </c>
      <c r="D1250" s="26">
        <f>'Base de dados'!C1249</f>
        <v>491882282</v>
      </c>
      <c r="E1250" s="20" t="str">
        <f>'Base de dados'!D1249</f>
        <v>432.430.058-50</v>
      </c>
      <c r="F1250" s="21" t="str">
        <f>IF('Base de dados'!E1249&lt;&gt;"",'Base de dados'!E1249,"")</f>
        <v/>
      </c>
      <c r="G1250" s="21" t="str">
        <f>IF('Base de dados'!F1249&lt;&gt;"",'Base de dados'!F1249,"")</f>
        <v/>
      </c>
      <c r="H1250" s="21" t="str">
        <f>IF('Base de dados'!G1249&lt;&gt;"",'Base de dados'!G1249,"")</f>
        <v/>
      </c>
      <c r="I1250" s="31" t="str">
        <f>Prefeitura!D1250</f>
        <v>RUA FAMILIA MAGDALENA, 526 - PARQUE SAO PAULO - CASA BRANCA</v>
      </c>
      <c r="J1250" s="22" t="str">
        <f>Prefeitura!E1250</f>
        <v>(19) 991005875</v>
      </c>
      <c r="K1250" s="23" t="str">
        <f>LOWER('Base de dados'!K1249)</f>
        <v>moniquemdpaula@gmail.com</v>
      </c>
      <c r="L1250" s="24" t="str">
        <f>'Base de dados'!J1249</f>
        <v>POPULAÇÃO GERAL</v>
      </c>
      <c r="M1250" s="24" t="str">
        <f>'Base de dados'!L1249</f>
        <v>SUPLENTE</v>
      </c>
      <c r="N1250" s="24">
        <f>'Base de dados'!M1249</f>
        <v>932</v>
      </c>
      <c r="O1250" s="29" t="str">
        <f>IF(OR(Prefeitura!I1250="Não",Prefeitura!J1250&lt;&gt;""),"EXCLUÍDO","")</f>
        <v/>
      </c>
      <c r="P1250" s="24" t="str">
        <f>IF(Prefeitura!J1250&lt;&gt;"","ATENDIDO CDHU",IF(Prefeitura!I1250="Não","NÃO COMPROVA TEMPO DE MORADIA",""))</f>
        <v/>
      </c>
      <c r="Q1250" s="24" t="str">
        <f t="shared" si="40"/>
        <v/>
      </c>
    </row>
    <row r="1251" spans="1:17" ht="24.95" customHeight="1" x14ac:dyDescent="0.25">
      <c r="A1251" s="17">
        <f t="shared" si="39"/>
        <v>1249</v>
      </c>
      <c r="B1251" s="18" t="str">
        <f>'Base de dados'!A1250</f>
        <v>5630015799</v>
      </c>
      <c r="C1251" s="19" t="str">
        <f>'Base de dados'!B1250</f>
        <v>JHADY ADIELLY BARBOSA DE QUEIROZ FERREIRA</v>
      </c>
      <c r="D1251" s="26">
        <f>'Base de dados'!C1250</f>
        <v>581884486</v>
      </c>
      <c r="E1251" s="20" t="str">
        <f>'Base de dados'!D1250</f>
        <v>488.424.298-05</v>
      </c>
      <c r="F1251" s="21" t="str">
        <f>IF('Base de dados'!E1250&lt;&gt;"",'Base de dados'!E1250,"")</f>
        <v>ALAF DOS SANTOS FERREIRA</v>
      </c>
      <c r="G1251" s="21">
        <f>IF('Base de dados'!F1250&lt;&gt;"",'Base de dados'!F1250,"")</f>
        <v>18187521</v>
      </c>
      <c r="H1251" s="21" t="str">
        <f>IF('Base de dados'!G1250&lt;&gt;"",'Base de dados'!G1250,"")</f>
        <v>113.938.516-06</v>
      </c>
      <c r="I1251" s="31" t="str">
        <f>Prefeitura!D1251</f>
        <v>RUA DOS FACHINNI, 23 - JARDIM AMERICA - CASA BRANCA</v>
      </c>
      <c r="J1251" s="22" t="str">
        <f>Prefeitura!E1251</f>
        <v>(19) 989265679</v>
      </c>
      <c r="K1251" s="23" t="str">
        <f>LOWER('Base de dados'!K1250)</f>
        <v>jhadyadielly@hotmail.com</v>
      </c>
      <c r="L1251" s="24" t="str">
        <f>'Base de dados'!J1250</f>
        <v>POPULAÇÃO GERAL</v>
      </c>
      <c r="M1251" s="24" t="str">
        <f>'Base de dados'!L1250</f>
        <v>SUPLENTE</v>
      </c>
      <c r="N1251" s="24">
        <f>'Base de dados'!M1250</f>
        <v>933</v>
      </c>
      <c r="O1251" s="29" t="str">
        <f>IF(OR(Prefeitura!I1251="Não",Prefeitura!J1251&lt;&gt;""),"EXCLUÍDO","")</f>
        <v/>
      </c>
      <c r="P1251" s="24" t="str">
        <f>IF(Prefeitura!J1251&lt;&gt;"","ATENDIDO CDHU",IF(Prefeitura!I1251="Não","NÃO COMPROVA TEMPO DE MORADIA",""))</f>
        <v/>
      </c>
      <c r="Q1251" s="24" t="str">
        <f t="shared" si="40"/>
        <v/>
      </c>
    </row>
    <row r="1252" spans="1:17" ht="24.95" customHeight="1" x14ac:dyDescent="0.25">
      <c r="A1252" s="17">
        <f t="shared" si="39"/>
        <v>1250</v>
      </c>
      <c r="B1252" s="18" t="str">
        <f>'Base de dados'!A1251</f>
        <v>5630002920</v>
      </c>
      <c r="C1252" s="19" t="str">
        <f>'Base de dados'!B1251</f>
        <v>CLAUDIO ARISTIDES REBELATO</v>
      </c>
      <c r="D1252" s="26">
        <f>'Base de dados'!C1251</f>
        <v>401201909</v>
      </c>
      <c r="E1252" s="20" t="str">
        <f>'Base de dados'!D1251</f>
        <v>369.471.618-19</v>
      </c>
      <c r="F1252" s="21" t="str">
        <f>IF('Base de dados'!E1251&lt;&gt;"",'Base de dados'!E1251,"")</f>
        <v>JULIANA BATISTA O TEIXEIRA REBELATO</v>
      </c>
      <c r="G1252" s="21">
        <f>IF('Base de dados'!F1251&lt;&gt;"",'Base de dados'!F1251,"")</f>
        <v>47326741</v>
      </c>
      <c r="H1252" s="21" t="str">
        <f>IF('Base de dados'!G1251&lt;&gt;"",'Base de dados'!G1251,"")</f>
        <v>416.719.588-70</v>
      </c>
      <c r="I1252" s="31" t="str">
        <f>Prefeitura!D1252</f>
        <v>Q   DA PAZ, 888 - UNIAO - ITOBI</v>
      </c>
      <c r="J1252" s="22" t="str">
        <f>Prefeitura!E1252</f>
        <v>(19) 991463777</v>
      </c>
      <c r="K1252" s="23" t="str">
        <f>LOWER('Base de dados'!K1251)</f>
        <v>claudiorebelato@hotmail.com</v>
      </c>
      <c r="L1252" s="24" t="str">
        <f>'Base de dados'!J1251</f>
        <v>POPULAÇÃO GERAL</v>
      </c>
      <c r="M1252" s="24" t="str">
        <f>'Base de dados'!L1251</f>
        <v>SUPLENTE</v>
      </c>
      <c r="N1252" s="24">
        <f>'Base de dados'!M1251</f>
        <v>934</v>
      </c>
      <c r="O1252" s="29" t="str">
        <f>IF(OR(Prefeitura!I1252="Não",Prefeitura!J1252&lt;&gt;""),"EXCLUÍDO","")</f>
        <v/>
      </c>
      <c r="P1252" s="24" t="str">
        <f>IF(Prefeitura!J1252&lt;&gt;"","ATENDIDO CDHU",IF(Prefeitura!I1252="Não","NÃO COMPROVA TEMPO DE MORADIA",""))</f>
        <v/>
      </c>
      <c r="Q1252" s="24" t="str">
        <f t="shared" si="40"/>
        <v/>
      </c>
    </row>
    <row r="1253" spans="1:17" ht="24.95" customHeight="1" x14ac:dyDescent="0.25">
      <c r="A1253" s="17">
        <f t="shared" si="39"/>
        <v>1251</v>
      </c>
      <c r="B1253" s="18" t="str">
        <f>'Base de dados'!A1252</f>
        <v>5630008018</v>
      </c>
      <c r="C1253" s="19" t="str">
        <f>'Base de dados'!B1252</f>
        <v>JAQUELINE APARECIDA DE AVELLAR</v>
      </c>
      <c r="D1253" s="26">
        <f>'Base de dados'!C1252</f>
        <v>431665096</v>
      </c>
      <c r="E1253" s="20" t="str">
        <f>'Base de dados'!D1252</f>
        <v>354.439.788-96</v>
      </c>
      <c r="F1253" s="21" t="str">
        <f>IF('Base de dados'!E1252&lt;&gt;"",'Base de dados'!E1252,"")</f>
        <v/>
      </c>
      <c r="G1253" s="21" t="str">
        <f>IF('Base de dados'!F1252&lt;&gt;"",'Base de dados'!F1252,"")</f>
        <v/>
      </c>
      <c r="H1253" s="21" t="str">
        <f>IF('Base de dados'!G1252&lt;&gt;"",'Base de dados'!G1252,"")</f>
        <v/>
      </c>
      <c r="I1253" s="31" t="str">
        <f>Prefeitura!D1253</f>
        <v>RUA DOS COSTA MANSO, 62 - DESTERRO - CASA BRANCA</v>
      </c>
      <c r="J1253" s="22" t="str">
        <f>Prefeitura!E1253</f>
        <v>(19) 993497249</v>
      </c>
      <c r="K1253" s="23" t="str">
        <f>LOWER('Base de dados'!K1252)</f>
        <v>jaquenegrutty@gmail.com</v>
      </c>
      <c r="L1253" s="24" t="str">
        <f>'Base de dados'!J1252</f>
        <v>POPULAÇÃO GERAL</v>
      </c>
      <c r="M1253" s="24" t="str">
        <f>'Base de dados'!L1252</f>
        <v>SUPLENTE</v>
      </c>
      <c r="N1253" s="24">
        <f>'Base de dados'!M1252</f>
        <v>935</v>
      </c>
      <c r="O1253" s="29" t="str">
        <f>IF(OR(Prefeitura!I1253="Não",Prefeitura!J1253&lt;&gt;""),"EXCLUÍDO","")</f>
        <v/>
      </c>
      <c r="P1253" s="24" t="str">
        <f>IF(Prefeitura!J1253&lt;&gt;"","ATENDIDO CDHU",IF(Prefeitura!I1253="Não","NÃO COMPROVA TEMPO DE MORADIA",""))</f>
        <v/>
      </c>
      <c r="Q1253" s="24" t="str">
        <f t="shared" si="40"/>
        <v/>
      </c>
    </row>
    <row r="1254" spans="1:17" ht="24.95" customHeight="1" x14ac:dyDescent="0.25">
      <c r="A1254" s="17">
        <f t="shared" si="39"/>
        <v>1252</v>
      </c>
      <c r="B1254" s="18" t="str">
        <f>'Base de dados'!A1253</f>
        <v>5630001377</v>
      </c>
      <c r="C1254" s="19" t="str">
        <f>'Base de dados'!B1253</f>
        <v>SAMARA APARECIDA RIBEIRO SILVA</v>
      </c>
      <c r="D1254" s="26">
        <f>'Base de dados'!C1253</f>
        <v>446074342</v>
      </c>
      <c r="E1254" s="20" t="str">
        <f>'Base de dados'!D1253</f>
        <v>377.531.798-88</v>
      </c>
      <c r="F1254" s="21" t="str">
        <f>IF('Base de dados'!E1253&lt;&gt;"",'Base de dados'!E1253,"")</f>
        <v>JEFERSON JUNIO BERNARDO</v>
      </c>
      <c r="G1254" s="21">
        <f>IF('Base de dados'!F1253&lt;&gt;"",'Base de dados'!F1253,"")</f>
        <v>482548605</v>
      </c>
      <c r="H1254" s="21" t="str">
        <f>IF('Base de dados'!G1253&lt;&gt;"",'Base de dados'!G1253,"")</f>
        <v>424.955.818-54</v>
      </c>
      <c r="I1254" s="31" t="str">
        <f>Prefeitura!D1254</f>
        <v>AV  CAPACETE ACO, 300 - NAZARETH - CASA BRANCA</v>
      </c>
      <c r="J1254" s="22" t="str">
        <f>Prefeitura!E1254</f>
        <v>(19) 992731126</v>
      </c>
      <c r="K1254" s="23" t="str">
        <f>LOWER('Base de dados'!K1253)</f>
        <v>lindinha_sa_ribeiro@hotmail.com</v>
      </c>
      <c r="L1254" s="24" t="str">
        <f>'Base de dados'!J1253</f>
        <v>POPULAÇÃO GERAL</v>
      </c>
      <c r="M1254" s="24" t="str">
        <f>'Base de dados'!L1253</f>
        <v>SUPLENTE</v>
      </c>
      <c r="N1254" s="24">
        <f>'Base de dados'!M1253</f>
        <v>936</v>
      </c>
      <c r="O1254" s="29" t="str">
        <f>IF(OR(Prefeitura!I1254="Não",Prefeitura!J1254&lt;&gt;""),"EXCLUÍDO","")</f>
        <v/>
      </c>
      <c r="P1254" s="24" t="str">
        <f>IF(Prefeitura!J1254&lt;&gt;"","ATENDIDO CDHU",IF(Prefeitura!I1254="Não","NÃO COMPROVA TEMPO DE MORADIA",""))</f>
        <v/>
      </c>
      <c r="Q1254" s="24" t="str">
        <f t="shared" si="40"/>
        <v/>
      </c>
    </row>
    <row r="1255" spans="1:17" ht="24.95" customHeight="1" x14ac:dyDescent="0.25">
      <c r="A1255" s="17">
        <f t="shared" si="39"/>
        <v>1253</v>
      </c>
      <c r="B1255" s="18" t="str">
        <f>'Base de dados'!A1254</f>
        <v>5630007069</v>
      </c>
      <c r="C1255" s="19" t="str">
        <f>'Base de dados'!B1254</f>
        <v>DAIANE CRISTINA MARCELINO</v>
      </c>
      <c r="D1255" s="26">
        <f>'Base de dados'!C1254</f>
        <v>481770847</v>
      </c>
      <c r="E1255" s="20" t="str">
        <f>'Base de dados'!D1254</f>
        <v>418.065.768-64</v>
      </c>
      <c r="F1255" s="21" t="str">
        <f>IF('Base de dados'!E1254&lt;&gt;"",'Base de dados'!E1254,"")</f>
        <v/>
      </c>
      <c r="G1255" s="21" t="str">
        <f>IF('Base de dados'!F1254&lt;&gt;"",'Base de dados'!F1254,"")</f>
        <v/>
      </c>
      <c r="H1255" s="21" t="str">
        <f>IF('Base de dados'!G1254&lt;&gt;"",'Base de dados'!G1254,"")</f>
        <v/>
      </c>
      <c r="I1255" s="31" t="str">
        <f>Prefeitura!D1255</f>
        <v>RUA 14 DE JULHO, 134 - SAO JOAO  - CASA BRANCA</v>
      </c>
      <c r="J1255" s="22" t="str">
        <f>Prefeitura!E1255</f>
        <v>(19) 992058189</v>
      </c>
      <c r="K1255" s="23" t="str">
        <f>LOWER('Base de dados'!K1254)</f>
        <v>daianechico2@gmail.com</v>
      </c>
      <c r="L1255" s="24" t="str">
        <f>'Base de dados'!J1254</f>
        <v>POPULAÇÃO GERAL</v>
      </c>
      <c r="M1255" s="24" t="str">
        <f>'Base de dados'!L1254</f>
        <v>SUPLENTE</v>
      </c>
      <c r="N1255" s="24">
        <f>'Base de dados'!M1254</f>
        <v>937</v>
      </c>
      <c r="O1255" s="29" t="str">
        <f>IF(OR(Prefeitura!I1255="Não",Prefeitura!J1255&lt;&gt;""),"EXCLUÍDO","")</f>
        <v/>
      </c>
      <c r="P1255" s="24" t="str">
        <f>IF(Prefeitura!J1255&lt;&gt;"","ATENDIDO CDHU",IF(Prefeitura!I1255="Não","NÃO COMPROVA TEMPO DE MORADIA",""))</f>
        <v/>
      </c>
      <c r="Q1255" s="24" t="str">
        <f t="shared" si="40"/>
        <v/>
      </c>
    </row>
    <row r="1256" spans="1:17" ht="24.95" customHeight="1" x14ac:dyDescent="0.25">
      <c r="A1256" s="17">
        <f t="shared" si="39"/>
        <v>1254</v>
      </c>
      <c r="B1256" s="18" t="str">
        <f>'Base de dados'!A1255</f>
        <v>5630002144</v>
      </c>
      <c r="C1256" s="19" t="str">
        <f>'Base de dados'!B1255</f>
        <v>GIOVANI MALHEIROS SCHULTZ FILHO</v>
      </c>
      <c r="D1256" s="26">
        <f>'Base de dados'!C1255</f>
        <v>72493630</v>
      </c>
      <c r="E1256" s="20" t="str">
        <f>'Base de dados'!D1255</f>
        <v>217.556.088-02</v>
      </c>
      <c r="F1256" s="21" t="str">
        <f>IF('Base de dados'!E1255&lt;&gt;"",'Base de dados'!E1255,"")</f>
        <v/>
      </c>
      <c r="G1256" s="21" t="str">
        <f>IF('Base de dados'!F1255&lt;&gt;"",'Base de dados'!F1255,"")</f>
        <v/>
      </c>
      <c r="H1256" s="21" t="str">
        <f>IF('Base de dados'!G1255&lt;&gt;"",'Base de dados'!G1255,"")</f>
        <v/>
      </c>
      <c r="I1256" s="31" t="str">
        <f>Prefeitura!D1256</f>
        <v>RUA BARAO DE CASA BRANCA, 52 - CENTRO - CASA BRANCA</v>
      </c>
      <c r="J1256" s="22" t="str">
        <f>Prefeitura!E1256</f>
        <v>(19) 989006851</v>
      </c>
      <c r="K1256" s="23" t="str">
        <f>LOWER('Base de dados'!K1255)</f>
        <v>giovanischultz@hotmail.com</v>
      </c>
      <c r="L1256" s="24" t="str">
        <f>'Base de dados'!J1255</f>
        <v>POPULAÇÃO GERAL</v>
      </c>
      <c r="M1256" s="24" t="str">
        <f>'Base de dados'!L1255</f>
        <v>SUPLENTE</v>
      </c>
      <c r="N1256" s="24">
        <f>'Base de dados'!M1255</f>
        <v>938</v>
      </c>
      <c r="O1256" s="29" t="str">
        <f>IF(OR(Prefeitura!I1256="Não",Prefeitura!J1256&lt;&gt;""),"EXCLUÍDO","")</f>
        <v/>
      </c>
      <c r="P1256" s="24" t="str">
        <f>IF(Prefeitura!J1256&lt;&gt;"","ATENDIDO CDHU",IF(Prefeitura!I1256="Não","NÃO COMPROVA TEMPO DE MORADIA",""))</f>
        <v/>
      </c>
      <c r="Q1256" s="24" t="str">
        <f t="shared" si="40"/>
        <v/>
      </c>
    </row>
    <row r="1257" spans="1:17" ht="24.95" customHeight="1" x14ac:dyDescent="0.25">
      <c r="A1257" s="17">
        <f t="shared" si="39"/>
        <v>1255</v>
      </c>
      <c r="B1257" s="18" t="str">
        <f>'Base de dados'!A1256</f>
        <v>5630011699</v>
      </c>
      <c r="C1257" s="19" t="str">
        <f>'Base de dados'!B1256</f>
        <v>MATEUS APARECIDO LUCIO</v>
      </c>
      <c r="D1257" s="26">
        <f>'Base de dados'!C1256</f>
        <v>403792605</v>
      </c>
      <c r="E1257" s="20" t="str">
        <f>'Base de dados'!D1256</f>
        <v>341.304.478-82</v>
      </c>
      <c r="F1257" s="21" t="str">
        <f>IF('Base de dados'!E1256&lt;&gt;"",'Base de dados'!E1256,"")</f>
        <v>GIOVANA NAQUELE SANTOS</v>
      </c>
      <c r="G1257" s="21">
        <f>IF('Base de dados'!F1256&lt;&gt;"",'Base de dados'!F1256,"")</f>
        <v>497313765</v>
      </c>
      <c r="H1257" s="21" t="str">
        <f>IF('Base de dados'!G1256&lt;&gt;"",'Base de dados'!G1256,"")</f>
        <v>432.136.538-45</v>
      </c>
      <c r="I1257" s="31" t="str">
        <f>Prefeitura!D1257</f>
        <v>RUA NICANOR FRANCISCO FERRAZ, 300 - JARDIM EUROPA - CASA BRANCA</v>
      </c>
      <c r="J1257" s="22" t="str">
        <f>Prefeitura!E1257</f>
        <v>(19) 994195000</v>
      </c>
      <c r="K1257" s="23" t="str">
        <f>LOWER('Base de dados'!K1256)</f>
        <v>giovananatiele78@gmail.com</v>
      </c>
      <c r="L1257" s="24" t="str">
        <f>'Base de dados'!J1256</f>
        <v>POPULAÇÃO GERAL</v>
      </c>
      <c r="M1257" s="24" t="str">
        <f>'Base de dados'!L1256</f>
        <v>SUPLENTE</v>
      </c>
      <c r="N1257" s="24">
        <f>'Base de dados'!M1256</f>
        <v>939</v>
      </c>
      <c r="O1257" s="29" t="str">
        <f>IF(OR(Prefeitura!I1257="Não",Prefeitura!J1257&lt;&gt;""),"EXCLUÍDO","")</f>
        <v/>
      </c>
      <c r="P1257" s="24" t="str">
        <f>IF(Prefeitura!J1257&lt;&gt;"","ATENDIDO CDHU",IF(Prefeitura!I1257="Não","NÃO COMPROVA TEMPO DE MORADIA",""))</f>
        <v/>
      </c>
      <c r="Q1257" s="24" t="str">
        <f t="shared" si="40"/>
        <v/>
      </c>
    </row>
    <row r="1258" spans="1:17" ht="24.95" customHeight="1" x14ac:dyDescent="0.25">
      <c r="A1258" s="17">
        <f t="shared" si="39"/>
        <v>1256</v>
      </c>
      <c r="B1258" s="18" t="str">
        <f>'Base de dados'!A1257</f>
        <v>5630018983</v>
      </c>
      <c r="C1258" s="19" t="str">
        <f>'Base de dados'!B1257</f>
        <v>FERNANDA DE OLIVEIRA GAVA</v>
      </c>
      <c r="D1258" s="26">
        <f>'Base de dados'!C1257</f>
        <v>298058900</v>
      </c>
      <c r="E1258" s="20" t="str">
        <f>'Base de dados'!D1257</f>
        <v>354.564.918-00</v>
      </c>
      <c r="F1258" s="21" t="str">
        <f>IF('Base de dados'!E1257&lt;&gt;"",'Base de dados'!E1257,"")</f>
        <v>BENEDICTO POLIMANTE JUNIOR</v>
      </c>
      <c r="G1258" s="21" t="str">
        <f>IF('Base de dados'!F1257&lt;&gt;"",'Base de dados'!F1257,"")</f>
        <v>34769228×</v>
      </c>
      <c r="H1258" s="21" t="str">
        <f>IF('Base de dados'!G1257&lt;&gt;"",'Base de dados'!G1257,"")</f>
        <v>342.040.218-08</v>
      </c>
      <c r="I1258" s="31" t="str">
        <f>Prefeitura!D1258</f>
        <v>ROD RODOVIA PREFEITO JOSE ANDRE DE LIMA, Sn - ZONA RURAL - CASA BRANCA</v>
      </c>
      <c r="J1258" s="22" t="str">
        <f>Prefeitura!E1258</f>
        <v>(19) 981399740</v>
      </c>
      <c r="K1258" s="23" t="str">
        <f>LOWER('Base de dados'!K1257)</f>
        <v>ferpoli2018@gmail.com</v>
      </c>
      <c r="L1258" s="24" t="str">
        <f>'Base de dados'!J1257</f>
        <v>POPULAÇÃO GERAL</v>
      </c>
      <c r="M1258" s="24" t="str">
        <f>'Base de dados'!L1257</f>
        <v>SUPLENTE</v>
      </c>
      <c r="N1258" s="24">
        <f>'Base de dados'!M1257</f>
        <v>940</v>
      </c>
      <c r="O1258" s="29" t="str">
        <f>IF(OR(Prefeitura!I1258="Não",Prefeitura!J1258&lt;&gt;""),"EXCLUÍDO","")</f>
        <v/>
      </c>
      <c r="P1258" s="24" t="str">
        <f>IF(Prefeitura!J1258&lt;&gt;"","ATENDIDO CDHU",IF(Prefeitura!I1258="Não","NÃO COMPROVA TEMPO DE MORADIA",""))</f>
        <v/>
      </c>
      <c r="Q1258" s="24" t="str">
        <f t="shared" si="40"/>
        <v/>
      </c>
    </row>
    <row r="1259" spans="1:17" ht="24.95" customHeight="1" x14ac:dyDescent="0.25">
      <c r="A1259" s="17">
        <f t="shared" si="39"/>
        <v>1257</v>
      </c>
      <c r="B1259" s="18" t="str">
        <f>'Base de dados'!A1258</f>
        <v>5630013596</v>
      </c>
      <c r="C1259" s="19" t="str">
        <f>'Base de dados'!B1258</f>
        <v>ANDRIELI CRISTINA SOUZA CAMPOS</v>
      </c>
      <c r="D1259" s="26">
        <f>'Base de dados'!C1258</f>
        <v>46340306</v>
      </c>
      <c r="E1259" s="20" t="str">
        <f>'Base de dados'!D1258</f>
        <v>397.746.228-80</v>
      </c>
      <c r="F1259" s="21" t="str">
        <f>IF('Base de dados'!E1258&lt;&gt;"",'Base de dados'!E1258,"")</f>
        <v/>
      </c>
      <c r="G1259" s="21" t="str">
        <f>IF('Base de dados'!F1258&lt;&gt;"",'Base de dados'!F1258,"")</f>
        <v/>
      </c>
      <c r="H1259" s="21" t="str">
        <f>IF('Base de dados'!G1258&lt;&gt;"",'Base de dados'!G1258,"")</f>
        <v/>
      </c>
      <c r="I1259" s="31" t="str">
        <f>Prefeitura!D1259</f>
        <v>RUA MANOEL RODRIGUES DE PAULO, 13 - STA MARIA - CASA BRANCA</v>
      </c>
      <c r="J1259" s="22" t="str">
        <f>Prefeitura!E1259</f>
        <v>(19) 994706586</v>
      </c>
      <c r="K1259" s="23" t="str">
        <f>LOWER('Base de dados'!K1258)</f>
        <v>dricampos37@gmail.com</v>
      </c>
      <c r="L1259" s="24" t="str">
        <f>'Base de dados'!J1258</f>
        <v>POPULAÇÃO GERAL</v>
      </c>
      <c r="M1259" s="24" t="str">
        <f>'Base de dados'!L1258</f>
        <v>SUPLENTE</v>
      </c>
      <c r="N1259" s="24">
        <f>'Base de dados'!M1258</f>
        <v>941</v>
      </c>
      <c r="O1259" s="29" t="str">
        <f>IF(OR(Prefeitura!I1259="Não",Prefeitura!J1259&lt;&gt;""),"EXCLUÍDO","")</f>
        <v/>
      </c>
      <c r="P1259" s="24" t="str">
        <f>IF(Prefeitura!J1259&lt;&gt;"","ATENDIDO CDHU",IF(Prefeitura!I1259="Não","NÃO COMPROVA TEMPO DE MORADIA",""))</f>
        <v/>
      </c>
      <c r="Q1259" s="24" t="str">
        <f t="shared" si="40"/>
        <v/>
      </c>
    </row>
    <row r="1260" spans="1:17" ht="24.95" customHeight="1" x14ac:dyDescent="0.25">
      <c r="A1260" s="17">
        <f t="shared" si="39"/>
        <v>1258</v>
      </c>
      <c r="B1260" s="18" t="str">
        <f>'Base de dados'!A1259</f>
        <v>5630008711</v>
      </c>
      <c r="C1260" s="19" t="str">
        <f>'Base de dados'!B1259</f>
        <v>VIVIANE CAROLINE DOS SANTOS</v>
      </c>
      <c r="D1260" s="26">
        <f>'Base de dados'!C1259</f>
        <v>446074494</v>
      </c>
      <c r="E1260" s="20" t="str">
        <f>'Base de dados'!D1259</f>
        <v>381.378.088-09</v>
      </c>
      <c r="F1260" s="21" t="str">
        <f>IF('Base de dados'!E1259&lt;&gt;"",'Base de dados'!E1259,"")</f>
        <v/>
      </c>
      <c r="G1260" s="21" t="str">
        <f>IF('Base de dados'!F1259&lt;&gt;"",'Base de dados'!F1259,"")</f>
        <v/>
      </c>
      <c r="H1260" s="21" t="str">
        <f>IF('Base de dados'!G1259&lt;&gt;"",'Base de dados'!G1259,"")</f>
        <v/>
      </c>
      <c r="I1260" s="31" t="str">
        <f>Prefeitura!D1260</f>
        <v>AV  JOSE BASILONE JUNIOR, 520 - CENTRO - CASA BRANCA</v>
      </c>
      <c r="J1260" s="22" t="str">
        <f>Prefeitura!E1260</f>
        <v>(19) 991815503</v>
      </c>
      <c r="K1260" s="23" t="str">
        <f>LOWER('Base de dados'!K1259)</f>
        <v>vivic_07@yahoo.com.br</v>
      </c>
      <c r="L1260" s="24" t="str">
        <f>'Base de dados'!J1259</f>
        <v>POPULAÇÃO GERAL</v>
      </c>
      <c r="M1260" s="24" t="str">
        <f>'Base de dados'!L1259</f>
        <v>SUPLENTE</v>
      </c>
      <c r="N1260" s="24">
        <f>'Base de dados'!M1259</f>
        <v>942</v>
      </c>
      <c r="O1260" s="29" t="str">
        <f>IF(OR(Prefeitura!I1260="Não",Prefeitura!J1260&lt;&gt;""),"EXCLUÍDO","")</f>
        <v/>
      </c>
      <c r="P1260" s="24" t="str">
        <f>IF(Prefeitura!J1260&lt;&gt;"","ATENDIDO CDHU",IF(Prefeitura!I1260="Não","NÃO COMPROVA TEMPO DE MORADIA",""))</f>
        <v/>
      </c>
      <c r="Q1260" s="24" t="str">
        <f t="shared" si="40"/>
        <v/>
      </c>
    </row>
    <row r="1261" spans="1:17" ht="24.95" customHeight="1" x14ac:dyDescent="0.25">
      <c r="A1261" s="17">
        <f t="shared" si="39"/>
        <v>1259</v>
      </c>
      <c r="B1261" s="18" t="str">
        <f>'Base de dados'!A1260</f>
        <v>5630015906</v>
      </c>
      <c r="C1261" s="19" t="str">
        <f>'Base de dados'!B1260</f>
        <v>DANIEL DE SOUZA SANTOS</v>
      </c>
      <c r="D1261" s="26">
        <f>'Base de dados'!C1260</f>
        <v>972993</v>
      </c>
      <c r="E1261" s="20" t="str">
        <f>'Base de dados'!D1260</f>
        <v>151.505.468-36</v>
      </c>
      <c r="F1261" s="21" t="str">
        <f>IF('Base de dados'!E1260&lt;&gt;"",'Base de dados'!E1260,"")</f>
        <v/>
      </c>
      <c r="G1261" s="21" t="str">
        <f>IF('Base de dados'!F1260&lt;&gt;"",'Base de dados'!F1260,"")</f>
        <v/>
      </c>
      <c r="H1261" s="21" t="str">
        <f>IF('Base de dados'!G1260&lt;&gt;"",'Base de dados'!G1260,"")</f>
        <v/>
      </c>
      <c r="I1261" s="31" t="str">
        <f>Prefeitura!D1261</f>
        <v>RUA LOURIVAL DE ALMEIDA, 589 - JARDIM FERNANDA - CAMPINAS</v>
      </c>
      <c r="J1261" s="22" t="str">
        <f>Prefeitura!E1261</f>
        <v>(19) 988713608</v>
      </c>
      <c r="K1261" s="23" t="str">
        <f>LOWER('Base de dados'!K1260)</f>
        <v>danielsantosribeiro56@gmail.com</v>
      </c>
      <c r="L1261" s="24" t="str">
        <f>'Base de dados'!J1260</f>
        <v>POPULAÇÃO GERAL</v>
      </c>
      <c r="M1261" s="24" t="str">
        <f>'Base de dados'!L1260</f>
        <v>SUPLENTE</v>
      </c>
      <c r="N1261" s="24">
        <f>'Base de dados'!M1260</f>
        <v>943</v>
      </c>
      <c r="O1261" s="29" t="str">
        <f>IF(OR(Prefeitura!I1261="Não",Prefeitura!J1261&lt;&gt;""),"EXCLUÍDO","")</f>
        <v/>
      </c>
      <c r="P1261" s="24" t="str">
        <f>IF(Prefeitura!J1261&lt;&gt;"","ATENDIDO CDHU",IF(Prefeitura!I1261="Não","NÃO COMPROVA TEMPO DE MORADIA",""))</f>
        <v/>
      </c>
      <c r="Q1261" s="24" t="str">
        <f t="shared" si="40"/>
        <v/>
      </c>
    </row>
    <row r="1262" spans="1:17" ht="24.95" customHeight="1" x14ac:dyDescent="0.25">
      <c r="A1262" s="17">
        <f t="shared" si="39"/>
        <v>1260</v>
      </c>
      <c r="B1262" s="18" t="str">
        <f>'Base de dados'!A1261</f>
        <v>5630011368</v>
      </c>
      <c r="C1262" s="19" t="str">
        <f>'Base de dados'!B1261</f>
        <v>JOSE ALCIDES BLASI</v>
      </c>
      <c r="D1262" s="26">
        <f>'Base de dados'!C1261</f>
        <v>403796313</v>
      </c>
      <c r="E1262" s="20" t="str">
        <f>'Base de dados'!D1261</f>
        <v>222.764.078-24</v>
      </c>
      <c r="F1262" s="21" t="str">
        <f>IF('Base de dados'!E1261&lt;&gt;"",'Base de dados'!E1261,"")</f>
        <v/>
      </c>
      <c r="G1262" s="21" t="str">
        <f>IF('Base de dados'!F1261&lt;&gt;"",'Base de dados'!F1261,"")</f>
        <v/>
      </c>
      <c r="H1262" s="21" t="str">
        <f>IF('Base de dados'!G1261&lt;&gt;"",'Base de dados'!G1261,"")</f>
        <v/>
      </c>
      <c r="I1262" s="31" t="str">
        <f>Prefeitura!D1262</f>
        <v>RUA THEREZINHA PIOVEZAN, 561 - JARDIM DO HORTO - CASA BRANCA</v>
      </c>
      <c r="J1262" s="22" t="str">
        <f>Prefeitura!E1262</f>
        <v>(19) 998593292</v>
      </c>
      <c r="K1262" s="23" t="str">
        <f>LOWER('Base de dados'!K1261)</f>
        <v>zelblazzi@bol.com.br</v>
      </c>
      <c r="L1262" s="24" t="str">
        <f>'Base de dados'!J1261</f>
        <v>POPULAÇÃO GERAL</v>
      </c>
      <c r="M1262" s="24" t="str">
        <f>'Base de dados'!L1261</f>
        <v>SUPLENTE</v>
      </c>
      <c r="N1262" s="24">
        <f>'Base de dados'!M1261</f>
        <v>944</v>
      </c>
      <c r="O1262" s="29" t="str">
        <f>IF(OR(Prefeitura!I1262="Não",Prefeitura!J1262&lt;&gt;""),"EXCLUÍDO","")</f>
        <v/>
      </c>
      <c r="P1262" s="24" t="str">
        <f>IF(Prefeitura!J1262&lt;&gt;"","ATENDIDO CDHU",IF(Prefeitura!I1262="Não","NÃO COMPROVA TEMPO DE MORADIA",""))</f>
        <v/>
      </c>
      <c r="Q1262" s="24" t="str">
        <f t="shared" si="40"/>
        <v/>
      </c>
    </row>
    <row r="1263" spans="1:17" ht="24.95" customHeight="1" x14ac:dyDescent="0.25">
      <c r="A1263" s="17">
        <f t="shared" si="39"/>
        <v>1261</v>
      </c>
      <c r="B1263" s="18" t="str">
        <f>'Base de dados'!A1262</f>
        <v>5630013125</v>
      </c>
      <c r="C1263" s="19" t="str">
        <f>'Base de dados'!B1262</f>
        <v>TIAGO ROSA DE PAULA</v>
      </c>
      <c r="D1263" s="26">
        <f>'Base de dados'!C1262</f>
        <v>417167313</v>
      </c>
      <c r="E1263" s="20" t="str">
        <f>'Base de dados'!D1262</f>
        <v>341.488.288-45</v>
      </c>
      <c r="F1263" s="21" t="str">
        <f>IF('Base de dados'!E1262&lt;&gt;"",'Base de dados'!E1262,"")</f>
        <v>BRUNA CAROLINA FLORE DE PAULA</v>
      </c>
      <c r="G1263" s="21">
        <f>IF('Base de dados'!F1262&lt;&gt;"",'Base de dados'!F1262,"")</f>
        <v>462607343</v>
      </c>
      <c r="H1263" s="21" t="str">
        <f>IF('Base de dados'!G1262&lt;&gt;"",'Base de dados'!G1262,"")</f>
        <v>416.800.118-04</v>
      </c>
      <c r="I1263" s="31" t="str">
        <f>Prefeitura!D1263</f>
        <v>RUA JOSE DOS SANTOS BASTOS, 231 - JARDIM MACAUBA  - CASA BRANCA</v>
      </c>
      <c r="J1263" s="22" t="str">
        <f>Prefeitura!E1263</f>
        <v>(19) 993432170</v>
      </c>
      <c r="K1263" s="23" t="str">
        <f>LOWER('Base de dados'!K1262)</f>
        <v>caroolflorencio22@gmail.com</v>
      </c>
      <c r="L1263" s="24" t="str">
        <f>'Base de dados'!J1262</f>
        <v>POPULAÇÃO GERAL</v>
      </c>
      <c r="M1263" s="24" t="str">
        <f>'Base de dados'!L1262</f>
        <v>SUPLENTE</v>
      </c>
      <c r="N1263" s="24">
        <f>'Base de dados'!M1262</f>
        <v>945</v>
      </c>
      <c r="O1263" s="29" t="str">
        <f>IF(OR(Prefeitura!I1263="Não",Prefeitura!J1263&lt;&gt;""),"EXCLUÍDO","")</f>
        <v/>
      </c>
      <c r="P1263" s="24" t="str">
        <f>IF(Prefeitura!J1263&lt;&gt;"","ATENDIDO CDHU",IF(Prefeitura!I1263="Não","NÃO COMPROVA TEMPO DE MORADIA",""))</f>
        <v/>
      </c>
      <c r="Q1263" s="24" t="str">
        <f t="shared" si="40"/>
        <v/>
      </c>
    </row>
    <row r="1264" spans="1:17" ht="24.95" customHeight="1" x14ac:dyDescent="0.25">
      <c r="A1264" s="17">
        <f t="shared" si="39"/>
        <v>1262</v>
      </c>
      <c r="B1264" s="18" t="str">
        <f>'Base de dados'!A1263</f>
        <v>5630000445</v>
      </c>
      <c r="C1264" s="19" t="str">
        <f>'Base de dados'!B1263</f>
        <v>GEOVANNA CASSESOLI GASPARINO</v>
      </c>
      <c r="D1264" s="26">
        <f>'Base de dados'!C1263</f>
        <v>501317971</v>
      </c>
      <c r="E1264" s="20" t="str">
        <f>'Base de dados'!D1263</f>
        <v>455.666.678-30</v>
      </c>
      <c r="F1264" s="21" t="str">
        <f>IF('Base de dados'!E1263&lt;&gt;"",'Base de dados'!E1263,"")</f>
        <v>GUILHERME GASPARINO DOS SANTOS</v>
      </c>
      <c r="G1264" s="21">
        <f>IF('Base de dados'!F1263&lt;&gt;"",'Base de dados'!F1263,"")</f>
        <v>497295489</v>
      </c>
      <c r="H1264" s="21" t="str">
        <f>IF('Base de dados'!G1263&lt;&gt;"",'Base de dados'!G1263,"")</f>
        <v>436.370.038-64</v>
      </c>
      <c r="I1264" s="31" t="str">
        <f>Prefeitura!D1264</f>
        <v>RUA PROJETADA, 94 - JARDIM MORADA DO SOL - CASA BRANCA</v>
      </c>
      <c r="J1264" s="22" t="str">
        <f>Prefeitura!E1264</f>
        <v>(19) 995853855</v>
      </c>
      <c r="K1264" s="23" t="str">
        <f>LOWER('Base de dados'!K1263)</f>
        <v>cassesoliss@gmail.com</v>
      </c>
      <c r="L1264" s="24" t="str">
        <f>'Base de dados'!J1263</f>
        <v>POPULAÇÃO GERAL</v>
      </c>
      <c r="M1264" s="24" t="str">
        <f>'Base de dados'!L1263</f>
        <v>SUPLENTE</v>
      </c>
      <c r="N1264" s="24">
        <f>'Base de dados'!M1263</f>
        <v>946</v>
      </c>
      <c r="O1264" s="29" t="str">
        <f>IF(OR(Prefeitura!I1264="Não",Prefeitura!J1264&lt;&gt;""),"EXCLUÍDO","")</f>
        <v/>
      </c>
      <c r="P1264" s="24" t="str">
        <f>IF(Prefeitura!J1264&lt;&gt;"","ATENDIDO CDHU",IF(Prefeitura!I1264="Não","NÃO COMPROVA TEMPO DE MORADIA",""))</f>
        <v/>
      </c>
      <c r="Q1264" s="24" t="str">
        <f t="shared" si="40"/>
        <v/>
      </c>
    </row>
    <row r="1265" spans="1:17" ht="24.95" customHeight="1" x14ac:dyDescent="0.25">
      <c r="A1265" s="17">
        <f t="shared" si="39"/>
        <v>1263</v>
      </c>
      <c r="B1265" s="18" t="str">
        <f>'Base de dados'!A1264</f>
        <v>5630006301</v>
      </c>
      <c r="C1265" s="19" t="str">
        <f>'Base de dados'!B1264</f>
        <v>LEONARDO FRAIOLI JUNIOR</v>
      </c>
      <c r="D1265" s="26">
        <f>'Base de dados'!C1264</f>
        <v>479322338</v>
      </c>
      <c r="E1265" s="20" t="str">
        <f>'Base de dados'!D1264</f>
        <v>415.421.808-56</v>
      </c>
      <c r="F1265" s="21" t="str">
        <f>IF('Base de dados'!E1264&lt;&gt;"",'Base de dados'!E1264,"")</f>
        <v/>
      </c>
      <c r="G1265" s="21" t="str">
        <f>IF('Base de dados'!F1264&lt;&gt;"",'Base de dados'!F1264,"")</f>
        <v/>
      </c>
      <c r="H1265" s="21" t="str">
        <f>IF('Base de dados'!G1264&lt;&gt;"",'Base de dados'!G1264,"")</f>
        <v/>
      </c>
      <c r="I1265" s="31" t="str">
        <f>Prefeitura!D1265</f>
        <v>TR  JOSE ANTONIO DA ROCHA, 318 - PARQUE SAO PAULO - CASA BRANCA</v>
      </c>
      <c r="J1265" s="22" t="str">
        <f>Prefeitura!E1265</f>
        <v>(19) 994377457</v>
      </c>
      <c r="K1265" s="23" t="str">
        <f>LOWER('Base de dados'!K1264)</f>
        <v>leonardofraioli1991@gmail.com</v>
      </c>
      <c r="L1265" s="24" t="str">
        <f>'Base de dados'!J1264</f>
        <v>POPULAÇÃO GERAL</v>
      </c>
      <c r="M1265" s="24" t="str">
        <f>'Base de dados'!L1264</f>
        <v>SUPLENTE</v>
      </c>
      <c r="N1265" s="24">
        <f>'Base de dados'!M1264</f>
        <v>947</v>
      </c>
      <c r="O1265" s="29" t="str">
        <f>IF(OR(Prefeitura!I1265="Não",Prefeitura!J1265&lt;&gt;""),"EXCLUÍDO","")</f>
        <v/>
      </c>
      <c r="P1265" s="24" t="str">
        <f>IF(Prefeitura!J1265&lt;&gt;"","ATENDIDO CDHU",IF(Prefeitura!I1265="Não","NÃO COMPROVA TEMPO DE MORADIA",""))</f>
        <v/>
      </c>
      <c r="Q1265" s="24" t="str">
        <f t="shared" si="40"/>
        <v/>
      </c>
    </row>
    <row r="1266" spans="1:17" ht="24.95" customHeight="1" x14ac:dyDescent="0.25">
      <c r="A1266" s="17">
        <f t="shared" si="39"/>
        <v>1264</v>
      </c>
      <c r="B1266" s="18" t="str">
        <f>'Base de dados'!A1265</f>
        <v>5630005436</v>
      </c>
      <c r="C1266" s="19" t="str">
        <f>'Base de dados'!B1265</f>
        <v>MAIARA ROCHA DA SILVA</v>
      </c>
      <c r="D1266" s="26">
        <f>'Base de dados'!C1265</f>
        <v>59169041</v>
      </c>
      <c r="E1266" s="20" t="str">
        <f>'Base de dados'!D1265</f>
        <v>489.701.278-36</v>
      </c>
      <c r="F1266" s="21" t="str">
        <f>IF('Base de dados'!E1265&lt;&gt;"",'Base de dados'!E1265,"")</f>
        <v/>
      </c>
      <c r="G1266" s="21" t="str">
        <f>IF('Base de dados'!F1265&lt;&gt;"",'Base de dados'!F1265,"")</f>
        <v/>
      </c>
      <c r="H1266" s="21" t="str">
        <f>IF('Base de dados'!G1265&lt;&gt;"",'Base de dados'!G1265,"")</f>
        <v/>
      </c>
      <c r="I1266" s="31" t="str">
        <f>Prefeitura!D1266</f>
        <v>AV  PROF MIDON, 95 - DESTERRO - CASA BRANCA</v>
      </c>
      <c r="J1266" s="22" t="str">
        <f>Prefeitura!E1266</f>
        <v>(19) 992865321</v>
      </c>
      <c r="K1266" s="23" t="str">
        <f>LOWER('Base de dados'!K1265)</f>
        <v>emailfelipe0@gemail.com</v>
      </c>
      <c r="L1266" s="24" t="str">
        <f>'Base de dados'!J1265</f>
        <v>POPULAÇÃO GERAL</v>
      </c>
      <c r="M1266" s="24" t="str">
        <f>'Base de dados'!L1265</f>
        <v>SUPLENTE</v>
      </c>
      <c r="N1266" s="24">
        <f>'Base de dados'!M1265</f>
        <v>948</v>
      </c>
      <c r="O1266" s="29" t="str">
        <f>IF(OR(Prefeitura!I1266="Não",Prefeitura!J1266&lt;&gt;""),"EXCLUÍDO","")</f>
        <v/>
      </c>
      <c r="P1266" s="24" t="str">
        <f>IF(Prefeitura!J1266&lt;&gt;"","ATENDIDO CDHU",IF(Prefeitura!I1266="Não","NÃO COMPROVA TEMPO DE MORADIA",""))</f>
        <v/>
      </c>
      <c r="Q1266" s="24" t="str">
        <f t="shared" si="40"/>
        <v/>
      </c>
    </row>
    <row r="1267" spans="1:17" ht="24.95" customHeight="1" x14ac:dyDescent="0.25">
      <c r="A1267" s="17">
        <f t="shared" si="39"/>
        <v>1265</v>
      </c>
      <c r="B1267" s="18" t="str">
        <f>'Base de dados'!A1266</f>
        <v>5630018181</v>
      </c>
      <c r="C1267" s="19" t="str">
        <f>'Base de dados'!B1266</f>
        <v>MICHARLE DE FREITAS</v>
      </c>
      <c r="D1267" s="26">
        <f>'Base de dados'!C1266</f>
        <v>455462185</v>
      </c>
      <c r="E1267" s="20" t="str">
        <f>'Base de dados'!D1266</f>
        <v>465.292.728-28</v>
      </c>
      <c r="F1267" s="21" t="str">
        <f>IF('Base de dados'!E1266&lt;&gt;"",'Base de dados'!E1266,"")</f>
        <v/>
      </c>
      <c r="G1267" s="21" t="str">
        <f>IF('Base de dados'!F1266&lt;&gt;"",'Base de dados'!F1266,"")</f>
        <v/>
      </c>
      <c r="H1267" s="21" t="str">
        <f>IF('Base de dados'!G1266&lt;&gt;"",'Base de dados'!G1266,"")</f>
        <v/>
      </c>
      <c r="I1267" s="31" t="str">
        <f>Prefeitura!D1267</f>
        <v>AV  DUQUE DE CAXIAS, 465 - CENTRO - CASA BRANCA</v>
      </c>
      <c r="J1267" s="22" t="str">
        <f>Prefeitura!E1267</f>
        <v>(19) 991157095</v>
      </c>
      <c r="K1267" s="23" t="str">
        <f>LOWER('Base de dados'!K1266)</f>
        <v>micharle.freitas@outlook.com</v>
      </c>
      <c r="L1267" s="24" t="str">
        <f>'Base de dados'!J1266</f>
        <v>POPULAÇÃO GERAL</v>
      </c>
      <c r="M1267" s="24" t="str">
        <f>'Base de dados'!L1266</f>
        <v>SUPLENTE</v>
      </c>
      <c r="N1267" s="24">
        <f>'Base de dados'!M1266</f>
        <v>949</v>
      </c>
      <c r="O1267" s="29" t="str">
        <f>IF(OR(Prefeitura!I1267="Não",Prefeitura!J1267&lt;&gt;""),"EXCLUÍDO","")</f>
        <v/>
      </c>
      <c r="P1267" s="24" t="str">
        <f>IF(Prefeitura!J1267&lt;&gt;"","ATENDIDO CDHU",IF(Prefeitura!I1267="Não","NÃO COMPROVA TEMPO DE MORADIA",""))</f>
        <v/>
      </c>
      <c r="Q1267" s="24" t="str">
        <f t="shared" si="40"/>
        <v/>
      </c>
    </row>
    <row r="1268" spans="1:17" ht="24.95" customHeight="1" x14ac:dyDescent="0.25">
      <c r="A1268" s="17">
        <f t="shared" si="39"/>
        <v>1266</v>
      </c>
      <c r="B1268" s="18" t="str">
        <f>'Base de dados'!A1267</f>
        <v>5630014719</v>
      </c>
      <c r="C1268" s="19" t="str">
        <f>'Base de dados'!B1267</f>
        <v>VIVIANE MELO</v>
      </c>
      <c r="D1268" s="26">
        <f>'Base de dados'!C1267</f>
        <v>605982971</v>
      </c>
      <c r="E1268" s="20" t="str">
        <f>'Base de dados'!D1267</f>
        <v>040.973.586-85</v>
      </c>
      <c r="F1268" s="21" t="str">
        <f>IF('Base de dados'!E1267&lt;&gt;"",'Base de dados'!E1267,"")</f>
        <v/>
      </c>
      <c r="G1268" s="21" t="str">
        <f>IF('Base de dados'!F1267&lt;&gt;"",'Base de dados'!F1267,"")</f>
        <v/>
      </c>
      <c r="H1268" s="21" t="str">
        <f>IF('Base de dados'!G1267&lt;&gt;"",'Base de dados'!G1267,"")</f>
        <v/>
      </c>
      <c r="I1268" s="31" t="str">
        <f>Prefeitura!D1268</f>
        <v>AV  JOSE BENI, 406 - NAZARETH  - CASA BRANCA</v>
      </c>
      <c r="J1268" s="22" t="str">
        <f>Prefeitura!E1268</f>
        <v>(19) 995695324</v>
      </c>
      <c r="K1268" s="23" t="str">
        <f>LOWER('Base de dados'!K1267)</f>
        <v>viviane-melo1@live.com</v>
      </c>
      <c r="L1268" s="24" t="str">
        <f>'Base de dados'!J1267</f>
        <v>POPULAÇÃO GERAL</v>
      </c>
      <c r="M1268" s="24" t="str">
        <f>'Base de dados'!L1267</f>
        <v>SUPLENTE</v>
      </c>
      <c r="N1268" s="24">
        <f>'Base de dados'!M1267</f>
        <v>950</v>
      </c>
      <c r="O1268" s="29" t="str">
        <f>IF(OR(Prefeitura!I1268="Não",Prefeitura!J1268&lt;&gt;""),"EXCLUÍDO","")</f>
        <v/>
      </c>
      <c r="P1268" s="24" t="str">
        <f>IF(Prefeitura!J1268&lt;&gt;"","ATENDIDO CDHU",IF(Prefeitura!I1268="Não","NÃO COMPROVA TEMPO DE MORADIA",""))</f>
        <v/>
      </c>
      <c r="Q1268" s="24" t="str">
        <f t="shared" si="40"/>
        <v/>
      </c>
    </row>
    <row r="1269" spans="1:17" ht="24.95" customHeight="1" x14ac:dyDescent="0.25">
      <c r="A1269" s="17">
        <f t="shared" si="39"/>
        <v>1267</v>
      </c>
      <c r="B1269" s="18" t="str">
        <f>'Base de dados'!A1268</f>
        <v>5630013851</v>
      </c>
      <c r="C1269" s="19" t="str">
        <f>'Base de dados'!B1268</f>
        <v>FERNANDA OLMEDO VIDOLIN</v>
      </c>
      <c r="D1269" s="26">
        <f>'Base de dados'!C1268</f>
        <v>255099745</v>
      </c>
      <c r="E1269" s="20" t="str">
        <f>'Base de dados'!D1268</f>
        <v>181.196.228-98</v>
      </c>
      <c r="F1269" s="21" t="str">
        <f>IF('Base de dados'!E1268&lt;&gt;"",'Base de dados'!E1268,"")</f>
        <v/>
      </c>
      <c r="G1269" s="21" t="str">
        <f>IF('Base de dados'!F1268&lt;&gt;"",'Base de dados'!F1268,"")</f>
        <v/>
      </c>
      <c r="H1269" s="21" t="str">
        <f>IF('Base de dados'!G1268&lt;&gt;"",'Base de dados'!G1268,"")</f>
        <v/>
      </c>
      <c r="I1269" s="31" t="str">
        <f>Prefeitura!D1269</f>
        <v>RUA PEDRO DUTRA, 31 - CIDADE JARDIM I - CASA BRANCA</v>
      </c>
      <c r="J1269" s="22" t="str">
        <f>Prefeitura!E1269</f>
        <v>(19) 993705693</v>
      </c>
      <c r="K1269" s="23" t="str">
        <f>LOWER('Base de dados'!K1268)</f>
        <v>fernanda.vidolin@bol.com.br</v>
      </c>
      <c r="L1269" s="24" t="str">
        <f>'Base de dados'!J1268</f>
        <v>POPULAÇÃO GERAL</v>
      </c>
      <c r="M1269" s="24" t="str">
        <f>'Base de dados'!L1268</f>
        <v>SUPLENTE</v>
      </c>
      <c r="N1269" s="24">
        <f>'Base de dados'!M1268</f>
        <v>951</v>
      </c>
      <c r="O1269" s="29" t="str">
        <f>IF(OR(Prefeitura!I1269="Não",Prefeitura!J1269&lt;&gt;""),"EXCLUÍDO","")</f>
        <v/>
      </c>
      <c r="P1269" s="24" t="str">
        <f>IF(Prefeitura!J1269&lt;&gt;"","ATENDIDO CDHU",IF(Prefeitura!I1269="Não","NÃO COMPROVA TEMPO DE MORADIA",""))</f>
        <v/>
      </c>
      <c r="Q1269" s="24" t="str">
        <f t="shared" si="40"/>
        <v/>
      </c>
    </row>
    <row r="1270" spans="1:17" ht="24.95" customHeight="1" x14ac:dyDescent="0.25">
      <c r="A1270" s="17">
        <f t="shared" si="39"/>
        <v>1268</v>
      </c>
      <c r="B1270" s="18" t="str">
        <f>'Base de dados'!A1269</f>
        <v>5630002896</v>
      </c>
      <c r="C1270" s="19" t="str">
        <f>'Base de dados'!B1269</f>
        <v>RENATA CRISTINA OLIVEIRA SOUZA</v>
      </c>
      <c r="D1270" s="26">
        <f>'Base de dados'!C1269</f>
        <v>554040694</v>
      </c>
      <c r="E1270" s="20" t="str">
        <f>'Base de dados'!D1269</f>
        <v>455.860.138-78</v>
      </c>
      <c r="F1270" s="21" t="str">
        <f>IF('Base de dados'!E1269&lt;&gt;"",'Base de dados'!E1269,"")</f>
        <v>SAMUEL HENRIQUE NOGUEIRA</v>
      </c>
      <c r="G1270" s="21">
        <f>IF('Base de dados'!F1269&lt;&gt;"",'Base de dados'!F1269,"")</f>
        <v>497331639</v>
      </c>
      <c r="H1270" s="21" t="str">
        <f>IF('Base de dados'!G1269&lt;&gt;"",'Base de dados'!G1269,"")</f>
        <v>451.503.678-50</v>
      </c>
      <c r="I1270" s="31" t="str">
        <f>Prefeitura!D1270</f>
        <v>AV  AV  DA SAUDADE, 75 - NAZARE  - CASA BRANCA</v>
      </c>
      <c r="J1270" s="22" t="str">
        <f>Prefeitura!E1270</f>
        <v>(19) 998199895</v>
      </c>
      <c r="K1270" s="23" t="str">
        <f>LOWER('Base de dados'!K1269)</f>
        <v>renatazasou@gmail.com</v>
      </c>
      <c r="L1270" s="24" t="str">
        <f>'Base de dados'!J1269</f>
        <v>POPULAÇÃO GERAL</v>
      </c>
      <c r="M1270" s="24" t="str">
        <f>'Base de dados'!L1269</f>
        <v>SUPLENTE</v>
      </c>
      <c r="N1270" s="24">
        <f>'Base de dados'!M1269</f>
        <v>952</v>
      </c>
      <c r="O1270" s="29" t="str">
        <f>IF(OR(Prefeitura!I1270="Não",Prefeitura!J1270&lt;&gt;""),"EXCLUÍDO","")</f>
        <v/>
      </c>
      <c r="P1270" s="24" t="str">
        <f>IF(Prefeitura!J1270&lt;&gt;"","ATENDIDO CDHU",IF(Prefeitura!I1270="Não","NÃO COMPROVA TEMPO DE MORADIA",""))</f>
        <v/>
      </c>
      <c r="Q1270" s="24" t="str">
        <f t="shared" si="40"/>
        <v/>
      </c>
    </row>
    <row r="1271" spans="1:17" ht="24.95" customHeight="1" x14ac:dyDescent="0.25">
      <c r="A1271" s="17">
        <f t="shared" si="39"/>
        <v>1269</v>
      </c>
      <c r="B1271" s="18" t="str">
        <f>'Base de dados'!A1270</f>
        <v>5630009354</v>
      </c>
      <c r="C1271" s="19" t="str">
        <f>'Base de dados'!B1270</f>
        <v>JAQUELINE CRISTINA</v>
      </c>
      <c r="D1271" s="26">
        <f>'Base de dados'!C1270</f>
        <v>458162243</v>
      </c>
      <c r="E1271" s="20" t="str">
        <f>'Base de dados'!D1270</f>
        <v>422.996.038-75</v>
      </c>
      <c r="F1271" s="21" t="str">
        <f>IF('Base de dados'!E1270&lt;&gt;"",'Base de dados'!E1270,"")</f>
        <v/>
      </c>
      <c r="G1271" s="21" t="str">
        <f>IF('Base de dados'!F1270&lt;&gt;"",'Base de dados'!F1270,"")</f>
        <v/>
      </c>
      <c r="H1271" s="21" t="str">
        <f>IF('Base de dados'!G1270&lt;&gt;"",'Base de dados'!G1270,"")</f>
        <v/>
      </c>
      <c r="I1271" s="31" t="str">
        <f>Prefeitura!D1271</f>
        <v>CAL DURVALINO ROSA FERNANDES, 48 - JARDIM SOROCABA PARK - SOROCABA</v>
      </c>
      <c r="J1271" s="22" t="str">
        <f>Prefeitura!E1271</f>
        <v>(15) 988254683</v>
      </c>
      <c r="K1271" s="23" t="str">
        <f>LOWER('Base de dados'!K1270)</f>
        <v>jakecris99@gmail.com</v>
      </c>
      <c r="L1271" s="24" t="str">
        <f>'Base de dados'!J1270</f>
        <v>POPULAÇÃO GERAL</v>
      </c>
      <c r="M1271" s="24" t="str">
        <f>'Base de dados'!L1270</f>
        <v>SUPLENTE</v>
      </c>
      <c r="N1271" s="24">
        <f>'Base de dados'!M1270</f>
        <v>953</v>
      </c>
      <c r="O1271" s="29" t="str">
        <f>IF(OR(Prefeitura!I1271="Não",Prefeitura!J1271&lt;&gt;""),"EXCLUÍDO","")</f>
        <v/>
      </c>
      <c r="P1271" s="24" t="str">
        <f>IF(Prefeitura!J1271&lt;&gt;"","ATENDIDO CDHU",IF(Prefeitura!I1271="Não","NÃO COMPROVA TEMPO DE MORADIA",""))</f>
        <v/>
      </c>
      <c r="Q1271" s="24" t="str">
        <f t="shared" si="40"/>
        <v/>
      </c>
    </row>
    <row r="1272" spans="1:17" ht="24.95" customHeight="1" x14ac:dyDescent="0.25">
      <c r="A1272" s="17">
        <f t="shared" si="39"/>
        <v>1270</v>
      </c>
      <c r="B1272" s="18" t="str">
        <f>'Base de dados'!A1271</f>
        <v>5630012366</v>
      </c>
      <c r="C1272" s="19" t="str">
        <f>'Base de dados'!B1271</f>
        <v>VILMA APARECIDA MAGDALENA</v>
      </c>
      <c r="D1272" s="26">
        <f>'Base de dados'!C1271</f>
        <v>268173825</v>
      </c>
      <c r="E1272" s="20" t="str">
        <f>'Base de dados'!D1271</f>
        <v>168.322.508-27</v>
      </c>
      <c r="F1272" s="21" t="str">
        <f>IF('Base de dados'!E1271&lt;&gt;"",'Base de dados'!E1271,"")</f>
        <v/>
      </c>
      <c r="G1272" s="21" t="str">
        <f>IF('Base de dados'!F1271&lt;&gt;"",'Base de dados'!F1271,"")</f>
        <v/>
      </c>
      <c r="H1272" s="21" t="str">
        <f>IF('Base de dados'!G1271&lt;&gt;"",'Base de dados'!G1271,"")</f>
        <v/>
      </c>
      <c r="I1272" s="31" t="str">
        <f>Prefeitura!D1272</f>
        <v>RUA DOS FRANCISCHET, 330 - JARDIM AMERICA - CASA BRANCA</v>
      </c>
      <c r="J1272" s="22" t="str">
        <f>Prefeitura!E1272</f>
        <v>(19) 995355558</v>
      </c>
      <c r="K1272" s="23" t="str">
        <f>LOWER('Base de dados'!K1271)</f>
        <v>vilmamagdalena13@gmail.com</v>
      </c>
      <c r="L1272" s="24" t="str">
        <f>'Base de dados'!J1271</f>
        <v>POPULAÇÃO GERAL</v>
      </c>
      <c r="M1272" s="24" t="str">
        <f>'Base de dados'!L1271</f>
        <v>SUPLENTE</v>
      </c>
      <c r="N1272" s="24">
        <f>'Base de dados'!M1271</f>
        <v>954</v>
      </c>
      <c r="O1272" s="29" t="str">
        <f>IF(OR(Prefeitura!I1272="Não",Prefeitura!J1272&lt;&gt;""),"EXCLUÍDO","")</f>
        <v/>
      </c>
      <c r="P1272" s="24" t="str">
        <f>IF(Prefeitura!J1272&lt;&gt;"","ATENDIDO CDHU",IF(Prefeitura!I1272="Não","NÃO COMPROVA TEMPO DE MORADIA",""))</f>
        <v/>
      </c>
      <c r="Q1272" s="24" t="str">
        <f t="shared" si="40"/>
        <v/>
      </c>
    </row>
    <row r="1273" spans="1:17" ht="24.95" customHeight="1" x14ac:dyDescent="0.25">
      <c r="A1273" s="17">
        <f t="shared" si="39"/>
        <v>1271</v>
      </c>
      <c r="B1273" s="18" t="str">
        <f>'Base de dados'!A1272</f>
        <v>5630010162</v>
      </c>
      <c r="C1273" s="19" t="str">
        <f>'Base de dados'!B1272</f>
        <v>SABRINA APARECIDA DA CUNHA CAPA</v>
      </c>
      <c r="D1273" s="26">
        <f>'Base de dados'!C1272</f>
        <v>47502350</v>
      </c>
      <c r="E1273" s="20" t="str">
        <f>'Base de dados'!D1272</f>
        <v>417.525.298-39</v>
      </c>
      <c r="F1273" s="21" t="str">
        <f>IF('Base de dados'!E1272&lt;&gt;"",'Base de dados'!E1272,"")</f>
        <v>LUIS EDUARDO FERIAN CAPA</v>
      </c>
      <c r="G1273" s="21">
        <f>IF('Base de dados'!F1272&lt;&gt;"",'Base de dados'!F1272,"")</f>
        <v>46288006</v>
      </c>
      <c r="H1273" s="21" t="str">
        <f>IF('Base de dados'!G1272&lt;&gt;"",'Base de dados'!G1272,"")</f>
        <v>403.094.198-24</v>
      </c>
      <c r="I1273" s="31" t="str">
        <f>Prefeitura!D1273</f>
        <v>FAZ PRUDENTE DO MORRO, 06 - RURAL - CASA BRANCA</v>
      </c>
      <c r="J1273" s="22" t="str">
        <f>Prefeitura!E1273</f>
        <v>(19) 992448290</v>
      </c>
      <c r="K1273" s="23" t="str">
        <f>LOWER('Base de dados'!K1272)</f>
        <v>sabrinacunha510@gmail.com</v>
      </c>
      <c r="L1273" s="24" t="str">
        <f>'Base de dados'!J1272</f>
        <v>POPULAÇÃO GERAL</v>
      </c>
      <c r="M1273" s="24" t="str">
        <f>'Base de dados'!L1272</f>
        <v>SUPLENTE</v>
      </c>
      <c r="N1273" s="24">
        <f>'Base de dados'!M1272</f>
        <v>955</v>
      </c>
      <c r="O1273" s="29" t="str">
        <f>IF(OR(Prefeitura!I1273="Não",Prefeitura!J1273&lt;&gt;""),"EXCLUÍDO","")</f>
        <v/>
      </c>
      <c r="P1273" s="24" t="str">
        <f>IF(Prefeitura!J1273&lt;&gt;"","ATENDIDO CDHU",IF(Prefeitura!I1273="Não","NÃO COMPROVA TEMPO DE MORADIA",""))</f>
        <v/>
      </c>
      <c r="Q1273" s="24" t="str">
        <f t="shared" si="40"/>
        <v/>
      </c>
    </row>
    <row r="1274" spans="1:17" ht="24.95" customHeight="1" x14ac:dyDescent="0.25">
      <c r="A1274" s="17">
        <f t="shared" si="39"/>
        <v>1272</v>
      </c>
      <c r="B1274" s="18" t="str">
        <f>'Base de dados'!A1273</f>
        <v>5630002557</v>
      </c>
      <c r="C1274" s="19" t="str">
        <f>'Base de dados'!B1273</f>
        <v>FERNANDA DOMINGOS SOARES</v>
      </c>
      <c r="D1274" s="26">
        <f>'Base de dados'!C1273</f>
        <v>334080435</v>
      </c>
      <c r="E1274" s="20" t="str">
        <f>'Base de dados'!D1273</f>
        <v>284.147.948-07</v>
      </c>
      <c r="F1274" s="21" t="str">
        <f>IF('Base de dados'!E1273&lt;&gt;"",'Base de dados'!E1273,"")</f>
        <v/>
      </c>
      <c r="G1274" s="21" t="str">
        <f>IF('Base de dados'!F1273&lt;&gt;"",'Base de dados'!F1273,"")</f>
        <v/>
      </c>
      <c r="H1274" s="21" t="str">
        <f>IF('Base de dados'!G1273&lt;&gt;"",'Base de dados'!G1273,"")</f>
        <v/>
      </c>
      <c r="I1274" s="31" t="str">
        <f>Prefeitura!D1274</f>
        <v>RUA MARIA JOSE CAETANO DE ALMEIDA, 680 - PARQUE SAO PAULO - CASA BRANCA</v>
      </c>
      <c r="J1274" s="22" t="str">
        <f>Prefeitura!E1274</f>
        <v>(19) 986072716</v>
      </c>
      <c r="K1274" s="23" t="str">
        <f>LOWER('Base de dados'!K1273)</f>
        <v>1971113407vih@gmail.com</v>
      </c>
      <c r="L1274" s="24" t="str">
        <f>'Base de dados'!J1273</f>
        <v>POPULAÇÃO GERAL</v>
      </c>
      <c r="M1274" s="24" t="str">
        <f>'Base de dados'!L1273</f>
        <v>SUPLENTE</v>
      </c>
      <c r="N1274" s="24">
        <f>'Base de dados'!M1273</f>
        <v>956</v>
      </c>
      <c r="O1274" s="29" t="str">
        <f>IF(OR(Prefeitura!I1274="Não",Prefeitura!J1274&lt;&gt;""),"EXCLUÍDO","")</f>
        <v/>
      </c>
      <c r="P1274" s="24" t="str">
        <f>IF(Prefeitura!J1274&lt;&gt;"","ATENDIDO CDHU",IF(Prefeitura!I1274="Não","NÃO COMPROVA TEMPO DE MORADIA",""))</f>
        <v/>
      </c>
      <c r="Q1274" s="24" t="str">
        <f t="shared" si="40"/>
        <v/>
      </c>
    </row>
    <row r="1275" spans="1:17" ht="24.95" customHeight="1" x14ac:dyDescent="0.25">
      <c r="A1275" s="17">
        <f t="shared" si="39"/>
        <v>1273</v>
      </c>
      <c r="B1275" s="18" t="str">
        <f>'Base de dados'!A1274</f>
        <v>5630016060</v>
      </c>
      <c r="C1275" s="19" t="str">
        <f>'Base de dados'!B1274</f>
        <v>KELMA ELENA GERMANO</v>
      </c>
      <c r="D1275" s="26">
        <f>'Base de dados'!C1274</f>
        <v>295195356</v>
      </c>
      <c r="E1275" s="20" t="str">
        <f>'Base de dados'!D1274</f>
        <v>254.360.438-36</v>
      </c>
      <c r="F1275" s="21" t="str">
        <f>IF('Base de dados'!E1274&lt;&gt;"",'Base de dados'!E1274,"")</f>
        <v/>
      </c>
      <c r="G1275" s="21" t="str">
        <f>IF('Base de dados'!F1274&lt;&gt;"",'Base de dados'!F1274,"")</f>
        <v/>
      </c>
      <c r="H1275" s="21" t="str">
        <f>IF('Base de dados'!G1274&lt;&gt;"",'Base de dados'!G1274,"")</f>
        <v/>
      </c>
      <c r="I1275" s="31" t="str">
        <f>Prefeitura!D1275</f>
        <v>RUA MIGUEL OLMEDO, 54 - SAOBERNARDO - CASA BRANCA</v>
      </c>
      <c r="J1275" s="22" t="str">
        <f>Prefeitura!E1275</f>
        <v>(19) 991334389</v>
      </c>
      <c r="K1275" s="23" t="str">
        <f>LOWER('Base de dados'!K1274)</f>
        <v>nanlcesar18@gmail.com</v>
      </c>
      <c r="L1275" s="24" t="str">
        <f>'Base de dados'!J1274</f>
        <v>POPULAÇÃO GERAL</v>
      </c>
      <c r="M1275" s="24" t="str">
        <f>'Base de dados'!L1274</f>
        <v>SUPLENTE</v>
      </c>
      <c r="N1275" s="24">
        <f>'Base de dados'!M1274</f>
        <v>957</v>
      </c>
      <c r="O1275" s="29" t="str">
        <f>IF(OR(Prefeitura!I1275="Não",Prefeitura!J1275&lt;&gt;""),"EXCLUÍDO","")</f>
        <v/>
      </c>
      <c r="P1275" s="24" t="str">
        <f>IF(Prefeitura!J1275&lt;&gt;"","ATENDIDO CDHU",IF(Prefeitura!I1275="Não","NÃO COMPROVA TEMPO DE MORADIA",""))</f>
        <v/>
      </c>
      <c r="Q1275" s="24" t="str">
        <f t="shared" si="40"/>
        <v/>
      </c>
    </row>
    <row r="1276" spans="1:17" ht="24.95" customHeight="1" x14ac:dyDescent="0.25">
      <c r="A1276" s="17">
        <f t="shared" si="39"/>
        <v>1274</v>
      </c>
      <c r="B1276" s="18" t="str">
        <f>'Base de dados'!A1275</f>
        <v>5630008596</v>
      </c>
      <c r="C1276" s="19" t="str">
        <f>'Base de dados'!B1275</f>
        <v>GIOVANNI MENES</v>
      </c>
      <c r="D1276" s="26">
        <f>'Base de dados'!C1275</f>
        <v>360994477</v>
      </c>
      <c r="E1276" s="20" t="str">
        <f>'Base de dados'!D1275</f>
        <v>451.935.588-52</v>
      </c>
      <c r="F1276" s="21" t="str">
        <f>IF('Base de dados'!E1275&lt;&gt;"",'Base de dados'!E1275,"")</f>
        <v/>
      </c>
      <c r="G1276" s="21" t="str">
        <f>IF('Base de dados'!F1275&lt;&gt;"",'Base de dados'!F1275,"")</f>
        <v/>
      </c>
      <c r="H1276" s="21" t="str">
        <f>IF('Base de dados'!G1275&lt;&gt;"",'Base de dados'!G1275,"")</f>
        <v/>
      </c>
      <c r="I1276" s="31" t="str">
        <f>Prefeitura!D1276</f>
        <v>CHA FAMILIA MAGDALENA, 92 - PARQUE SAO PAULO - CASA BRANCA</v>
      </c>
      <c r="J1276" s="22" t="str">
        <f>Prefeitura!E1276</f>
        <v>(19) 989222214</v>
      </c>
      <c r="K1276" s="23" t="str">
        <f>LOWER('Base de dados'!K1275)</f>
        <v>giovanni.menes@hotmail.com</v>
      </c>
      <c r="L1276" s="24" t="str">
        <f>'Base de dados'!J1275</f>
        <v>POPULAÇÃO GERAL</v>
      </c>
      <c r="M1276" s="24" t="str">
        <f>'Base de dados'!L1275</f>
        <v>SUPLENTE</v>
      </c>
      <c r="N1276" s="24">
        <f>'Base de dados'!M1275</f>
        <v>958</v>
      </c>
      <c r="O1276" s="29" t="str">
        <f>IF(OR(Prefeitura!I1276="Não",Prefeitura!J1276&lt;&gt;""),"EXCLUÍDO","")</f>
        <v/>
      </c>
      <c r="P1276" s="24" t="str">
        <f>IF(Prefeitura!J1276&lt;&gt;"","ATENDIDO CDHU",IF(Prefeitura!I1276="Não","NÃO COMPROVA TEMPO DE MORADIA",""))</f>
        <v/>
      </c>
      <c r="Q1276" s="24" t="str">
        <f t="shared" si="40"/>
        <v/>
      </c>
    </row>
    <row r="1277" spans="1:17" ht="24.95" customHeight="1" x14ac:dyDescent="0.25">
      <c r="A1277" s="17">
        <f t="shared" si="39"/>
        <v>1275</v>
      </c>
      <c r="B1277" s="18" t="str">
        <f>'Base de dados'!A1276</f>
        <v>5630020112</v>
      </c>
      <c r="C1277" s="19" t="str">
        <f>'Base de dados'!B1276</f>
        <v>MARIA MADALENA DE FREITAS</v>
      </c>
      <c r="D1277" s="26">
        <f>'Base de dados'!C1276</f>
        <v>570005012</v>
      </c>
      <c r="E1277" s="20" t="str">
        <f>'Base de dados'!D1276</f>
        <v>462.756.788-01</v>
      </c>
      <c r="F1277" s="21" t="str">
        <f>IF('Base de dados'!E1276&lt;&gt;"",'Base de dados'!E1276,"")</f>
        <v/>
      </c>
      <c r="G1277" s="21" t="str">
        <f>IF('Base de dados'!F1276&lt;&gt;"",'Base de dados'!F1276,"")</f>
        <v/>
      </c>
      <c r="H1277" s="21" t="str">
        <f>IF('Base de dados'!G1276&lt;&gt;"",'Base de dados'!G1276,"")</f>
        <v/>
      </c>
      <c r="I1277" s="31" t="str">
        <f>Prefeitura!D1277</f>
        <v>RUA FAMILIA NORONHA, 70 - VENDA BRANCA - CASA BRANCA</v>
      </c>
      <c r="J1277" s="22" t="str">
        <f>Prefeitura!E1277</f>
        <v>(19) 998829547</v>
      </c>
      <c r="K1277" s="23" t="str">
        <f>LOWER('Base de dados'!K1276)</f>
        <v>madafreitas161@gmail.com</v>
      </c>
      <c r="L1277" s="24" t="str">
        <f>'Base de dados'!J1276</f>
        <v>POPULAÇÃO GERAL</v>
      </c>
      <c r="M1277" s="24" t="str">
        <f>'Base de dados'!L1276</f>
        <v>SUPLENTE</v>
      </c>
      <c r="N1277" s="24">
        <f>'Base de dados'!M1276</f>
        <v>959</v>
      </c>
      <c r="O1277" s="29" t="str">
        <f>IF(OR(Prefeitura!I1277="Não",Prefeitura!J1277&lt;&gt;""),"EXCLUÍDO","")</f>
        <v/>
      </c>
      <c r="P1277" s="24" t="str">
        <f>IF(Prefeitura!J1277&lt;&gt;"","ATENDIDO CDHU",IF(Prefeitura!I1277="Não","NÃO COMPROVA TEMPO DE MORADIA",""))</f>
        <v/>
      </c>
      <c r="Q1277" s="24" t="str">
        <f t="shared" si="40"/>
        <v/>
      </c>
    </row>
    <row r="1278" spans="1:17" ht="24.95" customHeight="1" x14ac:dyDescent="0.25">
      <c r="A1278" s="17">
        <f t="shared" si="39"/>
        <v>1276</v>
      </c>
      <c r="B1278" s="18" t="str">
        <f>'Base de dados'!A1277</f>
        <v>5630005477</v>
      </c>
      <c r="C1278" s="19" t="str">
        <f>'Base de dados'!B1277</f>
        <v>MARCOS ALBERTO ELIAS</v>
      </c>
      <c r="D1278" s="26">
        <f>'Base de dados'!C1277</f>
        <v>28974619</v>
      </c>
      <c r="E1278" s="20" t="str">
        <f>'Base de dados'!D1277</f>
        <v>254.378.258-38</v>
      </c>
      <c r="F1278" s="21" t="str">
        <f>IF('Base de dados'!E1277&lt;&gt;"",'Base de dados'!E1277,"")</f>
        <v/>
      </c>
      <c r="G1278" s="21" t="str">
        <f>IF('Base de dados'!F1277&lt;&gt;"",'Base de dados'!F1277,"")</f>
        <v/>
      </c>
      <c r="H1278" s="21" t="str">
        <f>IF('Base de dados'!G1277&lt;&gt;"",'Base de dados'!G1277,"")</f>
        <v/>
      </c>
      <c r="I1278" s="31" t="str">
        <f>Prefeitura!D1278</f>
        <v>RUA 7, 331 - JARDIM COLINA DO SOL - CASA BRANCA</v>
      </c>
      <c r="J1278" s="22" t="str">
        <f>Prefeitura!E1278</f>
        <v>(19) 993297844</v>
      </c>
      <c r="K1278" s="23" t="str">
        <f>LOWER('Base de dados'!K1277)</f>
        <v>amandaelias598@gmail.com</v>
      </c>
      <c r="L1278" s="24" t="str">
        <f>'Base de dados'!J1277</f>
        <v>POPULAÇÃO GERAL</v>
      </c>
      <c r="M1278" s="24" t="str">
        <f>'Base de dados'!L1277</f>
        <v>SUPLENTE</v>
      </c>
      <c r="N1278" s="24">
        <f>'Base de dados'!M1277</f>
        <v>960</v>
      </c>
      <c r="O1278" s="29" t="str">
        <f>IF(OR(Prefeitura!I1278="Não",Prefeitura!J1278&lt;&gt;""),"EXCLUÍDO","")</f>
        <v/>
      </c>
      <c r="P1278" s="24" t="str">
        <f>IF(Prefeitura!J1278&lt;&gt;"","ATENDIDO CDHU",IF(Prefeitura!I1278="Não","NÃO COMPROVA TEMPO DE MORADIA",""))</f>
        <v/>
      </c>
      <c r="Q1278" s="24" t="str">
        <f t="shared" si="40"/>
        <v/>
      </c>
    </row>
    <row r="1279" spans="1:17" ht="24.95" customHeight="1" x14ac:dyDescent="0.25">
      <c r="A1279" s="17">
        <f t="shared" si="39"/>
        <v>1277</v>
      </c>
      <c r="B1279" s="18" t="str">
        <f>'Base de dados'!A1278</f>
        <v>5630010881</v>
      </c>
      <c r="C1279" s="19" t="str">
        <f>'Base de dados'!B1278</f>
        <v>CLAYTON MATHEUS ALVES</v>
      </c>
      <c r="D1279" s="26">
        <f>'Base de dados'!C1278</f>
        <v>490287360</v>
      </c>
      <c r="E1279" s="20" t="str">
        <f>'Base de dados'!D1278</f>
        <v>413.923.878-09</v>
      </c>
      <c r="F1279" s="21" t="str">
        <f>IF('Base de dados'!E1278&lt;&gt;"",'Base de dados'!E1278,"")</f>
        <v/>
      </c>
      <c r="G1279" s="21" t="str">
        <f>IF('Base de dados'!F1278&lt;&gt;"",'Base de dados'!F1278,"")</f>
        <v/>
      </c>
      <c r="H1279" s="21" t="str">
        <f>IF('Base de dados'!G1278&lt;&gt;"",'Base de dados'!G1278,"")</f>
        <v/>
      </c>
      <c r="I1279" s="31" t="str">
        <f>Prefeitura!D1279</f>
        <v>RUA DAS ACACIAS, 49 - JARDIM RAFAELA - CASA BRANCA</v>
      </c>
      <c r="J1279" s="22" t="str">
        <f>Prefeitura!E1279</f>
        <v>(19) 991260878</v>
      </c>
      <c r="K1279" s="23" t="str">
        <f>LOWER('Base de dados'!K1278)</f>
        <v>clayton_alves_cb@hotmail.com</v>
      </c>
      <c r="L1279" s="24" t="str">
        <f>'Base de dados'!J1278</f>
        <v>POPULAÇÃO GERAL</v>
      </c>
      <c r="M1279" s="24" t="str">
        <f>'Base de dados'!L1278</f>
        <v>SUPLENTE</v>
      </c>
      <c r="N1279" s="24">
        <f>'Base de dados'!M1278</f>
        <v>962</v>
      </c>
      <c r="O1279" s="29" t="str">
        <f>IF(OR(Prefeitura!I1279="Não",Prefeitura!J1279&lt;&gt;""),"EXCLUÍDO","")</f>
        <v/>
      </c>
      <c r="P1279" s="24" t="str">
        <f>IF(Prefeitura!J1279&lt;&gt;"","ATENDIDO CDHU",IF(Prefeitura!I1279="Não","NÃO COMPROVA TEMPO DE MORADIA",""))</f>
        <v/>
      </c>
      <c r="Q1279" s="24" t="str">
        <f t="shared" si="40"/>
        <v/>
      </c>
    </row>
    <row r="1280" spans="1:17" ht="24.95" customHeight="1" x14ac:dyDescent="0.25">
      <c r="A1280" s="17">
        <f t="shared" si="39"/>
        <v>1278</v>
      </c>
      <c r="B1280" s="18" t="str">
        <f>'Base de dados'!A1279</f>
        <v>5630018199</v>
      </c>
      <c r="C1280" s="19" t="str">
        <f>'Base de dados'!B1279</f>
        <v>VANDERLAINE DE OLIVEIRA BELO</v>
      </c>
      <c r="D1280" s="26">
        <f>'Base de dados'!C1279</f>
        <v>249798372</v>
      </c>
      <c r="E1280" s="20" t="str">
        <f>'Base de dados'!D1279</f>
        <v>276.059.158-10</v>
      </c>
      <c r="F1280" s="21" t="str">
        <f>IF('Base de dados'!E1279&lt;&gt;"",'Base de dados'!E1279,"")</f>
        <v>FABIO NOGUEIRA</v>
      </c>
      <c r="G1280" s="21">
        <f>IF('Base de dados'!F1279&lt;&gt;"",'Base de dados'!F1279,"")</f>
        <v>452499720</v>
      </c>
      <c r="H1280" s="21" t="str">
        <f>IF('Base de dados'!G1279&lt;&gt;"",'Base de dados'!G1279,"")</f>
        <v>287.519.248-54</v>
      </c>
      <c r="I1280" s="31" t="str">
        <f>Prefeitura!D1280</f>
        <v>RUA JORGE BONETTI, 0 - TRES CRUZES - CASA BRANCA</v>
      </c>
      <c r="J1280" s="22" t="str">
        <f>Prefeitura!E1280</f>
        <v>(19) 995115829</v>
      </c>
      <c r="K1280" s="23" t="str">
        <f>LOWER('Base de dados'!K1279)</f>
        <v>ellainebello@bol.com.br</v>
      </c>
      <c r="L1280" s="24" t="str">
        <f>'Base de dados'!J1279</f>
        <v>POPULAÇÃO GERAL</v>
      </c>
      <c r="M1280" s="24" t="str">
        <f>'Base de dados'!L1279</f>
        <v>SUPLENTE</v>
      </c>
      <c r="N1280" s="24">
        <f>'Base de dados'!M1279</f>
        <v>963</v>
      </c>
      <c r="O1280" s="29" t="str">
        <f>IF(OR(Prefeitura!I1280="Não",Prefeitura!J1280&lt;&gt;""),"EXCLUÍDO","")</f>
        <v/>
      </c>
      <c r="P1280" s="24" t="str">
        <f>IF(Prefeitura!J1280&lt;&gt;"","ATENDIDO CDHU",IF(Prefeitura!I1280="Não","NÃO COMPROVA TEMPO DE MORADIA",""))</f>
        <v/>
      </c>
      <c r="Q1280" s="24" t="str">
        <f t="shared" si="40"/>
        <v/>
      </c>
    </row>
    <row r="1281" spans="1:17" ht="24.95" customHeight="1" x14ac:dyDescent="0.25">
      <c r="A1281" s="17">
        <f t="shared" si="39"/>
        <v>1279</v>
      </c>
      <c r="B1281" s="18" t="str">
        <f>'Base de dados'!A1280</f>
        <v>5630015583</v>
      </c>
      <c r="C1281" s="19" t="str">
        <f>'Base de dados'!B1280</f>
        <v>ARIENE LARA QUAIO</v>
      </c>
      <c r="D1281" s="26">
        <f>'Base de dados'!C1280</f>
        <v>403792046</v>
      </c>
      <c r="E1281" s="20" t="str">
        <f>'Base de dados'!D1280</f>
        <v>351.763.148-51</v>
      </c>
      <c r="F1281" s="21" t="str">
        <f>IF('Base de dados'!E1280&lt;&gt;"",'Base de dados'!E1280,"")</f>
        <v/>
      </c>
      <c r="G1281" s="21" t="str">
        <f>IF('Base de dados'!F1280&lt;&gt;"",'Base de dados'!F1280,"")</f>
        <v/>
      </c>
      <c r="H1281" s="21" t="str">
        <f>IF('Base de dados'!G1280&lt;&gt;"",'Base de dados'!G1280,"")</f>
        <v/>
      </c>
      <c r="I1281" s="31" t="str">
        <f>Prefeitura!D1281</f>
        <v>RUA THEREZINHA NOGUEIRA PIOVESAN, 431 - JARDIM DO HORTO - CASA BRANCA</v>
      </c>
      <c r="J1281" s="22" t="str">
        <f>Prefeitura!E1281</f>
        <v>(19) 992644681</v>
      </c>
      <c r="K1281" s="23" t="str">
        <f>LOWER('Base de dados'!K1280)</f>
        <v>ariene_quaio@hotmail.com</v>
      </c>
      <c r="L1281" s="24" t="str">
        <f>'Base de dados'!J1280</f>
        <v>POPULAÇÃO GERAL</v>
      </c>
      <c r="M1281" s="24" t="str">
        <f>'Base de dados'!L1280</f>
        <v>SUPLENTE</v>
      </c>
      <c r="N1281" s="24">
        <f>'Base de dados'!M1280</f>
        <v>964</v>
      </c>
      <c r="O1281" s="29" t="str">
        <f>IF(OR(Prefeitura!I1281="Não",Prefeitura!J1281&lt;&gt;""),"EXCLUÍDO","")</f>
        <v/>
      </c>
      <c r="P1281" s="24" t="str">
        <f>IF(Prefeitura!J1281&lt;&gt;"","ATENDIDO CDHU",IF(Prefeitura!I1281="Não","NÃO COMPROVA TEMPO DE MORADIA",""))</f>
        <v/>
      </c>
      <c r="Q1281" s="24" t="str">
        <f t="shared" si="40"/>
        <v/>
      </c>
    </row>
    <row r="1282" spans="1:17" ht="24.95" customHeight="1" x14ac:dyDescent="0.25">
      <c r="A1282" s="17">
        <f t="shared" si="39"/>
        <v>1280</v>
      </c>
      <c r="B1282" s="18" t="str">
        <f>'Base de dados'!A1281</f>
        <v>5630003316</v>
      </c>
      <c r="C1282" s="19" t="str">
        <f>'Base de dados'!B1281</f>
        <v>CAROLINE MAGRIL GONCALVES</v>
      </c>
      <c r="D1282" s="26">
        <f>'Base de dados'!C1281</f>
        <v>554825788</v>
      </c>
      <c r="E1282" s="20" t="str">
        <f>'Base de dados'!D1281</f>
        <v>464.534.568-00</v>
      </c>
      <c r="F1282" s="21" t="str">
        <f>IF('Base de dados'!E1281&lt;&gt;"",'Base de dados'!E1281,"")</f>
        <v/>
      </c>
      <c r="G1282" s="21" t="str">
        <f>IF('Base de dados'!F1281&lt;&gt;"",'Base de dados'!F1281,"")</f>
        <v/>
      </c>
      <c r="H1282" s="21" t="str">
        <f>IF('Base de dados'!G1281&lt;&gt;"",'Base de dados'!G1281,"")</f>
        <v/>
      </c>
      <c r="I1282" s="31" t="str">
        <f>Prefeitura!D1282</f>
        <v>AV  SAUDADE, 85 - NAZARE - CASA BRANCA</v>
      </c>
      <c r="J1282" s="22" t="str">
        <f>Prefeitura!E1282</f>
        <v>(19) 995770198</v>
      </c>
      <c r="K1282" s="23" t="str">
        <f>LOWER('Base de dados'!K1281)</f>
        <v>carolmagril@outlook.com</v>
      </c>
      <c r="L1282" s="24" t="str">
        <f>'Base de dados'!J1281</f>
        <v>POPULAÇÃO GERAL</v>
      </c>
      <c r="M1282" s="24" t="str">
        <f>'Base de dados'!L1281</f>
        <v>SUPLENTE</v>
      </c>
      <c r="N1282" s="24">
        <f>'Base de dados'!M1281</f>
        <v>965</v>
      </c>
      <c r="O1282" s="29" t="str">
        <f>IF(OR(Prefeitura!I1282="Não",Prefeitura!J1282&lt;&gt;""),"EXCLUÍDO","")</f>
        <v/>
      </c>
      <c r="P1282" s="24" t="str">
        <f>IF(Prefeitura!J1282&lt;&gt;"","ATENDIDO CDHU",IF(Prefeitura!I1282="Não","NÃO COMPROVA TEMPO DE MORADIA",""))</f>
        <v/>
      </c>
      <c r="Q1282" s="24" t="str">
        <f t="shared" si="40"/>
        <v/>
      </c>
    </row>
    <row r="1283" spans="1:17" ht="24.95" customHeight="1" x14ac:dyDescent="0.25">
      <c r="A1283" s="17">
        <f t="shared" si="39"/>
        <v>1281</v>
      </c>
      <c r="B1283" s="18" t="str">
        <f>'Base de dados'!A1282</f>
        <v>5630021052</v>
      </c>
      <c r="C1283" s="19" t="str">
        <f>'Base de dados'!B1282</f>
        <v>JOAO VITOR DA SILVA</v>
      </c>
      <c r="D1283" s="26">
        <f>'Base de dados'!C1282</f>
        <v>651643223</v>
      </c>
      <c r="E1283" s="20" t="str">
        <f>'Base de dados'!D1282</f>
        <v>091.439.104-67</v>
      </c>
      <c r="F1283" s="21" t="str">
        <f>IF('Base de dados'!E1282&lt;&gt;"",'Base de dados'!E1282,"")</f>
        <v/>
      </c>
      <c r="G1283" s="21" t="str">
        <f>IF('Base de dados'!F1282&lt;&gt;"",'Base de dados'!F1282,"")</f>
        <v/>
      </c>
      <c r="H1283" s="21" t="str">
        <f>IF('Base de dados'!G1282&lt;&gt;"",'Base de dados'!G1282,"")</f>
        <v/>
      </c>
      <c r="I1283" s="31" t="str">
        <f>Prefeitura!D1283</f>
        <v>RUA LUZIA DA SILVA LOPES, 17 - PARQUE SAO PAULO - CASA BRANCA</v>
      </c>
      <c r="J1283" s="22" t="str">
        <f>Prefeitura!E1283</f>
        <v>(19) 987524144</v>
      </c>
      <c r="K1283" s="23" t="str">
        <f>LOWER('Base de dados'!K1282)</f>
        <v>infopec.informatica@gmail.com</v>
      </c>
      <c r="L1283" s="24" t="str">
        <f>'Base de dados'!J1282</f>
        <v>POPULAÇÃO GERAL</v>
      </c>
      <c r="M1283" s="24" t="str">
        <f>'Base de dados'!L1282</f>
        <v>SUPLENTE</v>
      </c>
      <c r="N1283" s="24">
        <f>'Base de dados'!M1282</f>
        <v>966</v>
      </c>
      <c r="O1283" s="29" t="str">
        <f>IF(OR(Prefeitura!I1283="Não",Prefeitura!J1283&lt;&gt;""),"EXCLUÍDO","")</f>
        <v/>
      </c>
      <c r="P1283" s="24" t="str">
        <f>IF(Prefeitura!J1283&lt;&gt;"","ATENDIDO CDHU",IF(Prefeitura!I1283="Não","NÃO COMPROVA TEMPO DE MORADIA",""))</f>
        <v/>
      </c>
      <c r="Q1283" s="24" t="str">
        <f t="shared" si="40"/>
        <v/>
      </c>
    </row>
    <row r="1284" spans="1:17" ht="24.95" customHeight="1" x14ac:dyDescent="0.25">
      <c r="A1284" s="17">
        <f t="shared" si="39"/>
        <v>1282</v>
      </c>
      <c r="B1284" s="18" t="str">
        <f>'Base de dados'!A1283</f>
        <v>5630003639</v>
      </c>
      <c r="C1284" s="19" t="str">
        <f>'Base de dados'!B1283</f>
        <v>JULIANE APARECIDA BORGES GILAVERTI</v>
      </c>
      <c r="D1284" s="26">
        <f>'Base de dados'!C1283</f>
        <v>484773719</v>
      </c>
      <c r="E1284" s="20" t="str">
        <f>'Base de dados'!D1283</f>
        <v>410.691.738-60</v>
      </c>
      <c r="F1284" s="21" t="str">
        <f>IF('Base de dados'!E1283&lt;&gt;"",'Base de dados'!E1283,"")</f>
        <v>GABRIEL FELIPE GILAVERTI</v>
      </c>
      <c r="G1284" s="21">
        <f>IF('Base de dados'!F1283&lt;&gt;"",'Base de dados'!F1283,"")</f>
        <v>439413102</v>
      </c>
      <c r="H1284" s="21" t="str">
        <f>IF('Base de dados'!G1283&lt;&gt;"",'Base de dados'!G1283,"")</f>
        <v>415.249.028-45</v>
      </c>
      <c r="I1284" s="31" t="str">
        <f>Prefeitura!D1284</f>
        <v>CHA SEBASTIAO WALTER LOPES DA CUNHA, 92 - CHACARA BOA VISTA - CASA BRANCA</v>
      </c>
      <c r="J1284" s="22" t="str">
        <f>Prefeitura!E1284</f>
        <v>(19) 992860968</v>
      </c>
      <c r="K1284" s="23" t="str">
        <f>LOWER('Base de dados'!K1283)</f>
        <v>juaborges03@gmail.com</v>
      </c>
      <c r="L1284" s="24" t="str">
        <f>'Base de dados'!J1283</f>
        <v>POPULAÇÃO GERAL</v>
      </c>
      <c r="M1284" s="24" t="str">
        <f>'Base de dados'!L1283</f>
        <v>SUPLENTE</v>
      </c>
      <c r="N1284" s="24">
        <f>'Base de dados'!M1283</f>
        <v>967</v>
      </c>
      <c r="O1284" s="29" t="str">
        <f>IF(OR(Prefeitura!I1284="Não",Prefeitura!J1284&lt;&gt;""),"EXCLUÍDO","")</f>
        <v/>
      </c>
      <c r="P1284" s="24" t="str">
        <f>IF(Prefeitura!J1284&lt;&gt;"","ATENDIDO CDHU",IF(Prefeitura!I1284="Não","NÃO COMPROVA TEMPO DE MORADIA",""))</f>
        <v/>
      </c>
      <c r="Q1284" s="24" t="str">
        <f t="shared" si="40"/>
        <v/>
      </c>
    </row>
    <row r="1285" spans="1:17" ht="24.95" customHeight="1" x14ac:dyDescent="0.25">
      <c r="A1285" s="17">
        <f t="shared" ref="A1285:A1348" si="41">A1284+1</f>
        <v>1283</v>
      </c>
      <c r="B1285" s="18" t="str">
        <f>'Base de dados'!A1284</f>
        <v>5630003159</v>
      </c>
      <c r="C1285" s="19" t="str">
        <f>'Base de dados'!B1284</f>
        <v>WESLEY APARECIDO VIEIRA</v>
      </c>
      <c r="D1285" s="26">
        <f>'Base de dados'!C1284</f>
        <v>431648098</v>
      </c>
      <c r="E1285" s="20" t="str">
        <f>'Base de dados'!D1284</f>
        <v>231.565.968-09</v>
      </c>
      <c r="F1285" s="21" t="str">
        <f>IF('Base de dados'!E1284&lt;&gt;"",'Base de dados'!E1284,"")</f>
        <v>MARIANA FERMOSELI BATISSOCO VIEIRA</v>
      </c>
      <c r="G1285" s="21">
        <f>IF('Base de dados'!F1284&lt;&gt;"",'Base de dados'!F1284,"")</f>
        <v>532752533</v>
      </c>
      <c r="H1285" s="21" t="str">
        <f>IF('Base de dados'!G1284&lt;&gt;"",'Base de dados'!G1284,"")</f>
        <v>474.467.858-02</v>
      </c>
      <c r="I1285" s="31" t="str">
        <f>Prefeitura!D1285</f>
        <v>RUA FAMILIA THOME, 44 - CIDADE JARDIM - CASA BRANCA</v>
      </c>
      <c r="J1285" s="22" t="str">
        <f>Prefeitura!E1285</f>
        <v>(19) 992281475</v>
      </c>
      <c r="K1285" s="23" t="str">
        <f>LOWER('Base de dados'!K1284)</f>
        <v>wesleyapvieira@bol.com.br</v>
      </c>
      <c r="L1285" s="24" t="str">
        <f>'Base de dados'!J1284</f>
        <v>POPULAÇÃO GERAL</v>
      </c>
      <c r="M1285" s="24" t="str">
        <f>'Base de dados'!L1284</f>
        <v>SUPLENTE</v>
      </c>
      <c r="N1285" s="24">
        <f>'Base de dados'!M1284</f>
        <v>968</v>
      </c>
      <c r="O1285" s="29" t="str">
        <f>IF(OR(Prefeitura!I1285="Não",Prefeitura!J1285&lt;&gt;""),"EXCLUÍDO","")</f>
        <v/>
      </c>
      <c r="P1285" s="24" t="str">
        <f>IF(Prefeitura!J1285&lt;&gt;"","ATENDIDO CDHU",IF(Prefeitura!I1285="Não","NÃO COMPROVA TEMPO DE MORADIA",""))</f>
        <v/>
      </c>
      <c r="Q1285" s="24" t="str">
        <f t="shared" ref="Q1285:Q1348" si="42">IF(P1285="","",IF(P1285="ATENDIDO CDHU","CDHU","PREFEITURA"))</f>
        <v/>
      </c>
    </row>
    <row r="1286" spans="1:17" ht="24.95" customHeight="1" x14ac:dyDescent="0.25">
      <c r="A1286" s="17">
        <f t="shared" si="41"/>
        <v>1284</v>
      </c>
      <c r="B1286" s="18" t="str">
        <f>'Base de dados'!A1285</f>
        <v>5630018918</v>
      </c>
      <c r="C1286" s="19" t="str">
        <f>'Base de dados'!B1285</f>
        <v>FRANCISCO PEDRO DA SILVA BARBOSA JUNIOR</v>
      </c>
      <c r="D1286" s="26">
        <f>'Base de dados'!C1285</f>
        <v>561672362</v>
      </c>
      <c r="E1286" s="20" t="str">
        <f>'Base de dados'!D1285</f>
        <v>450.731.258-27</v>
      </c>
      <c r="F1286" s="21" t="str">
        <f>IF('Base de dados'!E1285&lt;&gt;"",'Base de dados'!E1285,"")</f>
        <v>NAYARA DE SOUZA MOREIRA</v>
      </c>
      <c r="G1286" s="21">
        <f>IF('Base de dados'!F1285&lt;&gt;"",'Base de dados'!F1285,"")</f>
        <v>585059950</v>
      </c>
      <c r="H1286" s="21" t="str">
        <f>IF('Base de dados'!G1285&lt;&gt;"",'Base de dados'!G1285,"")</f>
        <v>501.778.248-67</v>
      </c>
      <c r="I1286" s="31" t="str">
        <f>Prefeitura!D1286</f>
        <v>EST PREFEITO JOSE APARECIDO SORIANO, Lote24A - RURAL: ESTRADA PREFEITO JOSE APARECIDO SORIANO - CASA BRANCA</v>
      </c>
      <c r="J1286" s="22" t="str">
        <f>Prefeitura!E1286</f>
        <v>(19) 994134779</v>
      </c>
      <c r="K1286" s="23" t="str">
        <f>LOWER('Base de dados'!K1285)</f>
        <v>naahefrank04@gmail.com</v>
      </c>
      <c r="L1286" s="24" t="str">
        <f>'Base de dados'!J1285</f>
        <v>POPULAÇÃO GERAL</v>
      </c>
      <c r="M1286" s="24" t="str">
        <f>'Base de dados'!L1285</f>
        <v>SUPLENTE</v>
      </c>
      <c r="N1286" s="24">
        <f>'Base de dados'!M1285</f>
        <v>969</v>
      </c>
      <c r="O1286" s="29" t="str">
        <f>IF(OR(Prefeitura!I1286="Não",Prefeitura!J1286&lt;&gt;""),"EXCLUÍDO","")</f>
        <v/>
      </c>
      <c r="P1286" s="24" t="str">
        <f>IF(Prefeitura!J1286&lt;&gt;"","ATENDIDO CDHU",IF(Prefeitura!I1286="Não","NÃO COMPROVA TEMPO DE MORADIA",""))</f>
        <v/>
      </c>
      <c r="Q1286" s="24" t="str">
        <f t="shared" si="42"/>
        <v/>
      </c>
    </row>
    <row r="1287" spans="1:17" ht="24.95" customHeight="1" x14ac:dyDescent="0.25">
      <c r="A1287" s="17">
        <f t="shared" si="41"/>
        <v>1285</v>
      </c>
      <c r="B1287" s="18" t="str">
        <f>'Base de dados'!A1286</f>
        <v>5630000403</v>
      </c>
      <c r="C1287" s="19" t="str">
        <f>'Base de dados'!B1286</f>
        <v>ANDREA PAULA BAPTISTA SILVA</v>
      </c>
      <c r="D1287" s="26">
        <f>'Base de dados'!C1286</f>
        <v>403794179</v>
      </c>
      <c r="E1287" s="20" t="str">
        <f>'Base de dados'!D1286</f>
        <v>347.415.918-67</v>
      </c>
      <c r="F1287" s="21" t="str">
        <f>IF('Base de dados'!E1286&lt;&gt;"",'Base de dados'!E1286,"")</f>
        <v/>
      </c>
      <c r="G1287" s="21" t="str">
        <f>IF('Base de dados'!F1286&lt;&gt;"",'Base de dados'!F1286,"")</f>
        <v/>
      </c>
      <c r="H1287" s="21" t="str">
        <f>IF('Base de dados'!G1286&lt;&gt;"",'Base de dados'!G1286,"")</f>
        <v/>
      </c>
      <c r="I1287" s="31" t="str">
        <f>Prefeitura!D1287</f>
        <v>RUA ADRIANO FRANCISCO PIRES, 66 - PARQUE SAO PAULO - CASA BRANCA</v>
      </c>
      <c r="J1287" s="22" t="str">
        <f>Prefeitura!E1287</f>
        <v>(19) 994397669</v>
      </c>
      <c r="K1287" s="23" t="str">
        <f>LOWER('Base de dados'!K1286)</f>
        <v>andreabaptistasilva3@gmail.com</v>
      </c>
      <c r="L1287" s="24" t="str">
        <f>'Base de dados'!J1286</f>
        <v>POPULAÇÃO GERAL</v>
      </c>
      <c r="M1287" s="24" t="str">
        <f>'Base de dados'!L1286</f>
        <v>SUPLENTE</v>
      </c>
      <c r="N1287" s="24">
        <f>'Base de dados'!M1286</f>
        <v>970</v>
      </c>
      <c r="O1287" s="29" t="str">
        <f>IF(OR(Prefeitura!I1287="Não",Prefeitura!J1287&lt;&gt;""),"EXCLUÍDO","")</f>
        <v/>
      </c>
      <c r="P1287" s="24" t="str">
        <f>IF(Prefeitura!J1287&lt;&gt;"","ATENDIDO CDHU",IF(Prefeitura!I1287="Não","NÃO COMPROVA TEMPO DE MORADIA",""))</f>
        <v/>
      </c>
      <c r="Q1287" s="24" t="str">
        <f t="shared" si="42"/>
        <v/>
      </c>
    </row>
    <row r="1288" spans="1:17" ht="24.95" customHeight="1" x14ac:dyDescent="0.25">
      <c r="A1288" s="17">
        <f t="shared" si="41"/>
        <v>1286</v>
      </c>
      <c r="B1288" s="18" t="str">
        <f>'Base de dados'!A1287</f>
        <v>5630003266</v>
      </c>
      <c r="C1288" s="19" t="str">
        <f>'Base de dados'!B1287</f>
        <v>LUIZ RICARDO MACHADO DURO</v>
      </c>
      <c r="D1288" s="26">
        <f>'Base de dados'!C1287</f>
        <v>303887114</v>
      </c>
      <c r="E1288" s="20" t="str">
        <f>'Base de dados'!D1287</f>
        <v>287.562.118-13</v>
      </c>
      <c r="F1288" s="21" t="str">
        <f>IF('Base de dados'!E1287&lt;&gt;"",'Base de dados'!E1287,"")</f>
        <v>NADIA ELIS SEPOLINE FELISBERTO</v>
      </c>
      <c r="G1288" s="21">
        <f>IF('Base de dados'!F1287&lt;&gt;"",'Base de dados'!F1287,"")</f>
        <v>403794651</v>
      </c>
      <c r="H1288" s="21" t="str">
        <f>IF('Base de dados'!G1287&lt;&gt;"",'Base de dados'!G1287,"")</f>
        <v>340.721.628-92</v>
      </c>
      <c r="I1288" s="31" t="str">
        <f>Prefeitura!D1288</f>
        <v>Q   FAMILIA CASTOLDI, 75 - JARDIM MACAUBA - CASA BRANCA</v>
      </c>
      <c r="J1288" s="22" t="str">
        <f>Prefeitura!E1288</f>
        <v>(19) 992467733</v>
      </c>
      <c r="K1288" s="23" t="str">
        <f>LOWER('Base de dados'!K1287)</f>
        <v>familiaricardomachado@gmail.com</v>
      </c>
      <c r="L1288" s="24" t="str">
        <f>'Base de dados'!J1287</f>
        <v>POPULAÇÃO GERAL</v>
      </c>
      <c r="M1288" s="24" t="str">
        <f>'Base de dados'!L1287</f>
        <v>SUPLENTE</v>
      </c>
      <c r="N1288" s="24">
        <f>'Base de dados'!M1287</f>
        <v>971</v>
      </c>
      <c r="O1288" s="29" t="str">
        <f>IF(OR(Prefeitura!I1288="Não",Prefeitura!J1288&lt;&gt;""),"EXCLUÍDO","")</f>
        <v/>
      </c>
      <c r="P1288" s="24" t="str">
        <f>IF(Prefeitura!J1288&lt;&gt;"","ATENDIDO CDHU",IF(Prefeitura!I1288="Não","NÃO COMPROVA TEMPO DE MORADIA",""))</f>
        <v/>
      </c>
      <c r="Q1288" s="24" t="str">
        <f t="shared" si="42"/>
        <v/>
      </c>
    </row>
    <row r="1289" spans="1:17" ht="24.95" customHeight="1" x14ac:dyDescent="0.25">
      <c r="A1289" s="17">
        <f t="shared" si="41"/>
        <v>1287</v>
      </c>
      <c r="B1289" s="18" t="str">
        <f>'Base de dados'!A1288</f>
        <v>5630004330</v>
      </c>
      <c r="C1289" s="19" t="str">
        <f>'Base de dados'!B1288</f>
        <v>RAQUEL APARECIDA MATAVELLI</v>
      </c>
      <c r="D1289" s="26">
        <f>'Base de dados'!C1288</f>
        <v>400989827</v>
      </c>
      <c r="E1289" s="20" t="str">
        <f>'Base de dados'!D1288</f>
        <v>356.326.468-66</v>
      </c>
      <c r="F1289" s="21" t="str">
        <f>IF('Base de dados'!E1288&lt;&gt;"",'Base de dados'!E1288,"")</f>
        <v>JOAO PAULO MAGDALENA MARINGOLO</v>
      </c>
      <c r="G1289" s="21">
        <f>IF('Base de dados'!F1288&lt;&gt;"",'Base de dados'!F1288,"")</f>
        <v>497121773</v>
      </c>
      <c r="H1289" s="21" t="str">
        <f>IF('Base de dados'!G1288&lt;&gt;"",'Base de dados'!G1288,"")</f>
        <v>453.141.618-00</v>
      </c>
      <c r="I1289" s="31" t="str">
        <f>Prefeitura!D1289</f>
        <v>AV  CORONEL JOAO GONCALVES, 617 - DESTERRO - CASA BRANCA</v>
      </c>
      <c r="J1289" s="22" t="str">
        <f>Prefeitura!E1289</f>
        <v>(19) 993266412</v>
      </c>
      <c r="K1289" s="23" t="str">
        <f>LOWER('Base de dados'!K1288)</f>
        <v>raquelmatavelli451@gmail.com</v>
      </c>
      <c r="L1289" s="24" t="str">
        <f>'Base de dados'!J1288</f>
        <v>POPULAÇÃO GERAL</v>
      </c>
      <c r="M1289" s="24" t="str">
        <f>'Base de dados'!L1288</f>
        <v>SUPLENTE</v>
      </c>
      <c r="N1289" s="24">
        <f>'Base de dados'!M1288</f>
        <v>972</v>
      </c>
      <c r="O1289" s="29" t="str">
        <f>IF(OR(Prefeitura!I1289="Não",Prefeitura!J1289&lt;&gt;""),"EXCLUÍDO","")</f>
        <v/>
      </c>
      <c r="P1289" s="24" t="str">
        <f>IF(Prefeitura!J1289&lt;&gt;"","ATENDIDO CDHU",IF(Prefeitura!I1289="Não","NÃO COMPROVA TEMPO DE MORADIA",""))</f>
        <v/>
      </c>
      <c r="Q1289" s="24" t="str">
        <f t="shared" si="42"/>
        <v/>
      </c>
    </row>
    <row r="1290" spans="1:17" ht="24.95" customHeight="1" x14ac:dyDescent="0.25">
      <c r="A1290" s="17">
        <f t="shared" si="41"/>
        <v>1288</v>
      </c>
      <c r="B1290" s="18" t="str">
        <f>'Base de dados'!A1289</f>
        <v>5630017167</v>
      </c>
      <c r="C1290" s="19" t="str">
        <f>'Base de dados'!B1289</f>
        <v>JOAO VITOR DA CUNHA DOS SANTOS</v>
      </c>
      <c r="D1290" s="26">
        <f>'Base de dados'!C1289</f>
        <v>385956666</v>
      </c>
      <c r="E1290" s="20" t="str">
        <f>'Base de dados'!D1289</f>
        <v>481.706.498-62</v>
      </c>
      <c r="F1290" s="21" t="str">
        <f>IF('Base de dados'!E1289&lt;&gt;"",'Base de dados'!E1289,"")</f>
        <v/>
      </c>
      <c r="G1290" s="21" t="str">
        <f>IF('Base de dados'!F1289&lt;&gt;"",'Base de dados'!F1289,"")</f>
        <v/>
      </c>
      <c r="H1290" s="21" t="str">
        <f>IF('Base de dados'!G1289&lt;&gt;"",'Base de dados'!G1289,"")</f>
        <v/>
      </c>
      <c r="I1290" s="31" t="str">
        <f>Prefeitura!D1290</f>
        <v>RUA OSVALDO GALLERANI, 370 - CIDADE SATELITE IRIS - CAMPINAS</v>
      </c>
      <c r="J1290" s="22" t="str">
        <f>Prefeitura!E1290</f>
        <v>(19) 992487310</v>
      </c>
      <c r="K1290" s="23" t="str">
        <f>LOWER('Base de dados'!K1289)</f>
        <v>jv14006@gmail.com</v>
      </c>
      <c r="L1290" s="24" t="str">
        <f>'Base de dados'!J1289</f>
        <v>POPULAÇÃO GERAL</v>
      </c>
      <c r="M1290" s="24" t="str">
        <f>'Base de dados'!L1289</f>
        <v>SUPLENTE</v>
      </c>
      <c r="N1290" s="24">
        <f>'Base de dados'!M1289</f>
        <v>973</v>
      </c>
      <c r="O1290" s="29" t="str">
        <f>IF(OR(Prefeitura!I1290="Não",Prefeitura!J1290&lt;&gt;""),"EXCLUÍDO","")</f>
        <v/>
      </c>
      <c r="P1290" s="24" t="str">
        <f>IF(Prefeitura!J1290&lt;&gt;"","ATENDIDO CDHU",IF(Prefeitura!I1290="Não","NÃO COMPROVA TEMPO DE MORADIA",""))</f>
        <v/>
      </c>
      <c r="Q1290" s="24" t="str">
        <f t="shared" si="42"/>
        <v/>
      </c>
    </row>
    <row r="1291" spans="1:17" ht="24.95" customHeight="1" x14ac:dyDescent="0.25">
      <c r="A1291" s="17">
        <f t="shared" si="41"/>
        <v>1289</v>
      </c>
      <c r="B1291" s="18" t="str">
        <f>'Base de dados'!A1290</f>
        <v>5630003738</v>
      </c>
      <c r="C1291" s="19" t="str">
        <f>'Base de dados'!B1290</f>
        <v>LEONARDO ROBERTO NASCIMENTO</v>
      </c>
      <c r="D1291" s="26">
        <f>'Base de dados'!C1290</f>
        <v>405531898</v>
      </c>
      <c r="E1291" s="20" t="str">
        <f>'Base de dados'!D1290</f>
        <v>223.217.108-61</v>
      </c>
      <c r="F1291" s="21" t="str">
        <f>IF('Base de dados'!E1290&lt;&gt;"",'Base de dados'!E1290,"")</f>
        <v/>
      </c>
      <c r="G1291" s="21" t="str">
        <f>IF('Base de dados'!F1290&lt;&gt;"",'Base de dados'!F1290,"")</f>
        <v/>
      </c>
      <c r="H1291" s="21" t="str">
        <f>IF('Base de dados'!G1290&lt;&gt;"",'Base de dados'!G1290,"")</f>
        <v/>
      </c>
      <c r="I1291" s="31" t="str">
        <f>Prefeitura!D1291</f>
        <v>AV  AV BRASIL, 348 - JARDIM ALVORADA - CASA BRANCA</v>
      </c>
      <c r="J1291" s="22" t="str">
        <f>Prefeitura!E1291</f>
        <v>(19) 92593386</v>
      </c>
      <c r="K1291" s="23" t="str">
        <f>LOWER('Base de dados'!K1290)</f>
        <v>nleonardoroberto@gmail.com</v>
      </c>
      <c r="L1291" s="24" t="str">
        <f>'Base de dados'!J1290</f>
        <v>POPULAÇÃO GERAL</v>
      </c>
      <c r="M1291" s="24" t="str">
        <f>'Base de dados'!L1290</f>
        <v>SUPLENTE</v>
      </c>
      <c r="N1291" s="24">
        <f>'Base de dados'!M1290</f>
        <v>974</v>
      </c>
      <c r="O1291" s="29" t="str">
        <f>IF(OR(Prefeitura!I1291="Não",Prefeitura!J1291&lt;&gt;""),"EXCLUÍDO","")</f>
        <v/>
      </c>
      <c r="P1291" s="24" t="str">
        <f>IF(Prefeitura!J1291&lt;&gt;"","ATENDIDO CDHU",IF(Prefeitura!I1291="Não","NÃO COMPROVA TEMPO DE MORADIA",""))</f>
        <v/>
      </c>
      <c r="Q1291" s="24" t="str">
        <f t="shared" si="42"/>
        <v/>
      </c>
    </row>
    <row r="1292" spans="1:17" ht="24.95" customHeight="1" x14ac:dyDescent="0.25">
      <c r="A1292" s="17">
        <f t="shared" si="41"/>
        <v>1290</v>
      </c>
      <c r="B1292" s="18" t="str">
        <f>'Base de dados'!A1291</f>
        <v>5630003340</v>
      </c>
      <c r="C1292" s="19" t="str">
        <f>'Base de dados'!B1291</f>
        <v>GUILHERME ASSALIM</v>
      </c>
      <c r="D1292" s="26">
        <f>'Base de dados'!C1291</f>
        <v>47334869</v>
      </c>
      <c r="E1292" s="20" t="str">
        <f>'Base de dados'!D1291</f>
        <v>416.419.288-75</v>
      </c>
      <c r="F1292" s="21" t="str">
        <f>IF('Base de dados'!E1291&lt;&gt;"",'Base de dados'!E1291,"")</f>
        <v/>
      </c>
      <c r="G1292" s="21" t="str">
        <f>IF('Base de dados'!F1291&lt;&gt;"",'Base de dados'!F1291,"")</f>
        <v/>
      </c>
      <c r="H1292" s="21" t="str">
        <f>IF('Base de dados'!G1291&lt;&gt;"",'Base de dados'!G1291,"")</f>
        <v/>
      </c>
      <c r="I1292" s="31" t="str">
        <f>Prefeitura!D1292</f>
        <v>RUA GUILHERME RAIMUNDO, 98 - CECAP - CASA BRANCA</v>
      </c>
      <c r="J1292" s="22" t="str">
        <f>Prefeitura!E1292</f>
        <v>(19) 994396582</v>
      </c>
      <c r="K1292" s="23" t="str">
        <f>LOWER('Base de dados'!K1291)</f>
        <v>guiassalim11@gmail.com</v>
      </c>
      <c r="L1292" s="24" t="str">
        <f>'Base de dados'!J1291</f>
        <v>POPULAÇÃO GERAL</v>
      </c>
      <c r="M1292" s="24" t="str">
        <f>'Base de dados'!L1291</f>
        <v>SUPLENTE</v>
      </c>
      <c r="N1292" s="24">
        <f>'Base de dados'!M1291</f>
        <v>975</v>
      </c>
      <c r="O1292" s="29" t="str">
        <f>IF(OR(Prefeitura!I1292="Não",Prefeitura!J1292&lt;&gt;""),"EXCLUÍDO","")</f>
        <v/>
      </c>
      <c r="P1292" s="24" t="str">
        <f>IF(Prefeitura!J1292&lt;&gt;"","ATENDIDO CDHU",IF(Prefeitura!I1292="Não","NÃO COMPROVA TEMPO DE MORADIA",""))</f>
        <v/>
      </c>
      <c r="Q1292" s="24" t="str">
        <f t="shared" si="42"/>
        <v/>
      </c>
    </row>
    <row r="1293" spans="1:17" ht="24.95" customHeight="1" x14ac:dyDescent="0.25">
      <c r="A1293" s="17">
        <f t="shared" si="41"/>
        <v>1291</v>
      </c>
      <c r="B1293" s="18" t="str">
        <f>'Base de dados'!A1292</f>
        <v>5630015609</v>
      </c>
      <c r="C1293" s="19" t="str">
        <f>'Base de dados'!B1292</f>
        <v>BRUNO RODRIGO TANOSSI TEODOROSKI</v>
      </c>
      <c r="D1293" s="26">
        <f>'Base de dados'!C1292</f>
        <v>424684948</v>
      </c>
      <c r="E1293" s="20" t="str">
        <f>'Base de dados'!D1292</f>
        <v>317.769.518-08</v>
      </c>
      <c r="F1293" s="21" t="str">
        <f>IF('Base de dados'!E1292&lt;&gt;"",'Base de dados'!E1292,"")</f>
        <v/>
      </c>
      <c r="G1293" s="21" t="str">
        <f>IF('Base de dados'!F1292&lt;&gt;"",'Base de dados'!F1292,"")</f>
        <v/>
      </c>
      <c r="H1293" s="21" t="str">
        <f>IF('Base de dados'!G1292&lt;&gt;"",'Base de dados'!G1292,"")</f>
        <v/>
      </c>
      <c r="I1293" s="31" t="str">
        <f>Prefeitura!D1293</f>
        <v>RUA DOS PEZUTOS, 38 - NAZARETH - CASA BRANCA</v>
      </c>
      <c r="J1293" s="22" t="str">
        <f>Prefeitura!E1293</f>
        <v>(19) 989861786</v>
      </c>
      <c r="K1293" s="23" t="str">
        <f>LOWER('Base de dados'!K1292)</f>
        <v>brunortccosta@gmail.com</v>
      </c>
      <c r="L1293" s="24" t="str">
        <f>'Base de dados'!J1292</f>
        <v>POPULAÇÃO GERAL</v>
      </c>
      <c r="M1293" s="24" t="str">
        <f>'Base de dados'!L1292</f>
        <v>SUPLENTE</v>
      </c>
      <c r="N1293" s="24">
        <f>'Base de dados'!M1292</f>
        <v>976</v>
      </c>
      <c r="O1293" s="29" t="str">
        <f>IF(OR(Prefeitura!I1293="Não",Prefeitura!J1293&lt;&gt;""),"EXCLUÍDO","")</f>
        <v/>
      </c>
      <c r="P1293" s="24" t="str">
        <f>IF(Prefeitura!J1293&lt;&gt;"","ATENDIDO CDHU",IF(Prefeitura!I1293="Não","NÃO COMPROVA TEMPO DE MORADIA",""))</f>
        <v/>
      </c>
      <c r="Q1293" s="24" t="str">
        <f t="shared" si="42"/>
        <v/>
      </c>
    </row>
    <row r="1294" spans="1:17" ht="24.95" customHeight="1" x14ac:dyDescent="0.25">
      <c r="A1294" s="17">
        <f t="shared" si="41"/>
        <v>1292</v>
      </c>
      <c r="B1294" s="18" t="str">
        <f>'Base de dados'!A1293</f>
        <v>5630018439</v>
      </c>
      <c r="C1294" s="19" t="str">
        <f>'Base de dados'!B1293</f>
        <v>SILVIA MARGARETE POLIMANTE</v>
      </c>
      <c r="D1294" s="26">
        <f>'Base de dados'!C1293</f>
        <v>250855446</v>
      </c>
      <c r="E1294" s="20" t="str">
        <f>'Base de dados'!D1293</f>
        <v>271.063.018-41</v>
      </c>
      <c r="F1294" s="21" t="str">
        <f>IF('Base de dados'!E1293&lt;&gt;"",'Base de dados'!E1293,"")</f>
        <v/>
      </c>
      <c r="G1294" s="21" t="str">
        <f>IF('Base de dados'!F1293&lt;&gt;"",'Base de dados'!F1293,"")</f>
        <v/>
      </c>
      <c r="H1294" s="21" t="str">
        <f>IF('Base de dados'!G1293&lt;&gt;"",'Base de dados'!G1293,"")</f>
        <v/>
      </c>
      <c r="I1294" s="31" t="str">
        <f>Prefeitura!D1294</f>
        <v>RUA 14 DE JULIO, 86 - SAO JOAO - CASA BRANCA</v>
      </c>
      <c r="J1294" s="22" t="str">
        <f>Prefeitura!E1294</f>
        <v>(19) 992123237</v>
      </c>
      <c r="K1294" s="23" t="str">
        <f>LOWER('Base de dados'!K1293)</f>
        <v>lan.atendimento@outlook.com</v>
      </c>
      <c r="L1294" s="24" t="str">
        <f>'Base de dados'!J1293</f>
        <v>POPULAÇÃO GERAL</v>
      </c>
      <c r="M1294" s="24" t="str">
        <f>'Base de dados'!L1293</f>
        <v>SUPLENTE</v>
      </c>
      <c r="N1294" s="24">
        <f>'Base de dados'!M1293</f>
        <v>977</v>
      </c>
      <c r="O1294" s="29" t="str">
        <f>IF(OR(Prefeitura!I1294="Não",Prefeitura!J1294&lt;&gt;""),"EXCLUÍDO","")</f>
        <v/>
      </c>
      <c r="P1294" s="24" t="str">
        <f>IF(Prefeitura!J1294&lt;&gt;"","ATENDIDO CDHU",IF(Prefeitura!I1294="Não","NÃO COMPROVA TEMPO DE MORADIA",""))</f>
        <v/>
      </c>
      <c r="Q1294" s="24" t="str">
        <f t="shared" si="42"/>
        <v/>
      </c>
    </row>
    <row r="1295" spans="1:17" ht="24.95" customHeight="1" x14ac:dyDescent="0.25">
      <c r="A1295" s="17">
        <f t="shared" si="41"/>
        <v>1293</v>
      </c>
      <c r="B1295" s="18" t="str">
        <f>'Base de dados'!A1294</f>
        <v>5630013737</v>
      </c>
      <c r="C1295" s="19" t="str">
        <f>'Base de dados'!B1294</f>
        <v>ELIZABETE CAVALCANTE GOUVEIA</v>
      </c>
      <c r="D1295" s="26">
        <f>'Base de dados'!C1294</f>
        <v>363394655</v>
      </c>
      <c r="E1295" s="20" t="str">
        <f>'Base de dados'!D1294</f>
        <v>341.144.388-07</v>
      </c>
      <c r="F1295" s="21" t="str">
        <f>IF('Base de dados'!E1294&lt;&gt;"",'Base de dados'!E1294,"")</f>
        <v>AURINO GOUVEIA DA SILVA</v>
      </c>
      <c r="G1295" s="21">
        <f>IF('Base de dados'!F1294&lt;&gt;"",'Base de dados'!F1294,"")</f>
        <v>151317483</v>
      </c>
      <c r="H1295" s="21" t="str">
        <f>IF('Base de dados'!G1294&lt;&gt;"",'Base de dados'!G1294,"")</f>
        <v>037.894.238-74</v>
      </c>
      <c r="I1295" s="31" t="str">
        <f>Prefeitura!D1295</f>
        <v>AV  DOROTHEO BARBOSA, 478 - SAO JOAO - CASA BRANCA</v>
      </c>
      <c r="J1295" s="22" t="str">
        <f>Prefeitura!E1295</f>
        <v>(19) 994112250</v>
      </c>
      <c r="K1295" s="23" t="str">
        <f>LOWER('Base de dados'!K1294)</f>
        <v>adrianamachado6003@gmail.com</v>
      </c>
      <c r="L1295" s="24" t="str">
        <f>'Base de dados'!J1294</f>
        <v>POPULAÇÃO GERAL</v>
      </c>
      <c r="M1295" s="24" t="str">
        <f>'Base de dados'!L1294</f>
        <v>SUPLENTE</v>
      </c>
      <c r="N1295" s="24">
        <f>'Base de dados'!M1294</f>
        <v>978</v>
      </c>
      <c r="O1295" s="29" t="str">
        <f>IF(OR(Prefeitura!I1295="Não",Prefeitura!J1295&lt;&gt;""),"EXCLUÍDO","")</f>
        <v>EXCLUÍDO</v>
      </c>
      <c r="P1295" s="24" t="str">
        <f>IF(Prefeitura!J1295&lt;&gt;"","ATENDIDO CDHU",IF(Prefeitura!I1295="Não","NÃO COMPROVA TEMPO DE MORADIA",""))</f>
        <v>ATENDIDO CDHU</v>
      </c>
      <c r="Q1295" s="24" t="str">
        <f t="shared" si="42"/>
        <v>CDHU</v>
      </c>
    </row>
    <row r="1296" spans="1:17" ht="24.95" customHeight="1" x14ac:dyDescent="0.25">
      <c r="A1296" s="17">
        <f t="shared" si="41"/>
        <v>1294</v>
      </c>
      <c r="B1296" s="18" t="str">
        <f>'Base de dados'!A1295</f>
        <v>5630013562</v>
      </c>
      <c r="C1296" s="19" t="str">
        <f>'Base de dados'!B1295</f>
        <v>LEOPOLDINA PALMEIRA DE LIMA</v>
      </c>
      <c r="D1296" s="26">
        <f>'Base de dados'!C1295</f>
        <v>289654749</v>
      </c>
      <c r="E1296" s="20" t="str">
        <f>'Base de dados'!D1295</f>
        <v>308.639.138-30</v>
      </c>
      <c r="F1296" s="21" t="str">
        <f>IF('Base de dados'!E1295&lt;&gt;"",'Base de dados'!E1295,"")</f>
        <v/>
      </c>
      <c r="G1296" s="21" t="str">
        <f>IF('Base de dados'!F1295&lt;&gt;"",'Base de dados'!F1295,"")</f>
        <v/>
      </c>
      <c r="H1296" s="21" t="str">
        <f>IF('Base de dados'!G1295&lt;&gt;"",'Base de dados'!G1295,"")</f>
        <v/>
      </c>
      <c r="I1296" s="31" t="str">
        <f>Prefeitura!D1296</f>
        <v>AV  ORFEO PARAVENTE, 1309 - JARDIM KIOTO - SAO PAULO</v>
      </c>
      <c r="J1296" s="22" t="str">
        <f>Prefeitura!E1296</f>
        <v>(11) 970189762</v>
      </c>
      <c r="K1296" s="23" t="str">
        <f>LOWER('Base de dados'!K1295)</f>
        <v>luanapsilva00@gmail.com</v>
      </c>
      <c r="L1296" s="24" t="str">
        <f>'Base de dados'!J1295</f>
        <v>POPULAÇÃO GERAL</v>
      </c>
      <c r="M1296" s="24" t="str">
        <f>'Base de dados'!L1295</f>
        <v>SUPLENTE</v>
      </c>
      <c r="N1296" s="24">
        <f>'Base de dados'!M1295</f>
        <v>979</v>
      </c>
      <c r="O1296" s="29" t="str">
        <f>IF(OR(Prefeitura!I1296="Não",Prefeitura!J1296&lt;&gt;""),"EXCLUÍDO","")</f>
        <v/>
      </c>
      <c r="P1296" s="24" t="str">
        <f>IF(Prefeitura!J1296&lt;&gt;"","ATENDIDO CDHU",IF(Prefeitura!I1296="Não","NÃO COMPROVA TEMPO DE MORADIA",""))</f>
        <v/>
      </c>
      <c r="Q1296" s="24" t="str">
        <f t="shared" si="42"/>
        <v/>
      </c>
    </row>
    <row r="1297" spans="1:17" ht="24.95" customHeight="1" x14ac:dyDescent="0.25">
      <c r="A1297" s="17">
        <f t="shared" si="41"/>
        <v>1295</v>
      </c>
      <c r="B1297" s="18" t="str">
        <f>'Base de dados'!A1296</f>
        <v>5630000205</v>
      </c>
      <c r="C1297" s="19" t="str">
        <f>'Base de dados'!B1296</f>
        <v>PEDRO CIPRIANO JUNIOR</v>
      </c>
      <c r="D1297" s="26">
        <f>'Base de dados'!C1296</f>
        <v>431648074</v>
      </c>
      <c r="E1297" s="20" t="str">
        <f>'Base de dados'!D1296</f>
        <v>339.727.638-16</v>
      </c>
      <c r="F1297" s="21" t="str">
        <f>IF('Base de dados'!E1296&lt;&gt;"",'Base de dados'!E1296,"")</f>
        <v>ADRIANA PARRA DAMASCENO CIPRIANO</v>
      </c>
      <c r="G1297" s="21">
        <f>IF('Base de dados'!F1296&lt;&gt;"",'Base de dados'!F1296,"")</f>
        <v>470853220</v>
      </c>
      <c r="H1297" s="21" t="str">
        <f>IF('Base de dados'!G1296&lt;&gt;"",'Base de dados'!G1296,"")</f>
        <v>373.019.808-41</v>
      </c>
      <c r="I1297" s="31" t="str">
        <f>Prefeitura!D1297</f>
        <v>RUA PROFESSORA MARIA REGINA BRAGA DE CARVALHO, 60 - ANDORINHAS - CASA BRANCA</v>
      </c>
      <c r="J1297" s="22" t="str">
        <f>Prefeitura!E1297</f>
        <v>(19) 989586432</v>
      </c>
      <c r="K1297" s="23" t="str">
        <f>LOWER('Base de dados'!K1296)</f>
        <v>drikinhaemp@gmail.com</v>
      </c>
      <c r="L1297" s="24" t="str">
        <f>'Base de dados'!J1296</f>
        <v>POPULAÇÃO GERAL</v>
      </c>
      <c r="M1297" s="24" t="str">
        <f>'Base de dados'!L1296</f>
        <v>SUPLENTE</v>
      </c>
      <c r="N1297" s="24">
        <f>'Base de dados'!M1296</f>
        <v>980</v>
      </c>
      <c r="O1297" s="29" t="str">
        <f>IF(OR(Prefeitura!I1297="Não",Prefeitura!J1297&lt;&gt;""),"EXCLUÍDO","")</f>
        <v/>
      </c>
      <c r="P1297" s="24" t="str">
        <f>IF(Prefeitura!J1297&lt;&gt;"","ATENDIDO CDHU",IF(Prefeitura!I1297="Não","NÃO COMPROVA TEMPO DE MORADIA",""))</f>
        <v/>
      </c>
      <c r="Q1297" s="24" t="str">
        <f t="shared" si="42"/>
        <v/>
      </c>
    </row>
    <row r="1298" spans="1:17" ht="24.95" customHeight="1" x14ac:dyDescent="0.25">
      <c r="A1298" s="17">
        <f t="shared" si="41"/>
        <v>1296</v>
      </c>
      <c r="B1298" s="18" t="str">
        <f>'Base de dados'!A1297</f>
        <v>5630018835</v>
      </c>
      <c r="C1298" s="19" t="str">
        <f>'Base de dados'!B1297</f>
        <v>LUIZ SERGIO DA SILVA</v>
      </c>
      <c r="D1298" s="26">
        <f>'Base de dados'!C1297</f>
        <v>201991597</v>
      </c>
      <c r="E1298" s="20" t="str">
        <f>'Base de dados'!D1297</f>
        <v>079.848.168-40</v>
      </c>
      <c r="F1298" s="21" t="str">
        <f>IF('Base de dados'!E1297&lt;&gt;"",'Base de dados'!E1297,"")</f>
        <v>MARLENE DA COSTA MIGLIORINI</v>
      </c>
      <c r="G1298" s="21">
        <f>IF('Base de dados'!F1297&lt;&gt;"",'Base de dados'!F1297,"")</f>
        <v>30192742</v>
      </c>
      <c r="H1298" s="21" t="str">
        <f>IF('Base de dados'!G1297&lt;&gt;"",'Base de dados'!G1297,"")</f>
        <v>247.021.678-80</v>
      </c>
      <c r="I1298" s="31" t="str">
        <f>Prefeitura!D1298</f>
        <v>CHA ARLINDO PERES MACIEL, 210 - 100 - DISTRITO INDUSTRIAL - CASA BRANCA</v>
      </c>
      <c r="J1298" s="22" t="str">
        <f>Prefeitura!E1298</f>
        <v>(19) 992206465</v>
      </c>
      <c r="K1298" s="23" t="str">
        <f>LOWER('Base de dados'!K1297)</f>
        <v>rafaellsilvaa18@gmail.com</v>
      </c>
      <c r="L1298" s="24" t="str">
        <f>'Base de dados'!J1297</f>
        <v>POPULAÇÃO GERAL</v>
      </c>
      <c r="M1298" s="24" t="str">
        <f>'Base de dados'!L1297</f>
        <v>SUPLENTE</v>
      </c>
      <c r="N1298" s="24">
        <f>'Base de dados'!M1297</f>
        <v>981</v>
      </c>
      <c r="O1298" s="29" t="str">
        <f>IF(OR(Prefeitura!I1298="Não",Prefeitura!J1298&lt;&gt;""),"EXCLUÍDO","")</f>
        <v/>
      </c>
      <c r="P1298" s="24" t="str">
        <f>IF(Prefeitura!J1298&lt;&gt;"","ATENDIDO CDHU",IF(Prefeitura!I1298="Não","NÃO COMPROVA TEMPO DE MORADIA",""))</f>
        <v/>
      </c>
      <c r="Q1298" s="24" t="str">
        <f t="shared" si="42"/>
        <v/>
      </c>
    </row>
    <row r="1299" spans="1:17" ht="24.95" customHeight="1" x14ac:dyDescent="0.25">
      <c r="A1299" s="17">
        <f t="shared" si="41"/>
        <v>1297</v>
      </c>
      <c r="B1299" s="18" t="str">
        <f>'Base de dados'!A1298</f>
        <v>5630001856</v>
      </c>
      <c r="C1299" s="19" t="str">
        <f>'Base de dados'!B1298</f>
        <v>DONIZETE APARECIDO FERNANDES DE SOUZA</v>
      </c>
      <c r="D1299" s="26">
        <f>'Base de dados'!C1298</f>
        <v>40379257</v>
      </c>
      <c r="E1299" s="20" t="str">
        <f>'Base de dados'!D1298</f>
        <v>308.196.938-71</v>
      </c>
      <c r="F1299" s="21" t="str">
        <f>IF('Base de dados'!E1298&lt;&gt;"",'Base de dados'!E1298,"")</f>
        <v/>
      </c>
      <c r="G1299" s="21" t="str">
        <f>IF('Base de dados'!F1298&lt;&gt;"",'Base de dados'!F1298,"")</f>
        <v/>
      </c>
      <c r="H1299" s="21" t="str">
        <f>IF('Base de dados'!G1298&lt;&gt;"",'Base de dados'!G1298,"")</f>
        <v/>
      </c>
      <c r="I1299" s="31" t="str">
        <f>Prefeitura!D1299</f>
        <v>RUA FAMILIA SILLOS, 111 - JARDIM AMERICA  - CASA BRANCA</v>
      </c>
      <c r="J1299" s="22" t="str">
        <f>Prefeitura!E1299</f>
        <v>(19) 989277210</v>
      </c>
      <c r="K1299" s="23" t="str">
        <f>LOWER('Base de dados'!K1298)</f>
        <v>donizetezagueiro@gmail.com.br</v>
      </c>
      <c r="L1299" s="24" t="str">
        <f>'Base de dados'!J1298</f>
        <v>POPULAÇÃO GERAL</v>
      </c>
      <c r="M1299" s="24" t="str">
        <f>'Base de dados'!L1298</f>
        <v>SUPLENTE</v>
      </c>
      <c r="N1299" s="24">
        <f>'Base de dados'!M1298</f>
        <v>982</v>
      </c>
      <c r="O1299" s="29" t="str">
        <f>IF(OR(Prefeitura!I1299="Não",Prefeitura!J1299&lt;&gt;""),"EXCLUÍDO","")</f>
        <v/>
      </c>
      <c r="P1299" s="24" t="str">
        <f>IF(Prefeitura!J1299&lt;&gt;"","ATENDIDO CDHU",IF(Prefeitura!I1299="Não","NÃO COMPROVA TEMPO DE MORADIA",""))</f>
        <v/>
      </c>
      <c r="Q1299" s="24" t="str">
        <f t="shared" si="42"/>
        <v/>
      </c>
    </row>
    <row r="1300" spans="1:17" ht="24.95" customHeight="1" x14ac:dyDescent="0.25">
      <c r="A1300" s="17">
        <f t="shared" si="41"/>
        <v>1298</v>
      </c>
      <c r="B1300" s="18" t="str">
        <f>'Base de dados'!A1299</f>
        <v>5630003282</v>
      </c>
      <c r="C1300" s="19" t="str">
        <f>'Base de dados'!B1299</f>
        <v>ANA LUCIA HORACIO CAITANO</v>
      </c>
      <c r="D1300" s="26">
        <f>'Base de dados'!C1299</f>
        <v>27024332</v>
      </c>
      <c r="E1300" s="20" t="str">
        <f>'Base de dados'!D1299</f>
        <v>187.034.788-90</v>
      </c>
      <c r="F1300" s="21" t="str">
        <f>IF('Base de dados'!E1299&lt;&gt;"",'Base de dados'!E1299,"")</f>
        <v/>
      </c>
      <c r="G1300" s="21" t="str">
        <f>IF('Base de dados'!F1299&lt;&gt;"",'Base de dados'!F1299,"")</f>
        <v/>
      </c>
      <c r="H1300" s="21" t="str">
        <f>IF('Base de dados'!G1299&lt;&gt;"",'Base de dados'!G1299,"")</f>
        <v/>
      </c>
      <c r="I1300" s="31" t="str">
        <f>Prefeitura!D1300</f>
        <v>AV  DR FRANCISCO NOGUEIRA DE LIMA, 1069 - DESTERRO - CASA BRANCA</v>
      </c>
      <c r="J1300" s="22" t="str">
        <f>Prefeitura!E1300</f>
        <v>(19) 995677138</v>
      </c>
      <c r="K1300" s="23" t="str">
        <f>LOWER('Base de dados'!K1299)</f>
        <v>carolina_ferreira123@hotmail.com</v>
      </c>
      <c r="L1300" s="24" t="str">
        <f>'Base de dados'!J1299</f>
        <v>POPULAÇÃO GERAL</v>
      </c>
      <c r="M1300" s="24" t="str">
        <f>'Base de dados'!L1299</f>
        <v>SUPLENTE</v>
      </c>
      <c r="N1300" s="24">
        <f>'Base de dados'!M1299</f>
        <v>983</v>
      </c>
      <c r="O1300" s="29" t="str">
        <f>IF(OR(Prefeitura!I1300="Não",Prefeitura!J1300&lt;&gt;""),"EXCLUÍDO","")</f>
        <v/>
      </c>
      <c r="P1300" s="24" t="str">
        <f>IF(Prefeitura!J1300&lt;&gt;"","ATENDIDO CDHU",IF(Prefeitura!I1300="Não","NÃO COMPROVA TEMPO DE MORADIA",""))</f>
        <v/>
      </c>
      <c r="Q1300" s="24" t="str">
        <f t="shared" si="42"/>
        <v/>
      </c>
    </row>
    <row r="1301" spans="1:17" ht="24.95" customHeight="1" x14ac:dyDescent="0.25">
      <c r="A1301" s="17">
        <f t="shared" si="41"/>
        <v>1299</v>
      </c>
      <c r="B1301" s="18" t="str">
        <f>'Base de dados'!A1300</f>
        <v>5630000296</v>
      </c>
      <c r="C1301" s="19" t="str">
        <f>'Base de dados'!B1300</f>
        <v>THIAGO ZACARAO ALVES MELO</v>
      </c>
      <c r="D1301" s="26">
        <f>'Base de dados'!C1300</f>
        <v>581288671</v>
      </c>
      <c r="E1301" s="20" t="str">
        <f>'Base de dados'!D1300</f>
        <v>479.840.428-45</v>
      </c>
      <c r="F1301" s="21" t="str">
        <f>IF('Base de dados'!E1300&lt;&gt;"",'Base de dados'!E1300,"")</f>
        <v/>
      </c>
      <c r="G1301" s="21" t="str">
        <f>IF('Base de dados'!F1300&lt;&gt;"",'Base de dados'!F1300,"")</f>
        <v/>
      </c>
      <c r="H1301" s="21" t="str">
        <f>IF('Base de dados'!G1300&lt;&gt;"",'Base de dados'!G1300,"")</f>
        <v/>
      </c>
      <c r="I1301" s="31" t="str">
        <f>Prefeitura!D1301</f>
        <v>RUA CINCO, 196 - JARDIM COLINA DO SOL - CASA BRANCA</v>
      </c>
      <c r="J1301" s="22" t="str">
        <f>Prefeitura!E1301</f>
        <v>(19) 989663369</v>
      </c>
      <c r="K1301" s="23" t="str">
        <f>LOWER('Base de dados'!K1300)</f>
        <v>crizmelo20@gmail.com</v>
      </c>
      <c r="L1301" s="24" t="str">
        <f>'Base de dados'!J1300</f>
        <v>POPULAÇÃO GERAL</v>
      </c>
      <c r="M1301" s="24" t="str">
        <f>'Base de dados'!L1300</f>
        <v>SUPLENTE</v>
      </c>
      <c r="N1301" s="24">
        <f>'Base de dados'!M1300</f>
        <v>984</v>
      </c>
      <c r="O1301" s="29" t="str">
        <f>IF(OR(Prefeitura!I1301="Não",Prefeitura!J1301&lt;&gt;""),"EXCLUÍDO","")</f>
        <v/>
      </c>
      <c r="P1301" s="24" t="str">
        <f>IF(Prefeitura!J1301&lt;&gt;"","ATENDIDO CDHU",IF(Prefeitura!I1301="Não","NÃO COMPROVA TEMPO DE MORADIA",""))</f>
        <v/>
      </c>
      <c r="Q1301" s="24" t="str">
        <f t="shared" si="42"/>
        <v/>
      </c>
    </row>
    <row r="1302" spans="1:17" ht="24.95" customHeight="1" x14ac:dyDescent="0.25">
      <c r="A1302" s="17">
        <f t="shared" si="41"/>
        <v>1300</v>
      </c>
      <c r="B1302" s="18" t="str">
        <f>'Base de dados'!A1301</f>
        <v>5630017571</v>
      </c>
      <c r="C1302" s="19" t="str">
        <f>'Base de dados'!B1301</f>
        <v>JOAO VITOR VILLAS BOAS GABRIEL</v>
      </c>
      <c r="D1302" s="26">
        <f>'Base de dados'!C1301</f>
        <v>548388398</v>
      </c>
      <c r="E1302" s="20" t="str">
        <f>'Base de dados'!D1301</f>
        <v>479.067.108-94</v>
      </c>
      <c r="F1302" s="21" t="str">
        <f>IF('Base de dados'!E1301&lt;&gt;"",'Base de dados'!E1301,"")</f>
        <v/>
      </c>
      <c r="G1302" s="21" t="str">
        <f>IF('Base de dados'!F1301&lt;&gt;"",'Base de dados'!F1301,"")</f>
        <v/>
      </c>
      <c r="H1302" s="21" t="str">
        <f>IF('Base de dados'!G1301&lt;&gt;"",'Base de dados'!G1301,"")</f>
        <v/>
      </c>
      <c r="I1302" s="31" t="str">
        <f>Prefeitura!D1302</f>
        <v>RUA MARECHAL DEODORO, 924 - CENTRO - CASA BRANCA</v>
      </c>
      <c r="J1302" s="22" t="str">
        <f>Prefeitura!E1302</f>
        <v>(19) 995277920</v>
      </c>
      <c r="K1302" s="23" t="str">
        <f>LOWER('Base de dados'!K1301)</f>
        <v>rodrigogabriel@hltmail.com</v>
      </c>
      <c r="L1302" s="24" t="str">
        <f>'Base de dados'!J1301</f>
        <v>POPULAÇÃO GERAL</v>
      </c>
      <c r="M1302" s="24" t="str">
        <f>'Base de dados'!L1301</f>
        <v>SUPLENTE</v>
      </c>
      <c r="N1302" s="24">
        <f>'Base de dados'!M1301</f>
        <v>985</v>
      </c>
      <c r="O1302" s="29" t="str">
        <f>IF(OR(Prefeitura!I1302="Não",Prefeitura!J1302&lt;&gt;""),"EXCLUÍDO","")</f>
        <v/>
      </c>
      <c r="P1302" s="24" t="str">
        <f>IF(Prefeitura!J1302&lt;&gt;"","ATENDIDO CDHU",IF(Prefeitura!I1302="Não","NÃO COMPROVA TEMPO DE MORADIA",""))</f>
        <v/>
      </c>
      <c r="Q1302" s="24" t="str">
        <f t="shared" si="42"/>
        <v/>
      </c>
    </row>
    <row r="1303" spans="1:17" ht="24.95" customHeight="1" x14ac:dyDescent="0.25">
      <c r="A1303" s="17">
        <f t="shared" si="41"/>
        <v>1301</v>
      </c>
      <c r="B1303" s="18" t="str">
        <f>'Base de dados'!A1302</f>
        <v>5630016078</v>
      </c>
      <c r="C1303" s="19" t="str">
        <f>'Base de dados'!B1302</f>
        <v>MATHEUS RODRIGO DOS REIS</v>
      </c>
      <c r="D1303" s="26">
        <f>'Base de dados'!C1302</f>
        <v>497320885</v>
      </c>
      <c r="E1303" s="20" t="str">
        <f>'Base de dados'!D1302</f>
        <v>451.124.208-98</v>
      </c>
      <c r="F1303" s="21" t="str">
        <f>IF('Base de dados'!E1302&lt;&gt;"",'Base de dados'!E1302,"")</f>
        <v>NATASHA KAROLYN BENTO DOS RRIS</v>
      </c>
      <c r="G1303" s="21">
        <f>IF('Base de dados'!F1302&lt;&gt;"",'Base de dados'!F1302,"")</f>
        <v>479464480</v>
      </c>
      <c r="H1303" s="21" t="str">
        <f>IF('Base de dados'!G1302&lt;&gt;"",'Base de dados'!G1302,"")</f>
        <v>444.231.068-84</v>
      </c>
      <c r="I1303" s="31" t="str">
        <f>Prefeitura!D1303</f>
        <v>RUA DOS COSTA MANSO, 48 - DESTERRO - CASA BRANCA</v>
      </c>
      <c r="J1303" s="22" t="str">
        <f>Prefeitura!E1303</f>
        <v>(19) 989828342</v>
      </c>
      <c r="K1303" s="23" t="str">
        <f>LOWER('Base de dados'!K1302)</f>
        <v>matheusreis1995@hotmail.com</v>
      </c>
      <c r="L1303" s="24" t="str">
        <f>'Base de dados'!J1302</f>
        <v>POPULAÇÃO GERAL</v>
      </c>
      <c r="M1303" s="24" t="str">
        <f>'Base de dados'!L1302</f>
        <v>SUPLENTE</v>
      </c>
      <c r="N1303" s="24">
        <f>'Base de dados'!M1302</f>
        <v>986</v>
      </c>
      <c r="O1303" s="29" t="str">
        <f>IF(OR(Prefeitura!I1303="Não",Prefeitura!J1303&lt;&gt;""),"EXCLUÍDO","")</f>
        <v/>
      </c>
      <c r="P1303" s="24" t="str">
        <f>IF(Prefeitura!J1303&lt;&gt;"","ATENDIDO CDHU",IF(Prefeitura!I1303="Não","NÃO COMPROVA TEMPO DE MORADIA",""))</f>
        <v/>
      </c>
      <c r="Q1303" s="24" t="str">
        <f t="shared" si="42"/>
        <v/>
      </c>
    </row>
    <row r="1304" spans="1:17" ht="24.95" customHeight="1" x14ac:dyDescent="0.25">
      <c r="A1304" s="17">
        <f t="shared" si="41"/>
        <v>1302</v>
      </c>
      <c r="B1304" s="18" t="str">
        <f>'Base de dados'!A1303</f>
        <v>5630004710</v>
      </c>
      <c r="C1304" s="19" t="str">
        <f>'Base de dados'!B1303</f>
        <v>JOAO VICTOR PEREIRA FARIAS</v>
      </c>
      <c r="D1304" s="26">
        <f>'Base de dados'!C1303</f>
        <v>536669405</v>
      </c>
      <c r="E1304" s="20" t="str">
        <f>'Base de dados'!D1303</f>
        <v>431.597.798-58</v>
      </c>
      <c r="F1304" s="21" t="str">
        <f>IF('Base de dados'!E1303&lt;&gt;"",'Base de dados'!E1303,"")</f>
        <v/>
      </c>
      <c r="G1304" s="21" t="str">
        <f>IF('Base de dados'!F1303&lt;&gt;"",'Base de dados'!F1303,"")</f>
        <v/>
      </c>
      <c r="H1304" s="21" t="str">
        <f>IF('Base de dados'!G1303&lt;&gt;"",'Base de dados'!G1303,"")</f>
        <v/>
      </c>
      <c r="I1304" s="31" t="str">
        <f>Prefeitura!D1304</f>
        <v>RUA SETE DE SETEMBRO, 696 - CENTRO - CASA BRANCA</v>
      </c>
      <c r="J1304" s="22" t="str">
        <f>Prefeitura!E1304</f>
        <v>(19) 989942834</v>
      </c>
      <c r="K1304" s="23" t="str">
        <f>LOWER('Base de dados'!K1303)</f>
        <v>rita_cpf37@hotmail.com</v>
      </c>
      <c r="L1304" s="24" t="str">
        <f>'Base de dados'!J1303</f>
        <v>POPULAÇÃO GERAL</v>
      </c>
      <c r="M1304" s="24" t="str">
        <f>'Base de dados'!L1303</f>
        <v>SUPLENTE</v>
      </c>
      <c r="N1304" s="24">
        <f>'Base de dados'!M1303</f>
        <v>987</v>
      </c>
      <c r="O1304" s="29" t="str">
        <f>IF(OR(Prefeitura!I1304="Não",Prefeitura!J1304&lt;&gt;""),"EXCLUÍDO","")</f>
        <v/>
      </c>
      <c r="P1304" s="24" t="str">
        <f>IF(Prefeitura!J1304&lt;&gt;"","ATENDIDO CDHU",IF(Prefeitura!I1304="Não","NÃO COMPROVA TEMPO DE MORADIA",""))</f>
        <v/>
      </c>
      <c r="Q1304" s="24" t="str">
        <f t="shared" si="42"/>
        <v/>
      </c>
    </row>
    <row r="1305" spans="1:17" ht="24.95" customHeight="1" x14ac:dyDescent="0.25">
      <c r="A1305" s="17">
        <f t="shared" si="41"/>
        <v>1303</v>
      </c>
      <c r="B1305" s="18" t="str">
        <f>'Base de dados'!A1304</f>
        <v>5630003472</v>
      </c>
      <c r="C1305" s="19" t="str">
        <f>'Base de dados'!B1304</f>
        <v>REGINALDO LEME DA SILVA</v>
      </c>
      <c r="D1305" s="26">
        <f>'Base de dados'!C1304</f>
        <v>258556973</v>
      </c>
      <c r="E1305" s="20" t="str">
        <f>'Base de dados'!D1304</f>
        <v>262.766.118-32</v>
      </c>
      <c r="F1305" s="21" t="str">
        <f>IF('Base de dados'!E1304&lt;&gt;"",'Base de dados'!E1304,"")</f>
        <v/>
      </c>
      <c r="G1305" s="21" t="str">
        <f>IF('Base de dados'!F1304&lt;&gt;"",'Base de dados'!F1304,"")</f>
        <v/>
      </c>
      <c r="H1305" s="21" t="str">
        <f>IF('Base de dados'!G1304&lt;&gt;"",'Base de dados'!G1304,"")</f>
        <v/>
      </c>
      <c r="I1305" s="31" t="str">
        <f>Prefeitura!D1305</f>
        <v>RUA MARIA JOSE CAETANO DE ALMEIDA, 670 - PARA SAO PAULO  - CASA BRANCA</v>
      </c>
      <c r="J1305" s="22" t="str">
        <f>Prefeitura!E1305</f>
        <v>(19) 989222196</v>
      </c>
      <c r="K1305" s="23" t="str">
        <f>LOWER('Base de dados'!K1304)</f>
        <v>leme.reginaldo1234@gmail.com</v>
      </c>
      <c r="L1305" s="24" t="str">
        <f>'Base de dados'!J1304</f>
        <v>POPULAÇÃO GERAL</v>
      </c>
      <c r="M1305" s="24" t="str">
        <f>'Base de dados'!L1304</f>
        <v>SUPLENTE</v>
      </c>
      <c r="N1305" s="24">
        <f>'Base de dados'!M1304</f>
        <v>988</v>
      </c>
      <c r="O1305" s="29" t="str">
        <f>IF(OR(Prefeitura!I1305="Não",Prefeitura!J1305&lt;&gt;""),"EXCLUÍDO","")</f>
        <v/>
      </c>
      <c r="P1305" s="24" t="str">
        <f>IF(Prefeitura!J1305&lt;&gt;"","ATENDIDO CDHU",IF(Prefeitura!I1305="Não","NÃO COMPROVA TEMPO DE MORADIA",""))</f>
        <v/>
      </c>
      <c r="Q1305" s="24" t="str">
        <f t="shared" si="42"/>
        <v/>
      </c>
    </row>
    <row r="1306" spans="1:17" ht="24.95" customHeight="1" x14ac:dyDescent="0.25">
      <c r="A1306" s="17">
        <f t="shared" si="41"/>
        <v>1304</v>
      </c>
      <c r="B1306" s="18" t="str">
        <f>'Base de dados'!A1305</f>
        <v>5630016292</v>
      </c>
      <c r="C1306" s="19" t="str">
        <f>'Base de dados'!B1305</f>
        <v>VITORIA LOANDA DOS SANTOS FRANCA</v>
      </c>
      <c r="D1306" s="26">
        <f>'Base de dados'!C1305</f>
        <v>525380048</v>
      </c>
      <c r="E1306" s="20" t="str">
        <f>'Base de dados'!D1305</f>
        <v>459.304.608-41</v>
      </c>
      <c r="F1306" s="21" t="str">
        <f>IF('Base de dados'!E1305&lt;&gt;"",'Base de dados'!E1305,"")</f>
        <v/>
      </c>
      <c r="G1306" s="21" t="str">
        <f>IF('Base de dados'!F1305&lt;&gt;"",'Base de dados'!F1305,"")</f>
        <v/>
      </c>
      <c r="H1306" s="21" t="str">
        <f>IF('Base de dados'!G1305&lt;&gt;"",'Base de dados'!G1305,"")</f>
        <v/>
      </c>
      <c r="I1306" s="31" t="str">
        <f>Prefeitura!D1306</f>
        <v>RUA JOAO SAID ZOGBI, 141 - LAGOA BRANCA - CASA BRANCA</v>
      </c>
      <c r="J1306" s="22" t="str">
        <f>Prefeitura!E1306</f>
        <v>(19) 996572347</v>
      </c>
      <c r="K1306" s="23" t="str">
        <f>LOWER('Base de dados'!K1305)</f>
        <v>vitorialoanda01@gmail.com</v>
      </c>
      <c r="L1306" s="24" t="str">
        <f>'Base de dados'!J1305</f>
        <v>POPULAÇÃO GERAL</v>
      </c>
      <c r="M1306" s="24" t="str">
        <f>'Base de dados'!L1305</f>
        <v>SUPLENTE</v>
      </c>
      <c r="N1306" s="24">
        <f>'Base de dados'!M1305</f>
        <v>989</v>
      </c>
      <c r="O1306" s="29" t="str">
        <f>IF(OR(Prefeitura!I1306="Não",Prefeitura!J1306&lt;&gt;""),"EXCLUÍDO","")</f>
        <v/>
      </c>
      <c r="P1306" s="24" t="str">
        <f>IF(Prefeitura!J1306&lt;&gt;"","ATENDIDO CDHU",IF(Prefeitura!I1306="Não","NÃO COMPROVA TEMPO DE MORADIA",""))</f>
        <v/>
      </c>
      <c r="Q1306" s="24" t="str">
        <f t="shared" si="42"/>
        <v/>
      </c>
    </row>
    <row r="1307" spans="1:17" ht="24.95" customHeight="1" x14ac:dyDescent="0.25">
      <c r="A1307" s="17">
        <f t="shared" si="41"/>
        <v>1305</v>
      </c>
      <c r="B1307" s="18" t="str">
        <f>'Base de dados'!A1306</f>
        <v>5630014123</v>
      </c>
      <c r="C1307" s="19" t="str">
        <f>'Base de dados'!B1306</f>
        <v>MARIA JOSE DUTRA</v>
      </c>
      <c r="D1307" s="26">
        <f>'Base de dados'!C1306</f>
        <v>18073484</v>
      </c>
      <c r="E1307" s="20" t="str">
        <f>'Base de dados'!D1306</f>
        <v>016.536.418-19</v>
      </c>
      <c r="F1307" s="21" t="str">
        <f>IF('Base de dados'!E1306&lt;&gt;"",'Base de dados'!E1306,"")</f>
        <v/>
      </c>
      <c r="G1307" s="21" t="str">
        <f>IF('Base de dados'!F1306&lt;&gt;"",'Base de dados'!F1306,"")</f>
        <v/>
      </c>
      <c r="H1307" s="21" t="str">
        <f>IF('Base de dados'!G1306&lt;&gt;"",'Base de dados'!G1306,"")</f>
        <v/>
      </c>
      <c r="I1307" s="31" t="str">
        <f>Prefeitura!D1307</f>
        <v>RUA JOSE DOS SANTOS BASTOS, 15 - JARDIM MACAUBA - CASA BRANCA</v>
      </c>
      <c r="J1307" s="22" t="str">
        <f>Prefeitura!E1307</f>
        <v>(19) 991155541</v>
      </c>
      <c r="K1307" s="23" t="str">
        <f>LOWER('Base de dados'!K1306)</f>
        <v>luanna24dutra@hotmail.com</v>
      </c>
      <c r="L1307" s="24" t="str">
        <f>'Base de dados'!J1306</f>
        <v>POPULAÇÃO GERAL</v>
      </c>
      <c r="M1307" s="24" t="str">
        <f>'Base de dados'!L1306</f>
        <v>SUPLENTE</v>
      </c>
      <c r="N1307" s="24">
        <f>'Base de dados'!M1306</f>
        <v>990</v>
      </c>
      <c r="O1307" s="29" t="str">
        <f>IF(OR(Prefeitura!I1307="Não",Prefeitura!J1307&lt;&gt;""),"EXCLUÍDO","")</f>
        <v/>
      </c>
      <c r="P1307" s="24" t="str">
        <f>IF(Prefeitura!J1307&lt;&gt;"","ATENDIDO CDHU",IF(Prefeitura!I1307="Não","NÃO COMPROVA TEMPO DE MORADIA",""))</f>
        <v/>
      </c>
      <c r="Q1307" s="24" t="str">
        <f t="shared" si="42"/>
        <v/>
      </c>
    </row>
    <row r="1308" spans="1:17" ht="24.95" customHeight="1" x14ac:dyDescent="0.25">
      <c r="A1308" s="17">
        <f t="shared" si="41"/>
        <v>1306</v>
      </c>
      <c r="B1308" s="18" t="str">
        <f>'Base de dados'!A1307</f>
        <v>5630001831</v>
      </c>
      <c r="C1308" s="19" t="str">
        <f>'Base de dados'!B1307</f>
        <v>ANA CAROLINE RODRIGUES</v>
      </c>
      <c r="D1308" s="26">
        <f>'Base de dados'!C1307</f>
        <v>455659746</v>
      </c>
      <c r="E1308" s="20" t="str">
        <f>'Base de dados'!D1307</f>
        <v>469.059.778-29</v>
      </c>
      <c r="F1308" s="21" t="str">
        <f>IF('Base de dados'!E1307&lt;&gt;"",'Base de dados'!E1307,"")</f>
        <v/>
      </c>
      <c r="G1308" s="21" t="str">
        <f>IF('Base de dados'!F1307&lt;&gt;"",'Base de dados'!F1307,"")</f>
        <v/>
      </c>
      <c r="H1308" s="21" t="str">
        <f>IF('Base de dados'!G1307&lt;&gt;"",'Base de dados'!G1307,"")</f>
        <v/>
      </c>
      <c r="I1308" s="31" t="str">
        <f>Prefeitura!D1308</f>
        <v>RUA SILVESTRE FRANCISCO PUGLIA, 47 - ODENIR BUZATO - CASA BRANCA</v>
      </c>
      <c r="J1308" s="22" t="str">
        <f>Prefeitura!E1308</f>
        <v>(19) 995926541</v>
      </c>
      <c r="K1308" s="23" t="str">
        <f>LOWER('Base de dados'!K1307)</f>
        <v>axcielcarol@hotmail.com</v>
      </c>
      <c r="L1308" s="24" t="str">
        <f>'Base de dados'!J1307</f>
        <v>POPULAÇÃO GERAL</v>
      </c>
      <c r="M1308" s="24" t="str">
        <f>'Base de dados'!L1307</f>
        <v>SUPLENTE</v>
      </c>
      <c r="N1308" s="24">
        <f>'Base de dados'!M1307</f>
        <v>991</v>
      </c>
      <c r="O1308" s="29" t="str">
        <f>IF(OR(Prefeitura!I1308="Não",Prefeitura!J1308&lt;&gt;""),"EXCLUÍDO","")</f>
        <v/>
      </c>
      <c r="P1308" s="24" t="str">
        <f>IF(Prefeitura!J1308&lt;&gt;"","ATENDIDO CDHU",IF(Prefeitura!I1308="Não","NÃO COMPROVA TEMPO DE MORADIA",""))</f>
        <v/>
      </c>
      <c r="Q1308" s="24" t="str">
        <f t="shared" si="42"/>
        <v/>
      </c>
    </row>
    <row r="1309" spans="1:17" ht="24.95" customHeight="1" x14ac:dyDescent="0.25">
      <c r="A1309" s="17">
        <f t="shared" si="41"/>
        <v>1307</v>
      </c>
      <c r="B1309" s="18" t="str">
        <f>'Base de dados'!A1308</f>
        <v>5630011046</v>
      </c>
      <c r="C1309" s="19" t="str">
        <f>'Base de dados'!B1308</f>
        <v>RAPHAEL TOSCANO MALUTA</v>
      </c>
      <c r="D1309" s="26">
        <f>'Base de dados'!C1308</f>
        <v>434778540</v>
      </c>
      <c r="E1309" s="20" t="str">
        <f>'Base de dados'!D1308</f>
        <v>330.277.048-00</v>
      </c>
      <c r="F1309" s="21" t="str">
        <f>IF('Base de dados'!E1308&lt;&gt;"",'Base de dados'!E1308,"")</f>
        <v/>
      </c>
      <c r="G1309" s="21" t="str">
        <f>IF('Base de dados'!F1308&lt;&gt;"",'Base de dados'!F1308,"")</f>
        <v/>
      </c>
      <c r="H1309" s="21" t="str">
        <f>IF('Base de dados'!G1308&lt;&gt;"",'Base de dados'!G1308,"")</f>
        <v/>
      </c>
      <c r="I1309" s="31" t="str">
        <f>Prefeitura!D1309</f>
        <v>RUA IPIRANGA, 146 - CENTRO - CASA BRANCA</v>
      </c>
      <c r="J1309" s="22" t="str">
        <f>Prefeitura!E1309</f>
        <v>(19) 991802035</v>
      </c>
      <c r="K1309" s="23" t="str">
        <f>LOWER('Base de dados'!K1308)</f>
        <v>raphamaluta@hotmail.com</v>
      </c>
      <c r="L1309" s="24" t="str">
        <f>'Base de dados'!J1308</f>
        <v>POPULAÇÃO GERAL</v>
      </c>
      <c r="M1309" s="24" t="str">
        <f>'Base de dados'!L1308</f>
        <v>SUPLENTE</v>
      </c>
      <c r="N1309" s="24">
        <f>'Base de dados'!M1308</f>
        <v>992</v>
      </c>
      <c r="O1309" s="29" t="str">
        <f>IF(OR(Prefeitura!I1309="Não",Prefeitura!J1309&lt;&gt;""),"EXCLUÍDO","")</f>
        <v/>
      </c>
      <c r="P1309" s="24" t="str">
        <f>IF(Prefeitura!J1309&lt;&gt;"","ATENDIDO CDHU",IF(Prefeitura!I1309="Não","NÃO COMPROVA TEMPO DE MORADIA",""))</f>
        <v/>
      </c>
      <c r="Q1309" s="24" t="str">
        <f t="shared" si="42"/>
        <v/>
      </c>
    </row>
    <row r="1310" spans="1:17" ht="24.95" customHeight="1" x14ac:dyDescent="0.25">
      <c r="A1310" s="17">
        <f t="shared" si="41"/>
        <v>1308</v>
      </c>
      <c r="B1310" s="18" t="str">
        <f>'Base de dados'!A1309</f>
        <v>5630015856</v>
      </c>
      <c r="C1310" s="19" t="str">
        <f>'Base de dados'!B1309</f>
        <v>JOAO FERNANDO PIVATTO</v>
      </c>
      <c r="D1310" s="26">
        <f>'Base de dados'!C1309</f>
        <v>228149605</v>
      </c>
      <c r="E1310" s="20" t="str">
        <f>'Base de dados'!D1309</f>
        <v>120.312.938-69</v>
      </c>
      <c r="F1310" s="21" t="str">
        <f>IF('Base de dados'!E1309&lt;&gt;"",'Base de dados'!E1309,"")</f>
        <v/>
      </c>
      <c r="G1310" s="21" t="str">
        <f>IF('Base de dados'!F1309&lt;&gt;"",'Base de dados'!F1309,"")</f>
        <v/>
      </c>
      <c r="H1310" s="21" t="str">
        <f>IF('Base de dados'!G1309&lt;&gt;"",'Base de dados'!G1309,"")</f>
        <v/>
      </c>
      <c r="I1310" s="31" t="str">
        <f>Prefeitura!D1310</f>
        <v>CHA FAMILIA SASSO, 359 - CIDADE JARDIM I - CASA BRANCA</v>
      </c>
      <c r="J1310" s="22" t="str">
        <f>Prefeitura!E1310</f>
        <v>(19) 993287717</v>
      </c>
      <c r="K1310" s="23" t="str">
        <f>LOWER('Base de dados'!K1309)</f>
        <v>jfpivatto@gmail.com</v>
      </c>
      <c r="L1310" s="24" t="str">
        <f>'Base de dados'!J1309</f>
        <v>POPULAÇÃO GERAL</v>
      </c>
      <c r="M1310" s="24" t="str">
        <f>'Base de dados'!L1309</f>
        <v>SUPLENTE</v>
      </c>
      <c r="N1310" s="24">
        <f>'Base de dados'!M1309</f>
        <v>993</v>
      </c>
      <c r="O1310" s="29" t="str">
        <f>IF(OR(Prefeitura!I1310="Não",Prefeitura!J1310&lt;&gt;""),"EXCLUÍDO","")</f>
        <v/>
      </c>
      <c r="P1310" s="24" t="str">
        <f>IF(Prefeitura!J1310&lt;&gt;"","ATENDIDO CDHU",IF(Prefeitura!I1310="Não","NÃO COMPROVA TEMPO DE MORADIA",""))</f>
        <v/>
      </c>
      <c r="Q1310" s="24" t="str">
        <f t="shared" si="42"/>
        <v/>
      </c>
    </row>
    <row r="1311" spans="1:17" ht="24.95" customHeight="1" x14ac:dyDescent="0.25">
      <c r="A1311" s="17">
        <f t="shared" si="41"/>
        <v>1309</v>
      </c>
      <c r="B1311" s="18" t="str">
        <f>'Base de dados'!A1310</f>
        <v>5630008281</v>
      </c>
      <c r="C1311" s="19" t="str">
        <f>'Base de dados'!B1310</f>
        <v>LUCIANA APARECIDA NORATO</v>
      </c>
      <c r="D1311" s="26">
        <f>'Base de dados'!C1310</f>
        <v>320203797</v>
      </c>
      <c r="E1311" s="20" t="str">
        <f>'Base de dados'!D1310</f>
        <v>354.011.608-79</v>
      </c>
      <c r="F1311" s="21" t="str">
        <f>IF('Base de dados'!E1310&lt;&gt;"",'Base de dados'!E1310,"")</f>
        <v/>
      </c>
      <c r="G1311" s="21" t="str">
        <f>IF('Base de dados'!F1310&lt;&gt;"",'Base de dados'!F1310,"")</f>
        <v/>
      </c>
      <c r="H1311" s="21" t="str">
        <f>IF('Base de dados'!G1310&lt;&gt;"",'Base de dados'!G1310,"")</f>
        <v/>
      </c>
      <c r="I1311" s="31" t="str">
        <f>Prefeitura!D1311</f>
        <v>RUA OLIMPIO JOSE AUGUSTO, 84 - PARQUE SAO PAULO - CASA BRANCA</v>
      </c>
      <c r="J1311" s="22" t="str">
        <f>Prefeitura!E1311</f>
        <v>(19) 995558610</v>
      </c>
      <c r="K1311" s="23" t="str">
        <f>LOWER('Base de dados'!K1310)</f>
        <v>luciananoratoo@gmail.com</v>
      </c>
      <c r="L1311" s="24" t="str">
        <f>'Base de dados'!J1310</f>
        <v>POPULAÇÃO GERAL</v>
      </c>
      <c r="M1311" s="24" t="str">
        <f>'Base de dados'!L1310</f>
        <v>SUPLENTE</v>
      </c>
      <c r="N1311" s="24">
        <f>'Base de dados'!M1310</f>
        <v>994</v>
      </c>
      <c r="O1311" s="29" t="str">
        <f>IF(OR(Prefeitura!I1311="Não",Prefeitura!J1311&lt;&gt;""),"EXCLUÍDO","")</f>
        <v/>
      </c>
      <c r="P1311" s="24" t="str">
        <f>IF(Prefeitura!J1311&lt;&gt;"","ATENDIDO CDHU",IF(Prefeitura!I1311="Não","NÃO COMPROVA TEMPO DE MORADIA",""))</f>
        <v/>
      </c>
      <c r="Q1311" s="24" t="str">
        <f t="shared" si="42"/>
        <v/>
      </c>
    </row>
    <row r="1312" spans="1:17" ht="24.95" customHeight="1" x14ac:dyDescent="0.25">
      <c r="A1312" s="17">
        <f t="shared" si="41"/>
        <v>1310</v>
      </c>
      <c r="B1312" s="18" t="str">
        <f>'Base de dados'!A1311</f>
        <v>5630012887</v>
      </c>
      <c r="C1312" s="19" t="str">
        <f>'Base de dados'!B1311</f>
        <v>JOAO PAULO COSTA DE OLIVEIRA</v>
      </c>
      <c r="D1312" s="26">
        <f>'Base de dados'!C1311</f>
        <v>441369911</v>
      </c>
      <c r="E1312" s="20" t="str">
        <f>'Base de dados'!D1311</f>
        <v>339.056.548-57</v>
      </c>
      <c r="F1312" s="21" t="str">
        <f>IF('Base de dados'!E1311&lt;&gt;"",'Base de dados'!E1311,"")</f>
        <v/>
      </c>
      <c r="G1312" s="21" t="str">
        <f>IF('Base de dados'!F1311&lt;&gt;"",'Base de dados'!F1311,"")</f>
        <v/>
      </c>
      <c r="H1312" s="21" t="str">
        <f>IF('Base de dados'!G1311&lt;&gt;"",'Base de dados'!G1311,"")</f>
        <v/>
      </c>
      <c r="I1312" s="31" t="str">
        <f>Prefeitura!D1312</f>
        <v>RUA LEONIDES TAVARES DE MELLO, 60 - JARDIM DO VALE - GUARATINGUETA</v>
      </c>
      <c r="J1312" s="22" t="str">
        <f>Prefeitura!E1312</f>
        <v>(12) 991870197</v>
      </c>
      <c r="K1312" s="23" t="str">
        <f>LOWER('Base de dados'!K1311)</f>
        <v>joaopauloc5o@hotmail.com</v>
      </c>
      <c r="L1312" s="24" t="str">
        <f>'Base de dados'!J1311</f>
        <v>POPULAÇÃO GERAL</v>
      </c>
      <c r="M1312" s="24" t="str">
        <f>'Base de dados'!L1311</f>
        <v>SUPLENTE</v>
      </c>
      <c r="N1312" s="24">
        <f>'Base de dados'!M1311</f>
        <v>995</v>
      </c>
      <c r="O1312" s="29" t="str">
        <f>IF(OR(Prefeitura!I1312="Não",Prefeitura!J1312&lt;&gt;""),"EXCLUÍDO","")</f>
        <v/>
      </c>
      <c r="P1312" s="24" t="str">
        <f>IF(Prefeitura!J1312&lt;&gt;"","ATENDIDO CDHU",IF(Prefeitura!I1312="Não","NÃO COMPROVA TEMPO DE MORADIA",""))</f>
        <v/>
      </c>
      <c r="Q1312" s="24" t="str">
        <f t="shared" si="42"/>
        <v/>
      </c>
    </row>
    <row r="1313" spans="1:17" ht="24.95" customHeight="1" x14ac:dyDescent="0.25">
      <c r="A1313" s="17">
        <f t="shared" si="41"/>
        <v>1311</v>
      </c>
      <c r="B1313" s="18" t="str">
        <f>'Base de dados'!A1312</f>
        <v>5630007515</v>
      </c>
      <c r="C1313" s="19" t="str">
        <f>'Base de dados'!B1312</f>
        <v>LUCIANA DOS REIS ALFREDO</v>
      </c>
      <c r="D1313" s="26">
        <f>'Base de dados'!C1312</f>
        <v>287179874</v>
      </c>
      <c r="E1313" s="20" t="str">
        <f>'Base de dados'!D1312</f>
        <v>167.459.858-02</v>
      </c>
      <c r="F1313" s="21" t="str">
        <f>IF('Base de dados'!E1312&lt;&gt;"",'Base de dados'!E1312,"")</f>
        <v>GILBERTO ALVES PEDRO</v>
      </c>
      <c r="G1313" s="21">
        <f>IF('Base de dados'!F1312&lt;&gt;"",'Base de dados'!F1312,"")</f>
        <v>270246678</v>
      </c>
      <c r="H1313" s="21" t="str">
        <f>IF('Base de dados'!G1312&lt;&gt;"",'Base de dados'!G1312,"")</f>
        <v>275.500.238-75</v>
      </c>
      <c r="I1313" s="31" t="str">
        <f>Prefeitura!D1313</f>
        <v>RUA FLORINDA DE SOUZA, 37 - CENTRO - CASA BRANCA</v>
      </c>
      <c r="J1313" s="22" t="str">
        <f>Prefeitura!E1313</f>
        <v>(19) 993591123</v>
      </c>
      <c r="K1313" s="23" t="str">
        <f>LOWER('Base de dados'!K1312)</f>
        <v>plarissa000@gmail.com</v>
      </c>
      <c r="L1313" s="24" t="str">
        <f>'Base de dados'!J1312</f>
        <v>POPULAÇÃO GERAL</v>
      </c>
      <c r="M1313" s="24" t="str">
        <f>'Base de dados'!L1312</f>
        <v>SUPLENTE</v>
      </c>
      <c r="N1313" s="24">
        <f>'Base de dados'!M1312</f>
        <v>996</v>
      </c>
      <c r="O1313" s="29" t="str">
        <f>IF(OR(Prefeitura!I1313="Não",Prefeitura!J1313&lt;&gt;""),"EXCLUÍDO","")</f>
        <v/>
      </c>
      <c r="P1313" s="24" t="str">
        <f>IF(Prefeitura!J1313&lt;&gt;"","ATENDIDO CDHU",IF(Prefeitura!I1313="Não","NÃO COMPROVA TEMPO DE MORADIA",""))</f>
        <v/>
      </c>
      <c r="Q1313" s="24" t="str">
        <f t="shared" si="42"/>
        <v/>
      </c>
    </row>
    <row r="1314" spans="1:17" ht="24.95" customHeight="1" x14ac:dyDescent="0.25">
      <c r="A1314" s="17">
        <f t="shared" si="41"/>
        <v>1312</v>
      </c>
      <c r="B1314" s="18" t="str">
        <f>'Base de dados'!A1313</f>
        <v>5630007879</v>
      </c>
      <c r="C1314" s="19" t="str">
        <f>'Base de dados'!B1313</f>
        <v>MARCO ALEXANDRE MORAES</v>
      </c>
      <c r="D1314" s="26">
        <f>'Base de dados'!C1313</f>
        <v>333313112</v>
      </c>
      <c r="E1314" s="20" t="str">
        <f>'Base de dados'!D1313</f>
        <v>315.332.458-19</v>
      </c>
      <c r="F1314" s="21" t="str">
        <f>IF('Base de dados'!E1313&lt;&gt;"",'Base de dados'!E1313,"")</f>
        <v/>
      </c>
      <c r="G1314" s="21" t="str">
        <f>IF('Base de dados'!F1313&lt;&gt;"",'Base de dados'!F1313,"")</f>
        <v/>
      </c>
      <c r="H1314" s="21" t="str">
        <f>IF('Base de dados'!G1313&lt;&gt;"",'Base de dados'!G1313,"")</f>
        <v/>
      </c>
      <c r="I1314" s="31" t="str">
        <f>Prefeitura!D1314</f>
        <v>RUA MARIA EVA RAMOS ALHEIXO, 24 - SAO JOAO - CASA BRANCA</v>
      </c>
      <c r="J1314" s="22" t="str">
        <f>Prefeitura!E1314</f>
        <v>(19) 993344037</v>
      </c>
      <c r="K1314" s="23" t="str">
        <f>LOWER('Base de dados'!K1313)</f>
        <v>malemoraes77@gmail.com</v>
      </c>
      <c r="L1314" s="24" t="str">
        <f>'Base de dados'!J1313</f>
        <v>POPULAÇÃO GERAL</v>
      </c>
      <c r="M1314" s="24" t="str">
        <f>'Base de dados'!L1313</f>
        <v>SUPLENTE</v>
      </c>
      <c r="N1314" s="24">
        <f>'Base de dados'!M1313</f>
        <v>997</v>
      </c>
      <c r="O1314" s="29" t="str">
        <f>IF(OR(Prefeitura!I1314="Não",Prefeitura!J1314&lt;&gt;""),"EXCLUÍDO","")</f>
        <v/>
      </c>
      <c r="P1314" s="24" t="str">
        <f>IF(Prefeitura!J1314&lt;&gt;"","ATENDIDO CDHU",IF(Prefeitura!I1314="Não","NÃO COMPROVA TEMPO DE MORADIA",""))</f>
        <v/>
      </c>
      <c r="Q1314" s="24" t="str">
        <f t="shared" si="42"/>
        <v/>
      </c>
    </row>
    <row r="1315" spans="1:17" ht="24.95" customHeight="1" x14ac:dyDescent="0.25">
      <c r="A1315" s="17">
        <f t="shared" si="41"/>
        <v>1313</v>
      </c>
      <c r="B1315" s="18" t="str">
        <f>'Base de dados'!A1314</f>
        <v>5630000817</v>
      </c>
      <c r="C1315" s="19" t="str">
        <f>'Base de dados'!B1314</f>
        <v>CARLOS HENRIQUE DA CUNHA</v>
      </c>
      <c r="D1315" s="26">
        <f>'Base de dados'!C1314</f>
        <v>40099054</v>
      </c>
      <c r="E1315" s="20" t="str">
        <f>'Base de dados'!D1314</f>
        <v>337.125.628-61</v>
      </c>
      <c r="F1315" s="21" t="str">
        <f>IF('Base de dados'!E1314&lt;&gt;"",'Base de dados'!E1314,"")</f>
        <v>JOELMA DAS GRACAS DAMASCENO DA CUNHA</v>
      </c>
      <c r="G1315" s="21">
        <f>IF('Base de dados'!F1314&lt;&gt;"",'Base de dados'!F1314,"")</f>
        <v>450687077</v>
      </c>
      <c r="H1315" s="21" t="str">
        <f>IF('Base de dados'!G1314&lt;&gt;"",'Base de dados'!G1314,"")</f>
        <v>331.882.328-70</v>
      </c>
      <c r="I1315" s="31" t="str">
        <f>Prefeitura!D1315</f>
        <v>RUA GERALDO BATISTA LOPES, 22 - CHACARA BOA VISTA - CASA BRANCA</v>
      </c>
      <c r="J1315" s="22" t="str">
        <f>Prefeitura!E1315</f>
        <v>(19) 991934890</v>
      </c>
      <c r="K1315" s="23" t="str">
        <f>LOWER('Base de dados'!K1314)</f>
        <v>carloshcunha1@hotmail.com</v>
      </c>
      <c r="L1315" s="24" t="str">
        <f>'Base de dados'!J1314</f>
        <v>POPULAÇÃO GERAL</v>
      </c>
      <c r="M1315" s="24" t="str">
        <f>'Base de dados'!L1314</f>
        <v>SUPLENTE</v>
      </c>
      <c r="N1315" s="24">
        <f>'Base de dados'!M1314</f>
        <v>998</v>
      </c>
      <c r="O1315" s="29" t="str">
        <f>IF(OR(Prefeitura!I1315="Não",Prefeitura!J1315&lt;&gt;""),"EXCLUÍDO","")</f>
        <v/>
      </c>
      <c r="P1315" s="24" t="str">
        <f>IF(Prefeitura!J1315&lt;&gt;"","ATENDIDO CDHU",IF(Prefeitura!I1315="Não","NÃO COMPROVA TEMPO DE MORADIA",""))</f>
        <v/>
      </c>
      <c r="Q1315" s="24" t="str">
        <f t="shared" si="42"/>
        <v/>
      </c>
    </row>
    <row r="1316" spans="1:17" ht="24.95" customHeight="1" x14ac:dyDescent="0.25">
      <c r="A1316" s="17">
        <f t="shared" si="41"/>
        <v>1314</v>
      </c>
      <c r="B1316" s="18" t="str">
        <f>'Base de dados'!A1315</f>
        <v>5630018546</v>
      </c>
      <c r="C1316" s="19" t="str">
        <f>'Base de dados'!B1315</f>
        <v>VIVIANE DE FATIMA FERREIRA</v>
      </c>
      <c r="D1316" s="26">
        <f>'Base de dados'!C1315</f>
        <v>400994045</v>
      </c>
      <c r="E1316" s="20" t="str">
        <f>'Base de dados'!D1315</f>
        <v>311.874.318-26</v>
      </c>
      <c r="F1316" s="21" t="str">
        <f>IF('Base de dados'!E1315&lt;&gt;"",'Base de dados'!E1315,"")</f>
        <v/>
      </c>
      <c r="G1316" s="21" t="str">
        <f>IF('Base de dados'!F1315&lt;&gt;"",'Base de dados'!F1315,"")</f>
        <v/>
      </c>
      <c r="H1316" s="21" t="str">
        <f>IF('Base de dados'!G1315&lt;&gt;"",'Base de dados'!G1315,"")</f>
        <v/>
      </c>
      <c r="I1316" s="31" t="str">
        <f>Prefeitura!D1316</f>
        <v>RUA JOAO BATISTA SALLES CUNHA, 19 - PARQUE SAO PAULO - CASA BRANCA</v>
      </c>
      <c r="J1316" s="22" t="str">
        <f>Prefeitura!E1316</f>
        <v>(19) 992782364</v>
      </c>
      <c r="K1316" s="23" t="str">
        <f>LOWER('Base de dados'!K1315)</f>
        <v>ferreiravivi19@hotmail.com</v>
      </c>
      <c r="L1316" s="24" t="str">
        <f>'Base de dados'!J1315</f>
        <v>POPULAÇÃO GERAL</v>
      </c>
      <c r="M1316" s="24" t="str">
        <f>'Base de dados'!L1315</f>
        <v>SUPLENTE</v>
      </c>
      <c r="N1316" s="24">
        <f>'Base de dados'!M1315</f>
        <v>999</v>
      </c>
      <c r="O1316" s="29" t="str">
        <f>IF(OR(Prefeitura!I1316="Não",Prefeitura!J1316&lt;&gt;""),"EXCLUÍDO","")</f>
        <v/>
      </c>
      <c r="P1316" s="24" t="str">
        <f>IF(Prefeitura!J1316&lt;&gt;"","ATENDIDO CDHU",IF(Prefeitura!I1316="Não","NÃO COMPROVA TEMPO DE MORADIA",""))</f>
        <v/>
      </c>
      <c r="Q1316" s="24" t="str">
        <f t="shared" si="42"/>
        <v/>
      </c>
    </row>
    <row r="1317" spans="1:17" ht="24.95" customHeight="1" x14ac:dyDescent="0.25">
      <c r="A1317" s="17">
        <f t="shared" si="41"/>
        <v>1315</v>
      </c>
      <c r="B1317" s="18" t="str">
        <f>'Base de dados'!A1316</f>
        <v>5630000833</v>
      </c>
      <c r="C1317" s="19" t="str">
        <f>'Base de dados'!B1316</f>
        <v>PRISCILA GARRIDO DA CUNHA LIMA</v>
      </c>
      <c r="D1317" s="26">
        <f>'Base de dados'!C1316</f>
        <v>403792502</v>
      </c>
      <c r="E1317" s="20" t="str">
        <f>'Base de dados'!D1316</f>
        <v>345.128.638-69</v>
      </c>
      <c r="F1317" s="21" t="str">
        <f>IF('Base de dados'!E1316&lt;&gt;"",'Base de dados'!E1316,"")</f>
        <v>EDSON ANANIAS LIMA JUNIOR</v>
      </c>
      <c r="G1317" s="21">
        <f>IF('Base de dados'!F1316&lt;&gt;"",'Base de dados'!F1316,"")</f>
        <v>480800868</v>
      </c>
      <c r="H1317" s="21" t="str">
        <f>IF('Base de dados'!G1316&lt;&gt;"",'Base de dados'!G1316,"")</f>
        <v>398.548.878-98</v>
      </c>
      <c r="I1317" s="31" t="str">
        <f>Prefeitura!D1317</f>
        <v>RUA PREFEITO WALTER EDUARDO PEREIRA AVANCINI, 35 - ARLINDO PERES  - CASA BRANCA</v>
      </c>
      <c r="J1317" s="22" t="str">
        <f>Prefeitura!E1317</f>
        <v>(19) 994798995</v>
      </c>
      <c r="K1317" s="23" t="str">
        <f>LOWER('Base de dados'!K1316)</f>
        <v>prycb_19@hotmail.com</v>
      </c>
      <c r="L1317" s="24" t="str">
        <f>'Base de dados'!J1316</f>
        <v>POPULAÇÃO GERAL</v>
      </c>
      <c r="M1317" s="24" t="str">
        <f>'Base de dados'!L1316</f>
        <v>SUPLENTE</v>
      </c>
      <c r="N1317" s="24">
        <f>'Base de dados'!M1316</f>
        <v>1000</v>
      </c>
      <c r="O1317" s="29" t="str">
        <f>IF(OR(Prefeitura!I1317="Não",Prefeitura!J1317&lt;&gt;""),"EXCLUÍDO","")</f>
        <v/>
      </c>
      <c r="P1317" s="24" t="str">
        <f>IF(Prefeitura!J1317&lt;&gt;"","ATENDIDO CDHU",IF(Prefeitura!I1317="Não","NÃO COMPROVA TEMPO DE MORADIA",""))</f>
        <v/>
      </c>
      <c r="Q1317" s="24" t="str">
        <f t="shared" si="42"/>
        <v/>
      </c>
    </row>
    <row r="1318" spans="1:17" ht="24.95" customHeight="1" x14ac:dyDescent="0.25">
      <c r="A1318" s="17">
        <f t="shared" si="41"/>
        <v>1316</v>
      </c>
      <c r="B1318" s="18" t="str">
        <f>'Base de dados'!A1317</f>
        <v>5630000643</v>
      </c>
      <c r="C1318" s="19" t="str">
        <f>'Base de dados'!B1317</f>
        <v>PERSIO ALVARO PINHEIRO NETO</v>
      </c>
      <c r="D1318" s="26">
        <f>'Base de dados'!C1317</f>
        <v>32538714</v>
      </c>
      <c r="E1318" s="20" t="str">
        <f>'Base de dados'!D1317</f>
        <v>310.568.648-77</v>
      </c>
      <c r="F1318" s="21" t="str">
        <f>IF('Base de dados'!E1317&lt;&gt;"",'Base de dados'!E1317,"")</f>
        <v/>
      </c>
      <c r="G1318" s="21" t="str">
        <f>IF('Base de dados'!F1317&lt;&gt;"",'Base de dados'!F1317,"")</f>
        <v/>
      </c>
      <c r="H1318" s="21" t="str">
        <f>IF('Base de dados'!G1317&lt;&gt;"",'Base de dados'!G1317,"")</f>
        <v/>
      </c>
      <c r="I1318" s="31" t="str">
        <f>Prefeitura!D1318</f>
        <v>CHA CHACARA MONTE ALTO, S/n - ZONA RURAL - CASA BRANCA</v>
      </c>
      <c r="J1318" s="22" t="str">
        <f>Prefeitura!E1318</f>
        <v>(19) 992451692</v>
      </c>
      <c r="K1318" s="23" t="str">
        <f>LOWER('Base de dados'!K1317)</f>
        <v>netosilva55@hotmail.com</v>
      </c>
      <c r="L1318" s="24" t="str">
        <f>'Base de dados'!J1317</f>
        <v>POPULAÇÃO GERAL</v>
      </c>
      <c r="M1318" s="24" t="str">
        <f>'Base de dados'!L1317</f>
        <v>SUPLENTE</v>
      </c>
      <c r="N1318" s="24">
        <f>'Base de dados'!M1317</f>
        <v>1001</v>
      </c>
      <c r="O1318" s="29" t="str">
        <f>IF(OR(Prefeitura!I1318="Não",Prefeitura!J1318&lt;&gt;""),"EXCLUÍDO","")</f>
        <v/>
      </c>
      <c r="P1318" s="24" t="str">
        <f>IF(Prefeitura!J1318&lt;&gt;"","ATENDIDO CDHU",IF(Prefeitura!I1318="Não","NÃO COMPROVA TEMPO DE MORADIA",""))</f>
        <v/>
      </c>
      <c r="Q1318" s="24" t="str">
        <f t="shared" si="42"/>
        <v/>
      </c>
    </row>
    <row r="1319" spans="1:17" ht="24.95" customHeight="1" x14ac:dyDescent="0.25">
      <c r="A1319" s="17">
        <f t="shared" si="41"/>
        <v>1317</v>
      </c>
      <c r="B1319" s="18" t="str">
        <f>'Base de dados'!A1318</f>
        <v>5630002839</v>
      </c>
      <c r="C1319" s="19" t="str">
        <f>'Base de dados'!B1318</f>
        <v>JOSE REINALDO SOARES ADRIANO</v>
      </c>
      <c r="D1319" s="26">
        <f>'Base de dados'!C1318</f>
        <v>634853934</v>
      </c>
      <c r="E1319" s="20" t="str">
        <f>'Base de dados'!D1318</f>
        <v>485.133.038-36</v>
      </c>
      <c r="F1319" s="21" t="str">
        <f>IF('Base de dados'!E1318&lt;&gt;"",'Base de dados'!E1318,"")</f>
        <v/>
      </c>
      <c r="G1319" s="21" t="str">
        <f>IF('Base de dados'!F1318&lt;&gt;"",'Base de dados'!F1318,"")</f>
        <v/>
      </c>
      <c r="H1319" s="21" t="str">
        <f>IF('Base de dados'!G1318&lt;&gt;"",'Base de dados'!G1318,"")</f>
        <v/>
      </c>
      <c r="I1319" s="31" t="str">
        <f>Prefeitura!D1319</f>
        <v>RUA MARIA JOSE CAITANO DE ALMEIDA, 680 - PARQUE SAO PAULO - CASA BRANCA</v>
      </c>
      <c r="J1319" s="22" t="str">
        <f>Prefeitura!E1319</f>
        <v>(19) 989388782</v>
      </c>
      <c r="K1319" s="23" t="str">
        <f>LOWER('Base de dados'!K1318)</f>
        <v>jose.reinaldo1082@gmail.com</v>
      </c>
      <c r="L1319" s="24" t="str">
        <f>'Base de dados'!J1318</f>
        <v>POPULAÇÃO GERAL</v>
      </c>
      <c r="M1319" s="24" t="str">
        <f>'Base de dados'!L1318</f>
        <v>SUPLENTE</v>
      </c>
      <c r="N1319" s="24">
        <f>'Base de dados'!M1318</f>
        <v>1002</v>
      </c>
      <c r="O1319" s="29" t="str">
        <f>IF(OR(Prefeitura!I1319="Não",Prefeitura!J1319&lt;&gt;""),"EXCLUÍDO","")</f>
        <v/>
      </c>
      <c r="P1319" s="24" t="str">
        <f>IF(Prefeitura!J1319&lt;&gt;"","ATENDIDO CDHU",IF(Prefeitura!I1319="Não","NÃO COMPROVA TEMPO DE MORADIA",""))</f>
        <v/>
      </c>
      <c r="Q1319" s="24" t="str">
        <f t="shared" si="42"/>
        <v/>
      </c>
    </row>
    <row r="1320" spans="1:17" ht="24.95" customHeight="1" x14ac:dyDescent="0.25">
      <c r="A1320" s="17">
        <f t="shared" si="41"/>
        <v>1318</v>
      </c>
      <c r="B1320" s="18" t="str">
        <f>'Base de dados'!A1319</f>
        <v>5630015831</v>
      </c>
      <c r="C1320" s="19" t="str">
        <f>'Base de dados'!B1319</f>
        <v>THAIS MILEINE FERNANDES</v>
      </c>
      <c r="D1320" s="26">
        <f>'Base de dados'!C1319</f>
        <v>580975861</v>
      </c>
      <c r="E1320" s="20" t="str">
        <f>'Base de dados'!D1319</f>
        <v>503.661.708-80</v>
      </c>
      <c r="F1320" s="21" t="str">
        <f>IF('Base de dados'!E1319&lt;&gt;"",'Base de dados'!E1319,"")</f>
        <v/>
      </c>
      <c r="G1320" s="21" t="str">
        <f>IF('Base de dados'!F1319&lt;&gt;"",'Base de dados'!F1319,"")</f>
        <v/>
      </c>
      <c r="H1320" s="21" t="str">
        <f>IF('Base de dados'!G1319&lt;&gt;"",'Base de dados'!G1319,"")</f>
        <v/>
      </c>
      <c r="I1320" s="31" t="str">
        <f>Prefeitura!D1320</f>
        <v>RUA RICARDO SANTA ROSA, 26 - SANTA MARIA  - CASA BRANCA</v>
      </c>
      <c r="J1320" s="22" t="str">
        <f>Prefeitura!E1320</f>
        <v>(19) 994569637</v>
      </c>
      <c r="K1320" s="23" t="str">
        <f>LOWER('Base de dados'!K1319)</f>
        <v>thafurlanm@gmail.com</v>
      </c>
      <c r="L1320" s="24" t="str">
        <f>'Base de dados'!J1319</f>
        <v>POPULAÇÃO GERAL</v>
      </c>
      <c r="M1320" s="24" t="str">
        <f>'Base de dados'!L1319</f>
        <v>SUPLENTE</v>
      </c>
      <c r="N1320" s="24">
        <f>'Base de dados'!M1319</f>
        <v>1003</v>
      </c>
      <c r="O1320" s="29" t="str">
        <f>IF(OR(Prefeitura!I1320="Não",Prefeitura!J1320&lt;&gt;""),"EXCLUÍDO","")</f>
        <v/>
      </c>
      <c r="P1320" s="24" t="str">
        <f>IF(Prefeitura!J1320&lt;&gt;"","ATENDIDO CDHU",IF(Prefeitura!I1320="Não","NÃO COMPROVA TEMPO DE MORADIA",""))</f>
        <v/>
      </c>
      <c r="Q1320" s="24" t="str">
        <f t="shared" si="42"/>
        <v/>
      </c>
    </row>
    <row r="1321" spans="1:17" ht="24.95" customHeight="1" x14ac:dyDescent="0.25">
      <c r="A1321" s="17">
        <f t="shared" si="41"/>
        <v>1319</v>
      </c>
      <c r="B1321" s="18" t="str">
        <f>'Base de dados'!A1320</f>
        <v>5630012879</v>
      </c>
      <c r="C1321" s="19" t="str">
        <f>'Base de dados'!B1320</f>
        <v>ADRIANA TRESSATTO DE FARIA</v>
      </c>
      <c r="D1321" s="26">
        <f>'Base de dados'!C1320</f>
        <v>282846141</v>
      </c>
      <c r="E1321" s="20" t="str">
        <f>'Base de dados'!D1320</f>
        <v>270.566.918-38</v>
      </c>
      <c r="F1321" s="21" t="str">
        <f>IF('Base de dados'!E1320&lt;&gt;"",'Base de dados'!E1320,"")</f>
        <v/>
      </c>
      <c r="G1321" s="21" t="str">
        <f>IF('Base de dados'!F1320&lt;&gt;"",'Base de dados'!F1320,"")</f>
        <v/>
      </c>
      <c r="H1321" s="21" t="str">
        <f>IF('Base de dados'!G1320&lt;&gt;"",'Base de dados'!G1320,"")</f>
        <v/>
      </c>
      <c r="I1321" s="31" t="str">
        <f>Prefeitura!D1321</f>
        <v>RUA ANGELO STEFANINI, 47 - CENTRO - CASA BRANCA</v>
      </c>
      <c r="J1321" s="22" t="str">
        <f>Prefeitura!E1321</f>
        <v>(19) 991814117</v>
      </c>
      <c r="K1321" s="23" t="str">
        <f>LOWER('Base de dados'!K1320)</f>
        <v>adrianatrefaria@gmail.com</v>
      </c>
      <c r="L1321" s="24" t="str">
        <f>'Base de dados'!J1320</f>
        <v>POPULAÇÃO GERAL</v>
      </c>
      <c r="M1321" s="24" t="str">
        <f>'Base de dados'!L1320</f>
        <v>SUPLENTE</v>
      </c>
      <c r="N1321" s="24">
        <f>'Base de dados'!M1320</f>
        <v>1004</v>
      </c>
      <c r="O1321" s="29" t="str">
        <f>IF(OR(Prefeitura!I1321="Não",Prefeitura!J1321&lt;&gt;""),"EXCLUÍDO","")</f>
        <v/>
      </c>
      <c r="P1321" s="24" t="str">
        <f>IF(Prefeitura!J1321&lt;&gt;"","ATENDIDO CDHU",IF(Prefeitura!I1321="Não","NÃO COMPROVA TEMPO DE MORADIA",""))</f>
        <v/>
      </c>
      <c r="Q1321" s="24" t="str">
        <f t="shared" si="42"/>
        <v/>
      </c>
    </row>
    <row r="1322" spans="1:17" ht="24.95" customHeight="1" x14ac:dyDescent="0.25">
      <c r="A1322" s="17">
        <f t="shared" si="41"/>
        <v>1320</v>
      </c>
      <c r="B1322" s="18" t="str">
        <f>'Base de dados'!A1321</f>
        <v>5630009982</v>
      </c>
      <c r="C1322" s="19" t="str">
        <f>'Base de dados'!B1321</f>
        <v>DIANALINDOLPHOFERREIRA</v>
      </c>
      <c r="D1322" s="26">
        <f>'Base de dados'!C1321</f>
        <v>400989426</v>
      </c>
      <c r="E1322" s="20" t="str">
        <f>'Base de dados'!D1321</f>
        <v>346.330.018-41</v>
      </c>
      <c r="F1322" s="21" t="str">
        <f>IF('Base de dados'!E1321&lt;&gt;"",'Base de dados'!E1321,"")</f>
        <v/>
      </c>
      <c r="G1322" s="21" t="str">
        <f>IF('Base de dados'!F1321&lt;&gt;"",'Base de dados'!F1321,"")</f>
        <v/>
      </c>
      <c r="H1322" s="21" t="str">
        <f>IF('Base de dados'!G1321&lt;&gt;"",'Base de dados'!G1321,"")</f>
        <v/>
      </c>
      <c r="I1322" s="31" t="str">
        <f>Prefeitura!D1322</f>
        <v>RUA PROF ADEMAR FIGUEIREDO, 217 - JARDIM ANDORINHA - CASA BRANCA</v>
      </c>
      <c r="J1322" s="22" t="str">
        <f>Prefeitura!E1322</f>
        <v>(19) 997799240</v>
      </c>
      <c r="K1322" s="23" t="str">
        <f>LOWER('Base de dados'!K1321)</f>
        <v>ferreiradriana726@gmail.com</v>
      </c>
      <c r="L1322" s="24" t="str">
        <f>'Base de dados'!J1321</f>
        <v>POPULAÇÃO GERAL</v>
      </c>
      <c r="M1322" s="24" t="str">
        <f>'Base de dados'!L1321</f>
        <v>SUPLENTE</v>
      </c>
      <c r="N1322" s="24">
        <f>'Base de dados'!M1321</f>
        <v>1005</v>
      </c>
      <c r="O1322" s="29" t="str">
        <f>IF(OR(Prefeitura!I1322="Não",Prefeitura!J1322&lt;&gt;""),"EXCLUÍDO","")</f>
        <v/>
      </c>
      <c r="P1322" s="24" t="str">
        <f>IF(Prefeitura!J1322&lt;&gt;"","ATENDIDO CDHU",IF(Prefeitura!I1322="Não","NÃO COMPROVA TEMPO DE MORADIA",""))</f>
        <v/>
      </c>
      <c r="Q1322" s="24" t="str">
        <f t="shared" si="42"/>
        <v/>
      </c>
    </row>
    <row r="1323" spans="1:17" ht="24.95" customHeight="1" x14ac:dyDescent="0.25">
      <c r="A1323" s="17">
        <f t="shared" si="41"/>
        <v>1321</v>
      </c>
      <c r="B1323" s="18" t="str">
        <f>'Base de dados'!A1322</f>
        <v>5630014966</v>
      </c>
      <c r="C1323" s="19" t="str">
        <f>'Base de dados'!B1322</f>
        <v>JULIENE SILVA RODRIGUES DA CRUZ</v>
      </c>
      <c r="D1323" s="26">
        <f>'Base de dados'!C1322</f>
        <v>557056354</v>
      </c>
      <c r="E1323" s="20" t="str">
        <f>'Base de dados'!D1322</f>
        <v>444.207.198-50</v>
      </c>
      <c r="F1323" s="21" t="str">
        <f>IF('Base de dados'!E1322&lt;&gt;"",'Base de dados'!E1322,"")</f>
        <v/>
      </c>
      <c r="G1323" s="21" t="str">
        <f>IF('Base de dados'!F1322&lt;&gt;"",'Base de dados'!F1322,"")</f>
        <v/>
      </c>
      <c r="H1323" s="21" t="str">
        <f>IF('Base de dados'!G1322&lt;&gt;"",'Base de dados'!G1322,"")</f>
        <v/>
      </c>
      <c r="I1323" s="31" t="str">
        <f>Prefeitura!D1323</f>
        <v>RUA REVERENDO PAULO LICIO RIZZO, 250 - JARDIM MARGARIDA - CAMPINAS</v>
      </c>
      <c r="J1323" s="22" t="str">
        <f>Prefeitura!E1323</f>
        <v>(19) 983667570</v>
      </c>
      <c r="K1323" s="23" t="str">
        <f>LOWER('Base de dados'!K1322)</f>
        <v>aleudo500@hotmail.com</v>
      </c>
      <c r="L1323" s="24" t="str">
        <f>'Base de dados'!J1322</f>
        <v>POPULAÇÃO GERAL</v>
      </c>
      <c r="M1323" s="24" t="str">
        <f>'Base de dados'!L1322</f>
        <v>SUPLENTE</v>
      </c>
      <c r="N1323" s="24">
        <f>'Base de dados'!M1322</f>
        <v>1006</v>
      </c>
      <c r="O1323" s="29" t="str">
        <f>IF(OR(Prefeitura!I1323="Não",Prefeitura!J1323&lt;&gt;""),"EXCLUÍDO","")</f>
        <v/>
      </c>
      <c r="P1323" s="24" t="str">
        <f>IF(Prefeitura!J1323&lt;&gt;"","ATENDIDO CDHU",IF(Prefeitura!I1323="Não","NÃO COMPROVA TEMPO DE MORADIA",""))</f>
        <v/>
      </c>
      <c r="Q1323" s="24" t="str">
        <f t="shared" si="42"/>
        <v/>
      </c>
    </row>
    <row r="1324" spans="1:17" ht="24.95" customHeight="1" x14ac:dyDescent="0.25">
      <c r="A1324" s="17">
        <f t="shared" si="41"/>
        <v>1322</v>
      </c>
      <c r="B1324" s="18" t="str">
        <f>'Base de dados'!A1323</f>
        <v>5630015948</v>
      </c>
      <c r="C1324" s="19" t="str">
        <f>'Base de dados'!B1323</f>
        <v>GISELA ROSALIN GOMES</v>
      </c>
      <c r="D1324" s="26">
        <f>'Base de dados'!C1323</f>
        <v>279701494</v>
      </c>
      <c r="E1324" s="20" t="str">
        <f>'Base de dados'!D1323</f>
        <v>168.307.278-20</v>
      </c>
      <c r="F1324" s="21" t="str">
        <f>IF('Base de dados'!E1323&lt;&gt;"",'Base de dados'!E1323,"")</f>
        <v/>
      </c>
      <c r="G1324" s="21" t="str">
        <f>IF('Base de dados'!F1323&lt;&gt;"",'Base de dados'!F1323,"")</f>
        <v/>
      </c>
      <c r="H1324" s="21" t="str">
        <f>IF('Base de dados'!G1323&lt;&gt;"",'Base de dados'!G1323,"")</f>
        <v/>
      </c>
      <c r="I1324" s="31" t="str">
        <f>Prefeitura!D1324</f>
        <v>RUA FAMILIA FACHINI, 33 - JARDIM AMERICA - CASA BRANCA</v>
      </c>
      <c r="J1324" s="22" t="str">
        <f>Prefeitura!E1324</f>
        <v>(19) 998384572</v>
      </c>
      <c r="K1324" s="23" t="str">
        <f>LOWER('Base de dados'!K1323)</f>
        <v>gisela.rosalin@gmail.com</v>
      </c>
      <c r="L1324" s="24" t="str">
        <f>'Base de dados'!J1323</f>
        <v>POPULAÇÃO GERAL</v>
      </c>
      <c r="M1324" s="24" t="str">
        <f>'Base de dados'!L1323</f>
        <v>SUPLENTE</v>
      </c>
      <c r="N1324" s="24">
        <f>'Base de dados'!M1323</f>
        <v>1007</v>
      </c>
      <c r="O1324" s="29" t="str">
        <f>IF(OR(Prefeitura!I1324="Não",Prefeitura!J1324&lt;&gt;""),"EXCLUÍDO","")</f>
        <v/>
      </c>
      <c r="P1324" s="24" t="str">
        <f>IF(Prefeitura!J1324&lt;&gt;"","ATENDIDO CDHU",IF(Prefeitura!I1324="Não","NÃO COMPROVA TEMPO DE MORADIA",""))</f>
        <v/>
      </c>
      <c r="Q1324" s="24" t="str">
        <f t="shared" si="42"/>
        <v/>
      </c>
    </row>
    <row r="1325" spans="1:17" ht="24.95" customHeight="1" x14ac:dyDescent="0.25">
      <c r="A1325" s="17">
        <f t="shared" si="41"/>
        <v>1323</v>
      </c>
      <c r="B1325" s="18" t="str">
        <f>'Base de dados'!A1324</f>
        <v>5630003027</v>
      </c>
      <c r="C1325" s="19" t="str">
        <f>'Base de dados'!B1324</f>
        <v>ANDRIELE DE ALMEIDA PEREIRA</v>
      </c>
      <c r="D1325" s="26">
        <f>'Base de dados'!C1324</f>
        <v>47348030</v>
      </c>
      <c r="E1325" s="20" t="str">
        <f>'Base de dados'!D1324</f>
        <v>422.743.498-00</v>
      </c>
      <c r="F1325" s="21" t="str">
        <f>IF('Base de dados'!E1324&lt;&gt;"",'Base de dados'!E1324,"")</f>
        <v/>
      </c>
      <c r="G1325" s="21" t="str">
        <f>IF('Base de dados'!F1324&lt;&gt;"",'Base de dados'!F1324,"")</f>
        <v/>
      </c>
      <c r="H1325" s="21" t="str">
        <f>IF('Base de dados'!G1324&lt;&gt;"",'Base de dados'!G1324,"")</f>
        <v/>
      </c>
      <c r="I1325" s="31" t="str">
        <f>Prefeitura!D1325</f>
        <v>RUA FAMILIA NOGUEIRA LIMA, 106A - JARDIM BOA ESPERANCA - CASA BRANCA</v>
      </c>
      <c r="J1325" s="22" t="str">
        <f>Prefeitura!E1325</f>
        <v>(19) 995466922</v>
      </c>
      <c r="K1325" s="23" t="str">
        <f>LOWER('Base de dados'!K1324)</f>
        <v>andrielealmeida84@gamil.com</v>
      </c>
      <c r="L1325" s="24" t="str">
        <f>'Base de dados'!J1324</f>
        <v>POPULAÇÃO GERAL</v>
      </c>
      <c r="M1325" s="24" t="str">
        <f>'Base de dados'!L1324</f>
        <v>SUPLENTE</v>
      </c>
      <c r="N1325" s="24">
        <f>'Base de dados'!M1324</f>
        <v>1008</v>
      </c>
      <c r="O1325" s="29" t="str">
        <f>IF(OR(Prefeitura!I1325="Não",Prefeitura!J1325&lt;&gt;""),"EXCLUÍDO","")</f>
        <v/>
      </c>
      <c r="P1325" s="24" t="str">
        <f>IF(Prefeitura!J1325&lt;&gt;"","ATENDIDO CDHU",IF(Prefeitura!I1325="Não","NÃO COMPROVA TEMPO DE MORADIA",""))</f>
        <v/>
      </c>
      <c r="Q1325" s="24" t="str">
        <f t="shared" si="42"/>
        <v/>
      </c>
    </row>
    <row r="1326" spans="1:17" ht="24.95" customHeight="1" x14ac:dyDescent="0.25">
      <c r="A1326" s="17">
        <f t="shared" si="41"/>
        <v>1324</v>
      </c>
      <c r="B1326" s="18" t="str">
        <f>'Base de dados'!A1325</f>
        <v>5630009180</v>
      </c>
      <c r="C1326" s="19" t="str">
        <f>'Base de dados'!B1325</f>
        <v>GABRIELA CASTILHO GONCALVES DE OLIVEIRA</v>
      </c>
      <c r="D1326" s="26">
        <f>'Base de dados'!C1325</f>
        <v>455250297</v>
      </c>
      <c r="E1326" s="20" t="str">
        <f>'Base de dados'!D1325</f>
        <v>391.378.658-97</v>
      </c>
      <c r="F1326" s="21" t="str">
        <f>IF('Base de dados'!E1325&lt;&gt;"",'Base de dados'!E1325,"")</f>
        <v/>
      </c>
      <c r="G1326" s="21" t="str">
        <f>IF('Base de dados'!F1325&lt;&gt;"",'Base de dados'!F1325,"")</f>
        <v/>
      </c>
      <c r="H1326" s="21" t="str">
        <f>IF('Base de dados'!G1325&lt;&gt;"",'Base de dados'!G1325,"")</f>
        <v/>
      </c>
      <c r="I1326" s="31" t="str">
        <f>Prefeitura!D1326</f>
        <v>RUA FAMILIA MAGDALENA, 568 - PARQUE SAO PAULO  - CASA BRANCA</v>
      </c>
      <c r="J1326" s="22" t="str">
        <f>Prefeitura!E1326</f>
        <v>(19) 989410093</v>
      </c>
      <c r="K1326" s="23" t="str">
        <f>LOWER('Base de dados'!K1325)</f>
        <v>gabycastilho17@hotmail.com</v>
      </c>
      <c r="L1326" s="24" t="str">
        <f>'Base de dados'!J1325</f>
        <v>POPULAÇÃO GERAL</v>
      </c>
      <c r="M1326" s="24" t="str">
        <f>'Base de dados'!L1325</f>
        <v>SUPLENTE</v>
      </c>
      <c r="N1326" s="24">
        <f>'Base de dados'!M1325</f>
        <v>1009</v>
      </c>
      <c r="O1326" s="29" t="str">
        <f>IF(OR(Prefeitura!I1326="Não",Prefeitura!J1326&lt;&gt;""),"EXCLUÍDO","")</f>
        <v/>
      </c>
      <c r="P1326" s="24" t="str">
        <f>IF(Prefeitura!J1326&lt;&gt;"","ATENDIDO CDHU",IF(Prefeitura!I1326="Não","NÃO COMPROVA TEMPO DE MORADIA",""))</f>
        <v/>
      </c>
      <c r="Q1326" s="24" t="str">
        <f t="shared" si="42"/>
        <v/>
      </c>
    </row>
    <row r="1327" spans="1:17" ht="24.95" customHeight="1" x14ac:dyDescent="0.25">
      <c r="A1327" s="17">
        <f t="shared" si="41"/>
        <v>1325</v>
      </c>
      <c r="B1327" s="18" t="str">
        <f>'Base de dados'!A1326</f>
        <v>5630005634</v>
      </c>
      <c r="C1327" s="19" t="str">
        <f>'Base de dados'!B1326</f>
        <v>GEISSE MARA LIMA TEIXEIRA ORECHIO</v>
      </c>
      <c r="D1327" s="26">
        <f>'Base de dados'!C1326</f>
        <v>401667832</v>
      </c>
      <c r="E1327" s="20" t="str">
        <f>'Base de dados'!D1326</f>
        <v>453.967.948-10</v>
      </c>
      <c r="F1327" s="21" t="str">
        <f>IF('Base de dados'!E1326&lt;&gt;"",'Base de dados'!E1326,"")</f>
        <v>WILLIAN FERNANDO ORECHIO</v>
      </c>
      <c r="G1327" s="21">
        <f>IF('Base de dados'!F1326&lt;&gt;"",'Base de dados'!F1326,"")</f>
        <v>497272799</v>
      </c>
      <c r="H1327" s="21" t="str">
        <f>IF('Base de dados'!G1326&lt;&gt;"",'Base de dados'!G1326,"")</f>
        <v>418.242.078-08</v>
      </c>
      <c r="I1327" s="31" t="str">
        <f>Prefeitura!D1327</f>
        <v>RUA LUIS SARAN, 792 - CENTRO - CASA BRANCA</v>
      </c>
      <c r="J1327" s="22" t="str">
        <f>Prefeitura!E1327</f>
        <v>(19) 989649725</v>
      </c>
      <c r="K1327" s="23" t="str">
        <f>LOWER('Base de dados'!K1326)</f>
        <v>geisse.orechio@gmail.com</v>
      </c>
      <c r="L1327" s="24" t="str">
        <f>'Base de dados'!J1326</f>
        <v>POPULAÇÃO GERAL</v>
      </c>
      <c r="M1327" s="24" t="str">
        <f>'Base de dados'!L1326</f>
        <v>SUPLENTE</v>
      </c>
      <c r="N1327" s="24">
        <f>'Base de dados'!M1326</f>
        <v>1010</v>
      </c>
      <c r="O1327" s="29" t="str">
        <f>IF(OR(Prefeitura!I1327="Não",Prefeitura!J1327&lt;&gt;""),"EXCLUÍDO","")</f>
        <v/>
      </c>
      <c r="P1327" s="24" t="str">
        <f>IF(Prefeitura!J1327&lt;&gt;"","ATENDIDO CDHU",IF(Prefeitura!I1327="Não","NÃO COMPROVA TEMPO DE MORADIA",""))</f>
        <v/>
      </c>
      <c r="Q1327" s="24" t="str">
        <f t="shared" si="42"/>
        <v/>
      </c>
    </row>
    <row r="1328" spans="1:17" ht="24.95" customHeight="1" x14ac:dyDescent="0.25">
      <c r="A1328" s="17">
        <f t="shared" si="41"/>
        <v>1326</v>
      </c>
      <c r="B1328" s="18" t="str">
        <f>'Base de dados'!A1327</f>
        <v>5630009792</v>
      </c>
      <c r="C1328" s="19" t="str">
        <f>'Base de dados'!B1327</f>
        <v>TATIANA BULIOES DE LIRA</v>
      </c>
      <c r="D1328" s="26">
        <f>'Base de dados'!C1327</f>
        <v>40379495</v>
      </c>
      <c r="E1328" s="20" t="str">
        <f>'Base de dados'!D1327</f>
        <v>336.250.048-01</v>
      </c>
      <c r="F1328" s="21" t="str">
        <f>IF('Base de dados'!E1327&lt;&gt;"",'Base de dados'!E1327,"")</f>
        <v/>
      </c>
      <c r="G1328" s="21" t="str">
        <f>IF('Base de dados'!F1327&lt;&gt;"",'Base de dados'!F1327,"")</f>
        <v/>
      </c>
      <c r="H1328" s="21" t="str">
        <f>IF('Base de dados'!G1327&lt;&gt;"",'Base de dados'!G1327,"")</f>
        <v/>
      </c>
      <c r="I1328" s="31" t="str">
        <f>Prefeitura!D1328</f>
        <v>RUA ROSA CECILIA FRANCESCHET LOPES, 493 - CHACARA BOA VISTA - CASA BRANCA</v>
      </c>
      <c r="J1328" s="22" t="str">
        <f>Prefeitura!E1328</f>
        <v>(19) 991030705</v>
      </c>
      <c r="K1328" s="23" t="str">
        <f>LOWER('Base de dados'!K1327)</f>
        <v>tatibulioes@gmail.com</v>
      </c>
      <c r="L1328" s="24" t="str">
        <f>'Base de dados'!J1327</f>
        <v>POPULAÇÃO GERAL</v>
      </c>
      <c r="M1328" s="24" t="str">
        <f>'Base de dados'!L1327</f>
        <v>SUPLENTE</v>
      </c>
      <c r="N1328" s="24">
        <f>'Base de dados'!M1327</f>
        <v>1011</v>
      </c>
      <c r="O1328" s="29" t="str">
        <f>IF(OR(Prefeitura!I1328="Não",Prefeitura!J1328&lt;&gt;""),"EXCLUÍDO","")</f>
        <v/>
      </c>
      <c r="P1328" s="24" t="str">
        <f>IF(Prefeitura!J1328&lt;&gt;"","ATENDIDO CDHU",IF(Prefeitura!I1328="Não","NÃO COMPROVA TEMPO DE MORADIA",""))</f>
        <v/>
      </c>
      <c r="Q1328" s="24" t="str">
        <f t="shared" si="42"/>
        <v/>
      </c>
    </row>
    <row r="1329" spans="1:17" ht="24.95" customHeight="1" x14ac:dyDescent="0.25">
      <c r="A1329" s="17">
        <f t="shared" si="41"/>
        <v>1327</v>
      </c>
      <c r="B1329" s="18" t="str">
        <f>'Base de dados'!A1328</f>
        <v>5630002177</v>
      </c>
      <c r="C1329" s="19" t="str">
        <f>'Base de dados'!B1328</f>
        <v>HELOISA CRISTINA MAGALHAES GARCIA</v>
      </c>
      <c r="D1329" s="26">
        <f>'Base de dados'!C1328</f>
        <v>411209024</v>
      </c>
      <c r="E1329" s="20" t="str">
        <f>'Base de dados'!D1328</f>
        <v>321.060.088-05</v>
      </c>
      <c r="F1329" s="21" t="str">
        <f>IF('Base de dados'!E1328&lt;&gt;"",'Base de dados'!E1328,"")</f>
        <v>MARCO AURELIO GARCIA</v>
      </c>
      <c r="G1329" s="21">
        <f>IF('Base de dados'!F1328&lt;&gt;"",'Base de dados'!F1328,"")</f>
        <v>265886892</v>
      </c>
      <c r="H1329" s="21" t="str">
        <f>IF('Base de dados'!G1328&lt;&gt;"",'Base de dados'!G1328,"")</f>
        <v>289.857.088-56</v>
      </c>
      <c r="I1329" s="31" t="str">
        <f>Prefeitura!D1329</f>
        <v>RUA HUGO ZANQUETTA, 56 - JARDIM ELDORADO  - CASA BRANCA</v>
      </c>
      <c r="J1329" s="22" t="str">
        <f>Prefeitura!E1329</f>
        <v>(19) 991474191</v>
      </c>
      <c r="K1329" s="23" t="str">
        <f>LOWER('Base de dados'!K1328)</f>
        <v>helomaga@yahoo.com.br</v>
      </c>
      <c r="L1329" s="24" t="str">
        <f>'Base de dados'!J1328</f>
        <v>POPULAÇÃO GERAL</v>
      </c>
      <c r="M1329" s="24" t="str">
        <f>'Base de dados'!L1328</f>
        <v>SUPLENTE</v>
      </c>
      <c r="N1329" s="24">
        <f>'Base de dados'!M1328</f>
        <v>1012</v>
      </c>
      <c r="O1329" s="29" t="str">
        <f>IF(OR(Prefeitura!I1329="Não",Prefeitura!J1329&lt;&gt;""),"EXCLUÍDO","")</f>
        <v/>
      </c>
      <c r="P1329" s="24" t="str">
        <f>IF(Prefeitura!J1329&lt;&gt;"","ATENDIDO CDHU",IF(Prefeitura!I1329="Não","NÃO COMPROVA TEMPO DE MORADIA",""))</f>
        <v/>
      </c>
      <c r="Q1329" s="24" t="str">
        <f t="shared" si="42"/>
        <v/>
      </c>
    </row>
    <row r="1330" spans="1:17" ht="24.95" customHeight="1" x14ac:dyDescent="0.25">
      <c r="A1330" s="17">
        <f t="shared" si="41"/>
        <v>1328</v>
      </c>
      <c r="B1330" s="18" t="str">
        <f>'Base de dados'!A1329</f>
        <v>5630014974</v>
      </c>
      <c r="C1330" s="19" t="str">
        <f>'Base de dados'!B1329</f>
        <v>HEITOR BARBOSA DA SILVA</v>
      </c>
      <c r="D1330" s="26">
        <f>'Base de dados'!C1329</f>
        <v>497155345</v>
      </c>
      <c r="E1330" s="20" t="str">
        <f>'Base de dados'!D1329</f>
        <v>415.248.958-81</v>
      </c>
      <c r="F1330" s="21" t="str">
        <f>IF('Base de dados'!E1329&lt;&gt;"",'Base de dados'!E1329,"")</f>
        <v/>
      </c>
      <c r="G1330" s="21" t="str">
        <f>IF('Base de dados'!F1329&lt;&gt;"",'Base de dados'!F1329,"")</f>
        <v/>
      </c>
      <c r="H1330" s="21" t="str">
        <f>IF('Base de dados'!G1329&lt;&gt;"",'Base de dados'!G1329,"")</f>
        <v/>
      </c>
      <c r="I1330" s="31" t="str">
        <f>Prefeitura!D1330</f>
        <v>RUA FELICIO PAGANINI, 196 - CIDADE JARDIM  - CASA BRANCA</v>
      </c>
      <c r="J1330" s="22" t="str">
        <f>Prefeitura!E1330</f>
        <v>(19) 992728714</v>
      </c>
      <c r="K1330" s="23" t="str">
        <f>LOWER('Base de dados'!K1329)</f>
        <v>heitorbarbosa18@hotmail.com</v>
      </c>
      <c r="L1330" s="24" t="str">
        <f>'Base de dados'!J1329</f>
        <v>POPULAÇÃO GERAL</v>
      </c>
      <c r="M1330" s="24" t="str">
        <f>'Base de dados'!L1329</f>
        <v>SUPLENTE</v>
      </c>
      <c r="N1330" s="24">
        <f>'Base de dados'!M1329</f>
        <v>1013</v>
      </c>
      <c r="O1330" s="29" t="str">
        <f>IF(OR(Prefeitura!I1330="Não",Prefeitura!J1330&lt;&gt;""),"EXCLUÍDO","")</f>
        <v/>
      </c>
      <c r="P1330" s="24" t="str">
        <f>IF(Prefeitura!J1330&lt;&gt;"","ATENDIDO CDHU",IF(Prefeitura!I1330="Não","NÃO COMPROVA TEMPO DE MORADIA",""))</f>
        <v/>
      </c>
      <c r="Q1330" s="24" t="str">
        <f t="shared" si="42"/>
        <v/>
      </c>
    </row>
    <row r="1331" spans="1:17" ht="24.95" customHeight="1" x14ac:dyDescent="0.25">
      <c r="A1331" s="17">
        <f t="shared" si="41"/>
        <v>1329</v>
      </c>
      <c r="B1331" s="18" t="str">
        <f>'Base de dados'!A1330</f>
        <v>5630008380</v>
      </c>
      <c r="C1331" s="19" t="str">
        <f>'Base de dados'!B1330</f>
        <v>NAIALA ALESSANDRA SANTOS DA SILVA</v>
      </c>
      <c r="D1331" s="26">
        <f>'Base de dados'!C1330</f>
        <v>490227478</v>
      </c>
      <c r="E1331" s="20" t="str">
        <f>'Base de dados'!D1330</f>
        <v>428.574.608-56</v>
      </c>
      <c r="F1331" s="21" t="str">
        <f>IF('Base de dados'!E1330&lt;&gt;"",'Base de dados'!E1330,"")</f>
        <v>HAILTON CESAR PIMENTA DA SILVA</v>
      </c>
      <c r="G1331" s="21">
        <f>IF('Base de dados'!F1330&lt;&gt;"",'Base de dados'!F1330,"")</f>
        <v>446076521</v>
      </c>
      <c r="H1331" s="21" t="str">
        <f>IF('Base de dados'!G1330&lt;&gt;"",'Base de dados'!G1330,"")</f>
        <v>371.880.928-18</v>
      </c>
      <c r="I1331" s="31" t="str">
        <f>Prefeitura!D1331</f>
        <v>RUA SANTO ANTONIO, 1201 - CENTRO - CASA BRANCA</v>
      </c>
      <c r="J1331" s="22" t="str">
        <f>Prefeitura!E1331</f>
        <v>(19) 994663205</v>
      </c>
      <c r="K1331" s="23" t="str">
        <f>LOWER('Base de dados'!K1330)</f>
        <v>naialasantossilva@gmail.com</v>
      </c>
      <c r="L1331" s="24" t="str">
        <f>'Base de dados'!J1330</f>
        <v>POPULAÇÃO GERAL</v>
      </c>
      <c r="M1331" s="24" t="str">
        <f>'Base de dados'!L1330</f>
        <v>SUPLENTE</v>
      </c>
      <c r="N1331" s="24">
        <f>'Base de dados'!M1330</f>
        <v>1014</v>
      </c>
      <c r="O1331" s="29" t="str">
        <f>IF(OR(Prefeitura!I1331="Não",Prefeitura!J1331&lt;&gt;""),"EXCLUÍDO","")</f>
        <v/>
      </c>
      <c r="P1331" s="24" t="str">
        <f>IF(Prefeitura!J1331&lt;&gt;"","ATENDIDO CDHU",IF(Prefeitura!I1331="Não","NÃO COMPROVA TEMPO DE MORADIA",""))</f>
        <v/>
      </c>
      <c r="Q1331" s="24" t="str">
        <f t="shared" si="42"/>
        <v/>
      </c>
    </row>
    <row r="1332" spans="1:17" ht="24.95" customHeight="1" x14ac:dyDescent="0.25">
      <c r="A1332" s="17">
        <f t="shared" si="41"/>
        <v>1330</v>
      </c>
      <c r="B1332" s="18" t="str">
        <f>'Base de dados'!A1331</f>
        <v>5630013620</v>
      </c>
      <c r="C1332" s="19" t="str">
        <f>'Base de dados'!B1331</f>
        <v>ANDREIA CRISTINA DE SOUZA CAMPOS</v>
      </c>
      <c r="D1332" s="26">
        <f>'Base de dados'!C1331</f>
        <v>306523681</v>
      </c>
      <c r="E1332" s="20" t="str">
        <f>'Base de dados'!D1331</f>
        <v>253.395.128-51</v>
      </c>
      <c r="F1332" s="21" t="str">
        <f>IF('Base de dados'!E1331&lt;&gt;"",'Base de dados'!E1331,"")</f>
        <v/>
      </c>
      <c r="G1332" s="21" t="str">
        <f>IF('Base de dados'!F1331&lt;&gt;"",'Base de dados'!F1331,"")</f>
        <v/>
      </c>
      <c r="H1332" s="21" t="str">
        <f>IF('Base de dados'!G1331&lt;&gt;"",'Base de dados'!G1331,"")</f>
        <v/>
      </c>
      <c r="I1332" s="31" t="str">
        <f>Prefeitura!D1332</f>
        <v>RUA LUIZ PIZZA, 834 - CENTRO - CASA BRANCA</v>
      </c>
      <c r="J1332" s="22" t="str">
        <f>Prefeitura!E1332</f>
        <v>(19) 89620971</v>
      </c>
      <c r="K1332" s="23" t="str">
        <f>LOWER('Base de dados'!K1331)</f>
        <v>andreiadeinha6606@gmail.com</v>
      </c>
      <c r="L1332" s="24" t="str">
        <f>'Base de dados'!J1331</f>
        <v>POPULAÇÃO GERAL</v>
      </c>
      <c r="M1332" s="24" t="str">
        <f>'Base de dados'!L1331</f>
        <v>SUPLENTE</v>
      </c>
      <c r="N1332" s="24">
        <f>'Base de dados'!M1331</f>
        <v>1015</v>
      </c>
      <c r="O1332" s="29" t="str">
        <f>IF(OR(Prefeitura!I1332="Não",Prefeitura!J1332&lt;&gt;""),"EXCLUÍDO","")</f>
        <v/>
      </c>
      <c r="P1332" s="24" t="str">
        <f>IF(Prefeitura!J1332&lt;&gt;"","ATENDIDO CDHU",IF(Prefeitura!I1332="Não","NÃO COMPROVA TEMPO DE MORADIA",""))</f>
        <v/>
      </c>
      <c r="Q1332" s="24" t="str">
        <f t="shared" si="42"/>
        <v/>
      </c>
    </row>
    <row r="1333" spans="1:17" ht="24.95" customHeight="1" x14ac:dyDescent="0.25">
      <c r="A1333" s="17">
        <f t="shared" si="41"/>
        <v>1331</v>
      </c>
      <c r="B1333" s="18" t="str">
        <f>'Base de dados'!A1332</f>
        <v>5630011715</v>
      </c>
      <c r="C1333" s="19" t="str">
        <f>'Base de dados'!B1332</f>
        <v>GUILHERME RAFAEL DO CARMO</v>
      </c>
      <c r="D1333" s="26">
        <f>'Base de dados'!C1332</f>
        <v>548767701</v>
      </c>
      <c r="E1333" s="20" t="str">
        <f>'Base de dados'!D1332</f>
        <v>466.496.718-78</v>
      </c>
      <c r="F1333" s="21" t="str">
        <f>IF('Base de dados'!E1332&lt;&gt;"",'Base de dados'!E1332,"")</f>
        <v/>
      </c>
      <c r="G1333" s="21" t="str">
        <f>IF('Base de dados'!F1332&lt;&gt;"",'Base de dados'!F1332,"")</f>
        <v/>
      </c>
      <c r="H1333" s="21" t="str">
        <f>IF('Base de dados'!G1332&lt;&gt;"",'Base de dados'!G1332,"")</f>
        <v/>
      </c>
      <c r="I1333" s="31" t="str">
        <f>Prefeitura!D1333</f>
        <v>RUA SANTO ANTONIO, 197 - CENTRO - CASA BRANCA</v>
      </c>
      <c r="J1333" s="22" t="str">
        <f>Prefeitura!E1333</f>
        <v>(19) 989359092</v>
      </c>
      <c r="K1333" s="23" t="str">
        <f>LOWER('Base de dados'!K1332)</f>
        <v>guilhermerafae.carmo47@gmail.com</v>
      </c>
      <c r="L1333" s="24" t="str">
        <f>'Base de dados'!J1332</f>
        <v>POPULAÇÃO GERAL</v>
      </c>
      <c r="M1333" s="24" t="str">
        <f>'Base de dados'!L1332</f>
        <v>SUPLENTE</v>
      </c>
      <c r="N1333" s="24">
        <f>'Base de dados'!M1332</f>
        <v>1016</v>
      </c>
      <c r="O1333" s="29" t="str">
        <f>IF(OR(Prefeitura!I1333="Não",Prefeitura!J1333&lt;&gt;""),"EXCLUÍDO","")</f>
        <v/>
      </c>
      <c r="P1333" s="24" t="str">
        <f>IF(Prefeitura!J1333&lt;&gt;"","ATENDIDO CDHU",IF(Prefeitura!I1333="Não","NÃO COMPROVA TEMPO DE MORADIA",""))</f>
        <v/>
      </c>
      <c r="Q1333" s="24" t="str">
        <f t="shared" si="42"/>
        <v/>
      </c>
    </row>
    <row r="1334" spans="1:17" ht="24.95" customHeight="1" x14ac:dyDescent="0.25">
      <c r="A1334" s="17">
        <f t="shared" si="41"/>
        <v>1332</v>
      </c>
      <c r="B1334" s="18" t="str">
        <f>'Base de dados'!A1333</f>
        <v>5630013158</v>
      </c>
      <c r="C1334" s="19" t="str">
        <f>'Base de dados'!B1333</f>
        <v>ALANNA EVELYN PINHO DA SILVA</v>
      </c>
      <c r="D1334" s="26">
        <f>'Base de dados'!C1333</f>
        <v>56221771</v>
      </c>
      <c r="E1334" s="20" t="str">
        <f>'Base de dados'!D1333</f>
        <v>479.449.548-00</v>
      </c>
      <c r="F1334" s="21" t="str">
        <f>IF('Base de dados'!E1333&lt;&gt;"",'Base de dados'!E1333,"")</f>
        <v>DAVID SANTOS FERNANDES</v>
      </c>
      <c r="G1334" s="21">
        <f>IF('Base de dados'!F1333&lt;&gt;"",'Base de dados'!F1333,"")</f>
        <v>48643584</v>
      </c>
      <c r="H1334" s="21" t="str">
        <f>IF('Base de dados'!G1333&lt;&gt;"",'Base de dados'!G1333,"")</f>
        <v>417.798.738-75</v>
      </c>
      <c r="I1334" s="31" t="str">
        <f>Prefeitura!D1334</f>
        <v>TR  TRAVESSA PROFESSOR APRIGIO COUTINHO, 19 - ENGENHEIRO NEIVA - GUARATINGUETA</v>
      </c>
      <c r="J1334" s="22" t="str">
        <f>Prefeitura!E1334</f>
        <v>(12) 981756231</v>
      </c>
      <c r="K1334" s="23" t="str">
        <f>LOWER('Base de dados'!K1333)</f>
        <v>alannaeve19@gmail.com</v>
      </c>
      <c r="L1334" s="24" t="str">
        <f>'Base de dados'!J1333</f>
        <v>POPULAÇÃO GERAL</v>
      </c>
      <c r="M1334" s="24" t="str">
        <f>'Base de dados'!L1333</f>
        <v>SUPLENTE</v>
      </c>
      <c r="N1334" s="24">
        <f>'Base de dados'!M1333</f>
        <v>1017</v>
      </c>
      <c r="O1334" s="29" t="str">
        <f>IF(OR(Prefeitura!I1334="Não",Prefeitura!J1334&lt;&gt;""),"EXCLUÍDO","")</f>
        <v/>
      </c>
      <c r="P1334" s="24" t="str">
        <f>IF(Prefeitura!J1334&lt;&gt;"","ATENDIDO CDHU",IF(Prefeitura!I1334="Não","NÃO COMPROVA TEMPO DE MORADIA",""))</f>
        <v/>
      </c>
      <c r="Q1334" s="24" t="str">
        <f t="shared" si="42"/>
        <v/>
      </c>
    </row>
    <row r="1335" spans="1:17" ht="24.95" customHeight="1" x14ac:dyDescent="0.25">
      <c r="A1335" s="17">
        <f t="shared" si="41"/>
        <v>1333</v>
      </c>
      <c r="B1335" s="18" t="str">
        <f>'Base de dados'!A1334</f>
        <v>5630010758</v>
      </c>
      <c r="C1335" s="19" t="str">
        <f>'Base de dados'!B1334</f>
        <v>OSWALDO RIBEIRO JUNIOR</v>
      </c>
      <c r="D1335" s="26">
        <f>'Base de dados'!C1334</f>
        <v>156483609</v>
      </c>
      <c r="E1335" s="20" t="str">
        <f>'Base de dados'!D1334</f>
        <v>079.745.578-77</v>
      </c>
      <c r="F1335" s="21" t="str">
        <f>IF('Base de dados'!E1334&lt;&gt;"",'Base de dados'!E1334,"")</f>
        <v/>
      </c>
      <c r="G1335" s="21" t="str">
        <f>IF('Base de dados'!F1334&lt;&gt;"",'Base de dados'!F1334,"")</f>
        <v/>
      </c>
      <c r="H1335" s="21" t="str">
        <f>IF('Base de dados'!G1334&lt;&gt;"",'Base de dados'!G1334,"")</f>
        <v/>
      </c>
      <c r="I1335" s="31" t="str">
        <f>Prefeitura!D1335</f>
        <v>RUA MARIANA ZANCHETTA ALVES, 402 - MACAUBA - CASA BRANCA</v>
      </c>
      <c r="J1335" s="22" t="str">
        <f>Prefeitura!E1335</f>
        <v>(19) 994403220</v>
      </c>
      <c r="K1335" s="23" t="str">
        <f>LOWER('Base de dados'!K1334)</f>
        <v>veteranoccs@gmail.com</v>
      </c>
      <c r="L1335" s="24" t="str">
        <f>'Base de dados'!J1334</f>
        <v>POPULAÇÃO GERAL</v>
      </c>
      <c r="M1335" s="24" t="str">
        <f>'Base de dados'!L1334</f>
        <v>SUPLENTE</v>
      </c>
      <c r="N1335" s="24">
        <f>'Base de dados'!M1334</f>
        <v>1018</v>
      </c>
      <c r="O1335" s="29" t="str">
        <f>IF(OR(Prefeitura!I1335="Não",Prefeitura!J1335&lt;&gt;""),"EXCLUÍDO","")</f>
        <v/>
      </c>
      <c r="P1335" s="24" t="str">
        <f>IF(Prefeitura!J1335&lt;&gt;"","ATENDIDO CDHU",IF(Prefeitura!I1335="Não","NÃO COMPROVA TEMPO DE MORADIA",""))</f>
        <v/>
      </c>
      <c r="Q1335" s="24" t="str">
        <f t="shared" si="42"/>
        <v/>
      </c>
    </row>
    <row r="1336" spans="1:17" ht="24.95" customHeight="1" x14ac:dyDescent="0.25">
      <c r="A1336" s="17">
        <f t="shared" si="41"/>
        <v>1334</v>
      </c>
      <c r="B1336" s="18" t="str">
        <f>'Base de dados'!A1335</f>
        <v>5630012754</v>
      </c>
      <c r="C1336" s="19" t="str">
        <f>'Base de dados'!B1335</f>
        <v>MILENA CRISTINA PEREIRA MOREIRA</v>
      </c>
      <c r="D1336" s="26">
        <f>'Base de dados'!C1335</f>
        <v>49031630</v>
      </c>
      <c r="E1336" s="20" t="str">
        <f>'Base de dados'!D1335</f>
        <v>419.087.018-89</v>
      </c>
      <c r="F1336" s="21" t="str">
        <f>IF('Base de dados'!E1335&lt;&gt;"",'Base de dados'!E1335,"")</f>
        <v>RAFAEL GARCIA DA SILVA</v>
      </c>
      <c r="G1336" s="21">
        <f>IF('Base de dados'!F1335&lt;&gt;"",'Base de dados'!F1335,"")</f>
        <v>472532509</v>
      </c>
      <c r="H1336" s="21" t="str">
        <f>IF('Base de dados'!G1335&lt;&gt;"",'Base de dados'!G1335,"")</f>
        <v>403.000.208-05</v>
      </c>
      <c r="I1336" s="31" t="str">
        <f>Prefeitura!D1336</f>
        <v>RUA LICURGO SANTOS, 40 - CENTRO - APARECIDA</v>
      </c>
      <c r="J1336" s="22" t="str">
        <f>Prefeitura!E1336</f>
        <v>(12) 996078991</v>
      </c>
      <c r="K1336" s="23" t="str">
        <f>LOWER('Base de dados'!K1335)</f>
        <v>milena.manucristine@gmail.com</v>
      </c>
      <c r="L1336" s="24" t="str">
        <f>'Base de dados'!J1335</f>
        <v>POPULAÇÃO GERAL</v>
      </c>
      <c r="M1336" s="24" t="str">
        <f>'Base de dados'!L1335</f>
        <v>SUPLENTE</v>
      </c>
      <c r="N1336" s="24">
        <f>'Base de dados'!M1335</f>
        <v>1019</v>
      </c>
      <c r="O1336" s="29" t="str">
        <f>IF(OR(Prefeitura!I1336="Não",Prefeitura!J1336&lt;&gt;""),"EXCLUÍDO","")</f>
        <v/>
      </c>
      <c r="P1336" s="24" t="str">
        <f>IF(Prefeitura!J1336&lt;&gt;"","ATENDIDO CDHU",IF(Prefeitura!I1336="Não","NÃO COMPROVA TEMPO DE MORADIA",""))</f>
        <v/>
      </c>
      <c r="Q1336" s="24" t="str">
        <f t="shared" si="42"/>
        <v/>
      </c>
    </row>
    <row r="1337" spans="1:17" ht="24.95" customHeight="1" x14ac:dyDescent="0.25">
      <c r="A1337" s="17">
        <f t="shared" si="41"/>
        <v>1335</v>
      </c>
      <c r="B1337" s="18" t="str">
        <f>'Base de dados'!A1336</f>
        <v>5630011020</v>
      </c>
      <c r="C1337" s="19" t="str">
        <f>'Base de dados'!B1336</f>
        <v>PAULA ANDREZZA MISSON</v>
      </c>
      <c r="D1337" s="26">
        <f>'Base de dados'!C1336</f>
        <v>462190122</v>
      </c>
      <c r="E1337" s="20" t="str">
        <f>'Base de dados'!D1336</f>
        <v>350.036.838-71</v>
      </c>
      <c r="F1337" s="21" t="str">
        <f>IF('Base de dados'!E1336&lt;&gt;"",'Base de dados'!E1336,"")</f>
        <v/>
      </c>
      <c r="G1337" s="21" t="str">
        <f>IF('Base de dados'!F1336&lt;&gt;"",'Base de dados'!F1336,"")</f>
        <v/>
      </c>
      <c r="H1337" s="21" t="str">
        <f>IF('Base de dados'!G1336&lt;&gt;"",'Base de dados'!G1336,"")</f>
        <v/>
      </c>
      <c r="I1337" s="31" t="str">
        <f>Prefeitura!D1337</f>
        <v>RUA DOS MILAN, 37 - NAZARE  - CASA BRANCA</v>
      </c>
      <c r="J1337" s="22" t="str">
        <f>Prefeitura!E1337</f>
        <v>(19) 991173416</v>
      </c>
      <c r="K1337" s="23" t="str">
        <f>LOWER('Base de dados'!K1336)</f>
        <v>missonpaula@gmail.com</v>
      </c>
      <c r="L1337" s="24" t="str">
        <f>'Base de dados'!J1336</f>
        <v>POPULAÇÃO GERAL</v>
      </c>
      <c r="M1337" s="24" t="str">
        <f>'Base de dados'!L1336</f>
        <v>SUPLENTE</v>
      </c>
      <c r="N1337" s="24">
        <f>'Base de dados'!M1336</f>
        <v>1020</v>
      </c>
      <c r="O1337" s="29" t="str">
        <f>IF(OR(Prefeitura!I1337="Não",Prefeitura!J1337&lt;&gt;""),"EXCLUÍDO","")</f>
        <v/>
      </c>
      <c r="P1337" s="24" t="str">
        <f>IF(Prefeitura!J1337&lt;&gt;"","ATENDIDO CDHU",IF(Prefeitura!I1337="Não","NÃO COMPROVA TEMPO DE MORADIA",""))</f>
        <v/>
      </c>
      <c r="Q1337" s="24" t="str">
        <f t="shared" si="42"/>
        <v/>
      </c>
    </row>
    <row r="1338" spans="1:17" ht="24.95" customHeight="1" x14ac:dyDescent="0.25">
      <c r="A1338" s="17">
        <f t="shared" si="41"/>
        <v>1336</v>
      </c>
      <c r="B1338" s="18" t="str">
        <f>'Base de dados'!A1337</f>
        <v>5630014875</v>
      </c>
      <c r="C1338" s="19" t="str">
        <f>'Base de dados'!B1337</f>
        <v>LUIZA EVANGELISTA DA COSTA ALMEIDA</v>
      </c>
      <c r="D1338" s="26">
        <f>'Base de dados'!C1337</f>
        <v>21756009</v>
      </c>
      <c r="E1338" s="20" t="str">
        <f>'Base de dados'!D1337</f>
        <v>131.817.298-50</v>
      </c>
      <c r="F1338" s="21" t="str">
        <f>IF('Base de dados'!E1337&lt;&gt;"",'Base de dados'!E1337,"")</f>
        <v/>
      </c>
      <c r="G1338" s="21" t="str">
        <f>IF('Base de dados'!F1337&lt;&gt;"",'Base de dados'!F1337,"")</f>
        <v/>
      </c>
      <c r="H1338" s="21" t="str">
        <f>IF('Base de dados'!G1337&lt;&gt;"",'Base de dados'!G1337,"")</f>
        <v/>
      </c>
      <c r="I1338" s="31" t="str">
        <f>Prefeitura!D1338</f>
        <v>AV  ITAQUERA, 7048 - VILA CARMOSINA - SAO PAULO</v>
      </c>
      <c r="J1338" s="22" t="str">
        <f>Prefeitura!E1338</f>
        <v>(11) 981183278</v>
      </c>
      <c r="K1338" s="23" t="str">
        <f>LOWER('Base de dados'!K1337)</f>
        <v>pm.costa2011@hotmail.com</v>
      </c>
      <c r="L1338" s="24" t="str">
        <f>'Base de dados'!J1337</f>
        <v>POPULAÇÃO GERAL</v>
      </c>
      <c r="M1338" s="24" t="str">
        <f>'Base de dados'!L1337</f>
        <v>SUPLENTE</v>
      </c>
      <c r="N1338" s="24">
        <f>'Base de dados'!M1337</f>
        <v>1021</v>
      </c>
      <c r="O1338" s="29" t="str">
        <f>IF(OR(Prefeitura!I1338="Não",Prefeitura!J1338&lt;&gt;""),"EXCLUÍDO","")</f>
        <v/>
      </c>
      <c r="P1338" s="24" t="str">
        <f>IF(Prefeitura!J1338&lt;&gt;"","ATENDIDO CDHU",IF(Prefeitura!I1338="Não","NÃO COMPROVA TEMPO DE MORADIA",""))</f>
        <v/>
      </c>
      <c r="Q1338" s="24" t="str">
        <f t="shared" si="42"/>
        <v/>
      </c>
    </row>
    <row r="1339" spans="1:17" ht="24.95" customHeight="1" x14ac:dyDescent="0.25">
      <c r="A1339" s="17">
        <f t="shared" si="41"/>
        <v>1337</v>
      </c>
      <c r="B1339" s="18" t="str">
        <f>'Base de dados'!A1338</f>
        <v>5630004488</v>
      </c>
      <c r="C1339" s="19" t="str">
        <f>'Base de dados'!B1338</f>
        <v>MAIARA EDUARDA LOPES DE OLIVEIRA</v>
      </c>
      <c r="D1339" s="26">
        <f>'Base de dados'!C1338</f>
        <v>595895633</v>
      </c>
      <c r="E1339" s="20" t="str">
        <f>'Base de dados'!D1338</f>
        <v>471.807.948-99</v>
      </c>
      <c r="F1339" s="21" t="str">
        <f>IF('Base de dados'!E1338&lt;&gt;"",'Base de dados'!E1338,"")</f>
        <v>CARLOS ALBERTO GREGORIO FILHO</v>
      </c>
      <c r="G1339" s="21">
        <f>IF('Base de dados'!F1338&lt;&gt;"",'Base de dados'!F1338,"")</f>
        <v>552767281</v>
      </c>
      <c r="H1339" s="21" t="str">
        <f>IF('Base de dados'!G1338&lt;&gt;"",'Base de dados'!G1338,"")</f>
        <v>473.703.858-09</v>
      </c>
      <c r="I1339" s="31" t="str">
        <f>Prefeitura!D1339</f>
        <v>RUA PEDRO PIMENTA, 430 - PARQUE SAO PAULO - CASA BRANCA</v>
      </c>
      <c r="J1339" s="22" t="str">
        <f>Prefeitura!E1339</f>
        <v>(19) 995941015</v>
      </c>
      <c r="K1339" s="23" t="str">
        <f>LOWER('Base de dados'!K1338)</f>
        <v>maiarayuri43@gmail.com</v>
      </c>
      <c r="L1339" s="24" t="str">
        <f>'Base de dados'!J1338</f>
        <v>POPULAÇÃO GERAL</v>
      </c>
      <c r="M1339" s="24" t="str">
        <f>'Base de dados'!L1338</f>
        <v>SUPLENTE</v>
      </c>
      <c r="N1339" s="24">
        <f>'Base de dados'!M1338</f>
        <v>1022</v>
      </c>
      <c r="O1339" s="29" t="str">
        <f>IF(OR(Prefeitura!I1339="Não",Prefeitura!J1339&lt;&gt;""),"EXCLUÍDO","")</f>
        <v/>
      </c>
      <c r="P1339" s="24" t="str">
        <f>IF(Prefeitura!J1339&lt;&gt;"","ATENDIDO CDHU",IF(Prefeitura!I1339="Não","NÃO COMPROVA TEMPO DE MORADIA",""))</f>
        <v/>
      </c>
      <c r="Q1339" s="24" t="str">
        <f t="shared" si="42"/>
        <v/>
      </c>
    </row>
    <row r="1340" spans="1:17" ht="24.95" customHeight="1" x14ac:dyDescent="0.25">
      <c r="A1340" s="17">
        <f t="shared" si="41"/>
        <v>1338</v>
      </c>
      <c r="B1340" s="18" t="str">
        <f>'Base de dados'!A1339</f>
        <v>5630006384</v>
      </c>
      <c r="C1340" s="19" t="str">
        <f>'Base de dados'!B1339</f>
        <v>BRUNO RICARDO BRUNER</v>
      </c>
      <c r="D1340" s="26">
        <f>'Base de dados'!C1339</f>
        <v>470850656</v>
      </c>
      <c r="E1340" s="20" t="str">
        <f>'Base de dados'!D1339</f>
        <v>404.651.678-02</v>
      </c>
      <c r="F1340" s="21" t="str">
        <f>IF('Base de dados'!E1339&lt;&gt;"",'Base de dados'!E1339,"")</f>
        <v/>
      </c>
      <c r="G1340" s="21" t="str">
        <f>IF('Base de dados'!F1339&lt;&gt;"",'Base de dados'!F1339,"")</f>
        <v/>
      </c>
      <c r="H1340" s="21" t="str">
        <f>IF('Base de dados'!G1339&lt;&gt;"",'Base de dados'!G1339,"")</f>
        <v/>
      </c>
      <c r="I1340" s="31" t="str">
        <f>Prefeitura!D1340</f>
        <v>RUA LUIZ PIZA, 462 - CENTRO - CASA BRANCA</v>
      </c>
      <c r="J1340" s="22" t="str">
        <f>Prefeitura!E1340</f>
        <v>(19) 995376800</v>
      </c>
      <c r="K1340" s="23" t="str">
        <f>LOWER('Base de dados'!K1339)</f>
        <v>brunoric.bruner@gmail.com</v>
      </c>
      <c r="L1340" s="24" t="str">
        <f>'Base de dados'!J1339</f>
        <v>POPULAÇÃO GERAL</v>
      </c>
      <c r="M1340" s="24" t="str">
        <f>'Base de dados'!L1339</f>
        <v>SUPLENTE</v>
      </c>
      <c r="N1340" s="24">
        <f>'Base de dados'!M1339</f>
        <v>1023</v>
      </c>
      <c r="O1340" s="29" t="str">
        <f>IF(OR(Prefeitura!I1340="Não",Prefeitura!J1340&lt;&gt;""),"EXCLUÍDO","")</f>
        <v/>
      </c>
      <c r="P1340" s="24" t="str">
        <f>IF(Prefeitura!J1340&lt;&gt;"","ATENDIDO CDHU",IF(Prefeitura!I1340="Não","NÃO COMPROVA TEMPO DE MORADIA",""))</f>
        <v/>
      </c>
      <c r="Q1340" s="24" t="str">
        <f t="shared" si="42"/>
        <v/>
      </c>
    </row>
    <row r="1341" spans="1:17" ht="24.95" customHeight="1" x14ac:dyDescent="0.25">
      <c r="A1341" s="17">
        <f t="shared" si="41"/>
        <v>1339</v>
      </c>
      <c r="B1341" s="18" t="str">
        <f>'Base de dados'!A1340</f>
        <v>5630006202</v>
      </c>
      <c r="C1341" s="19" t="str">
        <f>'Base de dados'!B1340</f>
        <v>LETICIA NAIARA PAIXAO GASPARINO</v>
      </c>
      <c r="D1341" s="26">
        <f>'Base de dados'!C1340</f>
        <v>434781290</v>
      </c>
      <c r="E1341" s="20" t="str">
        <f>'Base de dados'!D1340</f>
        <v>444.397.318-48</v>
      </c>
      <c r="F1341" s="21" t="str">
        <f>IF('Base de dados'!E1340&lt;&gt;"",'Base de dados'!E1340,"")</f>
        <v>LUCAS EDUARDO GASPARINO EMYGDIO</v>
      </c>
      <c r="G1341" s="21">
        <f>IF('Base de dados'!F1340&lt;&gt;"",'Base de dados'!F1340,"")</f>
        <v>46340235</v>
      </c>
      <c r="H1341" s="21" t="str">
        <f>IF('Base de dados'!G1340&lt;&gt;"",'Base de dados'!G1340,"")</f>
        <v>396.802.538-56</v>
      </c>
      <c r="I1341" s="31" t="str">
        <f>Prefeitura!D1341</f>
        <v>RUA PROFESSOR LEONIDAS HORTA DE MACEDO, 206 - CONDOMINIO MORADA DO SOL - CASA BRANCA</v>
      </c>
      <c r="J1341" s="22" t="str">
        <f>Prefeitura!E1341</f>
        <v>(19) 991229751</v>
      </c>
      <c r="K1341" s="23" t="str">
        <f>LOWER('Base de dados'!K1340)</f>
        <v>leticia.jesus123@hotmail.com</v>
      </c>
      <c r="L1341" s="24" t="str">
        <f>'Base de dados'!J1340</f>
        <v>POPULAÇÃO GERAL</v>
      </c>
      <c r="M1341" s="24" t="str">
        <f>'Base de dados'!L1340</f>
        <v>SUPLENTE</v>
      </c>
      <c r="N1341" s="24">
        <f>'Base de dados'!M1340</f>
        <v>1024</v>
      </c>
      <c r="O1341" s="29" t="str">
        <f>IF(OR(Prefeitura!I1341="Não",Prefeitura!J1341&lt;&gt;""),"EXCLUÍDO","")</f>
        <v/>
      </c>
      <c r="P1341" s="24" t="str">
        <f>IF(Prefeitura!J1341&lt;&gt;"","ATENDIDO CDHU",IF(Prefeitura!I1341="Não","NÃO COMPROVA TEMPO DE MORADIA",""))</f>
        <v/>
      </c>
      <c r="Q1341" s="24" t="str">
        <f t="shared" si="42"/>
        <v/>
      </c>
    </row>
    <row r="1342" spans="1:17" ht="24.95" customHeight="1" x14ac:dyDescent="0.25">
      <c r="A1342" s="17">
        <f t="shared" si="41"/>
        <v>1340</v>
      </c>
      <c r="B1342" s="18" t="str">
        <f>'Base de dados'!A1341</f>
        <v>5630017621</v>
      </c>
      <c r="C1342" s="19" t="str">
        <f>'Base de dados'!B1341</f>
        <v>RIVALDO FIRMINO SANTIAGO</v>
      </c>
      <c r="D1342" s="26">
        <f>'Base de dados'!C1341</f>
        <v>207640087</v>
      </c>
      <c r="E1342" s="20" t="str">
        <f>'Base de dados'!D1341</f>
        <v>102.347.658-44</v>
      </c>
      <c r="F1342" s="21" t="str">
        <f>IF('Base de dados'!E1341&lt;&gt;"",'Base de dados'!E1341,"")</f>
        <v/>
      </c>
      <c r="G1342" s="21" t="str">
        <f>IF('Base de dados'!F1341&lt;&gt;"",'Base de dados'!F1341,"")</f>
        <v/>
      </c>
      <c r="H1342" s="21" t="str">
        <f>IF('Base de dados'!G1341&lt;&gt;"",'Base de dados'!G1341,"")</f>
        <v/>
      </c>
      <c r="I1342" s="31" t="str">
        <f>Prefeitura!D1342</f>
        <v>RUA JUSTINO CASTRO, 243 - CENTRO - CASA BRANCA</v>
      </c>
      <c r="J1342" s="22" t="str">
        <f>Prefeitura!E1342</f>
        <v>(19) 992698904</v>
      </c>
      <c r="K1342" s="23" t="str">
        <f>LOWER('Base de dados'!K1341)</f>
        <v>rivi.santie70rfs@gmail.com</v>
      </c>
      <c r="L1342" s="24" t="str">
        <f>'Base de dados'!J1341</f>
        <v>POPULAÇÃO GERAL</v>
      </c>
      <c r="M1342" s="24" t="str">
        <f>'Base de dados'!L1341</f>
        <v>SUPLENTE</v>
      </c>
      <c r="N1342" s="24">
        <f>'Base de dados'!M1341</f>
        <v>1025</v>
      </c>
      <c r="O1342" s="29" t="str">
        <f>IF(OR(Prefeitura!I1342="Não",Prefeitura!J1342&lt;&gt;""),"EXCLUÍDO","")</f>
        <v/>
      </c>
      <c r="P1342" s="24" t="str">
        <f>IF(Prefeitura!J1342&lt;&gt;"","ATENDIDO CDHU",IF(Prefeitura!I1342="Não","NÃO COMPROVA TEMPO DE MORADIA",""))</f>
        <v/>
      </c>
      <c r="Q1342" s="24" t="str">
        <f t="shared" si="42"/>
        <v/>
      </c>
    </row>
    <row r="1343" spans="1:17" ht="24.95" customHeight="1" x14ac:dyDescent="0.25">
      <c r="A1343" s="17">
        <f t="shared" si="41"/>
        <v>1341</v>
      </c>
      <c r="B1343" s="18" t="str">
        <f>'Base de dados'!A1342</f>
        <v>5630001781</v>
      </c>
      <c r="C1343" s="19" t="str">
        <f>'Base de dados'!B1342</f>
        <v>ANA CRISTINA DE CARVALHO</v>
      </c>
      <c r="D1343" s="26">
        <f>'Base de dados'!C1342</f>
        <v>472263614</v>
      </c>
      <c r="E1343" s="20" t="str">
        <f>'Base de dados'!D1342</f>
        <v>424.391.558-02</v>
      </c>
      <c r="F1343" s="21" t="str">
        <f>IF('Base de dados'!E1342&lt;&gt;"",'Base de dados'!E1342,"")</f>
        <v>ABEL DA SILVA VIEIRA DIAS JUNIOR</v>
      </c>
      <c r="G1343" s="21">
        <f>IF('Base de dados'!F1342&lt;&gt;"",'Base de dados'!F1342,"")</f>
        <v>431757252</v>
      </c>
      <c r="H1343" s="21" t="str">
        <f>IF('Base de dados'!G1342&lt;&gt;"",'Base de dados'!G1342,"")</f>
        <v>353.110.988-05</v>
      </c>
      <c r="I1343" s="31" t="str">
        <f>Prefeitura!D1343</f>
        <v>RUA JOSE SORIANO, 194 - INDUSTRIAL - CASA BRANCA</v>
      </c>
      <c r="J1343" s="22" t="str">
        <f>Prefeitura!E1343</f>
        <v>(19) 971312494</v>
      </c>
      <c r="K1343" s="23" t="str">
        <f>LOWER('Base de dados'!K1342)</f>
        <v>anajumiguel123@gmail.com</v>
      </c>
      <c r="L1343" s="24" t="str">
        <f>'Base de dados'!J1342</f>
        <v>POPULAÇÃO GERAL</v>
      </c>
      <c r="M1343" s="24" t="str">
        <f>'Base de dados'!L1342</f>
        <v>SUPLENTE</v>
      </c>
      <c r="N1343" s="24">
        <f>'Base de dados'!M1342</f>
        <v>1026</v>
      </c>
      <c r="O1343" s="29" t="str">
        <f>IF(OR(Prefeitura!I1343="Não",Prefeitura!J1343&lt;&gt;""),"EXCLUÍDO","")</f>
        <v/>
      </c>
      <c r="P1343" s="24" t="str">
        <f>IF(Prefeitura!J1343&lt;&gt;"","ATENDIDO CDHU",IF(Prefeitura!I1343="Não","NÃO COMPROVA TEMPO DE MORADIA",""))</f>
        <v/>
      </c>
      <c r="Q1343" s="24" t="str">
        <f t="shared" si="42"/>
        <v/>
      </c>
    </row>
    <row r="1344" spans="1:17" ht="24.95" customHeight="1" x14ac:dyDescent="0.25">
      <c r="A1344" s="17">
        <f t="shared" si="41"/>
        <v>1342</v>
      </c>
      <c r="B1344" s="18" t="str">
        <f>'Base de dados'!A1343</f>
        <v>5630004066</v>
      </c>
      <c r="C1344" s="19" t="str">
        <f>'Base de dados'!B1343</f>
        <v>JOSE MANOEL MACHADO NETO</v>
      </c>
      <c r="D1344" s="26">
        <f>'Base de dados'!C1343</f>
        <v>405532751</v>
      </c>
      <c r="E1344" s="20" t="str">
        <f>'Base de dados'!D1343</f>
        <v>304.388.818-93</v>
      </c>
      <c r="F1344" s="21" t="str">
        <f>IF('Base de dados'!E1343&lt;&gt;"",'Base de dados'!E1343,"")</f>
        <v/>
      </c>
      <c r="G1344" s="21" t="str">
        <f>IF('Base de dados'!F1343&lt;&gt;"",'Base de dados'!F1343,"")</f>
        <v/>
      </c>
      <c r="H1344" s="21" t="str">
        <f>IF('Base de dados'!G1343&lt;&gt;"",'Base de dados'!G1343,"")</f>
        <v/>
      </c>
      <c r="I1344" s="31" t="str">
        <f>Prefeitura!D1344</f>
        <v>RUA ANTONIO RIBEIRO FIALHO, 120 - NAZARETH - CASA BRANCA</v>
      </c>
      <c r="J1344" s="22" t="str">
        <f>Prefeitura!E1344</f>
        <v>(19) 994441792</v>
      </c>
      <c r="K1344" s="23" t="str">
        <f>LOWER('Base de dados'!K1343)</f>
        <v>paty_daniela_cb@hotmail.com</v>
      </c>
      <c r="L1344" s="24" t="str">
        <f>'Base de dados'!J1343</f>
        <v>POPULAÇÃO GERAL</v>
      </c>
      <c r="M1344" s="24" t="str">
        <f>'Base de dados'!L1343</f>
        <v>SUPLENTE</v>
      </c>
      <c r="N1344" s="24">
        <f>'Base de dados'!M1343</f>
        <v>1027</v>
      </c>
      <c r="O1344" s="29" t="str">
        <f>IF(OR(Prefeitura!I1344="Não",Prefeitura!J1344&lt;&gt;""),"EXCLUÍDO","")</f>
        <v/>
      </c>
      <c r="P1344" s="24" t="str">
        <f>IF(Prefeitura!J1344&lt;&gt;"","ATENDIDO CDHU",IF(Prefeitura!I1344="Não","NÃO COMPROVA TEMPO DE MORADIA",""))</f>
        <v/>
      </c>
      <c r="Q1344" s="24" t="str">
        <f t="shared" si="42"/>
        <v/>
      </c>
    </row>
    <row r="1345" spans="1:17" ht="24.95" customHeight="1" x14ac:dyDescent="0.25">
      <c r="A1345" s="17">
        <f t="shared" si="41"/>
        <v>1343</v>
      </c>
      <c r="B1345" s="18" t="str">
        <f>'Base de dados'!A1344</f>
        <v>5630004728</v>
      </c>
      <c r="C1345" s="19" t="str">
        <f>'Base de dados'!B1344</f>
        <v>GILDVAN VIEIRA DA SILVA</v>
      </c>
      <c r="D1345" s="26">
        <f>'Base de dados'!C1344</f>
        <v>475561326</v>
      </c>
      <c r="E1345" s="20" t="str">
        <f>'Base de dados'!D1344</f>
        <v>328.335.508-80</v>
      </c>
      <c r="F1345" s="21" t="str">
        <f>IF('Base de dados'!E1344&lt;&gt;"",'Base de dados'!E1344,"")</f>
        <v>EVANI COSTA DE ALMEIDA SILVA</v>
      </c>
      <c r="G1345" s="21" t="str">
        <f>IF('Base de dados'!F1344&lt;&gt;"",'Base de dados'!F1344,"")</f>
        <v>47948370×</v>
      </c>
      <c r="H1345" s="21" t="str">
        <f>IF('Base de dados'!G1344&lt;&gt;"",'Base de dados'!G1344,"")</f>
        <v>858.850.745-50</v>
      </c>
      <c r="I1345" s="31" t="str">
        <f>Prefeitura!D1345</f>
        <v>RUA EVANDRO SILVA, 106 - ODENIR BUZATTO - CASA BRANCA SAO PAULO</v>
      </c>
      <c r="J1345" s="22" t="str">
        <f>Prefeitura!E1345</f>
        <v>(19) 982580749</v>
      </c>
      <c r="K1345" s="23" t="str">
        <f>LOWER('Base de dados'!K1344)</f>
        <v>gildvan2019@gmail.com</v>
      </c>
      <c r="L1345" s="24" t="str">
        <f>'Base de dados'!J1344</f>
        <v>POPULAÇÃO GERAL</v>
      </c>
      <c r="M1345" s="24" t="str">
        <f>'Base de dados'!L1344</f>
        <v>SUPLENTE</v>
      </c>
      <c r="N1345" s="24">
        <f>'Base de dados'!M1344</f>
        <v>1028</v>
      </c>
      <c r="O1345" s="29" t="str">
        <f>IF(OR(Prefeitura!I1345="Não",Prefeitura!J1345&lt;&gt;""),"EXCLUÍDO","")</f>
        <v/>
      </c>
      <c r="P1345" s="24" t="str">
        <f>IF(Prefeitura!J1345&lt;&gt;"","ATENDIDO CDHU",IF(Prefeitura!I1345="Não","NÃO COMPROVA TEMPO DE MORADIA",""))</f>
        <v/>
      </c>
      <c r="Q1345" s="24" t="str">
        <f t="shared" si="42"/>
        <v/>
      </c>
    </row>
    <row r="1346" spans="1:17" ht="24.95" customHeight="1" x14ac:dyDescent="0.25">
      <c r="A1346" s="17">
        <f t="shared" si="41"/>
        <v>1344</v>
      </c>
      <c r="B1346" s="18" t="str">
        <f>'Base de dados'!A1345</f>
        <v>5630021367</v>
      </c>
      <c r="C1346" s="19" t="str">
        <f>'Base de dados'!B1345</f>
        <v>LUIZ SERGIO FERREIRA</v>
      </c>
      <c r="D1346" s="26">
        <f>'Base de dados'!C1345</f>
        <v>123989644</v>
      </c>
      <c r="E1346" s="20" t="str">
        <f>'Base de dados'!D1345</f>
        <v>054.944.668-09</v>
      </c>
      <c r="F1346" s="21" t="str">
        <f>IF('Base de dados'!E1345&lt;&gt;"",'Base de dados'!E1345,"")</f>
        <v/>
      </c>
      <c r="G1346" s="21" t="str">
        <f>IF('Base de dados'!F1345&lt;&gt;"",'Base de dados'!F1345,"")</f>
        <v/>
      </c>
      <c r="H1346" s="21" t="str">
        <f>IF('Base de dados'!G1345&lt;&gt;"",'Base de dados'!G1345,"")</f>
        <v/>
      </c>
      <c r="I1346" s="31" t="str">
        <f>Prefeitura!D1346</f>
        <v>AV  DOS BONVICINIOS, 131 - NAZARE - CASA BRANCA</v>
      </c>
      <c r="J1346" s="22" t="str">
        <f>Prefeitura!E1346</f>
        <v>(19) 981329723</v>
      </c>
      <c r="K1346" s="23" t="str">
        <f>LOWER('Base de dados'!K1345)</f>
        <v>musicobire.ferreira@hotmail.com</v>
      </c>
      <c r="L1346" s="24" t="str">
        <f>'Base de dados'!J1345</f>
        <v>POPULAÇÃO GERAL</v>
      </c>
      <c r="M1346" s="24" t="str">
        <f>'Base de dados'!L1345</f>
        <v>SUPLENTE</v>
      </c>
      <c r="N1346" s="24">
        <f>'Base de dados'!M1345</f>
        <v>1029</v>
      </c>
      <c r="O1346" s="29" t="str">
        <f>IF(OR(Prefeitura!I1346="Não",Prefeitura!J1346&lt;&gt;""),"EXCLUÍDO","")</f>
        <v/>
      </c>
      <c r="P1346" s="24" t="str">
        <f>IF(Prefeitura!J1346&lt;&gt;"","ATENDIDO CDHU",IF(Prefeitura!I1346="Não","NÃO COMPROVA TEMPO DE MORADIA",""))</f>
        <v/>
      </c>
      <c r="Q1346" s="24" t="str">
        <f t="shared" si="42"/>
        <v/>
      </c>
    </row>
    <row r="1347" spans="1:17" ht="24.95" customHeight="1" x14ac:dyDescent="0.25">
      <c r="A1347" s="17">
        <f t="shared" si="41"/>
        <v>1345</v>
      </c>
      <c r="B1347" s="18" t="str">
        <f>'Base de dados'!A1346</f>
        <v>5630016789</v>
      </c>
      <c r="C1347" s="19" t="str">
        <f>'Base de dados'!B1346</f>
        <v>THAIS CRISTINA ALVES PIMENTA</v>
      </c>
      <c r="D1347" s="26">
        <f>'Base de dados'!C1346</f>
        <v>405529697</v>
      </c>
      <c r="E1347" s="20" t="str">
        <f>'Base de dados'!D1346</f>
        <v>351.101.228-73</v>
      </c>
      <c r="F1347" s="21" t="str">
        <f>IF('Base de dados'!E1346&lt;&gt;"",'Base de dados'!E1346,"")</f>
        <v/>
      </c>
      <c r="G1347" s="21" t="str">
        <f>IF('Base de dados'!F1346&lt;&gt;"",'Base de dados'!F1346,"")</f>
        <v/>
      </c>
      <c r="H1347" s="21" t="str">
        <f>IF('Base de dados'!G1346&lt;&gt;"",'Base de dados'!G1346,"")</f>
        <v/>
      </c>
      <c r="I1347" s="31" t="str">
        <f>Prefeitura!D1347</f>
        <v>RUA RICARDO SANTA ROSA, 14 - VILA SANTA MARIA - CASA BRANCA</v>
      </c>
      <c r="J1347" s="22" t="str">
        <f>Prefeitura!E1347</f>
        <v>(19) 992477127</v>
      </c>
      <c r="K1347" s="23" t="str">
        <f>LOWER('Base de dados'!K1346)</f>
        <v>thais_cristy@hotmail.com</v>
      </c>
      <c r="L1347" s="24" t="str">
        <f>'Base de dados'!J1346</f>
        <v>POPULAÇÃO GERAL</v>
      </c>
      <c r="M1347" s="24" t="str">
        <f>'Base de dados'!L1346</f>
        <v>SUPLENTE</v>
      </c>
      <c r="N1347" s="24">
        <f>'Base de dados'!M1346</f>
        <v>1030</v>
      </c>
      <c r="O1347" s="29" t="str">
        <f>IF(OR(Prefeitura!I1347="Não",Prefeitura!J1347&lt;&gt;""),"EXCLUÍDO","")</f>
        <v/>
      </c>
      <c r="P1347" s="24" t="str">
        <f>IF(Prefeitura!J1347&lt;&gt;"","ATENDIDO CDHU",IF(Prefeitura!I1347="Não","NÃO COMPROVA TEMPO DE MORADIA",""))</f>
        <v/>
      </c>
      <c r="Q1347" s="24" t="str">
        <f t="shared" si="42"/>
        <v/>
      </c>
    </row>
    <row r="1348" spans="1:17" ht="24.95" customHeight="1" x14ac:dyDescent="0.25">
      <c r="A1348" s="17">
        <f t="shared" si="41"/>
        <v>1346</v>
      </c>
      <c r="B1348" s="18" t="str">
        <f>'Base de dados'!A1347</f>
        <v>5630004256</v>
      </c>
      <c r="C1348" s="19" t="str">
        <f>'Base de dados'!B1347</f>
        <v>EVANDRO LUIS REZENDE DOS SANTOS</v>
      </c>
      <c r="D1348" s="26">
        <f>'Base de dados'!C1347</f>
        <v>338207181</v>
      </c>
      <c r="E1348" s="20" t="str">
        <f>'Base de dados'!D1347</f>
        <v>036.602.556-29</v>
      </c>
      <c r="F1348" s="21" t="str">
        <f>IF('Base de dados'!E1347&lt;&gt;"",'Base de dados'!E1347,"")</f>
        <v>JOSELI SILVA SANTOS</v>
      </c>
      <c r="G1348" s="21">
        <f>IF('Base de dados'!F1347&lt;&gt;"",'Base de dados'!F1347,"")</f>
        <v>405146280</v>
      </c>
      <c r="H1348" s="21" t="str">
        <f>IF('Base de dados'!G1347&lt;&gt;"",'Base de dados'!G1347,"")</f>
        <v>377.387.148-16</v>
      </c>
      <c r="I1348" s="31" t="str">
        <f>Prefeitura!D1348</f>
        <v>RUA PATIO DA ESTACAO, 237 - CENTRO  - CASA BRANCA</v>
      </c>
      <c r="J1348" s="22" t="str">
        <f>Prefeitura!E1348</f>
        <v>(19) 992299797</v>
      </c>
      <c r="K1348" s="23" t="str">
        <f>LOWER('Base de dados'!K1347)</f>
        <v>ev0512@hotmail.com</v>
      </c>
      <c r="L1348" s="24" t="str">
        <f>'Base de dados'!J1347</f>
        <v>POPULAÇÃO GERAL</v>
      </c>
      <c r="M1348" s="24" t="str">
        <f>'Base de dados'!L1347</f>
        <v>SUPLENTE</v>
      </c>
      <c r="N1348" s="24">
        <f>'Base de dados'!M1347</f>
        <v>1031</v>
      </c>
      <c r="O1348" s="29" t="str">
        <f>IF(OR(Prefeitura!I1348="Não",Prefeitura!J1348&lt;&gt;""),"EXCLUÍDO","")</f>
        <v/>
      </c>
      <c r="P1348" s="24" t="str">
        <f>IF(Prefeitura!J1348&lt;&gt;"","ATENDIDO CDHU",IF(Prefeitura!I1348="Não","NÃO COMPROVA TEMPO DE MORADIA",""))</f>
        <v/>
      </c>
      <c r="Q1348" s="24" t="str">
        <f t="shared" si="42"/>
        <v/>
      </c>
    </row>
    <row r="1349" spans="1:17" ht="24.95" customHeight="1" x14ac:dyDescent="0.25">
      <c r="A1349" s="17">
        <f t="shared" ref="A1349:A1412" si="43">A1348+1</f>
        <v>1347</v>
      </c>
      <c r="B1349" s="18" t="str">
        <f>'Base de dados'!A1348</f>
        <v>5630003407</v>
      </c>
      <c r="C1349" s="19" t="str">
        <f>'Base de dados'!B1348</f>
        <v>CLEUSA MARIA SILVERIO</v>
      </c>
      <c r="D1349" s="26">
        <f>'Base de dados'!C1348</f>
        <v>187494708</v>
      </c>
      <c r="E1349" s="20" t="str">
        <f>'Base de dados'!D1348</f>
        <v>028.078.018-46</v>
      </c>
      <c r="F1349" s="21" t="str">
        <f>IF('Base de dados'!E1348&lt;&gt;"",'Base de dados'!E1348,"")</f>
        <v/>
      </c>
      <c r="G1349" s="21" t="str">
        <f>IF('Base de dados'!F1348&lt;&gt;"",'Base de dados'!F1348,"")</f>
        <v/>
      </c>
      <c r="H1349" s="21" t="str">
        <f>IF('Base de dados'!G1348&lt;&gt;"",'Base de dados'!G1348,"")</f>
        <v/>
      </c>
      <c r="I1349" s="31" t="str">
        <f>Prefeitura!D1349</f>
        <v>RUA DOS FRANCISCHETT, 195 - JARDIM AMERICA - CASA BRANCA</v>
      </c>
      <c r="J1349" s="22" t="str">
        <f>Prefeitura!E1349</f>
        <v>(19) 994714198</v>
      </c>
      <c r="K1349" s="23" t="str">
        <f>LOWER('Base de dados'!K1348)</f>
        <v>cleo.educacao@casabranca.sp.gov.br</v>
      </c>
      <c r="L1349" s="24" t="str">
        <f>'Base de dados'!J1348</f>
        <v>POPULAÇÃO GERAL</v>
      </c>
      <c r="M1349" s="24" t="str">
        <f>'Base de dados'!L1348</f>
        <v>SUPLENTE</v>
      </c>
      <c r="N1349" s="24">
        <f>'Base de dados'!M1348</f>
        <v>1032</v>
      </c>
      <c r="O1349" s="29" t="str">
        <f>IF(OR(Prefeitura!I1349="Não",Prefeitura!J1349&lt;&gt;""),"EXCLUÍDO","")</f>
        <v/>
      </c>
      <c r="P1349" s="24" t="str">
        <f>IF(Prefeitura!J1349&lt;&gt;"","ATENDIDO CDHU",IF(Prefeitura!I1349="Não","NÃO COMPROVA TEMPO DE MORADIA",""))</f>
        <v/>
      </c>
      <c r="Q1349" s="24" t="str">
        <f t="shared" ref="Q1349:Q1412" si="44">IF(P1349="","",IF(P1349="ATENDIDO CDHU","CDHU","PREFEITURA"))</f>
        <v/>
      </c>
    </row>
    <row r="1350" spans="1:17" ht="24.95" customHeight="1" x14ac:dyDescent="0.25">
      <c r="A1350" s="17">
        <f t="shared" si="43"/>
        <v>1348</v>
      </c>
      <c r="B1350" s="18" t="str">
        <f>'Base de dados'!A1349</f>
        <v>5630012424</v>
      </c>
      <c r="C1350" s="19" t="str">
        <f>'Base de dados'!B1349</f>
        <v>KELLY CRISTINA DAMASCENO NUNES</v>
      </c>
      <c r="D1350" s="26">
        <f>'Base de dados'!C1349</f>
        <v>454767754</v>
      </c>
      <c r="E1350" s="20" t="str">
        <f>'Base de dados'!D1349</f>
        <v>340.633.738-43</v>
      </c>
      <c r="F1350" s="21" t="str">
        <f>IF('Base de dados'!E1349&lt;&gt;"",'Base de dados'!E1349,"")</f>
        <v/>
      </c>
      <c r="G1350" s="21" t="str">
        <f>IF('Base de dados'!F1349&lt;&gt;"",'Base de dados'!F1349,"")</f>
        <v/>
      </c>
      <c r="H1350" s="21" t="str">
        <f>IF('Base de dados'!G1349&lt;&gt;"",'Base de dados'!G1349,"")</f>
        <v/>
      </c>
      <c r="I1350" s="31" t="str">
        <f>Prefeitura!D1350</f>
        <v>AV  COACIARA, 1101 - PARQUE DOM PEDRO II - CAMPINAS</v>
      </c>
      <c r="J1350" s="22" t="str">
        <f>Prefeitura!E1350</f>
        <v>(11) 976487920</v>
      </c>
      <c r="K1350" s="23" t="str">
        <f>LOWER('Base de dados'!K1349)</f>
        <v>damascenokelly30@gmail.com</v>
      </c>
      <c r="L1350" s="24" t="str">
        <f>'Base de dados'!J1349</f>
        <v>POPULAÇÃO GERAL</v>
      </c>
      <c r="M1350" s="24" t="str">
        <f>'Base de dados'!L1349</f>
        <v>SUPLENTE</v>
      </c>
      <c r="N1350" s="24">
        <f>'Base de dados'!M1349</f>
        <v>1033</v>
      </c>
      <c r="O1350" s="29" t="str">
        <f>IF(OR(Prefeitura!I1350="Não",Prefeitura!J1350&lt;&gt;""),"EXCLUÍDO","")</f>
        <v/>
      </c>
      <c r="P1350" s="24" t="str">
        <f>IF(Prefeitura!J1350&lt;&gt;"","ATENDIDO CDHU",IF(Prefeitura!I1350="Não","NÃO COMPROVA TEMPO DE MORADIA",""))</f>
        <v/>
      </c>
      <c r="Q1350" s="24" t="str">
        <f t="shared" si="44"/>
        <v/>
      </c>
    </row>
    <row r="1351" spans="1:17" ht="24.95" customHeight="1" x14ac:dyDescent="0.25">
      <c r="A1351" s="17">
        <f t="shared" si="43"/>
        <v>1349</v>
      </c>
      <c r="B1351" s="18" t="str">
        <f>'Base de dados'!A1350</f>
        <v>5630003894</v>
      </c>
      <c r="C1351" s="19" t="str">
        <f>'Base de dados'!B1350</f>
        <v>LAERCIO CADETIO JUNIOR</v>
      </c>
      <c r="D1351" s="26">
        <f>'Base de dados'!C1350</f>
        <v>326010026</v>
      </c>
      <c r="E1351" s="20" t="str">
        <f>'Base de dados'!D1350</f>
        <v>229.421.138-39</v>
      </c>
      <c r="F1351" s="21" t="str">
        <f>IF('Base de dados'!E1350&lt;&gt;"",'Base de dados'!E1350,"")</f>
        <v/>
      </c>
      <c r="G1351" s="21" t="str">
        <f>IF('Base de dados'!F1350&lt;&gt;"",'Base de dados'!F1350,"")</f>
        <v/>
      </c>
      <c r="H1351" s="21" t="str">
        <f>IF('Base de dados'!G1350&lt;&gt;"",'Base de dados'!G1350,"")</f>
        <v/>
      </c>
      <c r="I1351" s="31" t="str">
        <f>Prefeitura!D1351</f>
        <v>RUA PEDRO PIMENTA, 15 - PQ SAO PAULO  - CASA BRANCA</v>
      </c>
      <c r="J1351" s="22" t="str">
        <f>Prefeitura!E1351</f>
        <v>(19) 991581150</v>
      </c>
      <c r="K1351" s="23" t="str">
        <f>LOWER('Base de dados'!K1350)</f>
        <v>laercio.cadetio@bol.com.br</v>
      </c>
      <c r="L1351" s="24" t="str">
        <f>'Base de dados'!J1350</f>
        <v>POPULAÇÃO GERAL</v>
      </c>
      <c r="M1351" s="24" t="str">
        <f>'Base de dados'!L1350</f>
        <v>SUPLENTE</v>
      </c>
      <c r="N1351" s="24">
        <f>'Base de dados'!M1350</f>
        <v>1034</v>
      </c>
      <c r="O1351" s="29" t="str">
        <f>IF(OR(Prefeitura!I1351="Não",Prefeitura!J1351&lt;&gt;""),"EXCLUÍDO","")</f>
        <v/>
      </c>
      <c r="P1351" s="24" t="str">
        <f>IF(Prefeitura!J1351&lt;&gt;"","ATENDIDO CDHU",IF(Prefeitura!I1351="Não","NÃO COMPROVA TEMPO DE MORADIA",""))</f>
        <v/>
      </c>
      <c r="Q1351" s="24" t="str">
        <f t="shared" si="44"/>
        <v/>
      </c>
    </row>
    <row r="1352" spans="1:17" ht="24.95" customHeight="1" x14ac:dyDescent="0.25">
      <c r="A1352" s="17">
        <f t="shared" si="43"/>
        <v>1350</v>
      </c>
      <c r="B1352" s="18" t="str">
        <f>'Base de dados'!A1351</f>
        <v>5630008752</v>
      </c>
      <c r="C1352" s="19" t="str">
        <f>'Base de dados'!B1351</f>
        <v>JULIO CESAR IGNACIO</v>
      </c>
      <c r="D1352" s="26">
        <f>'Base de dados'!C1351</f>
        <v>301380284</v>
      </c>
      <c r="E1352" s="20" t="str">
        <f>'Base de dados'!D1351</f>
        <v>263.425.308-74</v>
      </c>
      <c r="F1352" s="21" t="str">
        <f>IF('Base de dados'!E1351&lt;&gt;"",'Base de dados'!E1351,"")</f>
        <v/>
      </c>
      <c r="G1352" s="21" t="str">
        <f>IF('Base de dados'!F1351&lt;&gt;"",'Base de dados'!F1351,"")</f>
        <v/>
      </c>
      <c r="H1352" s="21" t="str">
        <f>IF('Base de dados'!G1351&lt;&gt;"",'Base de dados'!G1351,"")</f>
        <v/>
      </c>
      <c r="I1352" s="31" t="str">
        <f>Prefeitura!D1352</f>
        <v>RUA PROFESSORA GUNAR MORAIS DE ARAUJO, 188  - ANDORINHA  - CASA BRANCA</v>
      </c>
      <c r="J1352" s="22" t="str">
        <f>Prefeitura!E1352</f>
        <v>(19) 986064460</v>
      </c>
      <c r="K1352" s="23" t="str">
        <f>LOWER('Base de dados'!K1351)</f>
        <v>larissaignacio2017@hotmail.com</v>
      </c>
      <c r="L1352" s="24" t="str">
        <f>'Base de dados'!J1351</f>
        <v>POPULAÇÃO GERAL</v>
      </c>
      <c r="M1352" s="24" t="str">
        <f>'Base de dados'!L1351</f>
        <v>SUPLENTE</v>
      </c>
      <c r="N1352" s="24">
        <f>'Base de dados'!M1351</f>
        <v>1035</v>
      </c>
      <c r="O1352" s="29" t="str">
        <f>IF(OR(Prefeitura!I1352="Não",Prefeitura!J1352&lt;&gt;""),"EXCLUÍDO","")</f>
        <v/>
      </c>
      <c r="P1352" s="24" t="str">
        <f>IF(Prefeitura!J1352&lt;&gt;"","ATENDIDO CDHU",IF(Prefeitura!I1352="Não","NÃO COMPROVA TEMPO DE MORADIA",""))</f>
        <v/>
      </c>
      <c r="Q1352" s="24" t="str">
        <f t="shared" si="44"/>
        <v/>
      </c>
    </row>
    <row r="1353" spans="1:17" ht="24.95" customHeight="1" x14ac:dyDescent="0.25">
      <c r="A1353" s="17">
        <f t="shared" si="43"/>
        <v>1351</v>
      </c>
      <c r="B1353" s="18" t="str">
        <f>'Base de dados'!A1352</f>
        <v>5630010808</v>
      </c>
      <c r="C1353" s="19" t="str">
        <f>'Base de dados'!B1352</f>
        <v>SAMIRA VIANNA VALADAO</v>
      </c>
      <c r="D1353" s="26">
        <f>'Base de dados'!C1352</f>
        <v>3553419808</v>
      </c>
      <c r="E1353" s="20" t="str">
        <f>'Base de dados'!D1352</f>
        <v>302.534.198-08</v>
      </c>
      <c r="F1353" s="21" t="str">
        <f>IF('Base de dados'!E1352&lt;&gt;"",'Base de dados'!E1352,"")</f>
        <v/>
      </c>
      <c r="G1353" s="21" t="str">
        <f>IF('Base de dados'!F1352&lt;&gt;"",'Base de dados'!F1352,"")</f>
        <v/>
      </c>
      <c r="H1353" s="21" t="str">
        <f>IF('Base de dados'!G1352&lt;&gt;"",'Base de dados'!G1352,"")</f>
        <v/>
      </c>
      <c r="I1353" s="31" t="str">
        <f>Prefeitura!D1353</f>
        <v>RUA FREI BONIFACIO HARINK, 290 - VILA SAO PAULO - MOGI DAS CRUZES</v>
      </c>
      <c r="J1353" s="22" t="str">
        <f>Prefeitura!E1353</f>
        <v>(11) 972009229</v>
      </c>
      <c r="K1353" s="23" t="str">
        <f>LOWER('Base de dados'!K1352)</f>
        <v>samiravaladaosaj@gmail.com</v>
      </c>
      <c r="L1353" s="24" t="str">
        <f>'Base de dados'!J1352</f>
        <v>POPULAÇÃO GERAL</v>
      </c>
      <c r="M1353" s="24" t="str">
        <f>'Base de dados'!L1352</f>
        <v>SUPLENTE</v>
      </c>
      <c r="N1353" s="24">
        <f>'Base de dados'!M1352</f>
        <v>1036</v>
      </c>
      <c r="O1353" s="29" t="str">
        <f>IF(OR(Prefeitura!I1353="Não",Prefeitura!J1353&lt;&gt;""),"EXCLUÍDO","")</f>
        <v/>
      </c>
      <c r="P1353" s="24" t="str">
        <f>IF(Prefeitura!J1353&lt;&gt;"","ATENDIDO CDHU",IF(Prefeitura!I1353="Não","NÃO COMPROVA TEMPO DE MORADIA",""))</f>
        <v/>
      </c>
      <c r="Q1353" s="24" t="str">
        <f t="shared" si="44"/>
        <v/>
      </c>
    </row>
    <row r="1354" spans="1:17" ht="24.95" customHeight="1" x14ac:dyDescent="0.25">
      <c r="A1354" s="17">
        <f t="shared" si="43"/>
        <v>1352</v>
      </c>
      <c r="B1354" s="18" t="str">
        <f>'Base de dados'!A1353</f>
        <v>5630021243</v>
      </c>
      <c r="C1354" s="19" t="str">
        <f>'Base de dados'!B1353</f>
        <v>GUILHERME VINICIUS DOS REIS SILVA</v>
      </c>
      <c r="D1354" s="26">
        <f>'Base de dados'!C1353</f>
        <v>497153932</v>
      </c>
      <c r="E1354" s="20" t="str">
        <f>'Base de dados'!D1353</f>
        <v>406.717.148-05</v>
      </c>
      <c r="F1354" s="21" t="str">
        <f>IF('Base de dados'!E1353&lt;&gt;"",'Base de dados'!E1353,"")</f>
        <v/>
      </c>
      <c r="G1354" s="21" t="str">
        <f>IF('Base de dados'!F1353&lt;&gt;"",'Base de dados'!F1353,"")</f>
        <v/>
      </c>
      <c r="H1354" s="21" t="str">
        <f>IF('Base de dados'!G1353&lt;&gt;"",'Base de dados'!G1353,"")</f>
        <v/>
      </c>
      <c r="I1354" s="31" t="str">
        <f>Prefeitura!D1354</f>
        <v>RUA FAMAILIA MAGDALENA, 415 - PARQUE SAO PAULO - CASA BRANCA</v>
      </c>
      <c r="J1354" s="22" t="str">
        <f>Prefeitura!E1354</f>
        <v>(19) 992412660</v>
      </c>
      <c r="K1354" s="23" t="str">
        <f>LOWER('Base de dados'!K1353)</f>
        <v>guiilherme1594@gmail.com</v>
      </c>
      <c r="L1354" s="24" t="str">
        <f>'Base de dados'!J1353</f>
        <v>POPULAÇÃO GERAL</v>
      </c>
      <c r="M1354" s="24" t="str">
        <f>'Base de dados'!L1353</f>
        <v>SUPLENTE</v>
      </c>
      <c r="N1354" s="24">
        <f>'Base de dados'!M1353</f>
        <v>1037</v>
      </c>
      <c r="O1354" s="29" t="str">
        <f>IF(OR(Prefeitura!I1354="Não",Prefeitura!J1354&lt;&gt;""),"EXCLUÍDO","")</f>
        <v/>
      </c>
      <c r="P1354" s="24" t="str">
        <f>IF(Prefeitura!J1354&lt;&gt;"","ATENDIDO CDHU",IF(Prefeitura!I1354="Não","NÃO COMPROVA TEMPO DE MORADIA",""))</f>
        <v/>
      </c>
      <c r="Q1354" s="24" t="str">
        <f t="shared" si="44"/>
        <v/>
      </c>
    </row>
    <row r="1355" spans="1:17" ht="24.95" customHeight="1" x14ac:dyDescent="0.25">
      <c r="A1355" s="17">
        <f t="shared" si="43"/>
        <v>1353</v>
      </c>
      <c r="B1355" s="18" t="str">
        <f>'Base de dados'!A1354</f>
        <v>5630015781</v>
      </c>
      <c r="C1355" s="19" t="str">
        <f>'Base de dados'!B1354</f>
        <v>SIRLENE DIAS DE OLIVEIRA</v>
      </c>
      <c r="D1355" s="26">
        <f>'Base de dados'!C1354</f>
        <v>201997162</v>
      </c>
      <c r="E1355" s="20" t="str">
        <f>'Base de dados'!D1354</f>
        <v>120.502.348-80</v>
      </c>
      <c r="F1355" s="21" t="str">
        <f>IF('Base de dados'!E1354&lt;&gt;"",'Base de dados'!E1354,"")</f>
        <v/>
      </c>
      <c r="G1355" s="21" t="str">
        <f>IF('Base de dados'!F1354&lt;&gt;"",'Base de dados'!F1354,"")</f>
        <v/>
      </c>
      <c r="H1355" s="21" t="str">
        <f>IF('Base de dados'!G1354&lt;&gt;"",'Base de dados'!G1354,"")</f>
        <v/>
      </c>
      <c r="I1355" s="31" t="str">
        <f>Prefeitura!D1355</f>
        <v>RUA PROFESSOR MARIA REGINA BRAGA DE CARVALHO, 194 - ANDORINHAS - CASA BRANCA</v>
      </c>
      <c r="J1355" s="22" t="str">
        <f>Prefeitura!E1355</f>
        <v>(19) 991450389</v>
      </c>
      <c r="K1355" s="23" t="str">
        <f>LOWER('Base de dados'!K1354)</f>
        <v>sirlenedeoliveira@gmail.com</v>
      </c>
      <c r="L1355" s="24" t="str">
        <f>'Base de dados'!J1354</f>
        <v>POPULAÇÃO GERAL</v>
      </c>
      <c r="M1355" s="24" t="str">
        <f>'Base de dados'!L1354</f>
        <v>SUPLENTE</v>
      </c>
      <c r="N1355" s="24">
        <f>'Base de dados'!M1354</f>
        <v>1038</v>
      </c>
      <c r="O1355" s="29" t="str">
        <f>IF(OR(Prefeitura!I1355="Não",Prefeitura!J1355&lt;&gt;""),"EXCLUÍDO","")</f>
        <v/>
      </c>
      <c r="P1355" s="24" t="str">
        <f>IF(Prefeitura!J1355&lt;&gt;"","ATENDIDO CDHU",IF(Prefeitura!I1355="Não","NÃO COMPROVA TEMPO DE MORADIA",""))</f>
        <v/>
      </c>
      <c r="Q1355" s="24" t="str">
        <f t="shared" si="44"/>
        <v/>
      </c>
    </row>
    <row r="1356" spans="1:17" ht="24.95" customHeight="1" x14ac:dyDescent="0.25">
      <c r="A1356" s="17">
        <f t="shared" si="43"/>
        <v>1354</v>
      </c>
      <c r="B1356" s="18" t="str">
        <f>'Base de dados'!A1355</f>
        <v>5630011293</v>
      </c>
      <c r="C1356" s="19" t="str">
        <f>'Base de dados'!B1355</f>
        <v>ANDRESSA DE ALMEIDA PEREIRA</v>
      </c>
      <c r="D1356" s="26">
        <f>'Base de dados'!C1355</f>
        <v>49720535</v>
      </c>
      <c r="E1356" s="20" t="str">
        <f>'Base de dados'!D1355</f>
        <v>438.359.228-74</v>
      </c>
      <c r="F1356" s="21" t="str">
        <f>IF('Base de dados'!E1355&lt;&gt;"",'Base de dados'!E1355,"")</f>
        <v/>
      </c>
      <c r="G1356" s="21" t="str">
        <f>IF('Base de dados'!F1355&lt;&gt;"",'Base de dados'!F1355,"")</f>
        <v/>
      </c>
      <c r="H1356" s="21" t="str">
        <f>IF('Base de dados'!G1355&lt;&gt;"",'Base de dados'!G1355,"")</f>
        <v/>
      </c>
      <c r="I1356" s="31" t="str">
        <f>Prefeitura!D1356</f>
        <v>RUA FAMILIA BASILONE, 134 - JARDIM BOA ESPERANCA - CASA BRANCA</v>
      </c>
      <c r="J1356" s="22" t="str">
        <f>Prefeitura!E1356</f>
        <v>(19) 989731759</v>
      </c>
      <c r="K1356" s="23" t="str">
        <f>LOWER('Base de dados'!K1355)</f>
        <v>andressaalmeidapereira231@gmail.com</v>
      </c>
      <c r="L1356" s="24" t="str">
        <f>'Base de dados'!J1355</f>
        <v>POPULAÇÃO GERAL</v>
      </c>
      <c r="M1356" s="24" t="str">
        <f>'Base de dados'!L1355</f>
        <v>SUPLENTE</v>
      </c>
      <c r="N1356" s="24">
        <f>'Base de dados'!M1355</f>
        <v>1039</v>
      </c>
      <c r="O1356" s="29" t="str">
        <f>IF(OR(Prefeitura!I1356="Não",Prefeitura!J1356&lt;&gt;""),"EXCLUÍDO","")</f>
        <v/>
      </c>
      <c r="P1356" s="24" t="str">
        <f>IF(Prefeitura!J1356&lt;&gt;"","ATENDIDO CDHU",IF(Prefeitura!I1356="Não","NÃO COMPROVA TEMPO DE MORADIA",""))</f>
        <v/>
      </c>
      <c r="Q1356" s="24" t="str">
        <f t="shared" si="44"/>
        <v/>
      </c>
    </row>
    <row r="1357" spans="1:17" ht="24.95" customHeight="1" x14ac:dyDescent="0.25">
      <c r="A1357" s="17">
        <f t="shared" si="43"/>
        <v>1355</v>
      </c>
      <c r="B1357" s="18" t="str">
        <f>'Base de dados'!A1356</f>
        <v>5630019965</v>
      </c>
      <c r="C1357" s="19" t="str">
        <f>'Base de dados'!B1356</f>
        <v>CRISTIANO RIBEIRO LOPES</v>
      </c>
      <c r="D1357" s="26">
        <f>'Base de dados'!C1356</f>
        <v>309973430</v>
      </c>
      <c r="E1357" s="20" t="str">
        <f>'Base de dados'!D1356</f>
        <v>252.736.278-85</v>
      </c>
      <c r="F1357" s="21" t="str">
        <f>IF('Base de dados'!E1356&lt;&gt;"",'Base de dados'!E1356,"")</f>
        <v/>
      </c>
      <c r="G1357" s="21" t="str">
        <f>IF('Base de dados'!F1356&lt;&gt;"",'Base de dados'!F1356,"")</f>
        <v/>
      </c>
      <c r="H1357" s="21" t="str">
        <f>IF('Base de dados'!G1356&lt;&gt;"",'Base de dados'!G1356,"")</f>
        <v/>
      </c>
      <c r="I1357" s="31" t="str">
        <f>Prefeitura!D1357</f>
        <v>RUA LUIZ GONZAGA DE SILLOS, 68 - NAZARETH  - CASA BRANCA</v>
      </c>
      <c r="J1357" s="22" t="str">
        <f>Prefeitura!E1357</f>
        <v>(19) 986040834</v>
      </c>
      <c r="K1357" s="23" t="str">
        <f>LOWER('Base de dados'!K1356)</f>
        <v>gvnbernardo@gmail.com</v>
      </c>
      <c r="L1357" s="24" t="str">
        <f>'Base de dados'!J1356</f>
        <v>POPULAÇÃO GERAL</v>
      </c>
      <c r="M1357" s="24" t="str">
        <f>'Base de dados'!L1356</f>
        <v>SUPLENTE</v>
      </c>
      <c r="N1357" s="24">
        <f>'Base de dados'!M1356</f>
        <v>1040</v>
      </c>
      <c r="O1357" s="29" t="str">
        <f>IF(OR(Prefeitura!I1357="Não",Prefeitura!J1357&lt;&gt;""),"EXCLUÍDO","")</f>
        <v/>
      </c>
      <c r="P1357" s="24" t="str">
        <f>IF(Prefeitura!J1357&lt;&gt;"","ATENDIDO CDHU",IF(Prefeitura!I1357="Não","NÃO COMPROVA TEMPO DE MORADIA",""))</f>
        <v/>
      </c>
      <c r="Q1357" s="24" t="str">
        <f t="shared" si="44"/>
        <v/>
      </c>
    </row>
    <row r="1358" spans="1:17" ht="24.95" customHeight="1" x14ac:dyDescent="0.25">
      <c r="A1358" s="17">
        <f t="shared" si="43"/>
        <v>1356</v>
      </c>
      <c r="B1358" s="18" t="str">
        <f>'Base de dados'!A1357</f>
        <v>5630017639</v>
      </c>
      <c r="C1358" s="19" t="str">
        <f>'Base de dados'!B1357</f>
        <v>PRISCILA DE OLIVEIRA SILVA</v>
      </c>
      <c r="D1358" s="26">
        <f>'Base de dados'!C1357</f>
        <v>339837639</v>
      </c>
      <c r="E1358" s="20" t="str">
        <f>'Base de dados'!D1357</f>
        <v>343.487.778-96</v>
      </c>
      <c r="F1358" s="21" t="str">
        <f>IF('Base de dados'!E1357&lt;&gt;"",'Base de dados'!E1357,"")</f>
        <v/>
      </c>
      <c r="G1358" s="21" t="str">
        <f>IF('Base de dados'!F1357&lt;&gt;"",'Base de dados'!F1357,"")</f>
        <v/>
      </c>
      <c r="H1358" s="21" t="str">
        <f>IF('Base de dados'!G1357&lt;&gt;"",'Base de dados'!G1357,"")</f>
        <v/>
      </c>
      <c r="I1358" s="31" t="str">
        <f>Prefeitura!D1358</f>
        <v>RUA SILVESTRE FRANCISCO PUGLIA, 68 - ODENIR BUZATO  - CASA BRANCA</v>
      </c>
      <c r="J1358" s="22" t="str">
        <f>Prefeitura!E1358</f>
        <v>(19) 991814018</v>
      </c>
      <c r="K1358" s="23" t="str">
        <f>LOWER('Base de dados'!K1357)</f>
        <v>prioliveira.luma2112@gmail.com</v>
      </c>
      <c r="L1358" s="24" t="str">
        <f>'Base de dados'!J1357</f>
        <v>POPULAÇÃO GERAL</v>
      </c>
      <c r="M1358" s="24" t="str">
        <f>'Base de dados'!L1357</f>
        <v>SUPLENTE</v>
      </c>
      <c r="N1358" s="24">
        <f>'Base de dados'!M1357</f>
        <v>1041</v>
      </c>
      <c r="O1358" s="29" t="str">
        <f>IF(OR(Prefeitura!I1358="Não",Prefeitura!J1358&lt;&gt;""),"EXCLUÍDO","")</f>
        <v/>
      </c>
      <c r="P1358" s="24" t="str">
        <f>IF(Prefeitura!J1358&lt;&gt;"","ATENDIDO CDHU",IF(Prefeitura!I1358="Não","NÃO COMPROVA TEMPO DE MORADIA",""))</f>
        <v/>
      </c>
      <c r="Q1358" s="24" t="str">
        <f t="shared" si="44"/>
        <v/>
      </c>
    </row>
    <row r="1359" spans="1:17" ht="24.95" customHeight="1" x14ac:dyDescent="0.25">
      <c r="A1359" s="17">
        <f t="shared" si="43"/>
        <v>1357</v>
      </c>
      <c r="B1359" s="18" t="str">
        <f>'Base de dados'!A1358</f>
        <v>5630010055</v>
      </c>
      <c r="C1359" s="19" t="str">
        <f>'Base de dados'!B1358</f>
        <v>MARIANA LOURENCO SIQUEIRA</v>
      </c>
      <c r="D1359" s="26">
        <f>'Base de dados'!C1358</f>
        <v>620574471</v>
      </c>
      <c r="E1359" s="20" t="str">
        <f>'Base de dados'!D1358</f>
        <v>520.109.228-40</v>
      </c>
      <c r="F1359" s="21" t="str">
        <f>IF('Base de dados'!E1358&lt;&gt;"",'Base de dados'!E1358,"")</f>
        <v/>
      </c>
      <c r="G1359" s="21" t="str">
        <f>IF('Base de dados'!F1358&lt;&gt;"",'Base de dados'!F1358,"")</f>
        <v/>
      </c>
      <c r="H1359" s="21" t="str">
        <f>IF('Base de dados'!G1358&lt;&gt;"",'Base de dados'!G1358,"")</f>
        <v/>
      </c>
      <c r="I1359" s="31" t="str">
        <f>Prefeitura!D1359</f>
        <v>RUA SAO FRANCISCO, 23 - JARDIM NOVO CAMPOS ELISEOS - CAMPINAS</v>
      </c>
      <c r="J1359" s="22" t="str">
        <f>Prefeitura!E1359</f>
        <v>(19) 992493196</v>
      </c>
      <c r="K1359" s="23" t="str">
        <f>LOWER('Base de dados'!K1358)</f>
        <v>henrilourenco2018@gmail.com</v>
      </c>
      <c r="L1359" s="24" t="str">
        <f>'Base de dados'!J1358</f>
        <v>POPULAÇÃO GERAL</v>
      </c>
      <c r="M1359" s="24" t="str">
        <f>'Base de dados'!L1358</f>
        <v>SUPLENTE</v>
      </c>
      <c r="N1359" s="24">
        <f>'Base de dados'!M1358</f>
        <v>1042</v>
      </c>
      <c r="O1359" s="29" t="str">
        <f>IF(OR(Prefeitura!I1359="Não",Prefeitura!J1359&lt;&gt;""),"EXCLUÍDO","")</f>
        <v/>
      </c>
      <c r="P1359" s="24" t="str">
        <f>IF(Prefeitura!J1359&lt;&gt;"","ATENDIDO CDHU",IF(Prefeitura!I1359="Não","NÃO COMPROVA TEMPO DE MORADIA",""))</f>
        <v/>
      </c>
      <c r="Q1359" s="24" t="str">
        <f t="shared" si="44"/>
        <v/>
      </c>
    </row>
    <row r="1360" spans="1:17" ht="24.95" customHeight="1" x14ac:dyDescent="0.25">
      <c r="A1360" s="17">
        <f t="shared" si="43"/>
        <v>1358</v>
      </c>
      <c r="B1360" s="18" t="str">
        <f>'Base de dados'!A1359</f>
        <v>5630008430</v>
      </c>
      <c r="C1360" s="19" t="str">
        <f>'Base de dados'!B1359</f>
        <v>MARTA REGINA PAVANNI PEREIRA</v>
      </c>
      <c r="D1360" s="26">
        <f>'Base de dados'!C1359</f>
        <v>185620991</v>
      </c>
      <c r="E1360" s="20" t="str">
        <f>'Base de dados'!D1359</f>
        <v>172.066.468-40</v>
      </c>
      <c r="F1360" s="21" t="str">
        <f>IF('Base de dados'!E1359&lt;&gt;"",'Base de dados'!E1359,"")</f>
        <v>MARCO ANTONIO CARVALHO PEREIRA</v>
      </c>
      <c r="G1360" s="21">
        <f>IF('Base de dados'!F1359&lt;&gt;"",'Base de dados'!F1359,"")</f>
        <v>228160625</v>
      </c>
      <c r="H1360" s="21" t="str">
        <f>IF('Base de dados'!G1359&lt;&gt;"",'Base de dados'!G1359,"")</f>
        <v>172.813.288-69</v>
      </c>
      <c r="I1360" s="31" t="str">
        <f>Prefeitura!D1360</f>
        <v>RUA FAMILIA CANDIDO FERNANDES, 89 - CIDADE JARDIM - CASA BRANCA</v>
      </c>
      <c r="J1360" s="22" t="str">
        <f>Prefeitura!E1360</f>
        <v>(19) 993971969</v>
      </c>
      <c r="K1360" s="23" t="str">
        <f>LOWER('Base de dados'!K1359)</f>
        <v>martinha_s2@hotmail.co</v>
      </c>
      <c r="L1360" s="24" t="str">
        <f>'Base de dados'!J1359</f>
        <v>POPULAÇÃO GERAL</v>
      </c>
      <c r="M1360" s="24" t="str">
        <f>'Base de dados'!L1359</f>
        <v>SUPLENTE</v>
      </c>
      <c r="N1360" s="24">
        <f>'Base de dados'!M1359</f>
        <v>1043</v>
      </c>
      <c r="O1360" s="29" t="str">
        <f>IF(OR(Prefeitura!I1360="Não",Prefeitura!J1360&lt;&gt;""),"EXCLUÍDO","")</f>
        <v/>
      </c>
      <c r="P1360" s="24" t="str">
        <f>IF(Prefeitura!J1360&lt;&gt;"","ATENDIDO CDHU",IF(Prefeitura!I1360="Não","NÃO COMPROVA TEMPO DE MORADIA",""))</f>
        <v/>
      </c>
      <c r="Q1360" s="24" t="str">
        <f t="shared" si="44"/>
        <v/>
      </c>
    </row>
    <row r="1361" spans="1:17" ht="24.95" customHeight="1" x14ac:dyDescent="0.25">
      <c r="A1361" s="17">
        <f t="shared" si="43"/>
        <v>1359</v>
      </c>
      <c r="B1361" s="18" t="str">
        <f>'Base de dados'!A1360</f>
        <v>5630001336</v>
      </c>
      <c r="C1361" s="19" t="str">
        <f>'Base de dados'!B1360</f>
        <v>BIANCA DINIZ RIBEIRO</v>
      </c>
      <c r="D1361" s="26">
        <f>'Base de dados'!C1360</f>
        <v>470856725</v>
      </c>
      <c r="E1361" s="20" t="str">
        <f>'Base de dados'!D1360</f>
        <v>389.963.968-50</v>
      </c>
      <c r="F1361" s="21" t="str">
        <f>IF('Base de dados'!E1360&lt;&gt;"",'Base de dados'!E1360,"")</f>
        <v>RONALDO APARECIDO XAVIER</v>
      </c>
      <c r="G1361" s="21">
        <f>IF('Base de dados'!F1360&lt;&gt;"",'Base de dados'!F1360,"")</f>
        <v>400991500</v>
      </c>
      <c r="H1361" s="21" t="str">
        <f>IF('Base de dados'!G1360&lt;&gt;"",'Base de dados'!G1360,"")</f>
        <v>305.643.818-70</v>
      </c>
      <c r="I1361" s="31" t="str">
        <f>Prefeitura!D1361</f>
        <v>RUA FLORINDA DE SOUZA, 556 - CENTRO  - CASA BRANCA</v>
      </c>
      <c r="J1361" s="22" t="str">
        <f>Prefeitura!E1361</f>
        <v>(19) 993490640</v>
      </c>
      <c r="K1361" s="23" t="str">
        <f>LOWER('Base de dados'!K1360)</f>
        <v>biadiniz1232016@outlook.com</v>
      </c>
      <c r="L1361" s="24" t="str">
        <f>'Base de dados'!J1360</f>
        <v>POPULAÇÃO GERAL</v>
      </c>
      <c r="M1361" s="24" t="str">
        <f>'Base de dados'!L1360</f>
        <v>SUPLENTE</v>
      </c>
      <c r="N1361" s="24">
        <f>'Base de dados'!M1360</f>
        <v>1044</v>
      </c>
      <c r="O1361" s="29" t="str">
        <f>IF(OR(Prefeitura!I1361="Não",Prefeitura!J1361&lt;&gt;""),"EXCLUÍDO","")</f>
        <v/>
      </c>
      <c r="P1361" s="24" t="str">
        <f>IF(Prefeitura!J1361&lt;&gt;"","ATENDIDO CDHU",IF(Prefeitura!I1361="Não","NÃO COMPROVA TEMPO DE MORADIA",""))</f>
        <v/>
      </c>
      <c r="Q1361" s="24" t="str">
        <f t="shared" si="44"/>
        <v/>
      </c>
    </row>
    <row r="1362" spans="1:17" ht="24.95" customHeight="1" x14ac:dyDescent="0.25">
      <c r="A1362" s="17">
        <f t="shared" si="43"/>
        <v>1360</v>
      </c>
      <c r="B1362" s="18" t="str">
        <f>'Base de dados'!A1361</f>
        <v>5630018033</v>
      </c>
      <c r="C1362" s="19" t="str">
        <f>'Base de dados'!B1361</f>
        <v>JOAO LENILSON HESSEL DE SOUZA</v>
      </c>
      <c r="D1362" s="26">
        <f>'Base de dados'!C1361</f>
        <v>458337195</v>
      </c>
      <c r="E1362" s="20" t="str">
        <f>'Base de dados'!D1361</f>
        <v>382.356.048-41</v>
      </c>
      <c r="F1362" s="21" t="str">
        <f>IF('Base de dados'!E1361&lt;&gt;"",'Base de dados'!E1361,"")</f>
        <v>NAIANE DE CAMARGO SOUZA</v>
      </c>
      <c r="G1362" s="21">
        <f>IF('Base de dados'!F1361&lt;&gt;"",'Base de dados'!F1361,"")</f>
        <v>449420516</v>
      </c>
      <c r="H1362" s="21" t="str">
        <f>IF('Base de dados'!G1361&lt;&gt;"",'Base de dados'!G1361,"")</f>
        <v>395.216.838-64</v>
      </c>
      <c r="I1362" s="31" t="str">
        <f>Prefeitura!D1362</f>
        <v>RUA IZAURA LIMA BONO, 80 - PARQUE VITORIA REGIA - SOROCABA</v>
      </c>
      <c r="J1362" s="22" t="str">
        <f>Prefeitura!E1362</f>
        <v>(15) 991694875</v>
      </c>
      <c r="K1362" s="23" t="str">
        <f>LOWER('Base de dados'!K1361)</f>
        <v>joaolenilson@hotmail.com</v>
      </c>
      <c r="L1362" s="24" t="str">
        <f>'Base de dados'!J1361</f>
        <v>POPULAÇÃO GERAL</v>
      </c>
      <c r="M1362" s="24" t="str">
        <f>'Base de dados'!L1361</f>
        <v>SUPLENTE</v>
      </c>
      <c r="N1362" s="24">
        <f>'Base de dados'!M1361</f>
        <v>1045</v>
      </c>
      <c r="O1362" s="29" t="str">
        <f>IF(OR(Prefeitura!I1362="Não",Prefeitura!J1362&lt;&gt;""),"EXCLUÍDO","")</f>
        <v/>
      </c>
      <c r="P1362" s="24" t="str">
        <f>IF(Prefeitura!J1362&lt;&gt;"","ATENDIDO CDHU",IF(Prefeitura!I1362="Não","NÃO COMPROVA TEMPO DE MORADIA",""))</f>
        <v/>
      </c>
      <c r="Q1362" s="24" t="str">
        <f t="shared" si="44"/>
        <v/>
      </c>
    </row>
    <row r="1363" spans="1:17" ht="24.95" customHeight="1" x14ac:dyDescent="0.25">
      <c r="A1363" s="17">
        <f t="shared" si="43"/>
        <v>1361</v>
      </c>
      <c r="B1363" s="18" t="str">
        <f>'Base de dados'!A1362</f>
        <v>5630008505</v>
      </c>
      <c r="C1363" s="19" t="str">
        <f>'Base de dados'!B1362</f>
        <v>EDSON RAMON BARBOSA SANTOS</v>
      </c>
      <c r="D1363" s="26">
        <f>'Base de dados'!C1362</f>
        <v>400988252</v>
      </c>
      <c r="E1363" s="20" t="str">
        <f>'Base de dados'!D1362</f>
        <v>381.109.938-85</v>
      </c>
      <c r="F1363" s="21" t="str">
        <f>IF('Base de dados'!E1362&lt;&gt;"",'Base de dados'!E1362,"")</f>
        <v/>
      </c>
      <c r="G1363" s="21" t="str">
        <f>IF('Base de dados'!F1362&lt;&gt;"",'Base de dados'!F1362,"")</f>
        <v/>
      </c>
      <c r="H1363" s="21" t="str">
        <f>IF('Base de dados'!G1362&lt;&gt;"",'Base de dados'!G1362,"")</f>
        <v/>
      </c>
      <c r="I1363" s="31" t="str">
        <f>Prefeitura!D1363</f>
        <v>RUA ODETE RODRIGUES CARDEAL SANTANA, 90 - CONJUNTO HABITACIONAL WLADEMIR PEREIRA - CASA BRANCA</v>
      </c>
      <c r="J1363" s="22" t="str">
        <f>Prefeitura!E1363</f>
        <v>(19) 991751663</v>
      </c>
      <c r="K1363" s="23" t="str">
        <f>LOWER('Base de dados'!K1362)</f>
        <v>edinhocb882020@gmail.com</v>
      </c>
      <c r="L1363" s="24" t="str">
        <f>'Base de dados'!J1362</f>
        <v>POPULAÇÃO GERAL</v>
      </c>
      <c r="M1363" s="24" t="str">
        <f>'Base de dados'!L1362</f>
        <v>SUPLENTE</v>
      </c>
      <c r="N1363" s="24">
        <f>'Base de dados'!M1362</f>
        <v>1046</v>
      </c>
      <c r="O1363" s="29" t="str">
        <f>IF(OR(Prefeitura!I1363="Não",Prefeitura!J1363&lt;&gt;""),"EXCLUÍDO","")</f>
        <v/>
      </c>
      <c r="P1363" s="24" t="str">
        <f>IF(Prefeitura!J1363&lt;&gt;"","ATENDIDO CDHU",IF(Prefeitura!I1363="Não","NÃO COMPROVA TEMPO DE MORADIA",""))</f>
        <v/>
      </c>
      <c r="Q1363" s="24" t="str">
        <f t="shared" si="44"/>
        <v/>
      </c>
    </row>
    <row r="1364" spans="1:17" ht="24.95" customHeight="1" x14ac:dyDescent="0.25">
      <c r="A1364" s="17">
        <f t="shared" si="43"/>
        <v>1362</v>
      </c>
      <c r="B1364" s="18" t="str">
        <f>'Base de dados'!A1363</f>
        <v>5630012945</v>
      </c>
      <c r="C1364" s="19" t="str">
        <f>'Base de dados'!B1363</f>
        <v>CARLA ANDRIELI PEREIRA DA SILVA</v>
      </c>
      <c r="D1364" s="26">
        <f>'Base de dados'!C1363</f>
        <v>49826573</v>
      </c>
      <c r="E1364" s="20" t="str">
        <f>'Base de dados'!D1363</f>
        <v>448.917.658-95</v>
      </c>
      <c r="F1364" s="21" t="str">
        <f>IF('Base de dados'!E1363&lt;&gt;"",'Base de dados'!E1363,"")</f>
        <v/>
      </c>
      <c r="G1364" s="21" t="str">
        <f>IF('Base de dados'!F1363&lt;&gt;"",'Base de dados'!F1363,"")</f>
        <v/>
      </c>
      <c r="H1364" s="21" t="str">
        <f>IF('Base de dados'!G1363&lt;&gt;"",'Base de dados'!G1363,"")</f>
        <v/>
      </c>
      <c r="I1364" s="31" t="str">
        <f>Prefeitura!D1364</f>
        <v>RUA FAMILIA MICHELAO, 179 - CIDADE JARDIM - CASA BRANCA</v>
      </c>
      <c r="J1364" s="22" t="str">
        <f>Prefeitura!E1364</f>
        <v>(19) 989077696</v>
      </c>
      <c r="K1364" s="23" t="str">
        <f>LOWER('Base de dados'!K1363)</f>
        <v>cah.andrieli@hotmail.com</v>
      </c>
      <c r="L1364" s="24" t="str">
        <f>'Base de dados'!J1363</f>
        <v>POPULAÇÃO GERAL</v>
      </c>
      <c r="M1364" s="24" t="str">
        <f>'Base de dados'!L1363</f>
        <v>SUPLENTE</v>
      </c>
      <c r="N1364" s="24">
        <f>'Base de dados'!M1363</f>
        <v>1047</v>
      </c>
      <c r="O1364" s="29" t="str">
        <f>IF(OR(Prefeitura!I1364="Não",Prefeitura!J1364&lt;&gt;""),"EXCLUÍDO","")</f>
        <v/>
      </c>
      <c r="P1364" s="24" t="str">
        <f>IF(Prefeitura!J1364&lt;&gt;"","ATENDIDO CDHU",IF(Prefeitura!I1364="Não","NÃO COMPROVA TEMPO DE MORADIA",""))</f>
        <v/>
      </c>
      <c r="Q1364" s="24" t="str">
        <f t="shared" si="44"/>
        <v/>
      </c>
    </row>
    <row r="1365" spans="1:17" ht="24.95" customHeight="1" x14ac:dyDescent="0.25">
      <c r="A1365" s="17">
        <f t="shared" si="43"/>
        <v>1363</v>
      </c>
      <c r="B1365" s="18" t="str">
        <f>'Base de dados'!A1364</f>
        <v>5630011590</v>
      </c>
      <c r="C1365" s="19" t="str">
        <f>'Base de dados'!B1364</f>
        <v>LAIS CRISTINA BUENO SOUZA</v>
      </c>
      <c r="D1365" s="26">
        <f>'Base de dados'!C1364</f>
        <v>455802877</v>
      </c>
      <c r="E1365" s="20" t="str">
        <f>'Base de dados'!D1364</f>
        <v>468.000.108-98</v>
      </c>
      <c r="F1365" s="21" t="str">
        <f>IF('Base de dados'!E1364&lt;&gt;"",'Base de dados'!E1364,"")</f>
        <v>MICHEL DONIZETE DE SOUZA</v>
      </c>
      <c r="G1365" s="21">
        <f>IF('Base de dados'!F1364&lt;&gt;"",'Base de dados'!F1364,"")</f>
        <v>457698378</v>
      </c>
      <c r="H1365" s="21" t="str">
        <f>IF('Base de dados'!G1364&lt;&gt;"",'Base de dados'!G1364,"")</f>
        <v>380.842.268-86</v>
      </c>
      <c r="I1365" s="31" t="str">
        <f>Prefeitura!D1365</f>
        <v>RUA LUCIO LEONEL, 679 - CENTRO - CASA BRANCA</v>
      </c>
      <c r="J1365" s="22" t="str">
        <f>Prefeitura!E1365</f>
        <v>(19) 989607295</v>
      </c>
      <c r="K1365" s="23" t="str">
        <f>LOWER('Base de dados'!K1364)</f>
        <v>laiscfbuenosp@gmail.com</v>
      </c>
      <c r="L1365" s="24" t="str">
        <f>'Base de dados'!J1364</f>
        <v>POPULAÇÃO GERAL</v>
      </c>
      <c r="M1365" s="24" t="str">
        <f>'Base de dados'!L1364</f>
        <v>SUPLENTE</v>
      </c>
      <c r="N1365" s="24">
        <f>'Base de dados'!M1364</f>
        <v>1048</v>
      </c>
      <c r="O1365" s="29" t="str">
        <f>IF(OR(Prefeitura!I1365="Não",Prefeitura!J1365&lt;&gt;""),"EXCLUÍDO","")</f>
        <v/>
      </c>
      <c r="P1365" s="24" t="str">
        <f>IF(Prefeitura!J1365&lt;&gt;"","ATENDIDO CDHU",IF(Prefeitura!I1365="Não","NÃO COMPROVA TEMPO DE MORADIA",""))</f>
        <v/>
      </c>
      <c r="Q1365" s="24" t="str">
        <f t="shared" si="44"/>
        <v/>
      </c>
    </row>
    <row r="1366" spans="1:17" ht="24.95" customHeight="1" x14ac:dyDescent="0.25">
      <c r="A1366" s="17">
        <f t="shared" si="43"/>
        <v>1364</v>
      </c>
      <c r="B1366" s="18" t="str">
        <f>'Base de dados'!A1365</f>
        <v>5630017381</v>
      </c>
      <c r="C1366" s="19" t="str">
        <f>'Base de dados'!B1365</f>
        <v>ANA CRISTINA GREGORIO</v>
      </c>
      <c r="D1366" s="26">
        <f>'Base de dados'!C1365</f>
        <v>400994422</v>
      </c>
      <c r="E1366" s="20" t="str">
        <f>'Base de dados'!D1365</f>
        <v>312.397.258-50</v>
      </c>
      <c r="F1366" s="21" t="str">
        <f>IF('Base de dados'!E1365&lt;&gt;"",'Base de dados'!E1365,"")</f>
        <v/>
      </c>
      <c r="G1366" s="21" t="str">
        <f>IF('Base de dados'!F1365&lt;&gt;"",'Base de dados'!F1365,"")</f>
        <v/>
      </c>
      <c r="H1366" s="21" t="str">
        <f>IF('Base de dados'!G1365&lt;&gt;"",'Base de dados'!G1365,"")</f>
        <v/>
      </c>
      <c r="I1366" s="31" t="str">
        <f>Prefeitura!D1366</f>
        <v>RUA PEDRO PIMENTA, 84 - PARQUE SAO PAULO - CASA BRANCA</v>
      </c>
      <c r="J1366" s="22" t="str">
        <f>Prefeitura!E1366</f>
        <v>(19) 991329194</v>
      </c>
      <c r="K1366" s="23" t="str">
        <f>LOWER('Base de dados'!K1365)</f>
        <v>aninha15gregorio@gmail.com</v>
      </c>
      <c r="L1366" s="24" t="str">
        <f>'Base de dados'!J1365</f>
        <v>POPULAÇÃO GERAL</v>
      </c>
      <c r="M1366" s="24" t="str">
        <f>'Base de dados'!L1365</f>
        <v>SUPLENTE</v>
      </c>
      <c r="N1366" s="24">
        <f>'Base de dados'!M1365</f>
        <v>1049</v>
      </c>
      <c r="O1366" s="29" t="str">
        <f>IF(OR(Prefeitura!I1366="Não",Prefeitura!J1366&lt;&gt;""),"EXCLUÍDO","")</f>
        <v/>
      </c>
      <c r="P1366" s="24" t="str">
        <f>IF(Prefeitura!J1366&lt;&gt;"","ATENDIDO CDHU",IF(Prefeitura!I1366="Não","NÃO COMPROVA TEMPO DE MORADIA",""))</f>
        <v/>
      </c>
      <c r="Q1366" s="24" t="str">
        <f t="shared" si="44"/>
        <v/>
      </c>
    </row>
    <row r="1367" spans="1:17" ht="24.95" customHeight="1" x14ac:dyDescent="0.25">
      <c r="A1367" s="17">
        <f t="shared" si="43"/>
        <v>1365</v>
      </c>
      <c r="B1367" s="18" t="str">
        <f>'Base de dados'!A1366</f>
        <v>5630004199</v>
      </c>
      <c r="C1367" s="19" t="str">
        <f>'Base de dados'!B1366</f>
        <v>CARLA PATRICIA NOGUEIRA COELHO</v>
      </c>
      <c r="D1367" s="26">
        <f>'Base de dados'!C1366</f>
        <v>431755991</v>
      </c>
      <c r="E1367" s="20" t="str">
        <f>'Base de dados'!D1366</f>
        <v>305.895.658-42</v>
      </c>
      <c r="F1367" s="21" t="str">
        <f>IF('Base de dados'!E1366&lt;&gt;"",'Base de dados'!E1366,"")</f>
        <v/>
      </c>
      <c r="G1367" s="21" t="str">
        <f>IF('Base de dados'!F1366&lt;&gt;"",'Base de dados'!F1366,"")</f>
        <v/>
      </c>
      <c r="H1367" s="21" t="str">
        <f>IF('Base de dados'!G1366&lt;&gt;"",'Base de dados'!G1366,"")</f>
        <v/>
      </c>
      <c r="I1367" s="31" t="str">
        <f>Prefeitura!D1367</f>
        <v>RUA ANGELO STEFANINI, 469 - CENTRO - CASA BRANCA</v>
      </c>
      <c r="J1367" s="22" t="str">
        <f>Prefeitura!E1367</f>
        <v>(19) 999704746</v>
      </c>
      <c r="K1367" s="23" t="str">
        <f>LOWER('Base de dados'!K1366)</f>
        <v>carlapatycoelho@hotmail.com</v>
      </c>
      <c r="L1367" s="24" t="str">
        <f>'Base de dados'!J1366</f>
        <v>POPULAÇÃO GERAL</v>
      </c>
      <c r="M1367" s="24" t="str">
        <f>'Base de dados'!L1366</f>
        <v>SUPLENTE</v>
      </c>
      <c r="N1367" s="24">
        <f>'Base de dados'!M1366</f>
        <v>1050</v>
      </c>
      <c r="O1367" s="29" t="str">
        <f>IF(OR(Prefeitura!I1367="Não",Prefeitura!J1367&lt;&gt;""),"EXCLUÍDO","")</f>
        <v/>
      </c>
      <c r="P1367" s="24" t="str">
        <f>IF(Prefeitura!J1367&lt;&gt;"","ATENDIDO CDHU",IF(Prefeitura!I1367="Não","NÃO COMPROVA TEMPO DE MORADIA",""))</f>
        <v/>
      </c>
      <c r="Q1367" s="24" t="str">
        <f t="shared" si="44"/>
        <v/>
      </c>
    </row>
    <row r="1368" spans="1:17" ht="24.95" customHeight="1" x14ac:dyDescent="0.25">
      <c r="A1368" s="17">
        <f t="shared" si="43"/>
        <v>1366</v>
      </c>
      <c r="B1368" s="18" t="str">
        <f>'Base de dados'!A1367</f>
        <v>5630013414</v>
      </c>
      <c r="C1368" s="19" t="str">
        <f>'Base de dados'!B1367</f>
        <v>ADEMIR BERNARDO</v>
      </c>
      <c r="D1368" s="26">
        <f>'Base de dados'!C1367</f>
        <v>22365284</v>
      </c>
      <c r="E1368" s="20" t="str">
        <f>'Base de dados'!D1367</f>
        <v>172.070.238-12</v>
      </c>
      <c r="F1368" s="21" t="str">
        <f>IF('Base de dados'!E1367&lt;&gt;"",'Base de dados'!E1367,"")</f>
        <v>CLAUDIA REGINA MONDADORI BERNARDO</v>
      </c>
      <c r="G1368" s="21">
        <f>IF('Base de dados'!F1367&lt;&gt;"",'Base de dados'!F1367,"")</f>
        <v>8382069</v>
      </c>
      <c r="H1368" s="21" t="str">
        <f>IF('Base de dados'!G1367&lt;&gt;"",'Base de dados'!G1367,"")</f>
        <v>043.371.518-93</v>
      </c>
      <c r="I1368" s="31" t="str">
        <f>Prefeitura!D1368</f>
        <v>AV  DOUTOR FRANCISCO NOGUEIRA DE LIMA, 551 - DESTERRO - CASA BRANCA</v>
      </c>
      <c r="J1368" s="22" t="str">
        <f>Prefeitura!E1368</f>
        <v>(19) 989017111</v>
      </c>
      <c r="K1368" s="23" t="str">
        <f>LOWER('Base de dados'!K1367)</f>
        <v>du-mond@hotmail.com</v>
      </c>
      <c r="L1368" s="24" t="str">
        <f>'Base de dados'!J1367</f>
        <v>POPULAÇÃO GERAL</v>
      </c>
      <c r="M1368" s="24" t="str">
        <f>'Base de dados'!L1367</f>
        <v>SUPLENTE</v>
      </c>
      <c r="N1368" s="24">
        <f>'Base de dados'!M1367</f>
        <v>1051</v>
      </c>
      <c r="O1368" s="29" t="str">
        <f>IF(OR(Prefeitura!I1368="Não",Prefeitura!J1368&lt;&gt;""),"EXCLUÍDO","")</f>
        <v/>
      </c>
      <c r="P1368" s="24" t="str">
        <f>IF(Prefeitura!J1368&lt;&gt;"","ATENDIDO CDHU",IF(Prefeitura!I1368="Não","NÃO COMPROVA TEMPO DE MORADIA",""))</f>
        <v/>
      </c>
      <c r="Q1368" s="24" t="str">
        <f t="shared" si="44"/>
        <v/>
      </c>
    </row>
    <row r="1369" spans="1:17" ht="24.95" customHeight="1" x14ac:dyDescent="0.25">
      <c r="A1369" s="17">
        <f t="shared" si="43"/>
        <v>1367</v>
      </c>
      <c r="B1369" s="18" t="str">
        <f>'Base de dados'!A1368</f>
        <v>5630000577</v>
      </c>
      <c r="C1369" s="19" t="str">
        <f>'Base de dados'!B1368</f>
        <v>ANA PAULA BERNARDO RIBEIRO</v>
      </c>
      <c r="D1369" s="26">
        <f>'Base de dados'!C1368</f>
        <v>400989037</v>
      </c>
      <c r="E1369" s="20" t="str">
        <f>'Base de dados'!D1368</f>
        <v>319.602.128-93</v>
      </c>
      <c r="F1369" s="21" t="str">
        <f>IF('Base de dados'!E1368&lt;&gt;"",'Base de dados'!E1368,"")</f>
        <v/>
      </c>
      <c r="G1369" s="21" t="str">
        <f>IF('Base de dados'!F1368&lt;&gt;"",'Base de dados'!F1368,"")</f>
        <v/>
      </c>
      <c r="H1369" s="21" t="str">
        <f>IF('Base de dados'!G1368&lt;&gt;"",'Base de dados'!G1368,"")</f>
        <v/>
      </c>
      <c r="I1369" s="31" t="str">
        <f>Prefeitura!D1369</f>
        <v>RUA GUNAR MORAES DE ARAUJO, 77 - ANDORINHAS - CASA BRANCA</v>
      </c>
      <c r="J1369" s="22" t="str">
        <f>Prefeitura!E1369</f>
        <v>(19) 995109871</v>
      </c>
      <c r="K1369" s="23" t="str">
        <f>LOWER('Base de dados'!K1368)</f>
        <v>atendentecasabranca01@outlook.com</v>
      </c>
      <c r="L1369" s="24" t="str">
        <f>'Base de dados'!J1368</f>
        <v>POPULAÇÃO GERAL</v>
      </c>
      <c r="M1369" s="24" t="str">
        <f>'Base de dados'!L1368</f>
        <v>SUPLENTE</v>
      </c>
      <c r="N1369" s="24">
        <f>'Base de dados'!M1368</f>
        <v>1052</v>
      </c>
      <c r="O1369" s="29" t="str">
        <f>IF(OR(Prefeitura!I1369="Não",Prefeitura!J1369&lt;&gt;""),"EXCLUÍDO","")</f>
        <v/>
      </c>
      <c r="P1369" s="24" t="str">
        <f>IF(Prefeitura!J1369&lt;&gt;"","ATENDIDO CDHU",IF(Prefeitura!I1369="Não","NÃO COMPROVA TEMPO DE MORADIA",""))</f>
        <v/>
      </c>
      <c r="Q1369" s="24" t="str">
        <f t="shared" si="44"/>
        <v/>
      </c>
    </row>
    <row r="1370" spans="1:17" ht="24.95" customHeight="1" x14ac:dyDescent="0.25">
      <c r="A1370" s="17">
        <f t="shared" si="43"/>
        <v>1368</v>
      </c>
      <c r="B1370" s="18" t="str">
        <f>'Base de dados'!A1369</f>
        <v>5630004314</v>
      </c>
      <c r="C1370" s="19" t="str">
        <f>'Base de dados'!B1369</f>
        <v>REGINA DE FATIMA NAVARRO</v>
      </c>
      <c r="D1370" s="26">
        <f>'Base de dados'!C1369</f>
        <v>368758916</v>
      </c>
      <c r="E1370" s="20" t="str">
        <f>'Base de dados'!D1369</f>
        <v>191.402.598-97</v>
      </c>
      <c r="F1370" s="21" t="str">
        <f>IF('Base de dados'!E1369&lt;&gt;"",'Base de dados'!E1369,"")</f>
        <v/>
      </c>
      <c r="G1370" s="21" t="str">
        <f>IF('Base de dados'!F1369&lt;&gt;"",'Base de dados'!F1369,"")</f>
        <v/>
      </c>
      <c r="H1370" s="21" t="str">
        <f>IF('Base de dados'!G1369&lt;&gt;"",'Base de dados'!G1369,"")</f>
        <v/>
      </c>
      <c r="I1370" s="31" t="str">
        <f>Prefeitura!D1370</f>
        <v>RUA FAMILIA BORGES ALONSO, 41 - CIDADE JARDIM - CASA BRANCA</v>
      </c>
      <c r="J1370" s="22" t="str">
        <f>Prefeitura!E1370</f>
        <v>(19) 995286860</v>
      </c>
      <c r="K1370" s="23" t="str">
        <f>LOWER('Base de dados'!K1369)</f>
        <v>grazietec@hotmail.com</v>
      </c>
      <c r="L1370" s="24" t="str">
        <f>'Base de dados'!J1369</f>
        <v>POPULAÇÃO GERAL</v>
      </c>
      <c r="M1370" s="24" t="str">
        <f>'Base de dados'!L1369</f>
        <v>SUPLENTE</v>
      </c>
      <c r="N1370" s="24">
        <f>'Base de dados'!M1369</f>
        <v>1053</v>
      </c>
      <c r="O1370" s="29" t="str">
        <f>IF(OR(Prefeitura!I1370="Não",Prefeitura!J1370&lt;&gt;""),"EXCLUÍDO","")</f>
        <v/>
      </c>
      <c r="P1370" s="24" t="str">
        <f>IF(Prefeitura!J1370&lt;&gt;"","ATENDIDO CDHU",IF(Prefeitura!I1370="Não","NÃO COMPROVA TEMPO DE MORADIA",""))</f>
        <v/>
      </c>
      <c r="Q1370" s="24" t="str">
        <f t="shared" si="44"/>
        <v/>
      </c>
    </row>
    <row r="1371" spans="1:17" ht="24.95" customHeight="1" x14ac:dyDescent="0.25">
      <c r="A1371" s="17">
        <f t="shared" si="43"/>
        <v>1369</v>
      </c>
      <c r="B1371" s="18" t="str">
        <f>'Base de dados'!A1370</f>
        <v>5630020914</v>
      </c>
      <c r="C1371" s="19" t="str">
        <f>'Base de dados'!B1370</f>
        <v>EVERSON IAGO PAIVA PEDROSO</v>
      </c>
      <c r="D1371" s="26">
        <f>'Base de dados'!C1370</f>
        <v>600261293</v>
      </c>
      <c r="E1371" s="20" t="str">
        <f>'Base de dados'!D1370</f>
        <v>498.937.528-92</v>
      </c>
      <c r="F1371" s="21" t="str">
        <f>IF('Base de dados'!E1370&lt;&gt;"",'Base de dados'!E1370,"")</f>
        <v/>
      </c>
      <c r="G1371" s="21" t="str">
        <f>IF('Base de dados'!F1370&lt;&gt;"",'Base de dados'!F1370,"")</f>
        <v/>
      </c>
      <c r="H1371" s="21" t="str">
        <f>IF('Base de dados'!G1370&lt;&gt;"",'Base de dados'!G1370,"")</f>
        <v/>
      </c>
      <c r="I1371" s="31" t="str">
        <f>Prefeitura!D1371</f>
        <v>TR  TRAVESSA SANTA TEREZA, 76 - PARQUE PAMPULHA - AGUDOS</v>
      </c>
      <c r="J1371" s="22" t="str">
        <f>Prefeitura!E1371</f>
        <v>(14) 998768274</v>
      </c>
      <c r="K1371" s="23" t="str">
        <f>LOWER('Base de dados'!K1370)</f>
        <v>iagopaiva3534@gmail.com</v>
      </c>
      <c r="L1371" s="24" t="str">
        <f>'Base de dados'!J1370</f>
        <v>POPULAÇÃO GERAL</v>
      </c>
      <c r="M1371" s="24" t="str">
        <f>'Base de dados'!L1370</f>
        <v>SUPLENTE</v>
      </c>
      <c r="N1371" s="24">
        <f>'Base de dados'!M1370</f>
        <v>1054</v>
      </c>
      <c r="O1371" s="29" t="str">
        <f>IF(OR(Prefeitura!I1371="Não",Prefeitura!J1371&lt;&gt;""),"EXCLUÍDO","")</f>
        <v/>
      </c>
      <c r="P1371" s="24" t="str">
        <f>IF(Prefeitura!J1371&lt;&gt;"","ATENDIDO CDHU",IF(Prefeitura!I1371="Não","NÃO COMPROVA TEMPO DE MORADIA",""))</f>
        <v/>
      </c>
      <c r="Q1371" s="24" t="str">
        <f t="shared" si="44"/>
        <v/>
      </c>
    </row>
    <row r="1372" spans="1:17" ht="24.95" customHeight="1" x14ac:dyDescent="0.25">
      <c r="A1372" s="17">
        <f t="shared" si="43"/>
        <v>1370</v>
      </c>
      <c r="B1372" s="18" t="str">
        <f>'Base de dados'!A1371</f>
        <v>5630004835</v>
      </c>
      <c r="C1372" s="19" t="str">
        <f>'Base de dados'!B1371</f>
        <v>PATRICIA VIEIRA MACHADO DAMASCENO</v>
      </c>
      <c r="D1372" s="26">
        <f>'Base de dados'!C1371</f>
        <v>48033190</v>
      </c>
      <c r="E1372" s="20" t="str">
        <f>'Base de dados'!D1371</f>
        <v>393.659.018-47</v>
      </c>
      <c r="F1372" s="21" t="str">
        <f>IF('Base de dados'!E1371&lt;&gt;"",'Base de dados'!E1371,"")</f>
        <v/>
      </c>
      <c r="G1372" s="21" t="str">
        <f>IF('Base de dados'!F1371&lt;&gt;"",'Base de dados'!F1371,"")</f>
        <v/>
      </c>
      <c r="H1372" s="21" t="str">
        <f>IF('Base de dados'!G1371&lt;&gt;"",'Base de dados'!G1371,"")</f>
        <v/>
      </c>
      <c r="I1372" s="31" t="str">
        <f>Prefeitura!D1372</f>
        <v>RUA MAQUINISTA ARTHUR HURBANO SOBRINHO, 235 - BELA VISTA 2 - CASA BRANCA</v>
      </c>
      <c r="J1372" s="22" t="str">
        <f>Prefeitura!E1372</f>
        <v>(19) 989216862</v>
      </c>
      <c r="K1372" s="23" t="str">
        <f>LOWER('Base de dados'!K1371)</f>
        <v>patricinhadamasceno913@gmail.com</v>
      </c>
      <c r="L1372" s="24" t="str">
        <f>'Base de dados'!J1371</f>
        <v>POPULAÇÃO GERAL</v>
      </c>
      <c r="M1372" s="24" t="str">
        <f>'Base de dados'!L1371</f>
        <v>SUPLENTE</v>
      </c>
      <c r="N1372" s="24">
        <f>'Base de dados'!M1371</f>
        <v>1055</v>
      </c>
      <c r="O1372" s="29" t="str">
        <f>IF(OR(Prefeitura!I1372="Não",Prefeitura!J1372&lt;&gt;""),"EXCLUÍDO","")</f>
        <v/>
      </c>
      <c r="P1372" s="24" t="str">
        <f>IF(Prefeitura!J1372&lt;&gt;"","ATENDIDO CDHU",IF(Prefeitura!I1372="Não","NÃO COMPROVA TEMPO DE MORADIA",""))</f>
        <v/>
      </c>
      <c r="Q1372" s="24" t="str">
        <f t="shared" si="44"/>
        <v/>
      </c>
    </row>
    <row r="1373" spans="1:17" ht="24.95" customHeight="1" x14ac:dyDescent="0.25">
      <c r="A1373" s="17">
        <f t="shared" si="43"/>
        <v>1371</v>
      </c>
      <c r="B1373" s="18" t="str">
        <f>'Base de dados'!A1372</f>
        <v>5630009651</v>
      </c>
      <c r="C1373" s="19" t="str">
        <f>'Base de dados'!B1372</f>
        <v>WINGRITI KELY RIBEIRO</v>
      </c>
      <c r="D1373" s="26">
        <f>'Base de dados'!C1372</f>
        <v>421758542</v>
      </c>
      <c r="E1373" s="20" t="str">
        <f>'Base de dados'!D1372</f>
        <v>368.591.438-35</v>
      </c>
      <c r="F1373" s="21" t="str">
        <f>IF('Base de dados'!E1372&lt;&gt;"",'Base de dados'!E1372,"")</f>
        <v/>
      </c>
      <c r="G1373" s="21" t="str">
        <f>IF('Base de dados'!F1372&lt;&gt;"",'Base de dados'!F1372,"")</f>
        <v/>
      </c>
      <c r="H1373" s="21" t="str">
        <f>IF('Base de dados'!G1372&lt;&gt;"",'Base de dados'!G1372,"")</f>
        <v/>
      </c>
      <c r="I1373" s="31" t="str">
        <f>Prefeitura!D1373</f>
        <v>RUA ANTONIO RIBEIRO FIALHO, 108 - NAZARE  - CASA BRANCA</v>
      </c>
      <c r="J1373" s="22" t="str">
        <f>Prefeitura!E1373</f>
        <v>(19) 992084535</v>
      </c>
      <c r="K1373" s="23" t="str">
        <f>LOWER('Base de dados'!K1372)</f>
        <v>wingrit@hotmail.com</v>
      </c>
      <c r="L1373" s="24" t="str">
        <f>'Base de dados'!J1372</f>
        <v>POPULAÇÃO GERAL</v>
      </c>
      <c r="M1373" s="24" t="str">
        <f>'Base de dados'!L1372</f>
        <v>SUPLENTE</v>
      </c>
      <c r="N1373" s="24">
        <f>'Base de dados'!M1372</f>
        <v>1056</v>
      </c>
      <c r="O1373" s="29" t="str">
        <f>IF(OR(Prefeitura!I1373="Não",Prefeitura!J1373&lt;&gt;""),"EXCLUÍDO","")</f>
        <v/>
      </c>
      <c r="P1373" s="24" t="str">
        <f>IF(Prefeitura!J1373&lt;&gt;"","ATENDIDO CDHU",IF(Prefeitura!I1373="Não","NÃO COMPROVA TEMPO DE MORADIA",""))</f>
        <v/>
      </c>
      <c r="Q1373" s="24" t="str">
        <f t="shared" si="44"/>
        <v/>
      </c>
    </row>
    <row r="1374" spans="1:17" ht="24.95" customHeight="1" x14ac:dyDescent="0.25">
      <c r="A1374" s="17">
        <f t="shared" si="43"/>
        <v>1372</v>
      </c>
      <c r="B1374" s="18" t="str">
        <f>'Base de dados'!A1373</f>
        <v>5630001740</v>
      </c>
      <c r="C1374" s="19" t="str">
        <f>'Base de dados'!B1373</f>
        <v>SANDRA KETENER DA SILVA MARTINS</v>
      </c>
      <c r="D1374" s="26">
        <f>'Base de dados'!C1373</f>
        <v>461666076</v>
      </c>
      <c r="E1374" s="20" t="str">
        <f>'Base de dados'!D1373</f>
        <v>327.050.738-09</v>
      </c>
      <c r="F1374" s="21" t="str">
        <f>IF('Base de dados'!E1373&lt;&gt;"",'Base de dados'!E1373,"")</f>
        <v>MARCIO JOSE MARTINS</v>
      </c>
      <c r="G1374" s="21">
        <f>IF('Base de dados'!F1373&lt;&gt;"",'Base de dados'!F1373,"")</f>
        <v>267066934</v>
      </c>
      <c r="H1374" s="21" t="str">
        <f>IF('Base de dados'!G1373&lt;&gt;"",'Base de dados'!G1373,"")</f>
        <v>289.158.318-37</v>
      </c>
      <c r="I1374" s="31" t="str">
        <f>Prefeitura!D1374</f>
        <v>RUA FAMILIA BASILONE, 20 - JARDIM BOA ESPERANCA - CASA BRANCA</v>
      </c>
      <c r="J1374" s="22" t="str">
        <f>Prefeitura!E1374</f>
        <v>(19) 993168116</v>
      </c>
      <c r="K1374" s="23" t="str">
        <f>LOWER('Base de dados'!K1373)</f>
        <v>marciomartinsaspcb@gmail.com</v>
      </c>
      <c r="L1374" s="24" t="str">
        <f>'Base de dados'!J1373</f>
        <v>POPULAÇÃO GERAL</v>
      </c>
      <c r="M1374" s="24" t="str">
        <f>'Base de dados'!L1373</f>
        <v>SUPLENTE</v>
      </c>
      <c r="N1374" s="24">
        <f>'Base de dados'!M1373</f>
        <v>1057</v>
      </c>
      <c r="O1374" s="29" t="str">
        <f>IF(OR(Prefeitura!I1374="Não",Prefeitura!J1374&lt;&gt;""),"EXCLUÍDO","")</f>
        <v/>
      </c>
      <c r="P1374" s="24" t="str">
        <f>IF(Prefeitura!J1374&lt;&gt;"","ATENDIDO CDHU",IF(Prefeitura!I1374="Não","NÃO COMPROVA TEMPO DE MORADIA",""))</f>
        <v/>
      </c>
      <c r="Q1374" s="24" t="str">
        <f t="shared" si="44"/>
        <v/>
      </c>
    </row>
    <row r="1375" spans="1:17" ht="24.95" customHeight="1" x14ac:dyDescent="0.25">
      <c r="A1375" s="17">
        <f t="shared" si="43"/>
        <v>1373</v>
      </c>
      <c r="B1375" s="18" t="str">
        <f>'Base de dados'!A1374</f>
        <v>5630019023</v>
      </c>
      <c r="C1375" s="19" t="str">
        <f>'Base de dados'!B1374</f>
        <v>CRISTIANE MARTINS MADALENA</v>
      </c>
      <c r="D1375" s="26">
        <f>'Base de dados'!C1374</f>
        <v>330300829</v>
      </c>
      <c r="E1375" s="20" t="str">
        <f>'Base de dados'!D1374</f>
        <v>316.239.338-89</v>
      </c>
      <c r="F1375" s="21" t="str">
        <f>IF('Base de dados'!E1374&lt;&gt;"",'Base de dados'!E1374,"")</f>
        <v/>
      </c>
      <c r="G1375" s="21" t="str">
        <f>IF('Base de dados'!F1374&lt;&gt;"",'Base de dados'!F1374,"")</f>
        <v/>
      </c>
      <c r="H1375" s="21" t="str">
        <f>IF('Base de dados'!G1374&lt;&gt;"",'Base de dados'!G1374,"")</f>
        <v/>
      </c>
      <c r="I1375" s="31" t="str">
        <f>Prefeitura!D1375</f>
        <v>RUA ANTONIO LEITE RIBEIRO, 167 - RESIDENCIAL MORADA DO SOL - CASA BRANCA</v>
      </c>
      <c r="J1375" s="22" t="str">
        <f>Prefeitura!E1375</f>
        <v>(19) 992284620</v>
      </c>
      <c r="K1375" s="23" t="str">
        <f>LOWER('Base de dados'!K1374)</f>
        <v>cristiane.martins82@gmail.com</v>
      </c>
      <c r="L1375" s="24" t="str">
        <f>'Base de dados'!J1374</f>
        <v>POPULAÇÃO GERAL</v>
      </c>
      <c r="M1375" s="24" t="str">
        <f>'Base de dados'!L1374</f>
        <v>SUPLENTE</v>
      </c>
      <c r="N1375" s="24">
        <f>'Base de dados'!M1374</f>
        <v>1058</v>
      </c>
      <c r="O1375" s="29" t="str">
        <f>IF(OR(Prefeitura!I1375="Não",Prefeitura!J1375&lt;&gt;""),"EXCLUÍDO","")</f>
        <v/>
      </c>
      <c r="P1375" s="24" t="str">
        <f>IF(Prefeitura!J1375&lt;&gt;"","ATENDIDO CDHU",IF(Prefeitura!I1375="Não","NÃO COMPROVA TEMPO DE MORADIA",""))</f>
        <v/>
      </c>
      <c r="Q1375" s="24" t="str">
        <f t="shared" si="44"/>
        <v/>
      </c>
    </row>
    <row r="1376" spans="1:17" ht="24.95" customHeight="1" x14ac:dyDescent="0.25">
      <c r="A1376" s="17">
        <f t="shared" si="43"/>
        <v>1374</v>
      </c>
      <c r="B1376" s="18" t="str">
        <f>'Base de dados'!A1375</f>
        <v>5630015195</v>
      </c>
      <c r="C1376" s="19" t="str">
        <f>'Base de dados'!B1375</f>
        <v>DOUGLAS TADEU FRANCISCO</v>
      </c>
      <c r="D1376" s="26">
        <f>'Base de dados'!C1375</f>
        <v>405254192</v>
      </c>
      <c r="E1376" s="20" t="str">
        <f>'Base de dados'!D1375</f>
        <v>327.031.738-73</v>
      </c>
      <c r="F1376" s="21" t="str">
        <f>IF('Base de dados'!E1375&lt;&gt;"",'Base de dados'!E1375,"")</f>
        <v/>
      </c>
      <c r="G1376" s="21" t="str">
        <f>IF('Base de dados'!F1375&lt;&gt;"",'Base de dados'!F1375,"")</f>
        <v/>
      </c>
      <c r="H1376" s="21" t="str">
        <f>IF('Base de dados'!G1375&lt;&gt;"",'Base de dados'!G1375,"")</f>
        <v/>
      </c>
      <c r="I1376" s="31" t="str">
        <f>Prefeitura!D1376</f>
        <v>RUA FAMILIA PAIVA, 140 - VENDA BRANCA - CASA BRANCA</v>
      </c>
      <c r="J1376" s="22" t="str">
        <f>Prefeitura!E1376</f>
        <v>(19) 992040715</v>
      </c>
      <c r="K1376" s="23" t="str">
        <f>LOWER('Base de dados'!K1375)</f>
        <v>aparecidaurtado28@gmail.com</v>
      </c>
      <c r="L1376" s="24" t="str">
        <f>'Base de dados'!J1375</f>
        <v>POPULAÇÃO GERAL</v>
      </c>
      <c r="M1376" s="24" t="str">
        <f>'Base de dados'!L1375</f>
        <v>SUPLENTE</v>
      </c>
      <c r="N1376" s="24">
        <f>'Base de dados'!M1375</f>
        <v>1059</v>
      </c>
      <c r="O1376" s="29" t="str">
        <f>IF(OR(Prefeitura!I1376="Não",Prefeitura!J1376&lt;&gt;""),"EXCLUÍDO","")</f>
        <v/>
      </c>
      <c r="P1376" s="24" t="str">
        <f>IF(Prefeitura!J1376&lt;&gt;"","ATENDIDO CDHU",IF(Prefeitura!I1376="Não","NÃO COMPROVA TEMPO DE MORADIA",""))</f>
        <v/>
      </c>
      <c r="Q1376" s="24" t="str">
        <f t="shared" si="44"/>
        <v/>
      </c>
    </row>
    <row r="1377" spans="1:17" ht="24.95" customHeight="1" x14ac:dyDescent="0.25">
      <c r="A1377" s="17">
        <f t="shared" si="43"/>
        <v>1375</v>
      </c>
      <c r="B1377" s="18" t="str">
        <f>'Base de dados'!A1376</f>
        <v>5630009644</v>
      </c>
      <c r="C1377" s="19" t="str">
        <f>'Base de dados'!B1376</f>
        <v>CARLOS ALEXANDRE ALVES</v>
      </c>
      <c r="D1377" s="26">
        <f>'Base de dados'!C1376</f>
        <v>454913321</v>
      </c>
      <c r="E1377" s="20" t="str">
        <f>'Base de dados'!D1376</f>
        <v>334.473.638-86</v>
      </c>
      <c r="F1377" s="21" t="str">
        <f>IF('Base de dados'!E1376&lt;&gt;"",'Base de dados'!E1376,"")</f>
        <v/>
      </c>
      <c r="G1377" s="21" t="str">
        <f>IF('Base de dados'!F1376&lt;&gt;"",'Base de dados'!F1376,"")</f>
        <v/>
      </c>
      <c r="H1377" s="21" t="str">
        <f>IF('Base de dados'!G1376&lt;&gt;"",'Base de dados'!G1376,"")</f>
        <v/>
      </c>
      <c r="I1377" s="31" t="str">
        <f>Prefeitura!D1377</f>
        <v>RUA DOS GALAMBAS, 169 - SANTA CECILIA - CASA BRANCA</v>
      </c>
      <c r="J1377" s="22" t="str">
        <f>Prefeitura!E1377</f>
        <v>(19) 994848077</v>
      </c>
      <c r="K1377" s="23" t="str">
        <f>LOWER('Base de dados'!K1376)</f>
        <v>carlao.madeira1113@gmail.com</v>
      </c>
      <c r="L1377" s="24" t="str">
        <f>'Base de dados'!J1376</f>
        <v>POPULAÇÃO GERAL</v>
      </c>
      <c r="M1377" s="24" t="str">
        <f>'Base de dados'!L1376</f>
        <v>SUPLENTE</v>
      </c>
      <c r="N1377" s="24">
        <f>'Base de dados'!M1376</f>
        <v>1060</v>
      </c>
      <c r="O1377" s="29" t="str">
        <f>IF(OR(Prefeitura!I1377="Não",Prefeitura!J1377&lt;&gt;""),"EXCLUÍDO","")</f>
        <v/>
      </c>
      <c r="P1377" s="24" t="str">
        <f>IF(Prefeitura!J1377&lt;&gt;"","ATENDIDO CDHU",IF(Prefeitura!I1377="Não","NÃO COMPROVA TEMPO DE MORADIA",""))</f>
        <v/>
      </c>
      <c r="Q1377" s="24" t="str">
        <f t="shared" si="44"/>
        <v/>
      </c>
    </row>
    <row r="1378" spans="1:17" ht="24.95" customHeight="1" x14ac:dyDescent="0.25">
      <c r="A1378" s="17">
        <f t="shared" si="43"/>
        <v>1376</v>
      </c>
      <c r="B1378" s="18" t="str">
        <f>'Base de dados'!A1377</f>
        <v>5630008000</v>
      </c>
      <c r="C1378" s="19" t="str">
        <f>'Base de dados'!B1377</f>
        <v>IGOR HENRIQUE BALATORI</v>
      </c>
      <c r="D1378" s="26">
        <f>'Base de dados'!C1377</f>
        <v>497248517</v>
      </c>
      <c r="E1378" s="20" t="str">
        <f>'Base de dados'!D1377</f>
        <v>450.310.368-77</v>
      </c>
      <c r="F1378" s="21" t="str">
        <f>IF('Base de dados'!E1377&lt;&gt;"",'Base de dados'!E1377,"")</f>
        <v/>
      </c>
      <c r="G1378" s="21" t="str">
        <f>IF('Base de dados'!F1377&lt;&gt;"",'Base de dados'!F1377,"")</f>
        <v/>
      </c>
      <c r="H1378" s="21" t="str">
        <f>IF('Base de dados'!G1377&lt;&gt;"",'Base de dados'!G1377,"")</f>
        <v/>
      </c>
      <c r="I1378" s="31" t="str">
        <f>Prefeitura!D1378</f>
        <v>FAZ PROGRESSO, 0 - CAIXA POSTAL 41 - CASA BRANCA</v>
      </c>
      <c r="J1378" s="22" t="str">
        <f>Prefeitura!E1378</f>
        <v>(19) 997563210</v>
      </c>
      <c r="K1378" s="23" t="str">
        <f>LOWER('Base de dados'!K1377)</f>
        <v>igorh.balatori@gmail.com</v>
      </c>
      <c r="L1378" s="24" t="str">
        <f>'Base de dados'!J1377</f>
        <v>POPULAÇÃO GERAL</v>
      </c>
      <c r="M1378" s="24" t="str">
        <f>'Base de dados'!L1377</f>
        <v>SUPLENTE</v>
      </c>
      <c r="N1378" s="24">
        <f>'Base de dados'!M1377</f>
        <v>1061</v>
      </c>
      <c r="O1378" s="29" t="str">
        <f>IF(OR(Prefeitura!I1378="Não",Prefeitura!J1378&lt;&gt;""),"EXCLUÍDO","")</f>
        <v/>
      </c>
      <c r="P1378" s="24" t="str">
        <f>IF(Prefeitura!J1378&lt;&gt;"","ATENDIDO CDHU",IF(Prefeitura!I1378="Não","NÃO COMPROVA TEMPO DE MORADIA",""))</f>
        <v/>
      </c>
      <c r="Q1378" s="24" t="str">
        <f t="shared" si="44"/>
        <v/>
      </c>
    </row>
    <row r="1379" spans="1:17" ht="24.95" customHeight="1" x14ac:dyDescent="0.25">
      <c r="A1379" s="17">
        <f t="shared" si="43"/>
        <v>1377</v>
      </c>
      <c r="B1379" s="18" t="str">
        <f>'Base de dados'!A1378</f>
        <v>5630006871</v>
      </c>
      <c r="C1379" s="19" t="str">
        <f>'Base de dados'!B1378</f>
        <v>LUANA DUTRA MARTINS</v>
      </c>
      <c r="D1379" s="26">
        <f>'Base de dados'!C1378</f>
        <v>497299562</v>
      </c>
      <c r="E1379" s="20" t="str">
        <f>'Base de dados'!D1378</f>
        <v>452.857.638-43</v>
      </c>
      <c r="F1379" s="21" t="str">
        <f>IF('Base de dados'!E1378&lt;&gt;"",'Base de dados'!E1378,"")</f>
        <v/>
      </c>
      <c r="G1379" s="21" t="str">
        <f>IF('Base de dados'!F1378&lt;&gt;"",'Base de dados'!F1378,"")</f>
        <v/>
      </c>
      <c r="H1379" s="21" t="str">
        <f>IF('Base de dados'!G1378&lt;&gt;"",'Base de dados'!G1378,"")</f>
        <v/>
      </c>
      <c r="I1379" s="31" t="str">
        <f>Prefeitura!D1379</f>
        <v>RUA JOSE DOS SANTOS BASTOS, 15 - JARDIM MACAUBA - CASA BRANCA</v>
      </c>
      <c r="J1379" s="22" t="str">
        <f>Prefeitura!E1379</f>
        <v>(19) 994576525</v>
      </c>
      <c r="K1379" s="23" t="str">
        <f>LOWER('Base de dados'!K1378)</f>
        <v>luanna-lu19@hotmail.com.br</v>
      </c>
      <c r="L1379" s="24" t="str">
        <f>'Base de dados'!J1378</f>
        <v>POPULAÇÃO GERAL</v>
      </c>
      <c r="M1379" s="24" t="str">
        <f>'Base de dados'!L1378</f>
        <v>SUPLENTE</v>
      </c>
      <c r="N1379" s="24">
        <f>'Base de dados'!M1378</f>
        <v>1062</v>
      </c>
      <c r="O1379" s="29" t="str">
        <f>IF(OR(Prefeitura!I1379="Não",Prefeitura!J1379&lt;&gt;""),"EXCLUÍDO","")</f>
        <v/>
      </c>
      <c r="P1379" s="24" t="str">
        <f>IF(Prefeitura!J1379&lt;&gt;"","ATENDIDO CDHU",IF(Prefeitura!I1379="Não","NÃO COMPROVA TEMPO DE MORADIA",""))</f>
        <v/>
      </c>
      <c r="Q1379" s="24" t="str">
        <f t="shared" si="44"/>
        <v/>
      </c>
    </row>
    <row r="1380" spans="1:17" ht="24.95" customHeight="1" x14ac:dyDescent="0.25">
      <c r="A1380" s="17">
        <f t="shared" si="43"/>
        <v>1378</v>
      </c>
      <c r="B1380" s="18" t="str">
        <f>'Base de dados'!A1379</f>
        <v>5630001211</v>
      </c>
      <c r="C1380" s="19" t="str">
        <f>'Base de dados'!B1379</f>
        <v>RAMSES HENRIQUE ESPINDOLA</v>
      </c>
      <c r="D1380" s="26">
        <f>'Base de dados'!C1379</f>
        <v>248596007</v>
      </c>
      <c r="E1380" s="20" t="str">
        <f>'Base de dados'!D1379</f>
        <v>281.454.328-80</v>
      </c>
      <c r="F1380" s="21" t="str">
        <f>IF('Base de dados'!E1379&lt;&gt;"",'Base de dados'!E1379,"")</f>
        <v>BRUNA HELENA ALFREDO</v>
      </c>
      <c r="G1380" s="21">
        <f>IF('Base de dados'!F1379&lt;&gt;"",'Base de dados'!F1379,"")</f>
        <v>401383696</v>
      </c>
      <c r="H1380" s="21" t="str">
        <f>IF('Base de dados'!G1379&lt;&gt;"",'Base de dados'!G1379,"")</f>
        <v>446.078.708-38</v>
      </c>
      <c r="I1380" s="31" t="str">
        <f>Prefeitura!D1380</f>
        <v>RUA DAS VIOLETAS, 236 - JARDIM RAFAELA - CASA BRANCA</v>
      </c>
      <c r="J1380" s="22" t="str">
        <f>Prefeitura!E1380</f>
        <v>(19) 994676813</v>
      </c>
      <c r="K1380" s="23" t="str">
        <f>LOWER('Base de dados'!K1379)</f>
        <v>hammerassessoriaeconsultoriame@hotmail.com</v>
      </c>
      <c r="L1380" s="24" t="str">
        <f>'Base de dados'!J1379</f>
        <v>POPULAÇÃO GERAL</v>
      </c>
      <c r="M1380" s="24" t="str">
        <f>'Base de dados'!L1379</f>
        <v>SUPLENTE</v>
      </c>
      <c r="N1380" s="24">
        <f>'Base de dados'!M1379</f>
        <v>1063</v>
      </c>
      <c r="O1380" s="29" t="str">
        <f>IF(OR(Prefeitura!I1380="Não",Prefeitura!J1380&lt;&gt;""),"EXCLUÍDO","")</f>
        <v/>
      </c>
      <c r="P1380" s="24" t="str">
        <f>IF(Prefeitura!J1380&lt;&gt;"","ATENDIDO CDHU",IF(Prefeitura!I1380="Não","NÃO COMPROVA TEMPO DE MORADIA",""))</f>
        <v/>
      </c>
      <c r="Q1380" s="24" t="str">
        <f t="shared" si="44"/>
        <v/>
      </c>
    </row>
    <row r="1381" spans="1:17" ht="24.95" customHeight="1" x14ac:dyDescent="0.25">
      <c r="A1381" s="17">
        <f t="shared" si="43"/>
        <v>1379</v>
      </c>
      <c r="B1381" s="18" t="str">
        <f>'Base de dados'!A1380</f>
        <v>5630014958</v>
      </c>
      <c r="C1381" s="19" t="str">
        <f>'Base de dados'!B1380</f>
        <v>EBER DA CRUZ</v>
      </c>
      <c r="D1381" s="26">
        <f>'Base de dados'!C1380</f>
        <v>401755064</v>
      </c>
      <c r="E1381" s="20" t="str">
        <f>'Base de dados'!D1380</f>
        <v>440.859.968-94</v>
      </c>
      <c r="F1381" s="21" t="str">
        <f>IF('Base de dados'!E1380&lt;&gt;"",'Base de dados'!E1380,"")</f>
        <v/>
      </c>
      <c r="G1381" s="21" t="str">
        <f>IF('Base de dados'!F1380&lt;&gt;"",'Base de dados'!F1380,"")</f>
        <v/>
      </c>
      <c r="H1381" s="21" t="str">
        <f>IF('Base de dados'!G1380&lt;&gt;"",'Base de dados'!G1380,"")</f>
        <v/>
      </c>
      <c r="I1381" s="31" t="str">
        <f>Prefeitura!D1381</f>
        <v>RUA 10, 114 - COLINA DO SOL - CASA BRANCA</v>
      </c>
      <c r="J1381" s="22" t="str">
        <f>Prefeitura!E1381</f>
        <v>(19) 971313041</v>
      </c>
      <c r="K1381" s="23" t="str">
        <f>LOWER('Base de dados'!K1380)</f>
        <v>971313041@gmail.com</v>
      </c>
      <c r="L1381" s="24" t="str">
        <f>'Base de dados'!J1380</f>
        <v>POPULAÇÃO GERAL</v>
      </c>
      <c r="M1381" s="24" t="str">
        <f>'Base de dados'!L1380</f>
        <v>SUPLENTE</v>
      </c>
      <c r="N1381" s="24">
        <f>'Base de dados'!M1380</f>
        <v>1064</v>
      </c>
      <c r="O1381" s="29" t="str">
        <f>IF(OR(Prefeitura!I1381="Não",Prefeitura!J1381&lt;&gt;""),"EXCLUÍDO","")</f>
        <v/>
      </c>
      <c r="P1381" s="24" t="str">
        <f>IF(Prefeitura!J1381&lt;&gt;"","ATENDIDO CDHU",IF(Prefeitura!I1381="Não","NÃO COMPROVA TEMPO DE MORADIA",""))</f>
        <v/>
      </c>
      <c r="Q1381" s="24" t="str">
        <f t="shared" si="44"/>
        <v/>
      </c>
    </row>
    <row r="1382" spans="1:17" ht="24.95" customHeight="1" x14ac:dyDescent="0.25">
      <c r="A1382" s="17">
        <f t="shared" si="43"/>
        <v>1380</v>
      </c>
      <c r="B1382" s="18" t="str">
        <f>'Base de dados'!A1381</f>
        <v>5630014842</v>
      </c>
      <c r="C1382" s="19" t="str">
        <f>'Base de dados'!B1381</f>
        <v>PALOMA LIGIANE ROSA</v>
      </c>
      <c r="D1382" s="26">
        <f>'Base de dados'!C1381</f>
        <v>414000298</v>
      </c>
      <c r="E1382" s="20" t="str">
        <f>'Base de dados'!D1381</f>
        <v>364.613.588-38</v>
      </c>
      <c r="F1382" s="21" t="str">
        <f>IF('Base de dados'!E1381&lt;&gt;"",'Base de dados'!E1381,"")</f>
        <v/>
      </c>
      <c r="G1382" s="21" t="str">
        <f>IF('Base de dados'!F1381&lt;&gt;"",'Base de dados'!F1381,"")</f>
        <v/>
      </c>
      <c r="H1382" s="21" t="str">
        <f>IF('Base de dados'!G1381&lt;&gt;"",'Base de dados'!G1381,"")</f>
        <v/>
      </c>
      <c r="I1382" s="31" t="str">
        <f>Prefeitura!D1382</f>
        <v>RUA FAMILIA SYLLOS, 117 - JARDIM AMERICA - CASA BRANCA</v>
      </c>
      <c r="J1382" s="22" t="str">
        <f>Prefeitura!E1382</f>
        <v>(19) 971536248</v>
      </c>
      <c r="K1382" s="23" t="str">
        <f>LOWER('Base de dados'!K1381)</f>
        <v>palominha-ligiane@hotmail.com</v>
      </c>
      <c r="L1382" s="24" t="str">
        <f>'Base de dados'!J1381</f>
        <v>POPULAÇÃO GERAL</v>
      </c>
      <c r="M1382" s="24" t="str">
        <f>'Base de dados'!L1381</f>
        <v>SUPLENTE</v>
      </c>
      <c r="N1382" s="24">
        <f>'Base de dados'!M1381</f>
        <v>1065</v>
      </c>
      <c r="O1382" s="29" t="str">
        <f>IF(OR(Prefeitura!I1382="Não",Prefeitura!J1382&lt;&gt;""),"EXCLUÍDO","")</f>
        <v/>
      </c>
      <c r="P1382" s="24" t="str">
        <f>IF(Prefeitura!J1382&lt;&gt;"","ATENDIDO CDHU",IF(Prefeitura!I1382="Não","NÃO COMPROVA TEMPO DE MORADIA",""))</f>
        <v/>
      </c>
      <c r="Q1382" s="24" t="str">
        <f t="shared" si="44"/>
        <v/>
      </c>
    </row>
    <row r="1383" spans="1:17" ht="24.95" customHeight="1" x14ac:dyDescent="0.25">
      <c r="A1383" s="17">
        <f t="shared" si="43"/>
        <v>1381</v>
      </c>
      <c r="B1383" s="18" t="str">
        <f>'Base de dados'!A1382</f>
        <v>5630011905</v>
      </c>
      <c r="C1383" s="19" t="str">
        <f>'Base de dados'!B1382</f>
        <v>SIMONE APARECIDA DO NASCIMENTO</v>
      </c>
      <c r="D1383" s="26">
        <f>'Base de dados'!C1382</f>
        <v>16491131</v>
      </c>
      <c r="E1383" s="20" t="str">
        <f>'Base de dados'!D1382</f>
        <v>107.032.546-50</v>
      </c>
      <c r="F1383" s="21" t="str">
        <f>IF('Base de dados'!E1382&lt;&gt;"",'Base de dados'!E1382,"")</f>
        <v/>
      </c>
      <c r="G1383" s="21" t="str">
        <f>IF('Base de dados'!F1382&lt;&gt;"",'Base de dados'!F1382,"")</f>
        <v/>
      </c>
      <c r="H1383" s="21" t="str">
        <f>IF('Base de dados'!G1382&lt;&gt;"",'Base de dados'!G1382,"")</f>
        <v/>
      </c>
      <c r="I1383" s="31" t="str">
        <f>Prefeitura!D1383</f>
        <v>RUA ALAGOA, 288 - JARDIM BELA VISTA - CASA BRANCA</v>
      </c>
      <c r="J1383" s="22" t="str">
        <f>Prefeitura!E1383</f>
        <v>(19) 983699436</v>
      </c>
      <c r="K1383" s="23" t="str">
        <f>LOWER('Base de dados'!K1382)</f>
        <v>simoneaparescidanascimento@gmail.com</v>
      </c>
      <c r="L1383" s="24" t="str">
        <f>'Base de dados'!J1382</f>
        <v>POPULAÇÃO GERAL</v>
      </c>
      <c r="M1383" s="24" t="str">
        <f>'Base de dados'!L1382</f>
        <v>SUPLENTE</v>
      </c>
      <c r="N1383" s="24">
        <f>'Base de dados'!M1382</f>
        <v>1066</v>
      </c>
      <c r="O1383" s="29" t="str">
        <f>IF(OR(Prefeitura!I1383="Não",Prefeitura!J1383&lt;&gt;""),"EXCLUÍDO","")</f>
        <v/>
      </c>
      <c r="P1383" s="24" t="str">
        <f>IF(Prefeitura!J1383&lt;&gt;"","ATENDIDO CDHU",IF(Prefeitura!I1383="Não","NÃO COMPROVA TEMPO DE MORADIA",""))</f>
        <v/>
      </c>
      <c r="Q1383" s="24" t="str">
        <f t="shared" si="44"/>
        <v/>
      </c>
    </row>
    <row r="1384" spans="1:17" ht="24.95" customHeight="1" x14ac:dyDescent="0.25">
      <c r="A1384" s="17">
        <f t="shared" si="43"/>
        <v>1382</v>
      </c>
      <c r="B1384" s="18" t="str">
        <f>'Base de dados'!A1383</f>
        <v>5630020070</v>
      </c>
      <c r="C1384" s="19" t="str">
        <f>'Base de dados'!B1383</f>
        <v>DANILO ROBERTO DOS SANTOS PIMENTA</v>
      </c>
      <c r="D1384" s="26">
        <f>'Base de dados'!C1383</f>
        <v>347693118</v>
      </c>
      <c r="E1384" s="20" t="str">
        <f>'Base de dados'!D1383</f>
        <v>303.422.738-84</v>
      </c>
      <c r="F1384" s="21" t="str">
        <f>IF('Base de dados'!E1383&lt;&gt;"",'Base de dados'!E1383,"")</f>
        <v>ELIDA APARECIDA RIBEIRO PIMENTA</v>
      </c>
      <c r="G1384" s="21">
        <f>IF('Base de dados'!F1383&lt;&gt;"",'Base de dados'!F1383,"")</f>
        <v>400992905</v>
      </c>
      <c r="H1384" s="21" t="str">
        <f>IF('Base de dados'!G1383&lt;&gt;"",'Base de dados'!G1383,"")</f>
        <v>336.830.178-05</v>
      </c>
      <c r="I1384" s="31" t="str">
        <f>Prefeitura!D1384</f>
        <v>RUA VINTE E UM DE ABRIL, 315 - SAO JOAO  - CASA BRANCA</v>
      </c>
      <c r="J1384" s="22" t="str">
        <f>Prefeitura!E1384</f>
        <v>(19) 995239505</v>
      </c>
      <c r="K1384" s="23" t="str">
        <f>LOWER('Base de dados'!K1383)</f>
        <v>danilopimenta0327@gmail.com</v>
      </c>
      <c r="L1384" s="24" t="str">
        <f>'Base de dados'!J1383</f>
        <v>POPULAÇÃO GERAL</v>
      </c>
      <c r="M1384" s="24" t="str">
        <f>'Base de dados'!L1383</f>
        <v>SUPLENTE</v>
      </c>
      <c r="N1384" s="24">
        <f>'Base de dados'!M1383</f>
        <v>1067</v>
      </c>
      <c r="O1384" s="29" t="str">
        <f>IF(OR(Prefeitura!I1384="Não",Prefeitura!J1384&lt;&gt;""),"EXCLUÍDO","")</f>
        <v/>
      </c>
      <c r="P1384" s="24" t="str">
        <f>IF(Prefeitura!J1384&lt;&gt;"","ATENDIDO CDHU",IF(Prefeitura!I1384="Não","NÃO COMPROVA TEMPO DE MORADIA",""))</f>
        <v/>
      </c>
      <c r="Q1384" s="24" t="str">
        <f t="shared" si="44"/>
        <v/>
      </c>
    </row>
    <row r="1385" spans="1:17" ht="24.95" customHeight="1" x14ac:dyDescent="0.25">
      <c r="A1385" s="17">
        <f t="shared" si="43"/>
        <v>1383</v>
      </c>
      <c r="B1385" s="18" t="str">
        <f>'Base de dados'!A1384</f>
        <v>5630010337</v>
      </c>
      <c r="C1385" s="19" t="str">
        <f>'Base de dados'!B1384</f>
        <v>NEIVA APARECIDA TROVO</v>
      </c>
      <c r="D1385" s="26">
        <f>'Base de dados'!C1384</f>
        <v>16420698</v>
      </c>
      <c r="E1385" s="20" t="str">
        <f>'Base de dados'!D1384</f>
        <v>225.059.918-12</v>
      </c>
      <c r="F1385" s="21" t="str">
        <f>IF('Base de dados'!E1384&lt;&gt;"",'Base de dados'!E1384,"")</f>
        <v/>
      </c>
      <c r="G1385" s="21" t="str">
        <f>IF('Base de dados'!F1384&lt;&gt;"",'Base de dados'!F1384,"")</f>
        <v/>
      </c>
      <c r="H1385" s="21" t="str">
        <f>IF('Base de dados'!G1384&lt;&gt;"",'Base de dados'!G1384,"")</f>
        <v/>
      </c>
      <c r="I1385" s="31" t="str">
        <f>Prefeitura!D1385</f>
        <v>RUA SANTO ANTONIO, 323 - CENTRO - CASA BRANCA</v>
      </c>
      <c r="J1385" s="22" t="str">
        <f>Prefeitura!E1385</f>
        <v>(19) 995766663</v>
      </c>
      <c r="K1385" s="23" t="str">
        <f>LOWER('Base de dados'!K1384)</f>
        <v>neivatrovao@gmail.com</v>
      </c>
      <c r="L1385" s="24" t="str">
        <f>'Base de dados'!J1384</f>
        <v>POPULAÇÃO GERAL</v>
      </c>
      <c r="M1385" s="24" t="str">
        <f>'Base de dados'!L1384</f>
        <v>SUPLENTE</v>
      </c>
      <c r="N1385" s="24">
        <f>'Base de dados'!M1384</f>
        <v>1068</v>
      </c>
      <c r="O1385" s="29" t="str">
        <f>IF(OR(Prefeitura!I1385="Não",Prefeitura!J1385&lt;&gt;""),"EXCLUÍDO","")</f>
        <v/>
      </c>
      <c r="P1385" s="24" t="str">
        <f>IF(Prefeitura!J1385&lt;&gt;"","ATENDIDO CDHU",IF(Prefeitura!I1385="Não","NÃO COMPROVA TEMPO DE MORADIA",""))</f>
        <v/>
      </c>
      <c r="Q1385" s="24" t="str">
        <f t="shared" si="44"/>
        <v/>
      </c>
    </row>
    <row r="1386" spans="1:17" ht="24.95" customHeight="1" x14ac:dyDescent="0.25">
      <c r="A1386" s="17">
        <f t="shared" si="43"/>
        <v>1384</v>
      </c>
      <c r="B1386" s="18" t="str">
        <f>'Base de dados'!A1385</f>
        <v>5630008216</v>
      </c>
      <c r="C1386" s="19" t="str">
        <f>'Base de dados'!B1385</f>
        <v>MURIELY CRISTINA XAVIER</v>
      </c>
      <c r="D1386" s="26">
        <f>'Base de dados'!C1385</f>
        <v>497322304</v>
      </c>
      <c r="E1386" s="20" t="str">
        <f>'Base de dados'!D1385</f>
        <v>493.318.758-43</v>
      </c>
      <c r="F1386" s="21" t="str">
        <f>IF('Base de dados'!E1385&lt;&gt;"",'Base de dados'!E1385,"")</f>
        <v>BRUNO BARBOSA DE MELO</v>
      </c>
      <c r="G1386" s="21">
        <f>IF('Base de dados'!F1385&lt;&gt;"",'Base de dados'!F1385,"")</f>
        <v>446050623</v>
      </c>
      <c r="H1386" s="21" t="str">
        <f>IF('Base de dados'!G1385&lt;&gt;"",'Base de dados'!G1385,"")</f>
        <v>414.674.848-81</v>
      </c>
      <c r="I1386" s="31" t="str">
        <f>Prefeitura!D1386</f>
        <v>RUA LUIZ GONZAGA DE SILLOS, 243 - NAZARETH - CASA BRANCA</v>
      </c>
      <c r="J1386" s="22" t="str">
        <f>Prefeitura!E1386</f>
        <v>(19) 991551858</v>
      </c>
      <c r="K1386" s="23" t="str">
        <f>LOWER('Base de dados'!K1385)</f>
        <v>murielycxavier@gmail.com</v>
      </c>
      <c r="L1386" s="24" t="str">
        <f>'Base de dados'!J1385</f>
        <v>POPULAÇÃO GERAL</v>
      </c>
      <c r="M1386" s="24" t="str">
        <f>'Base de dados'!L1385</f>
        <v>SUPLENTE</v>
      </c>
      <c r="N1386" s="24">
        <f>'Base de dados'!M1385</f>
        <v>1069</v>
      </c>
      <c r="O1386" s="29" t="str">
        <f>IF(OR(Prefeitura!I1386="Não",Prefeitura!J1386&lt;&gt;""),"EXCLUÍDO","")</f>
        <v/>
      </c>
      <c r="P1386" s="24" t="str">
        <f>IF(Prefeitura!J1386&lt;&gt;"","ATENDIDO CDHU",IF(Prefeitura!I1386="Não","NÃO COMPROVA TEMPO DE MORADIA",""))</f>
        <v/>
      </c>
      <c r="Q1386" s="24" t="str">
        <f t="shared" si="44"/>
        <v/>
      </c>
    </row>
    <row r="1387" spans="1:17" ht="24.95" customHeight="1" x14ac:dyDescent="0.25">
      <c r="A1387" s="17">
        <f t="shared" si="43"/>
        <v>1385</v>
      </c>
      <c r="B1387" s="18" t="str">
        <f>'Base de dados'!A1386</f>
        <v>5630021466</v>
      </c>
      <c r="C1387" s="19" t="str">
        <f>'Base de dados'!B1386</f>
        <v>SILVANA FERNANDES</v>
      </c>
      <c r="D1387" s="26">
        <f>'Base de dados'!C1386</f>
        <v>368180167</v>
      </c>
      <c r="E1387" s="20" t="str">
        <f>'Base de dados'!D1386</f>
        <v>277.402.788-82</v>
      </c>
      <c r="F1387" s="21" t="str">
        <f>IF('Base de dados'!E1386&lt;&gt;"",'Base de dados'!E1386,"")</f>
        <v/>
      </c>
      <c r="G1387" s="21" t="str">
        <f>IF('Base de dados'!F1386&lt;&gt;"",'Base de dados'!F1386,"")</f>
        <v/>
      </c>
      <c r="H1387" s="21" t="str">
        <f>IF('Base de dados'!G1386&lt;&gt;"",'Base de dados'!G1386,"")</f>
        <v/>
      </c>
      <c r="I1387" s="31" t="str">
        <f>Prefeitura!D1387</f>
        <v>RUA FAMILIA CASTRO, 64 - NAZARETH - CASA BRANCA</v>
      </c>
      <c r="J1387" s="22" t="str">
        <f>Prefeitura!E1387</f>
        <v>(19) 992214978</v>
      </c>
      <c r="K1387" s="23" t="str">
        <f>LOWER('Base de dados'!K1386)</f>
        <v>silvanafcb@hotmail.com</v>
      </c>
      <c r="L1387" s="24" t="str">
        <f>'Base de dados'!J1386</f>
        <v>POPULAÇÃO GERAL</v>
      </c>
      <c r="M1387" s="24" t="str">
        <f>'Base de dados'!L1386</f>
        <v>SUPLENTE</v>
      </c>
      <c r="N1387" s="24">
        <f>'Base de dados'!M1386</f>
        <v>1070</v>
      </c>
      <c r="O1387" s="29" t="str">
        <f>IF(OR(Prefeitura!I1387="Não",Prefeitura!J1387&lt;&gt;""),"EXCLUÍDO","")</f>
        <v/>
      </c>
      <c r="P1387" s="24" t="str">
        <f>IF(Prefeitura!J1387&lt;&gt;"","ATENDIDO CDHU",IF(Prefeitura!I1387="Não","NÃO COMPROVA TEMPO DE MORADIA",""))</f>
        <v/>
      </c>
      <c r="Q1387" s="24" t="str">
        <f t="shared" si="44"/>
        <v/>
      </c>
    </row>
    <row r="1388" spans="1:17" ht="24.95" customHeight="1" x14ac:dyDescent="0.25">
      <c r="A1388" s="17">
        <f t="shared" si="43"/>
        <v>1386</v>
      </c>
      <c r="B1388" s="18" t="str">
        <f>'Base de dados'!A1387</f>
        <v>5630004132</v>
      </c>
      <c r="C1388" s="19" t="str">
        <f>'Base de dados'!B1387</f>
        <v>ANIELE FERNANDA ALVES PIMENTA</v>
      </c>
      <c r="D1388" s="26">
        <f>'Base de dados'!C1387</f>
        <v>490032898</v>
      </c>
      <c r="E1388" s="20" t="str">
        <f>'Base de dados'!D1387</f>
        <v>428.177.538-28</v>
      </c>
      <c r="F1388" s="21" t="str">
        <f>IF('Base de dados'!E1387&lt;&gt;"",'Base de dados'!E1387,"")</f>
        <v/>
      </c>
      <c r="G1388" s="21" t="str">
        <f>IF('Base de dados'!F1387&lt;&gt;"",'Base de dados'!F1387,"")</f>
        <v/>
      </c>
      <c r="H1388" s="21" t="str">
        <f>IF('Base de dados'!G1387&lt;&gt;"",'Base de dados'!G1387,"")</f>
        <v/>
      </c>
      <c r="I1388" s="31" t="str">
        <f>Prefeitura!D1388</f>
        <v>RUA LACERDA FRANCO, 182 - CENTRO - CASA BRANCA</v>
      </c>
      <c r="J1388" s="22" t="str">
        <f>Prefeitura!E1388</f>
        <v>(19) 992705385</v>
      </c>
      <c r="K1388" s="23" t="str">
        <f>LOWER('Base de dados'!K1387)</f>
        <v>anipimenta@hotmail.com</v>
      </c>
      <c r="L1388" s="24" t="str">
        <f>'Base de dados'!J1387</f>
        <v>POPULAÇÃO GERAL</v>
      </c>
      <c r="M1388" s="24" t="str">
        <f>'Base de dados'!L1387</f>
        <v>SUPLENTE</v>
      </c>
      <c r="N1388" s="24">
        <f>'Base de dados'!M1387</f>
        <v>1071</v>
      </c>
      <c r="O1388" s="29" t="str">
        <f>IF(OR(Prefeitura!I1388="Não",Prefeitura!J1388&lt;&gt;""),"EXCLUÍDO","")</f>
        <v/>
      </c>
      <c r="P1388" s="24" t="str">
        <f>IF(Prefeitura!J1388&lt;&gt;"","ATENDIDO CDHU",IF(Prefeitura!I1388="Não","NÃO COMPROVA TEMPO DE MORADIA",""))</f>
        <v/>
      </c>
      <c r="Q1388" s="24" t="str">
        <f t="shared" si="44"/>
        <v/>
      </c>
    </row>
    <row r="1389" spans="1:17" ht="24.95" customHeight="1" x14ac:dyDescent="0.25">
      <c r="A1389" s="17">
        <f t="shared" si="43"/>
        <v>1387</v>
      </c>
      <c r="B1389" s="18" t="str">
        <f>'Base de dados'!A1388</f>
        <v>5630017316</v>
      </c>
      <c r="C1389" s="19" t="str">
        <f>'Base de dados'!B1388</f>
        <v>TAIANE MARCOLINO DE SOUZA DIVITO</v>
      </c>
      <c r="D1389" s="26">
        <f>'Base de dados'!C1388</f>
        <v>479341977</v>
      </c>
      <c r="E1389" s="20" t="str">
        <f>'Base de dados'!D1388</f>
        <v>419.660.298-37</v>
      </c>
      <c r="F1389" s="21" t="str">
        <f>IF('Base de dados'!E1388&lt;&gt;"",'Base de dados'!E1388,"")</f>
        <v>WILTON CESAR HORACIO DIVITO</v>
      </c>
      <c r="G1389" s="21">
        <f>IF('Base de dados'!F1388&lt;&gt;"",'Base de dados'!F1388,"")</f>
        <v>564651795</v>
      </c>
      <c r="H1389" s="21" t="str">
        <f>IF('Base de dados'!G1388&lt;&gt;"",'Base de dados'!G1388,"")</f>
        <v>463.730.868-28</v>
      </c>
      <c r="I1389" s="31" t="str">
        <f>Prefeitura!D1389</f>
        <v>RUA SILVESTRE FRANCISCO PUGLIA, 67 - ODENIR BUZATO  - CASA BRANCA</v>
      </c>
      <c r="J1389" s="22" t="str">
        <f>Prefeitura!E1389</f>
        <v>(19) 989175469</v>
      </c>
      <c r="K1389" s="23" t="str">
        <f>LOWER('Base de dados'!K1388)</f>
        <v>tayasouza-1992@hotmail.com</v>
      </c>
      <c r="L1389" s="24" t="str">
        <f>'Base de dados'!J1388</f>
        <v>POPULAÇÃO GERAL</v>
      </c>
      <c r="M1389" s="24" t="str">
        <f>'Base de dados'!L1388</f>
        <v>SUPLENTE</v>
      </c>
      <c r="N1389" s="24">
        <f>'Base de dados'!M1388</f>
        <v>1072</v>
      </c>
      <c r="O1389" s="29" t="str">
        <f>IF(OR(Prefeitura!I1389="Não",Prefeitura!J1389&lt;&gt;""),"EXCLUÍDO","")</f>
        <v/>
      </c>
      <c r="P1389" s="24" t="str">
        <f>IF(Prefeitura!J1389&lt;&gt;"","ATENDIDO CDHU",IF(Prefeitura!I1389="Não","NÃO COMPROVA TEMPO DE MORADIA",""))</f>
        <v/>
      </c>
      <c r="Q1389" s="24" t="str">
        <f t="shared" si="44"/>
        <v/>
      </c>
    </row>
    <row r="1390" spans="1:17" ht="24.95" customHeight="1" x14ac:dyDescent="0.25">
      <c r="A1390" s="17">
        <f t="shared" si="43"/>
        <v>1388</v>
      </c>
      <c r="B1390" s="18" t="str">
        <f>'Base de dados'!A1389</f>
        <v>5630011913</v>
      </c>
      <c r="C1390" s="19" t="str">
        <f>'Base de dados'!B1389</f>
        <v>DEISE APARECIDA HONORATO GOULART</v>
      </c>
      <c r="D1390" s="26">
        <f>'Base de dados'!C1389</f>
        <v>401062697</v>
      </c>
      <c r="E1390" s="20" t="str">
        <f>'Base de dados'!D1389</f>
        <v>335.661.938-10</v>
      </c>
      <c r="F1390" s="21" t="str">
        <f>IF('Base de dados'!E1389&lt;&gt;"",'Base de dados'!E1389,"")</f>
        <v>CARLOS HENRIQUE GOULART</v>
      </c>
      <c r="G1390" s="21">
        <f>IF('Base de dados'!F1389&lt;&gt;"",'Base de dados'!F1389,"")</f>
        <v>27581967</v>
      </c>
      <c r="H1390" s="21" t="str">
        <f>IF('Base de dados'!G1389&lt;&gt;"",'Base de dados'!G1389,"")</f>
        <v>271.117.638-07</v>
      </c>
      <c r="I1390" s="31" t="str">
        <f>Prefeitura!D1390</f>
        <v>RUA PARA, 118 - JARDIM BELA VISTA - CASA BRANCA</v>
      </c>
      <c r="J1390" s="22" t="str">
        <f>Prefeitura!E1390</f>
        <v>(19) 996794047</v>
      </c>
      <c r="K1390" s="23" t="str">
        <f>LOWER('Base de dados'!K1389)</f>
        <v>deise_mim_kaua@hotmail.com</v>
      </c>
      <c r="L1390" s="24" t="str">
        <f>'Base de dados'!J1389</f>
        <v>POPULAÇÃO GERAL</v>
      </c>
      <c r="M1390" s="24" t="str">
        <f>'Base de dados'!L1389</f>
        <v>SUPLENTE</v>
      </c>
      <c r="N1390" s="24">
        <f>'Base de dados'!M1389</f>
        <v>1073</v>
      </c>
      <c r="O1390" s="29" t="str">
        <f>IF(OR(Prefeitura!I1390="Não",Prefeitura!J1390&lt;&gt;""),"EXCLUÍDO","")</f>
        <v/>
      </c>
      <c r="P1390" s="24" t="str">
        <f>IF(Prefeitura!J1390&lt;&gt;"","ATENDIDO CDHU",IF(Prefeitura!I1390="Não","NÃO COMPROVA TEMPO DE MORADIA",""))</f>
        <v/>
      </c>
      <c r="Q1390" s="24" t="str">
        <f t="shared" si="44"/>
        <v/>
      </c>
    </row>
    <row r="1391" spans="1:17" ht="24.95" customHeight="1" x14ac:dyDescent="0.25">
      <c r="A1391" s="17">
        <f t="shared" si="43"/>
        <v>1389</v>
      </c>
      <c r="B1391" s="18" t="str">
        <f>'Base de dados'!A1390</f>
        <v>5630009826</v>
      </c>
      <c r="C1391" s="19" t="str">
        <f>'Base de dados'!B1390</f>
        <v>JEFERSON EDUARDO CUNHA TEIXEIRA</v>
      </c>
      <c r="D1391" s="26">
        <f>'Base de dados'!C1390</f>
        <v>351217708</v>
      </c>
      <c r="E1391" s="20" t="str">
        <f>'Base de dados'!D1390</f>
        <v>221.513.498-45</v>
      </c>
      <c r="F1391" s="21" t="str">
        <f>IF('Base de dados'!E1390&lt;&gt;"",'Base de dados'!E1390,"")</f>
        <v/>
      </c>
      <c r="G1391" s="21" t="str">
        <f>IF('Base de dados'!F1390&lt;&gt;"",'Base de dados'!F1390,"")</f>
        <v/>
      </c>
      <c r="H1391" s="21" t="str">
        <f>IF('Base de dados'!G1390&lt;&gt;"",'Base de dados'!G1390,"")</f>
        <v/>
      </c>
      <c r="I1391" s="31" t="str">
        <f>Prefeitura!D1391</f>
        <v>RUA NICANOR FRANCISCO FERRAZ, 122 - JARDIM EUROPA - CASA BRANCA</v>
      </c>
      <c r="J1391" s="22" t="str">
        <f>Prefeitura!E1391</f>
        <v>(19) 996239329</v>
      </c>
      <c r="K1391" s="23" t="str">
        <f>LOWER('Base de dados'!K1390)</f>
        <v>jefersonteixeira3006@gmail.com</v>
      </c>
      <c r="L1391" s="24" t="str">
        <f>'Base de dados'!J1390</f>
        <v>POPULAÇÃO GERAL</v>
      </c>
      <c r="M1391" s="24" t="str">
        <f>'Base de dados'!L1390</f>
        <v>SUPLENTE</v>
      </c>
      <c r="N1391" s="24">
        <f>'Base de dados'!M1390</f>
        <v>1074</v>
      </c>
      <c r="O1391" s="29" t="str">
        <f>IF(OR(Prefeitura!I1391="Não",Prefeitura!J1391&lt;&gt;""),"EXCLUÍDO","")</f>
        <v/>
      </c>
      <c r="P1391" s="24" t="str">
        <f>IF(Prefeitura!J1391&lt;&gt;"","ATENDIDO CDHU",IF(Prefeitura!I1391="Não","NÃO COMPROVA TEMPO DE MORADIA",""))</f>
        <v/>
      </c>
      <c r="Q1391" s="24" t="str">
        <f t="shared" si="44"/>
        <v/>
      </c>
    </row>
    <row r="1392" spans="1:17" ht="24.95" customHeight="1" x14ac:dyDescent="0.25">
      <c r="A1392" s="17">
        <f t="shared" si="43"/>
        <v>1390</v>
      </c>
      <c r="B1392" s="18" t="str">
        <f>'Base de dados'!A1391</f>
        <v>5630016813</v>
      </c>
      <c r="C1392" s="19" t="str">
        <f>'Base de dados'!B1391</f>
        <v>PAULO CESAR CUNHA LOPES</v>
      </c>
      <c r="D1392" s="26">
        <f>'Base de dados'!C1391</f>
        <v>401154865</v>
      </c>
      <c r="E1392" s="20" t="str">
        <f>'Base de dados'!D1391</f>
        <v>427.356.328-22</v>
      </c>
      <c r="F1392" s="21" t="str">
        <f>IF('Base de dados'!E1391&lt;&gt;"",'Base de dados'!E1391,"")</f>
        <v>GABRIELLE SFARCIN STRAZZA LOPES</v>
      </c>
      <c r="G1392" s="21">
        <f>IF('Base de dados'!F1391&lt;&gt;"",'Base de dados'!F1391,"")</f>
        <v>542499277</v>
      </c>
      <c r="H1392" s="21" t="str">
        <f>IF('Base de dados'!G1391&lt;&gt;"",'Base de dados'!G1391,"")</f>
        <v>432.782.128-43</v>
      </c>
      <c r="I1392" s="31" t="str">
        <f>Prefeitura!D1392</f>
        <v>RUA NICANOR FRANCISCO FERRAZ, 260 - JARDIM EUROPA  - CASA BRANCA</v>
      </c>
      <c r="J1392" s="22" t="str">
        <f>Prefeitura!E1392</f>
        <v>(19) 991346759</v>
      </c>
      <c r="K1392" s="23" t="str">
        <f>LOWER('Base de dados'!K1391)</f>
        <v>paulolopess1991@gmail.com</v>
      </c>
      <c r="L1392" s="24" t="str">
        <f>'Base de dados'!J1391</f>
        <v>POPULAÇÃO GERAL</v>
      </c>
      <c r="M1392" s="24" t="str">
        <f>'Base de dados'!L1391</f>
        <v>SUPLENTE</v>
      </c>
      <c r="N1392" s="24">
        <f>'Base de dados'!M1391</f>
        <v>1075</v>
      </c>
      <c r="O1392" s="29" t="str">
        <f>IF(OR(Prefeitura!I1392="Não",Prefeitura!J1392&lt;&gt;""),"EXCLUÍDO","")</f>
        <v/>
      </c>
      <c r="P1392" s="24" t="str">
        <f>IF(Prefeitura!J1392&lt;&gt;"","ATENDIDO CDHU",IF(Prefeitura!I1392="Não","NÃO COMPROVA TEMPO DE MORADIA",""))</f>
        <v/>
      </c>
      <c r="Q1392" s="24" t="str">
        <f t="shared" si="44"/>
        <v/>
      </c>
    </row>
    <row r="1393" spans="1:17" ht="24.95" customHeight="1" x14ac:dyDescent="0.25">
      <c r="A1393" s="17">
        <f t="shared" si="43"/>
        <v>1391</v>
      </c>
      <c r="B1393" s="18" t="str">
        <f>'Base de dados'!A1392</f>
        <v>5630010147</v>
      </c>
      <c r="C1393" s="19" t="str">
        <f>'Base de dados'!B1392</f>
        <v>MARCOS VINICIUS DE PAIVA NOGUEIRA</v>
      </c>
      <c r="D1393" s="26">
        <f>'Base de dados'!C1392</f>
        <v>482215975</v>
      </c>
      <c r="E1393" s="20" t="str">
        <f>'Base de dados'!D1392</f>
        <v>412.005.808-50</v>
      </c>
      <c r="F1393" s="21" t="str">
        <f>IF('Base de dados'!E1392&lt;&gt;"",'Base de dados'!E1392,"")</f>
        <v/>
      </c>
      <c r="G1393" s="21" t="str">
        <f>IF('Base de dados'!F1392&lt;&gt;"",'Base de dados'!F1392,"")</f>
        <v/>
      </c>
      <c r="H1393" s="21" t="str">
        <f>IF('Base de dados'!G1392&lt;&gt;"",'Base de dados'!G1392,"")</f>
        <v/>
      </c>
      <c r="I1393" s="31" t="str">
        <f>Prefeitura!D1393</f>
        <v>RUA ALAGOAS, 37 - JARDIM BELA VISTA  - CASA BRANCA</v>
      </c>
      <c r="J1393" s="22" t="str">
        <f>Prefeitura!E1393</f>
        <v>(19) 995558032</v>
      </c>
      <c r="K1393" s="23" t="str">
        <f>LOWER('Base de dados'!K1392)</f>
        <v>nogueirs51@gmail.com</v>
      </c>
      <c r="L1393" s="24" t="str">
        <f>'Base de dados'!J1392</f>
        <v>POPULAÇÃO GERAL</v>
      </c>
      <c r="M1393" s="24" t="str">
        <f>'Base de dados'!L1392</f>
        <v>SUPLENTE</v>
      </c>
      <c r="N1393" s="24">
        <f>'Base de dados'!M1392</f>
        <v>1076</v>
      </c>
      <c r="O1393" s="29" t="str">
        <f>IF(OR(Prefeitura!I1393="Não",Prefeitura!J1393&lt;&gt;""),"EXCLUÍDO","")</f>
        <v/>
      </c>
      <c r="P1393" s="24" t="str">
        <f>IF(Prefeitura!J1393&lt;&gt;"","ATENDIDO CDHU",IF(Prefeitura!I1393="Não","NÃO COMPROVA TEMPO DE MORADIA",""))</f>
        <v/>
      </c>
      <c r="Q1393" s="24" t="str">
        <f t="shared" si="44"/>
        <v/>
      </c>
    </row>
    <row r="1394" spans="1:17" ht="24.95" customHeight="1" x14ac:dyDescent="0.25">
      <c r="A1394" s="17">
        <f t="shared" si="43"/>
        <v>1392</v>
      </c>
      <c r="B1394" s="18" t="str">
        <f>'Base de dados'!A1393</f>
        <v>5630018512</v>
      </c>
      <c r="C1394" s="19" t="str">
        <f>'Base de dados'!B1393</f>
        <v>VALDEIR VERGINIO PEREIRA</v>
      </c>
      <c r="D1394" s="26">
        <f>'Base de dados'!C1393</f>
        <v>353274264</v>
      </c>
      <c r="E1394" s="20" t="str">
        <f>'Base de dados'!D1393</f>
        <v>309.109.688-29</v>
      </c>
      <c r="F1394" s="21" t="str">
        <f>IF('Base de dados'!E1393&lt;&gt;"",'Base de dados'!E1393,"")</f>
        <v/>
      </c>
      <c r="G1394" s="21" t="str">
        <f>IF('Base de dados'!F1393&lt;&gt;"",'Base de dados'!F1393,"")</f>
        <v/>
      </c>
      <c r="H1394" s="21" t="str">
        <f>IF('Base de dados'!G1393&lt;&gt;"",'Base de dados'!G1393,"")</f>
        <v/>
      </c>
      <c r="I1394" s="31" t="str">
        <f>Prefeitura!D1394</f>
        <v>RUA FRANCISCO LEITE RIBEIRO, 73b - NAZARE - CASA BRANCA</v>
      </c>
      <c r="J1394" s="22" t="str">
        <f>Prefeitura!E1394</f>
        <v>(19) 998437906</v>
      </c>
      <c r="K1394" s="23" t="str">
        <f>LOWER('Base de dados'!K1393)</f>
        <v>thalitaescames1990@gmail.com</v>
      </c>
      <c r="L1394" s="24" t="str">
        <f>'Base de dados'!J1393</f>
        <v>POPULAÇÃO GERAL</v>
      </c>
      <c r="M1394" s="24" t="str">
        <f>'Base de dados'!L1393</f>
        <v>SUPLENTE</v>
      </c>
      <c r="N1394" s="24">
        <f>'Base de dados'!M1393</f>
        <v>1077</v>
      </c>
      <c r="O1394" s="29" t="str">
        <f>IF(OR(Prefeitura!I1394="Não",Prefeitura!J1394&lt;&gt;""),"EXCLUÍDO","")</f>
        <v/>
      </c>
      <c r="P1394" s="24" t="str">
        <f>IF(Prefeitura!J1394&lt;&gt;"","ATENDIDO CDHU",IF(Prefeitura!I1394="Não","NÃO COMPROVA TEMPO DE MORADIA",""))</f>
        <v/>
      </c>
      <c r="Q1394" s="24" t="str">
        <f t="shared" si="44"/>
        <v/>
      </c>
    </row>
    <row r="1395" spans="1:17" ht="24.95" customHeight="1" x14ac:dyDescent="0.25">
      <c r="A1395" s="17">
        <f t="shared" si="43"/>
        <v>1393</v>
      </c>
      <c r="B1395" s="18" t="str">
        <f>'Base de dados'!A1394</f>
        <v>5630008554</v>
      </c>
      <c r="C1395" s="19" t="str">
        <f>'Base de dados'!B1394</f>
        <v>TAINA MENEGHETI FELTRAN</v>
      </c>
      <c r="D1395" s="26">
        <f>'Base de dados'!C1394</f>
        <v>587142765</v>
      </c>
      <c r="E1395" s="20" t="str">
        <f>'Base de dados'!D1394</f>
        <v>483.169.778-85</v>
      </c>
      <c r="F1395" s="21" t="str">
        <f>IF('Base de dados'!E1394&lt;&gt;"",'Base de dados'!E1394,"")</f>
        <v/>
      </c>
      <c r="G1395" s="21" t="str">
        <f>IF('Base de dados'!F1394&lt;&gt;"",'Base de dados'!F1394,"")</f>
        <v/>
      </c>
      <c r="H1395" s="21" t="str">
        <f>IF('Base de dados'!G1394&lt;&gt;"",'Base de dados'!G1394,"")</f>
        <v/>
      </c>
      <c r="I1395" s="31" t="str">
        <f>Prefeitura!D1395</f>
        <v>RUA CASTILHO, 87 - LAGOA BRANCA - CASA BRANCA</v>
      </c>
      <c r="J1395" s="22" t="str">
        <f>Prefeitura!E1395</f>
        <v>(19) 999639402</v>
      </c>
      <c r="K1395" s="23" t="str">
        <f>LOWER('Base de dados'!K1394)</f>
        <v>taina.menegheti.iphone@gmail.com</v>
      </c>
      <c r="L1395" s="24" t="str">
        <f>'Base de dados'!J1394</f>
        <v>POPULAÇÃO GERAL</v>
      </c>
      <c r="M1395" s="24" t="str">
        <f>'Base de dados'!L1394</f>
        <v>SUPLENTE</v>
      </c>
      <c r="N1395" s="24">
        <f>'Base de dados'!M1394</f>
        <v>1078</v>
      </c>
      <c r="O1395" s="29" t="str">
        <f>IF(OR(Prefeitura!I1395="Não",Prefeitura!J1395&lt;&gt;""),"EXCLUÍDO","")</f>
        <v/>
      </c>
      <c r="P1395" s="24" t="str">
        <f>IF(Prefeitura!J1395&lt;&gt;"","ATENDIDO CDHU",IF(Prefeitura!I1395="Não","NÃO COMPROVA TEMPO DE MORADIA",""))</f>
        <v/>
      </c>
      <c r="Q1395" s="24" t="str">
        <f t="shared" si="44"/>
        <v/>
      </c>
    </row>
    <row r="1396" spans="1:17" ht="24.95" customHeight="1" x14ac:dyDescent="0.25">
      <c r="A1396" s="17">
        <f t="shared" si="43"/>
        <v>1394</v>
      </c>
      <c r="B1396" s="18" t="str">
        <f>'Base de dados'!A1395</f>
        <v>5630016771</v>
      </c>
      <c r="C1396" s="19" t="str">
        <f>'Base de dados'!B1395</f>
        <v>MARLENE APARECIDA FERREIRA</v>
      </c>
      <c r="D1396" s="26">
        <f>'Base de dados'!C1395</f>
        <v>228144309</v>
      </c>
      <c r="E1396" s="20" t="str">
        <f>'Base de dados'!D1395</f>
        <v>120.304.448-80</v>
      </c>
      <c r="F1396" s="21" t="str">
        <f>IF('Base de dados'!E1395&lt;&gt;"",'Base de dados'!E1395,"")</f>
        <v/>
      </c>
      <c r="G1396" s="21" t="str">
        <f>IF('Base de dados'!F1395&lt;&gt;"",'Base de dados'!F1395,"")</f>
        <v/>
      </c>
      <c r="H1396" s="21" t="str">
        <f>IF('Base de dados'!G1395&lt;&gt;"",'Base de dados'!G1395,"")</f>
        <v/>
      </c>
      <c r="I1396" s="31" t="str">
        <f>Prefeitura!D1396</f>
        <v>RUA 14 JULHO, 134 - SAO JOAO  - CASA BRANCA</v>
      </c>
      <c r="J1396" s="22" t="str">
        <f>Prefeitura!E1396</f>
        <v>(19) 989271494</v>
      </c>
      <c r="K1396" s="23" t="str">
        <f>LOWER('Base de dados'!K1395)</f>
        <v>marleneferreira@portoferreira.sp.gov.br</v>
      </c>
      <c r="L1396" s="24" t="str">
        <f>'Base de dados'!J1395</f>
        <v>POPULAÇÃO GERAL</v>
      </c>
      <c r="M1396" s="24" t="str">
        <f>'Base de dados'!L1395</f>
        <v>SUPLENTE</v>
      </c>
      <c r="N1396" s="24">
        <f>'Base de dados'!M1395</f>
        <v>1079</v>
      </c>
      <c r="O1396" s="29" t="str">
        <f>IF(OR(Prefeitura!I1396="Não",Prefeitura!J1396&lt;&gt;""),"EXCLUÍDO","")</f>
        <v/>
      </c>
      <c r="P1396" s="24" t="str">
        <f>IF(Prefeitura!J1396&lt;&gt;"","ATENDIDO CDHU",IF(Prefeitura!I1396="Não","NÃO COMPROVA TEMPO DE MORADIA",""))</f>
        <v/>
      </c>
      <c r="Q1396" s="24" t="str">
        <f t="shared" si="44"/>
        <v/>
      </c>
    </row>
    <row r="1397" spans="1:17" ht="24.95" customHeight="1" x14ac:dyDescent="0.25">
      <c r="A1397" s="17">
        <f t="shared" si="43"/>
        <v>1395</v>
      </c>
      <c r="B1397" s="18" t="str">
        <f>'Base de dados'!A1396</f>
        <v>5630012242</v>
      </c>
      <c r="C1397" s="19" t="str">
        <f>'Base de dados'!B1396</f>
        <v>JESSYCA CORREA CASTRO</v>
      </c>
      <c r="D1397" s="26">
        <f>'Base de dados'!C1396</f>
        <v>455958300</v>
      </c>
      <c r="E1397" s="20" t="str">
        <f>'Base de dados'!D1396</f>
        <v>443.489.138-38</v>
      </c>
      <c r="F1397" s="21" t="str">
        <f>IF('Base de dados'!E1396&lt;&gt;"",'Base de dados'!E1396,"")</f>
        <v/>
      </c>
      <c r="G1397" s="21" t="str">
        <f>IF('Base de dados'!F1396&lt;&gt;"",'Base de dados'!F1396,"")</f>
        <v/>
      </c>
      <c r="H1397" s="21" t="str">
        <f>IF('Base de dados'!G1396&lt;&gt;"",'Base de dados'!G1396,"")</f>
        <v/>
      </c>
      <c r="I1397" s="31" t="str">
        <f>Prefeitura!D1397</f>
        <v>RUA FAMILIA SPINDOLA, 65 - JARDIM MACAUBA - CASA BRANCA</v>
      </c>
      <c r="J1397" s="22" t="str">
        <f>Prefeitura!E1397</f>
        <v>(19) 991091646</v>
      </c>
      <c r="K1397" s="23" t="str">
        <f>LOWER('Base de dados'!K1396)</f>
        <v>jessyca.castro@hotmail.com</v>
      </c>
      <c r="L1397" s="24" t="str">
        <f>'Base de dados'!J1396</f>
        <v>POPULAÇÃO GERAL</v>
      </c>
      <c r="M1397" s="24" t="str">
        <f>'Base de dados'!L1396</f>
        <v>SUPLENTE</v>
      </c>
      <c r="N1397" s="24">
        <f>'Base de dados'!M1396</f>
        <v>1080</v>
      </c>
      <c r="O1397" s="29" t="str">
        <f>IF(OR(Prefeitura!I1397="Não",Prefeitura!J1397&lt;&gt;""),"EXCLUÍDO","")</f>
        <v/>
      </c>
      <c r="P1397" s="24" t="str">
        <f>IF(Prefeitura!J1397&lt;&gt;"","ATENDIDO CDHU",IF(Prefeitura!I1397="Não","NÃO COMPROVA TEMPO DE MORADIA",""))</f>
        <v/>
      </c>
      <c r="Q1397" s="24" t="str">
        <f t="shared" si="44"/>
        <v/>
      </c>
    </row>
    <row r="1398" spans="1:17" ht="24.95" customHeight="1" x14ac:dyDescent="0.25">
      <c r="A1398" s="17">
        <f t="shared" si="43"/>
        <v>1396</v>
      </c>
      <c r="B1398" s="18" t="str">
        <f>'Base de dados'!A1397</f>
        <v>5630011814</v>
      </c>
      <c r="C1398" s="19" t="str">
        <f>'Base de dados'!B1397</f>
        <v>ELIANE CRISTINA BAIARDO</v>
      </c>
      <c r="D1398" s="26">
        <f>'Base de dados'!C1397</f>
        <v>405530365</v>
      </c>
      <c r="E1398" s="20" t="str">
        <f>'Base de dados'!D1397</f>
        <v>329.406.528-05</v>
      </c>
      <c r="F1398" s="21" t="str">
        <f>IF('Base de dados'!E1397&lt;&gt;"",'Base de dados'!E1397,"")</f>
        <v/>
      </c>
      <c r="G1398" s="21" t="str">
        <f>IF('Base de dados'!F1397&lt;&gt;"",'Base de dados'!F1397,"")</f>
        <v/>
      </c>
      <c r="H1398" s="21" t="str">
        <f>IF('Base de dados'!G1397&lt;&gt;"",'Base de dados'!G1397,"")</f>
        <v/>
      </c>
      <c r="I1398" s="31" t="str">
        <f>Prefeitura!D1398</f>
        <v>RUA MAQUINISTA LISBOA, 284 - INDUSTRIAL - CASA BRANCA</v>
      </c>
      <c r="J1398" s="22" t="str">
        <f>Prefeitura!E1398</f>
        <v>(19) 991825772</v>
      </c>
      <c r="K1398" s="23" t="str">
        <f>LOWER('Base de dados'!K1397)</f>
        <v>elianebaiardo9@gmail.com</v>
      </c>
      <c r="L1398" s="24" t="str">
        <f>'Base de dados'!J1397</f>
        <v>POPULAÇÃO GERAL</v>
      </c>
      <c r="M1398" s="24" t="str">
        <f>'Base de dados'!L1397</f>
        <v>SUPLENTE</v>
      </c>
      <c r="N1398" s="24">
        <f>'Base de dados'!M1397</f>
        <v>1081</v>
      </c>
      <c r="O1398" s="29" t="str">
        <f>IF(OR(Prefeitura!I1398="Não",Prefeitura!J1398&lt;&gt;""),"EXCLUÍDO","")</f>
        <v/>
      </c>
      <c r="P1398" s="24" t="str">
        <f>IF(Prefeitura!J1398&lt;&gt;"","ATENDIDO CDHU",IF(Prefeitura!I1398="Não","NÃO COMPROVA TEMPO DE MORADIA",""))</f>
        <v/>
      </c>
      <c r="Q1398" s="24" t="str">
        <f t="shared" si="44"/>
        <v/>
      </c>
    </row>
    <row r="1399" spans="1:17" ht="24.95" customHeight="1" x14ac:dyDescent="0.25">
      <c r="A1399" s="17">
        <f t="shared" si="43"/>
        <v>1397</v>
      </c>
      <c r="B1399" s="18" t="str">
        <f>'Base de dados'!A1398</f>
        <v>5630013216</v>
      </c>
      <c r="C1399" s="19" t="str">
        <f>'Base de dados'!B1398</f>
        <v>MARCELA GREGORIO</v>
      </c>
      <c r="D1399" s="26">
        <f>'Base de dados'!C1398</f>
        <v>403794353</v>
      </c>
      <c r="E1399" s="20" t="str">
        <f>'Base de dados'!D1398</f>
        <v>332.351.878-04</v>
      </c>
      <c r="F1399" s="21" t="str">
        <f>IF('Base de dados'!E1398&lt;&gt;"",'Base de dados'!E1398,"")</f>
        <v/>
      </c>
      <c r="G1399" s="21" t="str">
        <f>IF('Base de dados'!F1398&lt;&gt;"",'Base de dados'!F1398,"")</f>
        <v/>
      </c>
      <c r="H1399" s="21" t="str">
        <f>IF('Base de dados'!G1398&lt;&gt;"",'Base de dados'!G1398,"")</f>
        <v/>
      </c>
      <c r="I1399" s="31" t="str">
        <f>Prefeitura!D1399</f>
        <v>EST OLIMPIO JOSE AUGUSTO, 156 - PARQUE SAO PAULO - CASA BRANCA</v>
      </c>
      <c r="J1399" s="22" t="str">
        <f>Prefeitura!E1399</f>
        <v>(19) 993658169</v>
      </c>
      <c r="K1399" s="23" t="str">
        <f>LOWER('Base de dados'!K1398)</f>
        <v>m.marcela2012@hot.com</v>
      </c>
      <c r="L1399" s="24" t="str">
        <f>'Base de dados'!J1398</f>
        <v>POPULAÇÃO GERAL</v>
      </c>
      <c r="M1399" s="24" t="str">
        <f>'Base de dados'!L1398</f>
        <v>SUPLENTE</v>
      </c>
      <c r="N1399" s="24">
        <f>'Base de dados'!M1398</f>
        <v>1082</v>
      </c>
      <c r="O1399" s="29" t="str">
        <f>IF(OR(Prefeitura!I1399="Não",Prefeitura!J1399&lt;&gt;""),"EXCLUÍDO","")</f>
        <v/>
      </c>
      <c r="P1399" s="24" t="str">
        <f>IF(Prefeitura!J1399&lt;&gt;"","ATENDIDO CDHU",IF(Prefeitura!I1399="Não","NÃO COMPROVA TEMPO DE MORADIA",""))</f>
        <v/>
      </c>
      <c r="Q1399" s="24" t="str">
        <f t="shared" si="44"/>
        <v/>
      </c>
    </row>
    <row r="1400" spans="1:17" ht="24.95" customHeight="1" x14ac:dyDescent="0.25">
      <c r="A1400" s="17">
        <f t="shared" si="43"/>
        <v>1398</v>
      </c>
      <c r="B1400" s="18" t="str">
        <f>'Base de dados'!A1399</f>
        <v>5630012291</v>
      </c>
      <c r="C1400" s="19" t="str">
        <f>'Base de dados'!B1399</f>
        <v>HEBERT AUGUSTO BARBOSA MACHADO</v>
      </c>
      <c r="D1400" s="26">
        <f>'Base de dados'!C1399</f>
        <v>322790339</v>
      </c>
      <c r="E1400" s="20" t="str">
        <f>'Base de dados'!D1399</f>
        <v>414.262.098-35</v>
      </c>
      <c r="F1400" s="21" t="str">
        <f>IF('Base de dados'!E1399&lt;&gt;"",'Base de dados'!E1399,"")</f>
        <v>JAMILI EMILI LIMA DOS SANTOS</v>
      </c>
      <c r="G1400" s="21">
        <f>IF('Base de dados'!F1399&lt;&gt;"",'Base de dados'!F1399,"")</f>
        <v>589095900</v>
      </c>
      <c r="H1400" s="21" t="str">
        <f>IF('Base de dados'!G1399&lt;&gt;"",'Base de dados'!G1399,"")</f>
        <v>490.952.358-82</v>
      </c>
      <c r="I1400" s="31" t="str">
        <f>Prefeitura!D1400</f>
        <v>RUA INACIO AMARO DOS SANTOS, 58 - PARQUE SAO FRANCISCO 2 - GUARATINGUETA</v>
      </c>
      <c r="J1400" s="22" t="str">
        <f>Prefeitura!E1400</f>
        <v>(12) 981869399</v>
      </c>
      <c r="K1400" s="23" t="str">
        <f>LOWER('Base de dados'!K1399)</f>
        <v>hebertaugusto409@gmail.com</v>
      </c>
      <c r="L1400" s="24" t="str">
        <f>'Base de dados'!J1399</f>
        <v>POPULAÇÃO GERAL</v>
      </c>
      <c r="M1400" s="24" t="str">
        <f>'Base de dados'!L1399</f>
        <v>SUPLENTE</v>
      </c>
      <c r="N1400" s="24">
        <f>'Base de dados'!M1399</f>
        <v>1083</v>
      </c>
      <c r="O1400" s="29" t="str">
        <f>IF(OR(Prefeitura!I1400="Não",Prefeitura!J1400&lt;&gt;""),"EXCLUÍDO","")</f>
        <v/>
      </c>
      <c r="P1400" s="24" t="str">
        <f>IF(Prefeitura!J1400&lt;&gt;"","ATENDIDO CDHU",IF(Prefeitura!I1400="Não","NÃO COMPROVA TEMPO DE MORADIA",""))</f>
        <v/>
      </c>
      <c r="Q1400" s="24" t="str">
        <f t="shared" si="44"/>
        <v/>
      </c>
    </row>
    <row r="1401" spans="1:17" ht="24.95" customHeight="1" x14ac:dyDescent="0.25">
      <c r="A1401" s="17">
        <f t="shared" si="43"/>
        <v>1399</v>
      </c>
      <c r="B1401" s="18" t="str">
        <f>'Base de dados'!A1400</f>
        <v>5630014610</v>
      </c>
      <c r="C1401" s="19" t="str">
        <f>'Base de dados'!B1400</f>
        <v>THIANDRE MURILLO GONCALVES BATISTA</v>
      </c>
      <c r="D1401" s="26">
        <f>'Base de dados'!C1400</f>
        <v>576367771</v>
      </c>
      <c r="E1401" s="20" t="str">
        <f>'Base de dados'!D1400</f>
        <v>382.355.628-20</v>
      </c>
      <c r="F1401" s="21" t="str">
        <f>IF('Base de dados'!E1400&lt;&gt;"",'Base de dados'!E1400,"")</f>
        <v/>
      </c>
      <c r="G1401" s="21" t="str">
        <f>IF('Base de dados'!F1400&lt;&gt;"",'Base de dados'!F1400,"")</f>
        <v/>
      </c>
      <c r="H1401" s="21" t="str">
        <f>IF('Base de dados'!G1400&lt;&gt;"",'Base de dados'!G1400,"")</f>
        <v/>
      </c>
      <c r="I1401" s="31" t="str">
        <f>Prefeitura!D1401</f>
        <v>RUA LINDOLFO GALVAO, 379 - VILA HELENA - SOROCABA</v>
      </c>
      <c r="J1401" s="22" t="str">
        <f>Prefeitura!E1401</f>
        <v>(15) 996107750</v>
      </c>
      <c r="K1401" s="23" t="str">
        <f>LOWER('Base de dados'!K1400)</f>
        <v>thiandremurillo2019@gmail.com</v>
      </c>
      <c r="L1401" s="24" t="str">
        <f>'Base de dados'!J1400</f>
        <v>POPULAÇÃO GERAL</v>
      </c>
      <c r="M1401" s="24" t="str">
        <f>'Base de dados'!L1400</f>
        <v>SUPLENTE</v>
      </c>
      <c r="N1401" s="24">
        <f>'Base de dados'!M1400</f>
        <v>1084</v>
      </c>
      <c r="O1401" s="29" t="str">
        <f>IF(OR(Prefeitura!I1401="Não",Prefeitura!J1401&lt;&gt;""),"EXCLUÍDO","")</f>
        <v/>
      </c>
      <c r="P1401" s="24" t="str">
        <f>IF(Prefeitura!J1401&lt;&gt;"","ATENDIDO CDHU",IF(Prefeitura!I1401="Não","NÃO COMPROVA TEMPO DE MORADIA",""))</f>
        <v/>
      </c>
      <c r="Q1401" s="24" t="str">
        <f t="shared" si="44"/>
        <v/>
      </c>
    </row>
    <row r="1402" spans="1:17" ht="24.95" customHeight="1" x14ac:dyDescent="0.25">
      <c r="A1402" s="17">
        <f t="shared" si="43"/>
        <v>1400</v>
      </c>
      <c r="B1402" s="18" t="str">
        <f>'Base de dados'!A1401</f>
        <v>5630007275</v>
      </c>
      <c r="C1402" s="19" t="str">
        <f>'Base de dados'!B1401</f>
        <v>MARCOS DOUGLAS DOS SANTOS GERMANO</v>
      </c>
      <c r="D1402" s="26">
        <f>'Base de dados'!C1401</f>
        <v>548767695</v>
      </c>
      <c r="E1402" s="20" t="str">
        <f>'Base de dados'!D1401</f>
        <v>467.704.518-67</v>
      </c>
      <c r="F1402" s="21" t="str">
        <f>IF('Base de dados'!E1401&lt;&gt;"",'Base de dados'!E1401,"")</f>
        <v/>
      </c>
      <c r="G1402" s="21" t="str">
        <f>IF('Base de dados'!F1401&lt;&gt;"",'Base de dados'!F1401,"")</f>
        <v/>
      </c>
      <c r="H1402" s="21" t="str">
        <f>IF('Base de dados'!G1401&lt;&gt;"",'Base de dados'!G1401,"")</f>
        <v/>
      </c>
      <c r="I1402" s="31" t="str">
        <f>Prefeitura!D1402</f>
        <v>RUA ANTONIO RIBEIRO FIALHO, 142 - NAZARETH - CASA BRANCA</v>
      </c>
      <c r="J1402" s="22" t="str">
        <f>Prefeitura!E1402</f>
        <v>(19) 989495456</v>
      </c>
      <c r="K1402" s="23" t="str">
        <f>LOWER('Base de dados'!K1401)</f>
        <v>douglas702010@hotmail.com</v>
      </c>
      <c r="L1402" s="24" t="str">
        <f>'Base de dados'!J1401</f>
        <v>POPULAÇÃO GERAL</v>
      </c>
      <c r="M1402" s="24" t="str">
        <f>'Base de dados'!L1401</f>
        <v>SUPLENTE</v>
      </c>
      <c r="N1402" s="24">
        <f>'Base de dados'!M1401</f>
        <v>1085</v>
      </c>
      <c r="O1402" s="29" t="str">
        <f>IF(OR(Prefeitura!I1402="Não",Prefeitura!J1402&lt;&gt;""),"EXCLUÍDO","")</f>
        <v/>
      </c>
      <c r="P1402" s="24" t="str">
        <f>IF(Prefeitura!J1402&lt;&gt;"","ATENDIDO CDHU",IF(Prefeitura!I1402="Não","NÃO COMPROVA TEMPO DE MORADIA",""))</f>
        <v/>
      </c>
      <c r="Q1402" s="24" t="str">
        <f t="shared" si="44"/>
        <v/>
      </c>
    </row>
    <row r="1403" spans="1:17" ht="24.95" customHeight="1" x14ac:dyDescent="0.25">
      <c r="A1403" s="17">
        <f t="shared" si="43"/>
        <v>1401</v>
      </c>
      <c r="B1403" s="18" t="str">
        <f>'Base de dados'!A1402</f>
        <v>5630014560</v>
      </c>
      <c r="C1403" s="19" t="str">
        <f>'Base de dados'!B1402</f>
        <v>ROBERTO DONIZETE ESBERCI</v>
      </c>
      <c r="D1403" s="26">
        <f>'Base de dados'!C1402</f>
        <v>15647002</v>
      </c>
      <c r="E1403" s="20" t="str">
        <f>'Base de dados'!D1402</f>
        <v>059.083.328-60</v>
      </c>
      <c r="F1403" s="21" t="str">
        <f>IF('Base de dados'!E1402&lt;&gt;"",'Base de dados'!E1402,"")</f>
        <v/>
      </c>
      <c r="G1403" s="21" t="str">
        <f>IF('Base de dados'!F1402&lt;&gt;"",'Base de dados'!F1402,"")</f>
        <v/>
      </c>
      <c r="H1403" s="21" t="str">
        <f>IF('Base de dados'!G1402&lt;&gt;"",'Base de dados'!G1402,"")</f>
        <v/>
      </c>
      <c r="I1403" s="31" t="str">
        <f>Prefeitura!D1403</f>
        <v>RUA PADRE LUIZ MARIA FERNANDES, 205 - PARQUE DAS ACACIAS - CASA BRANCA</v>
      </c>
      <c r="J1403" s="22" t="str">
        <f>Prefeitura!E1403</f>
        <v>(19) 992443918</v>
      </c>
      <c r="K1403" s="23" t="str">
        <f>LOWER('Base de dados'!K1402)</f>
        <v>esberci68@gmail.com</v>
      </c>
      <c r="L1403" s="24" t="str">
        <f>'Base de dados'!J1402</f>
        <v>POPULAÇÃO GERAL</v>
      </c>
      <c r="M1403" s="24" t="str">
        <f>'Base de dados'!L1402</f>
        <v>SUPLENTE</v>
      </c>
      <c r="N1403" s="24">
        <f>'Base de dados'!M1402</f>
        <v>1086</v>
      </c>
      <c r="O1403" s="29" t="str">
        <f>IF(OR(Prefeitura!I1403="Não",Prefeitura!J1403&lt;&gt;""),"EXCLUÍDO","")</f>
        <v/>
      </c>
      <c r="P1403" s="24" t="str">
        <f>IF(Prefeitura!J1403&lt;&gt;"","ATENDIDO CDHU",IF(Prefeitura!I1403="Não","NÃO COMPROVA TEMPO DE MORADIA",""))</f>
        <v/>
      </c>
      <c r="Q1403" s="24" t="str">
        <f t="shared" si="44"/>
        <v/>
      </c>
    </row>
    <row r="1404" spans="1:17" ht="24.95" customHeight="1" x14ac:dyDescent="0.25">
      <c r="A1404" s="17">
        <f t="shared" si="43"/>
        <v>1402</v>
      </c>
      <c r="B1404" s="18" t="str">
        <f>'Base de dados'!A1403</f>
        <v>5630016615</v>
      </c>
      <c r="C1404" s="19" t="str">
        <f>'Base de dados'!B1403</f>
        <v>RODRIGO CESAR SALES DA COSTA</v>
      </c>
      <c r="D1404" s="26">
        <f>'Base de dados'!C1403</f>
        <v>403791406</v>
      </c>
      <c r="E1404" s="20" t="str">
        <f>'Base de dados'!D1403</f>
        <v>376.380.118-99</v>
      </c>
      <c r="F1404" s="21" t="str">
        <f>IF('Base de dados'!E1403&lt;&gt;"",'Base de dados'!E1403,"")</f>
        <v/>
      </c>
      <c r="G1404" s="21" t="str">
        <f>IF('Base de dados'!F1403&lt;&gt;"",'Base de dados'!F1403,"")</f>
        <v/>
      </c>
      <c r="H1404" s="21" t="str">
        <f>IF('Base de dados'!G1403&lt;&gt;"",'Base de dados'!G1403,"")</f>
        <v/>
      </c>
      <c r="I1404" s="31" t="str">
        <f>Prefeitura!D1404</f>
        <v>RUA BERTONCINI, 39 - JARDIM BOA ESPERANCA - CASA BRANCA</v>
      </c>
      <c r="J1404" s="22" t="str">
        <f>Prefeitura!E1404</f>
        <v>(19) 994102761</v>
      </c>
      <c r="K1404" s="23" t="str">
        <f>LOWER('Base de dados'!K1403)</f>
        <v>rodrigocesar98@yahoo.com.br</v>
      </c>
      <c r="L1404" s="24" t="str">
        <f>'Base de dados'!J1403</f>
        <v>POPULAÇÃO GERAL</v>
      </c>
      <c r="M1404" s="24" t="str">
        <f>'Base de dados'!L1403</f>
        <v>SUPLENTE</v>
      </c>
      <c r="N1404" s="24">
        <f>'Base de dados'!M1403</f>
        <v>1087</v>
      </c>
      <c r="O1404" s="29" t="str">
        <f>IF(OR(Prefeitura!I1404="Não",Prefeitura!J1404&lt;&gt;""),"EXCLUÍDO","")</f>
        <v/>
      </c>
      <c r="P1404" s="24" t="str">
        <f>IF(Prefeitura!J1404&lt;&gt;"","ATENDIDO CDHU",IF(Prefeitura!I1404="Não","NÃO COMPROVA TEMPO DE MORADIA",""))</f>
        <v/>
      </c>
      <c r="Q1404" s="24" t="str">
        <f t="shared" si="44"/>
        <v/>
      </c>
    </row>
    <row r="1405" spans="1:17" ht="24.95" customHeight="1" x14ac:dyDescent="0.25">
      <c r="A1405" s="17">
        <f t="shared" si="43"/>
        <v>1403</v>
      </c>
      <c r="B1405" s="18" t="str">
        <f>'Base de dados'!A1404</f>
        <v>5630021110</v>
      </c>
      <c r="C1405" s="19" t="str">
        <f>'Base de dados'!B1404</f>
        <v>MARIA CRISTINA INACIO</v>
      </c>
      <c r="D1405" s="26">
        <f>'Base de dados'!C1404</f>
        <v>5548242344880</v>
      </c>
      <c r="E1405" s="20" t="str">
        <f>'Base de dados'!D1404</f>
        <v>461.423.448-80</v>
      </c>
      <c r="F1405" s="21" t="str">
        <f>IF('Base de dados'!E1404&lt;&gt;"",'Base de dados'!E1404,"")</f>
        <v/>
      </c>
      <c r="G1405" s="21" t="str">
        <f>IF('Base de dados'!F1404&lt;&gt;"",'Base de dados'!F1404,"")</f>
        <v/>
      </c>
      <c r="H1405" s="21" t="str">
        <f>IF('Base de dados'!G1404&lt;&gt;"",'Base de dados'!G1404,"")</f>
        <v/>
      </c>
      <c r="I1405" s="31" t="str">
        <f>Prefeitura!D1405</f>
        <v>RUA JOSE ANTONIO DA ROCHA, 277 - PARQUE SAO PAULO - CASA BRANCA</v>
      </c>
      <c r="J1405" s="22" t="str">
        <f>Prefeitura!E1405</f>
        <v>(19) 995417660</v>
      </c>
      <c r="K1405" s="23" t="str">
        <f>LOWER('Base de dados'!K1404)</f>
        <v>mariacristinaina@gmail.com</v>
      </c>
      <c r="L1405" s="24" t="str">
        <f>'Base de dados'!J1404</f>
        <v>POPULAÇÃO GERAL</v>
      </c>
      <c r="M1405" s="24" t="str">
        <f>'Base de dados'!L1404</f>
        <v>SUPLENTE</v>
      </c>
      <c r="N1405" s="24">
        <f>'Base de dados'!M1404</f>
        <v>1088</v>
      </c>
      <c r="O1405" s="29" t="str">
        <f>IF(OR(Prefeitura!I1405="Não",Prefeitura!J1405&lt;&gt;""),"EXCLUÍDO","")</f>
        <v/>
      </c>
      <c r="P1405" s="24" t="str">
        <f>IF(Prefeitura!J1405&lt;&gt;"","ATENDIDO CDHU",IF(Prefeitura!I1405="Não","NÃO COMPROVA TEMPO DE MORADIA",""))</f>
        <v/>
      </c>
      <c r="Q1405" s="24" t="str">
        <f t="shared" si="44"/>
        <v/>
      </c>
    </row>
    <row r="1406" spans="1:17" ht="24.95" customHeight="1" x14ac:dyDescent="0.25">
      <c r="A1406" s="17">
        <f t="shared" si="43"/>
        <v>1404</v>
      </c>
      <c r="B1406" s="18" t="str">
        <f>'Base de dados'!A1405</f>
        <v>5630002060</v>
      </c>
      <c r="C1406" s="19" t="str">
        <f>'Base de dados'!B1405</f>
        <v>ANDREW FELIPE DE SOUZA REZENDE</v>
      </c>
      <c r="D1406" s="26">
        <f>'Base de dados'!C1405</f>
        <v>509927749</v>
      </c>
      <c r="E1406" s="20" t="str">
        <f>'Base de dados'!D1405</f>
        <v>347.438.108-33</v>
      </c>
      <c r="F1406" s="21" t="str">
        <f>IF('Base de dados'!E1405&lt;&gt;"",'Base de dados'!E1405,"")</f>
        <v/>
      </c>
      <c r="G1406" s="21" t="str">
        <f>IF('Base de dados'!F1405&lt;&gt;"",'Base de dados'!F1405,"")</f>
        <v/>
      </c>
      <c r="H1406" s="21" t="str">
        <f>IF('Base de dados'!G1405&lt;&gt;"",'Base de dados'!G1405,"")</f>
        <v/>
      </c>
      <c r="I1406" s="31" t="str">
        <f>Prefeitura!D1406</f>
        <v>AV  AV PORTUGAL, 351 - JARDIM ALVORADA - CASA BRANCA</v>
      </c>
      <c r="J1406" s="22" t="str">
        <f>Prefeitura!E1406</f>
        <v>(19) 998984070</v>
      </c>
      <c r="K1406" s="23" t="str">
        <f>LOWER('Base de dados'!K1405)</f>
        <v>andrewsouza426@gmail.com</v>
      </c>
      <c r="L1406" s="24" t="str">
        <f>'Base de dados'!J1405</f>
        <v>POPULAÇÃO GERAL</v>
      </c>
      <c r="M1406" s="24" t="str">
        <f>'Base de dados'!L1405</f>
        <v>SUPLENTE</v>
      </c>
      <c r="N1406" s="24">
        <f>'Base de dados'!M1405</f>
        <v>1089</v>
      </c>
      <c r="O1406" s="29" t="str">
        <f>IF(OR(Prefeitura!I1406="Não",Prefeitura!J1406&lt;&gt;""),"EXCLUÍDO","")</f>
        <v/>
      </c>
      <c r="P1406" s="24" t="str">
        <f>IF(Prefeitura!J1406&lt;&gt;"","ATENDIDO CDHU",IF(Prefeitura!I1406="Não","NÃO COMPROVA TEMPO DE MORADIA",""))</f>
        <v/>
      </c>
      <c r="Q1406" s="24" t="str">
        <f t="shared" si="44"/>
        <v/>
      </c>
    </row>
    <row r="1407" spans="1:17" ht="24.95" customHeight="1" x14ac:dyDescent="0.25">
      <c r="A1407" s="17">
        <f t="shared" si="43"/>
        <v>1405</v>
      </c>
      <c r="B1407" s="18" t="str">
        <f>'Base de dados'!A1406</f>
        <v>5630013802</v>
      </c>
      <c r="C1407" s="19" t="str">
        <f>'Base de dados'!B1406</f>
        <v>RAFAEL GONCALVES AMATO</v>
      </c>
      <c r="D1407" s="26">
        <f>'Base de dados'!C1406</f>
        <v>49775714</v>
      </c>
      <c r="E1407" s="20" t="str">
        <f>'Base de dados'!D1406</f>
        <v>440.746.168-31</v>
      </c>
      <c r="F1407" s="21" t="str">
        <f>IF('Base de dados'!E1406&lt;&gt;"",'Base de dados'!E1406,"")</f>
        <v/>
      </c>
      <c r="G1407" s="21" t="str">
        <f>IF('Base de dados'!F1406&lt;&gt;"",'Base de dados'!F1406,"")</f>
        <v/>
      </c>
      <c r="H1407" s="21" t="str">
        <f>IF('Base de dados'!G1406&lt;&gt;"",'Base de dados'!G1406,"")</f>
        <v/>
      </c>
      <c r="I1407" s="31" t="str">
        <f>Prefeitura!D1407</f>
        <v>RUA JOSE MARCONDES SANTOS FRANCA, 272 - SANTA RITA - GUARATINGUETA</v>
      </c>
      <c r="J1407" s="22" t="str">
        <f>Prefeitura!E1407</f>
        <v>(12) 991894262</v>
      </c>
      <c r="K1407" s="23" t="str">
        <f>LOWER('Base de dados'!K1406)</f>
        <v>rafael-amato@hotmail.com</v>
      </c>
      <c r="L1407" s="24" t="str">
        <f>'Base de dados'!J1406</f>
        <v>POPULAÇÃO GERAL</v>
      </c>
      <c r="M1407" s="24" t="str">
        <f>'Base de dados'!L1406</f>
        <v>SUPLENTE</v>
      </c>
      <c r="N1407" s="24">
        <f>'Base de dados'!M1406</f>
        <v>1090</v>
      </c>
      <c r="O1407" s="29" t="str">
        <f>IF(OR(Prefeitura!I1407="Não",Prefeitura!J1407&lt;&gt;""),"EXCLUÍDO","")</f>
        <v/>
      </c>
      <c r="P1407" s="24" t="str">
        <f>IF(Prefeitura!J1407&lt;&gt;"","ATENDIDO CDHU",IF(Prefeitura!I1407="Não","NÃO COMPROVA TEMPO DE MORADIA",""))</f>
        <v/>
      </c>
      <c r="Q1407" s="24" t="str">
        <f t="shared" si="44"/>
        <v/>
      </c>
    </row>
    <row r="1408" spans="1:17" ht="24.95" customHeight="1" x14ac:dyDescent="0.25">
      <c r="A1408" s="17">
        <f t="shared" si="43"/>
        <v>1406</v>
      </c>
      <c r="B1408" s="18" t="str">
        <f>'Base de dados'!A1407</f>
        <v>5630002938</v>
      </c>
      <c r="C1408" s="19" t="str">
        <f>'Base de dados'!B1407</f>
        <v>GRACE KELLY SILVA</v>
      </c>
      <c r="D1408" s="26">
        <f>'Base de dados'!C1407</f>
        <v>347692254</v>
      </c>
      <c r="E1408" s="20" t="str">
        <f>'Base de dados'!D1407</f>
        <v>353.989.948-08</v>
      </c>
      <c r="F1408" s="21" t="str">
        <f>IF('Base de dados'!E1407&lt;&gt;"",'Base de dados'!E1407,"")</f>
        <v/>
      </c>
      <c r="G1408" s="21" t="str">
        <f>IF('Base de dados'!F1407&lt;&gt;"",'Base de dados'!F1407,"")</f>
        <v/>
      </c>
      <c r="H1408" s="21" t="str">
        <f>IF('Base de dados'!G1407&lt;&gt;"",'Base de dados'!G1407,"")</f>
        <v/>
      </c>
      <c r="I1408" s="31" t="str">
        <f>Prefeitura!D1408</f>
        <v>RUA MARINA MOURA, 41 - PARQUE SAO PAULO - CASA BRANCA</v>
      </c>
      <c r="J1408" s="22" t="str">
        <f>Prefeitura!E1408</f>
        <v>(19) 995547856</v>
      </c>
      <c r="K1408" s="23" t="str">
        <f>LOWER('Base de dados'!K1407)</f>
        <v>gracekellydiva35@gmail.com</v>
      </c>
      <c r="L1408" s="24" t="str">
        <f>'Base de dados'!J1407</f>
        <v>POPULAÇÃO GERAL</v>
      </c>
      <c r="M1408" s="24" t="str">
        <f>'Base de dados'!L1407</f>
        <v>SUPLENTE</v>
      </c>
      <c r="N1408" s="24">
        <f>'Base de dados'!M1407</f>
        <v>1091</v>
      </c>
      <c r="O1408" s="29" t="str">
        <f>IF(OR(Prefeitura!I1408="Não",Prefeitura!J1408&lt;&gt;""),"EXCLUÍDO","")</f>
        <v/>
      </c>
      <c r="P1408" s="24" t="str">
        <f>IF(Prefeitura!J1408&lt;&gt;"","ATENDIDO CDHU",IF(Prefeitura!I1408="Não","NÃO COMPROVA TEMPO DE MORADIA",""))</f>
        <v/>
      </c>
      <c r="Q1408" s="24" t="str">
        <f t="shared" si="44"/>
        <v/>
      </c>
    </row>
    <row r="1409" spans="1:17" ht="24.95" customHeight="1" x14ac:dyDescent="0.25">
      <c r="A1409" s="17">
        <f t="shared" si="43"/>
        <v>1407</v>
      </c>
      <c r="B1409" s="18" t="str">
        <f>'Base de dados'!A1408</f>
        <v>5630016409</v>
      </c>
      <c r="C1409" s="19" t="str">
        <f>'Base de dados'!B1408</f>
        <v>JANICE ROMAO</v>
      </c>
      <c r="D1409" s="26">
        <f>'Base de dados'!C1408</f>
        <v>40098944</v>
      </c>
      <c r="E1409" s="20" t="str">
        <f>'Base de dados'!D1408</f>
        <v>337.883.958-93</v>
      </c>
      <c r="F1409" s="21" t="str">
        <f>IF('Base de dados'!E1408&lt;&gt;"",'Base de dados'!E1408,"")</f>
        <v/>
      </c>
      <c r="G1409" s="21" t="str">
        <f>IF('Base de dados'!F1408&lt;&gt;"",'Base de dados'!F1408,"")</f>
        <v/>
      </c>
      <c r="H1409" s="21" t="str">
        <f>IF('Base de dados'!G1408&lt;&gt;"",'Base de dados'!G1408,"")</f>
        <v/>
      </c>
      <c r="I1409" s="31" t="str">
        <f>Prefeitura!D1409</f>
        <v>RUA JOSE CASALI JUNIOR, 57 - CECAP - CASA BRANCA</v>
      </c>
      <c r="J1409" s="22" t="str">
        <f>Prefeitura!E1409</f>
        <v>(19) 989861640</v>
      </c>
      <c r="K1409" s="23" t="str">
        <f>LOWER('Base de dados'!K1408)</f>
        <v>janiceromao.jr@gmail.com</v>
      </c>
      <c r="L1409" s="24" t="str">
        <f>'Base de dados'!J1408</f>
        <v>POPULAÇÃO GERAL</v>
      </c>
      <c r="M1409" s="24" t="str">
        <f>'Base de dados'!L1408</f>
        <v>SUPLENTE</v>
      </c>
      <c r="N1409" s="24">
        <f>'Base de dados'!M1408</f>
        <v>1092</v>
      </c>
      <c r="O1409" s="29" t="str">
        <f>IF(OR(Prefeitura!I1409="Não",Prefeitura!J1409&lt;&gt;""),"EXCLUÍDO","")</f>
        <v/>
      </c>
      <c r="P1409" s="24" t="str">
        <f>IF(Prefeitura!J1409&lt;&gt;"","ATENDIDO CDHU",IF(Prefeitura!I1409="Não","NÃO COMPROVA TEMPO DE MORADIA",""))</f>
        <v/>
      </c>
      <c r="Q1409" s="24" t="str">
        <f t="shared" si="44"/>
        <v/>
      </c>
    </row>
    <row r="1410" spans="1:17" ht="24.95" customHeight="1" x14ac:dyDescent="0.25">
      <c r="A1410" s="17">
        <f t="shared" si="43"/>
        <v>1408</v>
      </c>
      <c r="B1410" s="18" t="str">
        <f>'Base de dados'!A1409</f>
        <v>5630003548</v>
      </c>
      <c r="C1410" s="19" t="str">
        <f>'Base de dados'!B1409</f>
        <v>MARIA HELENA SIQUEIRA</v>
      </c>
      <c r="D1410" s="26">
        <f>'Base de dados'!C1409</f>
        <v>361783863</v>
      </c>
      <c r="E1410" s="20" t="str">
        <f>'Base de dados'!D1409</f>
        <v>289.738.118-35</v>
      </c>
      <c r="F1410" s="21" t="str">
        <f>IF('Base de dados'!E1409&lt;&gt;"",'Base de dados'!E1409,"")</f>
        <v/>
      </c>
      <c r="G1410" s="21" t="str">
        <f>IF('Base de dados'!F1409&lt;&gt;"",'Base de dados'!F1409,"")</f>
        <v/>
      </c>
      <c r="H1410" s="21" t="str">
        <f>IF('Base de dados'!G1409&lt;&gt;"",'Base de dados'!G1409,"")</f>
        <v/>
      </c>
      <c r="I1410" s="31" t="str">
        <f>Prefeitura!D1410</f>
        <v>RUA 14 DE JULHO, 25 - SAO JOAO  - CASA BRANCA</v>
      </c>
      <c r="J1410" s="22" t="str">
        <f>Prefeitura!E1410</f>
        <v>(19) 989398475</v>
      </c>
      <c r="K1410" s="23" t="str">
        <f>LOWER('Base de dados'!K1409)</f>
        <v>valeskapardo359@gmail.com</v>
      </c>
      <c r="L1410" s="24" t="str">
        <f>'Base de dados'!J1409</f>
        <v>POPULAÇÃO GERAL</v>
      </c>
      <c r="M1410" s="24" t="str">
        <f>'Base de dados'!L1409</f>
        <v>SUPLENTE</v>
      </c>
      <c r="N1410" s="24">
        <f>'Base de dados'!M1409</f>
        <v>1093</v>
      </c>
      <c r="O1410" s="29" t="str">
        <f>IF(OR(Prefeitura!I1410="Não",Prefeitura!J1410&lt;&gt;""),"EXCLUÍDO","")</f>
        <v/>
      </c>
      <c r="P1410" s="24" t="str">
        <f>IF(Prefeitura!J1410&lt;&gt;"","ATENDIDO CDHU",IF(Prefeitura!I1410="Não","NÃO COMPROVA TEMPO DE MORADIA",""))</f>
        <v/>
      </c>
      <c r="Q1410" s="24" t="str">
        <f t="shared" si="44"/>
        <v/>
      </c>
    </row>
    <row r="1411" spans="1:17" ht="24.95" customHeight="1" x14ac:dyDescent="0.25">
      <c r="A1411" s="17">
        <f t="shared" si="43"/>
        <v>1409</v>
      </c>
      <c r="B1411" s="18" t="str">
        <f>'Base de dados'!A1410</f>
        <v>5630015237</v>
      </c>
      <c r="C1411" s="19" t="str">
        <f>'Base de dados'!B1410</f>
        <v>LAIS CRISTINA ORFEI</v>
      </c>
      <c r="D1411" s="26">
        <f>'Base de dados'!C1410</f>
        <v>403792095</v>
      </c>
      <c r="E1411" s="20" t="str">
        <f>'Base de dados'!D1410</f>
        <v>354.793.058-83</v>
      </c>
      <c r="F1411" s="21" t="str">
        <f>IF('Base de dados'!E1410&lt;&gt;"",'Base de dados'!E1410,"")</f>
        <v>LUIZ AMERICO DA SILVA</v>
      </c>
      <c r="G1411" s="21">
        <f>IF('Base de dados'!F1410&lt;&gt;"",'Base de dados'!F1410,"")</f>
        <v>265884512</v>
      </c>
      <c r="H1411" s="21" t="str">
        <f>IF('Base de dados'!G1410&lt;&gt;"",'Base de dados'!G1410,"")</f>
        <v>344.376.558-00</v>
      </c>
      <c r="I1411" s="31" t="str">
        <f>Prefeitura!D1411</f>
        <v>RUA ROQUE BATISTA DO NASCIMENTO, 88 - VILA SANTA MARIA - CASA BRANCA</v>
      </c>
      <c r="J1411" s="22" t="str">
        <f>Prefeitura!E1411</f>
        <v>(19) 991954129</v>
      </c>
      <c r="K1411" s="23" t="str">
        <f>LOWER('Base de dados'!K1410)</f>
        <v>laiscristinaorfei@yahoo.com.br</v>
      </c>
      <c r="L1411" s="24" t="str">
        <f>'Base de dados'!J1410</f>
        <v>POPULAÇÃO GERAL</v>
      </c>
      <c r="M1411" s="24" t="str">
        <f>'Base de dados'!L1410</f>
        <v>SUPLENTE</v>
      </c>
      <c r="N1411" s="24">
        <f>'Base de dados'!M1410</f>
        <v>1094</v>
      </c>
      <c r="O1411" s="29" t="str">
        <f>IF(OR(Prefeitura!I1411="Não",Prefeitura!J1411&lt;&gt;""),"EXCLUÍDO","")</f>
        <v/>
      </c>
      <c r="P1411" s="24" t="str">
        <f>IF(Prefeitura!J1411&lt;&gt;"","ATENDIDO CDHU",IF(Prefeitura!I1411="Não","NÃO COMPROVA TEMPO DE MORADIA",""))</f>
        <v/>
      </c>
      <c r="Q1411" s="24" t="str">
        <f t="shared" si="44"/>
        <v/>
      </c>
    </row>
    <row r="1412" spans="1:17" ht="24.95" customHeight="1" x14ac:dyDescent="0.25">
      <c r="A1412" s="17">
        <f t="shared" si="43"/>
        <v>1410</v>
      </c>
      <c r="B1412" s="18" t="str">
        <f>'Base de dados'!A1411</f>
        <v>5630006103</v>
      </c>
      <c r="C1412" s="19" t="str">
        <f>'Base de dados'!B1411</f>
        <v>STELLA MARIS DOS SANTOS</v>
      </c>
      <c r="D1412" s="26">
        <f>'Base de dados'!C1411</f>
        <v>406146366</v>
      </c>
      <c r="E1412" s="20" t="str">
        <f>'Base de dados'!D1411</f>
        <v>340.180.598-33</v>
      </c>
      <c r="F1412" s="21" t="str">
        <f>IF('Base de dados'!E1411&lt;&gt;"",'Base de dados'!E1411,"")</f>
        <v/>
      </c>
      <c r="G1412" s="21" t="str">
        <f>IF('Base de dados'!F1411&lt;&gt;"",'Base de dados'!F1411,"")</f>
        <v/>
      </c>
      <c r="H1412" s="21" t="str">
        <f>IF('Base de dados'!G1411&lt;&gt;"",'Base de dados'!G1411,"")</f>
        <v/>
      </c>
      <c r="I1412" s="31" t="str">
        <f>Prefeitura!D1412</f>
        <v>RUA PADRE SANTANA, 111 - CENTRO - CASA BRANCA</v>
      </c>
      <c r="J1412" s="22" t="str">
        <f>Prefeitura!E1412</f>
        <v>(19) 992679138</v>
      </c>
      <c r="K1412" s="23" t="str">
        <f>LOWER('Base de dados'!K1411)</f>
        <v>ste.santos85@gmail.com</v>
      </c>
      <c r="L1412" s="24" t="str">
        <f>'Base de dados'!J1411</f>
        <v>POPULAÇÃO GERAL</v>
      </c>
      <c r="M1412" s="24" t="str">
        <f>'Base de dados'!L1411</f>
        <v>SUPLENTE</v>
      </c>
      <c r="N1412" s="24">
        <f>'Base de dados'!M1411</f>
        <v>1095</v>
      </c>
      <c r="O1412" s="29" t="str">
        <f>IF(OR(Prefeitura!I1412="Não",Prefeitura!J1412&lt;&gt;""),"EXCLUÍDO","")</f>
        <v/>
      </c>
      <c r="P1412" s="24" t="str">
        <f>IF(Prefeitura!J1412&lt;&gt;"","ATENDIDO CDHU",IF(Prefeitura!I1412="Não","NÃO COMPROVA TEMPO DE MORADIA",""))</f>
        <v/>
      </c>
      <c r="Q1412" s="24" t="str">
        <f t="shared" si="44"/>
        <v/>
      </c>
    </row>
    <row r="1413" spans="1:17" ht="24.95" customHeight="1" x14ac:dyDescent="0.25">
      <c r="A1413" s="17">
        <f t="shared" ref="A1413:A1476" si="45">A1412+1</f>
        <v>1411</v>
      </c>
      <c r="B1413" s="18" t="str">
        <f>'Base de dados'!A1412</f>
        <v>5630008307</v>
      </c>
      <c r="C1413" s="19" t="str">
        <f>'Base de dados'!B1412</f>
        <v>MICHELE CRISTINA LINDOLFO</v>
      </c>
      <c r="D1413" s="26">
        <f>'Base de dados'!C1412</f>
        <v>489460185</v>
      </c>
      <c r="E1413" s="20" t="str">
        <f>'Base de dados'!D1412</f>
        <v>436.175.848-45</v>
      </c>
      <c r="F1413" s="21" t="str">
        <f>IF('Base de dados'!E1412&lt;&gt;"",'Base de dados'!E1412,"")</f>
        <v/>
      </c>
      <c r="G1413" s="21" t="str">
        <f>IF('Base de dados'!F1412&lt;&gt;"",'Base de dados'!F1412,"")</f>
        <v/>
      </c>
      <c r="H1413" s="21" t="str">
        <f>IF('Base de dados'!G1412&lt;&gt;"",'Base de dados'!G1412,"")</f>
        <v/>
      </c>
      <c r="I1413" s="31" t="str">
        <f>Prefeitura!D1413</f>
        <v>RUA FAMILIA BASILONE, 168 - JARDIM BOA ESPY - CASA BRANCA</v>
      </c>
      <c r="J1413" s="22" t="str">
        <f>Prefeitura!E1413</f>
        <v>(19) 993895106</v>
      </c>
      <c r="K1413" s="23" t="str">
        <f>LOWER('Base de dados'!K1412)</f>
        <v>gomesmichele949@gmail.com</v>
      </c>
      <c r="L1413" s="24" t="str">
        <f>'Base de dados'!J1412</f>
        <v>POPULAÇÃO GERAL</v>
      </c>
      <c r="M1413" s="24" t="str">
        <f>'Base de dados'!L1412</f>
        <v>SUPLENTE</v>
      </c>
      <c r="N1413" s="24">
        <f>'Base de dados'!M1412</f>
        <v>1096</v>
      </c>
      <c r="O1413" s="29" t="str">
        <f>IF(OR(Prefeitura!I1413="Não",Prefeitura!J1413&lt;&gt;""),"EXCLUÍDO","")</f>
        <v/>
      </c>
      <c r="P1413" s="24" t="str">
        <f>IF(Prefeitura!J1413&lt;&gt;"","ATENDIDO CDHU",IF(Prefeitura!I1413="Não","NÃO COMPROVA TEMPO DE MORADIA",""))</f>
        <v/>
      </c>
      <c r="Q1413" s="24" t="str">
        <f t="shared" ref="Q1413:Q1476" si="46">IF(P1413="","",IF(P1413="ATENDIDO CDHU","CDHU","PREFEITURA"))</f>
        <v/>
      </c>
    </row>
    <row r="1414" spans="1:17" ht="24.95" customHeight="1" x14ac:dyDescent="0.25">
      <c r="A1414" s="17">
        <f t="shared" si="45"/>
        <v>1412</v>
      </c>
      <c r="B1414" s="18" t="str">
        <f>'Base de dados'!A1413</f>
        <v>5630008166</v>
      </c>
      <c r="C1414" s="19" t="str">
        <f>'Base de dados'!B1413</f>
        <v>DEIVID PEREIRA DOS SANTOS</v>
      </c>
      <c r="D1414" s="26">
        <f>'Base de dados'!C1413</f>
        <v>478552890</v>
      </c>
      <c r="E1414" s="20" t="str">
        <f>'Base de dados'!D1413</f>
        <v>415.765.078-66</v>
      </c>
      <c r="F1414" s="21" t="str">
        <f>IF('Base de dados'!E1413&lt;&gt;"",'Base de dados'!E1413,"")</f>
        <v/>
      </c>
      <c r="G1414" s="21" t="str">
        <f>IF('Base de dados'!F1413&lt;&gt;"",'Base de dados'!F1413,"")</f>
        <v/>
      </c>
      <c r="H1414" s="21" t="str">
        <f>IF('Base de dados'!G1413&lt;&gt;"",'Base de dados'!G1413,"")</f>
        <v/>
      </c>
      <c r="I1414" s="31" t="str">
        <f>Prefeitura!D1414</f>
        <v>RUA ORLANDO FRATUCELLI, 26 - VILA VERDE - SAO PAULO</v>
      </c>
      <c r="J1414" s="22" t="str">
        <f>Prefeitura!E1414</f>
        <v>(11) 987903031</v>
      </c>
      <c r="K1414" s="23" t="str">
        <f>LOWER('Base de dados'!K1413)</f>
        <v>deivid.6671@gmail.com</v>
      </c>
      <c r="L1414" s="24" t="str">
        <f>'Base de dados'!J1413</f>
        <v>POPULAÇÃO GERAL</v>
      </c>
      <c r="M1414" s="24" t="str">
        <f>'Base de dados'!L1413</f>
        <v>SUPLENTE</v>
      </c>
      <c r="N1414" s="24">
        <f>'Base de dados'!M1413</f>
        <v>1097</v>
      </c>
      <c r="O1414" s="29" t="str">
        <f>IF(OR(Prefeitura!I1414="Não",Prefeitura!J1414&lt;&gt;""),"EXCLUÍDO","")</f>
        <v/>
      </c>
      <c r="P1414" s="24" t="str">
        <f>IF(Prefeitura!J1414&lt;&gt;"","ATENDIDO CDHU",IF(Prefeitura!I1414="Não","NÃO COMPROVA TEMPO DE MORADIA",""))</f>
        <v/>
      </c>
      <c r="Q1414" s="24" t="str">
        <f t="shared" si="46"/>
        <v/>
      </c>
    </row>
    <row r="1415" spans="1:17" ht="24.95" customHeight="1" x14ac:dyDescent="0.25">
      <c r="A1415" s="17">
        <f t="shared" si="45"/>
        <v>1413</v>
      </c>
      <c r="B1415" s="18" t="str">
        <f>'Base de dados'!A1414</f>
        <v>5630011277</v>
      </c>
      <c r="C1415" s="19" t="str">
        <f>'Base de dados'!B1414</f>
        <v>SUELI DE ABREU</v>
      </c>
      <c r="D1415" s="26">
        <f>'Base de dados'!C1414</f>
        <v>272804629</v>
      </c>
      <c r="E1415" s="20" t="str">
        <f>'Base de dados'!D1414</f>
        <v>171.924.388-39</v>
      </c>
      <c r="F1415" s="21" t="str">
        <f>IF('Base de dados'!E1414&lt;&gt;"",'Base de dados'!E1414,"")</f>
        <v/>
      </c>
      <c r="G1415" s="21" t="str">
        <f>IF('Base de dados'!F1414&lt;&gt;"",'Base de dados'!F1414,"")</f>
        <v/>
      </c>
      <c r="H1415" s="21" t="str">
        <f>IF('Base de dados'!G1414&lt;&gt;"",'Base de dados'!G1414,"")</f>
        <v/>
      </c>
      <c r="I1415" s="31" t="str">
        <f>Prefeitura!D1415</f>
        <v>RUA MARECHAL DEODORO, 480 - CENTRO - CASA BRANCA</v>
      </c>
      <c r="J1415" s="22" t="str">
        <f>Prefeitura!E1415</f>
        <v>(19) 991398882</v>
      </c>
      <c r="K1415" s="23" t="str">
        <f>LOWER('Base de dados'!K1414)</f>
        <v>suelideabreu48@gmail.com</v>
      </c>
      <c r="L1415" s="24" t="str">
        <f>'Base de dados'!J1414</f>
        <v>POPULAÇÃO GERAL</v>
      </c>
      <c r="M1415" s="24" t="str">
        <f>'Base de dados'!L1414</f>
        <v>SUPLENTE</v>
      </c>
      <c r="N1415" s="24">
        <f>'Base de dados'!M1414</f>
        <v>1098</v>
      </c>
      <c r="O1415" s="29" t="str">
        <f>IF(OR(Prefeitura!I1415="Não",Prefeitura!J1415&lt;&gt;""),"EXCLUÍDO","")</f>
        <v/>
      </c>
      <c r="P1415" s="24" t="str">
        <f>IF(Prefeitura!J1415&lt;&gt;"","ATENDIDO CDHU",IF(Prefeitura!I1415="Não","NÃO COMPROVA TEMPO DE MORADIA",""))</f>
        <v/>
      </c>
      <c r="Q1415" s="24" t="str">
        <f t="shared" si="46"/>
        <v/>
      </c>
    </row>
    <row r="1416" spans="1:17" ht="24.95" customHeight="1" x14ac:dyDescent="0.25">
      <c r="A1416" s="17">
        <f t="shared" si="45"/>
        <v>1414</v>
      </c>
      <c r="B1416" s="18" t="str">
        <f>'Base de dados'!A1415</f>
        <v>5630014172</v>
      </c>
      <c r="C1416" s="19" t="str">
        <f>'Base de dados'!B1415</f>
        <v>VATICINA BARBOSA SANTOS</v>
      </c>
      <c r="D1416" s="26">
        <f>'Base de dados'!C1415</f>
        <v>380216152</v>
      </c>
      <c r="E1416" s="20" t="str">
        <f>'Base de dados'!D1415</f>
        <v>004.392.066-77</v>
      </c>
      <c r="F1416" s="21" t="str">
        <f>IF('Base de dados'!E1415&lt;&gt;"",'Base de dados'!E1415,"")</f>
        <v>ADILSON DOS SANTOS</v>
      </c>
      <c r="G1416" s="21">
        <f>IF('Base de dados'!F1415&lt;&gt;"",'Base de dados'!F1415,"")</f>
        <v>35919912</v>
      </c>
      <c r="H1416" s="21" t="str">
        <f>IF('Base de dados'!G1415&lt;&gt;"",'Base de dados'!G1415,"")</f>
        <v>271.309.048-28</v>
      </c>
      <c r="I1416" s="31" t="str">
        <f>Prefeitura!D1416</f>
        <v>RUA FAMILIA THOME, 03 - CIDADE JARDIM - CASA BRANCA</v>
      </c>
      <c r="J1416" s="22" t="str">
        <f>Prefeitura!E1416</f>
        <v>(19) 989679400</v>
      </c>
      <c r="K1416" s="23" t="str">
        <f>LOWER('Base de dados'!K1415)</f>
        <v>vals8722@gmai.com</v>
      </c>
      <c r="L1416" s="24" t="str">
        <f>'Base de dados'!J1415</f>
        <v>POPULAÇÃO GERAL</v>
      </c>
      <c r="M1416" s="24" t="str">
        <f>'Base de dados'!L1415</f>
        <v>SUPLENTE</v>
      </c>
      <c r="N1416" s="24">
        <f>'Base de dados'!M1415</f>
        <v>1099</v>
      </c>
      <c r="O1416" s="29" t="str">
        <f>IF(OR(Prefeitura!I1416="Não",Prefeitura!J1416&lt;&gt;""),"EXCLUÍDO","")</f>
        <v/>
      </c>
      <c r="P1416" s="24" t="str">
        <f>IF(Prefeitura!J1416&lt;&gt;"","ATENDIDO CDHU",IF(Prefeitura!I1416="Não","NÃO COMPROVA TEMPO DE MORADIA",""))</f>
        <v/>
      </c>
      <c r="Q1416" s="24" t="str">
        <f t="shared" si="46"/>
        <v/>
      </c>
    </row>
    <row r="1417" spans="1:17" ht="24.95" customHeight="1" x14ac:dyDescent="0.25">
      <c r="A1417" s="17">
        <f t="shared" si="45"/>
        <v>1415</v>
      </c>
      <c r="B1417" s="18" t="str">
        <f>'Base de dados'!A1416</f>
        <v>5630013331</v>
      </c>
      <c r="C1417" s="19" t="str">
        <f>'Base de dados'!B1416</f>
        <v>GLEICE RODRIGUES</v>
      </c>
      <c r="D1417" s="26">
        <f>'Base de dados'!C1416</f>
        <v>43175830</v>
      </c>
      <c r="E1417" s="20" t="str">
        <f>'Base de dados'!D1416</f>
        <v>385.259.818-42</v>
      </c>
      <c r="F1417" s="21" t="str">
        <f>IF('Base de dados'!E1416&lt;&gt;"",'Base de dados'!E1416,"")</f>
        <v/>
      </c>
      <c r="G1417" s="21" t="str">
        <f>IF('Base de dados'!F1416&lt;&gt;"",'Base de dados'!F1416,"")</f>
        <v/>
      </c>
      <c r="H1417" s="21" t="str">
        <f>IF('Base de dados'!G1416&lt;&gt;"",'Base de dados'!G1416,"")</f>
        <v/>
      </c>
      <c r="I1417" s="31" t="str">
        <f>Prefeitura!D1417</f>
        <v>AV  SANTOS DUMONT, 20 - INDUSTRIA  - CASA BRANCA</v>
      </c>
      <c r="J1417" s="22" t="str">
        <f>Prefeitura!E1417</f>
        <v>(19) 997575308</v>
      </c>
      <c r="K1417" s="23" t="str">
        <f>LOWER('Base de dados'!K1416)</f>
        <v>gleicerod31@gmail.com</v>
      </c>
      <c r="L1417" s="24" t="str">
        <f>'Base de dados'!J1416</f>
        <v>POPULAÇÃO GERAL</v>
      </c>
      <c r="M1417" s="24" t="str">
        <f>'Base de dados'!L1416</f>
        <v>SUPLENTE</v>
      </c>
      <c r="N1417" s="24">
        <f>'Base de dados'!M1416</f>
        <v>1100</v>
      </c>
      <c r="O1417" s="29" t="str">
        <f>IF(OR(Prefeitura!I1417="Não",Prefeitura!J1417&lt;&gt;""),"EXCLUÍDO","")</f>
        <v/>
      </c>
      <c r="P1417" s="24" t="str">
        <f>IF(Prefeitura!J1417&lt;&gt;"","ATENDIDO CDHU",IF(Prefeitura!I1417="Não","NÃO COMPROVA TEMPO DE MORADIA",""))</f>
        <v/>
      </c>
      <c r="Q1417" s="24" t="str">
        <f t="shared" si="46"/>
        <v/>
      </c>
    </row>
    <row r="1418" spans="1:17" ht="24.95" customHeight="1" x14ac:dyDescent="0.25">
      <c r="A1418" s="17">
        <f t="shared" si="45"/>
        <v>1416</v>
      </c>
      <c r="B1418" s="18" t="str">
        <f>'Base de dados'!A1417</f>
        <v>5630016342</v>
      </c>
      <c r="C1418" s="19" t="str">
        <f>'Base de dados'!B1417</f>
        <v>MALENA FERREIRA SANTOS</v>
      </c>
      <c r="D1418" s="26">
        <f>'Base de dados'!C1417</f>
        <v>639960078</v>
      </c>
      <c r="E1418" s="20" t="str">
        <f>'Base de dados'!D1417</f>
        <v>068.997.033-19</v>
      </c>
      <c r="F1418" s="21" t="str">
        <f>IF('Base de dados'!E1417&lt;&gt;"",'Base de dados'!E1417,"")</f>
        <v>ANTONIO CARLOS PEREIRA DOS SANTOS</v>
      </c>
      <c r="G1418" s="21">
        <f>IF('Base de dados'!F1417&lt;&gt;"",'Base de dados'!F1417,"")</f>
        <v>522458750</v>
      </c>
      <c r="H1418" s="21" t="str">
        <f>IF('Base de dados'!G1417&lt;&gt;"",'Base de dados'!G1417,"")</f>
        <v>045.464.693-30</v>
      </c>
      <c r="I1418" s="31" t="str">
        <f>Prefeitura!D1418</f>
        <v>RUA 12, 56 - JARDIM BELA VISTA  - CASA BRANCA</v>
      </c>
      <c r="J1418" s="22" t="str">
        <f>Prefeitura!E1418</f>
        <v>(19) 983918233</v>
      </c>
      <c r="K1418" s="23" t="str">
        <f>LOWER('Base de dados'!K1417)</f>
        <v>malenacarlim@outlook.com.br</v>
      </c>
      <c r="L1418" s="24" t="str">
        <f>'Base de dados'!J1417</f>
        <v>POPULAÇÃO GERAL</v>
      </c>
      <c r="M1418" s="24" t="str">
        <f>'Base de dados'!L1417</f>
        <v>SUPLENTE</v>
      </c>
      <c r="N1418" s="24">
        <f>'Base de dados'!M1417</f>
        <v>1101</v>
      </c>
      <c r="O1418" s="29" t="str">
        <f>IF(OR(Prefeitura!I1418="Não",Prefeitura!J1418&lt;&gt;""),"EXCLUÍDO","")</f>
        <v/>
      </c>
      <c r="P1418" s="24" t="str">
        <f>IF(Prefeitura!J1418&lt;&gt;"","ATENDIDO CDHU",IF(Prefeitura!I1418="Não","NÃO COMPROVA TEMPO DE MORADIA",""))</f>
        <v/>
      </c>
      <c r="Q1418" s="24" t="str">
        <f t="shared" si="46"/>
        <v/>
      </c>
    </row>
    <row r="1419" spans="1:17" ht="24.95" customHeight="1" x14ac:dyDescent="0.25">
      <c r="A1419" s="17">
        <f t="shared" si="45"/>
        <v>1417</v>
      </c>
      <c r="B1419" s="18" t="str">
        <f>'Base de dados'!A1418</f>
        <v>5630000536</v>
      </c>
      <c r="C1419" s="19" t="str">
        <f>'Base de dados'!B1418</f>
        <v>LUCIANA MARIA ROMANO</v>
      </c>
      <c r="D1419" s="26">
        <f>'Base de dados'!C1418</f>
        <v>405533226</v>
      </c>
      <c r="E1419" s="20" t="str">
        <f>'Base de dados'!D1418</f>
        <v>308.196.968-97</v>
      </c>
      <c r="F1419" s="21" t="str">
        <f>IF('Base de dados'!E1418&lt;&gt;"",'Base de dados'!E1418,"")</f>
        <v/>
      </c>
      <c r="G1419" s="21" t="str">
        <f>IF('Base de dados'!F1418&lt;&gt;"",'Base de dados'!F1418,"")</f>
        <v/>
      </c>
      <c r="H1419" s="21" t="str">
        <f>IF('Base de dados'!G1418&lt;&gt;"",'Base de dados'!G1418,"")</f>
        <v/>
      </c>
      <c r="I1419" s="31" t="str">
        <f>Prefeitura!D1419</f>
        <v>RUA MARINA MOURA, 18 - PARQUE SAO PAULO  - CASA BRANCA</v>
      </c>
      <c r="J1419" s="22" t="str">
        <f>Prefeitura!E1419</f>
        <v>(19) 991350014</v>
      </c>
      <c r="K1419" s="23" t="str">
        <f>LOWER('Base de dados'!K1418)</f>
        <v>lucianagermano82@hotmail.com</v>
      </c>
      <c r="L1419" s="24" t="str">
        <f>'Base de dados'!J1418</f>
        <v>POPULAÇÃO GERAL</v>
      </c>
      <c r="M1419" s="24" t="str">
        <f>'Base de dados'!L1418</f>
        <v>SUPLENTE</v>
      </c>
      <c r="N1419" s="24">
        <f>'Base de dados'!M1418</f>
        <v>1102</v>
      </c>
      <c r="O1419" s="29" t="str">
        <f>IF(OR(Prefeitura!I1419="Não",Prefeitura!J1419&lt;&gt;""),"EXCLUÍDO","")</f>
        <v/>
      </c>
      <c r="P1419" s="24" t="str">
        <f>IF(Prefeitura!J1419&lt;&gt;"","ATENDIDO CDHU",IF(Prefeitura!I1419="Não","NÃO COMPROVA TEMPO DE MORADIA",""))</f>
        <v/>
      </c>
      <c r="Q1419" s="24" t="str">
        <f t="shared" si="46"/>
        <v/>
      </c>
    </row>
    <row r="1420" spans="1:17" ht="24.95" customHeight="1" x14ac:dyDescent="0.25">
      <c r="A1420" s="17">
        <f t="shared" si="45"/>
        <v>1418</v>
      </c>
      <c r="B1420" s="18" t="str">
        <f>'Base de dados'!A1419</f>
        <v>5630015252</v>
      </c>
      <c r="C1420" s="19" t="str">
        <f>'Base de dados'!B1419</f>
        <v>WELISON PARDINHO DE SOUZA</v>
      </c>
      <c r="D1420" s="26">
        <f>'Base de dados'!C1419</f>
        <v>20874989</v>
      </c>
      <c r="E1420" s="20" t="str">
        <f>'Base de dados'!D1419</f>
        <v>143.897.806-54</v>
      </c>
      <c r="F1420" s="21" t="str">
        <f>IF('Base de dados'!E1419&lt;&gt;"",'Base de dados'!E1419,"")</f>
        <v>THAINARA</v>
      </c>
      <c r="G1420" s="21">
        <f>IF('Base de dados'!F1419&lt;&gt;"",'Base de dados'!F1419,"")</f>
        <v>596396600</v>
      </c>
      <c r="H1420" s="21" t="str">
        <f>IF('Base de dados'!G1419&lt;&gt;"",'Base de dados'!G1419,"")</f>
        <v>494.804.798-85</v>
      </c>
      <c r="I1420" s="31" t="str">
        <f>Prefeitura!D1420</f>
        <v>CHA SITIO ESTANCIA NOSSA SENHORA APARECIDA, Sem número  - ALTO DO DESTERRO  - CASA BRANCA</v>
      </c>
      <c r="J1420" s="22" t="str">
        <f>Prefeitura!E1420</f>
        <v>(19) 992010090</v>
      </c>
      <c r="K1420" s="23" t="str">
        <f>LOWER('Base de dados'!K1419)</f>
        <v>gislaine_naiara1997@hotmail.com</v>
      </c>
      <c r="L1420" s="24" t="str">
        <f>'Base de dados'!J1419</f>
        <v>POPULAÇÃO GERAL</v>
      </c>
      <c r="M1420" s="24" t="str">
        <f>'Base de dados'!L1419</f>
        <v>SUPLENTE</v>
      </c>
      <c r="N1420" s="24">
        <f>'Base de dados'!M1419</f>
        <v>1103</v>
      </c>
      <c r="O1420" s="29" t="str">
        <f>IF(OR(Prefeitura!I1420="Não",Prefeitura!J1420&lt;&gt;""),"EXCLUÍDO","")</f>
        <v/>
      </c>
      <c r="P1420" s="24" t="str">
        <f>IF(Prefeitura!J1420&lt;&gt;"","ATENDIDO CDHU",IF(Prefeitura!I1420="Não","NÃO COMPROVA TEMPO DE MORADIA",""))</f>
        <v/>
      </c>
      <c r="Q1420" s="24" t="str">
        <f t="shared" si="46"/>
        <v/>
      </c>
    </row>
    <row r="1421" spans="1:17" ht="24.95" customHeight="1" x14ac:dyDescent="0.25">
      <c r="A1421" s="17">
        <f t="shared" si="45"/>
        <v>1419</v>
      </c>
      <c r="B1421" s="18" t="str">
        <f>'Base de dados'!A1420</f>
        <v>5630001278</v>
      </c>
      <c r="C1421" s="19" t="str">
        <f>'Base de dados'!B1420</f>
        <v>SERGIO COELHO JUNIOR</v>
      </c>
      <c r="D1421" s="26">
        <f>'Base de dados'!C1420</f>
        <v>450689578</v>
      </c>
      <c r="E1421" s="20" t="str">
        <f>'Base de dados'!D1420</f>
        <v>388.123.738-01</v>
      </c>
      <c r="F1421" s="21" t="str">
        <f>IF('Base de dados'!E1420&lt;&gt;"",'Base de dados'!E1420,"")</f>
        <v>JAYNE SILVA SANTOS COELHO</v>
      </c>
      <c r="G1421" s="21">
        <f>IF('Base de dados'!F1420&lt;&gt;"",'Base de dados'!F1420,"")</f>
        <v>455449582</v>
      </c>
      <c r="H1421" s="21" t="str">
        <f>IF('Base de dados'!G1420&lt;&gt;"",'Base de dados'!G1420,"")</f>
        <v>468.283.878-48</v>
      </c>
      <c r="I1421" s="31" t="str">
        <f>Prefeitura!D1421</f>
        <v>RUA DOS ANTONIALLI, 63 - NAZAREH - CASA BRANCA</v>
      </c>
      <c r="J1421" s="22" t="str">
        <f>Prefeitura!E1421</f>
        <v>(19) 971334012</v>
      </c>
      <c r="K1421" s="23" t="str">
        <f>LOWER('Base de dados'!K1420)</f>
        <v>sergiojunior1410@gmail.com</v>
      </c>
      <c r="L1421" s="24" t="str">
        <f>'Base de dados'!J1420</f>
        <v>POPULAÇÃO GERAL</v>
      </c>
      <c r="M1421" s="24" t="str">
        <f>'Base de dados'!L1420</f>
        <v>SUPLENTE</v>
      </c>
      <c r="N1421" s="24">
        <f>'Base de dados'!M1420</f>
        <v>1104</v>
      </c>
      <c r="O1421" s="29" t="str">
        <f>IF(OR(Prefeitura!I1421="Não",Prefeitura!J1421&lt;&gt;""),"EXCLUÍDO","")</f>
        <v/>
      </c>
      <c r="P1421" s="24" t="str">
        <f>IF(Prefeitura!J1421&lt;&gt;"","ATENDIDO CDHU",IF(Prefeitura!I1421="Não","NÃO COMPROVA TEMPO DE MORADIA",""))</f>
        <v/>
      </c>
      <c r="Q1421" s="24" t="str">
        <f t="shared" si="46"/>
        <v/>
      </c>
    </row>
    <row r="1422" spans="1:17" ht="24.95" customHeight="1" x14ac:dyDescent="0.25">
      <c r="A1422" s="17">
        <f t="shared" si="45"/>
        <v>1420</v>
      </c>
      <c r="B1422" s="18" t="str">
        <f>'Base de dados'!A1421</f>
        <v>5630000809</v>
      </c>
      <c r="C1422" s="19" t="str">
        <f>'Base de dados'!B1421</f>
        <v>PAULO SERGIO GONCALVES</v>
      </c>
      <c r="D1422" s="26">
        <f>'Base de dados'!C1421</f>
        <v>329566775</v>
      </c>
      <c r="E1422" s="20" t="str">
        <f>'Base de dados'!D1421</f>
        <v>297.071.118-44</v>
      </c>
      <c r="F1422" s="21" t="str">
        <f>IF('Base de dados'!E1421&lt;&gt;"",'Base de dados'!E1421,"")</f>
        <v>CAMILA CANDIDO DA SILVA GONCALVES</v>
      </c>
      <c r="G1422" s="21">
        <f>IF('Base de dados'!F1421&lt;&gt;"",'Base de dados'!F1421,"")</f>
        <v>458054021</v>
      </c>
      <c r="H1422" s="21" t="str">
        <f>IF('Base de dados'!G1421&lt;&gt;"",'Base de dados'!G1421,"")</f>
        <v>354.376.218-41</v>
      </c>
      <c r="I1422" s="31" t="str">
        <f>Prefeitura!D1422</f>
        <v>RUA DOS MENEZELOS, 165fundos - JARDIM BOA ESPERANCA - CASA BRANCA</v>
      </c>
      <c r="J1422" s="22" t="str">
        <f>Prefeitura!E1422</f>
        <v>(19) 992772040</v>
      </c>
      <c r="K1422" s="23" t="str">
        <f>LOWER('Base de dados'!K1421)</f>
        <v>milac4446@gmail.com</v>
      </c>
      <c r="L1422" s="24" t="str">
        <f>'Base de dados'!J1421</f>
        <v>POPULAÇÃO GERAL</v>
      </c>
      <c r="M1422" s="24" t="str">
        <f>'Base de dados'!L1421</f>
        <v>SUPLENTE</v>
      </c>
      <c r="N1422" s="24">
        <f>'Base de dados'!M1421</f>
        <v>1105</v>
      </c>
      <c r="O1422" s="29" t="str">
        <f>IF(OR(Prefeitura!I1422="Não",Prefeitura!J1422&lt;&gt;""),"EXCLUÍDO","")</f>
        <v/>
      </c>
      <c r="P1422" s="24" t="str">
        <f>IF(Prefeitura!J1422&lt;&gt;"","ATENDIDO CDHU",IF(Prefeitura!I1422="Não","NÃO COMPROVA TEMPO DE MORADIA",""))</f>
        <v/>
      </c>
      <c r="Q1422" s="24" t="str">
        <f t="shared" si="46"/>
        <v/>
      </c>
    </row>
    <row r="1423" spans="1:17" ht="24.95" customHeight="1" x14ac:dyDescent="0.25">
      <c r="A1423" s="17">
        <f t="shared" si="45"/>
        <v>1421</v>
      </c>
      <c r="B1423" s="18" t="str">
        <f>'Base de dados'!A1422</f>
        <v>5630019601</v>
      </c>
      <c r="C1423" s="19" t="str">
        <f>'Base de dados'!B1422</f>
        <v>AMANDA BEATRIZ COELHO DOS REIS</v>
      </c>
      <c r="D1423" s="26">
        <f>'Base de dados'!C1422</f>
        <v>627108337</v>
      </c>
      <c r="E1423" s="20" t="str">
        <f>'Base de dados'!D1422</f>
        <v>708.169.931-65</v>
      </c>
      <c r="F1423" s="21" t="str">
        <f>IF('Base de dados'!E1422&lt;&gt;"",'Base de dados'!E1422,"")</f>
        <v>JOSE FERNANDES DA SILVA JUNIOR</v>
      </c>
      <c r="G1423" s="21">
        <f>IF('Base de dados'!F1422&lt;&gt;"",'Base de dados'!F1422,"")</f>
        <v>450682511</v>
      </c>
      <c r="H1423" s="21" t="str">
        <f>IF('Base de dados'!G1422&lt;&gt;"",'Base de dados'!G1422,"")</f>
        <v>483.006.808-61</v>
      </c>
      <c r="I1423" s="31" t="str">
        <f>Prefeitura!D1423</f>
        <v>RUA FAMILIA PAIVA, 235 - VENDA BRANCA  - CASA BRANCA</v>
      </c>
      <c r="J1423" s="22" t="str">
        <f>Prefeitura!E1423</f>
        <v>(19) 971570220</v>
      </c>
      <c r="K1423" s="23" t="str">
        <f>LOWER('Base de dados'!K1422)</f>
        <v>fernandesjose77687@gmail.com</v>
      </c>
      <c r="L1423" s="24" t="str">
        <f>'Base de dados'!J1422</f>
        <v>POPULAÇÃO GERAL</v>
      </c>
      <c r="M1423" s="24" t="str">
        <f>'Base de dados'!L1422</f>
        <v>SUPLENTE</v>
      </c>
      <c r="N1423" s="24">
        <f>'Base de dados'!M1422</f>
        <v>1106</v>
      </c>
      <c r="O1423" s="29" t="str">
        <f>IF(OR(Prefeitura!I1423="Não",Prefeitura!J1423&lt;&gt;""),"EXCLUÍDO","")</f>
        <v/>
      </c>
      <c r="P1423" s="24" t="str">
        <f>IF(Prefeitura!J1423&lt;&gt;"","ATENDIDO CDHU",IF(Prefeitura!I1423="Não","NÃO COMPROVA TEMPO DE MORADIA",""))</f>
        <v/>
      </c>
      <c r="Q1423" s="24" t="str">
        <f t="shared" si="46"/>
        <v/>
      </c>
    </row>
    <row r="1424" spans="1:17" ht="24.95" customHeight="1" x14ac:dyDescent="0.25">
      <c r="A1424" s="17">
        <f t="shared" si="45"/>
        <v>1422</v>
      </c>
      <c r="B1424" s="18" t="str">
        <f>'Base de dados'!A1423</f>
        <v>5630013406</v>
      </c>
      <c r="C1424" s="19" t="str">
        <f>'Base de dados'!B1423</f>
        <v>GABRIEL SILVA</v>
      </c>
      <c r="D1424" s="26">
        <f>'Base de dados'!C1423</f>
        <v>650133055</v>
      </c>
      <c r="E1424" s="20" t="str">
        <f>'Base de dados'!D1423</f>
        <v>123.838.004-22</v>
      </c>
      <c r="F1424" s="21" t="str">
        <f>IF('Base de dados'!E1423&lt;&gt;"",'Base de dados'!E1423,"")</f>
        <v/>
      </c>
      <c r="G1424" s="21" t="str">
        <f>IF('Base de dados'!F1423&lt;&gt;"",'Base de dados'!F1423,"")</f>
        <v/>
      </c>
      <c r="H1424" s="21" t="str">
        <f>IF('Base de dados'!G1423&lt;&gt;"",'Base de dados'!G1423,"")</f>
        <v/>
      </c>
      <c r="I1424" s="31" t="str">
        <f>Prefeitura!D1424</f>
        <v>RUA DELFINO CINTRA, 484 - BOTAFOGO - CAMPINAS</v>
      </c>
      <c r="J1424" s="22" t="str">
        <f>Prefeitura!E1424</f>
        <v>(19) 987525296</v>
      </c>
      <c r="K1424" s="23" t="str">
        <f>LOWER('Base de dados'!K1423)</f>
        <v>silvagabriel80544@gmail.com</v>
      </c>
      <c r="L1424" s="24" t="str">
        <f>'Base de dados'!J1423</f>
        <v>POPULAÇÃO GERAL</v>
      </c>
      <c r="M1424" s="24" t="str">
        <f>'Base de dados'!L1423</f>
        <v>SUPLENTE</v>
      </c>
      <c r="N1424" s="24">
        <f>'Base de dados'!M1423</f>
        <v>1107</v>
      </c>
      <c r="O1424" s="29" t="str">
        <f>IF(OR(Prefeitura!I1424="Não",Prefeitura!J1424&lt;&gt;""),"EXCLUÍDO","")</f>
        <v/>
      </c>
      <c r="P1424" s="24" t="str">
        <f>IF(Prefeitura!J1424&lt;&gt;"","ATENDIDO CDHU",IF(Prefeitura!I1424="Não","NÃO COMPROVA TEMPO DE MORADIA",""))</f>
        <v/>
      </c>
      <c r="Q1424" s="24" t="str">
        <f t="shared" si="46"/>
        <v/>
      </c>
    </row>
    <row r="1425" spans="1:17" ht="24.95" customHeight="1" x14ac:dyDescent="0.25">
      <c r="A1425" s="17">
        <f t="shared" si="45"/>
        <v>1423</v>
      </c>
      <c r="B1425" s="18" t="str">
        <f>'Base de dados'!A1424</f>
        <v>5630014982</v>
      </c>
      <c r="C1425" s="19" t="str">
        <f>'Base de dados'!B1424</f>
        <v>TATIANA GALELLI RIBEIRO</v>
      </c>
      <c r="D1425" s="26">
        <f>'Base de dados'!C1424</f>
        <v>3042447410</v>
      </c>
      <c r="E1425" s="20" t="str">
        <f>'Base de dados'!D1424</f>
        <v>223.704.708-10</v>
      </c>
      <c r="F1425" s="21" t="str">
        <f>IF('Base de dados'!E1424&lt;&gt;"",'Base de dados'!E1424,"")</f>
        <v/>
      </c>
      <c r="G1425" s="21" t="str">
        <f>IF('Base de dados'!F1424&lt;&gt;"",'Base de dados'!F1424,"")</f>
        <v/>
      </c>
      <c r="H1425" s="21" t="str">
        <f>IF('Base de dados'!G1424&lt;&gt;"",'Base de dados'!G1424,"")</f>
        <v/>
      </c>
      <c r="I1425" s="31" t="str">
        <f>Prefeitura!D1425</f>
        <v>RUA LUIS PIZA, 515 - CENTRO - CASA BRANCA</v>
      </c>
      <c r="J1425" s="22" t="str">
        <f>Prefeitura!E1425</f>
        <v>(19) 991990245</v>
      </c>
      <c r="K1425" s="23" t="str">
        <f>LOWER('Base de dados'!K1424)</f>
        <v>tatigribeiro@hotmail.com</v>
      </c>
      <c r="L1425" s="24" t="str">
        <f>'Base de dados'!J1424</f>
        <v>POPULAÇÃO GERAL</v>
      </c>
      <c r="M1425" s="24" t="str">
        <f>'Base de dados'!L1424</f>
        <v>SUPLENTE</v>
      </c>
      <c r="N1425" s="24">
        <f>'Base de dados'!M1424</f>
        <v>1108</v>
      </c>
      <c r="O1425" s="29" t="str">
        <f>IF(OR(Prefeitura!I1425="Não",Prefeitura!J1425&lt;&gt;""),"EXCLUÍDO","")</f>
        <v/>
      </c>
      <c r="P1425" s="24" t="str">
        <f>IF(Prefeitura!J1425&lt;&gt;"","ATENDIDO CDHU",IF(Prefeitura!I1425="Não","NÃO COMPROVA TEMPO DE MORADIA",""))</f>
        <v/>
      </c>
      <c r="Q1425" s="24" t="str">
        <f t="shared" si="46"/>
        <v/>
      </c>
    </row>
    <row r="1426" spans="1:17" ht="24.95" customHeight="1" x14ac:dyDescent="0.25">
      <c r="A1426" s="17">
        <f t="shared" si="45"/>
        <v>1424</v>
      </c>
      <c r="B1426" s="18" t="str">
        <f>'Base de dados'!A1425</f>
        <v>5630017209</v>
      </c>
      <c r="C1426" s="19" t="str">
        <f>'Base de dados'!B1425</f>
        <v>PAULO SERGIO DA SILVA FILHO</v>
      </c>
      <c r="D1426" s="26">
        <f>'Base de dados'!C1425</f>
        <v>490065934</v>
      </c>
      <c r="E1426" s="20" t="str">
        <f>'Base de dados'!D1425</f>
        <v>397.233.068-59</v>
      </c>
      <c r="F1426" s="21" t="str">
        <f>IF('Base de dados'!E1425&lt;&gt;"",'Base de dados'!E1425,"")</f>
        <v/>
      </c>
      <c r="G1426" s="21" t="str">
        <f>IF('Base de dados'!F1425&lt;&gt;"",'Base de dados'!F1425,"")</f>
        <v/>
      </c>
      <c r="H1426" s="21" t="str">
        <f>IF('Base de dados'!G1425&lt;&gt;"",'Base de dados'!G1425,"")</f>
        <v/>
      </c>
      <c r="I1426" s="31" t="str">
        <f>Prefeitura!D1426</f>
        <v>RUA DAS ORQUIDEAS, 62 - CIDADE JARDIM - CASA BRANCA</v>
      </c>
      <c r="J1426" s="22" t="str">
        <f>Prefeitura!E1426</f>
        <v>(19) 971064342</v>
      </c>
      <c r="K1426" s="23" t="str">
        <f>LOWER('Base de dados'!K1425)</f>
        <v>paulofilho822@gmail.com</v>
      </c>
      <c r="L1426" s="24" t="str">
        <f>'Base de dados'!J1425</f>
        <v>POPULAÇÃO GERAL</v>
      </c>
      <c r="M1426" s="24" t="str">
        <f>'Base de dados'!L1425</f>
        <v>SUPLENTE</v>
      </c>
      <c r="N1426" s="24">
        <f>'Base de dados'!M1425</f>
        <v>1109</v>
      </c>
      <c r="O1426" s="29" t="str">
        <f>IF(OR(Prefeitura!I1426="Não",Prefeitura!J1426&lt;&gt;""),"EXCLUÍDO","")</f>
        <v/>
      </c>
      <c r="P1426" s="24" t="str">
        <f>IF(Prefeitura!J1426&lt;&gt;"","ATENDIDO CDHU",IF(Prefeitura!I1426="Não","NÃO COMPROVA TEMPO DE MORADIA",""))</f>
        <v/>
      </c>
      <c r="Q1426" s="24" t="str">
        <f t="shared" si="46"/>
        <v/>
      </c>
    </row>
    <row r="1427" spans="1:17" ht="24.95" customHeight="1" x14ac:dyDescent="0.25">
      <c r="A1427" s="17">
        <f t="shared" si="45"/>
        <v>1425</v>
      </c>
      <c r="B1427" s="18" t="str">
        <f>'Base de dados'!A1426</f>
        <v>5630007325</v>
      </c>
      <c r="C1427" s="19" t="str">
        <f>'Base de dados'!B1426</f>
        <v>ELIANA APARECIDA DA SILVA</v>
      </c>
      <c r="D1427" s="26">
        <f>'Base de dados'!C1426</f>
        <v>30486299</v>
      </c>
      <c r="E1427" s="20" t="str">
        <f>'Base de dados'!D1426</f>
        <v>250.804.428-83</v>
      </c>
      <c r="F1427" s="21" t="str">
        <f>IF('Base de dados'!E1426&lt;&gt;"",'Base de dados'!E1426,"")</f>
        <v/>
      </c>
      <c r="G1427" s="21" t="str">
        <f>IF('Base de dados'!F1426&lt;&gt;"",'Base de dados'!F1426,"")</f>
        <v/>
      </c>
      <c r="H1427" s="21" t="str">
        <f>IF('Base de dados'!G1426&lt;&gt;"",'Base de dados'!G1426,"")</f>
        <v/>
      </c>
      <c r="I1427" s="31" t="str">
        <f>Prefeitura!D1427</f>
        <v>AV  DR FRANCISCO NOGUEIRA DE LIMA, 733 - CHACARA BOA VISTA - CASA BRANCA</v>
      </c>
      <c r="J1427" s="22" t="str">
        <f>Prefeitura!E1427</f>
        <v>(19) 994380743</v>
      </c>
      <c r="K1427" s="23" t="str">
        <f>LOWER('Base de dados'!K1426)</f>
        <v>lili.s.ribeiro@hotmail.com</v>
      </c>
      <c r="L1427" s="24" t="str">
        <f>'Base de dados'!J1426</f>
        <v>POPULAÇÃO GERAL</v>
      </c>
      <c r="M1427" s="24" t="str">
        <f>'Base de dados'!L1426</f>
        <v>SUPLENTE</v>
      </c>
      <c r="N1427" s="24">
        <f>'Base de dados'!M1426</f>
        <v>1110</v>
      </c>
      <c r="O1427" s="29" t="str">
        <f>IF(OR(Prefeitura!I1427="Não",Prefeitura!J1427&lt;&gt;""),"EXCLUÍDO","")</f>
        <v/>
      </c>
      <c r="P1427" s="24" t="str">
        <f>IF(Prefeitura!J1427&lt;&gt;"","ATENDIDO CDHU",IF(Prefeitura!I1427="Não","NÃO COMPROVA TEMPO DE MORADIA",""))</f>
        <v/>
      </c>
      <c r="Q1427" s="24" t="str">
        <f t="shared" si="46"/>
        <v/>
      </c>
    </row>
    <row r="1428" spans="1:17" ht="24.95" customHeight="1" x14ac:dyDescent="0.25">
      <c r="A1428" s="17">
        <f t="shared" si="45"/>
        <v>1426</v>
      </c>
      <c r="B1428" s="18" t="str">
        <f>'Base de dados'!A1427</f>
        <v>5630002326</v>
      </c>
      <c r="C1428" s="19" t="str">
        <f>'Base de dados'!B1427</f>
        <v>ANA CAROLINA DOS SANTOS WINCLER</v>
      </c>
      <c r="D1428" s="26">
        <f>'Base de dados'!C1427</f>
        <v>415403728</v>
      </c>
      <c r="E1428" s="20" t="str">
        <f>'Base de dados'!D1427</f>
        <v>423.775.338-76</v>
      </c>
      <c r="F1428" s="21" t="str">
        <f>IF('Base de dados'!E1427&lt;&gt;"",'Base de dados'!E1427,"")</f>
        <v>DENIS CARLOS THEODORO LEOPOLDINO</v>
      </c>
      <c r="G1428" s="21">
        <f>IF('Base de dados'!F1427&lt;&gt;"",'Base de dados'!F1427,"")</f>
        <v>579159644</v>
      </c>
      <c r="H1428" s="21" t="str">
        <f>IF('Base de dados'!G1427&lt;&gt;"",'Base de dados'!G1427,"")</f>
        <v>478.882.718-20</v>
      </c>
      <c r="I1428" s="31" t="str">
        <f>Prefeitura!D1428</f>
        <v>RUA FAMILIA DOMINGUES, 31 - VENDA BRANCA - CASA BRANCA</v>
      </c>
      <c r="J1428" s="22" t="str">
        <f>Prefeitura!E1428</f>
        <v>(19) 991631392</v>
      </c>
      <c r="K1428" s="23" t="str">
        <f>LOWER('Base de dados'!K1427)</f>
        <v>kawincler23@gmail.com</v>
      </c>
      <c r="L1428" s="24" t="str">
        <f>'Base de dados'!J1427</f>
        <v>POPULAÇÃO GERAL</v>
      </c>
      <c r="M1428" s="24" t="str">
        <f>'Base de dados'!L1427</f>
        <v>SUPLENTE</v>
      </c>
      <c r="N1428" s="24">
        <f>'Base de dados'!M1427</f>
        <v>1111</v>
      </c>
      <c r="O1428" s="29" t="str">
        <f>IF(OR(Prefeitura!I1428="Não",Prefeitura!J1428&lt;&gt;""),"EXCLUÍDO","")</f>
        <v/>
      </c>
      <c r="P1428" s="24" t="str">
        <f>IF(Prefeitura!J1428&lt;&gt;"","ATENDIDO CDHU",IF(Prefeitura!I1428="Não","NÃO COMPROVA TEMPO DE MORADIA",""))</f>
        <v/>
      </c>
      <c r="Q1428" s="24" t="str">
        <f t="shared" si="46"/>
        <v/>
      </c>
    </row>
    <row r="1429" spans="1:17" ht="24.95" customHeight="1" x14ac:dyDescent="0.25">
      <c r="A1429" s="17">
        <f t="shared" si="45"/>
        <v>1427</v>
      </c>
      <c r="B1429" s="18" t="str">
        <f>'Base de dados'!A1428</f>
        <v>5630017183</v>
      </c>
      <c r="C1429" s="19" t="str">
        <f>'Base de dados'!B1428</f>
        <v>LARISSA BEATRIZ LEMES DOS SANTOS ROCHA</v>
      </c>
      <c r="D1429" s="26">
        <f>'Base de dados'!C1428</f>
        <v>384943251</v>
      </c>
      <c r="E1429" s="20" t="str">
        <f>'Base de dados'!D1428</f>
        <v>462.037.148-36</v>
      </c>
      <c r="F1429" s="21" t="str">
        <f>IF('Base de dados'!E1428&lt;&gt;"",'Base de dados'!E1428,"")</f>
        <v>BRUNO ROCHA SANCHIS</v>
      </c>
      <c r="G1429" s="21">
        <f>IF('Base de dados'!F1428&lt;&gt;"",'Base de dados'!F1428,"")</f>
        <v>402017857</v>
      </c>
      <c r="H1429" s="21" t="str">
        <f>IF('Base de dados'!G1428&lt;&gt;"",'Base de dados'!G1428,"")</f>
        <v>439.307.858-62</v>
      </c>
      <c r="I1429" s="31" t="str">
        <f>Prefeitura!D1429</f>
        <v>RUA LIMA BARRETO, 433 - JARDIM AMANDA I - HORTOLANDIA</v>
      </c>
      <c r="J1429" s="22" t="str">
        <f>Prefeitura!E1429</f>
        <v>(19) 995852771</v>
      </c>
      <c r="K1429" s="23" t="str">
        <f>LOWER('Base de dados'!K1428)</f>
        <v>lariebrunoebryan16@gmail.com</v>
      </c>
      <c r="L1429" s="24" t="str">
        <f>'Base de dados'!J1428</f>
        <v>POPULAÇÃO GERAL</v>
      </c>
      <c r="M1429" s="24" t="str">
        <f>'Base de dados'!L1428</f>
        <v>SUPLENTE</v>
      </c>
      <c r="N1429" s="24">
        <f>'Base de dados'!M1428</f>
        <v>1112</v>
      </c>
      <c r="O1429" s="29" t="str">
        <f>IF(OR(Prefeitura!I1429="Não",Prefeitura!J1429&lt;&gt;""),"EXCLUÍDO","")</f>
        <v/>
      </c>
      <c r="P1429" s="24" t="str">
        <f>IF(Prefeitura!J1429&lt;&gt;"","ATENDIDO CDHU",IF(Prefeitura!I1429="Não","NÃO COMPROVA TEMPO DE MORADIA",""))</f>
        <v/>
      </c>
      <c r="Q1429" s="24" t="str">
        <f t="shared" si="46"/>
        <v/>
      </c>
    </row>
    <row r="1430" spans="1:17" ht="24.95" customHeight="1" x14ac:dyDescent="0.25">
      <c r="A1430" s="17">
        <f t="shared" si="45"/>
        <v>1428</v>
      </c>
      <c r="B1430" s="18" t="str">
        <f>'Base de dados'!A1429</f>
        <v>5630003902</v>
      </c>
      <c r="C1430" s="19" t="str">
        <f>'Base de dados'!B1429</f>
        <v>DEOCLIDES COSTA DE ALMEIDA FILHO</v>
      </c>
      <c r="D1430" s="26">
        <f>'Base de dados'!C1429</f>
        <v>423991954</v>
      </c>
      <c r="E1430" s="20" t="str">
        <f>'Base de dados'!D1429</f>
        <v>482.157.388-18</v>
      </c>
      <c r="F1430" s="21" t="str">
        <f>IF('Base de dados'!E1429&lt;&gt;"",'Base de dados'!E1429,"")</f>
        <v/>
      </c>
      <c r="G1430" s="21" t="str">
        <f>IF('Base de dados'!F1429&lt;&gt;"",'Base de dados'!F1429,"")</f>
        <v/>
      </c>
      <c r="H1430" s="21" t="str">
        <f>IF('Base de dados'!G1429&lt;&gt;"",'Base de dados'!G1429,"")</f>
        <v/>
      </c>
      <c r="I1430" s="31" t="str">
        <f>Prefeitura!D1430</f>
        <v>RUA FAMILIA CASTRO, 75B - NAZARETH - CASA BRANCA</v>
      </c>
      <c r="J1430" s="22" t="str">
        <f>Prefeitura!E1430</f>
        <v>(19) 987658707</v>
      </c>
      <c r="K1430" s="23" t="str">
        <f>LOWER('Base de dados'!K1429)</f>
        <v>deoclides.costa.73@gmail.com</v>
      </c>
      <c r="L1430" s="24" t="str">
        <f>'Base de dados'!J1429</f>
        <v>POPULAÇÃO GERAL</v>
      </c>
      <c r="M1430" s="24" t="str">
        <f>'Base de dados'!L1429</f>
        <v>SUPLENTE</v>
      </c>
      <c r="N1430" s="24">
        <f>'Base de dados'!M1429</f>
        <v>1113</v>
      </c>
      <c r="O1430" s="29" t="str">
        <f>IF(OR(Prefeitura!I1430="Não",Prefeitura!J1430&lt;&gt;""),"EXCLUÍDO","")</f>
        <v/>
      </c>
      <c r="P1430" s="24" t="str">
        <f>IF(Prefeitura!J1430&lt;&gt;"","ATENDIDO CDHU",IF(Prefeitura!I1430="Não","NÃO COMPROVA TEMPO DE MORADIA",""))</f>
        <v/>
      </c>
      <c r="Q1430" s="24" t="str">
        <f t="shared" si="46"/>
        <v/>
      </c>
    </row>
    <row r="1431" spans="1:17" ht="24.95" customHeight="1" x14ac:dyDescent="0.25">
      <c r="A1431" s="17">
        <f t="shared" si="45"/>
        <v>1429</v>
      </c>
      <c r="B1431" s="18" t="str">
        <f>'Base de dados'!A1430</f>
        <v>5630009214</v>
      </c>
      <c r="C1431" s="19" t="str">
        <f>'Base de dados'!B1430</f>
        <v>LUCIANA ALVES NOGUEIRA</v>
      </c>
      <c r="D1431" s="26">
        <f>'Base de dados'!C1430</f>
        <v>363402809</v>
      </c>
      <c r="E1431" s="20" t="str">
        <f>'Base de dados'!D1430</f>
        <v>294.963.258-07</v>
      </c>
      <c r="F1431" s="21" t="str">
        <f>IF('Base de dados'!E1430&lt;&gt;"",'Base de dados'!E1430,"")</f>
        <v>MATHEUS MARTINS NOGUEIRA</v>
      </c>
      <c r="G1431" s="21">
        <f>IF('Base de dados'!F1430&lt;&gt;"",'Base de dados'!F1430,"")</f>
        <v>463423410</v>
      </c>
      <c r="H1431" s="21" t="str">
        <f>IF('Base de dados'!G1430&lt;&gt;"",'Base de dados'!G1430,"")</f>
        <v>400.599.508-03</v>
      </c>
      <c r="I1431" s="31" t="str">
        <f>Prefeitura!D1431</f>
        <v>RUA FAMILIA BARBIOTE, 118 - MONTE BELO - CASA BRANCA</v>
      </c>
      <c r="J1431" s="22" t="str">
        <f>Prefeitura!E1431</f>
        <v>(19) 992823195</v>
      </c>
      <c r="K1431" s="23" t="str">
        <f>LOWER('Base de dados'!K1430)</f>
        <v>lucianagardinaalves@gmail.com</v>
      </c>
      <c r="L1431" s="24" t="str">
        <f>'Base de dados'!J1430</f>
        <v>POPULAÇÃO GERAL</v>
      </c>
      <c r="M1431" s="24" t="str">
        <f>'Base de dados'!L1430</f>
        <v>SUPLENTE</v>
      </c>
      <c r="N1431" s="24">
        <f>'Base de dados'!M1430</f>
        <v>1114</v>
      </c>
      <c r="O1431" s="29" t="str">
        <f>IF(OR(Prefeitura!I1431="Não",Prefeitura!J1431&lt;&gt;""),"EXCLUÍDO","")</f>
        <v/>
      </c>
      <c r="P1431" s="24" t="str">
        <f>IF(Prefeitura!J1431&lt;&gt;"","ATENDIDO CDHU",IF(Prefeitura!I1431="Não","NÃO COMPROVA TEMPO DE MORADIA",""))</f>
        <v/>
      </c>
      <c r="Q1431" s="24" t="str">
        <f t="shared" si="46"/>
        <v/>
      </c>
    </row>
    <row r="1432" spans="1:17" ht="24.95" customHeight="1" x14ac:dyDescent="0.25">
      <c r="A1432" s="17">
        <f t="shared" si="45"/>
        <v>1430</v>
      </c>
      <c r="B1432" s="18" t="str">
        <f>'Base de dados'!A1431</f>
        <v>5630017779</v>
      </c>
      <c r="C1432" s="19" t="str">
        <f>'Base de dados'!B1431</f>
        <v>ANA PAULA DOS SANTOS DE MORAES</v>
      </c>
      <c r="D1432" s="26">
        <f>'Base de dados'!C1431</f>
        <v>497276707</v>
      </c>
      <c r="E1432" s="20" t="str">
        <f>'Base de dados'!D1431</f>
        <v>456.101.378-45</v>
      </c>
      <c r="F1432" s="21" t="str">
        <f>IF('Base de dados'!E1431&lt;&gt;"",'Base de dados'!E1431,"")</f>
        <v/>
      </c>
      <c r="G1432" s="21" t="str">
        <f>IF('Base de dados'!F1431&lt;&gt;"",'Base de dados'!F1431,"")</f>
        <v/>
      </c>
      <c r="H1432" s="21" t="str">
        <f>IF('Base de dados'!G1431&lt;&gt;"",'Base de dados'!G1431,"")</f>
        <v/>
      </c>
      <c r="I1432" s="31" t="str">
        <f>Prefeitura!D1432</f>
        <v>RUA PEDRO PIMENTA, 312 - PARQUE SAO PAULO - CASA BRANCA</v>
      </c>
      <c r="J1432" s="22" t="str">
        <f>Prefeitura!E1432</f>
        <v>(19) 987635236</v>
      </c>
      <c r="K1432" s="23" t="str">
        <f>LOWER('Base de dados'!K1431)</f>
        <v>anapaula22morais@gmail.com</v>
      </c>
      <c r="L1432" s="24" t="str">
        <f>'Base de dados'!J1431</f>
        <v>POPULAÇÃO GERAL</v>
      </c>
      <c r="M1432" s="24" t="str">
        <f>'Base de dados'!L1431</f>
        <v>SUPLENTE</v>
      </c>
      <c r="N1432" s="24">
        <f>'Base de dados'!M1431</f>
        <v>1115</v>
      </c>
      <c r="O1432" s="29" t="str">
        <f>IF(OR(Prefeitura!I1432="Não",Prefeitura!J1432&lt;&gt;""),"EXCLUÍDO","")</f>
        <v/>
      </c>
      <c r="P1432" s="24" t="str">
        <f>IF(Prefeitura!J1432&lt;&gt;"","ATENDIDO CDHU",IF(Prefeitura!I1432="Não","NÃO COMPROVA TEMPO DE MORADIA",""))</f>
        <v/>
      </c>
      <c r="Q1432" s="24" t="str">
        <f t="shared" si="46"/>
        <v/>
      </c>
    </row>
    <row r="1433" spans="1:17" ht="24.95" customHeight="1" x14ac:dyDescent="0.25">
      <c r="A1433" s="17">
        <f t="shared" si="45"/>
        <v>1431</v>
      </c>
      <c r="B1433" s="18" t="str">
        <f>'Base de dados'!A1432</f>
        <v>5630001682</v>
      </c>
      <c r="C1433" s="19" t="str">
        <f>'Base de dados'!B1432</f>
        <v>TATIANE TEIXEIRA DA CRUZ</v>
      </c>
      <c r="D1433" s="26">
        <f>'Base de dados'!C1432</f>
        <v>355182488</v>
      </c>
      <c r="E1433" s="20" t="str">
        <f>'Base de dados'!D1432</f>
        <v>381.260.968-10</v>
      </c>
      <c r="F1433" s="21" t="str">
        <f>IF('Base de dados'!E1432&lt;&gt;"",'Base de dados'!E1432,"")</f>
        <v/>
      </c>
      <c r="G1433" s="21" t="str">
        <f>IF('Base de dados'!F1432&lt;&gt;"",'Base de dados'!F1432,"")</f>
        <v/>
      </c>
      <c r="H1433" s="21" t="str">
        <f>IF('Base de dados'!G1432&lt;&gt;"",'Base de dados'!G1432,"")</f>
        <v/>
      </c>
      <c r="I1433" s="31" t="str">
        <f>Prefeitura!D1433</f>
        <v>RUA FAMILIA PAIVA, 175 - VENDA BRANCA - CASA BRANCA</v>
      </c>
      <c r="J1433" s="22" t="str">
        <f>Prefeitura!E1433</f>
        <v>(19) 992133039</v>
      </c>
      <c r="K1433" s="23" t="str">
        <f>LOWER('Base de dados'!K1432)</f>
        <v>maracruz0205@gmail.com</v>
      </c>
      <c r="L1433" s="24" t="str">
        <f>'Base de dados'!J1432</f>
        <v>POPULAÇÃO GERAL</v>
      </c>
      <c r="M1433" s="24" t="str">
        <f>'Base de dados'!L1432</f>
        <v>SUPLENTE</v>
      </c>
      <c r="N1433" s="24">
        <f>'Base de dados'!M1432</f>
        <v>1116</v>
      </c>
      <c r="O1433" s="29" t="str">
        <f>IF(OR(Prefeitura!I1433="Não",Prefeitura!J1433&lt;&gt;""),"EXCLUÍDO","")</f>
        <v/>
      </c>
      <c r="P1433" s="24" t="str">
        <f>IF(Prefeitura!J1433&lt;&gt;"","ATENDIDO CDHU",IF(Prefeitura!I1433="Não","NÃO COMPROVA TEMPO DE MORADIA",""))</f>
        <v/>
      </c>
      <c r="Q1433" s="24" t="str">
        <f t="shared" si="46"/>
        <v/>
      </c>
    </row>
    <row r="1434" spans="1:17" ht="24.95" customHeight="1" x14ac:dyDescent="0.25">
      <c r="A1434" s="17">
        <f t="shared" si="45"/>
        <v>1432</v>
      </c>
      <c r="B1434" s="18" t="str">
        <f>'Base de dados'!A1433</f>
        <v>5630013646</v>
      </c>
      <c r="C1434" s="19" t="str">
        <f>'Base de dados'!B1433</f>
        <v>IGOR LUIZ RODRIGUES</v>
      </c>
      <c r="D1434" s="26">
        <f>'Base de dados'!C1433</f>
        <v>35122418</v>
      </c>
      <c r="E1434" s="20" t="str">
        <f>'Base de dados'!D1433</f>
        <v>295.375.898-46</v>
      </c>
      <c r="F1434" s="21" t="str">
        <f>IF('Base de dados'!E1433&lt;&gt;"",'Base de dados'!E1433,"")</f>
        <v>MARILAINE APARECIDA DE MORAES RODRIGUES</v>
      </c>
      <c r="G1434" s="21">
        <f>IF('Base de dados'!F1433&lt;&gt;"",'Base de dados'!F1433,"")</f>
        <v>328226580</v>
      </c>
      <c r="H1434" s="21" t="str">
        <f>IF('Base de dados'!G1433&lt;&gt;"",'Base de dados'!G1433,"")</f>
        <v>304.920.248-39</v>
      </c>
      <c r="I1434" s="31" t="str">
        <f>Prefeitura!D1434</f>
        <v>RUA CLAUDIO LUIZ RODRIGUES, 40 - SANTA MARIA - CASA BRANCA</v>
      </c>
      <c r="J1434" s="22" t="str">
        <f>Prefeitura!E1434</f>
        <v>(19) 989171147</v>
      </c>
      <c r="K1434" s="23" t="str">
        <f>LOWER('Base de dados'!K1433)</f>
        <v>marilaine.moraes@bol.com.br</v>
      </c>
      <c r="L1434" s="24" t="str">
        <f>'Base de dados'!J1433</f>
        <v>POPULAÇÃO GERAL</v>
      </c>
      <c r="M1434" s="24" t="str">
        <f>'Base de dados'!L1433</f>
        <v>SUPLENTE</v>
      </c>
      <c r="N1434" s="24">
        <f>'Base de dados'!M1433</f>
        <v>1117</v>
      </c>
      <c r="O1434" s="29" t="str">
        <f>IF(OR(Prefeitura!I1434="Não",Prefeitura!J1434&lt;&gt;""),"EXCLUÍDO","")</f>
        <v/>
      </c>
      <c r="P1434" s="24" t="str">
        <f>IF(Prefeitura!J1434&lt;&gt;"","ATENDIDO CDHU",IF(Prefeitura!I1434="Não","NÃO COMPROVA TEMPO DE MORADIA",""))</f>
        <v/>
      </c>
      <c r="Q1434" s="24" t="str">
        <f t="shared" si="46"/>
        <v/>
      </c>
    </row>
    <row r="1435" spans="1:17" ht="24.95" customHeight="1" x14ac:dyDescent="0.25">
      <c r="A1435" s="17">
        <f t="shared" si="45"/>
        <v>1433</v>
      </c>
      <c r="B1435" s="18" t="str">
        <f>'Base de dados'!A1434</f>
        <v>5630009628</v>
      </c>
      <c r="C1435" s="19" t="str">
        <f>'Base de dados'!B1434</f>
        <v>LAUDICEIA DA SILVA ECCHER</v>
      </c>
      <c r="D1435" s="26">
        <f>'Base de dados'!C1434</f>
        <v>362832997</v>
      </c>
      <c r="E1435" s="20" t="str">
        <f>'Base de dados'!D1434</f>
        <v>307.481.028-92</v>
      </c>
      <c r="F1435" s="21" t="str">
        <f>IF('Base de dados'!E1434&lt;&gt;"",'Base de dados'!E1434,"")</f>
        <v>EDSON ECCHER</v>
      </c>
      <c r="G1435" s="21">
        <f>IF('Base de dados'!F1434&lt;&gt;"",'Base de dados'!F1434,"")</f>
        <v>223669143</v>
      </c>
      <c r="H1435" s="21" t="str">
        <f>IF('Base de dados'!G1434&lt;&gt;"",'Base de dados'!G1434,"")</f>
        <v>187.686.258-04</v>
      </c>
      <c r="I1435" s="31" t="str">
        <f>Prefeitura!D1435</f>
        <v>RUA JORGE BONETE, 09 - SENHOR MENINO  - CASA BRANCA</v>
      </c>
      <c r="J1435" s="22" t="str">
        <f>Prefeitura!E1435</f>
        <v>(19) 993225468</v>
      </c>
      <c r="K1435" s="23" t="str">
        <f>LOWER('Base de dados'!K1434)</f>
        <v>welingtonsilvaenrique2015@gmail.com</v>
      </c>
      <c r="L1435" s="24" t="str">
        <f>'Base de dados'!J1434</f>
        <v>POPULAÇÃO GERAL</v>
      </c>
      <c r="M1435" s="24" t="str">
        <f>'Base de dados'!L1434</f>
        <v>SUPLENTE</v>
      </c>
      <c r="N1435" s="24">
        <f>'Base de dados'!M1434</f>
        <v>1118</v>
      </c>
      <c r="O1435" s="29" t="str">
        <f>IF(OR(Prefeitura!I1435="Não",Prefeitura!J1435&lt;&gt;""),"EXCLUÍDO","")</f>
        <v/>
      </c>
      <c r="P1435" s="24" t="str">
        <f>IF(Prefeitura!J1435&lt;&gt;"","ATENDIDO CDHU",IF(Prefeitura!I1435="Não","NÃO COMPROVA TEMPO DE MORADIA",""))</f>
        <v/>
      </c>
      <c r="Q1435" s="24" t="str">
        <f t="shared" si="46"/>
        <v/>
      </c>
    </row>
    <row r="1436" spans="1:17" ht="24.95" customHeight="1" x14ac:dyDescent="0.25">
      <c r="A1436" s="17">
        <f t="shared" si="45"/>
        <v>1434</v>
      </c>
      <c r="B1436" s="18" t="str">
        <f>'Base de dados'!A1435</f>
        <v>5630021516</v>
      </c>
      <c r="C1436" s="19" t="str">
        <f>'Base de dados'!B1435</f>
        <v>ROSA NEIDE APARECIDA DE SOUZA</v>
      </c>
      <c r="D1436" s="26">
        <f>'Base de dados'!C1435</f>
        <v>28688074</v>
      </c>
      <c r="E1436" s="20" t="str">
        <f>'Base de dados'!D1435</f>
        <v>168.346.508-30</v>
      </c>
      <c r="F1436" s="21" t="str">
        <f>IF('Base de dados'!E1435&lt;&gt;"",'Base de dados'!E1435,"")</f>
        <v/>
      </c>
      <c r="G1436" s="21" t="str">
        <f>IF('Base de dados'!F1435&lt;&gt;"",'Base de dados'!F1435,"")</f>
        <v/>
      </c>
      <c r="H1436" s="21" t="str">
        <f>IF('Base de dados'!G1435&lt;&gt;"",'Base de dados'!G1435,"")</f>
        <v/>
      </c>
      <c r="I1436" s="31" t="str">
        <f>Prefeitura!D1436</f>
        <v>RUA FAMILIA BASILONE, 113 - JARDIM BOA ESPERANCA - CASA BRANCA</v>
      </c>
      <c r="J1436" s="22" t="str">
        <f>Prefeitura!E1436</f>
        <v>(19) 989657350</v>
      </c>
      <c r="K1436" s="23" t="str">
        <f>LOWER('Base de dados'!K1435)</f>
        <v>elianeazarias2@gmail.com</v>
      </c>
      <c r="L1436" s="24" t="str">
        <f>'Base de dados'!J1435</f>
        <v>POPULAÇÃO GERAL</v>
      </c>
      <c r="M1436" s="24" t="str">
        <f>'Base de dados'!L1435</f>
        <v>SUPLENTE</v>
      </c>
      <c r="N1436" s="24">
        <f>'Base de dados'!M1435</f>
        <v>1119</v>
      </c>
      <c r="O1436" s="29" t="str">
        <f>IF(OR(Prefeitura!I1436="Não",Prefeitura!J1436&lt;&gt;""),"EXCLUÍDO","")</f>
        <v/>
      </c>
      <c r="P1436" s="24" t="str">
        <f>IF(Prefeitura!J1436&lt;&gt;"","ATENDIDO CDHU",IF(Prefeitura!I1436="Não","NÃO COMPROVA TEMPO DE MORADIA",""))</f>
        <v/>
      </c>
      <c r="Q1436" s="24" t="str">
        <f t="shared" si="46"/>
        <v/>
      </c>
    </row>
    <row r="1437" spans="1:17" ht="24.95" customHeight="1" x14ac:dyDescent="0.25">
      <c r="A1437" s="17">
        <f t="shared" si="45"/>
        <v>1435</v>
      </c>
      <c r="B1437" s="18" t="str">
        <f>'Base de dados'!A1436</f>
        <v>5630005055</v>
      </c>
      <c r="C1437" s="19" t="str">
        <f>'Base de dados'!B1436</f>
        <v>ADRIANA A</v>
      </c>
      <c r="D1437" s="26">
        <f>'Base de dados'!C1436</f>
        <v>378861013</v>
      </c>
      <c r="E1437" s="20" t="str">
        <f>'Base de dados'!D1436</f>
        <v>872.942.306-68</v>
      </c>
      <c r="F1437" s="21" t="str">
        <f>IF('Base de dados'!E1436&lt;&gt;"",'Base de dados'!E1436,"")</f>
        <v/>
      </c>
      <c r="G1437" s="21" t="str">
        <f>IF('Base de dados'!F1436&lt;&gt;"",'Base de dados'!F1436,"")</f>
        <v/>
      </c>
      <c r="H1437" s="21" t="str">
        <f>IF('Base de dados'!G1436&lt;&gt;"",'Base de dados'!G1436,"")</f>
        <v/>
      </c>
      <c r="I1437" s="31" t="str">
        <f>Prefeitura!D1437</f>
        <v>AV  DR FRANCISCO NOGUEIRA DE LIMA, 166 - CENTRO - CASA BRANCA</v>
      </c>
      <c r="J1437" s="22" t="str">
        <f>Prefeitura!E1437</f>
        <v>(19) 994690173</v>
      </c>
      <c r="K1437" s="23" t="str">
        <f>LOWER('Base de dados'!K1436)</f>
        <v>silvaadriana2016@hotmail.com</v>
      </c>
      <c r="L1437" s="24" t="str">
        <f>'Base de dados'!J1436</f>
        <v>POPULAÇÃO GERAL</v>
      </c>
      <c r="M1437" s="24" t="str">
        <f>'Base de dados'!L1436</f>
        <v>SUPLENTE</v>
      </c>
      <c r="N1437" s="24">
        <f>'Base de dados'!M1436</f>
        <v>1120</v>
      </c>
      <c r="O1437" s="29" t="str">
        <f>IF(OR(Prefeitura!I1437="Não",Prefeitura!J1437&lt;&gt;""),"EXCLUÍDO","")</f>
        <v/>
      </c>
      <c r="P1437" s="24" t="str">
        <f>IF(Prefeitura!J1437&lt;&gt;"","ATENDIDO CDHU",IF(Prefeitura!I1437="Não","NÃO COMPROVA TEMPO DE MORADIA",""))</f>
        <v/>
      </c>
      <c r="Q1437" s="24" t="str">
        <f t="shared" si="46"/>
        <v/>
      </c>
    </row>
    <row r="1438" spans="1:17" ht="24.95" customHeight="1" x14ac:dyDescent="0.25">
      <c r="A1438" s="17">
        <f t="shared" si="45"/>
        <v>1436</v>
      </c>
      <c r="B1438" s="18" t="str">
        <f>'Base de dados'!A1437</f>
        <v>5630005410</v>
      </c>
      <c r="C1438" s="19" t="str">
        <f>'Base de dados'!B1437</f>
        <v>ROBSONSILVASANTOS</v>
      </c>
      <c r="D1438" s="26">
        <f>'Base de dados'!C1437</f>
        <v>325387412</v>
      </c>
      <c r="E1438" s="20" t="str">
        <f>'Base de dados'!D1437</f>
        <v>290.347.438-96</v>
      </c>
      <c r="F1438" s="21" t="str">
        <f>IF('Base de dados'!E1437&lt;&gt;"",'Base de dados'!E1437,"")</f>
        <v/>
      </c>
      <c r="G1438" s="21" t="str">
        <f>IF('Base de dados'!F1437&lt;&gt;"",'Base de dados'!F1437,"")</f>
        <v/>
      </c>
      <c r="H1438" s="21" t="str">
        <f>IF('Base de dados'!G1437&lt;&gt;"",'Base de dados'!G1437,"")</f>
        <v/>
      </c>
      <c r="I1438" s="31" t="str">
        <f>Prefeitura!D1438</f>
        <v>RUA JOSE LIMA HORTA, 222 - SANTA MARIA  - CASA BRANCA</v>
      </c>
      <c r="J1438" s="22" t="str">
        <f>Prefeitura!E1438</f>
        <v>(19) 994504401</v>
      </c>
      <c r="K1438" s="23" t="str">
        <f>LOWER('Base de dados'!K1437)</f>
        <v>robson994504401@gmail.com</v>
      </c>
      <c r="L1438" s="24" t="str">
        <f>'Base de dados'!J1437</f>
        <v>POPULAÇÃO GERAL</v>
      </c>
      <c r="M1438" s="24" t="str">
        <f>'Base de dados'!L1437</f>
        <v>SUPLENTE</v>
      </c>
      <c r="N1438" s="24">
        <f>'Base de dados'!M1437</f>
        <v>1121</v>
      </c>
      <c r="O1438" s="29" t="str">
        <f>IF(OR(Prefeitura!I1438="Não",Prefeitura!J1438&lt;&gt;""),"EXCLUÍDO","")</f>
        <v/>
      </c>
      <c r="P1438" s="24" t="str">
        <f>IF(Prefeitura!J1438&lt;&gt;"","ATENDIDO CDHU",IF(Prefeitura!I1438="Não","NÃO COMPROVA TEMPO DE MORADIA",""))</f>
        <v/>
      </c>
      <c r="Q1438" s="24" t="str">
        <f t="shared" si="46"/>
        <v/>
      </c>
    </row>
    <row r="1439" spans="1:17" ht="24.95" customHeight="1" x14ac:dyDescent="0.25">
      <c r="A1439" s="17">
        <f t="shared" si="45"/>
        <v>1437</v>
      </c>
      <c r="B1439" s="18" t="str">
        <f>'Base de dados'!A1438</f>
        <v>5630007333</v>
      </c>
      <c r="C1439" s="19" t="str">
        <f>'Base de dados'!B1438</f>
        <v>JOAO PAULO MENDES CHAGAS</v>
      </c>
      <c r="D1439" s="26">
        <f>'Base de dados'!C1438</f>
        <v>552765867</v>
      </c>
      <c r="E1439" s="20" t="str">
        <f>'Base de dados'!D1438</f>
        <v>494.454.288-70</v>
      </c>
      <c r="F1439" s="21" t="str">
        <f>IF('Base de dados'!E1438&lt;&gt;"",'Base de dados'!E1438,"")</f>
        <v>ALESSANDRA CRISTINA DOS SANTOS</v>
      </c>
      <c r="G1439" s="21">
        <f>IF('Base de dados'!F1438&lt;&gt;"",'Base de dados'!F1438,"")</f>
        <v>481826920</v>
      </c>
      <c r="H1439" s="21" t="str">
        <f>IF('Base de dados'!G1438&lt;&gt;"",'Base de dados'!G1438,"")</f>
        <v>423.042.748-46</v>
      </c>
      <c r="I1439" s="31" t="str">
        <f>Prefeitura!D1439</f>
        <v>RUA FAMILIA VENTURA, 157 fundos - JARDIM MACAUBA - CASA BRANCA</v>
      </c>
      <c r="J1439" s="22" t="str">
        <f>Prefeitura!E1439</f>
        <v>(19) 999042148</v>
      </c>
      <c r="K1439" s="23" t="str">
        <f>LOWER('Base de dados'!K1438)</f>
        <v>joaopmendessc@gmail.com</v>
      </c>
      <c r="L1439" s="24" t="str">
        <f>'Base de dados'!J1438</f>
        <v>POPULAÇÃO GERAL</v>
      </c>
      <c r="M1439" s="24" t="str">
        <f>'Base de dados'!L1438</f>
        <v>SUPLENTE</v>
      </c>
      <c r="N1439" s="24">
        <f>'Base de dados'!M1438</f>
        <v>1122</v>
      </c>
      <c r="O1439" s="29" t="str">
        <f>IF(OR(Prefeitura!I1439="Não",Prefeitura!J1439&lt;&gt;""),"EXCLUÍDO","")</f>
        <v/>
      </c>
      <c r="P1439" s="24" t="str">
        <f>IF(Prefeitura!J1439&lt;&gt;"","ATENDIDO CDHU",IF(Prefeitura!I1439="Não","NÃO COMPROVA TEMPO DE MORADIA",""))</f>
        <v/>
      </c>
      <c r="Q1439" s="24" t="str">
        <f t="shared" si="46"/>
        <v/>
      </c>
    </row>
    <row r="1440" spans="1:17" ht="24.95" customHeight="1" x14ac:dyDescent="0.25">
      <c r="A1440" s="17">
        <f t="shared" si="45"/>
        <v>1438</v>
      </c>
      <c r="B1440" s="18" t="str">
        <f>'Base de dados'!A1439</f>
        <v>5630015153</v>
      </c>
      <c r="C1440" s="19" t="str">
        <f>'Base de dados'!B1439</f>
        <v>ROSELI BICHOFF MACHADO</v>
      </c>
      <c r="D1440" s="26">
        <f>'Base de dados'!C1439</f>
        <v>228160807</v>
      </c>
      <c r="E1440" s="20" t="str">
        <f>'Base de dados'!D1439</f>
        <v>275.569.778-46</v>
      </c>
      <c r="F1440" s="21" t="str">
        <f>IF('Base de dados'!E1439&lt;&gt;"",'Base de dados'!E1439,"")</f>
        <v>JOSE ROBERTO MACHADO</v>
      </c>
      <c r="G1440" s="21">
        <f>IF('Base de dados'!F1439&lt;&gt;"",'Base de dados'!F1439,"")</f>
        <v>19549231</v>
      </c>
      <c r="H1440" s="21" t="str">
        <f>IF('Base de dados'!G1439&lt;&gt;"",'Base de dados'!G1439,"")</f>
        <v>068.813.138-70</v>
      </c>
      <c r="I1440" s="31" t="str">
        <f>Prefeitura!D1440</f>
        <v>SIT SAO LUIS, 0 - LAMBARI - CASA BRANCA</v>
      </c>
      <c r="J1440" s="22" t="str">
        <f>Prefeitura!E1440</f>
        <v>(16) 991947884</v>
      </c>
      <c r="K1440" s="23" t="str">
        <f>LOWER('Base de dados'!K1439)</f>
        <v>roseli68bichoff@gmail.com</v>
      </c>
      <c r="L1440" s="24" t="str">
        <f>'Base de dados'!J1439</f>
        <v>POPULAÇÃO GERAL</v>
      </c>
      <c r="M1440" s="24" t="str">
        <f>'Base de dados'!L1439</f>
        <v>SUPLENTE</v>
      </c>
      <c r="N1440" s="24">
        <f>'Base de dados'!M1439</f>
        <v>1123</v>
      </c>
      <c r="O1440" s="29" t="str">
        <f>IF(OR(Prefeitura!I1440="Não",Prefeitura!J1440&lt;&gt;""),"EXCLUÍDO","")</f>
        <v/>
      </c>
      <c r="P1440" s="24" t="str">
        <f>IF(Prefeitura!J1440&lt;&gt;"","ATENDIDO CDHU",IF(Prefeitura!I1440="Não","NÃO COMPROVA TEMPO DE MORADIA",""))</f>
        <v/>
      </c>
      <c r="Q1440" s="24" t="str">
        <f t="shared" si="46"/>
        <v/>
      </c>
    </row>
    <row r="1441" spans="1:17" ht="24.95" customHeight="1" x14ac:dyDescent="0.25">
      <c r="A1441" s="17">
        <f t="shared" si="45"/>
        <v>1439</v>
      </c>
      <c r="B1441" s="18" t="str">
        <f>'Base de dados'!A1440</f>
        <v>5630017118</v>
      </c>
      <c r="C1441" s="19" t="str">
        <f>'Base de dados'!B1440</f>
        <v>ELAINE CRISTINA BEZERRA DOS SANTOS</v>
      </c>
      <c r="D1441" s="26">
        <f>'Base de dados'!C1440</f>
        <v>39557433</v>
      </c>
      <c r="E1441" s="20" t="str">
        <f>'Base de dados'!D1440</f>
        <v>416.676.358-08</v>
      </c>
      <c r="F1441" s="21" t="str">
        <f>IF('Base de dados'!E1440&lt;&gt;"",'Base de dados'!E1440,"")</f>
        <v/>
      </c>
      <c r="G1441" s="21" t="str">
        <f>IF('Base de dados'!F1440&lt;&gt;"",'Base de dados'!F1440,"")</f>
        <v/>
      </c>
      <c r="H1441" s="21" t="str">
        <f>IF('Base de dados'!G1440&lt;&gt;"",'Base de dados'!G1440,"")</f>
        <v/>
      </c>
      <c r="I1441" s="31" t="str">
        <f>Prefeitura!D1441</f>
        <v>RUA SAO MANOEL, 69 - LAGOA BRANCA - CASA BRANCA</v>
      </c>
      <c r="J1441" s="22" t="str">
        <f>Prefeitura!E1441</f>
        <v>(19) 999318655</v>
      </c>
      <c r="K1441" s="23" t="str">
        <f>LOWER('Base de dados'!K1440)</f>
        <v>lalachrys2011@hotmail.com</v>
      </c>
      <c r="L1441" s="24" t="str">
        <f>'Base de dados'!J1440</f>
        <v>POPULAÇÃO GERAL</v>
      </c>
      <c r="M1441" s="24" t="str">
        <f>'Base de dados'!L1440</f>
        <v>SUPLENTE</v>
      </c>
      <c r="N1441" s="24">
        <f>'Base de dados'!M1440</f>
        <v>1124</v>
      </c>
      <c r="O1441" s="29" t="str">
        <f>IF(OR(Prefeitura!I1441="Não",Prefeitura!J1441&lt;&gt;""),"EXCLUÍDO","")</f>
        <v/>
      </c>
      <c r="P1441" s="24" t="str">
        <f>IF(Prefeitura!J1441&lt;&gt;"","ATENDIDO CDHU",IF(Prefeitura!I1441="Não","NÃO COMPROVA TEMPO DE MORADIA",""))</f>
        <v/>
      </c>
      <c r="Q1441" s="24" t="str">
        <f t="shared" si="46"/>
        <v/>
      </c>
    </row>
    <row r="1442" spans="1:17" ht="24.95" customHeight="1" x14ac:dyDescent="0.25">
      <c r="A1442" s="17">
        <f t="shared" si="45"/>
        <v>1440</v>
      </c>
      <c r="B1442" s="18" t="str">
        <f>'Base de dados'!A1441</f>
        <v>5630005758</v>
      </c>
      <c r="C1442" s="19" t="str">
        <f>'Base de dados'!B1441</f>
        <v>LETICIA GERVASIO RAMOS</v>
      </c>
      <c r="D1442" s="26">
        <f>'Base de dados'!C1441</f>
        <v>45565153</v>
      </c>
      <c r="E1442" s="20" t="str">
        <f>'Base de dados'!D1441</f>
        <v>374.198.848-03</v>
      </c>
      <c r="F1442" s="21" t="str">
        <f>IF('Base de dados'!E1441&lt;&gt;"",'Base de dados'!E1441,"")</f>
        <v/>
      </c>
      <c r="G1442" s="21" t="str">
        <f>IF('Base de dados'!F1441&lt;&gt;"",'Base de dados'!F1441,"")</f>
        <v/>
      </c>
      <c r="H1442" s="21" t="str">
        <f>IF('Base de dados'!G1441&lt;&gt;"",'Base de dados'!G1441,"")</f>
        <v/>
      </c>
      <c r="I1442" s="31" t="str">
        <f>Prefeitura!D1442</f>
        <v>RUA JOAO BATISTA SALLES CUNHA, 670 - PARQUE SAO PAULO - CASA BRANCA</v>
      </c>
      <c r="J1442" s="22" t="str">
        <f>Prefeitura!E1442</f>
        <v>(19) 993983145</v>
      </c>
      <c r="K1442" s="23" t="str">
        <f>LOWER('Base de dados'!K1441)</f>
        <v>leticiagervasio4@gmail.com</v>
      </c>
      <c r="L1442" s="24" t="str">
        <f>'Base de dados'!J1441</f>
        <v>POPULAÇÃO GERAL</v>
      </c>
      <c r="M1442" s="24" t="str">
        <f>'Base de dados'!L1441</f>
        <v>SUPLENTE</v>
      </c>
      <c r="N1442" s="24">
        <f>'Base de dados'!M1441</f>
        <v>1125</v>
      </c>
      <c r="O1442" s="29" t="str">
        <f>IF(OR(Prefeitura!I1442="Não",Prefeitura!J1442&lt;&gt;""),"EXCLUÍDO","")</f>
        <v/>
      </c>
      <c r="P1442" s="24" t="str">
        <f>IF(Prefeitura!J1442&lt;&gt;"","ATENDIDO CDHU",IF(Prefeitura!I1442="Não","NÃO COMPROVA TEMPO DE MORADIA",""))</f>
        <v/>
      </c>
      <c r="Q1442" s="24" t="str">
        <f t="shared" si="46"/>
        <v/>
      </c>
    </row>
    <row r="1443" spans="1:17" ht="24.95" customHeight="1" x14ac:dyDescent="0.25">
      <c r="A1443" s="17">
        <f t="shared" si="45"/>
        <v>1441</v>
      </c>
      <c r="B1443" s="18" t="str">
        <f>'Base de dados'!A1442</f>
        <v>5630005212</v>
      </c>
      <c r="C1443" s="19" t="str">
        <f>'Base de dados'!B1442</f>
        <v>ADRIANA MARIA DEMARCHI  ROCHA</v>
      </c>
      <c r="D1443" s="26">
        <f>'Base de dados'!C1442</f>
        <v>251824330</v>
      </c>
      <c r="E1443" s="20" t="str">
        <f>'Base de dados'!D1442</f>
        <v>307.477.398-70</v>
      </c>
      <c r="F1443" s="21" t="str">
        <f>IF('Base de dados'!E1442&lt;&gt;"",'Base de dados'!E1442,"")</f>
        <v/>
      </c>
      <c r="G1443" s="21" t="str">
        <f>IF('Base de dados'!F1442&lt;&gt;"",'Base de dados'!F1442,"")</f>
        <v/>
      </c>
      <c r="H1443" s="21" t="str">
        <f>IF('Base de dados'!G1442&lt;&gt;"",'Base de dados'!G1442,"")</f>
        <v/>
      </c>
      <c r="I1443" s="31" t="str">
        <f>Prefeitura!D1443</f>
        <v>RUA CAPITAO HORTA, 357 - CENTRO - CASA BRANCA</v>
      </c>
      <c r="J1443" s="22" t="str">
        <f>Prefeitura!E1443</f>
        <v>(19) 971189390</v>
      </c>
      <c r="K1443" s="23" t="str">
        <f>LOWER('Base de dados'!K1442)</f>
        <v>adriana.demarchi4@gmail.com</v>
      </c>
      <c r="L1443" s="24" t="str">
        <f>'Base de dados'!J1442</f>
        <v>POPULAÇÃO GERAL</v>
      </c>
      <c r="M1443" s="24" t="str">
        <f>'Base de dados'!L1442</f>
        <v>SUPLENTE</v>
      </c>
      <c r="N1443" s="24">
        <f>'Base de dados'!M1442</f>
        <v>1126</v>
      </c>
      <c r="O1443" s="29" t="str">
        <f>IF(OR(Prefeitura!I1443="Não",Prefeitura!J1443&lt;&gt;""),"EXCLUÍDO","")</f>
        <v/>
      </c>
      <c r="P1443" s="24" t="str">
        <f>IF(Prefeitura!J1443&lt;&gt;"","ATENDIDO CDHU",IF(Prefeitura!I1443="Não","NÃO COMPROVA TEMPO DE MORADIA",""))</f>
        <v/>
      </c>
      <c r="Q1443" s="24" t="str">
        <f t="shared" si="46"/>
        <v/>
      </c>
    </row>
    <row r="1444" spans="1:17" ht="24.95" customHeight="1" x14ac:dyDescent="0.25">
      <c r="A1444" s="17">
        <f t="shared" si="45"/>
        <v>1442</v>
      </c>
      <c r="B1444" s="18" t="str">
        <f>'Base de dados'!A1443</f>
        <v>5630008992</v>
      </c>
      <c r="C1444" s="19" t="str">
        <f>'Base de dados'!B1443</f>
        <v>MIRIAN DE JESUS MARCOLA BUENO</v>
      </c>
      <c r="D1444" s="26">
        <f>'Base de dados'!C1443</f>
        <v>43164570</v>
      </c>
      <c r="E1444" s="20" t="str">
        <f>'Base de dados'!D1443</f>
        <v>362.661.848-00</v>
      </c>
      <c r="F1444" s="21" t="str">
        <f>IF('Base de dados'!E1443&lt;&gt;"",'Base de dados'!E1443,"")</f>
        <v>JOSE DONIZETI APARECIDO BUENO</v>
      </c>
      <c r="G1444" s="21">
        <f>IF('Base de dados'!F1443&lt;&gt;"",'Base de dados'!F1443,"")</f>
        <v>431777652</v>
      </c>
      <c r="H1444" s="21" t="str">
        <f>IF('Base de dados'!G1443&lt;&gt;"",'Base de dados'!G1443,"")</f>
        <v>314.848.488-61</v>
      </c>
      <c r="I1444" s="31" t="str">
        <f>Prefeitura!D1444</f>
        <v>AV  DA SAUDADE, 140 - NAZARETH - CASA BRANCA</v>
      </c>
      <c r="J1444" s="22" t="str">
        <f>Prefeitura!E1444</f>
        <v>(19) 993908625</v>
      </c>
      <c r="K1444" s="23" t="str">
        <f>LOWER('Base de dados'!K1443)</f>
        <v>mirianmarcola43@gmail.com</v>
      </c>
      <c r="L1444" s="24" t="str">
        <f>'Base de dados'!J1443</f>
        <v>POPULAÇÃO GERAL</v>
      </c>
      <c r="M1444" s="24" t="str">
        <f>'Base de dados'!L1443</f>
        <v>SUPLENTE</v>
      </c>
      <c r="N1444" s="24">
        <f>'Base de dados'!M1443</f>
        <v>1127</v>
      </c>
      <c r="O1444" s="29" t="str">
        <f>IF(OR(Prefeitura!I1444="Não",Prefeitura!J1444&lt;&gt;""),"EXCLUÍDO","")</f>
        <v/>
      </c>
      <c r="P1444" s="24" t="str">
        <f>IF(Prefeitura!J1444&lt;&gt;"","ATENDIDO CDHU",IF(Prefeitura!I1444="Não","NÃO COMPROVA TEMPO DE MORADIA",""))</f>
        <v/>
      </c>
      <c r="Q1444" s="24" t="str">
        <f t="shared" si="46"/>
        <v/>
      </c>
    </row>
    <row r="1445" spans="1:17" ht="24.95" customHeight="1" x14ac:dyDescent="0.25">
      <c r="A1445" s="17">
        <f t="shared" si="45"/>
        <v>1443</v>
      </c>
      <c r="B1445" s="18" t="str">
        <f>'Base de dados'!A1444</f>
        <v>5630012655</v>
      </c>
      <c r="C1445" s="19" t="str">
        <f>'Base de dados'!B1444</f>
        <v>ANA CLAUDIA ROSSETTO</v>
      </c>
      <c r="D1445" s="26">
        <f>'Base de dados'!C1444</f>
        <v>198208261</v>
      </c>
      <c r="E1445" s="20" t="str">
        <f>'Base de dados'!D1444</f>
        <v>068.814.958-89</v>
      </c>
      <c r="F1445" s="21" t="str">
        <f>IF('Base de dados'!E1444&lt;&gt;"",'Base de dados'!E1444,"")</f>
        <v/>
      </c>
      <c r="G1445" s="21" t="str">
        <f>IF('Base de dados'!F1444&lt;&gt;"",'Base de dados'!F1444,"")</f>
        <v/>
      </c>
      <c r="H1445" s="21" t="str">
        <f>IF('Base de dados'!G1444&lt;&gt;"",'Base de dados'!G1444,"")</f>
        <v/>
      </c>
      <c r="I1445" s="31" t="str">
        <f>Prefeitura!D1445</f>
        <v>RUA ALFREDO PINTO MENDONCA, 225 - SAO JOAO  - CASA BRANCA</v>
      </c>
      <c r="J1445" s="22" t="str">
        <f>Prefeitura!E1445</f>
        <v>(19) 996356012</v>
      </c>
      <c r="K1445" s="23" t="str">
        <f>LOWER('Base de dados'!K1444)</f>
        <v>anaclaudia.rossetto@gmail.com</v>
      </c>
      <c r="L1445" s="24" t="str">
        <f>'Base de dados'!J1444</f>
        <v>POPULAÇÃO GERAL</v>
      </c>
      <c r="M1445" s="24" t="str">
        <f>'Base de dados'!L1444</f>
        <v>SUPLENTE</v>
      </c>
      <c r="N1445" s="24">
        <f>'Base de dados'!M1444</f>
        <v>1128</v>
      </c>
      <c r="O1445" s="29" t="str">
        <f>IF(OR(Prefeitura!I1445="Não",Prefeitura!J1445&lt;&gt;""),"EXCLUÍDO","")</f>
        <v/>
      </c>
      <c r="P1445" s="24" t="str">
        <f>IF(Prefeitura!J1445&lt;&gt;"","ATENDIDO CDHU",IF(Prefeitura!I1445="Não","NÃO COMPROVA TEMPO DE MORADIA",""))</f>
        <v/>
      </c>
      <c r="Q1445" s="24" t="str">
        <f t="shared" si="46"/>
        <v/>
      </c>
    </row>
    <row r="1446" spans="1:17" ht="24.95" customHeight="1" x14ac:dyDescent="0.25">
      <c r="A1446" s="17">
        <f t="shared" si="45"/>
        <v>1444</v>
      </c>
      <c r="B1446" s="18" t="str">
        <f>'Base de dados'!A1445</f>
        <v>5630005188</v>
      </c>
      <c r="C1446" s="19" t="str">
        <f>'Base de dados'!B1445</f>
        <v>IAGO HENRIQUE SARAIVA CAMPOS</v>
      </c>
      <c r="D1446" s="26">
        <f>'Base de dados'!C1445</f>
        <v>4956299819</v>
      </c>
      <c r="E1446" s="20" t="str">
        <f>'Base de dados'!D1445</f>
        <v>439.422.288-58</v>
      </c>
      <c r="F1446" s="21" t="str">
        <f>IF('Base de dados'!E1445&lt;&gt;"",'Base de dados'!E1445,"")</f>
        <v>EDIVANIA NUNES PANTALEAO CAMPOS</v>
      </c>
      <c r="G1446" s="21">
        <f>IF('Base de dados'!F1445&lt;&gt;"",'Base de dados'!F1445,"")</f>
        <v>584191030</v>
      </c>
      <c r="H1446" s="21" t="str">
        <f>IF('Base de dados'!G1445&lt;&gt;"",'Base de dados'!G1445,"")</f>
        <v>491.139.168-58</v>
      </c>
      <c r="I1446" s="31" t="str">
        <f>Prefeitura!D1446</f>
        <v>RUA RUAS FAMILIA GALANTE, 72 - NAZARE - CASA BRANCA</v>
      </c>
      <c r="J1446" s="22" t="str">
        <f>Prefeitura!E1446</f>
        <v>(19) 993375812</v>
      </c>
      <c r="K1446" s="23" t="str">
        <f>LOWER('Base de dados'!K1445)</f>
        <v>iagocasa10@gmail.com</v>
      </c>
      <c r="L1446" s="24" t="str">
        <f>'Base de dados'!J1445</f>
        <v>POPULAÇÃO GERAL</v>
      </c>
      <c r="M1446" s="24" t="str">
        <f>'Base de dados'!L1445</f>
        <v>SUPLENTE</v>
      </c>
      <c r="N1446" s="24">
        <f>'Base de dados'!M1445</f>
        <v>1129</v>
      </c>
      <c r="O1446" s="29" t="str">
        <f>IF(OR(Prefeitura!I1446="Não",Prefeitura!J1446&lt;&gt;""),"EXCLUÍDO","")</f>
        <v/>
      </c>
      <c r="P1446" s="24" t="str">
        <f>IF(Prefeitura!J1446&lt;&gt;"","ATENDIDO CDHU",IF(Prefeitura!I1446="Não","NÃO COMPROVA TEMPO DE MORADIA",""))</f>
        <v/>
      </c>
      <c r="Q1446" s="24" t="str">
        <f t="shared" si="46"/>
        <v/>
      </c>
    </row>
    <row r="1447" spans="1:17" ht="24.95" customHeight="1" x14ac:dyDescent="0.25">
      <c r="A1447" s="17">
        <f t="shared" si="45"/>
        <v>1445</v>
      </c>
      <c r="B1447" s="18" t="str">
        <f>'Base de dados'!A1446</f>
        <v>5630015005</v>
      </c>
      <c r="C1447" s="19" t="str">
        <f>'Base de dados'!B1446</f>
        <v>ADEMIR EDUARDO BENTO</v>
      </c>
      <c r="D1447" s="26">
        <f>'Base de dados'!C1446</f>
        <v>378857976</v>
      </c>
      <c r="E1447" s="20" t="str">
        <f>'Base de dados'!D1446</f>
        <v>333.013.488-74</v>
      </c>
      <c r="F1447" s="21" t="str">
        <f>IF('Base de dados'!E1446&lt;&gt;"",'Base de dados'!E1446,"")</f>
        <v/>
      </c>
      <c r="G1447" s="21" t="str">
        <f>IF('Base de dados'!F1446&lt;&gt;"",'Base de dados'!F1446,"")</f>
        <v/>
      </c>
      <c r="H1447" s="21" t="str">
        <f>IF('Base de dados'!G1446&lt;&gt;"",'Base de dados'!G1446,"")</f>
        <v/>
      </c>
      <c r="I1447" s="31" t="str">
        <f>Prefeitura!D1447</f>
        <v>RUA DOS COSTA MANSO, 48 - DESTERRO - CASA BRANCA</v>
      </c>
      <c r="J1447" s="22" t="str">
        <f>Prefeitura!E1447</f>
        <v>(19) 999030764</v>
      </c>
      <c r="K1447" s="23" t="str">
        <f>LOWER('Base de dados'!K1446)</f>
        <v>andressa28joice11@gmail.com</v>
      </c>
      <c r="L1447" s="24" t="str">
        <f>'Base de dados'!J1446</f>
        <v>POPULAÇÃO GERAL</v>
      </c>
      <c r="M1447" s="24" t="str">
        <f>'Base de dados'!L1446</f>
        <v>SUPLENTE</v>
      </c>
      <c r="N1447" s="24">
        <f>'Base de dados'!M1446</f>
        <v>1130</v>
      </c>
      <c r="O1447" s="29" t="str">
        <f>IF(OR(Prefeitura!I1447="Não",Prefeitura!J1447&lt;&gt;""),"EXCLUÍDO","")</f>
        <v/>
      </c>
      <c r="P1447" s="24" t="str">
        <f>IF(Prefeitura!J1447&lt;&gt;"","ATENDIDO CDHU",IF(Prefeitura!I1447="Não","NÃO COMPROVA TEMPO DE MORADIA",""))</f>
        <v/>
      </c>
      <c r="Q1447" s="24" t="str">
        <f t="shared" si="46"/>
        <v/>
      </c>
    </row>
    <row r="1448" spans="1:17" ht="24.95" customHeight="1" x14ac:dyDescent="0.25">
      <c r="A1448" s="17">
        <f t="shared" si="45"/>
        <v>1446</v>
      </c>
      <c r="B1448" s="18" t="str">
        <f>'Base de dados'!A1447</f>
        <v>5630004892</v>
      </c>
      <c r="C1448" s="19" t="str">
        <f>'Base de dados'!B1447</f>
        <v>MONICA ADRIANA GONCALVES</v>
      </c>
      <c r="D1448" s="26">
        <f>'Base de dados'!C1447</f>
        <v>263248379</v>
      </c>
      <c r="E1448" s="20" t="str">
        <f>'Base de dados'!D1447</f>
        <v>187.713.368-00</v>
      </c>
      <c r="F1448" s="21" t="str">
        <f>IF('Base de dados'!E1447&lt;&gt;"",'Base de dados'!E1447,"")</f>
        <v/>
      </c>
      <c r="G1448" s="21" t="str">
        <f>IF('Base de dados'!F1447&lt;&gt;"",'Base de dados'!F1447,"")</f>
        <v/>
      </c>
      <c r="H1448" s="21" t="str">
        <f>IF('Base de dados'!G1447&lt;&gt;"",'Base de dados'!G1447,"")</f>
        <v/>
      </c>
      <c r="I1448" s="31" t="str">
        <f>Prefeitura!D1448</f>
        <v>RUA JOSE RODRIGUES PEGOS SOBRINHO, 323 - SAO BERNARDO - CASA BRANCA</v>
      </c>
      <c r="J1448" s="22" t="str">
        <f>Prefeitura!E1448</f>
        <v>(19) 995308532</v>
      </c>
      <c r="K1448" s="23" t="str">
        <f>LOWER('Base de dados'!K1447)</f>
        <v>monicagoncalves373@gmail.com</v>
      </c>
      <c r="L1448" s="24" t="str">
        <f>'Base de dados'!J1447</f>
        <v>POPULAÇÃO GERAL</v>
      </c>
      <c r="M1448" s="24" t="str">
        <f>'Base de dados'!L1447</f>
        <v>SUPLENTE</v>
      </c>
      <c r="N1448" s="24">
        <f>'Base de dados'!M1447</f>
        <v>1131</v>
      </c>
      <c r="O1448" s="29" t="str">
        <f>IF(OR(Prefeitura!I1448="Não",Prefeitura!J1448&lt;&gt;""),"EXCLUÍDO","")</f>
        <v/>
      </c>
      <c r="P1448" s="24" t="str">
        <f>IF(Prefeitura!J1448&lt;&gt;"","ATENDIDO CDHU",IF(Prefeitura!I1448="Não","NÃO COMPROVA TEMPO DE MORADIA",""))</f>
        <v/>
      </c>
      <c r="Q1448" s="24" t="str">
        <f t="shared" si="46"/>
        <v/>
      </c>
    </row>
    <row r="1449" spans="1:17" ht="24.95" customHeight="1" x14ac:dyDescent="0.25">
      <c r="A1449" s="17">
        <f t="shared" si="45"/>
        <v>1447</v>
      </c>
      <c r="B1449" s="18" t="str">
        <f>'Base de dados'!A1448</f>
        <v>5630014826</v>
      </c>
      <c r="C1449" s="19" t="str">
        <f>'Base de dados'!B1448</f>
        <v>MATEUS PEREIRA DE JESUS</v>
      </c>
      <c r="D1449" s="26">
        <f>'Base de dados'!C1448</f>
        <v>569332888</v>
      </c>
      <c r="E1449" s="20" t="str">
        <f>'Base de dados'!D1448</f>
        <v>490.836.778-77</v>
      </c>
      <c r="F1449" s="21" t="str">
        <f>IF('Base de dados'!E1448&lt;&gt;"",'Base de dados'!E1448,"")</f>
        <v/>
      </c>
      <c r="G1449" s="21" t="str">
        <f>IF('Base de dados'!F1448&lt;&gt;"",'Base de dados'!F1448,"")</f>
        <v/>
      </c>
      <c r="H1449" s="21" t="str">
        <f>IF('Base de dados'!G1448&lt;&gt;"",'Base de dados'!G1448,"")</f>
        <v/>
      </c>
      <c r="I1449" s="31" t="str">
        <f>Prefeitura!D1449</f>
        <v>FAZ CACHOEIRINHA NOSSA SENHORA APARECIDA, 000 - CACHOERINHA  - CASA BRANCA</v>
      </c>
      <c r="J1449" s="22" t="str">
        <f>Prefeitura!E1449</f>
        <v>(19) 998713355</v>
      </c>
      <c r="K1449" s="23" t="str">
        <f>LOWER('Base de dados'!K1448)</f>
        <v>mateus.santos.2265@gmail.com</v>
      </c>
      <c r="L1449" s="24" t="str">
        <f>'Base de dados'!J1448</f>
        <v>POPULAÇÃO GERAL</v>
      </c>
      <c r="M1449" s="24" t="str">
        <f>'Base de dados'!L1448</f>
        <v>SUPLENTE</v>
      </c>
      <c r="N1449" s="24">
        <f>'Base de dados'!M1448</f>
        <v>1132</v>
      </c>
      <c r="O1449" s="29" t="str">
        <f>IF(OR(Prefeitura!I1449="Não",Prefeitura!J1449&lt;&gt;""),"EXCLUÍDO","")</f>
        <v/>
      </c>
      <c r="P1449" s="24" t="str">
        <f>IF(Prefeitura!J1449&lt;&gt;"","ATENDIDO CDHU",IF(Prefeitura!I1449="Não","NÃO COMPROVA TEMPO DE MORADIA",""))</f>
        <v/>
      </c>
      <c r="Q1449" s="24" t="str">
        <f t="shared" si="46"/>
        <v/>
      </c>
    </row>
    <row r="1450" spans="1:17" ht="24.95" customHeight="1" x14ac:dyDescent="0.25">
      <c r="A1450" s="17">
        <f t="shared" si="45"/>
        <v>1448</v>
      </c>
      <c r="B1450" s="18" t="str">
        <f>'Base de dados'!A1449</f>
        <v>5630000916</v>
      </c>
      <c r="C1450" s="19" t="str">
        <f>'Base de dados'!B1449</f>
        <v>LUANA PRISCILA PEREIRA</v>
      </c>
      <c r="D1450" s="26">
        <f>'Base de dados'!C1449</f>
        <v>451686342</v>
      </c>
      <c r="E1450" s="20" t="str">
        <f>'Base de dados'!D1449</f>
        <v>318.694.928-97</v>
      </c>
      <c r="F1450" s="21" t="str">
        <f>IF('Base de dados'!E1449&lt;&gt;"",'Base de dados'!E1449,"")</f>
        <v/>
      </c>
      <c r="G1450" s="21" t="str">
        <f>IF('Base de dados'!F1449&lt;&gt;"",'Base de dados'!F1449,"")</f>
        <v/>
      </c>
      <c r="H1450" s="21" t="str">
        <f>IF('Base de dados'!G1449&lt;&gt;"",'Base de dados'!G1449,"")</f>
        <v/>
      </c>
      <c r="I1450" s="31" t="str">
        <f>Prefeitura!D1450</f>
        <v>RUA FAMILIA ARMANI, 61 - JARDIM MACAUBA - CASA BRANCA</v>
      </c>
      <c r="J1450" s="22" t="str">
        <f>Prefeitura!E1450</f>
        <v>(19) 994431034</v>
      </c>
      <c r="K1450" s="23" t="str">
        <f>LOWER('Base de dados'!K1449)</f>
        <v>luanappereira@terra.com.br</v>
      </c>
      <c r="L1450" s="24" t="str">
        <f>'Base de dados'!J1449</f>
        <v>POPULAÇÃO GERAL</v>
      </c>
      <c r="M1450" s="24" t="str">
        <f>'Base de dados'!L1449</f>
        <v>SUPLENTE</v>
      </c>
      <c r="N1450" s="24">
        <f>'Base de dados'!M1449</f>
        <v>1133</v>
      </c>
      <c r="O1450" s="29" t="str">
        <f>IF(OR(Prefeitura!I1450="Não",Prefeitura!J1450&lt;&gt;""),"EXCLUÍDO","")</f>
        <v/>
      </c>
      <c r="P1450" s="24" t="str">
        <f>IF(Prefeitura!J1450&lt;&gt;"","ATENDIDO CDHU",IF(Prefeitura!I1450="Não","NÃO COMPROVA TEMPO DE MORADIA",""))</f>
        <v/>
      </c>
      <c r="Q1450" s="24" t="str">
        <f t="shared" si="46"/>
        <v/>
      </c>
    </row>
    <row r="1451" spans="1:17" ht="24.95" customHeight="1" x14ac:dyDescent="0.25">
      <c r="A1451" s="17">
        <f t="shared" si="45"/>
        <v>1449</v>
      </c>
      <c r="B1451" s="18" t="str">
        <f>'Base de dados'!A1450</f>
        <v>5630013539</v>
      </c>
      <c r="C1451" s="19" t="str">
        <f>'Base de dados'!B1450</f>
        <v>ROSANGELA APARECIDA NORONHA DOS SANTOS</v>
      </c>
      <c r="D1451" s="26">
        <f>'Base de dados'!C1450</f>
        <v>228160868</v>
      </c>
      <c r="E1451" s="20" t="str">
        <f>'Base de dados'!D1450</f>
        <v>135.684.848-62</v>
      </c>
      <c r="F1451" s="21" t="str">
        <f>IF('Base de dados'!E1450&lt;&gt;"",'Base de dados'!E1450,"")</f>
        <v>CLAUDIO DONIZETE DOS SANTOS</v>
      </c>
      <c r="G1451" s="21">
        <f>IF('Base de dados'!F1450&lt;&gt;"",'Base de dados'!F1450,"")</f>
        <v>245322115</v>
      </c>
      <c r="H1451" s="21" t="str">
        <f>IF('Base de dados'!G1450&lt;&gt;"",'Base de dados'!G1450,"")</f>
        <v>120.502.248-18</v>
      </c>
      <c r="I1451" s="31" t="str">
        <f>Prefeitura!D1451</f>
        <v>RUA SANTO ANTONIO, 1118 - CENTRO - CASA BRANCA</v>
      </c>
      <c r="J1451" s="22" t="str">
        <f>Prefeitura!E1451</f>
        <v>(19) 991045054</v>
      </c>
      <c r="K1451" s="23" t="str">
        <f>LOWER('Base de dados'!K1450)</f>
        <v>rosangelanoronha@terra.com.br</v>
      </c>
      <c r="L1451" s="24" t="str">
        <f>'Base de dados'!J1450</f>
        <v>POPULAÇÃO GERAL</v>
      </c>
      <c r="M1451" s="24" t="str">
        <f>'Base de dados'!L1450</f>
        <v>SUPLENTE</v>
      </c>
      <c r="N1451" s="24">
        <f>'Base de dados'!M1450</f>
        <v>1134</v>
      </c>
      <c r="O1451" s="29" t="str">
        <f>IF(OR(Prefeitura!I1451="Não",Prefeitura!J1451&lt;&gt;""),"EXCLUÍDO","")</f>
        <v/>
      </c>
      <c r="P1451" s="24" t="str">
        <f>IF(Prefeitura!J1451&lt;&gt;"","ATENDIDO CDHU",IF(Prefeitura!I1451="Não","NÃO COMPROVA TEMPO DE MORADIA",""))</f>
        <v/>
      </c>
      <c r="Q1451" s="24" t="str">
        <f t="shared" si="46"/>
        <v/>
      </c>
    </row>
    <row r="1452" spans="1:17" ht="24.95" customHeight="1" x14ac:dyDescent="0.25">
      <c r="A1452" s="17">
        <f t="shared" si="45"/>
        <v>1450</v>
      </c>
      <c r="B1452" s="18" t="str">
        <f>'Base de dados'!A1451</f>
        <v>5630015625</v>
      </c>
      <c r="C1452" s="19" t="str">
        <f>'Base de dados'!B1451</f>
        <v>DAIANE CAROLINE MANOEL DOS SANTOS</v>
      </c>
      <c r="D1452" s="26">
        <f>'Base de dados'!C1451</f>
        <v>509925406</v>
      </c>
      <c r="E1452" s="20" t="str">
        <f>'Base de dados'!D1451</f>
        <v>459.679.498-79</v>
      </c>
      <c r="F1452" s="21" t="str">
        <f>IF('Base de dados'!E1451&lt;&gt;"",'Base de dados'!E1451,"")</f>
        <v>LEONARDO CAIKE FLORENCIO DELFINO</v>
      </c>
      <c r="G1452" s="21">
        <f>IF('Base de dados'!F1451&lt;&gt;"",'Base de dados'!F1451,"")</f>
        <v>497300230</v>
      </c>
      <c r="H1452" s="21" t="str">
        <f>IF('Base de dados'!G1451&lt;&gt;"",'Base de dados'!G1451,"")</f>
        <v>462.882.438-09</v>
      </c>
      <c r="I1452" s="31" t="str">
        <f>Prefeitura!D1452</f>
        <v>RUA MARINA MOURA, 24 - PARQUE SAO PAULO - CASA BRANCA</v>
      </c>
      <c r="J1452" s="22" t="str">
        <f>Prefeitura!E1452</f>
        <v>(19) 989550974</v>
      </c>
      <c r="K1452" s="23" t="str">
        <f>LOWER('Base de dados'!K1451)</f>
        <v>daiane_caroline_2011@hotmail.com</v>
      </c>
      <c r="L1452" s="24" t="str">
        <f>'Base de dados'!J1451</f>
        <v>POPULAÇÃO GERAL</v>
      </c>
      <c r="M1452" s="24" t="str">
        <f>'Base de dados'!L1451</f>
        <v>SUPLENTE</v>
      </c>
      <c r="N1452" s="24">
        <f>'Base de dados'!M1451</f>
        <v>1135</v>
      </c>
      <c r="O1452" s="29" t="str">
        <f>IF(OR(Prefeitura!I1452="Não",Prefeitura!J1452&lt;&gt;""),"EXCLUÍDO","")</f>
        <v/>
      </c>
      <c r="P1452" s="24" t="str">
        <f>IF(Prefeitura!J1452&lt;&gt;"","ATENDIDO CDHU",IF(Prefeitura!I1452="Não","NÃO COMPROVA TEMPO DE MORADIA",""))</f>
        <v/>
      </c>
      <c r="Q1452" s="24" t="str">
        <f t="shared" si="46"/>
        <v/>
      </c>
    </row>
    <row r="1453" spans="1:17" ht="24.95" customHeight="1" x14ac:dyDescent="0.25">
      <c r="A1453" s="17">
        <f t="shared" si="45"/>
        <v>1451</v>
      </c>
      <c r="B1453" s="18" t="str">
        <f>'Base de dados'!A1452</f>
        <v>5630007887</v>
      </c>
      <c r="C1453" s="19" t="str">
        <f>'Base de dados'!B1452</f>
        <v>EDSON CAPUCINI</v>
      </c>
      <c r="D1453" s="26">
        <f>'Base de dados'!C1452</f>
        <v>400994112</v>
      </c>
      <c r="E1453" s="20" t="str">
        <f>'Base de dados'!D1452</f>
        <v>313.496.248-96</v>
      </c>
      <c r="F1453" s="21" t="str">
        <f>IF('Base de dados'!E1452&lt;&gt;"",'Base de dados'!E1452,"")</f>
        <v/>
      </c>
      <c r="G1453" s="21" t="str">
        <f>IF('Base de dados'!F1452&lt;&gt;"",'Base de dados'!F1452,"")</f>
        <v/>
      </c>
      <c r="H1453" s="21" t="str">
        <f>IF('Base de dados'!G1452&lt;&gt;"",'Base de dados'!G1452,"")</f>
        <v/>
      </c>
      <c r="I1453" s="31" t="str">
        <f>Prefeitura!D1453</f>
        <v>RUA DOS ANTONIALLI, 117 - NAZARE - CASA BRANCA</v>
      </c>
      <c r="J1453" s="22" t="str">
        <f>Prefeitura!E1453</f>
        <v>(19) 992220263</v>
      </c>
      <c r="K1453" s="23" t="str">
        <f>LOWER('Base de dados'!K1452)</f>
        <v>lufadel@bol.com.br</v>
      </c>
      <c r="L1453" s="24" t="str">
        <f>'Base de dados'!J1452</f>
        <v>POPULAÇÃO GERAL</v>
      </c>
      <c r="M1453" s="24" t="str">
        <f>'Base de dados'!L1452</f>
        <v>SUPLENTE</v>
      </c>
      <c r="N1453" s="24">
        <f>'Base de dados'!M1452</f>
        <v>1136</v>
      </c>
      <c r="O1453" s="29" t="str">
        <f>IF(OR(Prefeitura!I1453="Não",Prefeitura!J1453&lt;&gt;""),"EXCLUÍDO","")</f>
        <v/>
      </c>
      <c r="P1453" s="24" t="str">
        <f>IF(Prefeitura!J1453&lt;&gt;"","ATENDIDO CDHU",IF(Prefeitura!I1453="Não","NÃO COMPROVA TEMPO DE MORADIA",""))</f>
        <v/>
      </c>
      <c r="Q1453" s="24" t="str">
        <f t="shared" si="46"/>
        <v/>
      </c>
    </row>
    <row r="1454" spans="1:17" ht="24.95" customHeight="1" x14ac:dyDescent="0.25">
      <c r="A1454" s="17">
        <f t="shared" si="45"/>
        <v>1452</v>
      </c>
      <c r="B1454" s="18" t="str">
        <f>'Base de dados'!A1453</f>
        <v>5630001716</v>
      </c>
      <c r="C1454" s="19" t="str">
        <f>'Base de dados'!B1453</f>
        <v>KELLY APARECIDA BERALDO BOVOLATI</v>
      </c>
      <c r="D1454" s="26">
        <f>'Base de dados'!C1453</f>
        <v>43177726</v>
      </c>
      <c r="E1454" s="20" t="str">
        <f>'Base de dados'!D1453</f>
        <v>343.922.328-08</v>
      </c>
      <c r="F1454" s="21" t="str">
        <f>IF('Base de dados'!E1453&lt;&gt;"",'Base de dados'!E1453,"")</f>
        <v/>
      </c>
      <c r="G1454" s="21" t="str">
        <f>IF('Base de dados'!F1453&lt;&gt;"",'Base de dados'!F1453,"")</f>
        <v/>
      </c>
      <c r="H1454" s="21" t="str">
        <f>IF('Base de dados'!G1453&lt;&gt;"",'Base de dados'!G1453,"")</f>
        <v/>
      </c>
      <c r="I1454" s="31" t="str">
        <f>Prefeitura!D1454</f>
        <v>RUA DA SAUDADE, 38 - NAZARETH - CASA BRANCA</v>
      </c>
      <c r="J1454" s="22" t="str">
        <f>Prefeitura!E1454</f>
        <v>(19) 999275150</v>
      </c>
      <c r="K1454" s="23" t="str">
        <f>LOWER('Base de dados'!K1453)</f>
        <v>kellylivia2009@hotmail.com</v>
      </c>
      <c r="L1454" s="24" t="str">
        <f>'Base de dados'!J1453</f>
        <v>POPULAÇÃO GERAL</v>
      </c>
      <c r="M1454" s="24" t="str">
        <f>'Base de dados'!L1453</f>
        <v>SUPLENTE</v>
      </c>
      <c r="N1454" s="24">
        <f>'Base de dados'!M1453</f>
        <v>1137</v>
      </c>
      <c r="O1454" s="29" t="str">
        <f>IF(OR(Prefeitura!I1454="Não",Prefeitura!J1454&lt;&gt;""),"EXCLUÍDO","")</f>
        <v/>
      </c>
      <c r="P1454" s="24" t="str">
        <f>IF(Prefeitura!J1454&lt;&gt;"","ATENDIDO CDHU",IF(Prefeitura!I1454="Não","NÃO COMPROVA TEMPO DE MORADIA",""))</f>
        <v/>
      </c>
      <c r="Q1454" s="24" t="str">
        <f t="shared" si="46"/>
        <v/>
      </c>
    </row>
    <row r="1455" spans="1:17" ht="24.95" customHeight="1" x14ac:dyDescent="0.25">
      <c r="A1455" s="17">
        <f t="shared" si="45"/>
        <v>1453</v>
      </c>
      <c r="B1455" s="18" t="str">
        <f>'Base de dados'!A1454</f>
        <v>5630017498</v>
      </c>
      <c r="C1455" s="19" t="str">
        <f>'Base de dados'!B1454</f>
        <v>MARCO ANTONIO MARQUES LOPES</v>
      </c>
      <c r="D1455" s="26">
        <f>'Base de dados'!C1454</f>
        <v>223660036</v>
      </c>
      <c r="E1455" s="20" t="str">
        <f>'Base de dados'!D1454</f>
        <v>111.209.418-06</v>
      </c>
      <c r="F1455" s="21" t="str">
        <f>IF('Base de dados'!E1454&lt;&gt;"",'Base de dados'!E1454,"")</f>
        <v/>
      </c>
      <c r="G1455" s="21" t="str">
        <f>IF('Base de dados'!F1454&lt;&gt;"",'Base de dados'!F1454,"")</f>
        <v/>
      </c>
      <c r="H1455" s="21" t="str">
        <f>IF('Base de dados'!G1454&lt;&gt;"",'Base de dados'!G1454,"")</f>
        <v/>
      </c>
      <c r="I1455" s="31" t="str">
        <f>Prefeitura!D1455</f>
        <v>RUA LACERDA FRANCO, 319 - CENTRO - CASA BRANCA</v>
      </c>
      <c r="J1455" s="22" t="str">
        <f>Prefeitura!E1455</f>
        <v>(19) 994063944</v>
      </c>
      <c r="K1455" s="23" t="str">
        <f>LOWER('Base de dados'!K1454)</f>
        <v>marquinhoburgao15@gmail.com</v>
      </c>
      <c r="L1455" s="24" t="str">
        <f>'Base de dados'!J1454</f>
        <v>POPULAÇÃO GERAL</v>
      </c>
      <c r="M1455" s="24" t="str">
        <f>'Base de dados'!L1454</f>
        <v>SUPLENTE</v>
      </c>
      <c r="N1455" s="24">
        <f>'Base de dados'!M1454</f>
        <v>1138</v>
      </c>
      <c r="O1455" s="29" t="str">
        <f>IF(OR(Prefeitura!I1455="Não",Prefeitura!J1455&lt;&gt;""),"EXCLUÍDO","")</f>
        <v/>
      </c>
      <c r="P1455" s="24" t="str">
        <f>IF(Prefeitura!J1455&lt;&gt;"","ATENDIDO CDHU",IF(Prefeitura!I1455="Não","NÃO COMPROVA TEMPO DE MORADIA",""))</f>
        <v/>
      </c>
      <c r="Q1455" s="24" t="str">
        <f t="shared" si="46"/>
        <v/>
      </c>
    </row>
    <row r="1456" spans="1:17" ht="24.95" customHeight="1" x14ac:dyDescent="0.25">
      <c r="A1456" s="17">
        <f t="shared" si="45"/>
        <v>1454</v>
      </c>
      <c r="B1456" s="18" t="str">
        <f>'Base de dados'!A1455</f>
        <v>5630005899</v>
      </c>
      <c r="C1456" s="19" t="str">
        <f>'Base de dados'!B1455</f>
        <v>GABRIELA CAROLINA HORACIO FERREIRA</v>
      </c>
      <c r="D1456" s="26">
        <f>'Base de dados'!C1455</f>
        <v>436290200</v>
      </c>
      <c r="E1456" s="20" t="str">
        <f>'Base de dados'!D1455</f>
        <v>485.018.438-30</v>
      </c>
      <c r="F1456" s="21" t="str">
        <f>IF('Base de dados'!E1455&lt;&gt;"",'Base de dados'!E1455,"")</f>
        <v/>
      </c>
      <c r="G1456" s="21" t="str">
        <f>IF('Base de dados'!F1455&lt;&gt;"",'Base de dados'!F1455,"")</f>
        <v/>
      </c>
      <c r="H1456" s="21" t="str">
        <f>IF('Base de dados'!G1455&lt;&gt;"",'Base de dados'!G1455,"")</f>
        <v/>
      </c>
      <c r="I1456" s="31" t="str">
        <f>Prefeitura!D1456</f>
        <v>AV  DOUTOR FRANCISCO NOGUEIRA DE LIMA, 1069 - DESTERRO - CASA BRANCA</v>
      </c>
      <c r="J1456" s="22" t="str">
        <f>Prefeitura!E1456</f>
        <v>(19) 991008155</v>
      </c>
      <c r="K1456" s="23" t="str">
        <f>LOWER('Base de dados'!K1455)</f>
        <v>gabrielaferreira12313@gmail.com</v>
      </c>
      <c r="L1456" s="24" t="str">
        <f>'Base de dados'!J1455</f>
        <v>POPULAÇÃO GERAL</v>
      </c>
      <c r="M1456" s="24" t="str">
        <f>'Base de dados'!L1455</f>
        <v>SUPLENTE</v>
      </c>
      <c r="N1456" s="24">
        <f>'Base de dados'!M1455</f>
        <v>1139</v>
      </c>
      <c r="O1456" s="29" t="str">
        <f>IF(OR(Prefeitura!I1456="Não",Prefeitura!J1456&lt;&gt;""),"EXCLUÍDO","")</f>
        <v/>
      </c>
      <c r="P1456" s="24" t="str">
        <f>IF(Prefeitura!J1456&lt;&gt;"","ATENDIDO CDHU",IF(Prefeitura!I1456="Não","NÃO COMPROVA TEMPO DE MORADIA",""))</f>
        <v/>
      </c>
      <c r="Q1456" s="24" t="str">
        <f t="shared" si="46"/>
        <v/>
      </c>
    </row>
    <row r="1457" spans="1:17" ht="24.95" customHeight="1" x14ac:dyDescent="0.25">
      <c r="A1457" s="17">
        <f t="shared" si="45"/>
        <v>1455</v>
      </c>
      <c r="B1457" s="18" t="str">
        <f>'Base de dados'!A1456</f>
        <v>5630012556</v>
      </c>
      <c r="C1457" s="19" t="str">
        <f>'Base de dados'!B1456</f>
        <v>FRANCISCA DA SILVA CUNHA</v>
      </c>
      <c r="D1457" s="26">
        <f>'Base de dados'!C1456</f>
        <v>579282363</v>
      </c>
      <c r="E1457" s="20" t="str">
        <f>'Base de dados'!D1456</f>
        <v>949.931.493-87</v>
      </c>
      <c r="F1457" s="21" t="str">
        <f>IF('Base de dados'!E1456&lt;&gt;"",'Base de dados'!E1456,"")</f>
        <v/>
      </c>
      <c r="G1457" s="21" t="str">
        <f>IF('Base de dados'!F1456&lt;&gt;"",'Base de dados'!F1456,"")</f>
        <v/>
      </c>
      <c r="H1457" s="21" t="str">
        <f>IF('Base de dados'!G1456&lt;&gt;"",'Base de dados'!G1456,"")</f>
        <v/>
      </c>
      <c r="I1457" s="31" t="str">
        <f>Prefeitura!D1457</f>
        <v>RUA DOS ESTUDANTES, 505 - SE - SAO PAULO</v>
      </c>
      <c r="J1457" s="22" t="str">
        <f>Prefeitura!E1457</f>
        <v>(11) 982269613</v>
      </c>
      <c r="K1457" s="23" t="str">
        <f>LOWER('Base de dados'!K1456)</f>
        <v>franciscasilva06@hotmail.com</v>
      </c>
      <c r="L1457" s="24" t="str">
        <f>'Base de dados'!J1456</f>
        <v>POPULAÇÃO GERAL</v>
      </c>
      <c r="M1457" s="24" t="str">
        <f>'Base de dados'!L1456</f>
        <v>SUPLENTE</v>
      </c>
      <c r="N1457" s="24">
        <f>'Base de dados'!M1456</f>
        <v>1140</v>
      </c>
      <c r="O1457" s="29" t="str">
        <f>IF(OR(Prefeitura!I1457="Não",Prefeitura!J1457&lt;&gt;""),"EXCLUÍDO","")</f>
        <v/>
      </c>
      <c r="P1457" s="24" t="str">
        <f>IF(Prefeitura!J1457&lt;&gt;"","ATENDIDO CDHU",IF(Prefeitura!I1457="Não","NÃO COMPROVA TEMPO DE MORADIA",""))</f>
        <v/>
      </c>
      <c r="Q1457" s="24" t="str">
        <f t="shared" si="46"/>
        <v/>
      </c>
    </row>
    <row r="1458" spans="1:17" ht="24.95" customHeight="1" x14ac:dyDescent="0.25">
      <c r="A1458" s="17">
        <f t="shared" si="45"/>
        <v>1456</v>
      </c>
      <c r="B1458" s="18" t="str">
        <f>'Base de dados'!A1457</f>
        <v>5630004561</v>
      </c>
      <c r="C1458" s="19" t="str">
        <f>'Base de dados'!B1457</f>
        <v>WILLIAN DOS SANTOS</v>
      </c>
      <c r="D1458" s="26">
        <f>'Base de dados'!C1457</f>
        <v>301922536</v>
      </c>
      <c r="E1458" s="20" t="str">
        <f>'Base de dados'!D1457</f>
        <v>284.543.468-56</v>
      </c>
      <c r="F1458" s="21" t="str">
        <f>IF('Base de dados'!E1457&lt;&gt;"",'Base de dados'!E1457,"")</f>
        <v/>
      </c>
      <c r="G1458" s="21" t="str">
        <f>IF('Base de dados'!F1457&lt;&gt;"",'Base de dados'!F1457,"")</f>
        <v/>
      </c>
      <c r="H1458" s="21" t="str">
        <f>IF('Base de dados'!G1457&lt;&gt;"",'Base de dados'!G1457,"")</f>
        <v/>
      </c>
      <c r="I1458" s="31" t="str">
        <f>Prefeitura!D1458</f>
        <v>RUA FAMILIA VENTURA, 90 - JARDIM MACAUBA - CASA BRANCA</v>
      </c>
      <c r="J1458" s="22" t="str">
        <f>Prefeitura!E1458</f>
        <v>(19) 991364663</v>
      </c>
      <c r="K1458" s="23" t="str">
        <f>LOWER('Base de dados'!K1457)</f>
        <v>williansantos.ws1907@gmail.com</v>
      </c>
      <c r="L1458" s="24" t="str">
        <f>'Base de dados'!J1457</f>
        <v>POPULAÇÃO GERAL</v>
      </c>
      <c r="M1458" s="24" t="str">
        <f>'Base de dados'!L1457</f>
        <v>SUPLENTE</v>
      </c>
      <c r="N1458" s="24">
        <f>'Base de dados'!M1457</f>
        <v>1141</v>
      </c>
      <c r="O1458" s="29" t="str">
        <f>IF(OR(Prefeitura!I1458="Não",Prefeitura!J1458&lt;&gt;""),"EXCLUÍDO","")</f>
        <v/>
      </c>
      <c r="P1458" s="24" t="str">
        <f>IF(Prefeitura!J1458&lt;&gt;"","ATENDIDO CDHU",IF(Prefeitura!I1458="Não","NÃO COMPROVA TEMPO DE MORADIA",""))</f>
        <v/>
      </c>
      <c r="Q1458" s="24" t="str">
        <f t="shared" si="46"/>
        <v/>
      </c>
    </row>
    <row r="1459" spans="1:17" ht="24.95" customHeight="1" x14ac:dyDescent="0.25">
      <c r="A1459" s="17">
        <f t="shared" si="45"/>
        <v>1457</v>
      </c>
      <c r="B1459" s="18" t="str">
        <f>'Base de dados'!A1458</f>
        <v>5630008836</v>
      </c>
      <c r="C1459" s="19" t="str">
        <f>'Base de dados'!B1458</f>
        <v>IGOR CESAR OLIVEIRA DE SOUZA</v>
      </c>
      <c r="D1459" s="26">
        <f>'Base de dados'!C1458</f>
        <v>490309598</v>
      </c>
      <c r="E1459" s="20" t="str">
        <f>'Base de dados'!D1458</f>
        <v>432.879.008-03</v>
      </c>
      <c r="F1459" s="21" t="str">
        <f>IF('Base de dados'!E1458&lt;&gt;"",'Base de dados'!E1458,"")</f>
        <v/>
      </c>
      <c r="G1459" s="21" t="str">
        <f>IF('Base de dados'!F1458&lt;&gt;"",'Base de dados'!F1458,"")</f>
        <v/>
      </c>
      <c r="H1459" s="21" t="str">
        <f>IF('Base de dados'!G1458&lt;&gt;"",'Base de dados'!G1458,"")</f>
        <v/>
      </c>
      <c r="I1459" s="31" t="str">
        <f>Prefeitura!D1459</f>
        <v>RUA FAMILIA KURY, 63 - JARDIM BOA ESPERANCA - CASA BRANCA</v>
      </c>
      <c r="J1459" s="22" t="str">
        <f>Prefeitura!E1459</f>
        <v>(19) 993580863</v>
      </c>
      <c r="K1459" s="23" t="str">
        <f>LOWER('Base de dados'!K1458)</f>
        <v>oigor7273@gmail.com</v>
      </c>
      <c r="L1459" s="24" t="str">
        <f>'Base de dados'!J1458</f>
        <v>POPULAÇÃO GERAL</v>
      </c>
      <c r="M1459" s="24" t="str">
        <f>'Base de dados'!L1458</f>
        <v>SUPLENTE</v>
      </c>
      <c r="N1459" s="24">
        <f>'Base de dados'!M1458</f>
        <v>1142</v>
      </c>
      <c r="O1459" s="29" t="str">
        <f>IF(OR(Prefeitura!I1459="Não",Prefeitura!J1459&lt;&gt;""),"EXCLUÍDO","")</f>
        <v/>
      </c>
      <c r="P1459" s="24" t="str">
        <f>IF(Prefeitura!J1459&lt;&gt;"","ATENDIDO CDHU",IF(Prefeitura!I1459="Não","NÃO COMPROVA TEMPO DE MORADIA",""))</f>
        <v/>
      </c>
      <c r="Q1459" s="24" t="str">
        <f t="shared" si="46"/>
        <v/>
      </c>
    </row>
    <row r="1460" spans="1:17" ht="24.95" customHeight="1" x14ac:dyDescent="0.25">
      <c r="A1460" s="17">
        <f t="shared" si="45"/>
        <v>1458</v>
      </c>
      <c r="B1460" s="18" t="str">
        <f>'Base de dados'!A1459</f>
        <v>5630014792</v>
      </c>
      <c r="C1460" s="19" t="str">
        <f>'Base de dados'!B1459</f>
        <v>CARLOS EDUARDO DONADI</v>
      </c>
      <c r="D1460" s="26">
        <f>'Base de dados'!C1459</f>
        <v>19804219</v>
      </c>
      <c r="E1460" s="20" t="str">
        <f>'Base de dados'!D1459</f>
        <v>092.170.238-84</v>
      </c>
      <c r="F1460" s="21" t="str">
        <f>IF('Base de dados'!E1459&lt;&gt;"",'Base de dados'!E1459,"")</f>
        <v/>
      </c>
      <c r="G1460" s="21" t="str">
        <f>IF('Base de dados'!F1459&lt;&gt;"",'Base de dados'!F1459,"")</f>
        <v/>
      </c>
      <c r="H1460" s="21" t="str">
        <f>IF('Base de dados'!G1459&lt;&gt;"",'Base de dados'!G1459,"")</f>
        <v/>
      </c>
      <c r="I1460" s="31" t="str">
        <f>Prefeitura!D1460</f>
        <v>RUA JAVORAU, 316 - VILA ALBERTINA - SAO PAULO</v>
      </c>
      <c r="J1460" s="22" t="str">
        <f>Prefeitura!E1460</f>
        <v>(11) 947369160</v>
      </c>
      <c r="K1460" s="23" t="str">
        <f>LOWER('Base de dados'!K1459)</f>
        <v>kaeskt1969@gmail.com</v>
      </c>
      <c r="L1460" s="24" t="str">
        <f>'Base de dados'!J1459</f>
        <v>POPULAÇÃO GERAL</v>
      </c>
      <c r="M1460" s="24" t="str">
        <f>'Base de dados'!L1459</f>
        <v>SUPLENTE</v>
      </c>
      <c r="N1460" s="24">
        <f>'Base de dados'!M1459</f>
        <v>1143</v>
      </c>
      <c r="O1460" s="29" t="str">
        <f>IF(OR(Prefeitura!I1460="Não",Prefeitura!J1460&lt;&gt;""),"EXCLUÍDO","")</f>
        <v/>
      </c>
      <c r="P1460" s="24" t="str">
        <f>IF(Prefeitura!J1460&lt;&gt;"","ATENDIDO CDHU",IF(Prefeitura!I1460="Não","NÃO COMPROVA TEMPO DE MORADIA",""))</f>
        <v/>
      </c>
      <c r="Q1460" s="24" t="str">
        <f t="shared" si="46"/>
        <v/>
      </c>
    </row>
    <row r="1461" spans="1:17" ht="24.95" customHeight="1" x14ac:dyDescent="0.25">
      <c r="A1461" s="17">
        <f t="shared" si="45"/>
        <v>1459</v>
      </c>
      <c r="B1461" s="18" t="str">
        <f>'Base de dados'!A1460</f>
        <v>5630000544</v>
      </c>
      <c r="C1461" s="19" t="str">
        <f>'Base de dados'!B1460</f>
        <v>RAFAEL DE FIGUEIREDO</v>
      </c>
      <c r="D1461" s="26">
        <f>'Base de dados'!C1460</f>
        <v>405530869</v>
      </c>
      <c r="E1461" s="20" t="str">
        <f>'Base de dados'!D1460</f>
        <v>331.170.658-73</v>
      </c>
      <c r="F1461" s="21" t="str">
        <f>IF('Base de dados'!E1460&lt;&gt;"",'Base de dados'!E1460,"")</f>
        <v>ALINE SCARPEL DE FIGUEIREDO</v>
      </c>
      <c r="G1461" s="21">
        <f>IF('Base de dados'!F1460&lt;&gt;"",'Base de dados'!F1460,"")</f>
        <v>445471803</v>
      </c>
      <c r="H1461" s="21" t="str">
        <f>IF('Base de dados'!G1460&lt;&gt;"",'Base de dados'!G1460,"")</f>
        <v>370.043.658-08</v>
      </c>
      <c r="I1461" s="31" t="str">
        <f>Prefeitura!D1461</f>
        <v>RUA THEODOMIRO EMERIQUE, 47 - JD ALVORADA  - CASA BRANCA</v>
      </c>
      <c r="J1461" s="22" t="str">
        <f>Prefeitura!E1461</f>
        <v>(19) 989446735</v>
      </c>
      <c r="K1461" s="23" t="str">
        <f>LOWER('Base de dados'!K1460)</f>
        <v>aline.scarpel2010@hotmail.com</v>
      </c>
      <c r="L1461" s="24" t="str">
        <f>'Base de dados'!J1460</f>
        <v>POPULAÇÃO GERAL</v>
      </c>
      <c r="M1461" s="24" t="str">
        <f>'Base de dados'!L1460</f>
        <v>SUPLENTE</v>
      </c>
      <c r="N1461" s="24">
        <f>'Base de dados'!M1460</f>
        <v>1144</v>
      </c>
      <c r="O1461" s="29" t="str">
        <f>IF(OR(Prefeitura!I1461="Não",Prefeitura!J1461&lt;&gt;""),"EXCLUÍDO","")</f>
        <v/>
      </c>
      <c r="P1461" s="24" t="str">
        <f>IF(Prefeitura!J1461&lt;&gt;"","ATENDIDO CDHU",IF(Prefeitura!I1461="Não","NÃO COMPROVA TEMPO DE MORADIA",""))</f>
        <v/>
      </c>
      <c r="Q1461" s="24" t="str">
        <f t="shared" si="46"/>
        <v/>
      </c>
    </row>
    <row r="1462" spans="1:17" ht="24.95" customHeight="1" x14ac:dyDescent="0.25">
      <c r="A1462" s="17">
        <f t="shared" si="45"/>
        <v>1460</v>
      </c>
      <c r="B1462" s="18" t="str">
        <f>'Base de dados'!A1461</f>
        <v>5630014503</v>
      </c>
      <c r="C1462" s="19" t="str">
        <f>'Base de dados'!B1461</f>
        <v>MARCOS VINICIUS GREGORIO OLIVEIRA COSTA</v>
      </c>
      <c r="D1462" s="26">
        <f>'Base de dados'!C1461</f>
        <v>541832682</v>
      </c>
      <c r="E1462" s="20" t="str">
        <f>'Base de dados'!D1461</f>
        <v>453.734.118-17</v>
      </c>
      <c r="F1462" s="21" t="str">
        <f>IF('Base de dados'!E1461&lt;&gt;"",'Base de dados'!E1461,"")</f>
        <v/>
      </c>
      <c r="G1462" s="21" t="str">
        <f>IF('Base de dados'!F1461&lt;&gt;"",'Base de dados'!F1461,"")</f>
        <v/>
      </c>
      <c r="H1462" s="21" t="str">
        <f>IF('Base de dados'!G1461&lt;&gt;"",'Base de dados'!G1461,"")</f>
        <v/>
      </c>
      <c r="I1462" s="31" t="str">
        <f>Prefeitura!D1462</f>
        <v>ESP OLIMPIO JOSE AUGUSTO, 106 - PARQUE SAO PAULO  - CASA BRANCA</v>
      </c>
      <c r="J1462" s="22" t="str">
        <f>Prefeitura!E1462</f>
        <v>(19) 995949387</v>
      </c>
      <c r="K1462" s="23" t="str">
        <f>LOWER('Base de dados'!K1461)</f>
        <v>marcosgregorio976@gmail.com</v>
      </c>
      <c r="L1462" s="24" t="str">
        <f>'Base de dados'!J1461</f>
        <v>POPULAÇÃO GERAL</v>
      </c>
      <c r="M1462" s="24" t="str">
        <f>'Base de dados'!L1461</f>
        <v>SUPLENTE</v>
      </c>
      <c r="N1462" s="24">
        <f>'Base de dados'!M1461</f>
        <v>1145</v>
      </c>
      <c r="O1462" s="29" t="str">
        <f>IF(OR(Prefeitura!I1462="Não",Prefeitura!J1462&lt;&gt;""),"EXCLUÍDO","")</f>
        <v/>
      </c>
      <c r="P1462" s="24" t="str">
        <f>IF(Prefeitura!J1462&lt;&gt;"","ATENDIDO CDHU",IF(Prefeitura!I1462="Não","NÃO COMPROVA TEMPO DE MORADIA",""))</f>
        <v/>
      </c>
      <c r="Q1462" s="24" t="str">
        <f t="shared" si="46"/>
        <v/>
      </c>
    </row>
    <row r="1463" spans="1:17" ht="24.95" customHeight="1" x14ac:dyDescent="0.25">
      <c r="A1463" s="17">
        <f t="shared" si="45"/>
        <v>1461</v>
      </c>
      <c r="B1463" s="18" t="str">
        <f>'Base de dados'!A1462</f>
        <v>5630009065</v>
      </c>
      <c r="C1463" s="19" t="str">
        <f>'Base de dados'!B1462</f>
        <v>ROMILDA SILVA SOUSA OLIVEIRA</v>
      </c>
      <c r="D1463" s="26">
        <f>'Base de dados'!C1462</f>
        <v>479709828</v>
      </c>
      <c r="E1463" s="20" t="str">
        <f>'Base de dados'!D1462</f>
        <v>391.481.038-61</v>
      </c>
      <c r="F1463" s="21" t="str">
        <f>IF('Base de dados'!E1462&lt;&gt;"",'Base de dados'!E1462,"")</f>
        <v>DOUGLAS DOS SANTOS OLIVEIRA</v>
      </c>
      <c r="G1463" s="21">
        <f>IF('Base de dados'!F1462&lt;&gt;"",'Base de dados'!F1462,"")</f>
        <v>43166495</v>
      </c>
      <c r="H1463" s="21" t="str">
        <f>IF('Base de dados'!G1462&lt;&gt;"",'Base de dados'!G1462,"")</f>
        <v>231.933.328-28</v>
      </c>
      <c r="I1463" s="31" t="str">
        <f>Prefeitura!D1463</f>
        <v>RUA JORGE BONETI, 240 - SENHOR MENINO - CASA BRANCA</v>
      </c>
      <c r="J1463" s="22" t="str">
        <f>Prefeitura!E1463</f>
        <v>(19) 992178278</v>
      </c>
      <c r="K1463" s="23" t="str">
        <f>LOWER('Base de dados'!K1462)</f>
        <v>romildasousa804@gmail.com</v>
      </c>
      <c r="L1463" s="24" t="str">
        <f>'Base de dados'!J1462</f>
        <v>POPULAÇÃO GERAL</v>
      </c>
      <c r="M1463" s="24" t="str">
        <f>'Base de dados'!L1462</f>
        <v>SUPLENTE</v>
      </c>
      <c r="N1463" s="24">
        <f>'Base de dados'!M1462</f>
        <v>1146</v>
      </c>
      <c r="O1463" s="29" t="str">
        <f>IF(OR(Prefeitura!I1463="Não",Prefeitura!J1463&lt;&gt;""),"EXCLUÍDO","")</f>
        <v/>
      </c>
      <c r="P1463" s="24" t="str">
        <f>IF(Prefeitura!J1463&lt;&gt;"","ATENDIDO CDHU",IF(Prefeitura!I1463="Não","NÃO COMPROVA TEMPO DE MORADIA",""))</f>
        <v/>
      </c>
      <c r="Q1463" s="24" t="str">
        <f t="shared" si="46"/>
        <v/>
      </c>
    </row>
    <row r="1464" spans="1:17" ht="24.95" customHeight="1" x14ac:dyDescent="0.25">
      <c r="A1464" s="17">
        <f t="shared" si="45"/>
        <v>1462</v>
      </c>
      <c r="B1464" s="18" t="str">
        <f>'Base de dados'!A1463</f>
        <v>5630017605</v>
      </c>
      <c r="C1464" s="19" t="str">
        <f>'Base de dados'!B1463</f>
        <v>JESSICA MISSASSI NOGUEIRA</v>
      </c>
      <c r="D1464" s="26">
        <f>'Base de dados'!C1463</f>
        <v>479460310</v>
      </c>
      <c r="E1464" s="20" t="str">
        <f>'Base de dados'!D1463</f>
        <v>360.696.598-21</v>
      </c>
      <c r="F1464" s="21" t="str">
        <f>IF('Base de dados'!E1463&lt;&gt;"",'Base de dados'!E1463,"")</f>
        <v/>
      </c>
      <c r="G1464" s="21" t="str">
        <f>IF('Base de dados'!F1463&lt;&gt;"",'Base de dados'!F1463,"")</f>
        <v/>
      </c>
      <c r="H1464" s="21" t="str">
        <f>IF('Base de dados'!G1463&lt;&gt;"",'Base de dados'!G1463,"")</f>
        <v/>
      </c>
      <c r="I1464" s="31" t="str">
        <f>Prefeitura!D1464</f>
        <v>RUA LACERDA FRANCO, 711 - CENTRO  - CASA BRANCA</v>
      </c>
      <c r="J1464" s="22" t="str">
        <f>Prefeitura!E1464</f>
        <v>(19) 992269452</v>
      </c>
      <c r="K1464" s="23" t="str">
        <f>LOWER('Base de dados'!K1463)</f>
        <v>jessicanogueira663@hotmail.com</v>
      </c>
      <c r="L1464" s="24" t="str">
        <f>'Base de dados'!J1463</f>
        <v>POPULAÇÃO GERAL</v>
      </c>
      <c r="M1464" s="24" t="str">
        <f>'Base de dados'!L1463</f>
        <v>SUPLENTE</v>
      </c>
      <c r="N1464" s="24">
        <f>'Base de dados'!M1463</f>
        <v>1147</v>
      </c>
      <c r="O1464" s="29" t="str">
        <f>IF(OR(Prefeitura!I1464="Não",Prefeitura!J1464&lt;&gt;""),"EXCLUÍDO","")</f>
        <v/>
      </c>
      <c r="P1464" s="24" t="str">
        <f>IF(Prefeitura!J1464&lt;&gt;"","ATENDIDO CDHU",IF(Prefeitura!I1464="Não","NÃO COMPROVA TEMPO DE MORADIA",""))</f>
        <v/>
      </c>
      <c r="Q1464" s="24" t="str">
        <f t="shared" si="46"/>
        <v/>
      </c>
    </row>
    <row r="1465" spans="1:17" ht="24.95" customHeight="1" x14ac:dyDescent="0.25">
      <c r="A1465" s="17">
        <f t="shared" si="45"/>
        <v>1463</v>
      </c>
      <c r="B1465" s="18" t="str">
        <f>'Base de dados'!A1464</f>
        <v>5630018223</v>
      </c>
      <c r="C1465" s="19" t="str">
        <f>'Base de dados'!B1464</f>
        <v>MARIO DOS REIS MACHADO</v>
      </c>
      <c r="D1465" s="26">
        <f>'Base de dados'!C1464</f>
        <v>118690504</v>
      </c>
      <c r="E1465" s="20" t="str">
        <f>'Base de dados'!D1464</f>
        <v>041.536.828-61</v>
      </c>
      <c r="F1465" s="21" t="str">
        <f>IF('Base de dados'!E1464&lt;&gt;"",'Base de dados'!E1464,"")</f>
        <v/>
      </c>
      <c r="G1465" s="21" t="str">
        <f>IF('Base de dados'!F1464&lt;&gt;"",'Base de dados'!F1464,"")</f>
        <v/>
      </c>
      <c r="H1465" s="21" t="str">
        <f>IF('Base de dados'!G1464&lt;&gt;"",'Base de dados'!G1464,"")</f>
        <v/>
      </c>
      <c r="I1465" s="31" t="str">
        <f>Prefeitura!D1465</f>
        <v>RUA ALTINO ARANTES, 61 - CENTRO - CASA BRANCA</v>
      </c>
      <c r="J1465" s="22" t="str">
        <f>Prefeitura!E1465</f>
        <v>(19) 983108374</v>
      </c>
      <c r="K1465" s="23" t="str">
        <f>LOWER('Base de dados'!K1464)</f>
        <v>mario63machado@gmail.com</v>
      </c>
      <c r="L1465" s="24" t="str">
        <f>'Base de dados'!J1464</f>
        <v>POPULAÇÃO GERAL</v>
      </c>
      <c r="M1465" s="24" t="str">
        <f>'Base de dados'!L1464</f>
        <v>SUPLENTE</v>
      </c>
      <c r="N1465" s="24">
        <f>'Base de dados'!M1464</f>
        <v>1148</v>
      </c>
      <c r="O1465" s="29" t="str">
        <f>IF(OR(Prefeitura!I1465="Não",Prefeitura!J1465&lt;&gt;""),"EXCLUÍDO","")</f>
        <v/>
      </c>
      <c r="P1465" s="24" t="str">
        <f>IF(Prefeitura!J1465&lt;&gt;"","ATENDIDO CDHU",IF(Prefeitura!I1465="Não","NÃO COMPROVA TEMPO DE MORADIA",""))</f>
        <v/>
      </c>
      <c r="Q1465" s="24" t="str">
        <f t="shared" si="46"/>
        <v/>
      </c>
    </row>
    <row r="1466" spans="1:17" ht="24.95" customHeight="1" x14ac:dyDescent="0.25">
      <c r="A1466" s="17">
        <f t="shared" si="45"/>
        <v>1464</v>
      </c>
      <c r="B1466" s="18" t="str">
        <f>'Base de dados'!A1465</f>
        <v>5630011285</v>
      </c>
      <c r="C1466" s="19" t="str">
        <f>'Base de dados'!B1465</f>
        <v>ELIEZER THOMAZ DE OLIVEIRA</v>
      </c>
      <c r="D1466" s="26">
        <f>'Base de dados'!C1465</f>
        <v>330300878</v>
      </c>
      <c r="E1466" s="20" t="str">
        <f>'Base de dados'!D1465</f>
        <v>278.647.868-55</v>
      </c>
      <c r="F1466" s="21" t="str">
        <f>IF('Base de dados'!E1465&lt;&gt;"",'Base de dados'!E1465,"")</f>
        <v/>
      </c>
      <c r="G1466" s="21" t="str">
        <f>IF('Base de dados'!F1465&lt;&gt;"",'Base de dados'!F1465,"")</f>
        <v/>
      </c>
      <c r="H1466" s="21" t="str">
        <f>IF('Base de dados'!G1465&lt;&gt;"",'Base de dados'!G1465,"")</f>
        <v/>
      </c>
      <c r="I1466" s="31" t="str">
        <f>Prefeitura!D1466</f>
        <v>RUA AV CAPACETE DE ACO, 429 - NAZARE - CASA BRANCA</v>
      </c>
      <c r="J1466" s="22" t="str">
        <f>Prefeitura!E1466</f>
        <v>(19) 994501045</v>
      </c>
      <c r="K1466" s="23" t="str">
        <f>LOWER('Base de dados'!K1465)</f>
        <v>oliveiratomaz519@gmail.com</v>
      </c>
      <c r="L1466" s="24" t="str">
        <f>'Base de dados'!J1465</f>
        <v>POPULAÇÃO GERAL</v>
      </c>
      <c r="M1466" s="24" t="str">
        <f>'Base de dados'!L1465</f>
        <v>SUPLENTE</v>
      </c>
      <c r="N1466" s="24">
        <f>'Base de dados'!M1465</f>
        <v>1149</v>
      </c>
      <c r="O1466" s="29" t="str">
        <f>IF(OR(Prefeitura!I1466="Não",Prefeitura!J1466&lt;&gt;""),"EXCLUÍDO","")</f>
        <v/>
      </c>
      <c r="P1466" s="24" t="str">
        <f>IF(Prefeitura!J1466&lt;&gt;"","ATENDIDO CDHU",IF(Prefeitura!I1466="Não","NÃO COMPROVA TEMPO DE MORADIA",""))</f>
        <v/>
      </c>
      <c r="Q1466" s="24" t="str">
        <f t="shared" si="46"/>
        <v/>
      </c>
    </row>
    <row r="1467" spans="1:17" ht="24.95" customHeight="1" x14ac:dyDescent="0.25">
      <c r="A1467" s="17">
        <f t="shared" si="45"/>
        <v>1465</v>
      </c>
      <c r="B1467" s="18" t="str">
        <f>'Base de dados'!A1466</f>
        <v>5630011848</v>
      </c>
      <c r="C1467" s="19" t="str">
        <f>'Base de dados'!B1466</f>
        <v>JOCIMAR</v>
      </c>
      <c r="D1467" s="26">
        <f>'Base de dados'!C1466</f>
        <v>431665333</v>
      </c>
      <c r="E1467" s="20" t="str">
        <f>'Base de dados'!D1466</f>
        <v>304.592.298-85</v>
      </c>
      <c r="F1467" s="21" t="str">
        <f>IF('Base de dados'!E1466&lt;&gt;"",'Base de dados'!E1466,"")</f>
        <v/>
      </c>
      <c r="G1467" s="21" t="str">
        <f>IF('Base de dados'!F1466&lt;&gt;"",'Base de dados'!F1466,"")</f>
        <v/>
      </c>
      <c r="H1467" s="21" t="str">
        <f>IF('Base de dados'!G1466&lt;&gt;"",'Base de dados'!G1466,"")</f>
        <v/>
      </c>
      <c r="I1467" s="31" t="str">
        <f>Prefeitura!D1467</f>
        <v>RUA MARCOS TEIXEIRA, 137 - SENHOR MEMINO - CASA BRANCA</v>
      </c>
      <c r="J1467" s="22" t="str">
        <f>Prefeitura!E1467</f>
        <v>(19) 989451685</v>
      </c>
      <c r="K1467" s="23" t="str">
        <f>LOWER('Base de dados'!K1466)</f>
        <v>jocimartavares664@gmail.com</v>
      </c>
      <c r="L1467" s="24" t="str">
        <f>'Base de dados'!J1466</f>
        <v>POPULAÇÃO GERAL</v>
      </c>
      <c r="M1467" s="24" t="str">
        <f>'Base de dados'!L1466</f>
        <v>SUPLENTE</v>
      </c>
      <c r="N1467" s="24">
        <f>'Base de dados'!M1466</f>
        <v>1150</v>
      </c>
      <c r="O1467" s="29" t="str">
        <f>IF(OR(Prefeitura!I1467="Não",Prefeitura!J1467&lt;&gt;""),"EXCLUÍDO","")</f>
        <v/>
      </c>
      <c r="P1467" s="24" t="str">
        <f>IF(Prefeitura!J1467&lt;&gt;"","ATENDIDO CDHU",IF(Prefeitura!I1467="Não","NÃO COMPROVA TEMPO DE MORADIA",""))</f>
        <v/>
      </c>
      <c r="Q1467" s="24" t="str">
        <f t="shared" si="46"/>
        <v/>
      </c>
    </row>
    <row r="1468" spans="1:17" ht="24.95" customHeight="1" x14ac:dyDescent="0.25">
      <c r="A1468" s="17">
        <f t="shared" si="45"/>
        <v>1466</v>
      </c>
      <c r="B1468" s="18" t="str">
        <f>'Base de dados'!A1467</f>
        <v>5630016144</v>
      </c>
      <c r="C1468" s="19" t="str">
        <f>'Base de dados'!B1467</f>
        <v>GISELE CORREA PIRES</v>
      </c>
      <c r="D1468" s="26">
        <f>'Base de dados'!C1467</f>
        <v>400993703</v>
      </c>
      <c r="E1468" s="20" t="str">
        <f>'Base de dados'!D1467</f>
        <v>327.256.708-96</v>
      </c>
      <c r="F1468" s="21" t="str">
        <f>IF('Base de dados'!E1467&lt;&gt;"",'Base de dados'!E1467,"")</f>
        <v/>
      </c>
      <c r="G1468" s="21" t="str">
        <f>IF('Base de dados'!F1467&lt;&gt;"",'Base de dados'!F1467,"")</f>
        <v/>
      </c>
      <c r="H1468" s="21" t="str">
        <f>IF('Base de dados'!G1467&lt;&gt;"",'Base de dados'!G1467,"")</f>
        <v/>
      </c>
      <c r="I1468" s="31" t="str">
        <f>Prefeitura!D1468</f>
        <v>AV  DOROTEU BARBOSA, 245 - SAO JOAO - CASA BRANCA</v>
      </c>
      <c r="J1468" s="22" t="str">
        <f>Prefeitura!E1468</f>
        <v>(19) 995682982</v>
      </c>
      <c r="K1468" s="23" t="str">
        <f>LOWER('Base de dados'!K1467)</f>
        <v>pires.gc@bol.com.br</v>
      </c>
      <c r="L1468" s="24" t="str">
        <f>'Base de dados'!J1467</f>
        <v>POPULAÇÃO GERAL</v>
      </c>
      <c r="M1468" s="24" t="str">
        <f>'Base de dados'!L1467</f>
        <v>SUPLENTE</v>
      </c>
      <c r="N1468" s="24">
        <f>'Base de dados'!M1467</f>
        <v>1151</v>
      </c>
      <c r="O1468" s="29" t="str">
        <f>IF(OR(Prefeitura!I1468="Não",Prefeitura!J1468&lt;&gt;""),"EXCLUÍDO","")</f>
        <v/>
      </c>
      <c r="P1468" s="24" t="str">
        <f>IF(Prefeitura!J1468&lt;&gt;"","ATENDIDO CDHU",IF(Prefeitura!I1468="Não","NÃO COMPROVA TEMPO DE MORADIA",""))</f>
        <v/>
      </c>
      <c r="Q1468" s="24" t="str">
        <f t="shared" si="46"/>
        <v/>
      </c>
    </row>
    <row r="1469" spans="1:17" ht="24.95" customHeight="1" x14ac:dyDescent="0.25">
      <c r="A1469" s="17">
        <f t="shared" si="45"/>
        <v>1467</v>
      </c>
      <c r="B1469" s="18" t="str">
        <f>'Base de dados'!A1468</f>
        <v>5630014271</v>
      </c>
      <c r="C1469" s="19" t="str">
        <f>'Base de dados'!B1468</f>
        <v>ESMERINDA FERNANDES CANDIDO DO NASCIMENTO</v>
      </c>
      <c r="D1469" s="26">
        <f>'Base de dados'!C1468</f>
        <v>23519519</v>
      </c>
      <c r="E1469" s="20" t="str">
        <f>'Base de dados'!D1468</f>
        <v>168.315.878-44</v>
      </c>
      <c r="F1469" s="21" t="str">
        <f>IF('Base de dados'!E1468&lt;&gt;"",'Base de dados'!E1468,"")</f>
        <v/>
      </c>
      <c r="G1469" s="21" t="str">
        <f>IF('Base de dados'!F1468&lt;&gt;"",'Base de dados'!F1468,"")</f>
        <v/>
      </c>
      <c r="H1469" s="21" t="str">
        <f>IF('Base de dados'!G1468&lt;&gt;"",'Base de dados'!G1468,"")</f>
        <v/>
      </c>
      <c r="I1469" s="31" t="str">
        <f>Prefeitura!D1469</f>
        <v>AV  FAMILIA BORZANI, 247 - INDUSTRIAL - CASA BRANCA</v>
      </c>
      <c r="J1469" s="22" t="str">
        <f>Prefeitura!E1469</f>
        <v>(19) 992850510</v>
      </c>
      <c r="K1469" s="23" t="str">
        <f>LOWER('Base de dados'!K1468)</f>
        <v>lupercio.dutra@gmail.com</v>
      </c>
      <c r="L1469" s="24" t="str">
        <f>'Base de dados'!J1468</f>
        <v>POPULAÇÃO GERAL</v>
      </c>
      <c r="M1469" s="24" t="str">
        <f>'Base de dados'!L1468</f>
        <v>SUPLENTE</v>
      </c>
      <c r="N1469" s="24">
        <f>'Base de dados'!M1468</f>
        <v>1152</v>
      </c>
      <c r="O1469" s="29" t="str">
        <f>IF(OR(Prefeitura!I1469="Não",Prefeitura!J1469&lt;&gt;""),"EXCLUÍDO","")</f>
        <v/>
      </c>
      <c r="P1469" s="24" t="str">
        <f>IF(Prefeitura!J1469&lt;&gt;"","ATENDIDO CDHU",IF(Prefeitura!I1469="Não","NÃO COMPROVA TEMPO DE MORADIA",""))</f>
        <v/>
      </c>
      <c r="Q1469" s="24" t="str">
        <f t="shared" si="46"/>
        <v/>
      </c>
    </row>
    <row r="1470" spans="1:17" ht="24.95" customHeight="1" x14ac:dyDescent="0.25">
      <c r="A1470" s="17">
        <f t="shared" si="45"/>
        <v>1468</v>
      </c>
      <c r="B1470" s="18" t="str">
        <f>'Base de dados'!A1469</f>
        <v>5630003035</v>
      </c>
      <c r="C1470" s="19" t="str">
        <f>'Base de dados'!B1469</f>
        <v>LEANDRO RAFAEL REBELATO</v>
      </c>
      <c r="D1470" s="26">
        <f>'Base de dados'!C1469</f>
        <v>474488809</v>
      </c>
      <c r="E1470" s="20" t="str">
        <f>'Base de dados'!D1469</f>
        <v>417.422.868-01</v>
      </c>
      <c r="F1470" s="21" t="str">
        <f>IF('Base de dados'!E1469&lt;&gt;"",'Base de dados'!E1469,"")</f>
        <v>MAYARA CAROLINE LOPES URBANO REBELATO</v>
      </c>
      <c r="G1470" s="21">
        <f>IF('Base de dados'!F1469&lt;&gt;"",'Base de dados'!F1469,"")</f>
        <v>439420970</v>
      </c>
      <c r="H1470" s="21" t="str">
        <f>IF('Base de dados'!G1469&lt;&gt;"",'Base de dados'!G1469,"")</f>
        <v>448.559.958-27</v>
      </c>
      <c r="I1470" s="31" t="str">
        <f>Prefeitura!D1470</f>
        <v>Q   DA PAZ, 888 - UNIAO  - ITOBI</v>
      </c>
      <c r="J1470" s="22" t="str">
        <f>Prefeitura!E1470</f>
        <v>(19) 989611247</v>
      </c>
      <c r="K1470" s="23" t="str">
        <f>LOWER('Base de dados'!K1469)</f>
        <v>leandroitobi@gmail.com</v>
      </c>
      <c r="L1470" s="24" t="str">
        <f>'Base de dados'!J1469</f>
        <v>POPULAÇÃO GERAL</v>
      </c>
      <c r="M1470" s="24" t="str">
        <f>'Base de dados'!L1469</f>
        <v>SUPLENTE</v>
      </c>
      <c r="N1470" s="24">
        <f>'Base de dados'!M1469</f>
        <v>1153</v>
      </c>
      <c r="O1470" s="29" t="str">
        <f>IF(OR(Prefeitura!I1470="Não",Prefeitura!J1470&lt;&gt;""),"EXCLUÍDO","")</f>
        <v/>
      </c>
      <c r="P1470" s="24" t="str">
        <f>IF(Prefeitura!J1470&lt;&gt;"","ATENDIDO CDHU",IF(Prefeitura!I1470="Não","NÃO COMPROVA TEMPO DE MORADIA",""))</f>
        <v/>
      </c>
      <c r="Q1470" s="24" t="str">
        <f t="shared" si="46"/>
        <v/>
      </c>
    </row>
    <row r="1471" spans="1:17" ht="24.95" customHeight="1" x14ac:dyDescent="0.25">
      <c r="A1471" s="17">
        <f t="shared" si="45"/>
        <v>1469</v>
      </c>
      <c r="B1471" s="18" t="str">
        <f>'Base de dados'!A1470</f>
        <v>5630011681</v>
      </c>
      <c r="C1471" s="19" t="str">
        <f>'Base de dados'!B1470</f>
        <v>MARILSA TEIXEIRA DOS SANTOS OLIVEIRA</v>
      </c>
      <c r="D1471" s="26">
        <f>'Base de dados'!C1470</f>
        <v>298461687</v>
      </c>
      <c r="E1471" s="20" t="str">
        <f>'Base de dados'!D1470</f>
        <v>155.021.538-86</v>
      </c>
      <c r="F1471" s="21" t="str">
        <f>IF('Base de dados'!E1470&lt;&gt;"",'Base de dados'!E1470,"")</f>
        <v>RICARDO CARLOS DE OLIVEIRA</v>
      </c>
      <c r="G1471" s="21">
        <f>IF('Base de dados'!F1470&lt;&gt;"",'Base de dados'!F1470,"")</f>
        <v>21659699</v>
      </c>
      <c r="H1471" s="21" t="str">
        <f>IF('Base de dados'!G1470&lt;&gt;"",'Base de dados'!G1470,"")</f>
        <v>105.707.158-73</v>
      </c>
      <c r="I1471" s="31" t="str">
        <f>Prefeitura!D1471</f>
        <v>RUA FAMILIA MAGDALENA, 30 - PARQUE SAO PAULO - CASA BRANCA</v>
      </c>
      <c r="J1471" s="22" t="str">
        <f>Prefeitura!E1471</f>
        <v>(19) 995642591</v>
      </c>
      <c r="K1471" s="23" t="str">
        <f>LOWER('Base de dados'!K1470)</f>
        <v>gabrielioliveiramobiglia@gmail.com</v>
      </c>
      <c r="L1471" s="24" t="str">
        <f>'Base de dados'!J1470</f>
        <v>POPULAÇÃO GERAL</v>
      </c>
      <c r="M1471" s="24" t="str">
        <f>'Base de dados'!L1470</f>
        <v>SUPLENTE</v>
      </c>
      <c r="N1471" s="24">
        <f>'Base de dados'!M1470</f>
        <v>1154</v>
      </c>
      <c r="O1471" s="29" t="str">
        <f>IF(OR(Prefeitura!I1471="Não",Prefeitura!J1471&lt;&gt;""),"EXCLUÍDO","")</f>
        <v/>
      </c>
      <c r="P1471" s="24" t="str">
        <f>IF(Prefeitura!J1471&lt;&gt;"","ATENDIDO CDHU",IF(Prefeitura!I1471="Não","NÃO COMPROVA TEMPO DE MORADIA",""))</f>
        <v/>
      </c>
      <c r="Q1471" s="24" t="str">
        <f t="shared" si="46"/>
        <v/>
      </c>
    </row>
    <row r="1472" spans="1:17" ht="24.95" customHeight="1" x14ac:dyDescent="0.25">
      <c r="A1472" s="17">
        <f t="shared" si="45"/>
        <v>1470</v>
      </c>
      <c r="B1472" s="18" t="str">
        <f>'Base de dados'!A1471</f>
        <v>5630001542</v>
      </c>
      <c r="C1472" s="19" t="str">
        <f>'Base de dados'!B1471</f>
        <v>ATHOS LUZ PACHECO</v>
      </c>
      <c r="D1472" s="26">
        <f>'Base de dados'!C1471</f>
        <v>431756399</v>
      </c>
      <c r="E1472" s="20" t="str">
        <f>'Base de dados'!D1471</f>
        <v>350.893.288-54</v>
      </c>
      <c r="F1472" s="21" t="str">
        <f>IF('Base de dados'!E1471&lt;&gt;"",'Base de dados'!E1471,"")</f>
        <v/>
      </c>
      <c r="G1472" s="21" t="str">
        <f>IF('Base de dados'!F1471&lt;&gt;"",'Base de dados'!F1471,"")</f>
        <v/>
      </c>
      <c r="H1472" s="21" t="str">
        <f>IF('Base de dados'!G1471&lt;&gt;"",'Base de dados'!G1471,"")</f>
        <v/>
      </c>
      <c r="I1472" s="31" t="str">
        <f>Prefeitura!D1472</f>
        <v>RUA PROFESSORA PALMIRA DE OLIVEIRA GUERREIRO, 11 - ANDORINHAS - CASA BRANCA</v>
      </c>
      <c r="J1472" s="22" t="str">
        <f>Prefeitura!E1472</f>
        <v>(19) 981475042</v>
      </c>
      <c r="K1472" s="23" t="str">
        <f>LOWER('Base de dados'!K1471)</f>
        <v>athos_pacheco@hotmail.com</v>
      </c>
      <c r="L1472" s="24" t="str">
        <f>'Base de dados'!J1471</f>
        <v>POPULAÇÃO GERAL</v>
      </c>
      <c r="M1472" s="24" t="str">
        <f>'Base de dados'!L1471</f>
        <v>SUPLENTE</v>
      </c>
      <c r="N1472" s="24">
        <f>'Base de dados'!M1471</f>
        <v>1155</v>
      </c>
      <c r="O1472" s="29" t="str">
        <f>IF(OR(Prefeitura!I1472="Não",Prefeitura!J1472&lt;&gt;""),"EXCLUÍDO","")</f>
        <v/>
      </c>
      <c r="P1472" s="24" t="str">
        <f>IF(Prefeitura!J1472&lt;&gt;"","ATENDIDO CDHU",IF(Prefeitura!I1472="Não","NÃO COMPROVA TEMPO DE MORADIA",""))</f>
        <v/>
      </c>
      <c r="Q1472" s="24" t="str">
        <f t="shared" si="46"/>
        <v/>
      </c>
    </row>
    <row r="1473" spans="1:17" ht="24.95" customHeight="1" x14ac:dyDescent="0.25">
      <c r="A1473" s="17">
        <f t="shared" si="45"/>
        <v>1471</v>
      </c>
      <c r="B1473" s="18" t="str">
        <f>'Base de dados'!A1472</f>
        <v>5630017555</v>
      </c>
      <c r="C1473" s="19" t="str">
        <f>'Base de dados'!B1472</f>
        <v>ANTONIO MARCOS BALVERDE</v>
      </c>
      <c r="D1473" s="26">
        <f>'Base de dados'!C1472</f>
        <v>245321858</v>
      </c>
      <c r="E1473" s="20" t="str">
        <f>'Base de dados'!D1472</f>
        <v>246.867.298-40</v>
      </c>
      <c r="F1473" s="21" t="str">
        <f>IF('Base de dados'!E1472&lt;&gt;"",'Base de dados'!E1472,"")</f>
        <v>NAYARA MARIA SILVA DE OLIVEIRA</v>
      </c>
      <c r="G1473" s="21">
        <f>IF('Base de dados'!F1472&lt;&gt;"",'Base de dados'!F1472,"")</f>
        <v>640706447</v>
      </c>
      <c r="H1473" s="21" t="str">
        <f>IF('Base de dados'!G1472&lt;&gt;"",'Base de dados'!G1472,"")</f>
        <v>097.574.706-19</v>
      </c>
      <c r="I1473" s="31" t="str">
        <f>Prefeitura!D1473</f>
        <v>RUA CELINA SOARES, 67 fundos - VILA FRANCESCHET - CASA BRANCA</v>
      </c>
      <c r="J1473" s="22" t="str">
        <f>Prefeitura!E1473</f>
        <v>(19) 992467898</v>
      </c>
      <c r="K1473" s="23" t="str">
        <f>LOWER('Base de dados'!K1472)</f>
        <v>antoniomarcos.cb42@gmail.com</v>
      </c>
      <c r="L1473" s="24" t="str">
        <f>'Base de dados'!J1472</f>
        <v>POPULAÇÃO GERAL</v>
      </c>
      <c r="M1473" s="24" t="str">
        <f>'Base de dados'!L1472</f>
        <v>SUPLENTE</v>
      </c>
      <c r="N1473" s="24">
        <f>'Base de dados'!M1472</f>
        <v>1156</v>
      </c>
      <c r="O1473" s="29" t="str">
        <f>IF(OR(Prefeitura!I1473="Não",Prefeitura!J1473&lt;&gt;""),"EXCLUÍDO","")</f>
        <v/>
      </c>
      <c r="P1473" s="24" t="str">
        <f>IF(Prefeitura!J1473&lt;&gt;"","ATENDIDO CDHU",IF(Prefeitura!I1473="Não","NÃO COMPROVA TEMPO DE MORADIA",""))</f>
        <v/>
      </c>
      <c r="Q1473" s="24" t="str">
        <f t="shared" si="46"/>
        <v/>
      </c>
    </row>
    <row r="1474" spans="1:17" ht="24.95" customHeight="1" x14ac:dyDescent="0.25">
      <c r="A1474" s="17">
        <f t="shared" si="45"/>
        <v>1472</v>
      </c>
      <c r="B1474" s="18" t="str">
        <f>'Base de dados'!A1473</f>
        <v>5630008521</v>
      </c>
      <c r="C1474" s="19" t="str">
        <f>'Base de dados'!B1473</f>
        <v>PAMELA CRISTINA DE ALMEIDA PEREIRA</v>
      </c>
      <c r="D1474" s="26">
        <f>'Base de dados'!C1473</f>
        <v>430758686</v>
      </c>
      <c r="E1474" s="20" t="str">
        <f>'Base de dados'!D1473</f>
        <v>423.238.838-95</v>
      </c>
      <c r="F1474" s="21" t="str">
        <f>IF('Base de dados'!E1473&lt;&gt;"",'Base de dados'!E1473,"")</f>
        <v/>
      </c>
      <c r="G1474" s="21" t="str">
        <f>IF('Base de dados'!F1473&lt;&gt;"",'Base de dados'!F1473,"")</f>
        <v/>
      </c>
      <c r="H1474" s="21" t="str">
        <f>IF('Base de dados'!G1473&lt;&gt;"",'Base de dados'!G1473,"")</f>
        <v/>
      </c>
      <c r="I1474" s="31" t="str">
        <f>Prefeitura!D1474</f>
        <v>RUA DOUTOR MATHIAS JOSE DE BARROS PONIKWAR, 870 - JARDIM CAMPO BELO - CAMPINAS</v>
      </c>
      <c r="J1474" s="22" t="str">
        <f>Prefeitura!E1474</f>
        <v>(19) 989446361</v>
      </c>
      <c r="K1474" s="23" t="str">
        <f>LOWER('Base de dados'!K1473)</f>
        <v>pamella_criistina@hotmail.com</v>
      </c>
      <c r="L1474" s="24" t="str">
        <f>'Base de dados'!J1473</f>
        <v>POPULAÇÃO GERAL</v>
      </c>
      <c r="M1474" s="24" t="str">
        <f>'Base de dados'!L1473</f>
        <v>SUPLENTE</v>
      </c>
      <c r="N1474" s="24">
        <f>'Base de dados'!M1473</f>
        <v>1157</v>
      </c>
      <c r="O1474" s="29" t="str">
        <f>IF(OR(Prefeitura!I1474="Não",Prefeitura!J1474&lt;&gt;""),"EXCLUÍDO","")</f>
        <v/>
      </c>
      <c r="P1474" s="24" t="str">
        <f>IF(Prefeitura!J1474&lt;&gt;"","ATENDIDO CDHU",IF(Prefeitura!I1474="Não","NÃO COMPROVA TEMPO DE MORADIA",""))</f>
        <v/>
      </c>
      <c r="Q1474" s="24" t="str">
        <f t="shared" si="46"/>
        <v/>
      </c>
    </row>
    <row r="1475" spans="1:17" ht="24.95" customHeight="1" x14ac:dyDescent="0.25">
      <c r="A1475" s="17">
        <f t="shared" si="45"/>
        <v>1473</v>
      </c>
      <c r="B1475" s="18" t="str">
        <f>'Base de dados'!A1474</f>
        <v>5630001062</v>
      </c>
      <c r="C1475" s="19" t="str">
        <f>'Base de dados'!B1474</f>
        <v>LUANA CRISTINA BERNARDO</v>
      </c>
      <c r="D1475" s="26">
        <f>'Base de dados'!C1474</f>
        <v>446074901</v>
      </c>
      <c r="E1475" s="20" t="str">
        <f>'Base de dados'!D1474</f>
        <v>370.975.138-10</v>
      </c>
      <c r="F1475" s="21" t="str">
        <f>IF('Base de dados'!E1474&lt;&gt;"",'Base de dados'!E1474,"")</f>
        <v/>
      </c>
      <c r="G1475" s="21" t="str">
        <f>IF('Base de dados'!F1474&lt;&gt;"",'Base de dados'!F1474,"")</f>
        <v/>
      </c>
      <c r="H1475" s="21" t="str">
        <f>IF('Base de dados'!G1474&lt;&gt;"",'Base de dados'!G1474,"")</f>
        <v/>
      </c>
      <c r="I1475" s="31" t="str">
        <f>Prefeitura!D1475</f>
        <v>RUA JOAO BATISTA SALES CUNHA, 417 - PARQUE SAO PAULO - CASA BRANCA</v>
      </c>
      <c r="J1475" s="22" t="str">
        <f>Prefeitura!E1475</f>
        <v>(19) 995164035</v>
      </c>
      <c r="K1475" s="23" t="str">
        <f>LOWER('Base de dados'!K1474)</f>
        <v>luanabernardovalente@gmail.com</v>
      </c>
      <c r="L1475" s="24" t="str">
        <f>'Base de dados'!J1474</f>
        <v>POPULAÇÃO GERAL</v>
      </c>
      <c r="M1475" s="24" t="str">
        <f>'Base de dados'!L1474</f>
        <v>SUPLENTE</v>
      </c>
      <c r="N1475" s="24">
        <f>'Base de dados'!M1474</f>
        <v>1158</v>
      </c>
      <c r="O1475" s="29" t="str">
        <f>IF(OR(Prefeitura!I1475="Não",Prefeitura!J1475&lt;&gt;""),"EXCLUÍDO","")</f>
        <v/>
      </c>
      <c r="P1475" s="24" t="str">
        <f>IF(Prefeitura!J1475&lt;&gt;"","ATENDIDO CDHU",IF(Prefeitura!I1475="Não","NÃO COMPROVA TEMPO DE MORADIA",""))</f>
        <v/>
      </c>
      <c r="Q1475" s="24" t="str">
        <f t="shared" si="46"/>
        <v/>
      </c>
    </row>
    <row r="1476" spans="1:17" ht="24.95" customHeight="1" x14ac:dyDescent="0.25">
      <c r="A1476" s="17">
        <f t="shared" si="45"/>
        <v>1474</v>
      </c>
      <c r="B1476" s="18" t="str">
        <f>'Base de dados'!A1475</f>
        <v>5630003761</v>
      </c>
      <c r="C1476" s="19" t="str">
        <f>'Base de dados'!B1475</f>
        <v>ALEX CAMPOS DO CARMO</v>
      </c>
      <c r="D1476" s="26">
        <f>'Base de dados'!C1475</f>
        <v>289043761</v>
      </c>
      <c r="E1476" s="20" t="str">
        <f>'Base de dados'!D1475</f>
        <v>271.969.798-26</v>
      </c>
      <c r="F1476" s="21" t="str">
        <f>IF('Base de dados'!E1475&lt;&gt;"",'Base de dados'!E1475,"")</f>
        <v>ERICA CRAVEIRO DA CUNHA</v>
      </c>
      <c r="G1476" s="21">
        <f>IF('Base de dados'!F1475&lt;&gt;"",'Base de dados'!F1475,"")</f>
        <v>251423190</v>
      </c>
      <c r="H1476" s="21" t="str">
        <f>IF('Base de dados'!G1475&lt;&gt;"",'Base de dados'!G1475,"")</f>
        <v>356.750.378-29</v>
      </c>
      <c r="I1476" s="31" t="str">
        <f>Prefeitura!D1476</f>
        <v>AV  18, 170 - JARDIM BELA 2 - CASA BRANCA</v>
      </c>
      <c r="J1476" s="22" t="str">
        <f>Prefeitura!E1476</f>
        <v>(19) 986100488</v>
      </c>
      <c r="K1476" s="23" t="str">
        <f>LOWER('Base de dados'!K1475)</f>
        <v>ericacraveiro55@gmail.com</v>
      </c>
      <c r="L1476" s="24" t="str">
        <f>'Base de dados'!J1475</f>
        <v>POPULAÇÃO GERAL</v>
      </c>
      <c r="M1476" s="24" t="str">
        <f>'Base de dados'!L1475</f>
        <v>SUPLENTE</v>
      </c>
      <c r="N1476" s="24">
        <f>'Base de dados'!M1475</f>
        <v>1159</v>
      </c>
      <c r="O1476" s="29" t="str">
        <f>IF(OR(Prefeitura!I1476="Não",Prefeitura!J1476&lt;&gt;""),"EXCLUÍDO","")</f>
        <v/>
      </c>
      <c r="P1476" s="24" t="str">
        <f>IF(Prefeitura!J1476&lt;&gt;"","ATENDIDO CDHU",IF(Prefeitura!I1476="Não","NÃO COMPROVA TEMPO DE MORADIA",""))</f>
        <v/>
      </c>
      <c r="Q1476" s="24" t="str">
        <f t="shared" si="46"/>
        <v/>
      </c>
    </row>
    <row r="1477" spans="1:17" ht="24.95" customHeight="1" x14ac:dyDescent="0.25">
      <c r="A1477" s="17">
        <f t="shared" ref="A1477:A1540" si="47">A1476+1</f>
        <v>1475</v>
      </c>
      <c r="B1477" s="18" t="str">
        <f>'Base de dados'!A1476</f>
        <v>5630020393</v>
      </c>
      <c r="C1477" s="19" t="str">
        <f>'Base de dados'!B1476</f>
        <v>FRANCIELLE DE SOUZA GONCALVES</v>
      </c>
      <c r="D1477" s="26">
        <f>'Base de dados'!C1476</f>
        <v>486144793</v>
      </c>
      <c r="E1477" s="20" t="str">
        <f>'Base de dados'!D1476</f>
        <v>401.188.088-42</v>
      </c>
      <c r="F1477" s="21" t="str">
        <f>IF('Base de dados'!E1476&lt;&gt;"",'Base de dados'!E1476,"")</f>
        <v/>
      </c>
      <c r="G1477" s="21" t="str">
        <f>IF('Base de dados'!F1476&lt;&gt;"",'Base de dados'!F1476,"")</f>
        <v/>
      </c>
      <c r="H1477" s="21" t="str">
        <f>IF('Base de dados'!G1476&lt;&gt;"",'Base de dados'!G1476,"")</f>
        <v/>
      </c>
      <c r="I1477" s="31" t="str">
        <f>Prefeitura!D1477</f>
        <v>RUA PATIO DA ESTACAO, 452 - CENTRO - CASA BRANCA</v>
      </c>
      <c r="J1477" s="22" t="str">
        <f>Prefeitura!E1477</f>
        <v>(19) 989442299</v>
      </c>
      <c r="K1477" s="23" t="str">
        <f>LOWER('Base de dados'!K1476)</f>
        <v>francielle.goncalves91@gmail.com</v>
      </c>
      <c r="L1477" s="24" t="str">
        <f>'Base de dados'!J1476</f>
        <v>POPULAÇÃO GERAL</v>
      </c>
      <c r="M1477" s="24" t="str">
        <f>'Base de dados'!L1476</f>
        <v>SUPLENTE</v>
      </c>
      <c r="N1477" s="24">
        <f>'Base de dados'!M1476</f>
        <v>1160</v>
      </c>
      <c r="O1477" s="29" t="str">
        <f>IF(OR(Prefeitura!I1477="Não",Prefeitura!J1477&lt;&gt;""),"EXCLUÍDO","")</f>
        <v/>
      </c>
      <c r="P1477" s="24" t="str">
        <f>IF(Prefeitura!J1477&lt;&gt;"","ATENDIDO CDHU",IF(Prefeitura!I1477="Não","NÃO COMPROVA TEMPO DE MORADIA",""))</f>
        <v/>
      </c>
      <c r="Q1477" s="24" t="str">
        <f t="shared" ref="Q1477:Q1540" si="48">IF(P1477="","",IF(P1477="ATENDIDO CDHU","CDHU","PREFEITURA"))</f>
        <v/>
      </c>
    </row>
    <row r="1478" spans="1:17" ht="24.95" customHeight="1" x14ac:dyDescent="0.25">
      <c r="A1478" s="17">
        <f t="shared" si="47"/>
        <v>1476</v>
      </c>
      <c r="B1478" s="18" t="str">
        <f>'Base de dados'!A1477</f>
        <v>5630003464</v>
      </c>
      <c r="C1478" s="19" t="str">
        <f>'Base de dados'!B1477</f>
        <v>OTAVIO AUGUSTO DO AMARAL</v>
      </c>
      <c r="D1478" s="26">
        <f>'Base de dados'!C1477</f>
        <v>436313572</v>
      </c>
      <c r="E1478" s="20" t="str">
        <f>'Base de dados'!D1477</f>
        <v>425.461.658-95</v>
      </c>
      <c r="F1478" s="21" t="str">
        <f>IF('Base de dados'!E1477&lt;&gt;"",'Base de dados'!E1477,"")</f>
        <v/>
      </c>
      <c r="G1478" s="21" t="str">
        <f>IF('Base de dados'!F1477&lt;&gt;"",'Base de dados'!F1477,"")</f>
        <v/>
      </c>
      <c r="H1478" s="21" t="str">
        <f>IF('Base de dados'!G1477&lt;&gt;"",'Base de dados'!G1477,"")</f>
        <v/>
      </c>
      <c r="I1478" s="31" t="str">
        <f>Prefeitura!D1478</f>
        <v>RUA PEDRO LOPES DA CUNHA, 87 - CHACARA BOA VISTA - CASA BRANCA</v>
      </c>
      <c r="J1478" s="22" t="str">
        <f>Prefeitura!E1478</f>
        <v>(19) 992131884</v>
      </c>
      <c r="K1478" s="23" t="str">
        <f>LOWER('Base de dados'!K1477)</f>
        <v>tavinhoeocara@gmail.com</v>
      </c>
      <c r="L1478" s="24" t="str">
        <f>'Base de dados'!J1477</f>
        <v>POPULAÇÃO GERAL</v>
      </c>
      <c r="M1478" s="24" t="str">
        <f>'Base de dados'!L1477</f>
        <v>SUPLENTE</v>
      </c>
      <c r="N1478" s="24">
        <f>'Base de dados'!M1477</f>
        <v>1161</v>
      </c>
      <c r="O1478" s="29" t="str">
        <f>IF(OR(Prefeitura!I1478="Não",Prefeitura!J1478&lt;&gt;""),"EXCLUÍDO","")</f>
        <v/>
      </c>
      <c r="P1478" s="24" t="str">
        <f>IF(Prefeitura!J1478&lt;&gt;"","ATENDIDO CDHU",IF(Prefeitura!I1478="Não","NÃO COMPROVA TEMPO DE MORADIA",""))</f>
        <v/>
      </c>
      <c r="Q1478" s="24" t="str">
        <f t="shared" si="48"/>
        <v/>
      </c>
    </row>
    <row r="1479" spans="1:17" ht="24.95" customHeight="1" x14ac:dyDescent="0.25">
      <c r="A1479" s="17">
        <f t="shared" si="47"/>
        <v>1477</v>
      </c>
      <c r="B1479" s="18" t="str">
        <f>'Base de dados'!A1478</f>
        <v>5630014909</v>
      </c>
      <c r="C1479" s="19" t="str">
        <f>'Base de dados'!B1478</f>
        <v>CARLOS HENRIQUE DIAS</v>
      </c>
      <c r="D1479" s="26">
        <f>'Base de dados'!C1478</f>
        <v>497307248</v>
      </c>
      <c r="E1479" s="20" t="str">
        <f>'Base de dados'!D1478</f>
        <v>442.595.938-89</v>
      </c>
      <c r="F1479" s="21" t="str">
        <f>IF('Base de dados'!E1478&lt;&gt;"",'Base de dados'!E1478,"")</f>
        <v/>
      </c>
      <c r="G1479" s="21" t="str">
        <f>IF('Base de dados'!F1478&lt;&gt;"",'Base de dados'!F1478,"")</f>
        <v/>
      </c>
      <c r="H1479" s="21" t="str">
        <f>IF('Base de dados'!G1478&lt;&gt;"",'Base de dados'!G1478,"")</f>
        <v/>
      </c>
      <c r="I1479" s="31" t="str">
        <f>Prefeitura!D1479</f>
        <v>RUA SETE DE SETEMBRO, 643 - CENTRO - CASA BRANCA</v>
      </c>
      <c r="J1479" s="22" t="str">
        <f>Prefeitura!E1479</f>
        <v>(19) 994816845</v>
      </c>
      <c r="K1479" s="23" t="str">
        <f>LOWER('Base de dados'!K1478)</f>
        <v>carlos-3329@hotmail.com</v>
      </c>
      <c r="L1479" s="24" t="str">
        <f>'Base de dados'!J1478</f>
        <v>POPULAÇÃO GERAL</v>
      </c>
      <c r="M1479" s="24" t="str">
        <f>'Base de dados'!L1478</f>
        <v>SUPLENTE</v>
      </c>
      <c r="N1479" s="24">
        <f>'Base de dados'!M1478</f>
        <v>1162</v>
      </c>
      <c r="O1479" s="29" t="str">
        <f>IF(OR(Prefeitura!I1479="Não",Prefeitura!J1479&lt;&gt;""),"EXCLUÍDO","")</f>
        <v/>
      </c>
      <c r="P1479" s="24" t="str">
        <f>IF(Prefeitura!J1479&lt;&gt;"","ATENDIDO CDHU",IF(Prefeitura!I1479="Não","NÃO COMPROVA TEMPO DE MORADIA",""))</f>
        <v/>
      </c>
      <c r="Q1479" s="24" t="str">
        <f t="shared" si="48"/>
        <v/>
      </c>
    </row>
    <row r="1480" spans="1:17" ht="24.95" customHeight="1" x14ac:dyDescent="0.25">
      <c r="A1480" s="17">
        <f t="shared" si="47"/>
        <v>1478</v>
      </c>
      <c r="B1480" s="18" t="str">
        <f>'Base de dados'!A1479</f>
        <v>5630016219</v>
      </c>
      <c r="C1480" s="19" t="str">
        <f>'Base de dados'!B1479</f>
        <v>JULIANA DE OLIVEIRA CARVALHO</v>
      </c>
      <c r="D1480" s="26">
        <f>'Base de dados'!C1479</f>
        <v>347630947</v>
      </c>
      <c r="E1480" s="20" t="str">
        <f>'Base de dados'!D1479</f>
        <v>331.008.738-74</v>
      </c>
      <c r="F1480" s="21" t="str">
        <f>IF('Base de dados'!E1479&lt;&gt;"",'Base de dados'!E1479,"")</f>
        <v/>
      </c>
      <c r="G1480" s="21" t="str">
        <f>IF('Base de dados'!F1479&lt;&gt;"",'Base de dados'!F1479,"")</f>
        <v/>
      </c>
      <c r="H1480" s="21" t="str">
        <f>IF('Base de dados'!G1479&lt;&gt;"",'Base de dados'!G1479,"")</f>
        <v/>
      </c>
      <c r="I1480" s="31" t="str">
        <f>Prefeitura!D1480</f>
        <v>RUA LUIZ PIZA, 505 - CENTRO  - CASA BRANCA</v>
      </c>
      <c r="J1480" s="22" t="str">
        <f>Prefeitura!E1480</f>
        <v>(19) 991041462</v>
      </c>
      <c r="K1480" s="23" t="str">
        <f>LOWER('Base de dados'!K1479)</f>
        <v>julianacb_2006@gmail.com</v>
      </c>
      <c r="L1480" s="24" t="str">
        <f>'Base de dados'!J1479</f>
        <v>POPULAÇÃO GERAL</v>
      </c>
      <c r="M1480" s="24" t="str">
        <f>'Base de dados'!L1479</f>
        <v>SUPLENTE</v>
      </c>
      <c r="N1480" s="24">
        <f>'Base de dados'!M1479</f>
        <v>1163</v>
      </c>
      <c r="O1480" s="29" t="str">
        <f>IF(OR(Prefeitura!I1480="Não",Prefeitura!J1480&lt;&gt;""),"EXCLUÍDO","")</f>
        <v/>
      </c>
      <c r="P1480" s="24" t="str">
        <f>IF(Prefeitura!J1480&lt;&gt;"","ATENDIDO CDHU",IF(Prefeitura!I1480="Não","NÃO COMPROVA TEMPO DE MORADIA",""))</f>
        <v/>
      </c>
      <c r="Q1480" s="24" t="str">
        <f t="shared" si="48"/>
        <v/>
      </c>
    </row>
    <row r="1481" spans="1:17" ht="24.95" customHeight="1" x14ac:dyDescent="0.25">
      <c r="A1481" s="17">
        <f t="shared" si="47"/>
        <v>1479</v>
      </c>
      <c r="B1481" s="18" t="str">
        <f>'Base de dados'!A1480</f>
        <v>5630006343</v>
      </c>
      <c r="C1481" s="19" t="str">
        <f>'Base de dados'!B1480</f>
        <v>FELIPE FERREIRA</v>
      </c>
      <c r="D1481" s="26">
        <f>'Base de dados'!C1480</f>
        <v>489880319</v>
      </c>
      <c r="E1481" s="20" t="str">
        <f>'Base de dados'!D1480</f>
        <v>424.618.488-82</v>
      </c>
      <c r="F1481" s="21" t="str">
        <f>IF('Base de dados'!E1480&lt;&gt;"",'Base de dados'!E1480,"")</f>
        <v>JESSICA GABRIELI BORGES FERREIRA</v>
      </c>
      <c r="G1481" s="21">
        <f>IF('Base de dados'!F1480&lt;&gt;"",'Base de dados'!F1480,"")</f>
        <v>450197359</v>
      </c>
      <c r="H1481" s="21" t="str">
        <f>IF('Base de dados'!G1480&lt;&gt;"",'Base de dados'!G1480,"")</f>
        <v>373.409.528-02</v>
      </c>
      <c r="I1481" s="31" t="str">
        <f>Prefeitura!D1481</f>
        <v>RUA FAMILIA MAGDALENA, 207 - PARQUE SAO  PAULO - CASA BRANCA</v>
      </c>
      <c r="J1481" s="22" t="str">
        <f>Prefeitura!E1481</f>
        <v>(19) 993595359</v>
      </c>
      <c r="K1481" s="23" t="str">
        <f>LOWER('Base de dados'!K1480)</f>
        <v>fe.ferreira16@hotmail.com</v>
      </c>
      <c r="L1481" s="24" t="str">
        <f>'Base de dados'!J1480</f>
        <v>POPULAÇÃO GERAL</v>
      </c>
      <c r="M1481" s="24" t="str">
        <f>'Base de dados'!L1480</f>
        <v>SUPLENTE</v>
      </c>
      <c r="N1481" s="24">
        <f>'Base de dados'!M1480</f>
        <v>1164</v>
      </c>
      <c r="O1481" s="29" t="str">
        <f>IF(OR(Prefeitura!I1481="Não",Prefeitura!J1481&lt;&gt;""),"EXCLUÍDO","")</f>
        <v/>
      </c>
      <c r="P1481" s="24" t="str">
        <f>IF(Prefeitura!J1481&lt;&gt;"","ATENDIDO CDHU",IF(Prefeitura!I1481="Não","NÃO COMPROVA TEMPO DE MORADIA",""))</f>
        <v/>
      </c>
      <c r="Q1481" s="24" t="str">
        <f t="shared" si="48"/>
        <v/>
      </c>
    </row>
    <row r="1482" spans="1:17" ht="24.95" customHeight="1" x14ac:dyDescent="0.25">
      <c r="A1482" s="17">
        <f t="shared" si="47"/>
        <v>1480</v>
      </c>
      <c r="B1482" s="18" t="str">
        <f>'Base de dados'!A1481</f>
        <v>5630008224</v>
      </c>
      <c r="C1482" s="19" t="str">
        <f>'Base de dados'!B1481</f>
        <v>MIRTES DOS SANTOS OLIVEIRA</v>
      </c>
      <c r="D1482" s="26">
        <f>'Base de dados'!C1481</f>
        <v>468986261</v>
      </c>
      <c r="E1482" s="20" t="str">
        <f>'Base de dados'!D1481</f>
        <v>354.070.738-70</v>
      </c>
      <c r="F1482" s="21" t="str">
        <f>IF('Base de dados'!E1481&lt;&gt;"",'Base de dados'!E1481,"")</f>
        <v/>
      </c>
      <c r="G1482" s="21" t="str">
        <f>IF('Base de dados'!F1481&lt;&gt;"",'Base de dados'!F1481,"")</f>
        <v/>
      </c>
      <c r="H1482" s="21" t="str">
        <f>IF('Base de dados'!G1481&lt;&gt;"",'Base de dados'!G1481,"")</f>
        <v/>
      </c>
      <c r="I1482" s="31" t="str">
        <f>Prefeitura!D1482</f>
        <v>RUA CASSIO SOARES COUTO, 1346 - CONJUNTO HABITACIONAL PARQUE ITAJAI - CAMPINAS</v>
      </c>
      <c r="J1482" s="22" t="str">
        <f>Prefeitura!E1482</f>
        <v>(19) 995385802</v>
      </c>
      <c r="K1482" s="23" t="str">
        <f>LOWER('Base de dados'!K1481)</f>
        <v>mirtessantos216@gmail.com</v>
      </c>
      <c r="L1482" s="24" t="str">
        <f>'Base de dados'!J1481</f>
        <v>POPULAÇÃO GERAL</v>
      </c>
      <c r="M1482" s="24" t="str">
        <f>'Base de dados'!L1481</f>
        <v>SUPLENTE</v>
      </c>
      <c r="N1482" s="24">
        <f>'Base de dados'!M1481</f>
        <v>1165</v>
      </c>
      <c r="O1482" s="29" t="str">
        <f>IF(OR(Prefeitura!I1482="Não",Prefeitura!J1482&lt;&gt;""),"EXCLUÍDO","")</f>
        <v/>
      </c>
      <c r="P1482" s="24" t="str">
        <f>IF(Prefeitura!J1482&lt;&gt;"","ATENDIDO CDHU",IF(Prefeitura!I1482="Não","NÃO COMPROVA TEMPO DE MORADIA",""))</f>
        <v/>
      </c>
      <c r="Q1482" s="24" t="str">
        <f t="shared" si="48"/>
        <v/>
      </c>
    </row>
    <row r="1483" spans="1:17" ht="24.95" customHeight="1" x14ac:dyDescent="0.25">
      <c r="A1483" s="17">
        <f t="shared" si="47"/>
        <v>1481</v>
      </c>
      <c r="B1483" s="18" t="str">
        <f>'Base de dados'!A1482</f>
        <v>5630016268</v>
      </c>
      <c r="C1483" s="19" t="str">
        <f>'Base de dados'!B1482</f>
        <v>MARIA SALVADORA OLIVEIRA DE SOUZA</v>
      </c>
      <c r="D1483" s="26">
        <f>'Base de dados'!C1482</f>
        <v>308825585</v>
      </c>
      <c r="E1483" s="20" t="str">
        <f>'Base de dados'!D1482</f>
        <v>074.467.256-21</v>
      </c>
      <c r="F1483" s="21" t="str">
        <f>IF('Base de dados'!E1482&lt;&gt;"",'Base de dados'!E1482,"")</f>
        <v>WILSON PINGA DE SOUZA</v>
      </c>
      <c r="G1483" s="21">
        <f>IF('Base de dados'!F1482&lt;&gt;"",'Base de dados'!F1482,"")</f>
        <v>232877270</v>
      </c>
      <c r="H1483" s="21" t="str">
        <f>IF('Base de dados'!G1482&lt;&gt;"",'Base de dados'!G1482,"")</f>
        <v>120.511.348-71</v>
      </c>
      <c r="I1483" s="31" t="str">
        <f>Prefeitura!D1483</f>
        <v>RUA ROMULO BORZANI, 20 - INDUSTRIAL - CASA BRANCA</v>
      </c>
      <c r="J1483" s="22" t="str">
        <f>Prefeitura!E1483</f>
        <v>(19) 992467405</v>
      </c>
      <c r="K1483" s="23" t="str">
        <f>LOWER('Base de dados'!K1482)</f>
        <v>wilsonpininga@hotmail.com</v>
      </c>
      <c r="L1483" s="24" t="str">
        <f>'Base de dados'!J1482</f>
        <v>POPULAÇÃO GERAL</v>
      </c>
      <c r="M1483" s="24" t="str">
        <f>'Base de dados'!L1482</f>
        <v>SUPLENTE</v>
      </c>
      <c r="N1483" s="24">
        <f>'Base de dados'!M1482</f>
        <v>1166</v>
      </c>
      <c r="O1483" s="29" t="str">
        <f>IF(OR(Prefeitura!I1483="Não",Prefeitura!J1483&lt;&gt;""),"EXCLUÍDO","")</f>
        <v/>
      </c>
      <c r="P1483" s="24" t="str">
        <f>IF(Prefeitura!J1483&lt;&gt;"","ATENDIDO CDHU",IF(Prefeitura!I1483="Não","NÃO COMPROVA TEMPO DE MORADIA",""))</f>
        <v/>
      </c>
      <c r="Q1483" s="24" t="str">
        <f t="shared" si="48"/>
        <v/>
      </c>
    </row>
    <row r="1484" spans="1:17" ht="24.95" customHeight="1" x14ac:dyDescent="0.25">
      <c r="A1484" s="17">
        <f t="shared" si="47"/>
        <v>1482</v>
      </c>
      <c r="B1484" s="18" t="str">
        <f>'Base de dados'!A1483</f>
        <v>5630000908</v>
      </c>
      <c r="C1484" s="19" t="str">
        <f>'Base de dados'!B1483</f>
        <v>ANA CARINA P DOMINGUES</v>
      </c>
      <c r="D1484" s="26">
        <f>'Base de dados'!C1483</f>
        <v>301927637</v>
      </c>
      <c r="E1484" s="20" t="str">
        <f>'Base de dados'!D1483</f>
        <v>287.283.448-63</v>
      </c>
      <c r="F1484" s="21" t="str">
        <f>IF('Base de dados'!E1483&lt;&gt;"",'Base de dados'!E1483,"")</f>
        <v>ANDERSON DOMINGUES</v>
      </c>
      <c r="G1484" s="21">
        <f>IF('Base de dados'!F1483&lt;&gt;"",'Base de dados'!F1483,"")</f>
        <v>256679241</v>
      </c>
      <c r="H1484" s="21" t="str">
        <f>IF('Base de dados'!G1483&lt;&gt;"",'Base de dados'!G1483,"")</f>
        <v>262.542.408-74</v>
      </c>
      <c r="I1484" s="31" t="str">
        <f>Prefeitura!D1484</f>
        <v>AV  LUIZ PIZA, 56 - CENTRO - CASA BRANCA</v>
      </c>
      <c r="J1484" s="22" t="str">
        <f>Prefeitura!E1484</f>
        <v>(19) 991638018</v>
      </c>
      <c r="K1484" s="23" t="str">
        <f>LOWER('Base de dados'!K1483)</f>
        <v>cadomingues@outlook.com</v>
      </c>
      <c r="L1484" s="24" t="str">
        <f>'Base de dados'!J1483</f>
        <v>POPULAÇÃO GERAL</v>
      </c>
      <c r="M1484" s="24" t="str">
        <f>'Base de dados'!L1483</f>
        <v>SUPLENTE</v>
      </c>
      <c r="N1484" s="24">
        <f>'Base de dados'!M1483</f>
        <v>1167</v>
      </c>
      <c r="O1484" s="29" t="str">
        <f>IF(OR(Prefeitura!I1484="Não",Prefeitura!J1484&lt;&gt;""),"EXCLUÍDO","")</f>
        <v/>
      </c>
      <c r="P1484" s="24" t="str">
        <f>IF(Prefeitura!J1484&lt;&gt;"","ATENDIDO CDHU",IF(Prefeitura!I1484="Não","NÃO COMPROVA TEMPO DE MORADIA",""))</f>
        <v/>
      </c>
      <c r="Q1484" s="24" t="str">
        <f t="shared" si="48"/>
        <v/>
      </c>
    </row>
    <row r="1485" spans="1:17" ht="24.95" customHeight="1" x14ac:dyDescent="0.25">
      <c r="A1485" s="17">
        <f t="shared" si="47"/>
        <v>1483</v>
      </c>
      <c r="B1485" s="18" t="str">
        <f>'Base de dados'!A1484</f>
        <v>5630002763</v>
      </c>
      <c r="C1485" s="19" t="str">
        <f>'Base de dados'!B1484</f>
        <v>JOAO LUCIO MARINGOLLO JUNIOR</v>
      </c>
      <c r="D1485" s="26">
        <f>'Base de dados'!C1484</f>
        <v>490289228</v>
      </c>
      <c r="E1485" s="20" t="str">
        <f>'Base de dados'!D1484</f>
        <v>427.703.838-76</v>
      </c>
      <c r="F1485" s="21" t="str">
        <f>IF('Base de dados'!E1484&lt;&gt;"",'Base de dados'!E1484,"")</f>
        <v/>
      </c>
      <c r="G1485" s="21" t="str">
        <f>IF('Base de dados'!F1484&lt;&gt;"",'Base de dados'!F1484,"")</f>
        <v/>
      </c>
      <c r="H1485" s="21" t="str">
        <f>IF('Base de dados'!G1484&lt;&gt;"",'Base de dados'!G1484,"")</f>
        <v/>
      </c>
      <c r="I1485" s="31" t="str">
        <f>Prefeitura!D1485</f>
        <v>RUA OLIMPIO JOSE AUGUSTO, 136 - PARQUE SAO PAULO - CASA BRANCA</v>
      </c>
      <c r="J1485" s="22" t="str">
        <f>Prefeitura!E1485</f>
        <v>(19) 989149966</v>
      </c>
      <c r="K1485" s="23" t="str">
        <f>LOWER('Base de dados'!K1484)</f>
        <v>miringuim@hotmail.com</v>
      </c>
      <c r="L1485" s="24" t="str">
        <f>'Base de dados'!J1484</f>
        <v>POPULAÇÃO GERAL</v>
      </c>
      <c r="M1485" s="24" t="str">
        <f>'Base de dados'!L1484</f>
        <v>SUPLENTE</v>
      </c>
      <c r="N1485" s="24">
        <f>'Base de dados'!M1484</f>
        <v>1168</v>
      </c>
      <c r="O1485" s="29" t="str">
        <f>IF(OR(Prefeitura!I1485="Não",Prefeitura!J1485&lt;&gt;""),"EXCLUÍDO","")</f>
        <v/>
      </c>
      <c r="P1485" s="24" t="str">
        <f>IF(Prefeitura!J1485&lt;&gt;"","ATENDIDO CDHU",IF(Prefeitura!I1485="Não","NÃO COMPROVA TEMPO DE MORADIA",""))</f>
        <v/>
      </c>
      <c r="Q1485" s="24" t="str">
        <f t="shared" si="48"/>
        <v/>
      </c>
    </row>
    <row r="1486" spans="1:17" ht="24.95" customHeight="1" x14ac:dyDescent="0.25">
      <c r="A1486" s="17">
        <f t="shared" si="47"/>
        <v>1484</v>
      </c>
      <c r="B1486" s="18" t="str">
        <f>'Base de dados'!A1485</f>
        <v>5630013828</v>
      </c>
      <c r="C1486" s="19" t="str">
        <f>'Base de dados'!B1485</f>
        <v>JANDEILSON SILVA DOS SANTOS</v>
      </c>
      <c r="D1486" s="26">
        <f>'Base de dados'!C1485</f>
        <v>4087898</v>
      </c>
      <c r="E1486" s="20" t="str">
        <f>'Base de dados'!D1485</f>
        <v>703.191.214-88</v>
      </c>
      <c r="F1486" s="21" t="str">
        <f>IF('Base de dados'!E1485&lt;&gt;"",'Base de dados'!E1485,"")</f>
        <v/>
      </c>
      <c r="G1486" s="21" t="str">
        <f>IF('Base de dados'!F1485&lt;&gt;"",'Base de dados'!F1485,"")</f>
        <v/>
      </c>
      <c r="H1486" s="21" t="str">
        <f>IF('Base de dados'!G1485&lt;&gt;"",'Base de dados'!G1485,"")</f>
        <v/>
      </c>
      <c r="I1486" s="31" t="str">
        <f>Prefeitura!D1486</f>
        <v>RUA JOSE RAUL PIOLTINE, 1180 - JARDIM NOVA ITOBI - ITOBI</v>
      </c>
      <c r="J1486" s="22" t="str">
        <f>Prefeitura!E1486</f>
        <v>(19) 992318363</v>
      </c>
      <c r="K1486" s="23" t="str">
        <f>LOWER('Base de dados'!K1485)</f>
        <v>daiane.santos.balbino@gmail.com</v>
      </c>
      <c r="L1486" s="24" t="str">
        <f>'Base de dados'!J1485</f>
        <v>POPULAÇÃO GERAL</v>
      </c>
      <c r="M1486" s="24" t="str">
        <f>'Base de dados'!L1485</f>
        <v>SUPLENTE</v>
      </c>
      <c r="N1486" s="24">
        <f>'Base de dados'!M1485</f>
        <v>1169</v>
      </c>
      <c r="O1486" s="29" t="str">
        <f>IF(OR(Prefeitura!I1486="Não",Prefeitura!J1486&lt;&gt;""),"EXCLUÍDO","")</f>
        <v/>
      </c>
      <c r="P1486" s="24" t="str">
        <f>IF(Prefeitura!J1486&lt;&gt;"","ATENDIDO CDHU",IF(Prefeitura!I1486="Não","NÃO COMPROVA TEMPO DE MORADIA",""))</f>
        <v/>
      </c>
      <c r="Q1486" s="24" t="str">
        <f t="shared" si="48"/>
        <v/>
      </c>
    </row>
    <row r="1487" spans="1:17" ht="24.95" customHeight="1" x14ac:dyDescent="0.25">
      <c r="A1487" s="17">
        <f t="shared" si="47"/>
        <v>1485</v>
      </c>
      <c r="B1487" s="18" t="str">
        <f>'Base de dados'!A1486</f>
        <v>5630017928</v>
      </c>
      <c r="C1487" s="19" t="str">
        <f>'Base de dados'!B1486</f>
        <v>MILKELLA RAYANY BRITO DO ESPIRITO SANTO</v>
      </c>
      <c r="D1487" s="26">
        <f>'Base de dados'!C1486</f>
        <v>403790943</v>
      </c>
      <c r="E1487" s="20" t="str">
        <f>'Base de dados'!D1486</f>
        <v>015.983.403-10</v>
      </c>
      <c r="F1487" s="21" t="str">
        <f>IF('Base de dados'!E1486&lt;&gt;"",'Base de dados'!E1486,"")</f>
        <v>ANDERSON CRISTIANO DO ESPIRITO SANTO</v>
      </c>
      <c r="G1487" s="21">
        <f>IF('Base de dados'!F1486&lt;&gt;"",'Base de dados'!F1486,"")</f>
        <v>4037900943</v>
      </c>
      <c r="H1487" s="21" t="str">
        <f>IF('Base de dados'!G1486&lt;&gt;"",'Base de dados'!G1486,"")</f>
        <v>190.756.978-21</v>
      </c>
      <c r="I1487" s="31" t="str">
        <f>Prefeitura!D1487</f>
        <v>RUA MARIANA ZANCHETTA ALVES, 92 - JARDIM MACAUBA - CASA BRANCA</v>
      </c>
      <c r="J1487" s="22" t="str">
        <f>Prefeitura!E1487</f>
        <v>(19) 993055417</v>
      </c>
      <c r="K1487" s="23" t="str">
        <f>LOWER('Base de dados'!K1486)</f>
        <v>milkella16@gmail.com</v>
      </c>
      <c r="L1487" s="24" t="str">
        <f>'Base de dados'!J1486</f>
        <v>POPULAÇÃO GERAL</v>
      </c>
      <c r="M1487" s="24" t="str">
        <f>'Base de dados'!L1486</f>
        <v>SUPLENTE</v>
      </c>
      <c r="N1487" s="24">
        <f>'Base de dados'!M1486</f>
        <v>1170</v>
      </c>
      <c r="O1487" s="29" t="str">
        <f>IF(OR(Prefeitura!I1487="Não",Prefeitura!J1487&lt;&gt;""),"EXCLUÍDO","")</f>
        <v/>
      </c>
      <c r="P1487" s="24" t="str">
        <f>IF(Prefeitura!J1487&lt;&gt;"","ATENDIDO CDHU",IF(Prefeitura!I1487="Não","NÃO COMPROVA TEMPO DE MORADIA",""))</f>
        <v/>
      </c>
      <c r="Q1487" s="24" t="str">
        <f t="shared" si="48"/>
        <v/>
      </c>
    </row>
    <row r="1488" spans="1:17" ht="24.95" customHeight="1" x14ac:dyDescent="0.25">
      <c r="A1488" s="17">
        <f t="shared" si="47"/>
        <v>1486</v>
      </c>
      <c r="B1488" s="18" t="str">
        <f>'Base de dados'!A1487</f>
        <v>5630014099</v>
      </c>
      <c r="C1488" s="19" t="str">
        <f>'Base de dados'!B1487</f>
        <v>VEREDIANA</v>
      </c>
      <c r="D1488" s="26">
        <f>'Base de dados'!C1487</f>
        <v>489448380</v>
      </c>
      <c r="E1488" s="20" t="str">
        <f>'Base de dados'!D1487</f>
        <v>420.711.258-86</v>
      </c>
      <c r="F1488" s="21" t="str">
        <f>IF('Base de dados'!E1487&lt;&gt;"",'Base de dados'!E1487,"")</f>
        <v>DANILO</v>
      </c>
      <c r="G1488" s="21">
        <f>IF('Base de dados'!F1487&lt;&gt;"",'Base de dados'!F1487,"")</f>
        <v>404153252</v>
      </c>
      <c r="H1488" s="21" t="str">
        <f>IF('Base de dados'!G1487&lt;&gt;"",'Base de dados'!G1487,"")</f>
        <v>366.969.728-46</v>
      </c>
      <c r="I1488" s="31" t="str">
        <f>Prefeitura!D1488</f>
        <v>RUA JOAO ZOPEEI, 125 - JARDIM MACAUBA - CASA BRANCA</v>
      </c>
      <c r="J1488" s="22" t="str">
        <f>Prefeitura!E1488</f>
        <v>(19) 993430413</v>
      </c>
      <c r="K1488" s="23" t="str">
        <f>LOWER('Base de dados'!K1487)</f>
        <v>ve-nilo14@hotmail.com</v>
      </c>
      <c r="L1488" s="24" t="str">
        <f>'Base de dados'!J1487</f>
        <v>POPULAÇÃO GERAL</v>
      </c>
      <c r="M1488" s="24" t="str">
        <f>'Base de dados'!L1487</f>
        <v>SUPLENTE</v>
      </c>
      <c r="N1488" s="24">
        <f>'Base de dados'!M1487</f>
        <v>1171</v>
      </c>
      <c r="O1488" s="29" t="str">
        <f>IF(OR(Prefeitura!I1488="Não",Prefeitura!J1488&lt;&gt;""),"EXCLUÍDO","")</f>
        <v/>
      </c>
      <c r="P1488" s="24" t="str">
        <f>IF(Prefeitura!J1488&lt;&gt;"","ATENDIDO CDHU",IF(Prefeitura!I1488="Não","NÃO COMPROVA TEMPO DE MORADIA",""))</f>
        <v/>
      </c>
      <c r="Q1488" s="24" t="str">
        <f t="shared" si="48"/>
        <v/>
      </c>
    </row>
    <row r="1489" spans="1:17" ht="24.95" customHeight="1" x14ac:dyDescent="0.25">
      <c r="A1489" s="17">
        <f t="shared" si="47"/>
        <v>1487</v>
      </c>
      <c r="B1489" s="18" t="str">
        <f>'Base de dados'!A1488</f>
        <v>5630019056</v>
      </c>
      <c r="C1489" s="19" t="str">
        <f>'Base de dados'!B1488</f>
        <v>ANA LIDIA MAFRA DE REZENDE</v>
      </c>
      <c r="D1489" s="26">
        <f>'Base de dados'!C1488</f>
        <v>452807700</v>
      </c>
      <c r="E1489" s="20" t="str">
        <f>'Base de dados'!D1488</f>
        <v>439.289.078-32</v>
      </c>
      <c r="F1489" s="21" t="str">
        <f>IF('Base de dados'!E1488&lt;&gt;"",'Base de dados'!E1488,"")</f>
        <v/>
      </c>
      <c r="G1489" s="21" t="str">
        <f>IF('Base de dados'!F1488&lt;&gt;"",'Base de dados'!F1488,"")</f>
        <v/>
      </c>
      <c r="H1489" s="21" t="str">
        <f>IF('Base de dados'!G1488&lt;&gt;"",'Base de dados'!G1488,"")</f>
        <v/>
      </c>
      <c r="I1489" s="31" t="str">
        <f>Prefeitura!D1489</f>
        <v>Q   FAMILIA PAIVA, 45 - VENDA BRANCA - CASA BRANCA</v>
      </c>
      <c r="J1489" s="22" t="str">
        <f>Prefeitura!E1489</f>
        <v>(19) 996936546</v>
      </c>
      <c r="K1489" s="23" t="str">
        <f>LOWER('Base de dados'!K1488)</f>
        <v>lidiamrrezende@gmail.com</v>
      </c>
      <c r="L1489" s="24" t="str">
        <f>'Base de dados'!J1488</f>
        <v>POPULAÇÃO GERAL</v>
      </c>
      <c r="M1489" s="24" t="str">
        <f>'Base de dados'!L1488</f>
        <v>SUPLENTE</v>
      </c>
      <c r="N1489" s="24">
        <f>'Base de dados'!M1488</f>
        <v>1172</v>
      </c>
      <c r="O1489" s="29" t="str">
        <f>IF(OR(Prefeitura!I1489="Não",Prefeitura!J1489&lt;&gt;""),"EXCLUÍDO","")</f>
        <v/>
      </c>
      <c r="P1489" s="24" t="str">
        <f>IF(Prefeitura!J1489&lt;&gt;"","ATENDIDO CDHU",IF(Prefeitura!I1489="Não","NÃO COMPROVA TEMPO DE MORADIA",""))</f>
        <v/>
      </c>
      <c r="Q1489" s="24" t="str">
        <f t="shared" si="48"/>
        <v/>
      </c>
    </row>
    <row r="1490" spans="1:17" ht="24.95" customHeight="1" x14ac:dyDescent="0.25">
      <c r="A1490" s="17">
        <f t="shared" si="47"/>
        <v>1488</v>
      </c>
      <c r="B1490" s="18" t="str">
        <f>'Base de dados'!A1489</f>
        <v>5630010402</v>
      </c>
      <c r="C1490" s="19" t="str">
        <f>'Base de dados'!B1489</f>
        <v>LIGIA MARIA AMARO COSTA</v>
      </c>
      <c r="D1490" s="26">
        <f>'Base de dados'!C1489</f>
        <v>478730627</v>
      </c>
      <c r="E1490" s="20" t="str">
        <f>'Base de dados'!D1489</f>
        <v>421.117.408-88</v>
      </c>
      <c r="F1490" s="21" t="str">
        <f>IF('Base de dados'!E1489&lt;&gt;"",'Base de dados'!E1489,"")</f>
        <v/>
      </c>
      <c r="G1490" s="21" t="str">
        <f>IF('Base de dados'!F1489&lt;&gt;"",'Base de dados'!F1489,"")</f>
        <v/>
      </c>
      <c r="H1490" s="21" t="str">
        <f>IF('Base de dados'!G1489&lt;&gt;"",'Base de dados'!G1489,"")</f>
        <v/>
      </c>
      <c r="I1490" s="31" t="str">
        <f>Prefeitura!D1490</f>
        <v>RUA DOS FRANCISCHET, 137 - JARDIM AMERICA - CASA BRANCA</v>
      </c>
      <c r="J1490" s="22" t="str">
        <f>Prefeitura!E1490</f>
        <v>(19) 995786925</v>
      </c>
      <c r="K1490" s="23" t="str">
        <f>LOWER('Base de dados'!K1489)</f>
        <v>liginha2416@hotmail.com</v>
      </c>
      <c r="L1490" s="24" t="str">
        <f>'Base de dados'!J1489</f>
        <v>POPULAÇÃO GERAL</v>
      </c>
      <c r="M1490" s="24" t="str">
        <f>'Base de dados'!L1489</f>
        <v>SUPLENTE</v>
      </c>
      <c r="N1490" s="24">
        <f>'Base de dados'!M1489</f>
        <v>1173</v>
      </c>
      <c r="O1490" s="29" t="str">
        <f>IF(OR(Prefeitura!I1490="Não",Prefeitura!J1490&lt;&gt;""),"EXCLUÍDO","")</f>
        <v/>
      </c>
      <c r="P1490" s="24" t="str">
        <f>IF(Prefeitura!J1490&lt;&gt;"","ATENDIDO CDHU",IF(Prefeitura!I1490="Não","NÃO COMPROVA TEMPO DE MORADIA",""))</f>
        <v/>
      </c>
      <c r="Q1490" s="24" t="str">
        <f t="shared" si="48"/>
        <v/>
      </c>
    </row>
    <row r="1491" spans="1:17" ht="24.95" customHeight="1" x14ac:dyDescent="0.25">
      <c r="A1491" s="17">
        <f t="shared" si="47"/>
        <v>1489</v>
      </c>
      <c r="B1491" s="18" t="str">
        <f>'Base de dados'!A1490</f>
        <v>5630008141</v>
      </c>
      <c r="C1491" s="19" t="str">
        <f>'Base de dados'!B1490</f>
        <v>ROBINSOM DONIZETTI MENDES</v>
      </c>
      <c r="D1491" s="26">
        <f>'Base de dados'!C1490</f>
        <v>401219331</v>
      </c>
      <c r="E1491" s="20" t="str">
        <f>'Base de dados'!D1490</f>
        <v>337.349.788-40</v>
      </c>
      <c r="F1491" s="21" t="str">
        <f>IF('Base de dados'!E1490&lt;&gt;"",'Base de dados'!E1490,"")</f>
        <v/>
      </c>
      <c r="G1491" s="21" t="str">
        <f>IF('Base de dados'!F1490&lt;&gt;"",'Base de dados'!F1490,"")</f>
        <v/>
      </c>
      <c r="H1491" s="21" t="str">
        <f>IF('Base de dados'!G1490&lt;&gt;"",'Base de dados'!G1490,"")</f>
        <v/>
      </c>
      <c r="I1491" s="31" t="str">
        <f>Prefeitura!D1491</f>
        <v>RUA JOSE RAUL PIOLTINI, 765 - JARDIM NOVA ITOBI - ITOBI</v>
      </c>
      <c r="J1491" s="22" t="str">
        <f>Prefeitura!E1491</f>
        <v>(19) 993460198</v>
      </c>
      <c r="K1491" s="23" t="str">
        <f>LOWER('Base de dados'!K1490)</f>
        <v>robinsomdonizetti@gmail.com</v>
      </c>
      <c r="L1491" s="24" t="str">
        <f>'Base de dados'!J1490</f>
        <v>POPULAÇÃO GERAL</v>
      </c>
      <c r="M1491" s="24" t="str">
        <f>'Base de dados'!L1490</f>
        <v>SUPLENTE</v>
      </c>
      <c r="N1491" s="24">
        <f>'Base de dados'!M1490</f>
        <v>1174</v>
      </c>
      <c r="O1491" s="29" t="str">
        <f>IF(OR(Prefeitura!I1491="Não",Prefeitura!J1491&lt;&gt;""),"EXCLUÍDO","")</f>
        <v/>
      </c>
      <c r="P1491" s="24" t="str">
        <f>IF(Prefeitura!J1491&lt;&gt;"","ATENDIDO CDHU",IF(Prefeitura!I1491="Não","NÃO COMPROVA TEMPO DE MORADIA",""))</f>
        <v/>
      </c>
      <c r="Q1491" s="24" t="str">
        <f t="shared" si="48"/>
        <v/>
      </c>
    </row>
    <row r="1492" spans="1:17" ht="24.95" customHeight="1" x14ac:dyDescent="0.25">
      <c r="A1492" s="17">
        <f t="shared" si="47"/>
        <v>1490</v>
      </c>
      <c r="B1492" s="18" t="str">
        <f>'Base de dados'!A1491</f>
        <v>5630014388</v>
      </c>
      <c r="C1492" s="19" t="str">
        <f>'Base de dados'!B1491</f>
        <v>FABIANA APARECIDA JANUCCI DOCEMA</v>
      </c>
      <c r="D1492" s="26">
        <f>'Base de dados'!C1491</f>
        <v>406666076</v>
      </c>
      <c r="E1492" s="20" t="str">
        <f>'Base de dados'!D1491</f>
        <v>351.107.718-47</v>
      </c>
      <c r="F1492" s="21" t="str">
        <f>IF('Base de dados'!E1491&lt;&gt;"",'Base de dados'!E1491,"")</f>
        <v>BRUNO CESAR GARCIA</v>
      </c>
      <c r="G1492" s="21">
        <f>IF('Base de dados'!F1491&lt;&gt;"",'Base de dados'!F1491,"")</f>
        <v>486308194</v>
      </c>
      <c r="H1492" s="21" t="str">
        <f>IF('Base de dados'!G1491&lt;&gt;"",'Base de dados'!G1491,"")</f>
        <v>416.810.698-57</v>
      </c>
      <c r="I1492" s="31" t="str">
        <f>Prefeitura!D1492</f>
        <v>RUA FAMILIA STEFANINI, 444 - DESTERRO  - CASA BRANCA</v>
      </c>
      <c r="J1492" s="22" t="str">
        <f>Prefeitura!E1492</f>
        <v>(19) 993368766</v>
      </c>
      <c r="K1492" s="23" t="str">
        <f>LOWER('Base de dados'!K1491)</f>
        <v>fabidocema@outlook.com</v>
      </c>
      <c r="L1492" s="24" t="str">
        <f>'Base de dados'!J1491</f>
        <v>POPULAÇÃO GERAL</v>
      </c>
      <c r="M1492" s="24" t="str">
        <f>'Base de dados'!L1491</f>
        <v>SUPLENTE</v>
      </c>
      <c r="N1492" s="24">
        <f>'Base de dados'!M1491</f>
        <v>1175</v>
      </c>
      <c r="O1492" s="29" t="str">
        <f>IF(OR(Prefeitura!I1492="Não",Prefeitura!J1492&lt;&gt;""),"EXCLUÍDO","")</f>
        <v/>
      </c>
      <c r="P1492" s="24" t="str">
        <f>IF(Prefeitura!J1492&lt;&gt;"","ATENDIDO CDHU",IF(Prefeitura!I1492="Não","NÃO COMPROVA TEMPO DE MORADIA",""))</f>
        <v/>
      </c>
      <c r="Q1492" s="24" t="str">
        <f t="shared" si="48"/>
        <v/>
      </c>
    </row>
    <row r="1493" spans="1:17" ht="24.95" customHeight="1" x14ac:dyDescent="0.25">
      <c r="A1493" s="17">
        <f t="shared" si="47"/>
        <v>1491</v>
      </c>
      <c r="B1493" s="18" t="str">
        <f>'Base de dados'!A1492</f>
        <v>5630014362</v>
      </c>
      <c r="C1493" s="19" t="str">
        <f>'Base de dados'!B1492</f>
        <v>KEILA BRIGADO DA SILVA</v>
      </c>
      <c r="D1493" s="26">
        <f>'Base de dados'!C1492</f>
        <v>421996948</v>
      </c>
      <c r="E1493" s="20" t="str">
        <f>'Base de dados'!D1492</f>
        <v>343.809.608-03</v>
      </c>
      <c r="F1493" s="21" t="str">
        <f>IF('Base de dados'!E1492&lt;&gt;"",'Base de dados'!E1492,"")</f>
        <v/>
      </c>
      <c r="G1493" s="21" t="str">
        <f>IF('Base de dados'!F1492&lt;&gt;"",'Base de dados'!F1492,"")</f>
        <v/>
      </c>
      <c r="H1493" s="21" t="str">
        <f>IF('Base de dados'!G1492&lt;&gt;"",'Base de dados'!G1492,"")</f>
        <v/>
      </c>
      <c r="I1493" s="31" t="str">
        <f>Prefeitura!D1493</f>
        <v>RUA PROFESSORA PALMIRA DE OLIVEIRA GUERREIRO, 127 - ANDORINHAS - CASA BRANCA</v>
      </c>
      <c r="J1493" s="22" t="str">
        <f>Prefeitura!E1493</f>
        <v>(11) 973150228</v>
      </c>
      <c r="K1493" s="23" t="str">
        <f>LOWER('Base de dados'!K1492)</f>
        <v>keilabrigato55@gmail.com</v>
      </c>
      <c r="L1493" s="24" t="str">
        <f>'Base de dados'!J1492</f>
        <v>POPULAÇÃO GERAL</v>
      </c>
      <c r="M1493" s="24" t="str">
        <f>'Base de dados'!L1492</f>
        <v>SUPLENTE</v>
      </c>
      <c r="N1493" s="24">
        <f>'Base de dados'!M1492</f>
        <v>1176</v>
      </c>
      <c r="O1493" s="29" t="str">
        <f>IF(OR(Prefeitura!I1493="Não",Prefeitura!J1493&lt;&gt;""),"EXCLUÍDO","")</f>
        <v/>
      </c>
      <c r="P1493" s="24" t="str">
        <f>IF(Prefeitura!J1493&lt;&gt;"","ATENDIDO CDHU",IF(Prefeitura!I1493="Não","NÃO COMPROVA TEMPO DE MORADIA",""))</f>
        <v/>
      </c>
      <c r="Q1493" s="24" t="str">
        <f t="shared" si="48"/>
        <v/>
      </c>
    </row>
    <row r="1494" spans="1:17" ht="24.95" customHeight="1" x14ac:dyDescent="0.25">
      <c r="A1494" s="17">
        <f t="shared" si="47"/>
        <v>1492</v>
      </c>
      <c r="B1494" s="18" t="str">
        <f>'Base de dados'!A1493</f>
        <v>5630012713</v>
      </c>
      <c r="C1494" s="19" t="str">
        <f>'Base de dados'!B1493</f>
        <v>TATIANE MACIEL DE ANDRADE</v>
      </c>
      <c r="D1494" s="26">
        <f>'Base de dados'!C1493</f>
        <v>345053576</v>
      </c>
      <c r="E1494" s="20" t="str">
        <f>'Base de dados'!D1493</f>
        <v>330.572.918-05</v>
      </c>
      <c r="F1494" s="21" t="str">
        <f>IF('Base de dados'!E1493&lt;&gt;"",'Base de dados'!E1493,"")</f>
        <v/>
      </c>
      <c r="G1494" s="21" t="str">
        <f>IF('Base de dados'!F1493&lt;&gt;"",'Base de dados'!F1493,"")</f>
        <v/>
      </c>
      <c r="H1494" s="21" t="str">
        <f>IF('Base de dados'!G1493&lt;&gt;"",'Base de dados'!G1493,"")</f>
        <v/>
      </c>
      <c r="I1494" s="31" t="str">
        <f>Prefeitura!D1494</f>
        <v>RUA CELINA SOARES, 88 - CENTRO - CASA BRANCA</v>
      </c>
      <c r="J1494" s="22" t="str">
        <f>Prefeitura!E1494</f>
        <v>(19) 992592447</v>
      </c>
      <c r="K1494" s="23" t="str">
        <f>LOWER('Base de dados'!K1493)</f>
        <v>taty-m26@hotmail.com</v>
      </c>
      <c r="L1494" s="24" t="str">
        <f>'Base de dados'!J1493</f>
        <v>POPULAÇÃO GERAL</v>
      </c>
      <c r="M1494" s="24" t="str">
        <f>'Base de dados'!L1493</f>
        <v>SUPLENTE</v>
      </c>
      <c r="N1494" s="24">
        <f>'Base de dados'!M1493</f>
        <v>1177</v>
      </c>
      <c r="O1494" s="29" t="str">
        <f>IF(OR(Prefeitura!I1494="Não",Prefeitura!J1494&lt;&gt;""),"EXCLUÍDO","")</f>
        <v/>
      </c>
      <c r="P1494" s="24" t="str">
        <f>IF(Prefeitura!J1494&lt;&gt;"","ATENDIDO CDHU",IF(Prefeitura!I1494="Não","NÃO COMPROVA TEMPO DE MORADIA",""))</f>
        <v/>
      </c>
      <c r="Q1494" s="24" t="str">
        <f t="shared" si="48"/>
        <v/>
      </c>
    </row>
    <row r="1495" spans="1:17" ht="24.95" customHeight="1" x14ac:dyDescent="0.25">
      <c r="A1495" s="17">
        <f t="shared" si="47"/>
        <v>1493</v>
      </c>
      <c r="B1495" s="18" t="str">
        <f>'Base de dados'!A1494</f>
        <v>5630006939</v>
      </c>
      <c r="C1495" s="19" t="str">
        <f>'Base de dados'!B1494</f>
        <v>THAIS DA SILVA LOTT</v>
      </c>
      <c r="D1495" s="26">
        <f>'Base de dados'!C1494</f>
        <v>479749620</v>
      </c>
      <c r="E1495" s="20" t="str">
        <f>'Base de dados'!D1494</f>
        <v>407.644.998-31</v>
      </c>
      <c r="F1495" s="21" t="str">
        <f>IF('Base de dados'!E1494&lt;&gt;"",'Base de dados'!E1494,"")</f>
        <v/>
      </c>
      <c r="G1495" s="21" t="str">
        <f>IF('Base de dados'!F1494&lt;&gt;"",'Base de dados'!F1494,"")</f>
        <v/>
      </c>
      <c r="H1495" s="21" t="str">
        <f>IF('Base de dados'!G1494&lt;&gt;"",'Base de dados'!G1494,"")</f>
        <v/>
      </c>
      <c r="I1495" s="31" t="str">
        <f>Prefeitura!D1495</f>
        <v>RUA MOACIR TRONCOSO PERES, 118 - RESIDENCIAL ARLINDO PERES - CASA BRANCA</v>
      </c>
      <c r="J1495" s="22" t="str">
        <f>Prefeitura!E1495</f>
        <v>(19) 992865676</v>
      </c>
      <c r="K1495" s="23" t="str">
        <f>LOWER('Base de dados'!K1494)</f>
        <v>thaislotty@gmail.com</v>
      </c>
      <c r="L1495" s="24" t="str">
        <f>'Base de dados'!J1494</f>
        <v>POPULAÇÃO GERAL</v>
      </c>
      <c r="M1495" s="24" t="str">
        <f>'Base de dados'!L1494</f>
        <v>SUPLENTE</v>
      </c>
      <c r="N1495" s="24">
        <f>'Base de dados'!M1494</f>
        <v>1178</v>
      </c>
      <c r="O1495" s="29" t="str">
        <f>IF(OR(Prefeitura!I1495="Não",Prefeitura!J1495&lt;&gt;""),"EXCLUÍDO","")</f>
        <v/>
      </c>
      <c r="P1495" s="24" t="str">
        <f>IF(Prefeitura!J1495&lt;&gt;"","ATENDIDO CDHU",IF(Prefeitura!I1495="Não","NÃO COMPROVA TEMPO DE MORADIA",""))</f>
        <v/>
      </c>
      <c r="Q1495" s="24" t="str">
        <f t="shared" si="48"/>
        <v/>
      </c>
    </row>
    <row r="1496" spans="1:17" ht="24.95" customHeight="1" x14ac:dyDescent="0.25">
      <c r="A1496" s="17">
        <f t="shared" si="47"/>
        <v>1494</v>
      </c>
      <c r="B1496" s="18" t="str">
        <f>'Base de dados'!A1495</f>
        <v>5630009438</v>
      </c>
      <c r="C1496" s="19" t="str">
        <f>'Base de dados'!B1495</f>
        <v>EDUARDO HENRIQUE AMARO</v>
      </c>
      <c r="D1496" s="26">
        <f>'Base de dados'!C1495</f>
        <v>286888580</v>
      </c>
      <c r="E1496" s="20" t="str">
        <f>'Base de dados'!D1495</f>
        <v>277.195.978-00</v>
      </c>
      <c r="F1496" s="21" t="str">
        <f>IF('Base de dados'!E1495&lt;&gt;"",'Base de dados'!E1495,"")</f>
        <v/>
      </c>
      <c r="G1496" s="21" t="str">
        <f>IF('Base de dados'!F1495&lt;&gt;"",'Base de dados'!F1495,"")</f>
        <v/>
      </c>
      <c r="H1496" s="21" t="str">
        <f>IF('Base de dados'!G1495&lt;&gt;"",'Base de dados'!G1495,"")</f>
        <v/>
      </c>
      <c r="I1496" s="31" t="str">
        <f>Prefeitura!D1496</f>
        <v>RUA FERNANDO MUSA, 236 - CENTRO - CASA BRANCA</v>
      </c>
      <c r="J1496" s="22" t="str">
        <f>Prefeitura!E1496</f>
        <v>(19) 994268671</v>
      </c>
      <c r="K1496" s="23" t="str">
        <f>LOWER('Base de dados'!K1495)</f>
        <v>soellascosmeticas@gmail.com</v>
      </c>
      <c r="L1496" s="24" t="str">
        <f>'Base de dados'!J1495</f>
        <v>POPULAÇÃO GERAL</v>
      </c>
      <c r="M1496" s="24" t="str">
        <f>'Base de dados'!L1495</f>
        <v>SUPLENTE</v>
      </c>
      <c r="N1496" s="24">
        <f>'Base de dados'!M1495</f>
        <v>1179</v>
      </c>
      <c r="O1496" s="29" t="str">
        <f>IF(OR(Prefeitura!I1496="Não",Prefeitura!J1496&lt;&gt;""),"EXCLUÍDO","")</f>
        <v/>
      </c>
      <c r="P1496" s="24" t="str">
        <f>IF(Prefeitura!J1496&lt;&gt;"","ATENDIDO CDHU",IF(Prefeitura!I1496="Não","NÃO COMPROVA TEMPO DE MORADIA",""))</f>
        <v/>
      </c>
      <c r="Q1496" s="24" t="str">
        <f t="shared" si="48"/>
        <v/>
      </c>
    </row>
    <row r="1497" spans="1:17" ht="24.95" customHeight="1" x14ac:dyDescent="0.25">
      <c r="A1497" s="17">
        <f t="shared" si="47"/>
        <v>1495</v>
      </c>
      <c r="B1497" s="18" t="str">
        <f>'Base de dados'!A1496</f>
        <v>5630010063</v>
      </c>
      <c r="C1497" s="19" t="str">
        <f>'Base de dados'!B1496</f>
        <v>IEDA CRISTINA SEPOLINI FELISBERTO</v>
      </c>
      <c r="D1497" s="26">
        <f>'Base de dados'!C1496</f>
        <v>403804036</v>
      </c>
      <c r="E1497" s="20" t="str">
        <f>'Base de dados'!D1496</f>
        <v>320.201.968-67</v>
      </c>
      <c r="F1497" s="21" t="str">
        <f>IF('Base de dados'!E1496&lt;&gt;"",'Base de dados'!E1496,"")</f>
        <v/>
      </c>
      <c r="G1497" s="21" t="str">
        <f>IF('Base de dados'!F1496&lt;&gt;"",'Base de dados'!F1496,"")</f>
        <v/>
      </c>
      <c r="H1497" s="21" t="str">
        <f>IF('Base de dados'!G1496&lt;&gt;"",'Base de dados'!G1496,"")</f>
        <v/>
      </c>
      <c r="I1497" s="31" t="str">
        <f>Prefeitura!D1497</f>
        <v>RUA DOS FRANCISCHETT, 225 - JARDIM AMERICA  - CASA BRANCA</v>
      </c>
      <c r="J1497" s="22" t="str">
        <f>Prefeitura!E1497</f>
        <v>(19) 992827779</v>
      </c>
      <c r="K1497" s="23" t="str">
        <f>LOWER('Base de dados'!K1496)</f>
        <v>iedacristinafc@gmail.com</v>
      </c>
      <c r="L1497" s="24" t="str">
        <f>'Base de dados'!J1496</f>
        <v>POPULAÇÃO GERAL</v>
      </c>
      <c r="M1497" s="24" t="str">
        <f>'Base de dados'!L1496</f>
        <v>SUPLENTE</v>
      </c>
      <c r="N1497" s="24">
        <f>'Base de dados'!M1496</f>
        <v>1180</v>
      </c>
      <c r="O1497" s="29" t="str">
        <f>IF(OR(Prefeitura!I1497="Não",Prefeitura!J1497&lt;&gt;""),"EXCLUÍDO","")</f>
        <v/>
      </c>
      <c r="P1497" s="24" t="str">
        <f>IF(Prefeitura!J1497&lt;&gt;"","ATENDIDO CDHU",IF(Prefeitura!I1497="Não","NÃO COMPROVA TEMPO DE MORADIA",""))</f>
        <v/>
      </c>
      <c r="Q1497" s="24" t="str">
        <f t="shared" si="48"/>
        <v/>
      </c>
    </row>
    <row r="1498" spans="1:17" ht="24.95" customHeight="1" x14ac:dyDescent="0.25">
      <c r="A1498" s="17">
        <f t="shared" si="47"/>
        <v>1496</v>
      </c>
      <c r="B1498" s="18" t="str">
        <f>'Base de dados'!A1497</f>
        <v>5630012622</v>
      </c>
      <c r="C1498" s="19" t="str">
        <f>'Base de dados'!B1497</f>
        <v>DANIELI SOARES VICENTE</v>
      </c>
      <c r="D1498" s="26">
        <f>'Base de dados'!C1497</f>
        <v>599416397</v>
      </c>
      <c r="E1498" s="20" t="str">
        <f>'Base de dados'!D1497</f>
        <v>498.000.818-60</v>
      </c>
      <c r="F1498" s="21" t="str">
        <f>IF('Base de dados'!E1497&lt;&gt;"",'Base de dados'!E1497,"")</f>
        <v/>
      </c>
      <c r="G1498" s="21" t="str">
        <f>IF('Base de dados'!F1497&lt;&gt;"",'Base de dados'!F1497,"")</f>
        <v/>
      </c>
      <c r="H1498" s="21" t="str">
        <f>IF('Base de dados'!G1497&lt;&gt;"",'Base de dados'!G1497,"")</f>
        <v/>
      </c>
      <c r="I1498" s="31" t="str">
        <f>Prefeitura!D1498</f>
        <v>AV  ARAKEN RIBEIRO DE PAIVA, 173 - ODENIR BUZATTO - CASA BRANCA</v>
      </c>
      <c r="J1498" s="22" t="str">
        <f>Prefeitura!E1498</f>
        <v>(19) 993091757</v>
      </c>
      <c r="K1498" s="23" t="str">
        <f>LOWER('Base de dados'!K1497)</f>
        <v>danieliis2soares@gmail.com</v>
      </c>
      <c r="L1498" s="24" t="str">
        <f>'Base de dados'!J1497</f>
        <v>POPULAÇÃO GERAL</v>
      </c>
      <c r="M1498" s="24" t="str">
        <f>'Base de dados'!L1497</f>
        <v>SUPLENTE</v>
      </c>
      <c r="N1498" s="24">
        <f>'Base de dados'!M1497</f>
        <v>1181</v>
      </c>
      <c r="O1498" s="29" t="str">
        <f>IF(OR(Prefeitura!I1498="Não",Prefeitura!J1498&lt;&gt;""),"EXCLUÍDO","")</f>
        <v/>
      </c>
      <c r="P1498" s="24" t="str">
        <f>IF(Prefeitura!J1498&lt;&gt;"","ATENDIDO CDHU",IF(Prefeitura!I1498="Não","NÃO COMPROVA TEMPO DE MORADIA",""))</f>
        <v/>
      </c>
      <c r="Q1498" s="24" t="str">
        <f t="shared" si="48"/>
        <v/>
      </c>
    </row>
    <row r="1499" spans="1:17" ht="24.95" customHeight="1" x14ac:dyDescent="0.25">
      <c r="A1499" s="17">
        <f t="shared" si="47"/>
        <v>1497</v>
      </c>
      <c r="B1499" s="18" t="str">
        <f>'Base de dados'!A1498</f>
        <v>5630013257</v>
      </c>
      <c r="C1499" s="19" t="str">
        <f>'Base de dados'!B1498</f>
        <v>ANDRESSA PALAZOM</v>
      </c>
      <c r="D1499" s="26">
        <f>'Base de dados'!C1498</f>
        <v>499612097</v>
      </c>
      <c r="E1499" s="20" t="str">
        <f>'Base de dados'!D1498</f>
        <v>464.614.878-16</v>
      </c>
      <c r="F1499" s="21" t="str">
        <f>IF('Base de dados'!E1498&lt;&gt;"",'Base de dados'!E1498,"")</f>
        <v/>
      </c>
      <c r="G1499" s="21" t="str">
        <f>IF('Base de dados'!F1498&lt;&gt;"",'Base de dados'!F1498,"")</f>
        <v/>
      </c>
      <c r="H1499" s="21" t="str">
        <f>IF('Base de dados'!G1498&lt;&gt;"",'Base de dados'!G1498,"")</f>
        <v/>
      </c>
      <c r="I1499" s="31" t="str">
        <f>Prefeitura!D1499</f>
        <v>RUA GRANADA, 339 - VILA HORTENCIA - SOROCABA</v>
      </c>
      <c r="J1499" s="22" t="str">
        <f>Prefeitura!E1499</f>
        <v>(15) 996236046</v>
      </c>
      <c r="K1499" s="23" t="str">
        <f>LOWER('Base de dados'!K1498)</f>
        <v>lucasbueno.cassiano@outlook.com</v>
      </c>
      <c r="L1499" s="24" t="str">
        <f>'Base de dados'!J1498</f>
        <v>POPULAÇÃO GERAL</v>
      </c>
      <c r="M1499" s="24" t="str">
        <f>'Base de dados'!L1498</f>
        <v>SUPLENTE</v>
      </c>
      <c r="N1499" s="24">
        <f>'Base de dados'!M1498</f>
        <v>1182</v>
      </c>
      <c r="O1499" s="29" t="str">
        <f>IF(OR(Prefeitura!I1499="Não",Prefeitura!J1499&lt;&gt;""),"EXCLUÍDO","")</f>
        <v/>
      </c>
      <c r="P1499" s="24" t="str">
        <f>IF(Prefeitura!J1499&lt;&gt;"","ATENDIDO CDHU",IF(Prefeitura!I1499="Não","NÃO COMPROVA TEMPO DE MORADIA",""))</f>
        <v/>
      </c>
      <c r="Q1499" s="24" t="str">
        <f t="shared" si="48"/>
        <v/>
      </c>
    </row>
    <row r="1500" spans="1:17" ht="24.95" customHeight="1" x14ac:dyDescent="0.25">
      <c r="A1500" s="17">
        <f t="shared" si="47"/>
        <v>1498</v>
      </c>
      <c r="B1500" s="18" t="str">
        <f>'Base de dados'!A1499</f>
        <v>5630020492</v>
      </c>
      <c r="C1500" s="19" t="str">
        <f>'Base de dados'!B1499</f>
        <v>TAIS REGIANE DE SOUZA ALVES</v>
      </c>
      <c r="D1500" s="26">
        <f>'Base de dados'!C1499</f>
        <v>491880741</v>
      </c>
      <c r="E1500" s="20" t="str">
        <f>'Base de dados'!D1499</f>
        <v>442.629.788-50</v>
      </c>
      <c r="F1500" s="21" t="str">
        <f>IF('Base de dados'!E1499&lt;&gt;"",'Base de dados'!E1499,"")</f>
        <v/>
      </c>
      <c r="G1500" s="21" t="str">
        <f>IF('Base de dados'!F1499&lt;&gt;"",'Base de dados'!F1499,"")</f>
        <v/>
      </c>
      <c r="H1500" s="21" t="str">
        <f>IF('Base de dados'!G1499&lt;&gt;"",'Base de dados'!G1499,"")</f>
        <v/>
      </c>
      <c r="I1500" s="31" t="str">
        <f>Prefeitura!D1500</f>
        <v>RUA EVANDRO SILVA, 115 - ODENIR BUZATO - CASA BRANCA</v>
      </c>
      <c r="J1500" s="22" t="str">
        <f>Prefeitura!E1500</f>
        <v>(19) 994434009</v>
      </c>
      <c r="K1500" s="23" t="str">
        <f>LOWER('Base de dados'!K1499)</f>
        <v>tata_souza-alves@hotmail.con</v>
      </c>
      <c r="L1500" s="24" t="str">
        <f>'Base de dados'!J1499</f>
        <v>POPULAÇÃO GERAL</v>
      </c>
      <c r="M1500" s="24" t="str">
        <f>'Base de dados'!L1499</f>
        <v>SUPLENTE</v>
      </c>
      <c r="N1500" s="24">
        <f>'Base de dados'!M1499</f>
        <v>1183</v>
      </c>
      <c r="O1500" s="29" t="str">
        <f>IF(OR(Prefeitura!I1500="Não",Prefeitura!J1500&lt;&gt;""),"EXCLUÍDO","")</f>
        <v/>
      </c>
      <c r="P1500" s="24" t="str">
        <f>IF(Prefeitura!J1500&lt;&gt;"","ATENDIDO CDHU",IF(Prefeitura!I1500="Não","NÃO COMPROVA TEMPO DE MORADIA",""))</f>
        <v/>
      </c>
      <c r="Q1500" s="24" t="str">
        <f t="shared" si="48"/>
        <v/>
      </c>
    </row>
    <row r="1501" spans="1:17" ht="24.95" customHeight="1" x14ac:dyDescent="0.25">
      <c r="A1501" s="17">
        <f t="shared" si="47"/>
        <v>1499</v>
      </c>
      <c r="B1501" s="18" t="str">
        <f>'Base de dados'!A1500</f>
        <v>5630014834</v>
      </c>
      <c r="C1501" s="19" t="str">
        <f>'Base de dados'!B1500</f>
        <v>WELLINGTON LUAN DA SILVA</v>
      </c>
      <c r="D1501" s="26">
        <f>'Base de dados'!C1500</f>
        <v>436242102</v>
      </c>
      <c r="E1501" s="20" t="str">
        <f>'Base de dados'!D1500</f>
        <v>400.262.478-10</v>
      </c>
      <c r="F1501" s="21" t="str">
        <f>IF('Base de dados'!E1500&lt;&gt;"",'Base de dados'!E1500,"")</f>
        <v/>
      </c>
      <c r="G1501" s="21" t="str">
        <f>IF('Base de dados'!F1500&lt;&gt;"",'Base de dados'!F1500,"")</f>
        <v/>
      </c>
      <c r="H1501" s="21" t="str">
        <f>IF('Base de dados'!G1500&lt;&gt;"",'Base de dados'!G1500,"")</f>
        <v/>
      </c>
      <c r="I1501" s="31" t="str">
        <f>Prefeitura!D1501</f>
        <v>VLA PAU DO CAFE, 1611 - CASA GRANDE - DIADEMA</v>
      </c>
      <c r="J1501" s="22" t="str">
        <f>Prefeitura!E1501</f>
        <v>(11) 951042976</v>
      </c>
      <c r="K1501" s="23" t="str">
        <f>LOWER('Base de dados'!K1500)</f>
        <v>wellingtonluandasilva@gmail.com</v>
      </c>
      <c r="L1501" s="24" t="str">
        <f>'Base de dados'!J1500</f>
        <v>POPULAÇÃO GERAL</v>
      </c>
      <c r="M1501" s="24" t="str">
        <f>'Base de dados'!L1500</f>
        <v>SUPLENTE</v>
      </c>
      <c r="N1501" s="24">
        <f>'Base de dados'!M1500</f>
        <v>1184</v>
      </c>
      <c r="O1501" s="29" t="str">
        <f>IF(OR(Prefeitura!I1501="Não",Prefeitura!J1501&lt;&gt;""),"EXCLUÍDO","")</f>
        <v/>
      </c>
      <c r="P1501" s="24" t="str">
        <f>IF(Prefeitura!J1501&lt;&gt;"","ATENDIDO CDHU",IF(Prefeitura!I1501="Não","NÃO COMPROVA TEMPO DE MORADIA",""))</f>
        <v/>
      </c>
      <c r="Q1501" s="24" t="str">
        <f t="shared" si="48"/>
        <v/>
      </c>
    </row>
    <row r="1502" spans="1:17" ht="24.95" customHeight="1" x14ac:dyDescent="0.25">
      <c r="A1502" s="17">
        <f t="shared" si="47"/>
        <v>1500</v>
      </c>
      <c r="B1502" s="18" t="str">
        <f>'Base de dados'!A1501</f>
        <v>5630000494</v>
      </c>
      <c r="C1502" s="19" t="str">
        <f>'Base de dados'!B1501</f>
        <v>SERGIO CYRILLO</v>
      </c>
      <c r="D1502" s="26">
        <f>'Base de dados'!C1501</f>
        <v>235280768</v>
      </c>
      <c r="E1502" s="20" t="str">
        <f>'Base de dados'!D1501</f>
        <v>128.811.898-81</v>
      </c>
      <c r="F1502" s="21" t="str">
        <f>IF('Base de dados'!E1501&lt;&gt;"",'Base de dados'!E1501,"")</f>
        <v/>
      </c>
      <c r="G1502" s="21" t="str">
        <f>IF('Base de dados'!F1501&lt;&gt;"",'Base de dados'!F1501,"")</f>
        <v/>
      </c>
      <c r="H1502" s="21" t="str">
        <f>IF('Base de dados'!G1501&lt;&gt;"",'Base de dados'!G1501,"")</f>
        <v/>
      </c>
      <c r="I1502" s="31" t="str">
        <f>Prefeitura!D1502</f>
        <v>RUA PROFESSOR DUGLAS TEIXEIRA MONTEIRO, 98 - JARDIM VERONIA - SAO PAULO</v>
      </c>
      <c r="J1502" s="22" t="str">
        <f>Prefeitura!E1502</f>
        <v>(11) 987246469</v>
      </c>
      <c r="K1502" s="23" t="str">
        <f>LOWER('Base de dados'!K1501)</f>
        <v>sergio.cyrillo@hotmail.com</v>
      </c>
      <c r="L1502" s="24" t="str">
        <f>'Base de dados'!J1501</f>
        <v>POPULAÇÃO GERAL</v>
      </c>
      <c r="M1502" s="24" t="str">
        <f>'Base de dados'!L1501</f>
        <v>SUPLENTE</v>
      </c>
      <c r="N1502" s="24">
        <f>'Base de dados'!M1501</f>
        <v>1185</v>
      </c>
      <c r="O1502" s="29" t="str">
        <f>IF(OR(Prefeitura!I1502="Não",Prefeitura!J1502&lt;&gt;""),"EXCLUÍDO","")</f>
        <v/>
      </c>
      <c r="P1502" s="24" t="str">
        <f>IF(Prefeitura!J1502&lt;&gt;"","ATENDIDO CDHU",IF(Prefeitura!I1502="Não","NÃO COMPROVA TEMPO DE MORADIA",""))</f>
        <v/>
      </c>
      <c r="Q1502" s="24" t="str">
        <f t="shared" si="48"/>
        <v/>
      </c>
    </row>
    <row r="1503" spans="1:17" ht="24.95" customHeight="1" x14ac:dyDescent="0.25">
      <c r="A1503" s="17">
        <f t="shared" si="47"/>
        <v>1501</v>
      </c>
      <c r="B1503" s="18" t="str">
        <f>'Base de dados'!A1502</f>
        <v>5630017936</v>
      </c>
      <c r="C1503" s="19" t="str">
        <f>'Base de dados'!B1502</f>
        <v>JOSE APARECIDO LUIZ JUNIOR</v>
      </c>
      <c r="D1503" s="26">
        <f>'Base de dados'!C1502</f>
        <v>479602499</v>
      </c>
      <c r="E1503" s="20" t="str">
        <f>'Base de dados'!D1502</f>
        <v>421.337.838-14</v>
      </c>
      <c r="F1503" s="21" t="str">
        <f>IF('Base de dados'!E1502&lt;&gt;"",'Base de dados'!E1502,"")</f>
        <v/>
      </c>
      <c r="G1503" s="21" t="str">
        <f>IF('Base de dados'!F1502&lt;&gt;"",'Base de dados'!F1502,"")</f>
        <v/>
      </c>
      <c r="H1503" s="21" t="str">
        <f>IF('Base de dados'!G1502&lt;&gt;"",'Base de dados'!G1502,"")</f>
        <v/>
      </c>
      <c r="I1503" s="31" t="str">
        <f>Prefeitura!D1503</f>
        <v>RUA LUCIO LEONEL, 565 - CENTRO  - CASA BRANCA</v>
      </c>
      <c r="J1503" s="22" t="str">
        <f>Prefeitura!E1503</f>
        <v>(19) 991167763</v>
      </c>
      <c r="K1503" s="23" t="str">
        <f>LOWER('Base de dados'!K1502)</f>
        <v>joseapluizjunior@icloud.com</v>
      </c>
      <c r="L1503" s="24" t="str">
        <f>'Base de dados'!J1502</f>
        <v>POPULAÇÃO GERAL</v>
      </c>
      <c r="M1503" s="24" t="str">
        <f>'Base de dados'!L1502</f>
        <v>SUPLENTE</v>
      </c>
      <c r="N1503" s="24">
        <f>'Base de dados'!M1502</f>
        <v>1186</v>
      </c>
      <c r="O1503" s="29" t="str">
        <f>IF(OR(Prefeitura!I1503="Não",Prefeitura!J1503&lt;&gt;""),"EXCLUÍDO","")</f>
        <v/>
      </c>
      <c r="P1503" s="24" t="str">
        <f>IF(Prefeitura!J1503&lt;&gt;"","ATENDIDO CDHU",IF(Prefeitura!I1503="Não","NÃO COMPROVA TEMPO DE MORADIA",""))</f>
        <v/>
      </c>
      <c r="Q1503" s="24" t="str">
        <f t="shared" si="48"/>
        <v/>
      </c>
    </row>
    <row r="1504" spans="1:17" ht="24.95" customHeight="1" x14ac:dyDescent="0.25">
      <c r="A1504" s="17">
        <f t="shared" si="47"/>
        <v>1502</v>
      </c>
      <c r="B1504" s="18" t="str">
        <f>'Base de dados'!A1503</f>
        <v>5630007507</v>
      </c>
      <c r="C1504" s="19" t="str">
        <f>'Base de dados'!B1503</f>
        <v>GABRIELA REIS DE SOUZA</v>
      </c>
      <c r="D1504" s="26">
        <f>'Base de dados'!C1503</f>
        <v>541197885</v>
      </c>
      <c r="E1504" s="20" t="str">
        <f>'Base de dados'!D1503</f>
        <v>471.311.298-44</v>
      </c>
      <c r="F1504" s="21" t="str">
        <f>IF('Base de dados'!E1503&lt;&gt;"",'Base de dados'!E1503,"")</f>
        <v>ELIAS SANTOS DE SOUZA</v>
      </c>
      <c r="G1504" s="21">
        <f>IF('Base de dados'!F1503&lt;&gt;"",'Base de dados'!F1503,"")</f>
        <v>572190487</v>
      </c>
      <c r="H1504" s="21" t="str">
        <f>IF('Base de dados'!G1503&lt;&gt;"",'Base de dados'!G1503,"")</f>
        <v>062.960.535-17</v>
      </c>
      <c r="I1504" s="31" t="str">
        <f>Prefeitura!D1504</f>
        <v>RUA FLORESTA, 395 - JARDIM NOVA AMERICA - HORTOLANDIA</v>
      </c>
      <c r="J1504" s="22" t="str">
        <f>Prefeitura!E1504</f>
        <v>(19) 988636066</v>
      </c>
      <c r="K1504" s="23" t="str">
        <f>LOWER('Base de dados'!K1503)</f>
        <v>gabi.rmg@hotmail.com</v>
      </c>
      <c r="L1504" s="24" t="str">
        <f>'Base de dados'!J1503</f>
        <v>POPULAÇÃO GERAL</v>
      </c>
      <c r="M1504" s="24" t="str">
        <f>'Base de dados'!L1503</f>
        <v>SUPLENTE</v>
      </c>
      <c r="N1504" s="24">
        <f>'Base de dados'!M1503</f>
        <v>1187</v>
      </c>
      <c r="O1504" s="29" t="str">
        <f>IF(OR(Prefeitura!I1504="Não",Prefeitura!J1504&lt;&gt;""),"EXCLUÍDO","")</f>
        <v/>
      </c>
      <c r="P1504" s="24" t="str">
        <f>IF(Prefeitura!J1504&lt;&gt;"","ATENDIDO CDHU",IF(Prefeitura!I1504="Não","NÃO COMPROVA TEMPO DE MORADIA",""))</f>
        <v/>
      </c>
      <c r="Q1504" s="24" t="str">
        <f t="shared" si="48"/>
        <v/>
      </c>
    </row>
    <row r="1505" spans="1:17" ht="24.95" customHeight="1" x14ac:dyDescent="0.25">
      <c r="A1505" s="17">
        <f t="shared" si="47"/>
        <v>1503</v>
      </c>
      <c r="B1505" s="18" t="str">
        <f>'Base de dados'!A1504</f>
        <v>5630016243</v>
      </c>
      <c r="C1505" s="19" t="str">
        <f>'Base de dados'!B1504</f>
        <v>LETHICIA APARECIDA LOPES DOS SANTOS ALVES</v>
      </c>
      <c r="D1505" s="26">
        <f>'Base de dados'!C1504</f>
        <v>548767749</v>
      </c>
      <c r="E1505" s="20" t="str">
        <f>'Base de dados'!D1504</f>
        <v>489.453.508-45</v>
      </c>
      <c r="F1505" s="21" t="str">
        <f>IF('Base de dados'!E1504&lt;&gt;"",'Base de dados'!E1504,"")</f>
        <v/>
      </c>
      <c r="G1505" s="21" t="str">
        <f>IF('Base de dados'!F1504&lt;&gt;"",'Base de dados'!F1504,"")</f>
        <v/>
      </c>
      <c r="H1505" s="21" t="str">
        <f>IF('Base de dados'!G1504&lt;&gt;"",'Base de dados'!G1504,"")</f>
        <v/>
      </c>
      <c r="I1505" s="31" t="str">
        <f>Prefeitura!D1505</f>
        <v>RUA FAMILIA BASILONE, 60 - JARDIM BOA ESPERANCA - CASA BRANCA</v>
      </c>
      <c r="J1505" s="22" t="str">
        <f>Prefeitura!E1505</f>
        <v>(19) 993283477</v>
      </c>
      <c r="K1505" s="23" t="str">
        <f>LOWER('Base de dados'!K1504)</f>
        <v>lethiciaaalopes@gmail.com</v>
      </c>
      <c r="L1505" s="24" t="str">
        <f>'Base de dados'!J1504</f>
        <v>POPULAÇÃO GERAL</v>
      </c>
      <c r="M1505" s="24" t="str">
        <f>'Base de dados'!L1504</f>
        <v>SUPLENTE</v>
      </c>
      <c r="N1505" s="24">
        <f>'Base de dados'!M1504</f>
        <v>1188</v>
      </c>
      <c r="O1505" s="29" t="str">
        <f>IF(OR(Prefeitura!I1505="Não",Prefeitura!J1505&lt;&gt;""),"EXCLUÍDO","")</f>
        <v/>
      </c>
      <c r="P1505" s="24" t="str">
        <f>IF(Prefeitura!J1505&lt;&gt;"","ATENDIDO CDHU",IF(Prefeitura!I1505="Não","NÃO COMPROVA TEMPO DE MORADIA",""))</f>
        <v/>
      </c>
      <c r="Q1505" s="24" t="str">
        <f t="shared" si="48"/>
        <v/>
      </c>
    </row>
    <row r="1506" spans="1:17" ht="24.95" customHeight="1" x14ac:dyDescent="0.25">
      <c r="A1506" s="17">
        <f t="shared" si="47"/>
        <v>1504</v>
      </c>
      <c r="B1506" s="18" t="str">
        <f>'Base de dados'!A1505</f>
        <v>5630011947</v>
      </c>
      <c r="C1506" s="19" t="str">
        <f>'Base de dados'!B1505</f>
        <v>IGOR HENRIQUE DA SILVA</v>
      </c>
      <c r="D1506" s="26">
        <f>'Base de dados'!C1505</f>
        <v>455110311</v>
      </c>
      <c r="E1506" s="20" t="str">
        <f>'Base de dados'!D1505</f>
        <v>447.282.968-14</v>
      </c>
      <c r="F1506" s="21" t="str">
        <f>IF('Base de dados'!E1505&lt;&gt;"",'Base de dados'!E1505,"")</f>
        <v/>
      </c>
      <c r="G1506" s="21" t="str">
        <f>IF('Base de dados'!F1505&lt;&gt;"",'Base de dados'!F1505,"")</f>
        <v/>
      </c>
      <c r="H1506" s="21" t="str">
        <f>IF('Base de dados'!G1505&lt;&gt;"",'Base de dados'!G1505,"")</f>
        <v/>
      </c>
      <c r="I1506" s="31" t="str">
        <f>Prefeitura!D1506</f>
        <v>RUA PROF CANDIDO MUSSA, 36 - ANDORINHA  - CASA BRANCA</v>
      </c>
      <c r="J1506" s="22" t="str">
        <f>Prefeitura!E1506</f>
        <v>(19) 986108224</v>
      </c>
      <c r="K1506" s="23" t="str">
        <f>LOWER('Base de dados'!K1505)</f>
        <v>igorhenrique01020304@gmail.com</v>
      </c>
      <c r="L1506" s="24" t="str">
        <f>'Base de dados'!J1505</f>
        <v>POPULAÇÃO GERAL</v>
      </c>
      <c r="M1506" s="24" t="str">
        <f>'Base de dados'!L1505</f>
        <v>SUPLENTE</v>
      </c>
      <c r="N1506" s="24">
        <f>'Base de dados'!M1505</f>
        <v>1189</v>
      </c>
      <c r="O1506" s="29" t="str">
        <f>IF(OR(Prefeitura!I1506="Não",Prefeitura!J1506&lt;&gt;""),"EXCLUÍDO","")</f>
        <v/>
      </c>
      <c r="P1506" s="24" t="str">
        <f>IF(Prefeitura!J1506&lt;&gt;"","ATENDIDO CDHU",IF(Prefeitura!I1506="Não","NÃO COMPROVA TEMPO DE MORADIA",""))</f>
        <v/>
      </c>
      <c r="Q1506" s="24" t="str">
        <f t="shared" si="48"/>
        <v/>
      </c>
    </row>
    <row r="1507" spans="1:17" ht="24.95" customHeight="1" x14ac:dyDescent="0.25">
      <c r="A1507" s="17">
        <f t="shared" si="47"/>
        <v>1505</v>
      </c>
      <c r="B1507" s="18" t="str">
        <f>'Base de dados'!A1506</f>
        <v>5630005162</v>
      </c>
      <c r="C1507" s="19" t="str">
        <f>'Base de dados'!B1506</f>
        <v>MARCO ANTONIO CATALETA DA SILVA</v>
      </c>
      <c r="D1507" s="26">
        <f>'Base de dados'!C1506</f>
        <v>23790715</v>
      </c>
      <c r="E1507" s="20" t="str">
        <f>'Base de dados'!D1506</f>
        <v>248.211.828-07</v>
      </c>
      <c r="F1507" s="21" t="str">
        <f>IF('Base de dados'!E1506&lt;&gt;"",'Base de dados'!E1506,"")</f>
        <v/>
      </c>
      <c r="G1507" s="21" t="str">
        <f>IF('Base de dados'!F1506&lt;&gt;"",'Base de dados'!F1506,"")</f>
        <v/>
      </c>
      <c r="H1507" s="21" t="str">
        <f>IF('Base de dados'!G1506&lt;&gt;"",'Base de dados'!G1506,"")</f>
        <v/>
      </c>
      <c r="I1507" s="31" t="str">
        <f>Prefeitura!D1507</f>
        <v>RUA GOVERNADOR ADEMAR DE BARROS, 3 - VILA FRANCISCHET - CASA BRANCA</v>
      </c>
      <c r="J1507" s="22" t="str">
        <f>Prefeitura!E1507</f>
        <v>(19) 992275938</v>
      </c>
      <c r="K1507" s="23" t="str">
        <f>LOWER('Base de dados'!K1506)</f>
        <v>pcmello27@gmail.com</v>
      </c>
      <c r="L1507" s="24" t="str">
        <f>'Base de dados'!J1506</f>
        <v>POPULAÇÃO GERAL</v>
      </c>
      <c r="M1507" s="24" t="str">
        <f>'Base de dados'!L1506</f>
        <v>SUPLENTE</v>
      </c>
      <c r="N1507" s="24">
        <f>'Base de dados'!M1506</f>
        <v>1190</v>
      </c>
      <c r="O1507" s="29" t="str">
        <f>IF(OR(Prefeitura!I1507="Não",Prefeitura!J1507&lt;&gt;""),"EXCLUÍDO","")</f>
        <v/>
      </c>
      <c r="P1507" s="24" t="str">
        <f>IF(Prefeitura!J1507&lt;&gt;"","ATENDIDO CDHU",IF(Prefeitura!I1507="Não","NÃO COMPROVA TEMPO DE MORADIA",""))</f>
        <v/>
      </c>
      <c r="Q1507" s="24" t="str">
        <f t="shared" si="48"/>
        <v/>
      </c>
    </row>
    <row r="1508" spans="1:17" ht="24.95" customHeight="1" x14ac:dyDescent="0.25">
      <c r="A1508" s="17">
        <f t="shared" si="47"/>
        <v>1506</v>
      </c>
      <c r="B1508" s="18" t="str">
        <f>'Base de dados'!A1507</f>
        <v>5630017225</v>
      </c>
      <c r="C1508" s="19" t="str">
        <f>'Base de dados'!B1507</f>
        <v>GERALDO CLEMENTE AMARAL MENDES DOS SANTOS</v>
      </c>
      <c r="D1508" s="26">
        <f>'Base de dados'!C1507</f>
        <v>527072520</v>
      </c>
      <c r="E1508" s="20" t="str">
        <f>'Base de dados'!D1507</f>
        <v>489.487.038-03</v>
      </c>
      <c r="F1508" s="21" t="str">
        <f>IF('Base de dados'!E1507&lt;&gt;"",'Base de dados'!E1507,"")</f>
        <v/>
      </c>
      <c r="G1508" s="21" t="str">
        <f>IF('Base de dados'!F1507&lt;&gt;"",'Base de dados'!F1507,"")</f>
        <v/>
      </c>
      <c r="H1508" s="21" t="str">
        <f>IF('Base de dados'!G1507&lt;&gt;"",'Base de dados'!G1507,"")</f>
        <v/>
      </c>
      <c r="I1508" s="31" t="str">
        <f>Prefeitura!D1508</f>
        <v>RUA PARA, 60 - JARDIM BELA VISTA - CASA BRANCA</v>
      </c>
      <c r="J1508" s="22" t="str">
        <f>Prefeitura!E1508</f>
        <v>(19) 995853542</v>
      </c>
      <c r="K1508" s="23" t="str">
        <f>LOWER('Base de dados'!K1507)</f>
        <v>dinhoamaral377@gmail.com</v>
      </c>
      <c r="L1508" s="24" t="str">
        <f>'Base de dados'!J1507</f>
        <v>POPULAÇÃO GERAL</v>
      </c>
      <c r="M1508" s="24" t="str">
        <f>'Base de dados'!L1507</f>
        <v>SUPLENTE</v>
      </c>
      <c r="N1508" s="24">
        <f>'Base de dados'!M1507</f>
        <v>1191</v>
      </c>
      <c r="O1508" s="29" t="str">
        <f>IF(OR(Prefeitura!I1508="Não",Prefeitura!J1508&lt;&gt;""),"EXCLUÍDO","")</f>
        <v/>
      </c>
      <c r="P1508" s="24" t="str">
        <f>IF(Prefeitura!J1508&lt;&gt;"","ATENDIDO CDHU",IF(Prefeitura!I1508="Não","NÃO COMPROVA TEMPO DE MORADIA",""))</f>
        <v/>
      </c>
      <c r="Q1508" s="24" t="str">
        <f t="shared" si="48"/>
        <v/>
      </c>
    </row>
    <row r="1509" spans="1:17" ht="24.95" customHeight="1" x14ac:dyDescent="0.25">
      <c r="A1509" s="17">
        <f t="shared" si="47"/>
        <v>1507</v>
      </c>
      <c r="B1509" s="18" t="str">
        <f>'Base de dados'!A1508</f>
        <v>5630001989</v>
      </c>
      <c r="C1509" s="19" t="str">
        <f>'Base de dados'!B1508</f>
        <v>VICTOR PRESENCA MIRANDA CAVALCANTI</v>
      </c>
      <c r="D1509" s="26">
        <f>'Base de dados'!C1508</f>
        <v>49561600</v>
      </c>
      <c r="E1509" s="20" t="str">
        <f>'Base de dados'!D1508</f>
        <v>397.495.858-44</v>
      </c>
      <c r="F1509" s="21" t="str">
        <f>IF('Base de dados'!E1508&lt;&gt;"",'Base de dados'!E1508,"")</f>
        <v>JESSICA DRIELI BONETTI TARTARINE</v>
      </c>
      <c r="G1509" s="21">
        <f>IF('Base de dados'!F1508&lt;&gt;"",'Base de dados'!F1508,"")</f>
        <v>497262551</v>
      </c>
      <c r="H1509" s="21" t="str">
        <f>IF('Base de dados'!G1508&lt;&gt;"",'Base de dados'!G1508,"")</f>
        <v>423.792.218-98</v>
      </c>
      <c r="I1509" s="31" t="str">
        <f>Prefeitura!D1509</f>
        <v>AV  GETULIO VARGAS, 413 - JARDIM ALVORADA - CASA BRANCA</v>
      </c>
      <c r="J1509" s="22" t="str">
        <f>Prefeitura!E1509</f>
        <v>(19) 994923879</v>
      </c>
      <c r="K1509" s="23" t="str">
        <f>LOWER('Base de dados'!K1508)</f>
        <v>presencabolosecia@gmail.com</v>
      </c>
      <c r="L1509" s="24" t="str">
        <f>'Base de dados'!J1508</f>
        <v>POPULAÇÃO GERAL</v>
      </c>
      <c r="M1509" s="24" t="str">
        <f>'Base de dados'!L1508</f>
        <v>SUPLENTE</v>
      </c>
      <c r="N1509" s="24">
        <f>'Base de dados'!M1508</f>
        <v>1192</v>
      </c>
      <c r="O1509" s="29" t="str">
        <f>IF(OR(Prefeitura!I1509="Não",Prefeitura!J1509&lt;&gt;""),"EXCLUÍDO","")</f>
        <v/>
      </c>
      <c r="P1509" s="24" t="str">
        <f>IF(Prefeitura!J1509&lt;&gt;"","ATENDIDO CDHU",IF(Prefeitura!I1509="Não","NÃO COMPROVA TEMPO DE MORADIA",""))</f>
        <v/>
      </c>
      <c r="Q1509" s="24" t="str">
        <f t="shared" si="48"/>
        <v/>
      </c>
    </row>
    <row r="1510" spans="1:17" ht="24.95" customHeight="1" x14ac:dyDescent="0.25">
      <c r="A1510" s="17">
        <f t="shared" si="47"/>
        <v>1508</v>
      </c>
      <c r="B1510" s="18" t="str">
        <f>'Base de dados'!A1509</f>
        <v>5630008638</v>
      </c>
      <c r="C1510" s="19" t="str">
        <f>'Base de dados'!B1509</f>
        <v>ANGELA MARIA TEODORO</v>
      </c>
      <c r="D1510" s="26">
        <f>'Base de dados'!C1509</f>
        <v>267094358</v>
      </c>
      <c r="E1510" s="20" t="str">
        <f>'Base de dados'!D1509</f>
        <v>320.283.978-02</v>
      </c>
      <c r="F1510" s="21" t="str">
        <f>IF('Base de dados'!E1509&lt;&gt;"",'Base de dados'!E1509,"")</f>
        <v/>
      </c>
      <c r="G1510" s="21" t="str">
        <f>IF('Base de dados'!F1509&lt;&gt;"",'Base de dados'!F1509,"")</f>
        <v/>
      </c>
      <c r="H1510" s="21" t="str">
        <f>IF('Base de dados'!G1509&lt;&gt;"",'Base de dados'!G1509,"")</f>
        <v/>
      </c>
      <c r="I1510" s="31" t="str">
        <f>Prefeitura!D1510</f>
        <v>RUA CAITANO RODRIGUES DE PAULA, 31 - LAGOA BRANCA  - CASA BRANCA</v>
      </c>
      <c r="J1510" s="22" t="str">
        <f>Prefeitura!E1510</f>
        <v>(11) 993220922</v>
      </c>
      <c r="K1510" s="23" t="str">
        <f>LOWER('Base de dados'!K1509)</f>
        <v>mariaangela3305@gmail.com</v>
      </c>
      <c r="L1510" s="24" t="str">
        <f>'Base de dados'!J1509</f>
        <v>POPULAÇÃO GERAL</v>
      </c>
      <c r="M1510" s="24" t="str">
        <f>'Base de dados'!L1509</f>
        <v>SUPLENTE</v>
      </c>
      <c r="N1510" s="24">
        <f>'Base de dados'!M1509</f>
        <v>1193</v>
      </c>
      <c r="O1510" s="29" t="str">
        <f>IF(OR(Prefeitura!I1510="Não",Prefeitura!J1510&lt;&gt;""),"EXCLUÍDO","")</f>
        <v/>
      </c>
      <c r="P1510" s="24" t="str">
        <f>IF(Prefeitura!J1510&lt;&gt;"","ATENDIDO CDHU",IF(Prefeitura!I1510="Não","NÃO COMPROVA TEMPO DE MORADIA",""))</f>
        <v/>
      </c>
      <c r="Q1510" s="24" t="str">
        <f t="shared" si="48"/>
        <v/>
      </c>
    </row>
    <row r="1511" spans="1:17" ht="24.95" customHeight="1" x14ac:dyDescent="0.25">
      <c r="A1511" s="17">
        <f t="shared" si="47"/>
        <v>1509</v>
      </c>
      <c r="B1511" s="18" t="str">
        <f>'Base de dados'!A1510</f>
        <v>5630002854</v>
      </c>
      <c r="C1511" s="19" t="str">
        <f>'Base de dados'!B1510</f>
        <v>CARLOS EDUARDO PEREIRA DE SA</v>
      </c>
      <c r="D1511" s="26">
        <f>'Base de dados'!C1510</f>
        <v>16822357</v>
      </c>
      <c r="E1511" s="20" t="str">
        <f>'Base de dados'!D1510</f>
        <v>100.672.146-06</v>
      </c>
      <c r="F1511" s="21" t="str">
        <f>IF('Base de dados'!E1510&lt;&gt;"",'Base de dados'!E1510,"")</f>
        <v>JHENE KELEN APARECIDA DO PRADO</v>
      </c>
      <c r="G1511" s="21">
        <f>IF('Base de dados'!F1510&lt;&gt;"",'Base de dados'!F1510,"")</f>
        <v>497517218</v>
      </c>
      <c r="H1511" s="21" t="str">
        <f>IF('Base de dados'!G1510&lt;&gt;"",'Base de dados'!G1510,"")</f>
        <v>441.375.498-00</v>
      </c>
      <c r="I1511" s="31" t="str">
        <f>Prefeitura!D1511</f>
        <v>CAL FAMILIA LAVOURA, 227 - VENDA BRANCA - CASA BRANCA</v>
      </c>
      <c r="J1511" s="22" t="str">
        <f>Prefeitura!E1511</f>
        <v>(19) 996650916</v>
      </c>
      <c r="K1511" s="23" t="str">
        <f>LOWER('Base de dados'!K1510)</f>
        <v>edudocarlos389@gmail.com</v>
      </c>
      <c r="L1511" s="24" t="str">
        <f>'Base de dados'!J1510</f>
        <v>POPULAÇÃO GERAL</v>
      </c>
      <c r="M1511" s="24" t="str">
        <f>'Base de dados'!L1510</f>
        <v>SUPLENTE</v>
      </c>
      <c r="N1511" s="24">
        <f>'Base de dados'!M1510</f>
        <v>1194</v>
      </c>
      <c r="O1511" s="29" t="str">
        <f>IF(OR(Prefeitura!I1511="Não",Prefeitura!J1511&lt;&gt;""),"EXCLUÍDO","")</f>
        <v/>
      </c>
      <c r="P1511" s="24" t="str">
        <f>IF(Prefeitura!J1511&lt;&gt;"","ATENDIDO CDHU",IF(Prefeitura!I1511="Não","NÃO COMPROVA TEMPO DE MORADIA",""))</f>
        <v/>
      </c>
      <c r="Q1511" s="24" t="str">
        <f t="shared" si="48"/>
        <v/>
      </c>
    </row>
    <row r="1512" spans="1:17" ht="24.95" customHeight="1" x14ac:dyDescent="0.25">
      <c r="A1512" s="17">
        <f t="shared" si="47"/>
        <v>1510</v>
      </c>
      <c r="B1512" s="18" t="str">
        <f>'Base de dados'!A1511</f>
        <v>5630007465</v>
      </c>
      <c r="C1512" s="19" t="str">
        <f>'Base de dados'!B1511</f>
        <v>LUCAS AUGUSTO GONCALVES AYRES</v>
      </c>
      <c r="D1512" s="26">
        <f>'Base de dados'!C1511</f>
        <v>509925200</v>
      </c>
      <c r="E1512" s="20" t="str">
        <f>'Base de dados'!D1511</f>
        <v>397.338.618-80</v>
      </c>
      <c r="F1512" s="21" t="str">
        <f>IF('Base de dados'!E1511&lt;&gt;"",'Base de dados'!E1511,"")</f>
        <v/>
      </c>
      <c r="G1512" s="21" t="str">
        <f>IF('Base de dados'!F1511&lt;&gt;"",'Base de dados'!F1511,"")</f>
        <v/>
      </c>
      <c r="H1512" s="21" t="str">
        <f>IF('Base de dados'!G1511&lt;&gt;"",'Base de dados'!G1511,"")</f>
        <v/>
      </c>
      <c r="I1512" s="31" t="str">
        <f>Prefeitura!D1512</f>
        <v>RUA MARIA JOSE LOMONACO FERREIRA DA SILVA, 69 - CECAP - CASA BRANCA</v>
      </c>
      <c r="J1512" s="22" t="str">
        <f>Prefeitura!E1512</f>
        <v>(19) 991838077</v>
      </c>
      <c r="K1512" s="23" t="str">
        <f>LOWER('Base de dados'!K1511)</f>
        <v>lucas-ayres@hotmail.com</v>
      </c>
      <c r="L1512" s="24" t="str">
        <f>'Base de dados'!J1511</f>
        <v>POPULAÇÃO GERAL</v>
      </c>
      <c r="M1512" s="24" t="str">
        <f>'Base de dados'!L1511</f>
        <v>SUPLENTE</v>
      </c>
      <c r="N1512" s="24">
        <f>'Base de dados'!M1511</f>
        <v>1195</v>
      </c>
      <c r="O1512" s="29" t="str">
        <f>IF(OR(Prefeitura!I1512="Não",Prefeitura!J1512&lt;&gt;""),"EXCLUÍDO","")</f>
        <v/>
      </c>
      <c r="P1512" s="24" t="str">
        <f>IF(Prefeitura!J1512&lt;&gt;"","ATENDIDO CDHU",IF(Prefeitura!I1512="Não","NÃO COMPROVA TEMPO DE MORADIA",""))</f>
        <v/>
      </c>
      <c r="Q1512" s="24" t="str">
        <f t="shared" si="48"/>
        <v/>
      </c>
    </row>
    <row r="1513" spans="1:17" ht="24.95" customHeight="1" x14ac:dyDescent="0.25">
      <c r="A1513" s="17">
        <f t="shared" si="47"/>
        <v>1511</v>
      </c>
      <c r="B1513" s="18" t="str">
        <f>'Base de dados'!A1512</f>
        <v>5630017068</v>
      </c>
      <c r="C1513" s="19" t="str">
        <f>'Base de dados'!B1512</f>
        <v>PATRICIA APARECIDA DE OLIVEIRA COSIN</v>
      </c>
      <c r="D1513" s="26">
        <f>'Base de dados'!C1512</f>
        <v>491882233</v>
      </c>
      <c r="E1513" s="20" t="str">
        <f>'Base de dados'!D1512</f>
        <v>434.927.558-44</v>
      </c>
      <c r="F1513" s="21" t="str">
        <f>IF('Base de dados'!E1512&lt;&gt;"",'Base de dados'!E1512,"")</f>
        <v/>
      </c>
      <c r="G1513" s="21" t="str">
        <f>IF('Base de dados'!F1512&lt;&gt;"",'Base de dados'!F1512,"")</f>
        <v/>
      </c>
      <c r="H1513" s="21" t="str">
        <f>IF('Base de dados'!G1512&lt;&gt;"",'Base de dados'!G1512,"")</f>
        <v/>
      </c>
      <c r="I1513" s="31" t="str">
        <f>Prefeitura!D1513</f>
        <v>SIT ALVORADA, 0 - ESTRADA DE VENDA BRANCA  - CASA BRANCA</v>
      </c>
      <c r="J1513" s="22" t="str">
        <f>Prefeitura!E1513</f>
        <v>(19) 992778113</v>
      </c>
      <c r="K1513" s="23" t="str">
        <f>LOWER('Base de dados'!K1512)</f>
        <v>carolina-ferreira123@hotmail.com</v>
      </c>
      <c r="L1513" s="24" t="str">
        <f>'Base de dados'!J1512</f>
        <v>POPULAÇÃO GERAL</v>
      </c>
      <c r="M1513" s="24" t="str">
        <f>'Base de dados'!L1512</f>
        <v>SUPLENTE</v>
      </c>
      <c r="N1513" s="24">
        <f>'Base de dados'!M1512</f>
        <v>1196</v>
      </c>
      <c r="O1513" s="29" t="str">
        <f>IF(OR(Prefeitura!I1513="Não",Prefeitura!J1513&lt;&gt;""),"EXCLUÍDO","")</f>
        <v/>
      </c>
      <c r="P1513" s="24" t="str">
        <f>IF(Prefeitura!J1513&lt;&gt;"","ATENDIDO CDHU",IF(Prefeitura!I1513="Não","NÃO COMPROVA TEMPO DE MORADIA",""))</f>
        <v/>
      </c>
      <c r="Q1513" s="24" t="str">
        <f t="shared" si="48"/>
        <v/>
      </c>
    </row>
    <row r="1514" spans="1:17" ht="24.95" customHeight="1" x14ac:dyDescent="0.25">
      <c r="A1514" s="17">
        <f t="shared" si="47"/>
        <v>1512</v>
      </c>
      <c r="B1514" s="18" t="str">
        <f>'Base de dados'!A1513</f>
        <v>5630002789</v>
      </c>
      <c r="C1514" s="19" t="str">
        <f>'Base de dados'!B1513</f>
        <v>RITA DE CASSIA FERREIRA FILIPPINE</v>
      </c>
      <c r="D1514" s="26">
        <f>'Base de dados'!C1513</f>
        <v>7671288</v>
      </c>
      <c r="E1514" s="20" t="str">
        <f>'Base de dados'!D1513</f>
        <v>016.542.328-58</v>
      </c>
      <c r="F1514" s="21" t="str">
        <f>IF('Base de dados'!E1513&lt;&gt;"",'Base de dados'!E1513,"")</f>
        <v/>
      </c>
      <c r="G1514" s="21" t="str">
        <f>IF('Base de dados'!F1513&lt;&gt;"",'Base de dados'!F1513,"")</f>
        <v/>
      </c>
      <c r="H1514" s="21" t="str">
        <f>IF('Base de dados'!G1513&lt;&gt;"",'Base de dados'!G1513,"")</f>
        <v/>
      </c>
      <c r="I1514" s="31" t="str">
        <f>Prefeitura!D1514</f>
        <v>RUA ANTONIO FLORES PANICO, 160 - DESTERRO - CASA BRANCA</v>
      </c>
      <c r="J1514" s="22" t="str">
        <f>Prefeitura!E1514</f>
        <v>(19) 971620707</v>
      </c>
      <c r="K1514" s="23" t="str">
        <f>LOWER('Base de dados'!K1513)</f>
        <v>ricardofilippine@gmail.com</v>
      </c>
      <c r="L1514" s="24" t="str">
        <f>'Base de dados'!J1513</f>
        <v>POPULAÇÃO GERAL</v>
      </c>
      <c r="M1514" s="24" t="str">
        <f>'Base de dados'!L1513</f>
        <v>SUPLENTE</v>
      </c>
      <c r="N1514" s="24">
        <f>'Base de dados'!M1513</f>
        <v>1197</v>
      </c>
      <c r="O1514" s="29" t="str">
        <f>IF(OR(Prefeitura!I1514="Não",Prefeitura!J1514&lt;&gt;""),"EXCLUÍDO","")</f>
        <v/>
      </c>
      <c r="P1514" s="24" t="str">
        <f>IF(Prefeitura!J1514&lt;&gt;"","ATENDIDO CDHU",IF(Prefeitura!I1514="Não","NÃO COMPROVA TEMPO DE MORADIA",""))</f>
        <v/>
      </c>
      <c r="Q1514" s="24" t="str">
        <f t="shared" si="48"/>
        <v/>
      </c>
    </row>
    <row r="1515" spans="1:17" ht="24.95" customHeight="1" x14ac:dyDescent="0.25">
      <c r="A1515" s="17">
        <f t="shared" si="47"/>
        <v>1513</v>
      </c>
      <c r="B1515" s="18" t="str">
        <f>'Base de dados'!A1514</f>
        <v>5630012333</v>
      </c>
      <c r="C1515" s="19" t="str">
        <f>'Base de dados'!B1514</f>
        <v>SEBASTIAO FRANCISCO MORAES CORREA</v>
      </c>
      <c r="D1515" s="26">
        <f>'Base de dados'!C1514</f>
        <v>470851077</v>
      </c>
      <c r="E1515" s="20" t="str">
        <f>'Base de dados'!D1514</f>
        <v>393.702.658-48</v>
      </c>
      <c r="F1515" s="21" t="str">
        <f>IF('Base de dados'!E1514&lt;&gt;"",'Base de dados'!E1514,"")</f>
        <v>GABRIELA AGUILAR DE CAMARGO</v>
      </c>
      <c r="G1515" s="21">
        <f>IF('Base de dados'!F1514&lt;&gt;"",'Base de dados'!F1514,"")</f>
        <v>475007529</v>
      </c>
      <c r="H1515" s="21" t="str">
        <f>IF('Base de dados'!G1514&lt;&gt;"",'Base de dados'!G1514,"")</f>
        <v>416.649.108-32</v>
      </c>
      <c r="I1515" s="31" t="str">
        <f>Prefeitura!D1515</f>
        <v>RUA JOAO BATISTA SALLES CUNHA, 69 - PARQUE SAO PAULO  - CASA BRANCA</v>
      </c>
      <c r="J1515" s="22" t="str">
        <f>Prefeitura!E1515</f>
        <v>(19) 989958259</v>
      </c>
      <c r="K1515" s="23" t="str">
        <f>LOWER('Base de dados'!K1514)</f>
        <v>pribrese@gmail.com</v>
      </c>
      <c r="L1515" s="24" t="str">
        <f>'Base de dados'!J1514</f>
        <v>POPULAÇÃO GERAL</v>
      </c>
      <c r="M1515" s="24" t="str">
        <f>'Base de dados'!L1514</f>
        <v>SUPLENTE</v>
      </c>
      <c r="N1515" s="24">
        <f>'Base de dados'!M1514</f>
        <v>1198</v>
      </c>
      <c r="O1515" s="29" t="str">
        <f>IF(OR(Prefeitura!I1515="Não",Prefeitura!J1515&lt;&gt;""),"EXCLUÍDO","")</f>
        <v/>
      </c>
      <c r="P1515" s="24" t="str">
        <f>IF(Prefeitura!J1515&lt;&gt;"","ATENDIDO CDHU",IF(Prefeitura!I1515="Não","NÃO COMPROVA TEMPO DE MORADIA",""))</f>
        <v/>
      </c>
      <c r="Q1515" s="24" t="str">
        <f t="shared" si="48"/>
        <v/>
      </c>
    </row>
    <row r="1516" spans="1:17" ht="24.95" customHeight="1" x14ac:dyDescent="0.25">
      <c r="A1516" s="17">
        <f t="shared" si="47"/>
        <v>1514</v>
      </c>
      <c r="B1516" s="18" t="str">
        <f>'Base de dados'!A1515</f>
        <v>5630007630</v>
      </c>
      <c r="C1516" s="19" t="str">
        <f>'Base de dados'!B1515</f>
        <v>CLAUDIO APARECIDO GOMES</v>
      </c>
      <c r="D1516" s="26">
        <f>'Base de dados'!C1515</f>
        <v>334082158</v>
      </c>
      <c r="E1516" s="20" t="str">
        <f>'Base de dados'!D1515</f>
        <v>115.522.768-99</v>
      </c>
      <c r="F1516" s="21" t="str">
        <f>IF('Base de dados'!E1515&lt;&gt;"",'Base de dados'!E1515,"")</f>
        <v>ANGELA MARIA CHICONE GERALDO GOMES</v>
      </c>
      <c r="G1516" s="21">
        <f>IF('Base de dados'!F1515&lt;&gt;"",'Base de dados'!F1515,"")</f>
        <v>298026235</v>
      </c>
      <c r="H1516" s="21" t="str">
        <f>IF('Base de dados'!G1515&lt;&gt;"",'Base de dados'!G1515,"")</f>
        <v>262.799.118-37</v>
      </c>
      <c r="I1516" s="31" t="str">
        <f>Prefeitura!D1516</f>
        <v>RUA FAMILIA SOARES, 50 - BAIRRO CHACARA MONTE BELO - CASA BRANCA</v>
      </c>
      <c r="J1516" s="22" t="str">
        <f>Prefeitura!E1516</f>
        <v>(19) 993535839</v>
      </c>
      <c r="K1516" s="23" t="str">
        <f>LOWER('Base de dados'!K1515)</f>
        <v>miihgoomes@gmail.com</v>
      </c>
      <c r="L1516" s="24" t="str">
        <f>'Base de dados'!J1515</f>
        <v>POPULAÇÃO GERAL</v>
      </c>
      <c r="M1516" s="24" t="str">
        <f>'Base de dados'!L1515</f>
        <v>SUPLENTE</v>
      </c>
      <c r="N1516" s="24">
        <f>'Base de dados'!M1515</f>
        <v>1199</v>
      </c>
      <c r="O1516" s="29" t="str">
        <f>IF(OR(Prefeitura!I1516="Não",Prefeitura!J1516&lt;&gt;""),"EXCLUÍDO","")</f>
        <v/>
      </c>
      <c r="P1516" s="24" t="str">
        <f>IF(Prefeitura!J1516&lt;&gt;"","ATENDIDO CDHU",IF(Prefeitura!I1516="Não","NÃO COMPROVA TEMPO DE MORADIA",""))</f>
        <v/>
      </c>
      <c r="Q1516" s="24" t="str">
        <f t="shared" si="48"/>
        <v/>
      </c>
    </row>
    <row r="1517" spans="1:17" ht="24.95" customHeight="1" x14ac:dyDescent="0.25">
      <c r="A1517" s="17">
        <f t="shared" si="47"/>
        <v>1515</v>
      </c>
      <c r="B1517" s="18" t="str">
        <f>'Base de dados'!A1516</f>
        <v>5630018173</v>
      </c>
      <c r="C1517" s="19" t="str">
        <f>'Base de dados'!B1516</f>
        <v>ELIDA RIBEIRO</v>
      </c>
      <c r="D1517" s="26">
        <f>'Base de dados'!C1516</f>
        <v>343891803</v>
      </c>
      <c r="E1517" s="20" t="str">
        <f>'Base de dados'!D1516</f>
        <v>333.313.978-22</v>
      </c>
      <c r="F1517" s="21" t="str">
        <f>IF('Base de dados'!E1516&lt;&gt;"",'Base de dados'!E1516,"")</f>
        <v/>
      </c>
      <c r="G1517" s="21" t="str">
        <f>IF('Base de dados'!F1516&lt;&gt;"",'Base de dados'!F1516,"")</f>
        <v/>
      </c>
      <c r="H1517" s="21" t="str">
        <f>IF('Base de dados'!G1516&lt;&gt;"",'Base de dados'!G1516,"")</f>
        <v/>
      </c>
      <c r="I1517" s="31" t="str">
        <f>Prefeitura!D1517</f>
        <v>RUA OLIMPIO JOSE AUGUSTO, 207 - PARQUE SAO PAULO  - CASA BRANCA</v>
      </c>
      <c r="J1517" s="22" t="str">
        <f>Prefeitura!E1517</f>
        <v>(19) 991019289</v>
      </c>
      <c r="K1517" s="23" t="str">
        <f>LOWER('Base de dados'!K1516)</f>
        <v>relida325@gmail.com</v>
      </c>
      <c r="L1517" s="24" t="str">
        <f>'Base de dados'!J1516</f>
        <v>POPULAÇÃO GERAL</v>
      </c>
      <c r="M1517" s="24" t="str">
        <f>'Base de dados'!L1516</f>
        <v>SUPLENTE</v>
      </c>
      <c r="N1517" s="24">
        <f>'Base de dados'!M1516</f>
        <v>1200</v>
      </c>
      <c r="O1517" s="29" t="str">
        <f>IF(OR(Prefeitura!I1517="Não",Prefeitura!J1517&lt;&gt;""),"EXCLUÍDO","")</f>
        <v/>
      </c>
      <c r="P1517" s="24" t="str">
        <f>IF(Prefeitura!J1517&lt;&gt;"","ATENDIDO CDHU",IF(Prefeitura!I1517="Não","NÃO COMPROVA TEMPO DE MORADIA",""))</f>
        <v/>
      </c>
      <c r="Q1517" s="24" t="str">
        <f t="shared" si="48"/>
        <v/>
      </c>
    </row>
    <row r="1518" spans="1:17" ht="24.95" customHeight="1" x14ac:dyDescent="0.25">
      <c r="A1518" s="17">
        <f t="shared" si="47"/>
        <v>1516</v>
      </c>
      <c r="B1518" s="18" t="str">
        <f>'Base de dados'!A1517</f>
        <v>5630005766</v>
      </c>
      <c r="C1518" s="19" t="str">
        <f>'Base de dados'!B1517</f>
        <v>LARISSA</v>
      </c>
      <c r="D1518" s="26">
        <f>'Base de dados'!C1517</f>
        <v>434780947</v>
      </c>
      <c r="E1518" s="20" t="str">
        <f>'Base de dados'!D1517</f>
        <v>465.017.088-50</v>
      </c>
      <c r="F1518" s="21" t="str">
        <f>IF('Base de dados'!E1517&lt;&gt;"",'Base de dados'!E1517,"")</f>
        <v/>
      </c>
      <c r="G1518" s="21" t="str">
        <f>IF('Base de dados'!F1517&lt;&gt;"",'Base de dados'!F1517,"")</f>
        <v/>
      </c>
      <c r="H1518" s="21" t="str">
        <f>IF('Base de dados'!G1517&lt;&gt;"",'Base de dados'!G1517,"")</f>
        <v/>
      </c>
      <c r="I1518" s="31" t="str">
        <f>Prefeitura!D1518</f>
        <v>RUA SANTO ANTONIO PARTICULAR, 56 - CENTRO - CASA BRANCA</v>
      </c>
      <c r="J1518" s="22" t="str">
        <f>Prefeitura!E1518</f>
        <v>(19) 993173129</v>
      </c>
      <c r="K1518" s="23" t="str">
        <f>LOWER('Base de dados'!K1517)</f>
        <v>larissac.freire@hotmail.com</v>
      </c>
      <c r="L1518" s="24" t="str">
        <f>'Base de dados'!J1517</f>
        <v>POPULAÇÃO GERAL</v>
      </c>
      <c r="M1518" s="24" t="str">
        <f>'Base de dados'!L1517</f>
        <v>SUPLENTE</v>
      </c>
      <c r="N1518" s="24">
        <f>'Base de dados'!M1517</f>
        <v>1201</v>
      </c>
      <c r="O1518" s="29" t="str">
        <f>IF(OR(Prefeitura!I1518="Não",Prefeitura!J1518&lt;&gt;""),"EXCLUÍDO","")</f>
        <v/>
      </c>
      <c r="P1518" s="24" t="str">
        <f>IF(Prefeitura!J1518&lt;&gt;"","ATENDIDO CDHU",IF(Prefeitura!I1518="Não","NÃO COMPROVA TEMPO DE MORADIA",""))</f>
        <v/>
      </c>
      <c r="Q1518" s="24" t="str">
        <f t="shared" si="48"/>
        <v/>
      </c>
    </row>
    <row r="1519" spans="1:17" ht="24.95" customHeight="1" x14ac:dyDescent="0.25">
      <c r="A1519" s="17">
        <f t="shared" si="47"/>
        <v>1517</v>
      </c>
      <c r="B1519" s="18" t="str">
        <f>'Base de dados'!A1518</f>
        <v>5630018686</v>
      </c>
      <c r="C1519" s="19" t="str">
        <f>'Base de dados'!B1518</f>
        <v>DONIZETTI MOREIRA DA SILVA</v>
      </c>
      <c r="D1519" s="26">
        <f>'Base de dados'!C1518</f>
        <v>431664675</v>
      </c>
      <c r="E1519" s="20" t="str">
        <f>'Base de dados'!D1518</f>
        <v>383.402.968-84</v>
      </c>
      <c r="F1519" s="21" t="str">
        <f>IF('Base de dados'!E1518&lt;&gt;"",'Base de dados'!E1518,"")</f>
        <v>KARINA ELISA CASSIMIRO</v>
      </c>
      <c r="G1519" s="21">
        <f>IF('Base de dados'!F1518&lt;&gt;"",'Base de dados'!F1518,"")</f>
        <v>401228654</v>
      </c>
      <c r="H1519" s="21" t="str">
        <f>IF('Base de dados'!G1518&lt;&gt;"",'Base de dados'!G1518,"")</f>
        <v>418.613.548-78</v>
      </c>
      <c r="I1519" s="31" t="str">
        <f>Prefeitura!D1519</f>
        <v>RUA FAMILIA CANDIDO FERNANDES, 158 - DESTERRO - CASA BRANCA</v>
      </c>
      <c r="J1519" s="22" t="str">
        <f>Prefeitura!E1519</f>
        <v>(19) 991776720</v>
      </c>
      <c r="K1519" s="23" t="str">
        <f>LOWER('Base de dados'!K1518)</f>
        <v>kakazinha.1813@gmail.com</v>
      </c>
      <c r="L1519" s="24" t="str">
        <f>'Base de dados'!J1518</f>
        <v>POPULAÇÃO GERAL</v>
      </c>
      <c r="M1519" s="24" t="str">
        <f>'Base de dados'!L1518</f>
        <v>SUPLENTE</v>
      </c>
      <c r="N1519" s="24">
        <f>'Base de dados'!M1518</f>
        <v>1202</v>
      </c>
      <c r="O1519" s="29" t="str">
        <f>IF(OR(Prefeitura!I1519="Não",Prefeitura!J1519&lt;&gt;""),"EXCLUÍDO","")</f>
        <v/>
      </c>
      <c r="P1519" s="24" t="str">
        <f>IF(Prefeitura!J1519&lt;&gt;"","ATENDIDO CDHU",IF(Prefeitura!I1519="Não","NÃO COMPROVA TEMPO DE MORADIA",""))</f>
        <v/>
      </c>
      <c r="Q1519" s="24" t="str">
        <f t="shared" si="48"/>
        <v/>
      </c>
    </row>
    <row r="1520" spans="1:17" ht="24.95" customHeight="1" x14ac:dyDescent="0.25">
      <c r="A1520" s="17">
        <f t="shared" si="47"/>
        <v>1518</v>
      </c>
      <c r="B1520" s="18" t="str">
        <f>'Base de dados'!A1519</f>
        <v>5630013182</v>
      </c>
      <c r="C1520" s="19" t="str">
        <f>'Base de dados'!B1519</f>
        <v>AMANDA SUELEN DOS SANTOS BENTO</v>
      </c>
      <c r="D1520" s="26">
        <f>'Base de dados'!C1519</f>
        <v>497519276</v>
      </c>
      <c r="E1520" s="20" t="str">
        <f>'Base de dados'!D1519</f>
        <v>436.668.328-81</v>
      </c>
      <c r="F1520" s="21" t="str">
        <f>IF('Base de dados'!E1519&lt;&gt;"",'Base de dados'!E1519,"")</f>
        <v>JOSE RICARDO BENTO</v>
      </c>
      <c r="G1520" s="21">
        <f>IF('Base de dados'!F1519&lt;&gt;"",'Base de dados'!F1519,"")</f>
        <v>457715583</v>
      </c>
      <c r="H1520" s="21" t="str">
        <f>IF('Base de dados'!G1519&lt;&gt;"",'Base de dados'!G1519,"")</f>
        <v>374.088.658-70</v>
      </c>
      <c r="I1520" s="31" t="str">
        <f>Prefeitura!D1520</f>
        <v>RUA ISIDORO SCAPIN, 50 - LAGOA BRANCA - CASA BRANCA</v>
      </c>
      <c r="J1520" s="22" t="str">
        <f>Prefeitura!E1520</f>
        <v>(19) 994058572</v>
      </c>
      <c r="K1520" s="23" t="str">
        <f>LOWER('Base de dados'!K1519)</f>
        <v>amanda_bento123@hotmail.com</v>
      </c>
      <c r="L1520" s="24" t="str">
        <f>'Base de dados'!J1519</f>
        <v>POPULAÇÃO GERAL</v>
      </c>
      <c r="M1520" s="24" t="str">
        <f>'Base de dados'!L1519</f>
        <v>SUPLENTE</v>
      </c>
      <c r="N1520" s="24">
        <f>'Base de dados'!M1519</f>
        <v>1203</v>
      </c>
      <c r="O1520" s="29" t="str">
        <f>IF(OR(Prefeitura!I1520="Não",Prefeitura!J1520&lt;&gt;""),"EXCLUÍDO","")</f>
        <v/>
      </c>
      <c r="P1520" s="24" t="str">
        <f>IF(Prefeitura!J1520&lt;&gt;"","ATENDIDO CDHU",IF(Prefeitura!I1520="Não","NÃO COMPROVA TEMPO DE MORADIA",""))</f>
        <v/>
      </c>
      <c r="Q1520" s="24" t="str">
        <f t="shared" si="48"/>
        <v/>
      </c>
    </row>
    <row r="1521" spans="1:17" ht="24.95" customHeight="1" x14ac:dyDescent="0.25">
      <c r="A1521" s="17">
        <f t="shared" si="47"/>
        <v>1519</v>
      </c>
      <c r="B1521" s="18" t="str">
        <f>'Base de dados'!A1520</f>
        <v>5630002201</v>
      </c>
      <c r="C1521" s="19" t="str">
        <f>'Base de dados'!B1520</f>
        <v>SHIRLEY</v>
      </c>
      <c r="D1521" s="26">
        <f>'Base de dados'!C1520</f>
        <v>270246526</v>
      </c>
      <c r="E1521" s="20" t="str">
        <f>'Base de dados'!D1520</f>
        <v>168.315.768-00</v>
      </c>
      <c r="F1521" s="21" t="str">
        <f>IF('Base de dados'!E1520&lt;&gt;"",'Base de dados'!E1520,"")</f>
        <v/>
      </c>
      <c r="G1521" s="21" t="str">
        <f>IF('Base de dados'!F1520&lt;&gt;"",'Base de dados'!F1520,"")</f>
        <v/>
      </c>
      <c r="H1521" s="21" t="str">
        <f>IF('Base de dados'!G1520&lt;&gt;"",'Base de dados'!G1520,"")</f>
        <v/>
      </c>
      <c r="I1521" s="31" t="str">
        <f>Prefeitura!D1521</f>
        <v>RUA DR NARCISO MARQUES, 775 - DESTERRO - CASA BRANCA</v>
      </c>
      <c r="J1521" s="22" t="str">
        <f>Prefeitura!E1521</f>
        <v>(19) 997472404</v>
      </c>
      <c r="K1521" s="23" t="str">
        <f>LOWER('Base de dados'!K1520)</f>
        <v>andradeshirley478@gmail.com</v>
      </c>
      <c r="L1521" s="24" t="str">
        <f>'Base de dados'!J1520</f>
        <v>POPULAÇÃO GERAL</v>
      </c>
      <c r="M1521" s="24" t="str">
        <f>'Base de dados'!L1520</f>
        <v>SUPLENTE</v>
      </c>
      <c r="N1521" s="24">
        <f>'Base de dados'!M1520</f>
        <v>1204</v>
      </c>
      <c r="O1521" s="29" t="str">
        <f>IF(OR(Prefeitura!I1521="Não",Prefeitura!J1521&lt;&gt;""),"EXCLUÍDO","")</f>
        <v/>
      </c>
      <c r="P1521" s="24" t="str">
        <f>IF(Prefeitura!J1521&lt;&gt;"","ATENDIDO CDHU",IF(Prefeitura!I1521="Não","NÃO COMPROVA TEMPO DE MORADIA",""))</f>
        <v/>
      </c>
      <c r="Q1521" s="24" t="str">
        <f t="shared" si="48"/>
        <v/>
      </c>
    </row>
    <row r="1522" spans="1:17" ht="24.95" customHeight="1" x14ac:dyDescent="0.25">
      <c r="A1522" s="17">
        <f t="shared" si="47"/>
        <v>1520</v>
      </c>
      <c r="B1522" s="18" t="str">
        <f>'Base de dados'!A1521</f>
        <v>5630019189</v>
      </c>
      <c r="C1522" s="19" t="str">
        <f>'Base de dados'!B1521</f>
        <v>JUNIO CESAR LINDOLFO</v>
      </c>
      <c r="D1522" s="26">
        <f>'Base de dados'!C1521</f>
        <v>542497980</v>
      </c>
      <c r="E1522" s="20" t="str">
        <f>'Base de dados'!D1521</f>
        <v>441.031.388-66</v>
      </c>
      <c r="F1522" s="21" t="str">
        <f>IF('Base de dados'!E1521&lt;&gt;"",'Base de dados'!E1521,"")</f>
        <v/>
      </c>
      <c r="G1522" s="21" t="str">
        <f>IF('Base de dados'!F1521&lt;&gt;"",'Base de dados'!F1521,"")</f>
        <v/>
      </c>
      <c r="H1522" s="21" t="str">
        <f>IF('Base de dados'!G1521&lt;&gt;"",'Base de dados'!G1521,"")</f>
        <v/>
      </c>
      <c r="I1522" s="31" t="str">
        <f>Prefeitura!D1522</f>
        <v>RUA DAS ROSAS, 53 - SAO BERNARDO  - CASA BRANCA</v>
      </c>
      <c r="J1522" s="22" t="str">
        <f>Prefeitura!E1522</f>
        <v>(19) 989739118</v>
      </c>
      <c r="K1522" s="23" t="str">
        <f>LOWER('Base de dados'!K1521)</f>
        <v>juniolindolfo@hotmail.com</v>
      </c>
      <c r="L1522" s="24" t="str">
        <f>'Base de dados'!J1521</f>
        <v>POPULAÇÃO GERAL</v>
      </c>
      <c r="M1522" s="24" t="str">
        <f>'Base de dados'!L1521</f>
        <v>SUPLENTE</v>
      </c>
      <c r="N1522" s="24">
        <f>'Base de dados'!M1521</f>
        <v>1205</v>
      </c>
      <c r="O1522" s="29" t="str">
        <f>IF(OR(Prefeitura!I1522="Não",Prefeitura!J1522&lt;&gt;""),"EXCLUÍDO","")</f>
        <v/>
      </c>
      <c r="P1522" s="24" t="str">
        <f>IF(Prefeitura!J1522&lt;&gt;"","ATENDIDO CDHU",IF(Prefeitura!I1522="Não","NÃO COMPROVA TEMPO DE MORADIA",""))</f>
        <v/>
      </c>
      <c r="Q1522" s="24" t="str">
        <f t="shared" si="48"/>
        <v/>
      </c>
    </row>
    <row r="1523" spans="1:17" ht="24.95" customHeight="1" x14ac:dyDescent="0.25">
      <c r="A1523" s="17">
        <f t="shared" si="47"/>
        <v>1521</v>
      </c>
      <c r="B1523" s="18" t="str">
        <f>'Base de dados'!A1522</f>
        <v>5630003423</v>
      </c>
      <c r="C1523" s="19" t="str">
        <f>'Base de dados'!B1522</f>
        <v>PAMELA APARECIDA FERNANDES</v>
      </c>
      <c r="D1523" s="26">
        <f>'Base de dados'!C1522</f>
        <v>585593917</v>
      </c>
      <c r="E1523" s="20" t="str">
        <f>'Base de dados'!D1522</f>
        <v>492.790.248-09</v>
      </c>
      <c r="F1523" s="21" t="str">
        <f>IF('Base de dados'!E1522&lt;&gt;"",'Base de dados'!E1522,"")</f>
        <v>FERNANDO NADIEL FREITAS SELIS</v>
      </c>
      <c r="G1523" s="21">
        <f>IF('Base de dados'!F1522&lt;&gt;"",'Base de dados'!F1522,"")</f>
        <v>537445225</v>
      </c>
      <c r="H1523" s="21" t="str">
        <f>IF('Base de dados'!G1522&lt;&gt;"",'Base de dados'!G1522,"")</f>
        <v>422.357.558-95</v>
      </c>
      <c r="I1523" s="31" t="str">
        <f>Prefeitura!D1523</f>
        <v>RUA PEDRO DUTRA, 308 - DESTERRO - CASA BRANCA</v>
      </c>
      <c r="J1523" s="22" t="str">
        <f>Prefeitura!E1523</f>
        <v>(19) 983442125</v>
      </c>
      <c r="K1523" s="23" t="str">
        <f>LOWER('Base de dados'!K1522)</f>
        <v>pamelaa9fernandes@gmail.com</v>
      </c>
      <c r="L1523" s="24" t="str">
        <f>'Base de dados'!J1522</f>
        <v>POPULAÇÃO GERAL</v>
      </c>
      <c r="M1523" s="24" t="str">
        <f>'Base de dados'!L1522</f>
        <v>SUPLENTE</v>
      </c>
      <c r="N1523" s="24">
        <f>'Base de dados'!M1522</f>
        <v>1206</v>
      </c>
      <c r="O1523" s="29" t="str">
        <f>IF(OR(Prefeitura!I1523="Não",Prefeitura!J1523&lt;&gt;""),"EXCLUÍDO","")</f>
        <v/>
      </c>
      <c r="P1523" s="24" t="str">
        <f>IF(Prefeitura!J1523&lt;&gt;"","ATENDIDO CDHU",IF(Prefeitura!I1523="Não","NÃO COMPROVA TEMPO DE MORADIA",""))</f>
        <v/>
      </c>
      <c r="Q1523" s="24" t="str">
        <f t="shared" si="48"/>
        <v/>
      </c>
    </row>
    <row r="1524" spans="1:17" ht="24.95" customHeight="1" x14ac:dyDescent="0.25">
      <c r="A1524" s="17">
        <f t="shared" si="47"/>
        <v>1522</v>
      </c>
      <c r="B1524" s="18" t="str">
        <f>'Base de dados'!A1523</f>
        <v>5630000213</v>
      </c>
      <c r="C1524" s="19" t="str">
        <f>'Base de dados'!B1523</f>
        <v>VALDIRENE APARECIDA MARIANO LOPES</v>
      </c>
      <c r="D1524" s="26">
        <f>'Base de dados'!C1523</f>
        <v>576724993</v>
      </c>
      <c r="E1524" s="20" t="str">
        <f>'Base de dados'!D1523</f>
        <v>471.448.038-32</v>
      </c>
      <c r="F1524" s="21" t="str">
        <f>IF('Base de dados'!E1523&lt;&gt;"",'Base de dados'!E1523,"")</f>
        <v/>
      </c>
      <c r="G1524" s="21" t="str">
        <f>IF('Base de dados'!F1523&lt;&gt;"",'Base de dados'!F1523,"")</f>
        <v/>
      </c>
      <c r="H1524" s="21" t="str">
        <f>IF('Base de dados'!G1523&lt;&gt;"",'Base de dados'!G1523,"")</f>
        <v/>
      </c>
      <c r="I1524" s="31" t="str">
        <f>Prefeitura!D1524</f>
        <v>EST OLIMPIO JOSE AUGUSTO, 146 - PARQUE SAO PAULO - CASA BRANCA</v>
      </c>
      <c r="J1524" s="22" t="str">
        <f>Prefeitura!E1524</f>
        <v>(19) 993193980</v>
      </c>
      <c r="K1524" s="23" t="str">
        <f>LOWER('Base de dados'!K1523)</f>
        <v>giovanegregorio@gmail.com</v>
      </c>
      <c r="L1524" s="24" t="str">
        <f>'Base de dados'!J1523</f>
        <v>POPULAÇÃO GERAL</v>
      </c>
      <c r="M1524" s="24" t="str">
        <f>'Base de dados'!L1523</f>
        <v>SUPLENTE</v>
      </c>
      <c r="N1524" s="24">
        <f>'Base de dados'!M1523</f>
        <v>1207</v>
      </c>
      <c r="O1524" s="29" t="str">
        <f>IF(OR(Prefeitura!I1524="Não",Prefeitura!J1524&lt;&gt;""),"EXCLUÍDO","")</f>
        <v/>
      </c>
      <c r="P1524" s="24" t="str">
        <f>IF(Prefeitura!J1524&lt;&gt;"","ATENDIDO CDHU",IF(Prefeitura!I1524="Não","NÃO COMPROVA TEMPO DE MORADIA",""))</f>
        <v/>
      </c>
      <c r="Q1524" s="24" t="str">
        <f t="shared" si="48"/>
        <v/>
      </c>
    </row>
    <row r="1525" spans="1:17" ht="24.95" customHeight="1" x14ac:dyDescent="0.25">
      <c r="A1525" s="17">
        <f t="shared" si="47"/>
        <v>1523</v>
      </c>
      <c r="B1525" s="18" t="str">
        <f>'Base de dados'!A1524</f>
        <v>5630011053</v>
      </c>
      <c r="C1525" s="19" t="str">
        <f>'Base de dados'!B1524</f>
        <v>JULIANA CRISTINA PEREIRA MONTEIRO</v>
      </c>
      <c r="D1525" s="26">
        <f>'Base de dados'!C1524</f>
        <v>47175812</v>
      </c>
      <c r="E1525" s="20" t="str">
        <f>'Base de dados'!D1524</f>
        <v>407.503.368-62</v>
      </c>
      <c r="F1525" s="21" t="str">
        <f>IF('Base de dados'!E1524&lt;&gt;"",'Base de dados'!E1524,"")</f>
        <v>MATHEUS SOARES MONTEIRO</v>
      </c>
      <c r="G1525" s="21">
        <f>IF('Base de dados'!F1524&lt;&gt;"",'Base de dados'!F1524,"")</f>
        <v>43956121</v>
      </c>
      <c r="H1525" s="21" t="str">
        <f>IF('Base de dados'!G1524&lt;&gt;"",'Base de dados'!G1524,"")</f>
        <v>339.705.168-11</v>
      </c>
      <c r="I1525" s="31" t="str">
        <f>Prefeitura!D1525</f>
        <v>RUA FAMILIA MICHELAO, 179 - CIDADE JARDIM  - CASA BRANCA</v>
      </c>
      <c r="J1525" s="22" t="str">
        <f>Prefeitura!E1525</f>
        <v>(19) 994394768</v>
      </c>
      <c r="K1525" s="23" t="str">
        <f>LOWER('Base de dados'!K1524)</f>
        <v>cah.andrieli@hotmail.com</v>
      </c>
      <c r="L1525" s="24" t="str">
        <f>'Base de dados'!J1524</f>
        <v>POPULAÇÃO GERAL</v>
      </c>
      <c r="M1525" s="24" t="str">
        <f>'Base de dados'!L1524</f>
        <v>SUPLENTE</v>
      </c>
      <c r="N1525" s="24">
        <f>'Base de dados'!M1524</f>
        <v>1208</v>
      </c>
      <c r="O1525" s="29" t="str">
        <f>IF(OR(Prefeitura!I1525="Não",Prefeitura!J1525&lt;&gt;""),"EXCLUÍDO","")</f>
        <v/>
      </c>
      <c r="P1525" s="24" t="str">
        <f>IF(Prefeitura!J1525&lt;&gt;"","ATENDIDO CDHU",IF(Prefeitura!I1525="Não","NÃO COMPROVA TEMPO DE MORADIA",""))</f>
        <v/>
      </c>
      <c r="Q1525" s="24" t="str">
        <f t="shared" si="48"/>
        <v/>
      </c>
    </row>
    <row r="1526" spans="1:17" ht="24.95" customHeight="1" x14ac:dyDescent="0.25">
      <c r="A1526" s="17">
        <f t="shared" si="47"/>
        <v>1524</v>
      </c>
      <c r="B1526" s="18" t="str">
        <f>'Base de dados'!A1525</f>
        <v>5630000064</v>
      </c>
      <c r="C1526" s="19" t="str">
        <f>'Base de dados'!B1525</f>
        <v>ANDERSON APARECIDO VARJAO RODRIGUES</v>
      </c>
      <c r="D1526" s="26">
        <f>'Base de dados'!C1525</f>
        <v>419674573</v>
      </c>
      <c r="E1526" s="20" t="str">
        <f>'Base de dados'!D1525</f>
        <v>318.857.068-63</v>
      </c>
      <c r="F1526" s="21" t="str">
        <f>IF('Base de dados'!E1525&lt;&gt;"",'Base de dados'!E1525,"")</f>
        <v>ELETICIA APARECIDA DA SILVA RODRIGUES</v>
      </c>
      <c r="G1526" s="21">
        <f>IF('Base de dados'!F1525&lt;&gt;"",'Base de dados'!F1525,"")</f>
        <v>374922408</v>
      </c>
      <c r="H1526" s="21" t="str">
        <f>IF('Base de dados'!G1525&lt;&gt;"",'Base de dados'!G1525,"")</f>
        <v>322.209.948-05</v>
      </c>
      <c r="I1526" s="31" t="str">
        <f>Prefeitura!D1526</f>
        <v>RUA WALTER PEREIRA, 5 - JARDIM BELLA VISTA - CASA BRANCA</v>
      </c>
      <c r="J1526" s="22" t="str">
        <f>Prefeitura!E1526</f>
        <v>(19) 974054077</v>
      </c>
      <c r="K1526" s="23" t="str">
        <f>LOWER('Base de dados'!K1525)</f>
        <v>andyvarjao01@gmail.com</v>
      </c>
      <c r="L1526" s="24" t="str">
        <f>'Base de dados'!J1525</f>
        <v>POPULAÇÃO GERAL</v>
      </c>
      <c r="M1526" s="24" t="str">
        <f>'Base de dados'!L1525</f>
        <v>SUPLENTE</v>
      </c>
      <c r="N1526" s="24">
        <f>'Base de dados'!M1525</f>
        <v>1209</v>
      </c>
      <c r="O1526" s="29" t="str">
        <f>IF(OR(Prefeitura!I1526="Não",Prefeitura!J1526&lt;&gt;""),"EXCLUÍDO","")</f>
        <v/>
      </c>
      <c r="P1526" s="24" t="str">
        <f>IF(Prefeitura!J1526&lt;&gt;"","ATENDIDO CDHU",IF(Prefeitura!I1526="Não","NÃO COMPROVA TEMPO DE MORADIA",""))</f>
        <v/>
      </c>
      <c r="Q1526" s="24" t="str">
        <f t="shared" si="48"/>
        <v/>
      </c>
    </row>
    <row r="1527" spans="1:17" ht="24.95" customHeight="1" x14ac:dyDescent="0.25">
      <c r="A1527" s="17">
        <f t="shared" si="47"/>
        <v>1525</v>
      </c>
      <c r="B1527" s="18" t="str">
        <f>'Base de dados'!A1526</f>
        <v>5630013794</v>
      </c>
      <c r="C1527" s="19" t="str">
        <f>'Base de dados'!B1526</f>
        <v>CLAUDINEIA APARECIDA GONCALVES VENTAVOLI</v>
      </c>
      <c r="D1527" s="26">
        <f>'Base de dados'!C1526</f>
        <v>298020154</v>
      </c>
      <c r="E1527" s="20" t="str">
        <f>'Base de dados'!D1526</f>
        <v>392.947.038-19</v>
      </c>
      <c r="F1527" s="21" t="str">
        <f>IF('Base de dados'!E1526&lt;&gt;"",'Base de dados'!E1526,"")</f>
        <v/>
      </c>
      <c r="G1527" s="21" t="str">
        <f>IF('Base de dados'!F1526&lt;&gt;"",'Base de dados'!F1526,"")</f>
        <v/>
      </c>
      <c r="H1527" s="21" t="str">
        <f>IF('Base de dados'!G1526&lt;&gt;"",'Base de dados'!G1526,"")</f>
        <v/>
      </c>
      <c r="I1527" s="31" t="str">
        <f>Prefeitura!D1527</f>
        <v>CAL CAPITAO HORTA, 616 - CENTRO - CASA BRANCA</v>
      </c>
      <c r="J1527" s="22" t="str">
        <f>Prefeitura!E1527</f>
        <v>(19) 995980908</v>
      </c>
      <c r="K1527" s="23" t="str">
        <f>LOWER('Base de dados'!K1526)</f>
        <v>luhenf18@hotmail.com</v>
      </c>
      <c r="L1527" s="24" t="str">
        <f>'Base de dados'!J1526</f>
        <v>POPULAÇÃO GERAL</v>
      </c>
      <c r="M1527" s="24" t="str">
        <f>'Base de dados'!L1526</f>
        <v>SUPLENTE</v>
      </c>
      <c r="N1527" s="24">
        <f>'Base de dados'!M1526</f>
        <v>1210</v>
      </c>
      <c r="O1527" s="29" t="str">
        <f>IF(OR(Prefeitura!I1527="Não",Prefeitura!J1527&lt;&gt;""),"EXCLUÍDO","")</f>
        <v/>
      </c>
      <c r="P1527" s="24" t="str">
        <f>IF(Prefeitura!J1527&lt;&gt;"","ATENDIDO CDHU",IF(Prefeitura!I1527="Não","NÃO COMPROVA TEMPO DE MORADIA",""))</f>
        <v/>
      </c>
      <c r="Q1527" s="24" t="str">
        <f t="shared" si="48"/>
        <v/>
      </c>
    </row>
    <row r="1528" spans="1:17" ht="24.95" customHeight="1" x14ac:dyDescent="0.25">
      <c r="A1528" s="17">
        <f t="shared" si="47"/>
        <v>1526</v>
      </c>
      <c r="B1528" s="18" t="str">
        <f>'Base de dados'!A1527</f>
        <v>5630020856</v>
      </c>
      <c r="C1528" s="19" t="str">
        <f>'Base de dados'!B1527</f>
        <v>OSWALDO TEODORO</v>
      </c>
      <c r="D1528" s="26">
        <f>'Base de dados'!C1527</f>
        <v>140997829</v>
      </c>
      <c r="E1528" s="20" t="str">
        <f>'Base de dados'!D1527</f>
        <v>024.589.738-09</v>
      </c>
      <c r="F1528" s="21" t="str">
        <f>IF('Base de dados'!E1527&lt;&gt;"",'Base de dados'!E1527,"")</f>
        <v>ORLANDA DONIZETE AGUILAR SANTOS</v>
      </c>
      <c r="G1528" s="21">
        <f>IF('Base de dados'!F1527&lt;&gt;"",'Base de dados'!F1527,"")</f>
        <v>32511125</v>
      </c>
      <c r="H1528" s="21" t="str">
        <f>IF('Base de dados'!G1527&lt;&gt;"",'Base de dados'!G1527,"")</f>
        <v>270.829.358-38</v>
      </c>
      <c r="I1528" s="31" t="str">
        <f>Prefeitura!D1528</f>
        <v>CHA RODOVIA SP 350, Km 238,5 - RURAL - CASA BRANCA</v>
      </c>
      <c r="J1528" s="22" t="str">
        <f>Prefeitura!E1528</f>
        <v>(19) 94371183</v>
      </c>
      <c r="K1528" s="23" t="str">
        <f>LOWER('Base de dados'!K1527)</f>
        <v>vaniahsaguilar@gmail.com</v>
      </c>
      <c r="L1528" s="24" t="str">
        <f>'Base de dados'!J1527</f>
        <v>POPULAÇÃO GERAL</v>
      </c>
      <c r="M1528" s="24" t="str">
        <f>'Base de dados'!L1527</f>
        <v>SUPLENTE</v>
      </c>
      <c r="N1528" s="24">
        <f>'Base de dados'!M1527</f>
        <v>1211</v>
      </c>
      <c r="O1528" s="29" t="str">
        <f>IF(OR(Prefeitura!I1528="Não",Prefeitura!J1528&lt;&gt;""),"EXCLUÍDO","")</f>
        <v/>
      </c>
      <c r="P1528" s="24" t="str">
        <f>IF(Prefeitura!J1528&lt;&gt;"","ATENDIDO CDHU",IF(Prefeitura!I1528="Não","NÃO COMPROVA TEMPO DE MORADIA",""))</f>
        <v/>
      </c>
      <c r="Q1528" s="24" t="str">
        <f t="shared" si="48"/>
        <v/>
      </c>
    </row>
    <row r="1529" spans="1:17" ht="24.95" customHeight="1" x14ac:dyDescent="0.25">
      <c r="A1529" s="17">
        <f t="shared" si="47"/>
        <v>1527</v>
      </c>
      <c r="B1529" s="18" t="str">
        <f>'Base de dados'!A1528</f>
        <v>5630016995</v>
      </c>
      <c r="C1529" s="19" t="str">
        <f>'Base de dados'!B1528</f>
        <v>IVO CELSO GABRIEL JUNIOR</v>
      </c>
      <c r="D1529" s="26">
        <f>'Base de dados'!C1528</f>
        <v>343892030</v>
      </c>
      <c r="E1529" s="20" t="str">
        <f>'Base de dados'!D1528</f>
        <v>318.311.578-61</v>
      </c>
      <c r="F1529" s="21" t="str">
        <f>IF('Base de dados'!E1528&lt;&gt;"",'Base de dados'!E1528,"")</f>
        <v>FERNANDA AP DOS SANTOS GABRIEL</v>
      </c>
      <c r="G1529" s="21">
        <f>IF('Base de dados'!F1528&lt;&gt;"",'Base de dados'!F1528,"")</f>
        <v>451696724</v>
      </c>
      <c r="H1529" s="21" t="str">
        <f>IF('Base de dados'!G1528&lt;&gt;"",'Base de dados'!G1528,"")</f>
        <v>343.302.798-60</v>
      </c>
      <c r="I1529" s="31" t="str">
        <f>Prefeitura!D1529</f>
        <v>RUA DAS ACACIAS, 16 - JARDIM RAFAELA - CASA BRANCA</v>
      </c>
      <c r="J1529" s="22" t="str">
        <f>Prefeitura!E1529</f>
        <v>(19) 989164663</v>
      </c>
      <c r="K1529" s="23" t="str">
        <f>LOWER('Base de dados'!K1528)</f>
        <v>fernandaapgabriel@hotmail.com</v>
      </c>
      <c r="L1529" s="24" t="str">
        <f>'Base de dados'!J1528</f>
        <v>POPULAÇÃO GERAL</v>
      </c>
      <c r="M1529" s="24" t="str">
        <f>'Base de dados'!L1528</f>
        <v>SUPLENTE</v>
      </c>
      <c r="N1529" s="24">
        <f>'Base de dados'!M1528</f>
        <v>1212</v>
      </c>
      <c r="O1529" s="29" t="str">
        <f>IF(OR(Prefeitura!I1529="Não",Prefeitura!J1529&lt;&gt;""),"EXCLUÍDO","")</f>
        <v/>
      </c>
      <c r="P1529" s="24" t="str">
        <f>IF(Prefeitura!J1529&lt;&gt;"","ATENDIDO CDHU",IF(Prefeitura!I1529="Não","NÃO COMPROVA TEMPO DE MORADIA",""))</f>
        <v/>
      </c>
      <c r="Q1529" s="24" t="str">
        <f t="shared" si="48"/>
        <v/>
      </c>
    </row>
    <row r="1530" spans="1:17" ht="24.95" customHeight="1" x14ac:dyDescent="0.25">
      <c r="A1530" s="17">
        <f t="shared" si="47"/>
        <v>1528</v>
      </c>
      <c r="B1530" s="18" t="str">
        <f>'Base de dados'!A1529</f>
        <v>5630017753</v>
      </c>
      <c r="C1530" s="19" t="str">
        <f>'Base de dados'!B1529</f>
        <v>VALDEMIR MATSUI FERREIRA</v>
      </c>
      <c r="D1530" s="26">
        <f>'Base de dados'!C1529</f>
        <v>462617099</v>
      </c>
      <c r="E1530" s="20" t="str">
        <f>'Base de dados'!D1529</f>
        <v>402.020.908-17</v>
      </c>
      <c r="F1530" s="21" t="str">
        <f>IF('Base de dados'!E1529&lt;&gt;"",'Base de dados'!E1529,"")</f>
        <v>LUCIANA DO CARMO FERREIRA</v>
      </c>
      <c r="G1530" s="21">
        <f>IF('Base de dados'!F1529&lt;&gt;"",'Base de dados'!F1529,"")</f>
        <v>491883808</v>
      </c>
      <c r="H1530" s="21" t="str">
        <f>IF('Base de dados'!G1529&lt;&gt;"",'Base de dados'!G1529,"")</f>
        <v>439.273.668-70</v>
      </c>
      <c r="I1530" s="31" t="str">
        <f>Prefeitura!D1530</f>
        <v>RUA JORGE BONETTI, 38 - SENHOR MENINO - CASA BRANCA</v>
      </c>
      <c r="J1530" s="22" t="str">
        <f>Prefeitura!E1530</f>
        <v>(19) 998500863</v>
      </c>
      <c r="K1530" s="23" t="str">
        <f>LOWER('Base de dados'!K1529)</f>
        <v>valdemirmatsui@gmail.com</v>
      </c>
      <c r="L1530" s="24" t="str">
        <f>'Base de dados'!J1529</f>
        <v>POPULAÇÃO GERAL</v>
      </c>
      <c r="M1530" s="24" t="str">
        <f>'Base de dados'!L1529</f>
        <v>SUPLENTE</v>
      </c>
      <c r="N1530" s="24">
        <f>'Base de dados'!M1529</f>
        <v>1213</v>
      </c>
      <c r="O1530" s="29" t="str">
        <f>IF(OR(Prefeitura!I1530="Não",Prefeitura!J1530&lt;&gt;""),"EXCLUÍDO","")</f>
        <v/>
      </c>
      <c r="P1530" s="24" t="str">
        <f>IF(Prefeitura!J1530&lt;&gt;"","ATENDIDO CDHU",IF(Prefeitura!I1530="Não","NÃO COMPROVA TEMPO DE MORADIA",""))</f>
        <v/>
      </c>
      <c r="Q1530" s="24" t="str">
        <f t="shared" si="48"/>
        <v/>
      </c>
    </row>
    <row r="1531" spans="1:17" ht="24.95" customHeight="1" x14ac:dyDescent="0.25">
      <c r="A1531" s="17">
        <f t="shared" si="47"/>
        <v>1529</v>
      </c>
      <c r="B1531" s="18" t="str">
        <f>'Base de dados'!A1530</f>
        <v>5630013034</v>
      </c>
      <c r="C1531" s="19" t="str">
        <f>'Base de dados'!B1530</f>
        <v>FLAVIA ADRIELE FERNANDES</v>
      </c>
      <c r="D1531" s="26">
        <f>'Base de dados'!C1530</f>
        <v>555131221</v>
      </c>
      <c r="E1531" s="20" t="str">
        <f>'Base de dados'!D1530</f>
        <v>236.104.488-90</v>
      </c>
      <c r="F1531" s="21" t="str">
        <f>IF('Base de dados'!E1530&lt;&gt;"",'Base de dados'!E1530,"")</f>
        <v>MAIK DEIVID</v>
      </c>
      <c r="G1531" s="21">
        <f>IF('Base de dados'!F1530&lt;&gt;"",'Base de dados'!F1530,"")</f>
        <v>555131221</v>
      </c>
      <c r="H1531" s="21" t="str">
        <f>IF('Base de dados'!G1530&lt;&gt;"",'Base de dados'!G1530,"")</f>
        <v>404.567.558-29</v>
      </c>
      <c r="I1531" s="31" t="str">
        <f>Prefeitura!D1531</f>
        <v>AV  LUIZ VAZ DE CAMOES, 520 - JARDIM PRIMAVERA - SUMARE</v>
      </c>
      <c r="J1531" s="22" t="str">
        <f>Prefeitura!E1531</f>
        <v>(19) 4934150</v>
      </c>
      <c r="K1531" s="23" t="str">
        <f>LOWER('Base de dados'!K1530)</f>
        <v>maik.e.flavia4@gmail.com</v>
      </c>
      <c r="L1531" s="24" t="str">
        <f>'Base de dados'!J1530</f>
        <v>POPULAÇÃO GERAL</v>
      </c>
      <c r="M1531" s="24" t="str">
        <f>'Base de dados'!L1530</f>
        <v>SUPLENTE</v>
      </c>
      <c r="N1531" s="24">
        <f>'Base de dados'!M1530</f>
        <v>1214</v>
      </c>
      <c r="O1531" s="29" t="str">
        <f>IF(OR(Prefeitura!I1531="Não",Prefeitura!J1531&lt;&gt;""),"EXCLUÍDO","")</f>
        <v/>
      </c>
      <c r="P1531" s="24" t="str">
        <f>IF(Prefeitura!J1531&lt;&gt;"","ATENDIDO CDHU",IF(Prefeitura!I1531="Não","NÃO COMPROVA TEMPO DE MORADIA",""))</f>
        <v/>
      </c>
      <c r="Q1531" s="24" t="str">
        <f t="shared" si="48"/>
        <v/>
      </c>
    </row>
    <row r="1532" spans="1:17" ht="24.95" customHeight="1" x14ac:dyDescent="0.25">
      <c r="A1532" s="17">
        <f t="shared" si="47"/>
        <v>1530</v>
      </c>
      <c r="B1532" s="18" t="str">
        <f>'Base de dados'!A1531</f>
        <v>5630010170</v>
      </c>
      <c r="C1532" s="19" t="str">
        <f>'Base de dados'!B1531</f>
        <v>LUIZ CLAUDIO VILLAS BOAS DOS SANTOS</v>
      </c>
      <c r="D1532" s="26">
        <f>'Base de dados'!C1531</f>
        <v>273444372</v>
      </c>
      <c r="E1532" s="20" t="str">
        <f>'Base de dados'!D1531</f>
        <v>143.663.707-43</v>
      </c>
      <c r="F1532" s="21" t="str">
        <f>IF('Base de dados'!E1531&lt;&gt;"",'Base de dados'!E1531,"")</f>
        <v/>
      </c>
      <c r="G1532" s="21" t="str">
        <f>IF('Base de dados'!F1531&lt;&gt;"",'Base de dados'!F1531,"")</f>
        <v/>
      </c>
      <c r="H1532" s="21" t="str">
        <f>IF('Base de dados'!G1531&lt;&gt;"",'Base de dados'!G1531,"")</f>
        <v/>
      </c>
      <c r="I1532" s="31" t="str">
        <f>Prefeitura!D1532</f>
        <v>AV  SEBASTIAO MARTINS MAFRA, 81 - JARDIM NOVO ANGULO - HORTOLANDIA</v>
      </c>
      <c r="J1532" s="22" t="str">
        <f>Prefeitura!E1532</f>
        <v>(19) 993198803</v>
      </c>
      <c r="K1532" s="23" t="str">
        <f>LOWER('Base de dados'!K1531)</f>
        <v>dininhopegafirme@gmail.com</v>
      </c>
      <c r="L1532" s="24" t="str">
        <f>'Base de dados'!J1531</f>
        <v>POPULAÇÃO GERAL</v>
      </c>
      <c r="M1532" s="24" t="str">
        <f>'Base de dados'!L1531</f>
        <v>SUPLENTE</v>
      </c>
      <c r="N1532" s="24">
        <f>'Base de dados'!M1531</f>
        <v>1215</v>
      </c>
      <c r="O1532" s="29" t="str">
        <f>IF(OR(Prefeitura!I1532="Não",Prefeitura!J1532&lt;&gt;""),"EXCLUÍDO","")</f>
        <v/>
      </c>
      <c r="P1532" s="24" t="str">
        <f>IF(Prefeitura!J1532&lt;&gt;"","ATENDIDO CDHU",IF(Prefeitura!I1532="Não","NÃO COMPROVA TEMPO DE MORADIA",""))</f>
        <v/>
      </c>
      <c r="Q1532" s="24" t="str">
        <f t="shared" si="48"/>
        <v/>
      </c>
    </row>
    <row r="1533" spans="1:17" ht="24.95" customHeight="1" x14ac:dyDescent="0.25">
      <c r="A1533" s="17">
        <f t="shared" si="47"/>
        <v>1531</v>
      </c>
      <c r="B1533" s="18" t="str">
        <f>'Base de dados'!A1532</f>
        <v>5630011467</v>
      </c>
      <c r="C1533" s="19" t="str">
        <f>'Base de dados'!B1532</f>
        <v>DEBORA CARNEIRO CUSTODIO</v>
      </c>
      <c r="D1533" s="26">
        <f>'Base de dados'!C1532</f>
        <v>471165980</v>
      </c>
      <c r="E1533" s="20" t="str">
        <f>'Base de dados'!D1532</f>
        <v>413.092.418-48</v>
      </c>
      <c r="F1533" s="21" t="str">
        <f>IF('Base de dados'!E1532&lt;&gt;"",'Base de dados'!E1532,"")</f>
        <v/>
      </c>
      <c r="G1533" s="21" t="str">
        <f>IF('Base de dados'!F1532&lt;&gt;"",'Base de dados'!F1532,"")</f>
        <v/>
      </c>
      <c r="H1533" s="21" t="str">
        <f>IF('Base de dados'!G1532&lt;&gt;"",'Base de dados'!G1532,"")</f>
        <v/>
      </c>
      <c r="I1533" s="31" t="str">
        <f>Prefeitura!D1533</f>
        <v>RUA PROFESSOR ALBERTO KRUM, 408 - PARQUE DAS ACACIAS - CASA BRANCA</v>
      </c>
      <c r="J1533" s="22" t="str">
        <f>Prefeitura!E1533</f>
        <v>(19) 995668456</v>
      </c>
      <c r="K1533" s="23" t="str">
        <f>LOWER('Base de dados'!K1532)</f>
        <v>deboracustodiocb@gmail.com</v>
      </c>
      <c r="L1533" s="24" t="str">
        <f>'Base de dados'!J1532</f>
        <v>POPULAÇÃO GERAL</v>
      </c>
      <c r="M1533" s="24" t="str">
        <f>'Base de dados'!L1532</f>
        <v>SUPLENTE</v>
      </c>
      <c r="N1533" s="24">
        <f>'Base de dados'!M1532</f>
        <v>1216</v>
      </c>
      <c r="O1533" s="29" t="str">
        <f>IF(OR(Prefeitura!I1533="Não",Prefeitura!J1533&lt;&gt;""),"EXCLUÍDO","")</f>
        <v/>
      </c>
      <c r="P1533" s="24" t="str">
        <f>IF(Prefeitura!J1533&lt;&gt;"","ATENDIDO CDHU",IF(Prefeitura!I1533="Não","NÃO COMPROVA TEMPO DE MORADIA",""))</f>
        <v/>
      </c>
      <c r="Q1533" s="24" t="str">
        <f t="shared" si="48"/>
        <v/>
      </c>
    </row>
    <row r="1534" spans="1:17" ht="24.95" customHeight="1" x14ac:dyDescent="0.25">
      <c r="A1534" s="17">
        <f t="shared" si="47"/>
        <v>1532</v>
      </c>
      <c r="B1534" s="18" t="str">
        <f>'Base de dados'!A1533</f>
        <v>5630013919</v>
      </c>
      <c r="C1534" s="19" t="str">
        <f>'Base de dados'!B1533</f>
        <v>EDSON RODRIGUES DE CARVALHO</v>
      </c>
      <c r="D1534" s="26">
        <f>'Base de dados'!C1533</f>
        <v>360927567</v>
      </c>
      <c r="E1534" s="20" t="str">
        <f>'Base de dados'!D1533</f>
        <v>288.316.198-45</v>
      </c>
      <c r="F1534" s="21" t="str">
        <f>IF('Base de dados'!E1533&lt;&gt;"",'Base de dados'!E1533,"")</f>
        <v/>
      </c>
      <c r="G1534" s="21" t="str">
        <f>IF('Base de dados'!F1533&lt;&gt;"",'Base de dados'!F1533,"")</f>
        <v/>
      </c>
      <c r="H1534" s="21" t="str">
        <f>IF('Base de dados'!G1533&lt;&gt;"",'Base de dados'!G1533,"")</f>
        <v/>
      </c>
      <c r="I1534" s="31" t="str">
        <f>Prefeitura!D1534</f>
        <v>RUA PADRE SANTANA, 32 - CENTRO - CASA BRANCA</v>
      </c>
      <c r="J1534" s="22" t="str">
        <f>Prefeitura!E1534</f>
        <v>(19) 993780935</v>
      </c>
      <c r="K1534" s="23" t="str">
        <f>LOWER('Base de dados'!K1533)</f>
        <v>paty_gata32@hotmail.com</v>
      </c>
      <c r="L1534" s="24" t="str">
        <f>'Base de dados'!J1533</f>
        <v>POPULAÇÃO GERAL</v>
      </c>
      <c r="M1534" s="24" t="str">
        <f>'Base de dados'!L1533</f>
        <v>SUPLENTE</v>
      </c>
      <c r="N1534" s="24">
        <f>'Base de dados'!M1533</f>
        <v>1217</v>
      </c>
      <c r="O1534" s="29" t="str">
        <f>IF(OR(Prefeitura!I1534="Não",Prefeitura!J1534&lt;&gt;""),"EXCLUÍDO","")</f>
        <v/>
      </c>
      <c r="P1534" s="24" t="str">
        <f>IF(Prefeitura!J1534&lt;&gt;"","ATENDIDO CDHU",IF(Prefeitura!I1534="Não","NÃO COMPROVA TEMPO DE MORADIA",""))</f>
        <v/>
      </c>
      <c r="Q1534" s="24" t="str">
        <f t="shared" si="48"/>
        <v/>
      </c>
    </row>
    <row r="1535" spans="1:17" ht="24.95" customHeight="1" x14ac:dyDescent="0.25">
      <c r="A1535" s="17">
        <f t="shared" si="47"/>
        <v>1533</v>
      </c>
      <c r="B1535" s="18" t="str">
        <f>'Base de dados'!A1534</f>
        <v>5630006848</v>
      </c>
      <c r="C1535" s="19" t="str">
        <f>'Base de dados'!B1534</f>
        <v>ALDO BATISTA DOS SANTOS</v>
      </c>
      <c r="D1535" s="26">
        <f>'Base de dados'!C1534</f>
        <v>389930477</v>
      </c>
      <c r="E1535" s="20" t="str">
        <f>'Base de dados'!D1534</f>
        <v>371.046.058-19</v>
      </c>
      <c r="F1535" s="21" t="str">
        <f>IF('Base de dados'!E1534&lt;&gt;"",'Base de dados'!E1534,"")</f>
        <v>STEFANI CAROLINE FRANCISCHET DOS SANTOS</v>
      </c>
      <c r="G1535" s="21">
        <f>IF('Base de dados'!F1534&lt;&gt;"",'Base de dados'!F1534,"")</f>
        <v>434862009</v>
      </c>
      <c r="H1535" s="21" t="str">
        <f>IF('Base de dados'!G1534&lt;&gt;"",'Base de dados'!G1534,"")</f>
        <v>472.543.088-95</v>
      </c>
      <c r="I1535" s="31" t="str">
        <f>Prefeitura!D1535</f>
        <v>RUA SANTO ANTONIO PARTICULAR, 47 - CENTRO - CASA BRANCA</v>
      </c>
      <c r="J1535" s="22" t="str">
        <f>Prefeitura!E1535</f>
        <v>(19) 992195386</v>
      </c>
      <c r="K1535" s="23" t="str">
        <f>LOWER('Base de dados'!K1534)</f>
        <v>stefanis023@gmail.com</v>
      </c>
      <c r="L1535" s="24" t="str">
        <f>'Base de dados'!J1534</f>
        <v>POPULAÇÃO GERAL</v>
      </c>
      <c r="M1535" s="24" t="str">
        <f>'Base de dados'!L1534</f>
        <v>SUPLENTE</v>
      </c>
      <c r="N1535" s="24">
        <f>'Base de dados'!M1534</f>
        <v>1218</v>
      </c>
      <c r="O1535" s="29" t="str">
        <f>IF(OR(Prefeitura!I1535="Não",Prefeitura!J1535&lt;&gt;""),"EXCLUÍDO","")</f>
        <v/>
      </c>
      <c r="P1535" s="24" t="str">
        <f>IF(Prefeitura!J1535&lt;&gt;"","ATENDIDO CDHU",IF(Prefeitura!I1535="Não","NÃO COMPROVA TEMPO DE MORADIA",""))</f>
        <v/>
      </c>
      <c r="Q1535" s="24" t="str">
        <f t="shared" si="48"/>
        <v/>
      </c>
    </row>
    <row r="1536" spans="1:17" ht="24.95" customHeight="1" x14ac:dyDescent="0.25">
      <c r="A1536" s="17">
        <f t="shared" si="47"/>
        <v>1534</v>
      </c>
      <c r="B1536" s="18" t="str">
        <f>'Base de dados'!A1535</f>
        <v>5630015104</v>
      </c>
      <c r="C1536" s="19" t="str">
        <f>'Base de dados'!B1535</f>
        <v>LUCINEIDE MARTINS DUARTE</v>
      </c>
      <c r="D1536" s="26">
        <f>'Base de dados'!C1535</f>
        <v>11712695</v>
      </c>
      <c r="E1536" s="20" t="str">
        <f>'Base de dados'!D1535</f>
        <v>048.260.626-64</v>
      </c>
      <c r="F1536" s="21" t="str">
        <f>IF('Base de dados'!E1535&lt;&gt;"",'Base de dados'!E1535,"")</f>
        <v>ANDERSON NOGUEIRA DUARTE</v>
      </c>
      <c r="G1536" s="21">
        <f>IF('Base de dados'!F1535&lt;&gt;"",'Base de dados'!F1535,"")</f>
        <v>298904019</v>
      </c>
      <c r="H1536" s="21" t="str">
        <f>IF('Base de dados'!G1535&lt;&gt;"",'Base de dados'!G1535,"")</f>
        <v>298.263.098-26</v>
      </c>
      <c r="I1536" s="31" t="str">
        <f>Prefeitura!D1536</f>
        <v>RUA FRANCISCO LEITE RIBEIRO, 64 - NAZARE - CASA BRANCA</v>
      </c>
      <c r="J1536" s="22" t="str">
        <f>Prefeitura!E1536</f>
        <v>(19) 992142159</v>
      </c>
      <c r="K1536" s="23" t="str">
        <f>LOWER('Base de dados'!K1535)</f>
        <v>mpmdesigner@bol.com.br</v>
      </c>
      <c r="L1536" s="24" t="str">
        <f>'Base de dados'!J1535</f>
        <v>POPULAÇÃO GERAL</v>
      </c>
      <c r="M1536" s="24" t="str">
        <f>'Base de dados'!L1535</f>
        <v>SUPLENTE</v>
      </c>
      <c r="N1536" s="24">
        <f>'Base de dados'!M1535</f>
        <v>1219</v>
      </c>
      <c r="O1536" s="29" t="str">
        <f>IF(OR(Prefeitura!I1536="Não",Prefeitura!J1536&lt;&gt;""),"EXCLUÍDO","")</f>
        <v/>
      </c>
      <c r="P1536" s="24" t="str">
        <f>IF(Prefeitura!J1536&lt;&gt;"","ATENDIDO CDHU",IF(Prefeitura!I1536="Não","NÃO COMPROVA TEMPO DE MORADIA",""))</f>
        <v/>
      </c>
      <c r="Q1536" s="24" t="str">
        <f t="shared" si="48"/>
        <v/>
      </c>
    </row>
    <row r="1537" spans="1:17" ht="24.95" customHeight="1" x14ac:dyDescent="0.25">
      <c r="A1537" s="17">
        <f t="shared" si="47"/>
        <v>1535</v>
      </c>
      <c r="B1537" s="18" t="str">
        <f>'Base de dados'!A1536</f>
        <v>5630002243</v>
      </c>
      <c r="C1537" s="19" t="str">
        <f>'Base de dados'!B1536</f>
        <v>ZILDA DOS REIS ALVES</v>
      </c>
      <c r="D1537" s="26">
        <f>'Base de dados'!C1536</f>
        <v>289040188</v>
      </c>
      <c r="E1537" s="20" t="str">
        <f>'Base de dados'!D1536</f>
        <v>252.429.338-60</v>
      </c>
      <c r="F1537" s="21" t="str">
        <f>IF('Base de dados'!E1536&lt;&gt;"",'Base de dados'!E1536,"")</f>
        <v>CARLOS HENRIQUE MARTINS</v>
      </c>
      <c r="G1537" s="21">
        <f>IF('Base de dados'!F1536&lt;&gt;"",'Base de dados'!F1536,"")</f>
        <v>17210763</v>
      </c>
      <c r="H1537" s="21" t="str">
        <f>IF('Base de dados'!G1536&lt;&gt;"",'Base de dados'!G1536,"")</f>
        <v>052.194.628-06</v>
      </c>
      <c r="I1537" s="31" t="str">
        <f>Prefeitura!D1537</f>
        <v>CHA DOS BASILES, 42 fundos - DESTERRO - CASA BRANCA</v>
      </c>
      <c r="J1537" s="22" t="str">
        <f>Prefeitura!E1537</f>
        <v>(19) 999095207</v>
      </c>
      <c r="K1537" s="23" t="str">
        <f>LOWER('Base de dados'!K1536)</f>
        <v>carloshenriquemartinsm55@gmail.com</v>
      </c>
      <c r="L1537" s="24" t="str">
        <f>'Base de dados'!J1536</f>
        <v>POPULAÇÃO GERAL</v>
      </c>
      <c r="M1537" s="24" t="str">
        <f>'Base de dados'!L1536</f>
        <v>SUPLENTE</v>
      </c>
      <c r="N1537" s="24">
        <f>'Base de dados'!M1536</f>
        <v>1220</v>
      </c>
      <c r="O1537" s="29" t="str">
        <f>IF(OR(Prefeitura!I1537="Não",Prefeitura!J1537&lt;&gt;""),"EXCLUÍDO","")</f>
        <v/>
      </c>
      <c r="P1537" s="24" t="str">
        <f>IF(Prefeitura!J1537&lt;&gt;"","ATENDIDO CDHU",IF(Prefeitura!I1537="Não","NÃO COMPROVA TEMPO DE MORADIA",""))</f>
        <v/>
      </c>
      <c r="Q1537" s="24" t="str">
        <f t="shared" si="48"/>
        <v/>
      </c>
    </row>
    <row r="1538" spans="1:17" ht="24.95" customHeight="1" x14ac:dyDescent="0.25">
      <c r="A1538" s="17">
        <f t="shared" si="47"/>
        <v>1536</v>
      </c>
      <c r="B1538" s="18" t="str">
        <f>'Base de dados'!A1537</f>
        <v>5630017704</v>
      </c>
      <c r="C1538" s="19" t="str">
        <f>'Base de dados'!B1537</f>
        <v>PEDRO OTAVIO DE SOUZA CUSTODIO DIAS</v>
      </c>
      <c r="D1538" s="26">
        <f>'Base de dados'!C1537</f>
        <v>490039030</v>
      </c>
      <c r="E1538" s="20" t="str">
        <f>'Base de dados'!D1537</f>
        <v>415.249.168-03</v>
      </c>
      <c r="F1538" s="21" t="str">
        <f>IF('Base de dados'!E1537&lt;&gt;"",'Base de dados'!E1537,"")</f>
        <v/>
      </c>
      <c r="G1538" s="21" t="str">
        <f>IF('Base de dados'!F1537&lt;&gt;"",'Base de dados'!F1537,"")</f>
        <v/>
      </c>
      <c r="H1538" s="21" t="str">
        <f>IF('Base de dados'!G1537&lt;&gt;"",'Base de dados'!G1537,"")</f>
        <v/>
      </c>
      <c r="I1538" s="31" t="str">
        <f>Prefeitura!D1538</f>
        <v>RUA DOS NOGUEIRAS, 127 - DESTERRI - CASA BRANCA</v>
      </c>
      <c r="J1538" s="22" t="str">
        <f>Prefeitura!E1538</f>
        <v>(19) 992974333</v>
      </c>
      <c r="K1538" s="23" t="str">
        <f>LOWER('Base de dados'!K1537)</f>
        <v>pedro_otaviosk8@hotmail.com</v>
      </c>
      <c r="L1538" s="24" t="str">
        <f>'Base de dados'!J1537</f>
        <v>POPULAÇÃO GERAL</v>
      </c>
      <c r="M1538" s="24" t="str">
        <f>'Base de dados'!L1537</f>
        <v>SUPLENTE</v>
      </c>
      <c r="N1538" s="24">
        <f>'Base de dados'!M1537</f>
        <v>1221</v>
      </c>
      <c r="O1538" s="29" t="str">
        <f>IF(OR(Prefeitura!I1538="Não",Prefeitura!J1538&lt;&gt;""),"EXCLUÍDO","")</f>
        <v/>
      </c>
      <c r="P1538" s="24" t="str">
        <f>IF(Prefeitura!J1538&lt;&gt;"","ATENDIDO CDHU",IF(Prefeitura!I1538="Não","NÃO COMPROVA TEMPO DE MORADIA",""))</f>
        <v/>
      </c>
      <c r="Q1538" s="24" t="str">
        <f t="shared" si="48"/>
        <v/>
      </c>
    </row>
    <row r="1539" spans="1:17" ht="24.95" customHeight="1" x14ac:dyDescent="0.25">
      <c r="A1539" s="17">
        <f t="shared" si="47"/>
        <v>1537</v>
      </c>
      <c r="B1539" s="18" t="str">
        <f>'Base de dados'!A1538</f>
        <v>5630006798</v>
      </c>
      <c r="C1539" s="19" t="str">
        <f>'Base de dados'!B1538</f>
        <v>JOAO PEDRO BARBOZA</v>
      </c>
      <c r="D1539" s="26">
        <f>'Base de dados'!C1538</f>
        <v>571649695</v>
      </c>
      <c r="E1539" s="20" t="str">
        <f>'Base de dados'!D1538</f>
        <v>464.608.278-00</v>
      </c>
      <c r="F1539" s="21" t="str">
        <f>IF('Base de dados'!E1538&lt;&gt;"",'Base de dados'!E1538,"")</f>
        <v/>
      </c>
      <c r="G1539" s="21" t="str">
        <f>IF('Base de dados'!F1538&lt;&gt;"",'Base de dados'!F1538,"")</f>
        <v/>
      </c>
      <c r="H1539" s="21" t="str">
        <f>IF('Base de dados'!G1538&lt;&gt;"",'Base de dados'!G1538,"")</f>
        <v/>
      </c>
      <c r="I1539" s="31" t="str">
        <f>Prefeitura!D1539</f>
        <v>RUA OLIMPIO JOSE ALGUSTO, 250 - PARQUE SAO PAULO - CASA BRANCA</v>
      </c>
      <c r="J1539" s="22" t="str">
        <f>Prefeitura!E1539</f>
        <v>(19) 991163472</v>
      </c>
      <c r="K1539" s="23" t="str">
        <f>LOWER('Base de dados'!K1538)</f>
        <v>joaopedrobarboza445@gmail.com</v>
      </c>
      <c r="L1539" s="24" t="str">
        <f>'Base de dados'!J1538</f>
        <v>POPULAÇÃO GERAL</v>
      </c>
      <c r="M1539" s="24" t="str">
        <f>'Base de dados'!L1538</f>
        <v>SUPLENTE</v>
      </c>
      <c r="N1539" s="24">
        <f>'Base de dados'!M1538</f>
        <v>1222</v>
      </c>
      <c r="O1539" s="29" t="str">
        <f>IF(OR(Prefeitura!I1539="Não",Prefeitura!J1539&lt;&gt;""),"EXCLUÍDO","")</f>
        <v/>
      </c>
      <c r="P1539" s="24" t="str">
        <f>IF(Prefeitura!J1539&lt;&gt;"","ATENDIDO CDHU",IF(Prefeitura!I1539="Não","NÃO COMPROVA TEMPO DE MORADIA",""))</f>
        <v/>
      </c>
      <c r="Q1539" s="24" t="str">
        <f t="shared" si="48"/>
        <v/>
      </c>
    </row>
    <row r="1540" spans="1:17" ht="24.95" customHeight="1" x14ac:dyDescent="0.25">
      <c r="A1540" s="17">
        <f t="shared" si="47"/>
        <v>1538</v>
      </c>
      <c r="B1540" s="18" t="str">
        <f>'Base de dados'!A1539</f>
        <v>5630000346</v>
      </c>
      <c r="C1540" s="19" t="str">
        <f>'Base de dados'!B1539</f>
        <v>MICHELI APARECIDA XAVIER BARBOSA</v>
      </c>
      <c r="D1540" s="26">
        <f>'Base de dados'!C1539</f>
        <v>471141781</v>
      </c>
      <c r="E1540" s="20" t="str">
        <f>'Base de dados'!D1539</f>
        <v>392.259.668-14</v>
      </c>
      <c r="F1540" s="21" t="str">
        <f>IF('Base de dados'!E1539&lt;&gt;"",'Base de dados'!E1539,"")</f>
        <v>CARLOS SANDRO SOARES BARBOSA</v>
      </c>
      <c r="G1540" s="21">
        <f>IF('Base de dados'!F1539&lt;&gt;"",'Base de dados'!F1539,"")</f>
        <v>43175641</v>
      </c>
      <c r="H1540" s="21" t="str">
        <f>IF('Base de dados'!G1539&lt;&gt;"",'Base de dados'!G1539,"")</f>
        <v>322.527.938-21</v>
      </c>
      <c r="I1540" s="31" t="str">
        <f>Prefeitura!D1540</f>
        <v>FAZ BEIRA RIO, Sem numero 0 - VENDA BRANCA - CASA BRANCA</v>
      </c>
      <c r="J1540" s="22" t="str">
        <f>Prefeitura!E1540</f>
        <v>(19) 986004793</v>
      </c>
      <c r="K1540" s="23" t="str">
        <f>LOWER('Base de dados'!K1539)</f>
        <v>micheliap.bxavier@hotmail.com</v>
      </c>
      <c r="L1540" s="24" t="str">
        <f>'Base de dados'!J1539</f>
        <v>POPULAÇÃO GERAL</v>
      </c>
      <c r="M1540" s="24" t="str">
        <f>'Base de dados'!L1539</f>
        <v>SUPLENTE</v>
      </c>
      <c r="N1540" s="24">
        <f>'Base de dados'!M1539</f>
        <v>1223</v>
      </c>
      <c r="O1540" s="29" t="str">
        <f>IF(OR(Prefeitura!I1540="Não",Prefeitura!J1540&lt;&gt;""),"EXCLUÍDO","")</f>
        <v/>
      </c>
      <c r="P1540" s="24" t="str">
        <f>IF(Prefeitura!J1540&lt;&gt;"","ATENDIDO CDHU",IF(Prefeitura!I1540="Não","NÃO COMPROVA TEMPO DE MORADIA",""))</f>
        <v/>
      </c>
      <c r="Q1540" s="24" t="str">
        <f t="shared" si="48"/>
        <v/>
      </c>
    </row>
    <row r="1541" spans="1:17" ht="24.95" customHeight="1" x14ac:dyDescent="0.25">
      <c r="A1541" s="17">
        <f t="shared" ref="A1541:A1604" si="49">A1540+1</f>
        <v>1539</v>
      </c>
      <c r="B1541" s="18" t="str">
        <f>'Base de dados'!A1540</f>
        <v>5630014925</v>
      </c>
      <c r="C1541" s="19" t="str">
        <f>'Base de dados'!B1540</f>
        <v>CRISLAINE MARCELINO GARCIA</v>
      </c>
      <c r="D1541" s="26">
        <f>'Base de dados'!C1540</f>
        <v>403791455</v>
      </c>
      <c r="E1541" s="20" t="str">
        <f>'Base de dados'!D1540</f>
        <v>369.023.348-89</v>
      </c>
      <c r="F1541" s="21" t="str">
        <f>IF('Base de dados'!E1540&lt;&gt;"",'Base de dados'!E1540,"")</f>
        <v>RONILDO COSTA SOUZA</v>
      </c>
      <c r="G1541" s="21">
        <f>IF('Base de dados'!F1540&lt;&gt;"",'Base de dados'!F1540,"")</f>
        <v>405253710</v>
      </c>
      <c r="H1541" s="21" t="str">
        <f>IF('Base de dados'!G1540&lt;&gt;"",'Base de dados'!G1540,"")</f>
        <v>375.094.178-56</v>
      </c>
      <c r="I1541" s="31" t="str">
        <f>Prefeitura!D1541</f>
        <v>RUA ROBERTO BITENCUR, 162 b - JARDIM EUROPA - CASA BRANCA</v>
      </c>
      <c r="J1541" s="22" t="str">
        <f>Prefeitura!E1541</f>
        <v>(19) 992941222</v>
      </c>
      <c r="K1541" s="23" t="str">
        <f>LOWER('Base de dados'!K1540)</f>
        <v>marcelinocrislaine714@gmail.com</v>
      </c>
      <c r="L1541" s="24" t="str">
        <f>'Base de dados'!J1540</f>
        <v>POPULAÇÃO GERAL</v>
      </c>
      <c r="M1541" s="24" t="str">
        <f>'Base de dados'!L1540</f>
        <v>SUPLENTE</v>
      </c>
      <c r="N1541" s="24">
        <f>'Base de dados'!M1540</f>
        <v>1224</v>
      </c>
      <c r="O1541" s="29" t="str">
        <f>IF(OR(Prefeitura!I1541="Não",Prefeitura!J1541&lt;&gt;""),"EXCLUÍDO","")</f>
        <v/>
      </c>
      <c r="P1541" s="24" t="str">
        <f>IF(Prefeitura!J1541&lt;&gt;"","ATENDIDO CDHU",IF(Prefeitura!I1541="Não","NÃO COMPROVA TEMPO DE MORADIA",""))</f>
        <v/>
      </c>
      <c r="Q1541" s="24" t="str">
        <f t="shared" ref="Q1541:Q1604" si="50">IF(P1541="","",IF(P1541="ATENDIDO CDHU","CDHU","PREFEITURA"))</f>
        <v/>
      </c>
    </row>
    <row r="1542" spans="1:17" ht="24.95" customHeight="1" x14ac:dyDescent="0.25">
      <c r="A1542" s="17">
        <f t="shared" si="49"/>
        <v>1540</v>
      </c>
      <c r="B1542" s="18" t="str">
        <f>'Base de dados'!A1541</f>
        <v>5630009404</v>
      </c>
      <c r="C1542" s="19" t="str">
        <f>'Base de dados'!B1541</f>
        <v>CESAR DOS SANTOS ALVES</v>
      </c>
      <c r="D1542" s="26">
        <f>'Base de dados'!C1541</f>
        <v>473210307</v>
      </c>
      <c r="E1542" s="20" t="str">
        <f>'Base de dados'!D1541</f>
        <v>384.807.898-83</v>
      </c>
      <c r="F1542" s="21" t="str">
        <f>IF('Base de dados'!E1541&lt;&gt;"",'Base de dados'!E1541,"")</f>
        <v>ANA CLAUDIA TELLES</v>
      </c>
      <c r="G1542" s="21">
        <f>IF('Base de dados'!F1541&lt;&gt;"",'Base de dados'!F1541,"")</f>
        <v>431645152</v>
      </c>
      <c r="H1542" s="21" t="str">
        <f>IF('Base de dados'!G1541&lt;&gt;"",'Base de dados'!G1541,"")</f>
        <v>373.343.648-21</v>
      </c>
      <c r="I1542" s="31" t="str">
        <f>Prefeitura!D1542</f>
        <v>RUA CEL JOAO GONCALVES, 889 - DESTERRO - CASA BRANCA</v>
      </c>
      <c r="J1542" s="22" t="str">
        <f>Prefeitura!E1542</f>
        <v>(19) 989380242</v>
      </c>
      <c r="K1542" s="23" t="str">
        <f>LOWER('Base de dados'!K1541)</f>
        <v>cesardossantosalves@gmail.com</v>
      </c>
      <c r="L1542" s="24" t="str">
        <f>'Base de dados'!J1541</f>
        <v>POPULAÇÃO GERAL</v>
      </c>
      <c r="M1542" s="24" t="str">
        <f>'Base de dados'!L1541</f>
        <v>SUPLENTE</v>
      </c>
      <c r="N1542" s="24">
        <f>'Base de dados'!M1541</f>
        <v>1225</v>
      </c>
      <c r="O1542" s="29" t="str">
        <f>IF(OR(Prefeitura!I1542="Não",Prefeitura!J1542&lt;&gt;""),"EXCLUÍDO","")</f>
        <v/>
      </c>
      <c r="P1542" s="24" t="str">
        <f>IF(Prefeitura!J1542&lt;&gt;"","ATENDIDO CDHU",IF(Prefeitura!I1542="Não","NÃO COMPROVA TEMPO DE MORADIA",""))</f>
        <v/>
      </c>
      <c r="Q1542" s="24" t="str">
        <f t="shared" si="50"/>
        <v/>
      </c>
    </row>
    <row r="1543" spans="1:17" ht="24.95" customHeight="1" x14ac:dyDescent="0.25">
      <c r="A1543" s="17">
        <f t="shared" si="49"/>
        <v>1541</v>
      </c>
      <c r="B1543" s="18" t="str">
        <f>'Base de dados'!A1542</f>
        <v>5630008240</v>
      </c>
      <c r="C1543" s="19" t="str">
        <f>'Base de dados'!B1542</f>
        <v>RIK ANTONIO LUIZ LEITE</v>
      </c>
      <c r="D1543" s="26">
        <f>'Base de dados'!C1542</f>
        <v>560653827</v>
      </c>
      <c r="E1543" s="20" t="str">
        <f>'Base de dados'!D1542</f>
        <v>091.636.184-51</v>
      </c>
      <c r="F1543" s="21" t="str">
        <f>IF('Base de dados'!E1542&lt;&gt;"",'Base de dados'!E1542,"")</f>
        <v/>
      </c>
      <c r="G1543" s="21" t="str">
        <f>IF('Base de dados'!F1542&lt;&gt;"",'Base de dados'!F1542,"")</f>
        <v/>
      </c>
      <c r="H1543" s="21" t="str">
        <f>IF('Base de dados'!G1542&lt;&gt;"",'Base de dados'!G1542,"")</f>
        <v/>
      </c>
      <c r="I1543" s="31" t="str">
        <f>Prefeitura!D1543</f>
        <v>RUA ADAO DE BRITO, 155 - VILA LEOPOLDINA - SOROCABA</v>
      </c>
      <c r="J1543" s="22" t="str">
        <f>Prefeitura!E1543</f>
        <v>(15) 981394030</v>
      </c>
      <c r="K1543" s="23" t="str">
        <f>LOWER('Base de dados'!K1542)</f>
        <v>rik.rik_3@hotmail.com</v>
      </c>
      <c r="L1543" s="24" t="str">
        <f>'Base de dados'!J1542</f>
        <v>POPULAÇÃO GERAL</v>
      </c>
      <c r="M1543" s="24" t="str">
        <f>'Base de dados'!L1542</f>
        <v>SUPLENTE</v>
      </c>
      <c r="N1543" s="24">
        <f>'Base de dados'!M1542</f>
        <v>1226</v>
      </c>
      <c r="O1543" s="29" t="str">
        <f>IF(OR(Prefeitura!I1543="Não",Prefeitura!J1543&lt;&gt;""),"EXCLUÍDO","")</f>
        <v/>
      </c>
      <c r="P1543" s="24" t="str">
        <f>IF(Prefeitura!J1543&lt;&gt;"","ATENDIDO CDHU",IF(Prefeitura!I1543="Não","NÃO COMPROVA TEMPO DE MORADIA",""))</f>
        <v/>
      </c>
      <c r="Q1543" s="24" t="str">
        <f t="shared" si="50"/>
        <v/>
      </c>
    </row>
    <row r="1544" spans="1:17" ht="24.95" customHeight="1" x14ac:dyDescent="0.25">
      <c r="A1544" s="17">
        <f t="shared" si="49"/>
        <v>1542</v>
      </c>
      <c r="B1544" s="18" t="str">
        <f>'Base de dados'!A1543</f>
        <v>5630009818</v>
      </c>
      <c r="C1544" s="19" t="str">
        <f>'Base de dados'!B1543</f>
        <v>VERA LUCIA GONCALVES ROBERTO</v>
      </c>
      <c r="D1544" s="26">
        <f>'Base de dados'!C1543</f>
        <v>368121276</v>
      </c>
      <c r="E1544" s="20" t="str">
        <f>'Base de dados'!D1543</f>
        <v>363.899.468-64</v>
      </c>
      <c r="F1544" s="21" t="str">
        <f>IF('Base de dados'!E1543&lt;&gt;"",'Base de dados'!E1543,"")</f>
        <v/>
      </c>
      <c r="G1544" s="21" t="str">
        <f>IF('Base de dados'!F1543&lt;&gt;"",'Base de dados'!F1543,"")</f>
        <v/>
      </c>
      <c r="H1544" s="21" t="str">
        <f>IF('Base de dados'!G1543&lt;&gt;"",'Base de dados'!G1543,"")</f>
        <v/>
      </c>
      <c r="I1544" s="31" t="str">
        <f>Prefeitura!D1544</f>
        <v>FAZ OURO VERDE 2, 4 - ZONA RURAL  - CASA BRANCA</v>
      </c>
      <c r="J1544" s="22" t="str">
        <f>Prefeitura!E1544</f>
        <v>(19) 989468872</v>
      </c>
      <c r="K1544" s="23" t="str">
        <f>LOWER('Base de dados'!K1543)</f>
        <v>cassiaroberta341@gmail.com</v>
      </c>
      <c r="L1544" s="24" t="str">
        <f>'Base de dados'!J1543</f>
        <v>POPULAÇÃO GERAL</v>
      </c>
      <c r="M1544" s="24" t="str">
        <f>'Base de dados'!L1543</f>
        <v>SUPLENTE</v>
      </c>
      <c r="N1544" s="24">
        <f>'Base de dados'!M1543</f>
        <v>1227</v>
      </c>
      <c r="O1544" s="29" t="str">
        <f>IF(OR(Prefeitura!I1544="Não",Prefeitura!J1544&lt;&gt;""),"EXCLUÍDO","")</f>
        <v/>
      </c>
      <c r="P1544" s="24" t="str">
        <f>IF(Prefeitura!J1544&lt;&gt;"","ATENDIDO CDHU",IF(Prefeitura!I1544="Não","NÃO COMPROVA TEMPO DE MORADIA",""))</f>
        <v/>
      </c>
      <c r="Q1544" s="24" t="str">
        <f t="shared" si="50"/>
        <v/>
      </c>
    </row>
    <row r="1545" spans="1:17" ht="24.95" customHeight="1" x14ac:dyDescent="0.25">
      <c r="A1545" s="17">
        <f t="shared" si="49"/>
        <v>1543</v>
      </c>
      <c r="B1545" s="18" t="str">
        <f>'Base de dados'!A1544</f>
        <v>5630011152</v>
      </c>
      <c r="C1545" s="19" t="str">
        <f>'Base de dados'!B1544</f>
        <v>VANESSA NATALIA GOMES CELIOTO</v>
      </c>
      <c r="D1545" s="26">
        <f>'Base de dados'!C1544</f>
        <v>495961723</v>
      </c>
      <c r="E1545" s="20" t="str">
        <f>'Base de dados'!D1544</f>
        <v>410.435.688-32</v>
      </c>
      <c r="F1545" s="21" t="str">
        <f>IF('Base de dados'!E1544&lt;&gt;"",'Base de dados'!E1544,"")</f>
        <v/>
      </c>
      <c r="G1545" s="21" t="str">
        <f>IF('Base de dados'!F1544&lt;&gt;"",'Base de dados'!F1544,"")</f>
        <v/>
      </c>
      <c r="H1545" s="21" t="str">
        <f>IF('Base de dados'!G1544&lt;&gt;"",'Base de dados'!G1544,"")</f>
        <v/>
      </c>
      <c r="I1545" s="31" t="str">
        <f>Prefeitura!D1545</f>
        <v>RUA FAMILIA GALANTE, 42 - NAZARETH - CASA BRANCA</v>
      </c>
      <c r="J1545" s="22" t="str">
        <f>Prefeitura!E1545</f>
        <v>(19) 982334063</v>
      </c>
      <c r="K1545" s="23" t="str">
        <f>LOWER('Base de dados'!K1544)</f>
        <v>v.celioto@gmail.com</v>
      </c>
      <c r="L1545" s="24" t="str">
        <f>'Base de dados'!J1544</f>
        <v>POPULAÇÃO GERAL</v>
      </c>
      <c r="M1545" s="24" t="str">
        <f>'Base de dados'!L1544</f>
        <v>SUPLENTE</v>
      </c>
      <c r="N1545" s="24">
        <f>'Base de dados'!M1544</f>
        <v>1228</v>
      </c>
      <c r="O1545" s="29" t="str">
        <f>IF(OR(Prefeitura!I1545="Não",Prefeitura!J1545&lt;&gt;""),"EXCLUÍDO","")</f>
        <v/>
      </c>
      <c r="P1545" s="24" t="str">
        <f>IF(Prefeitura!J1545&lt;&gt;"","ATENDIDO CDHU",IF(Prefeitura!I1545="Não","NÃO COMPROVA TEMPO DE MORADIA",""))</f>
        <v/>
      </c>
      <c r="Q1545" s="24" t="str">
        <f t="shared" si="50"/>
        <v/>
      </c>
    </row>
    <row r="1546" spans="1:17" ht="24.95" customHeight="1" x14ac:dyDescent="0.25">
      <c r="A1546" s="17">
        <f t="shared" si="49"/>
        <v>1544</v>
      </c>
      <c r="B1546" s="18" t="str">
        <f>'Base de dados'!A1545</f>
        <v>5630020161</v>
      </c>
      <c r="C1546" s="19" t="str">
        <f>'Base de dados'!B1545</f>
        <v>ROSANE APARECIDA ESPINDOLA</v>
      </c>
      <c r="D1546" s="26">
        <f>'Base de dados'!C1545</f>
        <v>185620036</v>
      </c>
      <c r="E1546" s="20" t="str">
        <f>'Base de dados'!D1545</f>
        <v>096.822.568-36</v>
      </c>
      <c r="F1546" s="21" t="str">
        <f>IF('Base de dados'!E1545&lt;&gt;"",'Base de dados'!E1545,"")</f>
        <v/>
      </c>
      <c r="G1546" s="21" t="str">
        <f>IF('Base de dados'!F1545&lt;&gt;"",'Base de dados'!F1545,"")</f>
        <v/>
      </c>
      <c r="H1546" s="21" t="str">
        <f>IF('Base de dados'!G1545&lt;&gt;"",'Base de dados'!G1545,"")</f>
        <v/>
      </c>
      <c r="I1546" s="31" t="str">
        <f>Prefeitura!D1546</f>
        <v>AV  DOUTOR FRANCISCO NOGUEIRA DE LIMA, 1576 - DESTERRO - CASA BRANCA</v>
      </c>
      <c r="J1546" s="22" t="str">
        <f>Prefeitura!E1546</f>
        <v>(19) 993098857</v>
      </c>
      <c r="K1546" s="23" t="str">
        <f>LOWER('Base de dados'!K1545)</f>
        <v>rosaneaparecidaespindola@993098857gmail.com</v>
      </c>
      <c r="L1546" s="24" t="str">
        <f>'Base de dados'!J1545</f>
        <v>POPULAÇÃO GERAL</v>
      </c>
      <c r="M1546" s="24" t="str">
        <f>'Base de dados'!L1545</f>
        <v>SUPLENTE</v>
      </c>
      <c r="N1546" s="24">
        <f>'Base de dados'!M1545</f>
        <v>1229</v>
      </c>
      <c r="O1546" s="29" t="str">
        <f>IF(OR(Prefeitura!I1546="Não",Prefeitura!J1546&lt;&gt;""),"EXCLUÍDO","")</f>
        <v/>
      </c>
      <c r="P1546" s="24" t="str">
        <f>IF(Prefeitura!J1546&lt;&gt;"","ATENDIDO CDHU",IF(Prefeitura!I1546="Não","NÃO COMPROVA TEMPO DE MORADIA",""))</f>
        <v/>
      </c>
      <c r="Q1546" s="24" t="str">
        <f t="shared" si="50"/>
        <v/>
      </c>
    </row>
    <row r="1547" spans="1:17" ht="24.95" customHeight="1" x14ac:dyDescent="0.25">
      <c r="A1547" s="17">
        <f t="shared" si="49"/>
        <v>1545</v>
      </c>
      <c r="B1547" s="18" t="str">
        <f>'Base de dados'!A1546</f>
        <v>5630003654</v>
      </c>
      <c r="C1547" s="19" t="str">
        <f>'Base de dados'!B1546</f>
        <v>ALESSANDRA CRIATINA VIEIRA DIAS FERREIRA</v>
      </c>
      <c r="D1547" s="26">
        <f>'Base de dados'!C1546</f>
        <v>265884755</v>
      </c>
      <c r="E1547" s="20" t="str">
        <f>'Base de dados'!D1546</f>
        <v>323.233.808-93</v>
      </c>
      <c r="F1547" s="21" t="str">
        <f>IF('Base de dados'!E1546&lt;&gt;"",'Base de dados'!E1546,"")</f>
        <v>ALTAIR FERREIRA</v>
      </c>
      <c r="G1547" s="21">
        <f>IF('Base de dados'!F1546&lt;&gt;"",'Base de dados'!F1546,"")</f>
        <v>22814971</v>
      </c>
      <c r="H1547" s="21" t="str">
        <f>IF('Base de dados'!G1546&lt;&gt;"",'Base de dados'!G1546,"")</f>
        <v>135.684.628-93</v>
      </c>
      <c r="I1547" s="31" t="str">
        <f>Prefeitura!D1547</f>
        <v>AV  FAMILIA MAGDALENA, 447 - PARQUE SAO PAULO - CASA BRANCA</v>
      </c>
      <c r="J1547" s="22" t="str">
        <f>Prefeitura!E1547</f>
        <v>(19) 992702159</v>
      </c>
      <c r="K1547" s="23" t="str">
        <f>LOWER('Base de dados'!K1546)</f>
        <v>sandrika.19@hotmail.com</v>
      </c>
      <c r="L1547" s="24" t="str">
        <f>'Base de dados'!J1546</f>
        <v>POPULAÇÃO GERAL</v>
      </c>
      <c r="M1547" s="24" t="str">
        <f>'Base de dados'!L1546</f>
        <v>SUPLENTE</v>
      </c>
      <c r="N1547" s="24">
        <f>'Base de dados'!M1546</f>
        <v>1230</v>
      </c>
      <c r="O1547" s="29" t="str">
        <f>IF(OR(Prefeitura!I1547="Não",Prefeitura!J1547&lt;&gt;""),"EXCLUÍDO","")</f>
        <v>EXCLUÍDO</v>
      </c>
      <c r="P1547" s="24" t="str">
        <f>IF(Prefeitura!J1547&lt;&gt;"","ATENDIDO CDHU",IF(Prefeitura!I1547="Não","NÃO COMPROVA TEMPO DE MORADIA",""))</f>
        <v>ATENDIDO CDHU</v>
      </c>
      <c r="Q1547" s="24" t="str">
        <f t="shared" si="50"/>
        <v>CDHU</v>
      </c>
    </row>
    <row r="1548" spans="1:17" ht="24.95" customHeight="1" x14ac:dyDescent="0.25">
      <c r="A1548" s="17">
        <f t="shared" si="49"/>
        <v>1546</v>
      </c>
      <c r="B1548" s="18" t="str">
        <f>'Base de dados'!A1547</f>
        <v>5630007291</v>
      </c>
      <c r="C1548" s="19" t="str">
        <f>'Base de dados'!B1547</f>
        <v>MARISTELA CRUZ</v>
      </c>
      <c r="D1548" s="26">
        <f>'Base de dados'!C1547</f>
        <v>12398323</v>
      </c>
      <c r="E1548" s="20" t="str">
        <f>'Base de dados'!D1547</f>
        <v>155.744.648-29</v>
      </c>
      <c r="F1548" s="21" t="str">
        <f>IF('Base de dados'!E1547&lt;&gt;"",'Base de dados'!E1547,"")</f>
        <v/>
      </c>
      <c r="G1548" s="21" t="str">
        <f>IF('Base de dados'!F1547&lt;&gt;"",'Base de dados'!F1547,"")</f>
        <v/>
      </c>
      <c r="H1548" s="21" t="str">
        <f>IF('Base de dados'!G1547&lt;&gt;"",'Base de dados'!G1547,"")</f>
        <v/>
      </c>
      <c r="I1548" s="31" t="str">
        <f>Prefeitura!D1548</f>
        <v>RUA ALTINO ARANTES, 347 - CENTRO - CASA BRANCA</v>
      </c>
      <c r="J1548" s="22" t="str">
        <f>Prefeitura!E1548</f>
        <v>(19) 993974297</v>
      </c>
      <c r="K1548" s="23" t="str">
        <f>LOWER('Base de dados'!K1547)</f>
        <v>cbmaris@gmail.com</v>
      </c>
      <c r="L1548" s="24" t="str">
        <f>'Base de dados'!J1547</f>
        <v>POPULAÇÃO GERAL</v>
      </c>
      <c r="M1548" s="24" t="str">
        <f>'Base de dados'!L1547</f>
        <v>SUPLENTE</v>
      </c>
      <c r="N1548" s="24">
        <f>'Base de dados'!M1547</f>
        <v>1231</v>
      </c>
      <c r="O1548" s="29" t="str">
        <f>IF(OR(Prefeitura!I1548="Não",Prefeitura!J1548&lt;&gt;""),"EXCLUÍDO","")</f>
        <v/>
      </c>
      <c r="P1548" s="24" t="str">
        <f>IF(Prefeitura!J1548&lt;&gt;"","ATENDIDO CDHU",IF(Prefeitura!I1548="Não","NÃO COMPROVA TEMPO DE MORADIA",""))</f>
        <v/>
      </c>
      <c r="Q1548" s="24" t="str">
        <f t="shared" si="50"/>
        <v/>
      </c>
    </row>
    <row r="1549" spans="1:17" ht="24.95" customHeight="1" x14ac:dyDescent="0.25">
      <c r="A1549" s="17">
        <f t="shared" si="49"/>
        <v>1547</v>
      </c>
      <c r="B1549" s="18" t="str">
        <f>'Base de dados'!A1548</f>
        <v>5630009420</v>
      </c>
      <c r="C1549" s="19" t="str">
        <f>'Base de dados'!B1548</f>
        <v>ANA CLAUDIA SOARES DA SILVA CARVALHO</v>
      </c>
      <c r="D1549" s="26">
        <f>'Base de dados'!C1548</f>
        <v>428777843</v>
      </c>
      <c r="E1549" s="20" t="str">
        <f>'Base de dados'!D1548</f>
        <v>355.645.998-10</v>
      </c>
      <c r="F1549" s="21" t="str">
        <f>IF('Base de dados'!E1548&lt;&gt;"",'Base de dados'!E1548,"")</f>
        <v/>
      </c>
      <c r="G1549" s="21" t="str">
        <f>IF('Base de dados'!F1548&lt;&gt;"",'Base de dados'!F1548,"")</f>
        <v/>
      </c>
      <c r="H1549" s="21" t="str">
        <f>IF('Base de dados'!G1548&lt;&gt;"",'Base de dados'!G1548,"")</f>
        <v/>
      </c>
      <c r="I1549" s="31" t="str">
        <f>Prefeitura!D1549</f>
        <v>RUA PAULO RENZI, 35 - CIDADE MIGUEL BADRA - SUZANO</v>
      </c>
      <c r="J1549" s="22" t="str">
        <f>Prefeitura!E1549</f>
        <v>(11) 973901743</v>
      </c>
      <c r="K1549" s="23" t="str">
        <f>LOWER('Base de dados'!K1548)</f>
        <v>joaovitorcarvalho07@hotmail.com</v>
      </c>
      <c r="L1549" s="24" t="str">
        <f>'Base de dados'!J1548</f>
        <v>POPULAÇÃO GERAL</v>
      </c>
      <c r="M1549" s="24" t="str">
        <f>'Base de dados'!L1548</f>
        <v>SUPLENTE</v>
      </c>
      <c r="N1549" s="24">
        <f>'Base de dados'!M1548</f>
        <v>1232</v>
      </c>
      <c r="O1549" s="29" t="str">
        <f>IF(OR(Prefeitura!I1549="Não",Prefeitura!J1549&lt;&gt;""),"EXCLUÍDO","")</f>
        <v/>
      </c>
      <c r="P1549" s="24" t="str">
        <f>IF(Prefeitura!J1549&lt;&gt;"","ATENDIDO CDHU",IF(Prefeitura!I1549="Não","NÃO COMPROVA TEMPO DE MORADIA",""))</f>
        <v/>
      </c>
      <c r="Q1549" s="24" t="str">
        <f t="shared" si="50"/>
        <v/>
      </c>
    </row>
    <row r="1550" spans="1:17" ht="24.95" customHeight="1" x14ac:dyDescent="0.25">
      <c r="A1550" s="17">
        <f t="shared" si="49"/>
        <v>1548</v>
      </c>
      <c r="B1550" s="18" t="str">
        <f>'Base de dados'!A1549</f>
        <v>5630020450</v>
      </c>
      <c r="C1550" s="19" t="str">
        <f>'Base de dados'!B1549</f>
        <v>MARCOS SOARES CABRAL</v>
      </c>
      <c r="D1550" s="26">
        <f>'Base de dados'!C1549</f>
        <v>594903373</v>
      </c>
      <c r="E1550" s="20" t="str">
        <f>'Base de dados'!D1549</f>
        <v>372.824.094-04</v>
      </c>
      <c r="F1550" s="21" t="str">
        <f>IF('Base de dados'!E1549&lt;&gt;"",'Base de dados'!E1549,"")</f>
        <v>ANGELA APARECIDA CANDIDO</v>
      </c>
      <c r="G1550" s="21">
        <f>IF('Base de dados'!F1549&lt;&gt;"",'Base de dados'!F1549,"")</f>
        <v>258557424</v>
      </c>
      <c r="H1550" s="21" t="str">
        <f>IF('Base de dados'!G1549&lt;&gt;"",'Base de dados'!G1549,"")</f>
        <v>376.602.588-00</v>
      </c>
      <c r="I1550" s="31" t="str">
        <f>Prefeitura!D1550</f>
        <v>RUA SANTO ANTONIO, 428 - CENTRO - CASA BRANCA</v>
      </c>
      <c r="J1550" s="22" t="str">
        <f>Prefeitura!E1550</f>
        <v>(19) 994274498</v>
      </c>
      <c r="K1550" s="23" t="str">
        <f>LOWER('Base de dados'!K1549)</f>
        <v>laura_cabral11@hotmail.com</v>
      </c>
      <c r="L1550" s="24" t="str">
        <f>'Base de dados'!J1549</f>
        <v>POPULAÇÃO GERAL</v>
      </c>
      <c r="M1550" s="24" t="str">
        <f>'Base de dados'!L1549</f>
        <v>SUPLENTE</v>
      </c>
      <c r="N1550" s="24">
        <f>'Base de dados'!M1549</f>
        <v>1233</v>
      </c>
      <c r="O1550" s="29" t="str">
        <f>IF(OR(Prefeitura!I1550="Não",Prefeitura!J1550&lt;&gt;""),"EXCLUÍDO","")</f>
        <v>EXCLUÍDO</v>
      </c>
      <c r="P1550" s="24" t="str">
        <f>IF(Prefeitura!J1550&lt;&gt;"","ATENDIDO CDHU",IF(Prefeitura!I1550="Não","NÃO COMPROVA TEMPO DE MORADIA",""))</f>
        <v>ATENDIDO CDHU</v>
      </c>
      <c r="Q1550" s="24" t="str">
        <f t="shared" si="50"/>
        <v>CDHU</v>
      </c>
    </row>
    <row r="1551" spans="1:17" ht="24.95" customHeight="1" x14ac:dyDescent="0.25">
      <c r="A1551" s="17">
        <f t="shared" si="49"/>
        <v>1549</v>
      </c>
      <c r="B1551" s="18" t="str">
        <f>'Base de dados'!A1550</f>
        <v>5630019684</v>
      </c>
      <c r="C1551" s="19" t="str">
        <f>'Base de dados'!B1550</f>
        <v>TATIANA ROCHA</v>
      </c>
      <c r="D1551" s="26">
        <f>'Base de dados'!C1550</f>
        <v>42998831</v>
      </c>
      <c r="E1551" s="20" t="str">
        <f>'Base de dados'!D1550</f>
        <v>466.578.488-46</v>
      </c>
      <c r="F1551" s="21" t="str">
        <f>IF('Base de dados'!E1550&lt;&gt;"",'Base de dados'!E1550,"")</f>
        <v/>
      </c>
      <c r="G1551" s="21" t="str">
        <f>IF('Base de dados'!F1550&lt;&gt;"",'Base de dados'!F1550,"")</f>
        <v/>
      </c>
      <c r="H1551" s="21" t="str">
        <f>IF('Base de dados'!G1550&lt;&gt;"",'Base de dados'!G1550,"")</f>
        <v/>
      </c>
      <c r="I1551" s="31" t="str">
        <f>Prefeitura!D1551</f>
        <v>AV  DR  FRANCISCO NOGUEIRA DE LIMA, 1299 - DESTERRO - CASA BRANCA</v>
      </c>
      <c r="J1551" s="22" t="str">
        <f>Prefeitura!E1551</f>
        <v>(19) 995034492</v>
      </c>
      <c r="K1551" s="23" t="str">
        <f>LOWER('Base de dados'!K1550)</f>
        <v>tatianarocha250@gmail.com</v>
      </c>
      <c r="L1551" s="24" t="str">
        <f>'Base de dados'!J1550</f>
        <v>POPULAÇÃO GERAL</v>
      </c>
      <c r="M1551" s="24" t="str">
        <f>'Base de dados'!L1550</f>
        <v>SUPLENTE</v>
      </c>
      <c r="N1551" s="24">
        <f>'Base de dados'!M1550</f>
        <v>1234</v>
      </c>
      <c r="O1551" s="29" t="str">
        <f>IF(OR(Prefeitura!I1551="Não",Prefeitura!J1551&lt;&gt;""),"EXCLUÍDO","")</f>
        <v/>
      </c>
      <c r="P1551" s="24" t="str">
        <f>IF(Prefeitura!J1551&lt;&gt;"","ATENDIDO CDHU",IF(Prefeitura!I1551="Não","NÃO COMPROVA TEMPO DE MORADIA",""))</f>
        <v/>
      </c>
      <c r="Q1551" s="24" t="str">
        <f t="shared" si="50"/>
        <v/>
      </c>
    </row>
    <row r="1552" spans="1:17" ht="24.95" customHeight="1" x14ac:dyDescent="0.25">
      <c r="A1552" s="17">
        <f t="shared" si="49"/>
        <v>1550</v>
      </c>
      <c r="B1552" s="18" t="str">
        <f>'Base de dados'!A1551</f>
        <v>5630009297</v>
      </c>
      <c r="C1552" s="19" t="str">
        <f>'Base de dados'!B1551</f>
        <v>ROSA HELENA BENTO</v>
      </c>
      <c r="D1552" s="26">
        <f>'Base de dados'!C1551</f>
        <v>405167921</v>
      </c>
      <c r="E1552" s="20" t="str">
        <f>'Base de dados'!D1551</f>
        <v>348.597.778-08</v>
      </c>
      <c r="F1552" s="21" t="str">
        <f>IF('Base de dados'!E1551&lt;&gt;"",'Base de dados'!E1551,"")</f>
        <v/>
      </c>
      <c r="G1552" s="21" t="str">
        <f>IF('Base de dados'!F1551&lt;&gt;"",'Base de dados'!F1551,"")</f>
        <v/>
      </c>
      <c r="H1552" s="21" t="str">
        <f>IF('Base de dados'!G1551&lt;&gt;"",'Base de dados'!G1551,"")</f>
        <v/>
      </c>
      <c r="I1552" s="31" t="str">
        <f>Prefeitura!D1552</f>
        <v>RUA ISIDORO SCAPIM, 50 - LAGOA BRANCA - CASA BRANCA</v>
      </c>
      <c r="J1552" s="22" t="str">
        <f>Prefeitura!E1552</f>
        <v>(11) 945173419</v>
      </c>
      <c r="K1552" s="23" t="str">
        <f>LOWER('Base de dados'!K1551)</f>
        <v>shelbcosta454@gmail.com</v>
      </c>
      <c r="L1552" s="24" t="str">
        <f>'Base de dados'!J1551</f>
        <v>POPULAÇÃO GERAL</v>
      </c>
      <c r="M1552" s="24" t="str">
        <f>'Base de dados'!L1551</f>
        <v>SUPLENTE</v>
      </c>
      <c r="N1552" s="24">
        <f>'Base de dados'!M1551</f>
        <v>1235</v>
      </c>
      <c r="O1552" s="29" t="str">
        <f>IF(OR(Prefeitura!I1552="Não",Prefeitura!J1552&lt;&gt;""),"EXCLUÍDO","")</f>
        <v/>
      </c>
      <c r="P1552" s="24" t="str">
        <f>IF(Prefeitura!J1552&lt;&gt;"","ATENDIDO CDHU",IF(Prefeitura!I1552="Não","NÃO COMPROVA TEMPO DE MORADIA",""))</f>
        <v/>
      </c>
      <c r="Q1552" s="24" t="str">
        <f t="shared" si="50"/>
        <v/>
      </c>
    </row>
    <row r="1553" spans="1:17" ht="24.95" customHeight="1" x14ac:dyDescent="0.25">
      <c r="A1553" s="17">
        <f t="shared" si="49"/>
        <v>1551</v>
      </c>
      <c r="B1553" s="18" t="str">
        <f>'Base de dados'!A1552</f>
        <v>5630019791</v>
      </c>
      <c r="C1553" s="19" t="str">
        <f>'Base de dados'!B1552</f>
        <v>MANOEL ANTONIO FERREIRA MOTA</v>
      </c>
      <c r="D1553" s="26">
        <f>'Base de dados'!C1552</f>
        <v>663048126</v>
      </c>
      <c r="E1553" s="20" t="str">
        <f>'Base de dados'!D1552</f>
        <v>637.042.773-04</v>
      </c>
      <c r="F1553" s="21" t="str">
        <f>IF('Base de dados'!E1552&lt;&gt;"",'Base de dados'!E1552,"")</f>
        <v/>
      </c>
      <c r="G1553" s="21" t="str">
        <f>IF('Base de dados'!F1552&lt;&gt;"",'Base de dados'!F1552,"")</f>
        <v/>
      </c>
      <c r="H1553" s="21" t="str">
        <f>IF('Base de dados'!G1552&lt;&gt;"",'Base de dados'!G1552,"")</f>
        <v/>
      </c>
      <c r="I1553" s="31" t="str">
        <f>Prefeitura!D1553</f>
        <v>SIT SITIO BOA VISTA, Sem número - LAGOA BRANCA - CASA BRANCA</v>
      </c>
      <c r="J1553" s="22" t="str">
        <f>Prefeitura!E1553</f>
        <v>(19) 971628892</v>
      </c>
      <c r="K1553" s="23" t="str">
        <f>LOWER('Base de dados'!K1552)</f>
        <v>manoellferreira672@gmail.com</v>
      </c>
      <c r="L1553" s="24" t="str">
        <f>'Base de dados'!J1552</f>
        <v>POPULAÇÃO GERAL</v>
      </c>
      <c r="M1553" s="24" t="str">
        <f>'Base de dados'!L1552</f>
        <v>SUPLENTE</v>
      </c>
      <c r="N1553" s="24">
        <f>'Base de dados'!M1552</f>
        <v>1236</v>
      </c>
      <c r="O1553" s="29" t="str">
        <f>IF(OR(Prefeitura!I1553="Não",Prefeitura!J1553&lt;&gt;""),"EXCLUÍDO","")</f>
        <v/>
      </c>
      <c r="P1553" s="24" t="str">
        <f>IF(Prefeitura!J1553&lt;&gt;"","ATENDIDO CDHU",IF(Prefeitura!I1553="Não","NÃO COMPROVA TEMPO DE MORADIA",""))</f>
        <v/>
      </c>
      <c r="Q1553" s="24" t="str">
        <f t="shared" si="50"/>
        <v/>
      </c>
    </row>
    <row r="1554" spans="1:17" ht="24.95" customHeight="1" x14ac:dyDescent="0.25">
      <c r="A1554" s="17">
        <f t="shared" si="49"/>
        <v>1552</v>
      </c>
      <c r="B1554" s="18" t="str">
        <f>'Base de dados'!A1553</f>
        <v>5630011038</v>
      </c>
      <c r="C1554" s="19" t="str">
        <f>'Base de dados'!B1553</f>
        <v>REINALDO FREDIANI PAULO</v>
      </c>
      <c r="D1554" s="26">
        <f>'Base de dados'!C1553</f>
        <v>484956528</v>
      </c>
      <c r="E1554" s="20" t="str">
        <f>'Base de dados'!D1553</f>
        <v>397.460.928-80</v>
      </c>
      <c r="F1554" s="21" t="str">
        <f>IF('Base de dados'!E1553&lt;&gt;"",'Base de dados'!E1553,"")</f>
        <v>REGIANE APARECIDA CARVALHO GARCIA</v>
      </c>
      <c r="G1554" s="21">
        <f>IF('Base de dados'!F1553&lt;&gt;"",'Base de dados'!F1553,"")</f>
        <v>557580882</v>
      </c>
      <c r="H1554" s="21" t="str">
        <f>IF('Base de dados'!G1553&lt;&gt;"",'Base de dados'!G1553,"")</f>
        <v>468.471.528-00</v>
      </c>
      <c r="I1554" s="31" t="str">
        <f>Prefeitura!D1554</f>
        <v>RUA PROFESSOR MIDOM, 54 - DESTERRO - CASA BRANCA</v>
      </c>
      <c r="J1554" s="22" t="str">
        <f>Prefeitura!E1554</f>
        <v>(19) 992539933</v>
      </c>
      <c r="K1554" s="23" t="str">
        <f>LOWER('Base de dados'!K1553)</f>
        <v>reinaldofrediani3@gmail.com</v>
      </c>
      <c r="L1554" s="24" t="str">
        <f>'Base de dados'!J1553</f>
        <v>POPULAÇÃO GERAL</v>
      </c>
      <c r="M1554" s="24" t="str">
        <f>'Base de dados'!L1553</f>
        <v>SUPLENTE</v>
      </c>
      <c r="N1554" s="24">
        <f>'Base de dados'!M1553</f>
        <v>1237</v>
      </c>
      <c r="O1554" s="29" t="str">
        <f>IF(OR(Prefeitura!I1554="Não",Prefeitura!J1554&lt;&gt;""),"EXCLUÍDO","")</f>
        <v/>
      </c>
      <c r="P1554" s="24" t="str">
        <f>IF(Prefeitura!J1554&lt;&gt;"","ATENDIDO CDHU",IF(Prefeitura!I1554="Não","NÃO COMPROVA TEMPO DE MORADIA",""))</f>
        <v/>
      </c>
      <c r="Q1554" s="24" t="str">
        <f t="shared" si="50"/>
        <v/>
      </c>
    </row>
    <row r="1555" spans="1:17" ht="24.95" customHeight="1" x14ac:dyDescent="0.25">
      <c r="A1555" s="17">
        <f t="shared" si="49"/>
        <v>1553</v>
      </c>
      <c r="B1555" s="18" t="str">
        <f>'Base de dados'!A1554</f>
        <v>5630004215</v>
      </c>
      <c r="C1555" s="19" t="str">
        <f>'Base de dados'!B1554</f>
        <v>LEILANE FELICIANO DA SILVA</v>
      </c>
      <c r="D1555" s="26">
        <f>'Base de dados'!C1554</f>
        <v>649182923</v>
      </c>
      <c r="E1555" s="20" t="str">
        <f>'Base de dados'!D1554</f>
        <v>000.966.962-06</v>
      </c>
      <c r="F1555" s="21" t="str">
        <f>IF('Base de dados'!E1554&lt;&gt;"",'Base de dados'!E1554,"")</f>
        <v/>
      </c>
      <c r="G1555" s="21" t="str">
        <f>IF('Base de dados'!F1554&lt;&gt;"",'Base de dados'!F1554,"")</f>
        <v/>
      </c>
      <c r="H1555" s="21" t="str">
        <f>IF('Base de dados'!G1554&lt;&gt;"",'Base de dados'!G1554,"")</f>
        <v/>
      </c>
      <c r="I1555" s="31" t="str">
        <f>Prefeitura!D1555</f>
        <v>AV  JOSE BASILONE JUNIOR, 611 - CENTRO - CASA BRANCA</v>
      </c>
      <c r="J1555" s="22" t="str">
        <f>Prefeitura!E1555</f>
        <v>(19) 991431939</v>
      </c>
      <c r="K1555" s="23" t="str">
        <f>LOWER('Base de dados'!K1554)</f>
        <v>leilanefeliciano@hotmail.com</v>
      </c>
      <c r="L1555" s="24" t="str">
        <f>'Base de dados'!J1554</f>
        <v>POPULAÇÃO GERAL</v>
      </c>
      <c r="M1555" s="24" t="str">
        <f>'Base de dados'!L1554</f>
        <v>SUPLENTE</v>
      </c>
      <c r="N1555" s="24">
        <f>'Base de dados'!M1554</f>
        <v>1238</v>
      </c>
      <c r="O1555" s="29" t="str">
        <f>IF(OR(Prefeitura!I1555="Não",Prefeitura!J1555&lt;&gt;""),"EXCLUÍDO","")</f>
        <v/>
      </c>
      <c r="P1555" s="24" t="str">
        <f>IF(Prefeitura!J1555&lt;&gt;"","ATENDIDO CDHU",IF(Prefeitura!I1555="Não","NÃO COMPROVA TEMPO DE MORADIA",""))</f>
        <v/>
      </c>
      <c r="Q1555" s="24" t="str">
        <f t="shared" si="50"/>
        <v/>
      </c>
    </row>
    <row r="1556" spans="1:17" ht="24.95" customHeight="1" x14ac:dyDescent="0.25">
      <c r="A1556" s="17">
        <f t="shared" si="49"/>
        <v>1554</v>
      </c>
      <c r="B1556" s="18" t="str">
        <f>'Base de dados'!A1555</f>
        <v>5630002458</v>
      </c>
      <c r="C1556" s="19" t="str">
        <f>'Base de dados'!B1555</f>
        <v>FERNANDA MARIA ALVES</v>
      </c>
      <c r="D1556" s="26">
        <f>'Base de dados'!C1555</f>
        <v>400992279</v>
      </c>
      <c r="E1556" s="20" t="str">
        <f>'Base de dados'!D1555</f>
        <v>345.643.648-39</v>
      </c>
      <c r="F1556" s="21" t="str">
        <f>IF('Base de dados'!E1555&lt;&gt;"",'Base de dados'!E1555,"")</f>
        <v/>
      </c>
      <c r="G1556" s="21" t="str">
        <f>IF('Base de dados'!F1555&lt;&gt;"",'Base de dados'!F1555,"")</f>
        <v/>
      </c>
      <c r="H1556" s="21" t="str">
        <f>IF('Base de dados'!G1555&lt;&gt;"",'Base de dados'!G1555,"")</f>
        <v/>
      </c>
      <c r="I1556" s="31" t="str">
        <f>Prefeitura!D1556</f>
        <v>RUA 12, 06 - JARDIM BELA VISTA  - CASA BRANCA</v>
      </c>
      <c r="J1556" s="22" t="str">
        <f>Prefeitura!E1556</f>
        <v>(19) 992283168</v>
      </c>
      <c r="K1556" s="23" t="str">
        <f>LOWER('Base de dados'!K1555)</f>
        <v>feralves92283168@gmail.com</v>
      </c>
      <c r="L1556" s="24" t="str">
        <f>'Base de dados'!J1555</f>
        <v>POPULAÇÃO GERAL</v>
      </c>
      <c r="M1556" s="24" t="str">
        <f>'Base de dados'!L1555</f>
        <v>SUPLENTE</v>
      </c>
      <c r="N1556" s="24">
        <f>'Base de dados'!M1555</f>
        <v>1239</v>
      </c>
      <c r="O1556" s="29" t="str">
        <f>IF(OR(Prefeitura!I1556="Não",Prefeitura!J1556&lt;&gt;""),"EXCLUÍDO","")</f>
        <v/>
      </c>
      <c r="P1556" s="24" t="str">
        <f>IF(Prefeitura!J1556&lt;&gt;"","ATENDIDO CDHU",IF(Prefeitura!I1556="Não","NÃO COMPROVA TEMPO DE MORADIA",""))</f>
        <v/>
      </c>
      <c r="Q1556" s="24" t="str">
        <f t="shared" si="50"/>
        <v/>
      </c>
    </row>
    <row r="1557" spans="1:17" ht="24.95" customHeight="1" x14ac:dyDescent="0.25">
      <c r="A1557" s="17">
        <f t="shared" si="49"/>
        <v>1555</v>
      </c>
      <c r="B1557" s="18" t="str">
        <f>'Base de dados'!A1556</f>
        <v>5630005535</v>
      </c>
      <c r="C1557" s="19" t="str">
        <f>'Base de dados'!B1556</f>
        <v>DBORA BARBOSA BARROS</v>
      </c>
      <c r="D1557" s="26">
        <f>'Base de dados'!C1556</f>
        <v>49188543</v>
      </c>
      <c r="E1557" s="20" t="str">
        <f>'Base de dados'!D1556</f>
        <v>429.812.748-64</v>
      </c>
      <c r="F1557" s="21" t="str">
        <f>IF('Base de dados'!E1556&lt;&gt;"",'Base de dados'!E1556,"")</f>
        <v>FABIANO SALLES DA SILVA</v>
      </c>
      <c r="G1557" s="21">
        <f>IF('Base de dados'!F1556&lt;&gt;"",'Base de dados'!F1556,"")</f>
        <v>40098992</v>
      </c>
      <c r="H1557" s="21" t="str">
        <f>IF('Base de dados'!G1556&lt;&gt;"",'Base de dados'!G1556,"")</f>
        <v>381.326.158-16</v>
      </c>
      <c r="I1557" s="31" t="str">
        <f>Prefeitura!D1557</f>
        <v>RUA OLIMPIO JOSE AUGUSTO, 311 - PARQUE SAO PAULO  - CASA BRANCA</v>
      </c>
      <c r="J1557" s="22" t="str">
        <f>Prefeitura!E1557</f>
        <v>(19) 992896079</v>
      </c>
      <c r="K1557" s="23" t="str">
        <f>LOWER('Base de dados'!K1556)</f>
        <v>dabora.barbosa@bol.com.br</v>
      </c>
      <c r="L1557" s="24" t="str">
        <f>'Base de dados'!J1556</f>
        <v>POPULAÇÃO GERAL</v>
      </c>
      <c r="M1557" s="24" t="str">
        <f>'Base de dados'!L1556</f>
        <v>SUPLENTE</v>
      </c>
      <c r="N1557" s="24">
        <f>'Base de dados'!M1556</f>
        <v>1240</v>
      </c>
      <c r="O1557" s="29" t="str">
        <f>IF(OR(Prefeitura!I1557="Não",Prefeitura!J1557&lt;&gt;""),"EXCLUÍDO","")</f>
        <v/>
      </c>
      <c r="P1557" s="24" t="str">
        <f>IF(Prefeitura!J1557&lt;&gt;"","ATENDIDO CDHU",IF(Prefeitura!I1557="Não","NÃO COMPROVA TEMPO DE MORADIA",""))</f>
        <v/>
      </c>
      <c r="Q1557" s="24" t="str">
        <f t="shared" si="50"/>
        <v/>
      </c>
    </row>
    <row r="1558" spans="1:17" ht="24.95" customHeight="1" x14ac:dyDescent="0.25">
      <c r="A1558" s="17">
        <f t="shared" si="49"/>
        <v>1556</v>
      </c>
      <c r="B1558" s="18" t="str">
        <f>'Base de dados'!A1557</f>
        <v>5630002136</v>
      </c>
      <c r="C1558" s="19" t="str">
        <f>'Base de dados'!B1557</f>
        <v>DENIFER NASCIMENTO LINDOLFO</v>
      </c>
      <c r="D1558" s="26">
        <f>'Base de dados'!C1557</f>
        <v>552765399</v>
      </c>
      <c r="E1558" s="20" t="str">
        <f>'Base de dados'!D1557</f>
        <v>451.620.198-44</v>
      </c>
      <c r="F1558" s="21" t="str">
        <f>IF('Base de dados'!E1557&lt;&gt;"",'Base de dados'!E1557,"")</f>
        <v>LUIS PAULO LONDOLFO</v>
      </c>
      <c r="G1558" s="21">
        <f>IF('Base de dados'!F1557&lt;&gt;"",'Base de dados'!F1557,"")</f>
        <v>442869319</v>
      </c>
      <c r="H1558" s="21" t="str">
        <f>IF('Base de dados'!G1557&lt;&gt;"",'Base de dados'!G1557,"")</f>
        <v>429.812.738-92</v>
      </c>
      <c r="I1558" s="31" t="str">
        <f>Prefeitura!D1558</f>
        <v>RUA FAMILIA NOGUEIRA LIMA, 344 - JARDIM BOA ESPERANCA  - CASA BRANCA</v>
      </c>
      <c r="J1558" s="22" t="str">
        <f>Prefeitura!E1558</f>
        <v>(19) 994078102</v>
      </c>
      <c r="K1558" s="23" t="str">
        <f>LOWER('Base de dados'!K1557)</f>
        <v>ldenifer@gmail.com</v>
      </c>
      <c r="L1558" s="24" t="str">
        <f>'Base de dados'!J1557</f>
        <v>POPULAÇÃO GERAL</v>
      </c>
      <c r="M1558" s="24" t="str">
        <f>'Base de dados'!L1557</f>
        <v>SUPLENTE</v>
      </c>
      <c r="N1558" s="24">
        <f>'Base de dados'!M1557</f>
        <v>1241</v>
      </c>
      <c r="O1558" s="29" t="str">
        <f>IF(OR(Prefeitura!I1558="Não",Prefeitura!J1558&lt;&gt;""),"EXCLUÍDO","")</f>
        <v/>
      </c>
      <c r="P1558" s="24" t="str">
        <f>IF(Prefeitura!J1558&lt;&gt;"","ATENDIDO CDHU",IF(Prefeitura!I1558="Não","NÃO COMPROVA TEMPO DE MORADIA",""))</f>
        <v/>
      </c>
      <c r="Q1558" s="24" t="str">
        <f t="shared" si="50"/>
        <v/>
      </c>
    </row>
    <row r="1559" spans="1:17" ht="24.95" customHeight="1" x14ac:dyDescent="0.25">
      <c r="A1559" s="17">
        <f t="shared" si="49"/>
        <v>1557</v>
      </c>
      <c r="B1559" s="18" t="str">
        <f>'Base de dados'!A1558</f>
        <v>5630006244</v>
      </c>
      <c r="C1559" s="19" t="str">
        <f>'Base de dados'!B1558</f>
        <v>MICHELLE APARECIDA TAVARES</v>
      </c>
      <c r="D1559" s="26">
        <f>'Base de dados'!C1558</f>
        <v>432762474</v>
      </c>
      <c r="E1559" s="20" t="str">
        <f>'Base de dados'!D1558</f>
        <v>354.666.738-70</v>
      </c>
      <c r="F1559" s="21" t="str">
        <f>IF('Base de dados'!E1558&lt;&gt;"",'Base de dados'!E1558,"")</f>
        <v/>
      </c>
      <c r="G1559" s="21" t="str">
        <f>IF('Base de dados'!F1558&lt;&gt;"",'Base de dados'!F1558,"")</f>
        <v/>
      </c>
      <c r="H1559" s="21" t="str">
        <f>IF('Base de dados'!G1558&lt;&gt;"",'Base de dados'!G1558,"")</f>
        <v/>
      </c>
      <c r="I1559" s="31" t="str">
        <f>Prefeitura!D1559</f>
        <v>FAZ ALVORADA, 0 - VENDA BRANCA - CASA BRANCA</v>
      </c>
      <c r="J1559" s="22" t="str">
        <f>Prefeitura!E1559</f>
        <v>(19) 998002015</v>
      </c>
      <c r="K1559" s="23" t="str">
        <f>LOWER('Base de dados'!K1558)</f>
        <v>michelletavares772@gmail.com</v>
      </c>
      <c r="L1559" s="24" t="str">
        <f>'Base de dados'!J1558</f>
        <v>POPULAÇÃO GERAL</v>
      </c>
      <c r="M1559" s="24" t="str">
        <f>'Base de dados'!L1558</f>
        <v>SUPLENTE</v>
      </c>
      <c r="N1559" s="24">
        <f>'Base de dados'!M1558</f>
        <v>1242</v>
      </c>
      <c r="O1559" s="29" t="str">
        <f>IF(OR(Prefeitura!I1559="Não",Prefeitura!J1559&lt;&gt;""),"EXCLUÍDO","")</f>
        <v/>
      </c>
      <c r="P1559" s="24" t="str">
        <f>IF(Prefeitura!J1559&lt;&gt;"","ATENDIDO CDHU",IF(Prefeitura!I1559="Não","NÃO COMPROVA TEMPO DE MORADIA",""))</f>
        <v/>
      </c>
      <c r="Q1559" s="24" t="str">
        <f t="shared" si="50"/>
        <v/>
      </c>
    </row>
    <row r="1560" spans="1:17" ht="24.95" customHeight="1" x14ac:dyDescent="0.25">
      <c r="A1560" s="17">
        <f t="shared" si="49"/>
        <v>1558</v>
      </c>
      <c r="B1560" s="18" t="str">
        <f>'Base de dados'!A1559</f>
        <v>5630008893</v>
      </c>
      <c r="C1560" s="19" t="str">
        <f>'Base de dados'!B1559</f>
        <v>MARCOS DE CARVALHO</v>
      </c>
      <c r="D1560" s="26">
        <f>'Base de dados'!C1559</f>
        <v>15657470</v>
      </c>
      <c r="E1560" s="20" t="str">
        <f>'Base de dados'!D1559</f>
        <v>064.513.408-20</v>
      </c>
      <c r="F1560" s="21" t="str">
        <f>IF('Base de dados'!E1559&lt;&gt;"",'Base de dados'!E1559,"")</f>
        <v>SOLANGE APARECIDA CONTATO CARVALHO</v>
      </c>
      <c r="G1560" s="21">
        <f>IF('Base de dados'!F1559&lt;&gt;"",'Base de dados'!F1559,"")</f>
        <v>18029048</v>
      </c>
      <c r="H1560" s="21" t="str">
        <f>IF('Base de dados'!G1559&lt;&gt;"",'Base de dados'!G1559,"")</f>
        <v>323.819.148-97</v>
      </c>
      <c r="I1560" s="31" t="str">
        <f>Prefeitura!D1560</f>
        <v>RUA RU FAMILIA MAGDALENA, 290 - PARQUE SAO PAULO  - CASA BRANCA</v>
      </c>
      <c r="J1560" s="22" t="str">
        <f>Prefeitura!E1560</f>
        <v>(19) 991347581</v>
      </c>
      <c r="K1560" s="23" t="str">
        <f>LOWER('Base de dados'!K1559)</f>
        <v>alineperini03@gmail.com</v>
      </c>
      <c r="L1560" s="24" t="str">
        <f>'Base de dados'!J1559</f>
        <v>POPULAÇÃO GERAL</v>
      </c>
      <c r="M1560" s="24" t="str">
        <f>'Base de dados'!L1559</f>
        <v>SUPLENTE</v>
      </c>
      <c r="N1560" s="24">
        <f>'Base de dados'!M1559</f>
        <v>1243</v>
      </c>
      <c r="O1560" s="29" t="str">
        <f>IF(OR(Prefeitura!I1560="Não",Prefeitura!J1560&lt;&gt;""),"EXCLUÍDO","")</f>
        <v/>
      </c>
      <c r="P1560" s="24" t="str">
        <f>IF(Prefeitura!J1560&lt;&gt;"","ATENDIDO CDHU",IF(Prefeitura!I1560="Não","NÃO COMPROVA TEMPO DE MORADIA",""))</f>
        <v/>
      </c>
      <c r="Q1560" s="24" t="str">
        <f t="shared" si="50"/>
        <v/>
      </c>
    </row>
    <row r="1561" spans="1:17" ht="24.95" customHeight="1" x14ac:dyDescent="0.25">
      <c r="A1561" s="17">
        <f t="shared" si="49"/>
        <v>1559</v>
      </c>
      <c r="B1561" s="18" t="str">
        <f>'Base de dados'!A1560</f>
        <v>5630018595</v>
      </c>
      <c r="C1561" s="19" t="str">
        <f>'Base de dados'!B1560</f>
        <v>SANDRA CRISTINA BEZERRA SANTOS</v>
      </c>
      <c r="D1561" s="26">
        <f>'Base de dados'!C1560</f>
        <v>525380644</v>
      </c>
      <c r="E1561" s="20" t="str">
        <f>'Base de dados'!D1560</f>
        <v>450.710.948-51</v>
      </c>
      <c r="F1561" s="21" t="str">
        <f>IF('Base de dados'!E1560&lt;&gt;"",'Base de dados'!E1560,"")</f>
        <v/>
      </c>
      <c r="G1561" s="21" t="str">
        <f>IF('Base de dados'!F1560&lt;&gt;"",'Base de dados'!F1560,"")</f>
        <v/>
      </c>
      <c r="H1561" s="21" t="str">
        <f>IF('Base de dados'!G1560&lt;&gt;"",'Base de dados'!G1560,"")</f>
        <v/>
      </c>
      <c r="I1561" s="31" t="str">
        <f>Prefeitura!D1561</f>
        <v>RUA INDEPENDENCIA, 19 - LAGOA BRANCA - CASA BRANCA</v>
      </c>
      <c r="J1561" s="22" t="str">
        <f>Prefeitura!E1561</f>
        <v>(19) 981618745</v>
      </c>
      <c r="K1561" s="23" t="str">
        <f>LOWER('Base de dados'!K1560)</f>
        <v>sandrinha2022@hotmail.com</v>
      </c>
      <c r="L1561" s="24" t="str">
        <f>'Base de dados'!J1560</f>
        <v>POPULAÇÃO GERAL</v>
      </c>
      <c r="M1561" s="24" t="str">
        <f>'Base de dados'!L1560</f>
        <v>SUPLENTE</v>
      </c>
      <c r="N1561" s="24">
        <f>'Base de dados'!M1560</f>
        <v>1244</v>
      </c>
      <c r="O1561" s="29" t="str">
        <f>IF(OR(Prefeitura!I1561="Não",Prefeitura!J1561&lt;&gt;""),"EXCLUÍDO","")</f>
        <v/>
      </c>
      <c r="P1561" s="24" t="str">
        <f>IF(Prefeitura!J1561&lt;&gt;"","ATENDIDO CDHU",IF(Prefeitura!I1561="Não","NÃO COMPROVA TEMPO DE MORADIA",""))</f>
        <v/>
      </c>
      <c r="Q1561" s="24" t="str">
        <f t="shared" si="50"/>
        <v/>
      </c>
    </row>
    <row r="1562" spans="1:17" ht="24.95" customHeight="1" x14ac:dyDescent="0.25">
      <c r="A1562" s="17">
        <f t="shared" si="49"/>
        <v>1560</v>
      </c>
      <c r="B1562" s="18" t="str">
        <f>'Base de dados'!A1561</f>
        <v>5630000106</v>
      </c>
      <c r="C1562" s="19" t="str">
        <f>'Base de dados'!B1561</f>
        <v>ANNA LAURA DE SOUZA TOLEDO</v>
      </c>
      <c r="D1562" s="26">
        <f>'Base de dados'!C1561</f>
        <v>478865508</v>
      </c>
      <c r="E1562" s="20" t="str">
        <f>'Base de dados'!D1561</f>
        <v>407.826.098-56</v>
      </c>
      <c r="F1562" s="21" t="str">
        <f>IF('Base de dados'!E1561&lt;&gt;"",'Base de dados'!E1561,"")</f>
        <v/>
      </c>
      <c r="G1562" s="21" t="str">
        <f>IF('Base de dados'!F1561&lt;&gt;"",'Base de dados'!F1561,"")</f>
        <v/>
      </c>
      <c r="H1562" s="21" t="str">
        <f>IF('Base de dados'!G1561&lt;&gt;"",'Base de dados'!G1561,"")</f>
        <v/>
      </c>
      <c r="I1562" s="31" t="str">
        <f>Prefeitura!D1562</f>
        <v>AV  DR  FRANCISCO NOGUEIRA DE LIMA, 395 - CENTRO - CASA BRANCA</v>
      </c>
      <c r="J1562" s="22" t="str">
        <f>Prefeitura!E1562</f>
        <v>(19) 995884459</v>
      </c>
      <c r="K1562" s="23" t="str">
        <f>LOWER('Base de dados'!K1561)</f>
        <v>annalaurast@zipmail.com.br</v>
      </c>
      <c r="L1562" s="24" t="str">
        <f>'Base de dados'!J1561</f>
        <v>POPULAÇÃO GERAL</v>
      </c>
      <c r="M1562" s="24" t="str">
        <f>'Base de dados'!L1561</f>
        <v>SUPLENTE</v>
      </c>
      <c r="N1562" s="24">
        <f>'Base de dados'!M1561</f>
        <v>1245</v>
      </c>
      <c r="O1562" s="29" t="str">
        <f>IF(OR(Prefeitura!I1562="Não",Prefeitura!J1562&lt;&gt;""),"EXCLUÍDO","")</f>
        <v/>
      </c>
      <c r="P1562" s="24" t="str">
        <f>IF(Prefeitura!J1562&lt;&gt;"","ATENDIDO CDHU",IF(Prefeitura!I1562="Não","NÃO COMPROVA TEMPO DE MORADIA",""))</f>
        <v/>
      </c>
      <c r="Q1562" s="24" t="str">
        <f t="shared" si="50"/>
        <v/>
      </c>
    </row>
    <row r="1563" spans="1:17" ht="24.95" customHeight="1" x14ac:dyDescent="0.25">
      <c r="A1563" s="17">
        <f t="shared" si="49"/>
        <v>1561</v>
      </c>
      <c r="B1563" s="18" t="str">
        <f>'Base de dados'!A1562</f>
        <v>5630011079</v>
      </c>
      <c r="C1563" s="19" t="str">
        <f>'Base de dados'!B1562</f>
        <v>RAQUEL ELISA DA FONSECA VEIGA</v>
      </c>
      <c r="D1563" s="26">
        <f>'Base de dados'!C1562</f>
        <v>462930075</v>
      </c>
      <c r="E1563" s="20" t="str">
        <f>'Base de dados'!D1562</f>
        <v>345.997.918-65</v>
      </c>
      <c r="F1563" s="21" t="str">
        <f>IF('Base de dados'!E1562&lt;&gt;"",'Base de dados'!E1562,"")</f>
        <v>JAISON VEIGA</v>
      </c>
      <c r="G1563" s="21">
        <f>IF('Base de dados'!F1562&lt;&gt;"",'Base de dados'!F1562,"")</f>
        <v>4961307</v>
      </c>
      <c r="H1563" s="21" t="str">
        <f>IF('Base de dados'!G1562&lt;&gt;"",'Base de dados'!G1562,"")</f>
        <v>053.457.859-45</v>
      </c>
      <c r="I1563" s="31" t="str">
        <f>Prefeitura!D1563</f>
        <v>RUA LUPERCIO DA SILVA, 1160 - JARDIM BELA VISTA 2 - CASA BRANCA</v>
      </c>
      <c r="J1563" s="22" t="str">
        <f>Prefeitura!E1563</f>
        <v>(19) 994543424</v>
      </c>
      <c r="K1563" s="23" t="str">
        <f>LOWER('Base de dados'!K1562)</f>
        <v>raqueljaisonveiga@gmail.com</v>
      </c>
      <c r="L1563" s="24" t="str">
        <f>'Base de dados'!J1562</f>
        <v>POPULAÇÃO GERAL</v>
      </c>
      <c r="M1563" s="24" t="str">
        <f>'Base de dados'!L1562</f>
        <v>SUPLENTE</v>
      </c>
      <c r="N1563" s="24">
        <f>'Base de dados'!M1562</f>
        <v>1246</v>
      </c>
      <c r="O1563" s="29" t="str">
        <f>IF(OR(Prefeitura!I1563="Não",Prefeitura!J1563&lt;&gt;""),"EXCLUÍDO","")</f>
        <v/>
      </c>
      <c r="P1563" s="24" t="str">
        <f>IF(Prefeitura!J1563&lt;&gt;"","ATENDIDO CDHU",IF(Prefeitura!I1563="Não","NÃO COMPROVA TEMPO DE MORADIA",""))</f>
        <v/>
      </c>
      <c r="Q1563" s="24" t="str">
        <f t="shared" si="50"/>
        <v/>
      </c>
    </row>
    <row r="1564" spans="1:17" ht="24.95" customHeight="1" x14ac:dyDescent="0.25">
      <c r="A1564" s="17">
        <f t="shared" si="49"/>
        <v>1562</v>
      </c>
      <c r="B1564" s="18" t="str">
        <f>'Base de dados'!A1563</f>
        <v>5630016870</v>
      </c>
      <c r="C1564" s="19" t="str">
        <f>'Base de dados'!B1563</f>
        <v>MARCOS LEANDRO DE SOUZA MARIANO</v>
      </c>
      <c r="D1564" s="26">
        <f>'Base de dados'!C1563</f>
        <v>446074354</v>
      </c>
      <c r="E1564" s="20" t="str">
        <f>'Base de dados'!D1563</f>
        <v>384.851.048-03</v>
      </c>
      <c r="F1564" s="21" t="str">
        <f>IF('Base de dados'!E1563&lt;&gt;"",'Base de dados'!E1563,"")</f>
        <v/>
      </c>
      <c r="G1564" s="21" t="str">
        <f>IF('Base de dados'!F1563&lt;&gt;"",'Base de dados'!F1563,"")</f>
        <v/>
      </c>
      <c r="H1564" s="21" t="str">
        <f>IF('Base de dados'!G1563&lt;&gt;"",'Base de dados'!G1563,"")</f>
        <v/>
      </c>
      <c r="I1564" s="31" t="str">
        <f>Prefeitura!D1564</f>
        <v>RUA OLIMPIO JOSE AUGUSTO, 231 - PARQUE SAO PAULO - CASA BRANCA</v>
      </c>
      <c r="J1564" s="22" t="str">
        <f>Prefeitura!E1564</f>
        <v>(19) 995389839</v>
      </c>
      <c r="K1564" s="23" t="str">
        <f>LOWER('Base de dados'!K1563)</f>
        <v>marcosleandrosm94@gmail.com</v>
      </c>
      <c r="L1564" s="24" t="str">
        <f>'Base de dados'!J1563</f>
        <v>POPULAÇÃO GERAL</v>
      </c>
      <c r="M1564" s="24" t="str">
        <f>'Base de dados'!L1563</f>
        <v>SUPLENTE</v>
      </c>
      <c r="N1564" s="24">
        <f>'Base de dados'!M1563</f>
        <v>1247</v>
      </c>
      <c r="O1564" s="29" t="str">
        <f>IF(OR(Prefeitura!I1564="Não",Prefeitura!J1564&lt;&gt;""),"EXCLUÍDO","")</f>
        <v/>
      </c>
      <c r="P1564" s="24" t="str">
        <f>IF(Prefeitura!J1564&lt;&gt;"","ATENDIDO CDHU",IF(Prefeitura!I1564="Não","NÃO COMPROVA TEMPO DE MORADIA",""))</f>
        <v/>
      </c>
      <c r="Q1564" s="24" t="str">
        <f t="shared" si="50"/>
        <v/>
      </c>
    </row>
    <row r="1565" spans="1:17" ht="24.95" customHeight="1" x14ac:dyDescent="0.25">
      <c r="A1565" s="17">
        <f t="shared" si="49"/>
        <v>1563</v>
      </c>
      <c r="B1565" s="18" t="str">
        <f>'Base de dados'!A1564</f>
        <v>5630004421</v>
      </c>
      <c r="C1565" s="19" t="str">
        <f>'Base de dados'!B1564</f>
        <v>RILDO APARECIDO DIAS</v>
      </c>
      <c r="D1565" s="26">
        <f>'Base de dados'!C1564</f>
        <v>428969872</v>
      </c>
      <c r="E1565" s="20" t="str">
        <f>'Base de dados'!D1564</f>
        <v>313.834.138-19</v>
      </c>
      <c r="F1565" s="21" t="str">
        <f>IF('Base de dados'!E1564&lt;&gt;"",'Base de dados'!E1564,"")</f>
        <v/>
      </c>
      <c r="G1565" s="21" t="str">
        <f>IF('Base de dados'!F1564&lt;&gt;"",'Base de dados'!F1564,"")</f>
        <v/>
      </c>
      <c r="H1565" s="21" t="str">
        <f>IF('Base de dados'!G1564&lt;&gt;"",'Base de dados'!G1564,"")</f>
        <v/>
      </c>
      <c r="I1565" s="31" t="str">
        <f>Prefeitura!D1565</f>
        <v>RUA MARIA JOSE CAETANO DE ALMEIDA, 480 - PARQUE SAO PAULO - CASA BRANCA</v>
      </c>
      <c r="J1565" s="22" t="str">
        <f>Prefeitura!E1565</f>
        <v>(19) 991003085</v>
      </c>
      <c r="K1565" s="23" t="str">
        <f>LOWER('Base de dados'!K1564)</f>
        <v>ali.fisio@hotmail.com</v>
      </c>
      <c r="L1565" s="24" t="str">
        <f>'Base de dados'!J1564</f>
        <v>POPULAÇÃO GERAL</v>
      </c>
      <c r="M1565" s="24" t="str">
        <f>'Base de dados'!L1564</f>
        <v>SUPLENTE</v>
      </c>
      <c r="N1565" s="24">
        <f>'Base de dados'!M1564</f>
        <v>1248</v>
      </c>
      <c r="O1565" s="29" t="str">
        <f>IF(OR(Prefeitura!I1565="Não",Prefeitura!J1565&lt;&gt;""),"EXCLUÍDO","")</f>
        <v/>
      </c>
      <c r="P1565" s="24" t="str">
        <f>IF(Prefeitura!J1565&lt;&gt;"","ATENDIDO CDHU",IF(Prefeitura!I1565="Não","NÃO COMPROVA TEMPO DE MORADIA",""))</f>
        <v/>
      </c>
      <c r="Q1565" s="24" t="str">
        <f t="shared" si="50"/>
        <v/>
      </c>
    </row>
    <row r="1566" spans="1:17" ht="24.95" customHeight="1" x14ac:dyDescent="0.25">
      <c r="A1566" s="17">
        <f t="shared" si="49"/>
        <v>1564</v>
      </c>
      <c r="B1566" s="18" t="str">
        <f>'Base de dados'!A1565</f>
        <v>5630021151</v>
      </c>
      <c r="C1566" s="19" t="str">
        <f>'Base de dados'!B1565</f>
        <v>JHON LENON DA SILVA</v>
      </c>
      <c r="D1566" s="26">
        <f>'Base de dados'!C1565</f>
        <v>497308204</v>
      </c>
      <c r="E1566" s="20" t="str">
        <f>'Base de dados'!D1565</f>
        <v>478.296.228-25</v>
      </c>
      <c r="F1566" s="21" t="str">
        <f>IF('Base de dados'!E1565&lt;&gt;"",'Base de dados'!E1565,"")</f>
        <v>ANA CAROLINE BERALDO GOMES</v>
      </c>
      <c r="G1566" s="21">
        <f>IF('Base de dados'!F1565&lt;&gt;"",'Base de dados'!F1565,"")</f>
        <v>632106918</v>
      </c>
      <c r="H1566" s="21" t="str">
        <f>IF('Base de dados'!G1565&lt;&gt;"",'Base de dados'!G1565,"")</f>
        <v>478.701.628-84</v>
      </c>
      <c r="I1566" s="31" t="str">
        <f>Prefeitura!D1566</f>
        <v>SIT CHACARA PARAISO, S/N - AEROPORTO - CASA BRANCA</v>
      </c>
      <c r="J1566" s="22" t="str">
        <f>Prefeitura!E1566</f>
        <v>(19) 986110776</v>
      </c>
      <c r="K1566" s="23" t="str">
        <f>LOWER('Base de dados'!K1565)</f>
        <v>anaberaldo06@gmail.com</v>
      </c>
      <c r="L1566" s="24" t="str">
        <f>'Base de dados'!J1565</f>
        <v>POPULAÇÃO GERAL</v>
      </c>
      <c r="M1566" s="24" t="str">
        <f>'Base de dados'!L1565</f>
        <v>SUPLENTE</v>
      </c>
      <c r="N1566" s="24">
        <f>'Base de dados'!M1565</f>
        <v>1249</v>
      </c>
      <c r="O1566" s="29" t="str">
        <f>IF(OR(Prefeitura!I1566="Não",Prefeitura!J1566&lt;&gt;""),"EXCLUÍDO","")</f>
        <v/>
      </c>
      <c r="P1566" s="24" t="str">
        <f>IF(Prefeitura!J1566&lt;&gt;"","ATENDIDO CDHU",IF(Prefeitura!I1566="Não","NÃO COMPROVA TEMPO DE MORADIA",""))</f>
        <v/>
      </c>
      <c r="Q1566" s="24" t="str">
        <f t="shared" si="50"/>
        <v/>
      </c>
    </row>
    <row r="1567" spans="1:17" ht="24.95" customHeight="1" x14ac:dyDescent="0.25">
      <c r="A1567" s="17">
        <f t="shared" si="49"/>
        <v>1565</v>
      </c>
      <c r="B1567" s="18" t="str">
        <f>'Base de dados'!A1566</f>
        <v>5630018116</v>
      </c>
      <c r="C1567" s="19" t="str">
        <f>'Base de dados'!B1566</f>
        <v>MATHEUS HENRIQUE DOS SANTOS PEREIRA</v>
      </c>
      <c r="D1567" s="26">
        <f>'Base de dados'!C1566</f>
        <v>441957298</v>
      </c>
      <c r="E1567" s="20" t="str">
        <f>'Base de dados'!D1566</f>
        <v>399.532.928-41</v>
      </c>
      <c r="F1567" s="21" t="str">
        <f>IF('Base de dados'!E1566&lt;&gt;"",'Base de dados'!E1566,"")</f>
        <v/>
      </c>
      <c r="G1567" s="21" t="str">
        <f>IF('Base de dados'!F1566&lt;&gt;"",'Base de dados'!F1566,"")</f>
        <v/>
      </c>
      <c r="H1567" s="21" t="str">
        <f>IF('Base de dados'!G1566&lt;&gt;"",'Base de dados'!G1566,"")</f>
        <v/>
      </c>
      <c r="I1567" s="31" t="str">
        <f>Prefeitura!D1567</f>
        <v>RUA PRESIDENTE VARGAS, 10 - VILA RUTI - SANTA FE DO SUL</v>
      </c>
      <c r="J1567" s="22" t="str">
        <f>Prefeitura!E1567</f>
        <v>(17) 991499904</v>
      </c>
      <c r="K1567" s="23" t="str">
        <f>LOWER('Base de dados'!K1566)</f>
        <v>matheussantosp1020@gmail.com</v>
      </c>
      <c r="L1567" s="24" t="str">
        <f>'Base de dados'!J1566</f>
        <v>POPULAÇÃO GERAL</v>
      </c>
      <c r="M1567" s="24" t="str">
        <f>'Base de dados'!L1566</f>
        <v>SUPLENTE</v>
      </c>
      <c r="N1567" s="24">
        <f>'Base de dados'!M1566</f>
        <v>1250</v>
      </c>
      <c r="O1567" s="29" t="str">
        <f>IF(OR(Prefeitura!I1567="Não",Prefeitura!J1567&lt;&gt;""),"EXCLUÍDO","")</f>
        <v/>
      </c>
      <c r="P1567" s="24" t="str">
        <f>IF(Prefeitura!J1567&lt;&gt;"","ATENDIDO CDHU",IF(Prefeitura!I1567="Não","NÃO COMPROVA TEMPO DE MORADIA",""))</f>
        <v/>
      </c>
      <c r="Q1567" s="24" t="str">
        <f t="shared" si="50"/>
        <v/>
      </c>
    </row>
    <row r="1568" spans="1:17" ht="24.95" customHeight="1" x14ac:dyDescent="0.25">
      <c r="A1568" s="17">
        <f t="shared" si="49"/>
        <v>1566</v>
      </c>
      <c r="B1568" s="18" t="str">
        <f>'Base de dados'!A1567</f>
        <v>5630016359</v>
      </c>
      <c r="C1568" s="19" t="str">
        <f>'Base de dados'!B1567</f>
        <v>VIVIENE RICARDO</v>
      </c>
      <c r="D1568" s="26">
        <f>'Base de dados'!C1567</f>
        <v>301920515</v>
      </c>
      <c r="E1568" s="20" t="str">
        <f>'Base de dados'!D1567</f>
        <v>262.687.048-00</v>
      </c>
      <c r="F1568" s="21" t="str">
        <f>IF('Base de dados'!E1567&lt;&gt;"",'Base de dados'!E1567,"")</f>
        <v/>
      </c>
      <c r="G1568" s="21" t="str">
        <f>IF('Base de dados'!F1567&lt;&gt;"",'Base de dados'!F1567,"")</f>
        <v/>
      </c>
      <c r="H1568" s="21" t="str">
        <f>IF('Base de dados'!G1567&lt;&gt;"",'Base de dados'!G1567,"")</f>
        <v/>
      </c>
      <c r="I1568" s="31" t="str">
        <f>Prefeitura!D1568</f>
        <v>RUA MARINA MOURA, 408 - PARQUE SAO PAULO  - CASA BRANCA</v>
      </c>
      <c r="J1568" s="22" t="str">
        <f>Prefeitura!E1568</f>
        <v>(19) 991650518</v>
      </c>
      <c r="K1568" s="23" t="str">
        <f>LOWER('Base de dados'!K1567)</f>
        <v>vivienericardo7@gmail.com</v>
      </c>
      <c r="L1568" s="24" t="str">
        <f>'Base de dados'!J1567</f>
        <v>POPULAÇÃO GERAL</v>
      </c>
      <c r="M1568" s="24" t="str">
        <f>'Base de dados'!L1567</f>
        <v>SUPLENTE</v>
      </c>
      <c r="N1568" s="24">
        <f>'Base de dados'!M1567</f>
        <v>1251</v>
      </c>
      <c r="O1568" s="29" t="str">
        <f>IF(OR(Prefeitura!I1568="Não",Prefeitura!J1568&lt;&gt;""),"EXCLUÍDO","")</f>
        <v/>
      </c>
      <c r="P1568" s="24" t="str">
        <f>IF(Prefeitura!J1568&lt;&gt;"","ATENDIDO CDHU",IF(Prefeitura!I1568="Não","NÃO COMPROVA TEMPO DE MORADIA",""))</f>
        <v/>
      </c>
      <c r="Q1568" s="24" t="str">
        <f t="shared" si="50"/>
        <v/>
      </c>
    </row>
    <row r="1569" spans="1:17" ht="24.95" customHeight="1" x14ac:dyDescent="0.25">
      <c r="A1569" s="17">
        <f t="shared" si="49"/>
        <v>1567</v>
      </c>
      <c r="B1569" s="18" t="str">
        <f>'Base de dados'!A1568</f>
        <v>5630010428</v>
      </c>
      <c r="C1569" s="19" t="str">
        <f>'Base de dados'!B1568</f>
        <v>UNAI CRISTINA MATTOS DOS SANTOS CRUZ</v>
      </c>
      <c r="D1569" s="26">
        <f>'Base de dados'!C1568</f>
        <v>4623710205</v>
      </c>
      <c r="E1569" s="20" t="str">
        <f>'Base de dados'!D1568</f>
        <v>371.093.298-01</v>
      </c>
      <c r="F1569" s="21" t="str">
        <f>IF('Base de dados'!E1568&lt;&gt;"",'Base de dados'!E1568,"")</f>
        <v>ATILA MARCELO CRUZ</v>
      </c>
      <c r="G1569" s="21">
        <f>IF('Base de dados'!F1568&lt;&gt;"",'Base de dados'!F1568,"")</f>
        <v>40552917</v>
      </c>
      <c r="H1569" s="21" t="str">
        <f>IF('Base de dados'!G1568&lt;&gt;"",'Base de dados'!G1568,"")</f>
        <v>322.505.708-84</v>
      </c>
      <c r="I1569" s="31" t="str">
        <f>Prefeitura!D1569</f>
        <v>AV  AV DOUTOR FRANCISCO NOGUEIRA DE LIMA, 564 - CENTRO - CASA BRANCA</v>
      </c>
      <c r="J1569" s="22" t="str">
        <f>Prefeitura!E1569</f>
        <v>(19) 994240825</v>
      </c>
      <c r="K1569" s="23" t="str">
        <f>LOWER('Base de dados'!K1568)</f>
        <v>mattosunai@gmail.com</v>
      </c>
      <c r="L1569" s="24" t="str">
        <f>'Base de dados'!J1568</f>
        <v>POPULAÇÃO GERAL</v>
      </c>
      <c r="M1569" s="24" t="str">
        <f>'Base de dados'!L1568</f>
        <v>SUPLENTE</v>
      </c>
      <c r="N1569" s="24">
        <f>'Base de dados'!M1568</f>
        <v>1252</v>
      </c>
      <c r="O1569" s="29" t="str">
        <f>IF(OR(Prefeitura!I1569="Não",Prefeitura!J1569&lt;&gt;""),"EXCLUÍDO","")</f>
        <v/>
      </c>
      <c r="P1569" s="24" t="str">
        <f>IF(Prefeitura!J1569&lt;&gt;"","ATENDIDO CDHU",IF(Prefeitura!I1569="Não","NÃO COMPROVA TEMPO DE MORADIA",""))</f>
        <v/>
      </c>
      <c r="Q1569" s="24" t="str">
        <f t="shared" si="50"/>
        <v/>
      </c>
    </row>
    <row r="1570" spans="1:17" ht="24.95" customHeight="1" x14ac:dyDescent="0.25">
      <c r="A1570" s="17">
        <f t="shared" si="49"/>
        <v>1568</v>
      </c>
      <c r="B1570" s="18" t="str">
        <f>'Base de dados'!A1569</f>
        <v>5630007861</v>
      </c>
      <c r="C1570" s="19" t="str">
        <f>'Base de dados'!B1569</f>
        <v>LAVINIA EDUARDA COSTA DE SOUZA</v>
      </c>
      <c r="D1570" s="26">
        <f>'Base de dados'!C1569</f>
        <v>566113077</v>
      </c>
      <c r="E1570" s="20" t="str">
        <f>'Base de dados'!D1569</f>
        <v>424.471.028-01</v>
      </c>
      <c r="F1570" s="21" t="str">
        <f>IF('Base de dados'!E1569&lt;&gt;"",'Base de dados'!E1569,"")</f>
        <v>DIEGO TEIXEIRA ALFREDO</v>
      </c>
      <c r="G1570" s="21">
        <f>IF('Base de dados'!F1569&lt;&gt;"",'Base de dados'!F1569,"")</f>
        <v>462418248</v>
      </c>
      <c r="H1570" s="21" t="str">
        <f>IF('Base de dados'!G1569&lt;&gt;"",'Base de dados'!G1569,"")</f>
        <v>363.776.528-44</v>
      </c>
      <c r="I1570" s="31" t="str">
        <f>Prefeitura!D1570</f>
        <v>AV  DOS BONVICINIOS, 254 - NAZARE  - CASA BRANCA</v>
      </c>
      <c r="J1570" s="22" t="str">
        <f>Prefeitura!E1570</f>
        <v>(19) 989067029</v>
      </c>
      <c r="K1570" s="23" t="str">
        <f>LOWER('Base de dados'!K1569)</f>
        <v>liladance05@icloud.con</v>
      </c>
      <c r="L1570" s="24" t="str">
        <f>'Base de dados'!J1569</f>
        <v>POPULAÇÃO GERAL</v>
      </c>
      <c r="M1570" s="24" t="str">
        <f>'Base de dados'!L1569</f>
        <v>SUPLENTE</v>
      </c>
      <c r="N1570" s="24">
        <f>'Base de dados'!M1569</f>
        <v>1253</v>
      </c>
      <c r="O1570" s="29" t="str">
        <f>IF(OR(Prefeitura!I1570="Não",Prefeitura!J1570&lt;&gt;""),"EXCLUÍDO","")</f>
        <v/>
      </c>
      <c r="P1570" s="24" t="str">
        <f>IF(Prefeitura!J1570&lt;&gt;"","ATENDIDO CDHU",IF(Prefeitura!I1570="Não","NÃO COMPROVA TEMPO DE MORADIA",""))</f>
        <v/>
      </c>
      <c r="Q1570" s="24" t="str">
        <f t="shared" si="50"/>
        <v/>
      </c>
    </row>
    <row r="1571" spans="1:17" ht="24.95" customHeight="1" x14ac:dyDescent="0.25">
      <c r="A1571" s="17">
        <f t="shared" si="49"/>
        <v>1569</v>
      </c>
      <c r="B1571" s="18" t="str">
        <f>'Base de dados'!A1570</f>
        <v>5630015559</v>
      </c>
      <c r="C1571" s="19" t="str">
        <f>'Base de dados'!B1570</f>
        <v>DENIVAL BALIEIRO DA LUZ</v>
      </c>
      <c r="D1571" s="26">
        <f>'Base de dados'!C1570</f>
        <v>109820148</v>
      </c>
      <c r="E1571" s="20" t="str">
        <f>'Base de dados'!D1570</f>
        <v>432.381.448-80</v>
      </c>
      <c r="F1571" s="21" t="str">
        <f>IF('Base de dados'!E1570&lt;&gt;"",'Base de dados'!E1570,"")</f>
        <v>ANA BEATRIZ MIGUEL PIMENTA</v>
      </c>
      <c r="G1571" s="21">
        <f>IF('Base de dados'!F1570&lt;&gt;"",'Base de dados'!F1570,"")</f>
        <v>569150693</v>
      </c>
      <c r="H1571" s="21" t="str">
        <f>IF('Base de dados'!G1570&lt;&gt;"",'Base de dados'!G1570,"")</f>
        <v>451.404.528-47</v>
      </c>
      <c r="I1571" s="31" t="str">
        <f>Prefeitura!D1571</f>
        <v>SIT BOA VISTA, 01 - RURAL  - CASA BRANCA</v>
      </c>
      <c r="J1571" s="22" t="str">
        <f>Prefeitura!E1571</f>
        <v>(19) 981331838</v>
      </c>
      <c r="K1571" s="23" t="str">
        <f>LOWER('Base de dados'!K1570)</f>
        <v>denivaldaluz@gmail.com</v>
      </c>
      <c r="L1571" s="24" t="str">
        <f>'Base de dados'!J1570</f>
        <v>POPULAÇÃO GERAL</v>
      </c>
      <c r="M1571" s="24" t="str">
        <f>'Base de dados'!L1570</f>
        <v>SUPLENTE</v>
      </c>
      <c r="N1571" s="24">
        <f>'Base de dados'!M1570</f>
        <v>1254</v>
      </c>
      <c r="O1571" s="29" t="str">
        <f>IF(OR(Prefeitura!I1571="Não",Prefeitura!J1571&lt;&gt;""),"EXCLUÍDO","")</f>
        <v/>
      </c>
      <c r="P1571" s="24" t="str">
        <f>IF(Prefeitura!J1571&lt;&gt;"","ATENDIDO CDHU",IF(Prefeitura!I1571="Não","NÃO COMPROVA TEMPO DE MORADIA",""))</f>
        <v/>
      </c>
      <c r="Q1571" s="24" t="str">
        <f t="shared" si="50"/>
        <v/>
      </c>
    </row>
    <row r="1572" spans="1:17" ht="24.95" customHeight="1" x14ac:dyDescent="0.25">
      <c r="A1572" s="17">
        <f t="shared" si="49"/>
        <v>1570</v>
      </c>
      <c r="B1572" s="18" t="str">
        <f>'Base de dados'!A1571</f>
        <v>5630008851</v>
      </c>
      <c r="C1572" s="19" t="str">
        <f>'Base de dados'!B1571</f>
        <v>SERGIO EDUARDO DE CARVALHO</v>
      </c>
      <c r="D1572" s="26">
        <f>'Base de dados'!C1571</f>
        <v>21412319</v>
      </c>
      <c r="E1572" s="20" t="str">
        <f>'Base de dados'!D1571</f>
        <v>175.320.698-77</v>
      </c>
      <c r="F1572" s="21" t="str">
        <f>IF('Base de dados'!E1571&lt;&gt;"",'Base de dados'!E1571,"")</f>
        <v/>
      </c>
      <c r="G1572" s="21" t="str">
        <f>IF('Base de dados'!F1571&lt;&gt;"",'Base de dados'!F1571,"")</f>
        <v/>
      </c>
      <c r="H1572" s="21" t="str">
        <f>IF('Base de dados'!G1571&lt;&gt;"",'Base de dados'!G1571,"")</f>
        <v/>
      </c>
      <c r="I1572" s="31" t="str">
        <f>Prefeitura!D1572</f>
        <v>RUA JOSE GERONIMO DE VASCONCELOS, 333 - CENTRO - CASA BRANCA</v>
      </c>
      <c r="J1572" s="22" t="str">
        <f>Prefeitura!E1572</f>
        <v>(19) 992371945</v>
      </c>
      <c r="K1572" s="23" t="str">
        <f>LOWER('Base de dados'!K1571)</f>
        <v>eliete.sh@bol.com.br</v>
      </c>
      <c r="L1572" s="24" t="str">
        <f>'Base de dados'!J1571</f>
        <v>POPULAÇÃO GERAL</v>
      </c>
      <c r="M1572" s="24" t="str">
        <f>'Base de dados'!L1571</f>
        <v>SUPLENTE</v>
      </c>
      <c r="N1572" s="24">
        <f>'Base de dados'!M1571</f>
        <v>1255</v>
      </c>
      <c r="O1572" s="29" t="str">
        <f>IF(OR(Prefeitura!I1572="Não",Prefeitura!J1572&lt;&gt;""),"EXCLUÍDO","")</f>
        <v/>
      </c>
      <c r="P1572" s="24" t="str">
        <f>IF(Prefeitura!J1572&lt;&gt;"","ATENDIDO CDHU",IF(Prefeitura!I1572="Não","NÃO COMPROVA TEMPO DE MORADIA",""))</f>
        <v/>
      </c>
      <c r="Q1572" s="24" t="str">
        <f t="shared" si="50"/>
        <v/>
      </c>
    </row>
    <row r="1573" spans="1:17" ht="24.95" customHeight="1" x14ac:dyDescent="0.25">
      <c r="A1573" s="17">
        <f t="shared" si="49"/>
        <v>1571</v>
      </c>
      <c r="B1573" s="18" t="str">
        <f>'Base de dados'!A1572</f>
        <v>5630000981</v>
      </c>
      <c r="C1573" s="19" t="str">
        <f>'Base de dados'!B1572</f>
        <v>FABIANA LUZ COELHO DE BRITTO</v>
      </c>
      <c r="D1573" s="26">
        <f>'Base de dados'!C1572</f>
        <v>420605654</v>
      </c>
      <c r="E1573" s="20" t="str">
        <f>'Base de dados'!D1572</f>
        <v>346.484.998-83</v>
      </c>
      <c r="F1573" s="21" t="str">
        <f>IF('Base de dados'!E1572&lt;&gt;"",'Base de dados'!E1572,"")</f>
        <v>RONALDO ADRIANO COELHO DE BRITTO</v>
      </c>
      <c r="G1573" s="21">
        <f>IF('Base de dados'!F1572&lt;&gt;"",'Base de dados'!F1572,"")</f>
        <v>296234011</v>
      </c>
      <c r="H1573" s="21" t="str">
        <f>IF('Base de dados'!G1572&lt;&gt;"",'Base de dados'!G1572,"")</f>
        <v>187.723.928-35</v>
      </c>
      <c r="I1573" s="31" t="str">
        <f>Prefeitura!D1573</f>
        <v>RUA SILVESTRE FRANCISCO PUGLIA, 77 - ODENIR BUZATTO - CASA BRANCA</v>
      </c>
      <c r="J1573" s="22" t="str">
        <f>Prefeitura!E1573</f>
        <v>(19) 992697963</v>
      </c>
      <c r="K1573" s="23" t="str">
        <f>LOWER('Base de dados'!K1572)</f>
        <v>fabianalbritto@gmail.com</v>
      </c>
      <c r="L1573" s="24" t="str">
        <f>'Base de dados'!J1572</f>
        <v>POPULAÇÃO GERAL</v>
      </c>
      <c r="M1573" s="24" t="str">
        <f>'Base de dados'!L1572</f>
        <v>SUPLENTE</v>
      </c>
      <c r="N1573" s="24">
        <f>'Base de dados'!M1572</f>
        <v>1256</v>
      </c>
      <c r="O1573" s="29" t="str">
        <f>IF(OR(Prefeitura!I1573="Não",Prefeitura!J1573&lt;&gt;""),"EXCLUÍDO","")</f>
        <v/>
      </c>
      <c r="P1573" s="24" t="str">
        <f>IF(Prefeitura!J1573&lt;&gt;"","ATENDIDO CDHU",IF(Prefeitura!I1573="Não","NÃO COMPROVA TEMPO DE MORADIA",""))</f>
        <v/>
      </c>
      <c r="Q1573" s="24" t="str">
        <f t="shared" si="50"/>
        <v/>
      </c>
    </row>
    <row r="1574" spans="1:17" ht="24.95" customHeight="1" x14ac:dyDescent="0.25">
      <c r="A1574" s="17">
        <f t="shared" si="49"/>
        <v>1572</v>
      </c>
      <c r="B1574" s="18" t="str">
        <f>'Base de dados'!A1573</f>
        <v>5630019585</v>
      </c>
      <c r="C1574" s="19" t="str">
        <f>'Base de dados'!B1573</f>
        <v>THIAGO DUTRA DOS SANTOS</v>
      </c>
      <c r="D1574" s="26">
        <f>'Base de dados'!C1573</f>
        <v>333313380</v>
      </c>
      <c r="E1574" s="20" t="str">
        <f>'Base de dados'!D1573</f>
        <v>270.080.518-67</v>
      </c>
      <c r="F1574" s="21" t="str">
        <f>IF('Base de dados'!E1573&lt;&gt;"",'Base de dados'!E1573,"")</f>
        <v/>
      </c>
      <c r="G1574" s="21" t="str">
        <f>IF('Base de dados'!F1573&lt;&gt;"",'Base de dados'!F1573,"")</f>
        <v/>
      </c>
      <c r="H1574" s="21" t="str">
        <f>IF('Base de dados'!G1573&lt;&gt;"",'Base de dados'!G1573,"")</f>
        <v/>
      </c>
      <c r="I1574" s="31" t="str">
        <f>Prefeitura!D1574</f>
        <v>RUA 11, 194 - JARDIM BELA VISTA 2 - CASA BRANCA</v>
      </c>
      <c r="J1574" s="22" t="str">
        <f>Prefeitura!E1574</f>
        <v>(19) 991153735</v>
      </c>
      <c r="K1574" s="23" t="str">
        <f>LOWER('Base de dados'!K1573)</f>
        <v>se1509266@gmail.com</v>
      </c>
      <c r="L1574" s="24" t="str">
        <f>'Base de dados'!J1573</f>
        <v>POPULAÇÃO GERAL</v>
      </c>
      <c r="M1574" s="24" t="str">
        <f>'Base de dados'!L1573</f>
        <v>SUPLENTE</v>
      </c>
      <c r="N1574" s="24">
        <f>'Base de dados'!M1573</f>
        <v>1257</v>
      </c>
      <c r="O1574" s="29" t="str">
        <f>IF(OR(Prefeitura!I1574="Não",Prefeitura!J1574&lt;&gt;""),"EXCLUÍDO","")</f>
        <v/>
      </c>
      <c r="P1574" s="24" t="str">
        <f>IF(Prefeitura!J1574&lt;&gt;"","ATENDIDO CDHU",IF(Prefeitura!I1574="Não","NÃO COMPROVA TEMPO DE MORADIA",""))</f>
        <v/>
      </c>
      <c r="Q1574" s="24" t="str">
        <f t="shared" si="50"/>
        <v/>
      </c>
    </row>
    <row r="1575" spans="1:17" ht="24.95" customHeight="1" x14ac:dyDescent="0.25">
      <c r="A1575" s="17">
        <f t="shared" si="49"/>
        <v>1573</v>
      </c>
      <c r="B1575" s="18" t="str">
        <f>'Base de dados'!A1574</f>
        <v>5630010188</v>
      </c>
      <c r="C1575" s="19" t="str">
        <f>'Base de dados'!B1574</f>
        <v>VALERIA DE JESUS SILVA</v>
      </c>
      <c r="D1575" s="26">
        <f>'Base de dados'!C1574</f>
        <v>277142866</v>
      </c>
      <c r="E1575" s="20" t="str">
        <f>'Base de dados'!D1574</f>
        <v>306.153.978-67</v>
      </c>
      <c r="F1575" s="21" t="str">
        <f>IF('Base de dados'!E1574&lt;&gt;"",'Base de dados'!E1574,"")</f>
        <v/>
      </c>
      <c r="G1575" s="21" t="str">
        <f>IF('Base de dados'!F1574&lt;&gt;"",'Base de dados'!F1574,"")</f>
        <v/>
      </c>
      <c r="H1575" s="21" t="str">
        <f>IF('Base de dados'!G1574&lt;&gt;"",'Base de dados'!G1574,"")</f>
        <v/>
      </c>
      <c r="I1575" s="31" t="str">
        <f>Prefeitura!D1575</f>
        <v>AV  JOSE BENE, 426 - NAZARE - CASA BRANCA</v>
      </c>
      <c r="J1575" s="22" t="str">
        <f>Prefeitura!E1575</f>
        <v>(19) 993444334</v>
      </c>
      <c r="K1575" s="23" t="str">
        <f>LOWER('Base de dados'!K1574)</f>
        <v>valeriajsilva31@gmail.com</v>
      </c>
      <c r="L1575" s="24" t="str">
        <f>'Base de dados'!J1574</f>
        <v>POPULAÇÃO GERAL</v>
      </c>
      <c r="M1575" s="24" t="str">
        <f>'Base de dados'!L1574</f>
        <v>SUPLENTE</v>
      </c>
      <c r="N1575" s="24">
        <f>'Base de dados'!M1574</f>
        <v>1258</v>
      </c>
      <c r="O1575" s="29" t="str">
        <f>IF(OR(Prefeitura!I1575="Não",Prefeitura!J1575&lt;&gt;""),"EXCLUÍDO","")</f>
        <v/>
      </c>
      <c r="P1575" s="24" t="str">
        <f>IF(Prefeitura!J1575&lt;&gt;"","ATENDIDO CDHU",IF(Prefeitura!I1575="Não","NÃO COMPROVA TEMPO DE MORADIA",""))</f>
        <v/>
      </c>
      <c r="Q1575" s="24" t="str">
        <f t="shared" si="50"/>
        <v/>
      </c>
    </row>
    <row r="1576" spans="1:17" ht="24.95" customHeight="1" x14ac:dyDescent="0.25">
      <c r="A1576" s="17">
        <f t="shared" si="49"/>
        <v>1574</v>
      </c>
      <c r="B1576" s="18" t="str">
        <f>'Base de dados'!A1575</f>
        <v>5630021250</v>
      </c>
      <c r="C1576" s="19" t="str">
        <f>'Base de dados'!B1575</f>
        <v>DEISIANE BRAGA DE PAULA</v>
      </c>
      <c r="D1576" s="26">
        <f>'Base de dados'!C1575</f>
        <v>474296507</v>
      </c>
      <c r="E1576" s="20" t="str">
        <f>'Base de dados'!D1575</f>
        <v>379.375.448-05</v>
      </c>
      <c r="F1576" s="21" t="str">
        <f>IF('Base de dados'!E1575&lt;&gt;"",'Base de dados'!E1575,"")</f>
        <v/>
      </c>
      <c r="G1576" s="21" t="str">
        <f>IF('Base de dados'!F1575&lt;&gt;"",'Base de dados'!F1575,"")</f>
        <v/>
      </c>
      <c r="H1576" s="21" t="str">
        <f>IF('Base de dados'!G1575&lt;&gt;"",'Base de dados'!G1575,"")</f>
        <v/>
      </c>
      <c r="I1576" s="31" t="str">
        <f>Prefeitura!D1576</f>
        <v>RUA LILIAN COSTA GRILLO, 86 - JARDIM COLINA DO SOL - CASA BRANCA</v>
      </c>
      <c r="J1576" s="22" t="str">
        <f>Prefeitura!E1576</f>
        <v>(19) 994848271</v>
      </c>
      <c r="K1576" s="23" t="str">
        <f>LOWER('Base de dados'!K1575)</f>
        <v>deisianebragadepaula@gmail.com</v>
      </c>
      <c r="L1576" s="24" t="str">
        <f>'Base de dados'!J1575</f>
        <v>POPULAÇÃO GERAL</v>
      </c>
      <c r="M1576" s="24" t="str">
        <f>'Base de dados'!L1575</f>
        <v>SUPLENTE</v>
      </c>
      <c r="N1576" s="24">
        <f>'Base de dados'!M1575</f>
        <v>1259</v>
      </c>
      <c r="O1576" s="29" t="str">
        <f>IF(OR(Prefeitura!I1576="Não",Prefeitura!J1576&lt;&gt;""),"EXCLUÍDO","")</f>
        <v/>
      </c>
      <c r="P1576" s="24" t="str">
        <f>IF(Prefeitura!J1576&lt;&gt;"","ATENDIDO CDHU",IF(Prefeitura!I1576="Não","NÃO COMPROVA TEMPO DE MORADIA",""))</f>
        <v/>
      </c>
      <c r="Q1576" s="24" t="str">
        <f t="shared" si="50"/>
        <v/>
      </c>
    </row>
    <row r="1577" spans="1:17" ht="24.95" customHeight="1" x14ac:dyDescent="0.25">
      <c r="A1577" s="17">
        <f t="shared" si="49"/>
        <v>1575</v>
      </c>
      <c r="B1577" s="18" t="str">
        <f>'Base de dados'!A1576</f>
        <v>5630010907</v>
      </c>
      <c r="C1577" s="19" t="str">
        <f>'Base de dados'!B1576</f>
        <v>KARINA</v>
      </c>
      <c r="D1577" s="26">
        <f>'Base de dados'!C1576</f>
        <v>455547269</v>
      </c>
      <c r="E1577" s="20" t="str">
        <f>'Base de dados'!D1576</f>
        <v>308.985.618-25</v>
      </c>
      <c r="F1577" s="21" t="str">
        <f>IF('Base de dados'!E1576&lt;&gt;"",'Base de dados'!E1576,"")</f>
        <v/>
      </c>
      <c r="G1577" s="21" t="str">
        <f>IF('Base de dados'!F1576&lt;&gt;"",'Base de dados'!F1576,"")</f>
        <v/>
      </c>
      <c r="H1577" s="21" t="str">
        <f>IF('Base de dados'!G1576&lt;&gt;"",'Base de dados'!G1576,"")</f>
        <v/>
      </c>
      <c r="I1577" s="31" t="str">
        <f>Prefeitura!D1577</f>
        <v>AV  CAMPINAS, 131 - DESTERRO - CASA BRANCA</v>
      </c>
      <c r="J1577" s="22" t="str">
        <f>Prefeitura!E1577</f>
        <v>(19) 992501678</v>
      </c>
      <c r="K1577" s="23" t="str">
        <f>LOWER('Base de dados'!K1576)</f>
        <v>karinalgrespan09@gmail.com</v>
      </c>
      <c r="L1577" s="24" t="str">
        <f>'Base de dados'!J1576</f>
        <v>POPULAÇÃO GERAL</v>
      </c>
      <c r="M1577" s="24" t="str">
        <f>'Base de dados'!L1576</f>
        <v>SUPLENTE</v>
      </c>
      <c r="N1577" s="24">
        <f>'Base de dados'!M1576</f>
        <v>1260</v>
      </c>
      <c r="O1577" s="29" t="str">
        <f>IF(OR(Prefeitura!I1577="Não",Prefeitura!J1577&lt;&gt;""),"EXCLUÍDO","")</f>
        <v/>
      </c>
      <c r="P1577" s="24" t="str">
        <f>IF(Prefeitura!J1577&lt;&gt;"","ATENDIDO CDHU",IF(Prefeitura!I1577="Não","NÃO COMPROVA TEMPO DE MORADIA",""))</f>
        <v/>
      </c>
      <c r="Q1577" s="24" t="str">
        <f t="shared" si="50"/>
        <v/>
      </c>
    </row>
    <row r="1578" spans="1:17" ht="24.95" customHeight="1" x14ac:dyDescent="0.25">
      <c r="A1578" s="17">
        <f t="shared" si="49"/>
        <v>1576</v>
      </c>
      <c r="B1578" s="18" t="str">
        <f>'Base de dados'!A1577</f>
        <v>5630009388</v>
      </c>
      <c r="C1578" s="19" t="str">
        <f>'Base de dados'!B1577</f>
        <v>CAROLINE DE CAMARGO DUARTE</v>
      </c>
      <c r="D1578" s="26">
        <f>'Base de dados'!C1577</f>
        <v>56476730</v>
      </c>
      <c r="E1578" s="20" t="str">
        <f>'Base de dados'!D1577</f>
        <v>472.594.368-16</v>
      </c>
      <c r="F1578" s="21" t="str">
        <f>IF('Base de dados'!E1577&lt;&gt;"",'Base de dados'!E1577,"")</f>
        <v>KEVIN WASHINGTON TEIXEIRA</v>
      </c>
      <c r="G1578" s="21">
        <f>IF('Base de dados'!F1577&lt;&gt;"",'Base de dados'!F1577,"")</f>
        <v>6243443801</v>
      </c>
      <c r="H1578" s="21" t="str">
        <f>IF('Base de dados'!G1577&lt;&gt;"",'Base de dados'!G1577,"")</f>
        <v>100.536.149-50</v>
      </c>
      <c r="I1578" s="31" t="str">
        <f>Prefeitura!D1578</f>
        <v>RUA MARIA GERMANI, 697 - CONJUNTO HABITACIONAL JULIO DE MESQUITA FILHO - SOROCABA</v>
      </c>
      <c r="J1578" s="22" t="str">
        <f>Prefeitura!E1578</f>
        <v>(15) 997538763</v>
      </c>
      <c r="K1578" s="23" t="str">
        <f>LOWER('Base de dados'!K1577)</f>
        <v>duarte.carol2710@gmail.com</v>
      </c>
      <c r="L1578" s="24" t="str">
        <f>'Base de dados'!J1577</f>
        <v>POPULAÇÃO GERAL</v>
      </c>
      <c r="M1578" s="24" t="str">
        <f>'Base de dados'!L1577</f>
        <v>SUPLENTE</v>
      </c>
      <c r="N1578" s="24">
        <f>'Base de dados'!M1577</f>
        <v>1261</v>
      </c>
      <c r="O1578" s="29" t="str">
        <f>IF(OR(Prefeitura!I1578="Não",Prefeitura!J1578&lt;&gt;""),"EXCLUÍDO","")</f>
        <v/>
      </c>
      <c r="P1578" s="24" t="str">
        <f>IF(Prefeitura!J1578&lt;&gt;"","ATENDIDO CDHU",IF(Prefeitura!I1578="Não","NÃO COMPROVA TEMPO DE MORADIA",""))</f>
        <v/>
      </c>
      <c r="Q1578" s="24" t="str">
        <f t="shared" si="50"/>
        <v/>
      </c>
    </row>
    <row r="1579" spans="1:17" ht="24.95" customHeight="1" x14ac:dyDescent="0.25">
      <c r="A1579" s="17">
        <f t="shared" si="49"/>
        <v>1577</v>
      </c>
      <c r="B1579" s="18" t="str">
        <f>'Base de dados'!A1578</f>
        <v>5630002383</v>
      </c>
      <c r="C1579" s="19" t="str">
        <f>'Base de dados'!B1578</f>
        <v>ALINE CRISTINA DA SILVEIRA GOMES</v>
      </c>
      <c r="D1579" s="26">
        <f>'Base de dados'!C1578</f>
        <v>597944118</v>
      </c>
      <c r="E1579" s="20" t="str">
        <f>'Base de dados'!D1578</f>
        <v>364.963.898-37</v>
      </c>
      <c r="F1579" s="21" t="str">
        <f>IF('Base de dados'!E1578&lt;&gt;"",'Base de dados'!E1578,"")</f>
        <v>CARLOS EDUARDO GOMES</v>
      </c>
      <c r="G1579" s="21">
        <f>IF('Base de dados'!F1578&lt;&gt;"",'Base de dados'!F1578,"")</f>
        <v>34179384</v>
      </c>
      <c r="H1579" s="21" t="str">
        <f>IF('Base de dados'!G1578&lt;&gt;"",'Base de dados'!G1578,"")</f>
        <v>288.810.258-76</v>
      </c>
      <c r="I1579" s="31" t="str">
        <f>Prefeitura!D1579</f>
        <v>RUA SETE DE SETEMBRO, 356 - CENTRO  - CASA BRANCA</v>
      </c>
      <c r="J1579" s="22" t="str">
        <f>Prefeitura!E1579</f>
        <v>(19) 991922669</v>
      </c>
      <c r="K1579" s="23" t="str">
        <f>LOWER('Base de dados'!K1578)</f>
        <v>cristinaaline111987@gmail.com</v>
      </c>
      <c r="L1579" s="24" t="str">
        <f>'Base de dados'!J1578</f>
        <v>POPULAÇÃO GERAL</v>
      </c>
      <c r="M1579" s="24" t="str">
        <f>'Base de dados'!L1578</f>
        <v>SUPLENTE</v>
      </c>
      <c r="N1579" s="24">
        <f>'Base de dados'!M1578</f>
        <v>1262</v>
      </c>
      <c r="O1579" s="29" t="str">
        <f>IF(OR(Prefeitura!I1579="Não",Prefeitura!J1579&lt;&gt;""),"EXCLUÍDO","")</f>
        <v/>
      </c>
      <c r="P1579" s="24" t="str">
        <f>IF(Prefeitura!J1579&lt;&gt;"","ATENDIDO CDHU",IF(Prefeitura!I1579="Não","NÃO COMPROVA TEMPO DE MORADIA",""))</f>
        <v/>
      </c>
      <c r="Q1579" s="24" t="str">
        <f t="shared" si="50"/>
        <v/>
      </c>
    </row>
    <row r="1580" spans="1:17" ht="24.95" customHeight="1" x14ac:dyDescent="0.25">
      <c r="A1580" s="17">
        <f t="shared" si="49"/>
        <v>1578</v>
      </c>
      <c r="B1580" s="18" t="str">
        <f>'Base de dados'!A1579</f>
        <v>5630003084</v>
      </c>
      <c r="C1580" s="19" t="str">
        <f>'Base de dados'!B1579</f>
        <v>MARIA APARECIDA MEDEIROS MACENAS MACHADO</v>
      </c>
      <c r="D1580" s="26">
        <f>'Base de dados'!C1579</f>
        <v>400993235</v>
      </c>
      <c r="E1580" s="20" t="str">
        <f>'Base de dados'!D1579</f>
        <v>327.545.308-43</v>
      </c>
      <c r="F1580" s="21" t="str">
        <f>IF('Base de dados'!E1579&lt;&gt;"",'Base de dados'!E1579,"")</f>
        <v>OZOEL APARECIDO MACHADO</v>
      </c>
      <c r="G1580" s="21">
        <f>IF('Base de dados'!F1579&lt;&gt;"",'Base de dados'!F1579,"")</f>
        <v>27473350</v>
      </c>
      <c r="H1580" s="21" t="str">
        <f>IF('Base de dados'!G1579&lt;&gt;"",'Base de dados'!G1579,"")</f>
        <v>250.851.368-70</v>
      </c>
      <c r="I1580" s="31" t="str">
        <f>Prefeitura!D1580</f>
        <v>SIT SITIO ARABELA, S/N - SITIO ARABELA  - CASA BRANCA</v>
      </c>
      <c r="J1580" s="22" t="str">
        <f>Prefeitura!E1580</f>
        <v>(19) 994909084</v>
      </c>
      <c r="K1580" s="23" t="str">
        <f>LOWER('Base de dados'!K1579)</f>
        <v>mauriciosilva.ms54@gmail.com</v>
      </c>
      <c r="L1580" s="24" t="str">
        <f>'Base de dados'!J1579</f>
        <v>POPULAÇÃO GERAL</v>
      </c>
      <c r="M1580" s="24" t="str">
        <f>'Base de dados'!L1579</f>
        <v>SUPLENTE</v>
      </c>
      <c r="N1580" s="24">
        <f>'Base de dados'!M1579</f>
        <v>1263</v>
      </c>
      <c r="O1580" s="29" t="str">
        <f>IF(OR(Prefeitura!I1580="Não",Prefeitura!J1580&lt;&gt;""),"EXCLUÍDO","")</f>
        <v/>
      </c>
      <c r="P1580" s="24" t="str">
        <f>IF(Prefeitura!J1580&lt;&gt;"","ATENDIDO CDHU",IF(Prefeitura!I1580="Não","NÃO COMPROVA TEMPO DE MORADIA",""))</f>
        <v/>
      </c>
      <c r="Q1580" s="24" t="str">
        <f t="shared" si="50"/>
        <v/>
      </c>
    </row>
    <row r="1581" spans="1:17" ht="24.95" customHeight="1" x14ac:dyDescent="0.25">
      <c r="A1581" s="17">
        <f t="shared" si="49"/>
        <v>1579</v>
      </c>
      <c r="B1581" s="18" t="str">
        <f>'Base de dados'!A1580</f>
        <v>5630020369</v>
      </c>
      <c r="C1581" s="19" t="str">
        <f>'Base de dados'!B1580</f>
        <v>SILVANA MARA PIRES</v>
      </c>
      <c r="D1581" s="26">
        <f>'Base de dados'!C1580</f>
        <v>400991846</v>
      </c>
      <c r="E1581" s="20" t="str">
        <f>'Base de dados'!D1580</f>
        <v>327.745.868-79</v>
      </c>
      <c r="F1581" s="21" t="str">
        <f>IF('Base de dados'!E1580&lt;&gt;"",'Base de dados'!E1580,"")</f>
        <v/>
      </c>
      <c r="G1581" s="21" t="str">
        <f>IF('Base de dados'!F1580&lt;&gt;"",'Base de dados'!F1580,"")</f>
        <v/>
      </c>
      <c r="H1581" s="21" t="str">
        <f>IF('Base de dados'!G1580&lt;&gt;"",'Base de dados'!G1580,"")</f>
        <v/>
      </c>
      <c r="I1581" s="31" t="str">
        <f>Prefeitura!D1581</f>
        <v>RUA FRANCISCO LEITE RIBEIRO, 73 - NAZARE  - CASA BRANCA</v>
      </c>
      <c r="J1581" s="22" t="str">
        <f>Prefeitura!E1581</f>
        <v>(19) 995344007</v>
      </c>
      <c r="K1581" s="23" t="str">
        <f>LOWER('Base de dados'!K1580)</f>
        <v>silvanamarapires8@gmail.com</v>
      </c>
      <c r="L1581" s="24" t="str">
        <f>'Base de dados'!J1580</f>
        <v>POPULAÇÃO GERAL</v>
      </c>
      <c r="M1581" s="24" t="str">
        <f>'Base de dados'!L1580</f>
        <v>SUPLENTE</v>
      </c>
      <c r="N1581" s="24">
        <f>'Base de dados'!M1580</f>
        <v>1264</v>
      </c>
      <c r="O1581" s="29" t="str">
        <f>IF(OR(Prefeitura!I1581="Não",Prefeitura!J1581&lt;&gt;""),"EXCLUÍDO","")</f>
        <v/>
      </c>
      <c r="P1581" s="24" t="str">
        <f>IF(Prefeitura!J1581&lt;&gt;"","ATENDIDO CDHU",IF(Prefeitura!I1581="Não","NÃO COMPROVA TEMPO DE MORADIA",""))</f>
        <v/>
      </c>
      <c r="Q1581" s="24" t="str">
        <f t="shared" si="50"/>
        <v/>
      </c>
    </row>
    <row r="1582" spans="1:17" ht="24.95" customHeight="1" x14ac:dyDescent="0.25">
      <c r="A1582" s="17">
        <f t="shared" si="49"/>
        <v>1580</v>
      </c>
      <c r="B1582" s="18" t="str">
        <f>'Base de dados'!A1581</f>
        <v>5630012697</v>
      </c>
      <c r="C1582" s="19" t="str">
        <f>'Base de dados'!B1581</f>
        <v>DANIEL ALVES PEDRO FONSECA</v>
      </c>
      <c r="D1582" s="26">
        <f>'Base de dados'!C1581</f>
        <v>495789999</v>
      </c>
      <c r="E1582" s="20" t="str">
        <f>'Base de dados'!D1581</f>
        <v>426.426.408-17</v>
      </c>
      <c r="F1582" s="21" t="str">
        <f>IF('Base de dados'!E1581&lt;&gt;"",'Base de dados'!E1581,"")</f>
        <v>CAROLINE MATHEUS RODRIGUES</v>
      </c>
      <c r="G1582" s="21">
        <f>IF('Base de dados'!F1581&lt;&gt;"",'Base de dados'!F1581,"")</f>
        <v>455623417</v>
      </c>
      <c r="H1582" s="21" t="str">
        <f>IF('Base de dados'!G1581&lt;&gt;"",'Base de dados'!G1581,"")</f>
        <v>411.935.838-02</v>
      </c>
      <c r="I1582" s="31" t="str">
        <f>Prefeitura!D1582</f>
        <v>RUA HELENA APARECIDA ZERBINI DA CUNHA, 23 - CHACARA BOA VISTA  - CASA BRANCA</v>
      </c>
      <c r="J1582" s="22" t="str">
        <f>Prefeitura!E1582</f>
        <v>(19) 991455405</v>
      </c>
      <c r="K1582" s="23" t="str">
        <f>LOWER('Base de dados'!K1581)</f>
        <v>danny7562i@gmail.com</v>
      </c>
      <c r="L1582" s="24" t="str">
        <f>'Base de dados'!J1581</f>
        <v>POPULAÇÃO GERAL</v>
      </c>
      <c r="M1582" s="24" t="str">
        <f>'Base de dados'!L1581</f>
        <v>SUPLENTE</v>
      </c>
      <c r="N1582" s="24">
        <f>'Base de dados'!M1581</f>
        <v>1265</v>
      </c>
      <c r="O1582" s="29" t="str">
        <f>IF(OR(Prefeitura!I1582="Não",Prefeitura!J1582&lt;&gt;""),"EXCLUÍDO","")</f>
        <v/>
      </c>
      <c r="P1582" s="24" t="str">
        <f>IF(Prefeitura!J1582&lt;&gt;"","ATENDIDO CDHU",IF(Prefeitura!I1582="Não","NÃO COMPROVA TEMPO DE MORADIA",""))</f>
        <v/>
      </c>
      <c r="Q1582" s="24" t="str">
        <f t="shared" si="50"/>
        <v/>
      </c>
    </row>
    <row r="1583" spans="1:17" ht="24.95" customHeight="1" x14ac:dyDescent="0.25">
      <c r="A1583" s="17">
        <f t="shared" si="49"/>
        <v>1581</v>
      </c>
      <c r="B1583" s="18" t="str">
        <f>'Base de dados'!A1582</f>
        <v>5630010998</v>
      </c>
      <c r="C1583" s="19" t="str">
        <f>'Base de dados'!B1582</f>
        <v>CLAUDETE APARECIDA DO CARMO MENGATTI</v>
      </c>
      <c r="D1583" s="26">
        <f>'Base de dados'!C1582</f>
        <v>295195526</v>
      </c>
      <c r="E1583" s="20" t="str">
        <f>'Base de dados'!D1582</f>
        <v>168.344.568-64</v>
      </c>
      <c r="F1583" s="21" t="str">
        <f>IF('Base de dados'!E1582&lt;&gt;"",'Base de dados'!E1582,"")</f>
        <v>DANIEL BATISTA MENGATTI</v>
      </c>
      <c r="G1583" s="21">
        <f>IF('Base de dados'!F1582&lt;&gt;"",'Base de dados'!F1582,"")</f>
        <v>41413283</v>
      </c>
      <c r="H1583" s="21" t="str">
        <f>IF('Base de dados'!G1582&lt;&gt;"",'Base de dados'!G1582,"")</f>
        <v>304.787.708-47</v>
      </c>
      <c r="I1583" s="31" t="str">
        <f>Prefeitura!D1583</f>
        <v>RUA SANTO ANTONIO, 197 - CENTRO - CASA BRANCA</v>
      </c>
      <c r="J1583" s="22" t="str">
        <f>Prefeitura!E1583</f>
        <v>(19) 989139076</v>
      </c>
      <c r="K1583" s="23" t="str">
        <f>LOWER('Base de dados'!K1582)</f>
        <v>claudeteap.carmo@gmail.com</v>
      </c>
      <c r="L1583" s="24" t="str">
        <f>'Base de dados'!J1582</f>
        <v>POPULAÇÃO GERAL</v>
      </c>
      <c r="M1583" s="24" t="str">
        <f>'Base de dados'!L1582</f>
        <v>SUPLENTE</v>
      </c>
      <c r="N1583" s="24">
        <f>'Base de dados'!M1582</f>
        <v>1266</v>
      </c>
      <c r="O1583" s="29" t="str">
        <f>IF(OR(Prefeitura!I1583="Não",Prefeitura!J1583&lt;&gt;""),"EXCLUÍDO","")</f>
        <v/>
      </c>
      <c r="P1583" s="24" t="str">
        <f>IF(Prefeitura!J1583&lt;&gt;"","ATENDIDO CDHU",IF(Prefeitura!I1583="Não","NÃO COMPROVA TEMPO DE MORADIA",""))</f>
        <v/>
      </c>
      <c r="Q1583" s="24" t="str">
        <f t="shared" si="50"/>
        <v/>
      </c>
    </row>
    <row r="1584" spans="1:17" ht="24.95" customHeight="1" x14ac:dyDescent="0.25">
      <c r="A1584" s="17">
        <f t="shared" si="49"/>
        <v>1582</v>
      </c>
      <c r="B1584" s="18" t="str">
        <f>'Base de dados'!A1583</f>
        <v>5630007309</v>
      </c>
      <c r="C1584" s="19" t="str">
        <f>'Base de dados'!B1583</f>
        <v>JESSICA CAROLINA SARAIVA CAMPOS</v>
      </c>
      <c r="D1584" s="26">
        <f>'Base de dados'!C1583</f>
        <v>446075565</v>
      </c>
      <c r="E1584" s="20" t="str">
        <f>'Base de dados'!D1583</f>
        <v>398.942.188-30</v>
      </c>
      <c r="F1584" s="21" t="str">
        <f>IF('Base de dados'!E1583&lt;&gt;"",'Base de dados'!E1583,"")</f>
        <v/>
      </c>
      <c r="G1584" s="21" t="str">
        <f>IF('Base de dados'!F1583&lt;&gt;"",'Base de dados'!F1583,"")</f>
        <v/>
      </c>
      <c r="H1584" s="21" t="str">
        <f>IF('Base de dados'!G1583&lt;&gt;"",'Base de dados'!G1583,"")</f>
        <v/>
      </c>
      <c r="I1584" s="31" t="str">
        <f>Prefeitura!D1584</f>
        <v>RUA CAPACETE DE ACO, 501 fundos - NAZARE - CASA BRANCA</v>
      </c>
      <c r="J1584" s="22" t="str">
        <f>Prefeitura!E1584</f>
        <v>(19) 989095381</v>
      </c>
      <c r="K1584" s="23" t="str">
        <f>LOWER('Base de dados'!K1583)</f>
        <v>jehcampos29@gmail.com</v>
      </c>
      <c r="L1584" s="24" t="str">
        <f>'Base de dados'!J1583</f>
        <v>POPULAÇÃO GERAL</v>
      </c>
      <c r="M1584" s="24" t="str">
        <f>'Base de dados'!L1583</f>
        <v>SUPLENTE</v>
      </c>
      <c r="N1584" s="24">
        <f>'Base de dados'!M1583</f>
        <v>1267</v>
      </c>
      <c r="O1584" s="29" t="str">
        <f>IF(OR(Prefeitura!I1584="Não",Prefeitura!J1584&lt;&gt;""),"EXCLUÍDO","")</f>
        <v/>
      </c>
      <c r="P1584" s="24" t="str">
        <f>IF(Prefeitura!J1584&lt;&gt;"","ATENDIDO CDHU",IF(Prefeitura!I1584="Não","NÃO COMPROVA TEMPO DE MORADIA",""))</f>
        <v/>
      </c>
      <c r="Q1584" s="24" t="str">
        <f t="shared" si="50"/>
        <v/>
      </c>
    </row>
    <row r="1585" spans="1:17" ht="24.95" customHeight="1" x14ac:dyDescent="0.25">
      <c r="A1585" s="17">
        <f t="shared" si="49"/>
        <v>1583</v>
      </c>
      <c r="B1585" s="18" t="str">
        <f>'Base de dados'!A1584</f>
        <v>5630014073</v>
      </c>
      <c r="C1585" s="19" t="str">
        <f>'Base de dados'!B1584</f>
        <v>MARLENE MATIELLO BORDIN</v>
      </c>
      <c r="D1585" s="26">
        <f>'Base de dados'!C1584</f>
        <v>15926490</v>
      </c>
      <c r="E1585" s="20" t="str">
        <f>'Base de dados'!D1584</f>
        <v>049.345.678-36</v>
      </c>
      <c r="F1585" s="21" t="str">
        <f>IF('Base de dados'!E1584&lt;&gt;"",'Base de dados'!E1584,"")</f>
        <v/>
      </c>
      <c r="G1585" s="21" t="str">
        <f>IF('Base de dados'!F1584&lt;&gt;"",'Base de dados'!F1584,"")</f>
        <v/>
      </c>
      <c r="H1585" s="21" t="str">
        <f>IF('Base de dados'!G1584&lt;&gt;"",'Base de dados'!G1584,"")</f>
        <v/>
      </c>
      <c r="I1585" s="31" t="str">
        <f>Prefeitura!D1585</f>
        <v>RUA MARANHAO, 199 - LAGOA BRANCA - CASA BRANCA</v>
      </c>
      <c r="J1585" s="22" t="str">
        <f>Prefeitura!E1585</f>
        <v>(19) 971428865</v>
      </c>
      <c r="K1585" s="23" t="str">
        <f>LOWER('Base de dados'!K1584)</f>
        <v>richard.matiello@gmail.com</v>
      </c>
      <c r="L1585" s="24" t="str">
        <f>'Base de dados'!J1584</f>
        <v>POPULAÇÃO GERAL</v>
      </c>
      <c r="M1585" s="24" t="str">
        <f>'Base de dados'!L1584</f>
        <v>SUPLENTE</v>
      </c>
      <c r="N1585" s="24">
        <f>'Base de dados'!M1584</f>
        <v>1268</v>
      </c>
      <c r="O1585" s="29" t="str">
        <f>IF(OR(Prefeitura!I1585="Não",Prefeitura!J1585&lt;&gt;""),"EXCLUÍDO","")</f>
        <v/>
      </c>
      <c r="P1585" s="24" t="str">
        <f>IF(Prefeitura!J1585&lt;&gt;"","ATENDIDO CDHU",IF(Prefeitura!I1585="Não","NÃO COMPROVA TEMPO DE MORADIA",""))</f>
        <v/>
      </c>
      <c r="Q1585" s="24" t="str">
        <f t="shared" si="50"/>
        <v/>
      </c>
    </row>
    <row r="1586" spans="1:17" ht="24.95" customHeight="1" x14ac:dyDescent="0.25">
      <c r="A1586" s="17">
        <f t="shared" si="49"/>
        <v>1584</v>
      </c>
      <c r="B1586" s="18" t="str">
        <f>'Base de dados'!A1585</f>
        <v>5630019924</v>
      </c>
      <c r="C1586" s="19" t="str">
        <f>'Base de dados'!B1585</f>
        <v>MICHELE DA SILVA MACHADO</v>
      </c>
      <c r="D1586" s="26">
        <f>'Base de dados'!C1585</f>
        <v>462917617</v>
      </c>
      <c r="E1586" s="20" t="str">
        <f>'Base de dados'!D1585</f>
        <v>399.167.378-94</v>
      </c>
      <c r="F1586" s="21" t="str">
        <f>IF('Base de dados'!E1585&lt;&gt;"",'Base de dados'!E1585,"")</f>
        <v>BRUNO LEONARDO BURILO CHIOATO</v>
      </c>
      <c r="G1586" s="21">
        <f>IF('Base de dados'!F1585&lt;&gt;"",'Base de dados'!F1585,"")</f>
        <v>525363233</v>
      </c>
      <c r="H1586" s="21" t="str">
        <f>IF('Base de dados'!G1585&lt;&gt;"",'Base de dados'!G1585,"")</f>
        <v>405.674.338-03</v>
      </c>
      <c r="I1586" s="31" t="str">
        <f>Prefeitura!D1586</f>
        <v>FAZ SAO JOSE DA ESTIVA, sn - ZONA RURAL - CASA BRANCA</v>
      </c>
      <c r="J1586" s="22" t="str">
        <f>Prefeitura!E1586</f>
        <v>(19) 999914182</v>
      </c>
      <c r="K1586" s="23" t="str">
        <f>LOWER('Base de dados'!K1585)</f>
        <v>michelemitobi@gmail.com</v>
      </c>
      <c r="L1586" s="24" t="str">
        <f>'Base de dados'!J1585</f>
        <v>POPULAÇÃO GERAL</v>
      </c>
      <c r="M1586" s="24" t="str">
        <f>'Base de dados'!L1585</f>
        <v>SUPLENTE</v>
      </c>
      <c r="N1586" s="24">
        <f>'Base de dados'!M1585</f>
        <v>1269</v>
      </c>
      <c r="O1586" s="29" t="str">
        <f>IF(OR(Prefeitura!I1586="Não",Prefeitura!J1586&lt;&gt;""),"EXCLUÍDO","")</f>
        <v/>
      </c>
      <c r="P1586" s="24" t="str">
        <f>IF(Prefeitura!J1586&lt;&gt;"","ATENDIDO CDHU",IF(Prefeitura!I1586="Não","NÃO COMPROVA TEMPO DE MORADIA",""))</f>
        <v/>
      </c>
      <c r="Q1586" s="24" t="str">
        <f t="shared" si="50"/>
        <v/>
      </c>
    </row>
    <row r="1587" spans="1:17" ht="24.95" customHeight="1" x14ac:dyDescent="0.25">
      <c r="A1587" s="17">
        <f t="shared" si="49"/>
        <v>1585</v>
      </c>
      <c r="B1587" s="18" t="str">
        <f>'Base de dados'!A1586</f>
        <v>5630010485</v>
      </c>
      <c r="C1587" s="19" t="str">
        <f>'Base de dados'!B1586</f>
        <v>RICARDO DE OLIVEIRA</v>
      </c>
      <c r="D1587" s="26">
        <f>'Base de dados'!C1586</f>
        <v>25599882</v>
      </c>
      <c r="E1587" s="20" t="str">
        <f>'Base de dados'!D1586</f>
        <v>280.155.718-80</v>
      </c>
      <c r="F1587" s="21" t="str">
        <f>IF('Base de dados'!E1586&lt;&gt;"",'Base de dados'!E1586,"")</f>
        <v>SIMONE CRISTINA RAMOS</v>
      </c>
      <c r="G1587" s="21">
        <f>IF('Base de dados'!F1586&lt;&gt;"",'Base de dados'!F1586,"")</f>
        <v>320870820</v>
      </c>
      <c r="H1587" s="21" t="str">
        <f>IF('Base de dados'!G1586&lt;&gt;"",'Base de dados'!G1586,"")</f>
        <v>300.045.578-75</v>
      </c>
      <c r="I1587" s="31" t="str">
        <f>Prefeitura!D1587</f>
        <v>RUA PROFESSORA CANDIDA MUSA, 30 - CONJUNTO HABITACIONAL WADIMIR PEREIRA - CASA BRANCA</v>
      </c>
      <c r="J1587" s="22" t="str">
        <f>Prefeitura!E1587</f>
        <v>(19) 992872952</v>
      </c>
      <c r="K1587" s="23" t="str">
        <f>LOWER('Base de dados'!K1586)</f>
        <v>ricardooliveira22@hotmail.com</v>
      </c>
      <c r="L1587" s="24" t="str">
        <f>'Base de dados'!J1586</f>
        <v>POPULAÇÃO GERAL</v>
      </c>
      <c r="M1587" s="24" t="str">
        <f>'Base de dados'!L1586</f>
        <v>SUPLENTE</v>
      </c>
      <c r="N1587" s="24">
        <f>'Base de dados'!M1586</f>
        <v>1270</v>
      </c>
      <c r="O1587" s="29" t="str">
        <f>IF(OR(Prefeitura!I1587="Não",Prefeitura!J1587&lt;&gt;""),"EXCLUÍDO","")</f>
        <v/>
      </c>
      <c r="P1587" s="24" t="str">
        <f>IF(Prefeitura!J1587&lt;&gt;"","ATENDIDO CDHU",IF(Prefeitura!I1587="Não","NÃO COMPROVA TEMPO DE MORADIA",""))</f>
        <v/>
      </c>
      <c r="Q1587" s="24" t="str">
        <f t="shared" si="50"/>
        <v/>
      </c>
    </row>
    <row r="1588" spans="1:17" ht="24.95" customHeight="1" x14ac:dyDescent="0.25">
      <c r="A1588" s="17">
        <f t="shared" si="49"/>
        <v>1586</v>
      </c>
      <c r="B1588" s="18" t="str">
        <f>'Base de dados'!A1587</f>
        <v>5630010816</v>
      </c>
      <c r="C1588" s="19" t="str">
        <f>'Base de dados'!B1587</f>
        <v>EDNA APARECIDA BISPO FERREIRA</v>
      </c>
      <c r="D1588" s="26">
        <f>'Base de dados'!C1587</f>
        <v>355643510</v>
      </c>
      <c r="E1588" s="20" t="str">
        <f>'Base de dados'!D1587</f>
        <v>293.294.128-31</v>
      </c>
      <c r="F1588" s="21" t="str">
        <f>IF('Base de dados'!E1587&lt;&gt;"",'Base de dados'!E1587,"")</f>
        <v/>
      </c>
      <c r="G1588" s="21" t="str">
        <f>IF('Base de dados'!F1587&lt;&gt;"",'Base de dados'!F1587,"")</f>
        <v/>
      </c>
      <c r="H1588" s="21" t="str">
        <f>IF('Base de dados'!G1587&lt;&gt;"",'Base de dados'!G1587,"")</f>
        <v/>
      </c>
      <c r="I1588" s="31" t="str">
        <f>Prefeitura!D1588</f>
        <v>RUA GENERAL JOAQUIM CASCAIS, 140 - PARQUE INDEPENDENCIA - SAO PAULO</v>
      </c>
      <c r="J1588" s="22" t="str">
        <f>Prefeitura!E1588</f>
        <v>(11) 987175648</v>
      </c>
      <c r="K1588" s="23" t="str">
        <f>LOWER('Base de dados'!K1587)</f>
        <v>ednaferreira029@gmail.com</v>
      </c>
      <c r="L1588" s="24" t="str">
        <f>'Base de dados'!J1587</f>
        <v>POPULAÇÃO GERAL</v>
      </c>
      <c r="M1588" s="24" t="str">
        <f>'Base de dados'!L1587</f>
        <v>SUPLENTE</v>
      </c>
      <c r="N1588" s="24">
        <f>'Base de dados'!M1587</f>
        <v>1271</v>
      </c>
      <c r="O1588" s="29" t="str">
        <f>IF(OR(Prefeitura!I1588="Não",Prefeitura!J1588&lt;&gt;""),"EXCLUÍDO","")</f>
        <v/>
      </c>
      <c r="P1588" s="24" t="str">
        <f>IF(Prefeitura!J1588&lt;&gt;"","ATENDIDO CDHU",IF(Prefeitura!I1588="Não","NÃO COMPROVA TEMPO DE MORADIA",""))</f>
        <v/>
      </c>
      <c r="Q1588" s="24" t="str">
        <f t="shared" si="50"/>
        <v/>
      </c>
    </row>
    <row r="1589" spans="1:17" ht="24.95" customHeight="1" x14ac:dyDescent="0.25">
      <c r="A1589" s="17">
        <f t="shared" si="49"/>
        <v>1587</v>
      </c>
      <c r="B1589" s="18" t="str">
        <f>'Base de dados'!A1588</f>
        <v>5630012820</v>
      </c>
      <c r="C1589" s="19" t="str">
        <f>'Base de dados'!B1588</f>
        <v>JOICE RIBEIRO RODRIGUES</v>
      </c>
      <c r="D1589" s="26">
        <f>'Base de dados'!C1588</f>
        <v>548767725</v>
      </c>
      <c r="E1589" s="20" t="str">
        <f>'Base de dados'!D1588</f>
        <v>468.394.478-20</v>
      </c>
      <c r="F1589" s="21" t="str">
        <f>IF('Base de dados'!E1588&lt;&gt;"",'Base de dados'!E1588,"")</f>
        <v/>
      </c>
      <c r="G1589" s="21" t="str">
        <f>IF('Base de dados'!F1588&lt;&gt;"",'Base de dados'!F1588,"")</f>
        <v/>
      </c>
      <c r="H1589" s="21" t="str">
        <f>IF('Base de dados'!G1588&lt;&gt;"",'Base de dados'!G1588,"")</f>
        <v/>
      </c>
      <c r="I1589" s="31" t="str">
        <f>Prefeitura!D1589</f>
        <v>RUA PROFESSORA MARIA REGINA BRAGA DE CARVALHO, 21 - CONJUNTO HABITACIONAL WALDEMIR PEREREIRA - CASA BRANCA</v>
      </c>
      <c r="J1589" s="22" t="str">
        <f>Prefeitura!E1589</f>
        <v>(19) 995838479</v>
      </c>
      <c r="K1589" s="23" t="str">
        <f>LOWER('Base de dados'!K1588)</f>
        <v>sapekaa21@gmail.com</v>
      </c>
      <c r="L1589" s="24" t="str">
        <f>'Base de dados'!J1588</f>
        <v>POPULAÇÃO GERAL</v>
      </c>
      <c r="M1589" s="24" t="str">
        <f>'Base de dados'!L1588</f>
        <v>SUPLENTE</v>
      </c>
      <c r="N1589" s="24">
        <f>'Base de dados'!M1588</f>
        <v>1272</v>
      </c>
      <c r="O1589" s="29" t="str">
        <f>IF(OR(Prefeitura!I1589="Não",Prefeitura!J1589&lt;&gt;""),"EXCLUÍDO","")</f>
        <v/>
      </c>
      <c r="P1589" s="24" t="str">
        <f>IF(Prefeitura!J1589&lt;&gt;"","ATENDIDO CDHU",IF(Prefeitura!I1589="Não","NÃO COMPROVA TEMPO DE MORADIA",""))</f>
        <v/>
      </c>
      <c r="Q1589" s="24" t="str">
        <f t="shared" si="50"/>
        <v/>
      </c>
    </row>
    <row r="1590" spans="1:17" ht="24.95" customHeight="1" x14ac:dyDescent="0.25">
      <c r="A1590" s="17">
        <f t="shared" si="49"/>
        <v>1588</v>
      </c>
      <c r="B1590" s="18" t="str">
        <f>'Base de dados'!A1589</f>
        <v>5630020294</v>
      </c>
      <c r="C1590" s="19" t="str">
        <f>'Base de dados'!B1589</f>
        <v>GISELLE DIAS GONCALVES</v>
      </c>
      <c r="D1590" s="26">
        <f>'Base de dados'!C1589</f>
        <v>264227402</v>
      </c>
      <c r="E1590" s="20" t="str">
        <f>'Base de dados'!D1589</f>
        <v>250.275.538-70</v>
      </c>
      <c r="F1590" s="21" t="str">
        <f>IF('Base de dados'!E1589&lt;&gt;"",'Base de dados'!E1589,"")</f>
        <v/>
      </c>
      <c r="G1590" s="21" t="str">
        <f>IF('Base de dados'!F1589&lt;&gt;"",'Base de dados'!F1589,"")</f>
        <v/>
      </c>
      <c r="H1590" s="21" t="str">
        <f>IF('Base de dados'!G1589&lt;&gt;"",'Base de dados'!G1589,"")</f>
        <v/>
      </c>
      <c r="I1590" s="31" t="str">
        <f>Prefeitura!D1590</f>
        <v>RUA PEDRO DUTRA, 324 - CENTRO - CASA BRANCA</v>
      </c>
      <c r="J1590" s="22" t="str">
        <f>Prefeitura!E1590</f>
        <v>(19) 992266783</v>
      </c>
      <c r="K1590" s="23" t="str">
        <f>LOWER('Base de dados'!K1589)</f>
        <v>giselle_dias10@hotmail.com</v>
      </c>
      <c r="L1590" s="24" t="str">
        <f>'Base de dados'!J1589</f>
        <v>POPULAÇÃO GERAL</v>
      </c>
      <c r="M1590" s="24" t="str">
        <f>'Base de dados'!L1589</f>
        <v>SUPLENTE</v>
      </c>
      <c r="N1590" s="24">
        <f>'Base de dados'!M1589</f>
        <v>1273</v>
      </c>
      <c r="O1590" s="29" t="str">
        <f>IF(OR(Prefeitura!I1590="Não",Prefeitura!J1590&lt;&gt;""),"EXCLUÍDO","")</f>
        <v/>
      </c>
      <c r="P1590" s="24" t="str">
        <f>IF(Prefeitura!J1590&lt;&gt;"","ATENDIDO CDHU",IF(Prefeitura!I1590="Não","NÃO COMPROVA TEMPO DE MORADIA",""))</f>
        <v/>
      </c>
      <c r="Q1590" s="24" t="str">
        <f t="shared" si="50"/>
        <v/>
      </c>
    </row>
    <row r="1591" spans="1:17" ht="24.95" customHeight="1" x14ac:dyDescent="0.25">
      <c r="A1591" s="17">
        <f t="shared" si="49"/>
        <v>1589</v>
      </c>
      <c r="B1591" s="18" t="str">
        <f>'Base de dados'!A1590</f>
        <v>5630013356</v>
      </c>
      <c r="C1591" s="19" t="str">
        <f>'Base de dados'!B1590</f>
        <v>OLDERINA RIBEIRO DA SILVA</v>
      </c>
      <c r="D1591" s="26">
        <f>'Base de dados'!C1590</f>
        <v>929614</v>
      </c>
      <c r="E1591" s="20" t="str">
        <f>'Base de dados'!D1590</f>
        <v>609.116.201-25</v>
      </c>
      <c r="F1591" s="21" t="str">
        <f>IF('Base de dados'!E1590&lt;&gt;"",'Base de dados'!E1590,"")</f>
        <v>CARLOS ADRIANO MIGLIORANCA</v>
      </c>
      <c r="G1591" s="21">
        <f>IF('Base de dados'!F1590&lt;&gt;"",'Base de dados'!F1590,"")</f>
        <v>228156439</v>
      </c>
      <c r="H1591" s="21" t="str">
        <f>IF('Base de dados'!G1590&lt;&gt;"",'Base de dados'!G1590,"")</f>
        <v>168.324.128-27</v>
      </c>
      <c r="I1591" s="31" t="str">
        <f>Prefeitura!D1591</f>
        <v>RUA ANGELO STEFANINI, 360 - CENTRO - CASA BRANCA</v>
      </c>
      <c r="J1591" s="22" t="str">
        <f>Prefeitura!E1591</f>
        <v>(19) 991295578</v>
      </c>
      <c r="K1591" s="23" t="str">
        <f>LOWER('Base de dados'!K1590)</f>
        <v>drimigli@gmail.com</v>
      </c>
      <c r="L1591" s="24" t="str">
        <f>'Base de dados'!J1590</f>
        <v>POPULAÇÃO GERAL</v>
      </c>
      <c r="M1591" s="24" t="str">
        <f>'Base de dados'!L1590</f>
        <v>SUPLENTE</v>
      </c>
      <c r="N1591" s="24">
        <f>'Base de dados'!M1590</f>
        <v>1274</v>
      </c>
      <c r="O1591" s="29" t="str">
        <f>IF(OR(Prefeitura!I1591="Não",Prefeitura!J1591&lt;&gt;""),"EXCLUÍDO","")</f>
        <v/>
      </c>
      <c r="P1591" s="24" t="str">
        <f>IF(Prefeitura!J1591&lt;&gt;"","ATENDIDO CDHU",IF(Prefeitura!I1591="Não","NÃO COMPROVA TEMPO DE MORADIA",""))</f>
        <v/>
      </c>
      <c r="Q1591" s="24" t="str">
        <f t="shared" si="50"/>
        <v/>
      </c>
    </row>
    <row r="1592" spans="1:17" ht="24.95" customHeight="1" x14ac:dyDescent="0.25">
      <c r="A1592" s="17">
        <f t="shared" si="49"/>
        <v>1590</v>
      </c>
      <c r="B1592" s="18" t="str">
        <f>'Base de dados'!A1591</f>
        <v>5630014297</v>
      </c>
      <c r="C1592" s="19" t="str">
        <f>'Base de dados'!B1591</f>
        <v>SARA MARGARETE FIRMINO</v>
      </c>
      <c r="D1592" s="26">
        <f>'Base de dados'!C1591</f>
        <v>277152793</v>
      </c>
      <c r="E1592" s="20" t="str">
        <f>'Base de dados'!D1591</f>
        <v>283.222.448-27</v>
      </c>
      <c r="F1592" s="21" t="str">
        <f>IF('Base de dados'!E1591&lt;&gt;"",'Base de dados'!E1591,"")</f>
        <v/>
      </c>
      <c r="G1592" s="21" t="str">
        <f>IF('Base de dados'!F1591&lt;&gt;"",'Base de dados'!F1591,"")</f>
        <v/>
      </c>
      <c r="H1592" s="21" t="str">
        <f>IF('Base de dados'!G1591&lt;&gt;"",'Base de dados'!G1591,"")</f>
        <v/>
      </c>
      <c r="I1592" s="31" t="str">
        <f>Prefeitura!D1592</f>
        <v>RUA SANTO ANTONIO, 353 - CENTRO - CASA BRANCA</v>
      </c>
      <c r="J1592" s="22" t="str">
        <f>Prefeitura!E1592</f>
        <v>(19) 989411584</v>
      </c>
      <c r="K1592" s="23" t="str">
        <f>LOWER('Base de dados'!K1591)</f>
        <v>firminosara@gmail.com</v>
      </c>
      <c r="L1592" s="24" t="str">
        <f>'Base de dados'!J1591</f>
        <v>POPULAÇÃO GERAL</v>
      </c>
      <c r="M1592" s="24" t="str">
        <f>'Base de dados'!L1591</f>
        <v>SUPLENTE</v>
      </c>
      <c r="N1592" s="24">
        <f>'Base de dados'!M1591</f>
        <v>1275</v>
      </c>
      <c r="O1592" s="29" t="str">
        <f>IF(OR(Prefeitura!I1592="Não",Prefeitura!J1592&lt;&gt;""),"EXCLUÍDO","")</f>
        <v/>
      </c>
      <c r="P1592" s="24" t="str">
        <f>IF(Prefeitura!J1592&lt;&gt;"","ATENDIDO CDHU",IF(Prefeitura!I1592="Não","NÃO COMPROVA TEMPO DE MORADIA",""))</f>
        <v/>
      </c>
      <c r="Q1592" s="24" t="str">
        <f t="shared" si="50"/>
        <v/>
      </c>
    </row>
    <row r="1593" spans="1:17" ht="24.95" customHeight="1" x14ac:dyDescent="0.25">
      <c r="A1593" s="17">
        <f t="shared" si="49"/>
        <v>1591</v>
      </c>
      <c r="B1593" s="18" t="str">
        <f>'Base de dados'!A1592</f>
        <v>5630007358</v>
      </c>
      <c r="C1593" s="19" t="str">
        <f>'Base de dados'!B1592</f>
        <v>BEATRIZ CARVALHO SILVA</v>
      </c>
      <c r="D1593" s="26">
        <f>'Base de dados'!C1592</f>
        <v>455597674</v>
      </c>
      <c r="E1593" s="20" t="str">
        <f>'Base de dados'!D1592</f>
        <v>446.639.688-48</v>
      </c>
      <c r="F1593" s="21" t="str">
        <f>IF('Base de dados'!E1592&lt;&gt;"",'Base de dados'!E1592,"")</f>
        <v/>
      </c>
      <c r="G1593" s="21" t="str">
        <f>IF('Base de dados'!F1592&lt;&gt;"",'Base de dados'!F1592,"")</f>
        <v/>
      </c>
      <c r="H1593" s="21" t="str">
        <f>IF('Base de dados'!G1592&lt;&gt;"",'Base de dados'!G1592,"")</f>
        <v/>
      </c>
      <c r="I1593" s="31" t="str">
        <f>Prefeitura!D1593</f>
        <v>AV  BRASIL, 439 - JD ALVORADA - CASA BRANCA</v>
      </c>
      <c r="J1593" s="22" t="str">
        <f>Prefeitura!E1593</f>
        <v>(19) 995213970</v>
      </c>
      <c r="K1593" s="23" t="str">
        <f>LOWER('Base de dados'!K1592)</f>
        <v>biaacarvalho.bcs@gmail.com</v>
      </c>
      <c r="L1593" s="24" t="str">
        <f>'Base de dados'!J1592</f>
        <v>POPULAÇÃO GERAL</v>
      </c>
      <c r="M1593" s="24" t="str">
        <f>'Base de dados'!L1592</f>
        <v>SUPLENTE</v>
      </c>
      <c r="N1593" s="24">
        <f>'Base de dados'!M1592</f>
        <v>1276</v>
      </c>
      <c r="O1593" s="29" t="str">
        <f>IF(OR(Prefeitura!I1593="Não",Prefeitura!J1593&lt;&gt;""),"EXCLUÍDO","")</f>
        <v/>
      </c>
      <c r="P1593" s="24" t="str">
        <f>IF(Prefeitura!J1593&lt;&gt;"","ATENDIDO CDHU",IF(Prefeitura!I1593="Não","NÃO COMPROVA TEMPO DE MORADIA",""))</f>
        <v/>
      </c>
      <c r="Q1593" s="24" t="str">
        <f t="shared" si="50"/>
        <v/>
      </c>
    </row>
    <row r="1594" spans="1:17" ht="24.95" customHeight="1" x14ac:dyDescent="0.25">
      <c r="A1594" s="17">
        <f t="shared" si="49"/>
        <v>1592</v>
      </c>
      <c r="B1594" s="18" t="str">
        <f>'Base de dados'!A1593</f>
        <v>5630008174</v>
      </c>
      <c r="C1594" s="19" t="str">
        <f>'Base de dados'!B1593</f>
        <v>MORGANA CRISTINA DA COSTA</v>
      </c>
      <c r="D1594" s="26">
        <f>'Base de dados'!C1593</f>
        <v>26817992</v>
      </c>
      <c r="E1594" s="20" t="str">
        <f>'Base de dados'!D1593</f>
        <v>279.754.098-04</v>
      </c>
      <c r="F1594" s="21" t="str">
        <f>IF('Base de dados'!E1593&lt;&gt;"",'Base de dados'!E1593,"")</f>
        <v/>
      </c>
      <c r="G1594" s="21" t="str">
        <f>IF('Base de dados'!F1593&lt;&gt;"",'Base de dados'!F1593,"")</f>
        <v/>
      </c>
      <c r="H1594" s="21" t="str">
        <f>IF('Base de dados'!G1593&lt;&gt;"",'Base de dados'!G1593,"")</f>
        <v/>
      </c>
      <c r="I1594" s="31" t="str">
        <f>Prefeitura!D1594</f>
        <v>AV  BONVICINIOS, 254 - NAZARETH - CASA BRANCA</v>
      </c>
      <c r="J1594" s="22" t="str">
        <f>Prefeitura!E1594</f>
        <v>(19) 992876249</v>
      </c>
      <c r="K1594" s="23" t="str">
        <f>LOWER('Base de dados'!K1593)</f>
        <v>morganacosta756@gmail.com</v>
      </c>
      <c r="L1594" s="24" t="str">
        <f>'Base de dados'!J1593</f>
        <v>POPULAÇÃO GERAL</v>
      </c>
      <c r="M1594" s="24" t="str">
        <f>'Base de dados'!L1593</f>
        <v>SUPLENTE</v>
      </c>
      <c r="N1594" s="24">
        <f>'Base de dados'!M1593</f>
        <v>1277</v>
      </c>
      <c r="O1594" s="29" t="str">
        <f>IF(OR(Prefeitura!I1594="Não",Prefeitura!J1594&lt;&gt;""),"EXCLUÍDO","")</f>
        <v/>
      </c>
      <c r="P1594" s="24" t="str">
        <f>IF(Prefeitura!J1594&lt;&gt;"","ATENDIDO CDHU",IF(Prefeitura!I1594="Não","NÃO COMPROVA TEMPO DE MORADIA",""))</f>
        <v/>
      </c>
      <c r="Q1594" s="24" t="str">
        <f t="shared" si="50"/>
        <v/>
      </c>
    </row>
    <row r="1595" spans="1:17" ht="24.95" customHeight="1" x14ac:dyDescent="0.25">
      <c r="A1595" s="17">
        <f t="shared" si="49"/>
        <v>1593</v>
      </c>
      <c r="B1595" s="18" t="str">
        <f>'Base de dados'!A1594</f>
        <v>5630006921</v>
      </c>
      <c r="C1595" s="19" t="str">
        <f>'Base de dados'!B1594</f>
        <v>ELAINE CRISTINA MACHADO</v>
      </c>
      <c r="D1595" s="26">
        <f>'Base de dados'!C1594</f>
        <v>40099317</v>
      </c>
      <c r="E1595" s="20" t="str">
        <f>'Base de dados'!D1594</f>
        <v>286.464.358-81</v>
      </c>
      <c r="F1595" s="21" t="str">
        <f>IF('Base de dados'!E1594&lt;&gt;"",'Base de dados'!E1594,"")</f>
        <v/>
      </c>
      <c r="G1595" s="21" t="str">
        <f>IF('Base de dados'!F1594&lt;&gt;"",'Base de dados'!F1594,"")</f>
        <v/>
      </c>
      <c r="H1595" s="21" t="str">
        <f>IF('Base de dados'!G1594&lt;&gt;"",'Base de dados'!G1594,"")</f>
        <v/>
      </c>
      <c r="I1595" s="31" t="str">
        <f>Prefeitura!D1595</f>
        <v>RUA PROFESSORA ODETE SANTANA, 29 - ANDORINHAS - CASA BRANCA</v>
      </c>
      <c r="J1595" s="22" t="str">
        <f>Prefeitura!E1595</f>
        <v>(19) 988848400</v>
      </c>
      <c r="K1595" s="23" t="str">
        <f>LOWER('Base de dados'!K1594)</f>
        <v>machadoyago016@gmail.com</v>
      </c>
      <c r="L1595" s="24" t="str">
        <f>'Base de dados'!J1594</f>
        <v>POPULAÇÃO GERAL</v>
      </c>
      <c r="M1595" s="24" t="str">
        <f>'Base de dados'!L1594</f>
        <v>SUPLENTE</v>
      </c>
      <c r="N1595" s="24">
        <f>'Base de dados'!M1594</f>
        <v>1278</v>
      </c>
      <c r="O1595" s="29" t="str">
        <f>IF(OR(Prefeitura!I1595="Não",Prefeitura!J1595&lt;&gt;""),"EXCLUÍDO","")</f>
        <v/>
      </c>
      <c r="P1595" s="24" t="str">
        <f>IF(Prefeitura!J1595&lt;&gt;"","ATENDIDO CDHU",IF(Prefeitura!I1595="Não","NÃO COMPROVA TEMPO DE MORADIA",""))</f>
        <v/>
      </c>
      <c r="Q1595" s="24" t="str">
        <f t="shared" si="50"/>
        <v/>
      </c>
    </row>
    <row r="1596" spans="1:17" ht="24.95" customHeight="1" x14ac:dyDescent="0.25">
      <c r="A1596" s="17">
        <f t="shared" si="49"/>
        <v>1594</v>
      </c>
      <c r="B1596" s="18" t="str">
        <f>'Base de dados'!A1595</f>
        <v>5630019155</v>
      </c>
      <c r="C1596" s="19" t="str">
        <f>'Base de dados'!B1595</f>
        <v>PAULO HENRIQUE GOMES</v>
      </c>
      <c r="D1596" s="26">
        <f>'Base de dados'!C1595</f>
        <v>334703025</v>
      </c>
      <c r="E1596" s="20" t="str">
        <f>'Base de dados'!D1595</f>
        <v>313.357.908-88</v>
      </c>
      <c r="F1596" s="21" t="str">
        <f>IF('Base de dados'!E1595&lt;&gt;"",'Base de dados'!E1595,"")</f>
        <v/>
      </c>
      <c r="G1596" s="21" t="str">
        <f>IF('Base de dados'!F1595&lt;&gt;"",'Base de dados'!F1595,"")</f>
        <v/>
      </c>
      <c r="H1596" s="21" t="str">
        <f>IF('Base de dados'!G1595&lt;&gt;"",'Base de dados'!G1595,"")</f>
        <v/>
      </c>
      <c r="I1596" s="31" t="str">
        <f>Prefeitura!D1596</f>
        <v>RUA DOS VILELAS, 76 - NAZARE - CASA BRANCA</v>
      </c>
      <c r="J1596" s="22" t="str">
        <f>Prefeitura!E1596</f>
        <v>(19) 992412239</v>
      </c>
      <c r="K1596" s="23" t="str">
        <f>LOWER('Base de dados'!K1595)</f>
        <v>flaviobalbino81@gmail.com</v>
      </c>
      <c r="L1596" s="24" t="str">
        <f>'Base de dados'!J1595</f>
        <v>POPULAÇÃO GERAL</v>
      </c>
      <c r="M1596" s="24" t="str">
        <f>'Base de dados'!L1595</f>
        <v>SUPLENTE</v>
      </c>
      <c r="N1596" s="24">
        <f>'Base de dados'!M1595</f>
        <v>1279</v>
      </c>
      <c r="O1596" s="29" t="str">
        <f>IF(OR(Prefeitura!I1596="Não",Prefeitura!J1596&lt;&gt;""),"EXCLUÍDO","")</f>
        <v/>
      </c>
      <c r="P1596" s="24" t="str">
        <f>IF(Prefeitura!J1596&lt;&gt;"","ATENDIDO CDHU",IF(Prefeitura!I1596="Não","NÃO COMPROVA TEMPO DE MORADIA",""))</f>
        <v/>
      </c>
      <c r="Q1596" s="24" t="str">
        <f t="shared" si="50"/>
        <v/>
      </c>
    </row>
    <row r="1597" spans="1:17" ht="24.95" customHeight="1" x14ac:dyDescent="0.25">
      <c r="A1597" s="17">
        <f t="shared" si="49"/>
        <v>1595</v>
      </c>
      <c r="B1597" s="18" t="str">
        <f>'Base de dados'!A1596</f>
        <v>5630015294</v>
      </c>
      <c r="C1597" s="19" t="str">
        <f>'Base de dados'!B1596</f>
        <v>THAIS CAROLINA CAMILO MARQUES</v>
      </c>
      <c r="D1597" s="26">
        <f>'Base de dados'!C1596</f>
        <v>442916267</v>
      </c>
      <c r="E1597" s="20" t="str">
        <f>'Base de dados'!D1596</f>
        <v>482.443.868-35</v>
      </c>
      <c r="F1597" s="21" t="str">
        <f>IF('Base de dados'!E1596&lt;&gt;"",'Base de dados'!E1596,"")</f>
        <v/>
      </c>
      <c r="G1597" s="21" t="str">
        <f>IF('Base de dados'!F1596&lt;&gt;"",'Base de dados'!F1596,"")</f>
        <v/>
      </c>
      <c r="H1597" s="21" t="str">
        <f>IF('Base de dados'!G1596&lt;&gt;"",'Base de dados'!G1596,"")</f>
        <v/>
      </c>
      <c r="I1597" s="31" t="str">
        <f>Prefeitura!D1597</f>
        <v>RUA CARLOS GUIMARAES, 501 - SALEMI - TAMBAU</v>
      </c>
      <c r="J1597" s="22" t="str">
        <f>Prefeitura!E1597</f>
        <v>(19) 988182009</v>
      </c>
      <c r="K1597" s="23" t="str">
        <f>LOWER('Base de dados'!K1596)</f>
        <v>thycamilomarques@gmail.com</v>
      </c>
      <c r="L1597" s="24" t="str">
        <f>'Base de dados'!J1596</f>
        <v>POPULAÇÃO GERAL</v>
      </c>
      <c r="M1597" s="24" t="str">
        <f>'Base de dados'!L1596</f>
        <v>SUPLENTE</v>
      </c>
      <c r="N1597" s="24">
        <f>'Base de dados'!M1596</f>
        <v>1280</v>
      </c>
      <c r="O1597" s="29" t="str">
        <f>IF(OR(Prefeitura!I1597="Não",Prefeitura!J1597&lt;&gt;""),"EXCLUÍDO","")</f>
        <v/>
      </c>
      <c r="P1597" s="24" t="str">
        <f>IF(Prefeitura!J1597&lt;&gt;"","ATENDIDO CDHU",IF(Prefeitura!I1597="Não","NÃO COMPROVA TEMPO DE MORADIA",""))</f>
        <v/>
      </c>
      <c r="Q1597" s="24" t="str">
        <f t="shared" si="50"/>
        <v/>
      </c>
    </row>
    <row r="1598" spans="1:17" ht="24.95" customHeight="1" x14ac:dyDescent="0.25">
      <c r="A1598" s="17">
        <f t="shared" si="49"/>
        <v>1596</v>
      </c>
      <c r="B1598" s="18" t="str">
        <f>'Base de dados'!A1597</f>
        <v>5630004637</v>
      </c>
      <c r="C1598" s="19" t="str">
        <f>'Base de dados'!B1597</f>
        <v>RUDMILA NASCIMENTO DA SILVA</v>
      </c>
      <c r="D1598" s="26">
        <f>'Base de dados'!C1597</f>
        <v>457718778</v>
      </c>
      <c r="E1598" s="20" t="str">
        <f>'Base de dados'!D1597</f>
        <v>366.870.278-08</v>
      </c>
      <c r="F1598" s="21" t="str">
        <f>IF('Base de dados'!E1597&lt;&gt;"",'Base de dados'!E1597,"")</f>
        <v/>
      </c>
      <c r="G1598" s="21" t="str">
        <f>IF('Base de dados'!F1597&lt;&gt;"",'Base de dados'!F1597,"")</f>
        <v/>
      </c>
      <c r="H1598" s="21" t="str">
        <f>IF('Base de dados'!G1597&lt;&gt;"",'Base de dados'!G1597,"")</f>
        <v/>
      </c>
      <c r="I1598" s="31" t="str">
        <f>Prefeitura!D1598</f>
        <v>RUA R ROBERTO BITENCOURT, 352 - JARDIM EUROPA - CASA BRANCA</v>
      </c>
      <c r="J1598" s="22" t="str">
        <f>Prefeitura!E1598</f>
        <v>(19) 995109871</v>
      </c>
      <c r="K1598" s="23" t="str">
        <f>LOWER('Base de dados'!K1597)</f>
        <v>rud.mila.snascimento@gmail.com</v>
      </c>
      <c r="L1598" s="24" t="str">
        <f>'Base de dados'!J1597</f>
        <v>POPULAÇÃO GERAL</v>
      </c>
      <c r="M1598" s="24" t="str">
        <f>'Base de dados'!L1597</f>
        <v>SUPLENTE</v>
      </c>
      <c r="N1598" s="24">
        <f>'Base de dados'!M1597</f>
        <v>1281</v>
      </c>
      <c r="O1598" s="29" t="str">
        <f>IF(OR(Prefeitura!I1598="Não",Prefeitura!J1598&lt;&gt;""),"EXCLUÍDO","")</f>
        <v/>
      </c>
      <c r="P1598" s="24" t="str">
        <f>IF(Prefeitura!J1598&lt;&gt;"","ATENDIDO CDHU",IF(Prefeitura!I1598="Não","NÃO COMPROVA TEMPO DE MORADIA",""))</f>
        <v/>
      </c>
      <c r="Q1598" s="24" t="str">
        <f t="shared" si="50"/>
        <v/>
      </c>
    </row>
    <row r="1599" spans="1:17" ht="24.95" customHeight="1" x14ac:dyDescent="0.25">
      <c r="A1599" s="17">
        <f t="shared" si="49"/>
        <v>1597</v>
      </c>
      <c r="B1599" s="18" t="str">
        <f>'Base de dados'!A1598</f>
        <v>5630004777</v>
      </c>
      <c r="C1599" s="19" t="str">
        <f>'Base de dados'!B1598</f>
        <v>WILSA CARLA NUNES SILVA</v>
      </c>
      <c r="D1599" s="26">
        <f>'Base de dados'!C1598</f>
        <v>425117169</v>
      </c>
      <c r="E1599" s="20" t="str">
        <f>'Base de dados'!D1598</f>
        <v>382.684.968-00</v>
      </c>
      <c r="F1599" s="21" t="str">
        <f>IF('Base de dados'!E1598&lt;&gt;"",'Base de dados'!E1598,"")</f>
        <v/>
      </c>
      <c r="G1599" s="21" t="str">
        <f>IF('Base de dados'!F1598&lt;&gt;"",'Base de dados'!F1598,"")</f>
        <v/>
      </c>
      <c r="H1599" s="21" t="str">
        <f>IF('Base de dados'!G1598&lt;&gt;"",'Base de dados'!G1598,"")</f>
        <v/>
      </c>
      <c r="I1599" s="31" t="str">
        <f>Prefeitura!D1599</f>
        <v>CAL DOS GALAMBAS, 169 - SANTA CECILIA - CASA BRANCA</v>
      </c>
      <c r="J1599" s="22" t="str">
        <f>Prefeitura!E1599</f>
        <v>(19) 993075544</v>
      </c>
      <c r="K1599" s="23" t="str">
        <f>LOWER('Base de dados'!K1598)</f>
        <v>wilsacarla26@gmail.com</v>
      </c>
      <c r="L1599" s="24" t="str">
        <f>'Base de dados'!J1598</f>
        <v>POPULAÇÃO GERAL</v>
      </c>
      <c r="M1599" s="24" t="str">
        <f>'Base de dados'!L1598</f>
        <v>SUPLENTE</v>
      </c>
      <c r="N1599" s="24">
        <f>'Base de dados'!M1598</f>
        <v>1282</v>
      </c>
      <c r="O1599" s="29" t="str">
        <f>IF(OR(Prefeitura!I1599="Não",Prefeitura!J1599&lt;&gt;""),"EXCLUÍDO","")</f>
        <v/>
      </c>
      <c r="P1599" s="24" t="str">
        <f>IF(Prefeitura!J1599&lt;&gt;"","ATENDIDO CDHU",IF(Prefeitura!I1599="Não","NÃO COMPROVA TEMPO DE MORADIA",""))</f>
        <v/>
      </c>
      <c r="Q1599" s="24" t="str">
        <f t="shared" si="50"/>
        <v/>
      </c>
    </row>
    <row r="1600" spans="1:17" ht="24.95" customHeight="1" x14ac:dyDescent="0.25">
      <c r="A1600" s="17">
        <f t="shared" si="49"/>
        <v>1598</v>
      </c>
      <c r="B1600" s="18" t="str">
        <f>'Base de dados'!A1599</f>
        <v>5630015476</v>
      </c>
      <c r="C1600" s="19" t="str">
        <f>'Base de dados'!B1599</f>
        <v>ANDRE LUIS DA SILVA BELARMINO</v>
      </c>
      <c r="D1600" s="26">
        <f>'Base de dados'!C1599</f>
        <v>403790980</v>
      </c>
      <c r="E1600" s="20" t="str">
        <f>'Base de dados'!D1599</f>
        <v>381.326.128-09</v>
      </c>
      <c r="F1600" s="21" t="str">
        <f>IF('Base de dados'!E1599&lt;&gt;"",'Base de dados'!E1599,"")</f>
        <v>DULCINEIA FERREIRA MOREIRA</v>
      </c>
      <c r="G1600" s="21">
        <f>IF('Base de dados'!F1599&lt;&gt;"",'Base de dados'!F1599,"")</f>
        <v>418352057</v>
      </c>
      <c r="H1600" s="21" t="str">
        <f>IF('Base de dados'!G1599&lt;&gt;"",'Base de dados'!G1599,"")</f>
        <v>225.485.598-07</v>
      </c>
      <c r="I1600" s="31" t="str">
        <f>Prefeitura!D1600</f>
        <v>RUA HORTA DE MACEDO, 50 - JARDIM BOA ESPERANCA - CASA BRANCA</v>
      </c>
      <c r="J1600" s="22" t="str">
        <f>Prefeitura!E1600</f>
        <v>(19) 995470179</v>
      </c>
      <c r="K1600" s="23" t="str">
        <f>LOWER('Base de dados'!K1599)</f>
        <v>dferreira778@hotmail.com</v>
      </c>
      <c r="L1600" s="24" t="str">
        <f>'Base de dados'!J1599</f>
        <v>POPULAÇÃO GERAL</v>
      </c>
      <c r="M1600" s="24" t="str">
        <f>'Base de dados'!L1599</f>
        <v>SUPLENTE</v>
      </c>
      <c r="N1600" s="24">
        <f>'Base de dados'!M1599</f>
        <v>1283</v>
      </c>
      <c r="O1600" s="29" t="str">
        <f>IF(OR(Prefeitura!I1600="Não",Prefeitura!J1600&lt;&gt;""),"EXCLUÍDO","")</f>
        <v/>
      </c>
      <c r="P1600" s="24" t="str">
        <f>IF(Prefeitura!J1600&lt;&gt;"","ATENDIDO CDHU",IF(Prefeitura!I1600="Não","NÃO COMPROVA TEMPO DE MORADIA",""))</f>
        <v/>
      </c>
      <c r="Q1600" s="24" t="str">
        <f t="shared" si="50"/>
        <v/>
      </c>
    </row>
    <row r="1601" spans="1:17" ht="24.95" customHeight="1" x14ac:dyDescent="0.25">
      <c r="A1601" s="17">
        <f t="shared" si="49"/>
        <v>1599</v>
      </c>
      <c r="B1601" s="18" t="str">
        <f>'Base de dados'!A1600</f>
        <v>5630020716</v>
      </c>
      <c r="C1601" s="19" t="str">
        <f>'Base de dados'!B1600</f>
        <v>MARIA APARECIDA DE LIMA BUZATTO</v>
      </c>
      <c r="D1601" s="26">
        <f>'Base de dados'!C1600</f>
        <v>473207667</v>
      </c>
      <c r="E1601" s="20" t="str">
        <f>'Base de dados'!D1600</f>
        <v>404.738.828-92</v>
      </c>
      <c r="F1601" s="21" t="str">
        <f>IF('Base de dados'!E1600&lt;&gt;"",'Base de dados'!E1600,"")</f>
        <v/>
      </c>
      <c r="G1601" s="21" t="str">
        <f>IF('Base de dados'!F1600&lt;&gt;"",'Base de dados'!F1600,"")</f>
        <v/>
      </c>
      <c r="H1601" s="21" t="str">
        <f>IF('Base de dados'!G1600&lt;&gt;"",'Base de dados'!G1600,"")</f>
        <v/>
      </c>
      <c r="I1601" s="31" t="str">
        <f>Prefeitura!D1601</f>
        <v>RUA ALAGOAS, 11 - JARDIM BELA VISTA - CASA BRANCA</v>
      </c>
      <c r="J1601" s="22" t="str">
        <f>Prefeitura!E1601</f>
        <v>(19) 991561386</v>
      </c>
      <c r="K1601" s="23" t="str">
        <f>LOWER('Base de dados'!K1600)</f>
        <v>mariaapbuzatto@gmail.com</v>
      </c>
      <c r="L1601" s="24" t="str">
        <f>'Base de dados'!J1600</f>
        <v>POPULAÇÃO GERAL</v>
      </c>
      <c r="M1601" s="24" t="str">
        <f>'Base de dados'!L1600</f>
        <v>SUPLENTE</v>
      </c>
      <c r="N1601" s="24">
        <f>'Base de dados'!M1600</f>
        <v>1284</v>
      </c>
      <c r="O1601" s="29" t="str">
        <f>IF(OR(Prefeitura!I1601="Não",Prefeitura!J1601&lt;&gt;""),"EXCLUÍDO","")</f>
        <v/>
      </c>
      <c r="P1601" s="24" t="str">
        <f>IF(Prefeitura!J1601&lt;&gt;"","ATENDIDO CDHU",IF(Prefeitura!I1601="Não","NÃO COMPROVA TEMPO DE MORADIA",""))</f>
        <v/>
      </c>
      <c r="Q1601" s="24" t="str">
        <f t="shared" si="50"/>
        <v/>
      </c>
    </row>
    <row r="1602" spans="1:17" ht="24.95" customHeight="1" x14ac:dyDescent="0.25">
      <c r="A1602" s="17">
        <f t="shared" si="49"/>
        <v>1600</v>
      </c>
      <c r="B1602" s="18" t="str">
        <f>'Base de dados'!A1601</f>
        <v>5630013364</v>
      </c>
      <c r="C1602" s="19" t="str">
        <f>'Base de dados'!B1601</f>
        <v>REGINA HELENA SANTOS DA SILVA GONZAGA</v>
      </c>
      <c r="D1602" s="26">
        <f>'Base de dados'!C1601</f>
        <v>326643631</v>
      </c>
      <c r="E1602" s="20" t="str">
        <f>'Base de dados'!D1601</f>
        <v>305.616.288-23</v>
      </c>
      <c r="F1602" s="21" t="str">
        <f>IF('Base de dados'!E1601&lt;&gt;"",'Base de dados'!E1601,"")</f>
        <v>ANTONIO MARCOS JESUS GONZAGA</v>
      </c>
      <c r="G1602" s="21">
        <f>IF('Base de dados'!F1601&lt;&gt;"",'Base de dados'!F1601,"")</f>
        <v>405367466</v>
      </c>
      <c r="H1602" s="21" t="str">
        <f>IF('Base de dados'!G1601&lt;&gt;"",'Base de dados'!G1601,"")</f>
        <v>358.594.428-07</v>
      </c>
      <c r="I1602" s="31" t="str">
        <f>Prefeitura!D1602</f>
        <v>RUA JOAO VERGES, 48 - JARDIM DO VALE 1 - GUARATINGUETA</v>
      </c>
      <c r="J1602" s="22" t="str">
        <f>Prefeitura!E1602</f>
        <v>(12) 996370724</v>
      </c>
      <c r="K1602" s="23" t="str">
        <f>LOWER('Base de dados'!K1601)</f>
        <v>helena__morena@hotmail.com</v>
      </c>
      <c r="L1602" s="24" t="str">
        <f>'Base de dados'!J1601</f>
        <v>POPULAÇÃO GERAL</v>
      </c>
      <c r="M1602" s="24" t="str">
        <f>'Base de dados'!L1601</f>
        <v>SUPLENTE</v>
      </c>
      <c r="N1602" s="24">
        <f>'Base de dados'!M1601</f>
        <v>1285</v>
      </c>
      <c r="O1602" s="29" t="str">
        <f>IF(OR(Prefeitura!I1602="Não",Prefeitura!J1602&lt;&gt;""),"EXCLUÍDO","")</f>
        <v/>
      </c>
      <c r="P1602" s="24" t="str">
        <f>IF(Prefeitura!J1602&lt;&gt;"","ATENDIDO CDHU",IF(Prefeitura!I1602="Não","NÃO COMPROVA TEMPO DE MORADIA",""))</f>
        <v/>
      </c>
      <c r="Q1602" s="24" t="str">
        <f t="shared" si="50"/>
        <v/>
      </c>
    </row>
    <row r="1603" spans="1:17" ht="24.95" customHeight="1" x14ac:dyDescent="0.25">
      <c r="A1603" s="17">
        <f t="shared" si="49"/>
        <v>1601</v>
      </c>
      <c r="B1603" s="18" t="str">
        <f>'Base de dados'!A1602</f>
        <v>5630005444</v>
      </c>
      <c r="C1603" s="19" t="str">
        <f>'Base de dados'!B1602</f>
        <v>IVAN SEVERINO DOS ANJOS</v>
      </c>
      <c r="D1603" s="26">
        <f>'Base de dados'!C1602</f>
        <v>452827565</v>
      </c>
      <c r="E1603" s="20" t="str">
        <f>'Base de dados'!D1602</f>
        <v>461.598.738-22</v>
      </c>
      <c r="F1603" s="21" t="str">
        <f>IF('Base de dados'!E1602&lt;&gt;"",'Base de dados'!E1602,"")</f>
        <v/>
      </c>
      <c r="G1603" s="21" t="str">
        <f>IF('Base de dados'!F1602&lt;&gt;"",'Base de dados'!F1602,"")</f>
        <v/>
      </c>
      <c r="H1603" s="21" t="str">
        <f>IF('Base de dados'!G1602&lt;&gt;"",'Base de dados'!G1602,"")</f>
        <v/>
      </c>
      <c r="I1603" s="31" t="str">
        <f>Prefeitura!D1603</f>
        <v>RUA FAMILIA MORAES, 47 - VENDA BRANCA - CASA BRANCA</v>
      </c>
      <c r="J1603" s="22" t="str">
        <f>Prefeitura!E1603</f>
        <v>(19) 995808695</v>
      </c>
      <c r="K1603" s="23" t="str">
        <f>LOWER('Base de dados'!K1602)</f>
        <v>anapaula12.severino@gmail.com</v>
      </c>
      <c r="L1603" s="24" t="str">
        <f>'Base de dados'!J1602</f>
        <v>POPULAÇÃO GERAL</v>
      </c>
      <c r="M1603" s="24" t="str">
        <f>'Base de dados'!L1602</f>
        <v>SUPLENTE</v>
      </c>
      <c r="N1603" s="24">
        <f>'Base de dados'!M1602</f>
        <v>1286</v>
      </c>
      <c r="O1603" s="29" t="str">
        <f>IF(OR(Prefeitura!I1603="Não",Prefeitura!J1603&lt;&gt;""),"EXCLUÍDO","")</f>
        <v/>
      </c>
      <c r="P1603" s="24" t="str">
        <f>IF(Prefeitura!J1603&lt;&gt;"","ATENDIDO CDHU",IF(Prefeitura!I1603="Não","NÃO COMPROVA TEMPO DE MORADIA",""))</f>
        <v/>
      </c>
      <c r="Q1603" s="24" t="str">
        <f t="shared" si="50"/>
        <v/>
      </c>
    </row>
    <row r="1604" spans="1:17" ht="24.95" customHeight="1" x14ac:dyDescent="0.25">
      <c r="A1604" s="17">
        <f t="shared" si="49"/>
        <v>1602</v>
      </c>
      <c r="B1604" s="18" t="str">
        <f>'Base de dados'!A1603</f>
        <v>5630005980</v>
      </c>
      <c r="C1604" s="19" t="str">
        <f>'Base de dados'!B1603</f>
        <v>TALITA CRISTIANE DE SOUZA ANDRE</v>
      </c>
      <c r="D1604" s="26">
        <f>'Base de dados'!C1603</f>
        <v>400988148</v>
      </c>
      <c r="E1604" s="20" t="str">
        <f>'Base de dados'!D1603</f>
        <v>368.430.768-82</v>
      </c>
      <c r="F1604" s="21" t="str">
        <f>IF('Base de dados'!E1603&lt;&gt;"",'Base de dados'!E1603,"")</f>
        <v>RAFAEL LUIS ANDRE</v>
      </c>
      <c r="G1604" s="21">
        <f>IF('Base de dados'!F1603&lt;&gt;"",'Base de dados'!F1603,"")</f>
        <v>403793907</v>
      </c>
      <c r="H1604" s="21" t="str">
        <f>IF('Base de dados'!G1603&lt;&gt;"",'Base de dados'!G1603,"")</f>
        <v>339.810.708-79</v>
      </c>
      <c r="I1604" s="31" t="str">
        <f>Prefeitura!D1604</f>
        <v>RUA FAMILIA MAGDALENA, 578 - PARQUE SAO PAULO - CASA BRANCA</v>
      </c>
      <c r="J1604" s="22" t="str">
        <f>Prefeitura!E1604</f>
        <v>(19) 993869557</v>
      </c>
      <c r="K1604" s="23" t="str">
        <f>LOWER('Base de dados'!K1603)</f>
        <v>talita_souzacb@hotmail.com</v>
      </c>
      <c r="L1604" s="24" t="str">
        <f>'Base de dados'!J1603</f>
        <v>POPULAÇÃO GERAL</v>
      </c>
      <c r="M1604" s="24" t="str">
        <f>'Base de dados'!L1603</f>
        <v>SUPLENTE</v>
      </c>
      <c r="N1604" s="24">
        <f>'Base de dados'!M1603</f>
        <v>1287</v>
      </c>
      <c r="O1604" s="29" t="str">
        <f>IF(OR(Prefeitura!I1604="Não",Prefeitura!J1604&lt;&gt;""),"EXCLUÍDO","")</f>
        <v/>
      </c>
      <c r="P1604" s="24" t="str">
        <f>IF(Prefeitura!J1604&lt;&gt;"","ATENDIDO CDHU",IF(Prefeitura!I1604="Não","NÃO COMPROVA TEMPO DE MORADIA",""))</f>
        <v/>
      </c>
      <c r="Q1604" s="24" t="str">
        <f t="shared" si="50"/>
        <v/>
      </c>
    </row>
    <row r="1605" spans="1:17" ht="24.95" customHeight="1" x14ac:dyDescent="0.25">
      <c r="A1605" s="17">
        <f t="shared" ref="A1605:A1668" si="51">A1604+1</f>
        <v>1603</v>
      </c>
      <c r="B1605" s="18" t="str">
        <f>'Base de dados'!A1604</f>
        <v>5630011244</v>
      </c>
      <c r="C1605" s="19" t="str">
        <f>'Base de dados'!B1604</f>
        <v>VERA LUCIA INACIO</v>
      </c>
      <c r="D1605" s="26">
        <f>'Base de dados'!C1604</f>
        <v>237896485</v>
      </c>
      <c r="E1605" s="20" t="str">
        <f>'Base de dados'!D1604</f>
        <v>171.924.178-31</v>
      </c>
      <c r="F1605" s="21" t="str">
        <f>IF('Base de dados'!E1604&lt;&gt;"",'Base de dados'!E1604,"")</f>
        <v/>
      </c>
      <c r="G1605" s="21" t="str">
        <f>IF('Base de dados'!F1604&lt;&gt;"",'Base de dados'!F1604,"")</f>
        <v/>
      </c>
      <c r="H1605" s="21" t="str">
        <f>IF('Base de dados'!G1604&lt;&gt;"",'Base de dados'!G1604,"")</f>
        <v/>
      </c>
      <c r="I1605" s="31" t="str">
        <f>Prefeitura!D1605</f>
        <v>RUA DOS VILELAS, 86 - NAZARETH - CASA BRANCA</v>
      </c>
      <c r="J1605" s="22" t="str">
        <f>Prefeitura!E1605</f>
        <v>(19) 993536186</v>
      </c>
      <c r="K1605" s="23" t="str">
        <f>LOWER('Base de dados'!K1604)</f>
        <v>aginacio@gmail.com</v>
      </c>
      <c r="L1605" s="24" t="str">
        <f>'Base de dados'!J1604</f>
        <v>POPULAÇÃO GERAL</v>
      </c>
      <c r="M1605" s="24" t="str">
        <f>'Base de dados'!L1604</f>
        <v>SUPLENTE</v>
      </c>
      <c r="N1605" s="24">
        <f>'Base de dados'!M1604</f>
        <v>1288</v>
      </c>
      <c r="O1605" s="29" t="str">
        <f>IF(OR(Prefeitura!I1605="Não",Prefeitura!J1605&lt;&gt;""),"EXCLUÍDO","")</f>
        <v/>
      </c>
      <c r="P1605" s="24" t="str">
        <f>IF(Prefeitura!J1605&lt;&gt;"","ATENDIDO CDHU",IF(Prefeitura!I1605="Não","NÃO COMPROVA TEMPO DE MORADIA",""))</f>
        <v/>
      </c>
      <c r="Q1605" s="24" t="str">
        <f t="shared" ref="Q1605:Q1668" si="52">IF(P1605="","",IF(P1605="ATENDIDO CDHU","CDHU","PREFEITURA"))</f>
        <v/>
      </c>
    </row>
    <row r="1606" spans="1:17" ht="24.95" customHeight="1" x14ac:dyDescent="0.25">
      <c r="A1606" s="17">
        <f t="shared" si="51"/>
        <v>1604</v>
      </c>
      <c r="B1606" s="18" t="str">
        <f>'Base de dados'!A1605</f>
        <v>5630015450</v>
      </c>
      <c r="C1606" s="19" t="str">
        <f>'Base de dados'!B1605</f>
        <v>PHIILIP BELETATTI DA SILVA</v>
      </c>
      <c r="D1606" s="26">
        <f>'Base de dados'!C1605</f>
        <v>550972973</v>
      </c>
      <c r="E1606" s="20" t="str">
        <f>'Base de dados'!D1605</f>
        <v>478.836.378-00</v>
      </c>
      <c r="F1606" s="21" t="str">
        <f>IF('Base de dados'!E1605&lt;&gt;"",'Base de dados'!E1605,"")</f>
        <v/>
      </c>
      <c r="G1606" s="21" t="str">
        <f>IF('Base de dados'!F1605&lt;&gt;"",'Base de dados'!F1605,"")</f>
        <v/>
      </c>
      <c r="H1606" s="21" t="str">
        <f>IF('Base de dados'!G1605&lt;&gt;"",'Base de dados'!G1605,"")</f>
        <v/>
      </c>
      <c r="I1606" s="31" t="str">
        <f>Prefeitura!D1606</f>
        <v>Q   LEONOR MARTINS MANSUR, 311 - CIDADE SATELITE IRIS - CAMPINAS</v>
      </c>
      <c r="J1606" s="22" t="str">
        <f>Prefeitura!E1606</f>
        <v>(19) 199959019</v>
      </c>
      <c r="K1606" s="23" t="str">
        <f>LOWER('Base de dados'!K1605)</f>
        <v>debylip040@gmail.com</v>
      </c>
      <c r="L1606" s="24" t="str">
        <f>'Base de dados'!J1605</f>
        <v>POPULAÇÃO GERAL</v>
      </c>
      <c r="M1606" s="24" t="str">
        <f>'Base de dados'!L1605</f>
        <v>SUPLENTE</v>
      </c>
      <c r="N1606" s="24">
        <f>'Base de dados'!M1605</f>
        <v>1289</v>
      </c>
      <c r="O1606" s="29" t="str">
        <f>IF(OR(Prefeitura!I1606="Não",Prefeitura!J1606&lt;&gt;""),"EXCLUÍDO","")</f>
        <v/>
      </c>
      <c r="P1606" s="24" t="str">
        <f>IF(Prefeitura!J1606&lt;&gt;"","ATENDIDO CDHU",IF(Prefeitura!I1606="Não","NÃO COMPROVA TEMPO DE MORADIA",""))</f>
        <v/>
      </c>
      <c r="Q1606" s="24" t="str">
        <f t="shared" si="52"/>
        <v/>
      </c>
    </row>
    <row r="1607" spans="1:17" ht="24.95" customHeight="1" x14ac:dyDescent="0.25">
      <c r="A1607" s="17">
        <f t="shared" si="51"/>
        <v>1605</v>
      </c>
      <c r="B1607" s="18" t="str">
        <f>'Base de dados'!A1606</f>
        <v>5630013307</v>
      </c>
      <c r="C1607" s="19" t="str">
        <f>'Base de dados'!B1606</f>
        <v>FELIPE DIAS DE AQUINO</v>
      </c>
      <c r="D1607" s="26">
        <f>'Base de dados'!C1606</f>
        <v>606962670</v>
      </c>
      <c r="E1607" s="20" t="str">
        <f>'Base de dados'!D1606</f>
        <v>051.456.043-60</v>
      </c>
      <c r="F1607" s="21" t="str">
        <f>IF('Base de dados'!E1606&lt;&gt;"",'Base de dados'!E1606,"")</f>
        <v/>
      </c>
      <c r="G1607" s="21" t="str">
        <f>IF('Base de dados'!F1606&lt;&gt;"",'Base de dados'!F1606,"")</f>
        <v/>
      </c>
      <c r="H1607" s="21" t="str">
        <f>IF('Base de dados'!G1606&lt;&gt;"",'Base de dados'!G1606,"")</f>
        <v/>
      </c>
      <c r="I1607" s="31" t="str">
        <f>Prefeitura!D1607</f>
        <v>RUA FERNANDO NAMORA, 650 - PARQUE PIRATININGA - ITAQUAQUECETUBA</v>
      </c>
      <c r="J1607" s="22" t="str">
        <f>Prefeitura!E1607</f>
        <v>(11) 995419053</v>
      </c>
      <c r="K1607" s="23" t="str">
        <f>LOWER('Base de dados'!K1606)</f>
        <v>fdiasaquino@hotmail.com</v>
      </c>
      <c r="L1607" s="24" t="str">
        <f>'Base de dados'!J1606</f>
        <v>POPULAÇÃO GERAL</v>
      </c>
      <c r="M1607" s="24" t="str">
        <f>'Base de dados'!L1606</f>
        <v>SUPLENTE</v>
      </c>
      <c r="N1607" s="24">
        <f>'Base de dados'!M1606</f>
        <v>1290</v>
      </c>
      <c r="O1607" s="29" t="str">
        <f>IF(OR(Prefeitura!I1607="Não",Prefeitura!J1607&lt;&gt;""),"EXCLUÍDO","")</f>
        <v/>
      </c>
      <c r="P1607" s="24" t="str">
        <f>IF(Prefeitura!J1607&lt;&gt;"","ATENDIDO CDHU",IF(Prefeitura!I1607="Não","NÃO COMPROVA TEMPO DE MORADIA",""))</f>
        <v/>
      </c>
      <c r="Q1607" s="24" t="str">
        <f t="shared" si="52"/>
        <v/>
      </c>
    </row>
    <row r="1608" spans="1:17" ht="24.95" customHeight="1" x14ac:dyDescent="0.25">
      <c r="A1608" s="17">
        <f t="shared" si="51"/>
        <v>1606</v>
      </c>
      <c r="B1608" s="18" t="str">
        <f>'Base de dados'!A1607</f>
        <v>5630005147</v>
      </c>
      <c r="C1608" s="19" t="str">
        <f>'Base de dados'!B1607</f>
        <v>GUILHERME ARAUJO CARVALHO COSTA</v>
      </c>
      <c r="D1608" s="26">
        <f>'Base de dados'!C1607</f>
        <v>56586290</v>
      </c>
      <c r="E1608" s="20" t="str">
        <f>'Base de dados'!D1607</f>
        <v>503.032.308-27</v>
      </c>
      <c r="F1608" s="21" t="str">
        <f>IF('Base de dados'!E1607&lt;&gt;"",'Base de dados'!E1607,"")</f>
        <v/>
      </c>
      <c r="G1608" s="21" t="str">
        <f>IF('Base de dados'!F1607&lt;&gt;"",'Base de dados'!F1607,"")</f>
        <v/>
      </c>
      <c r="H1608" s="21" t="str">
        <f>IF('Base de dados'!G1607&lt;&gt;"",'Base de dados'!G1607,"")</f>
        <v/>
      </c>
      <c r="I1608" s="31" t="str">
        <f>Prefeitura!D1608</f>
        <v>AV  ALAMEDA GANYMEDES JOSE SANTOS DE OLIVEIRA, 1195 - CENTRO - CASA BRANCA</v>
      </c>
      <c r="J1608" s="22" t="str">
        <f>Prefeitura!E1608</f>
        <v>(19) 995382678</v>
      </c>
      <c r="K1608" s="23" t="str">
        <f>LOWER('Base de dados'!K1607)</f>
        <v>guilhermecarvalho0210@outlook.com</v>
      </c>
      <c r="L1608" s="24" t="str">
        <f>'Base de dados'!J1607</f>
        <v>POPULAÇÃO GERAL</v>
      </c>
      <c r="M1608" s="24" t="str">
        <f>'Base de dados'!L1607</f>
        <v>SUPLENTE</v>
      </c>
      <c r="N1608" s="24">
        <f>'Base de dados'!M1607</f>
        <v>1291</v>
      </c>
      <c r="O1608" s="29" t="str">
        <f>IF(OR(Prefeitura!I1608="Não",Prefeitura!J1608&lt;&gt;""),"EXCLUÍDO","")</f>
        <v/>
      </c>
      <c r="P1608" s="24" t="str">
        <f>IF(Prefeitura!J1608&lt;&gt;"","ATENDIDO CDHU",IF(Prefeitura!I1608="Não","NÃO COMPROVA TEMPO DE MORADIA",""))</f>
        <v/>
      </c>
      <c r="Q1608" s="24" t="str">
        <f t="shared" si="52"/>
        <v/>
      </c>
    </row>
    <row r="1609" spans="1:17" ht="24.95" customHeight="1" x14ac:dyDescent="0.25">
      <c r="A1609" s="17">
        <f t="shared" si="51"/>
        <v>1607</v>
      </c>
      <c r="B1609" s="18" t="str">
        <f>'Base de dados'!A1608</f>
        <v>5630007341</v>
      </c>
      <c r="C1609" s="19" t="str">
        <f>'Base de dados'!B1608</f>
        <v>LEONARDO DONIZETTI DA SILVA</v>
      </c>
      <c r="D1609" s="26">
        <f>'Base de dados'!C1608</f>
        <v>347694937</v>
      </c>
      <c r="E1609" s="20" t="str">
        <f>'Base de dados'!D1608</f>
        <v>219.458.148-02</v>
      </c>
      <c r="F1609" s="21" t="str">
        <f>IF('Base de dados'!E1608&lt;&gt;"",'Base de dados'!E1608,"")</f>
        <v>PATRICIA GARCIA DA SILVA</v>
      </c>
      <c r="G1609" s="21">
        <f>IF('Base de dados'!F1608&lt;&gt;"",'Base de dados'!F1608,"")</f>
        <v>353260551</v>
      </c>
      <c r="H1609" s="21" t="str">
        <f>IF('Base de dados'!G1608&lt;&gt;"",'Base de dados'!G1608,"")</f>
        <v>280.043.048-69</v>
      </c>
      <c r="I1609" s="31" t="str">
        <f>Prefeitura!D1609</f>
        <v>RUA JOSE GERONIMO VASCONCELOS, 26 - CENTRO - CASA BRANCA</v>
      </c>
      <c r="J1609" s="22" t="str">
        <f>Prefeitura!E1609</f>
        <v>(19) 971197371</v>
      </c>
      <c r="K1609" s="23" t="str">
        <f>LOWER('Base de dados'!K1608)</f>
        <v>leosiva3535@gmail.com</v>
      </c>
      <c r="L1609" s="24" t="str">
        <f>'Base de dados'!J1608</f>
        <v>POPULAÇÃO GERAL</v>
      </c>
      <c r="M1609" s="24" t="str">
        <f>'Base de dados'!L1608</f>
        <v>SUPLENTE</v>
      </c>
      <c r="N1609" s="24">
        <f>'Base de dados'!M1608</f>
        <v>1292</v>
      </c>
      <c r="O1609" s="29" t="str">
        <f>IF(OR(Prefeitura!I1609="Não",Prefeitura!J1609&lt;&gt;""),"EXCLUÍDO","")</f>
        <v/>
      </c>
      <c r="P1609" s="24" t="str">
        <f>IF(Prefeitura!J1609&lt;&gt;"","ATENDIDO CDHU",IF(Prefeitura!I1609="Não","NÃO COMPROVA TEMPO DE MORADIA",""))</f>
        <v/>
      </c>
      <c r="Q1609" s="24" t="str">
        <f t="shared" si="52"/>
        <v/>
      </c>
    </row>
    <row r="1610" spans="1:17" ht="24.95" customHeight="1" x14ac:dyDescent="0.25">
      <c r="A1610" s="17">
        <f t="shared" si="51"/>
        <v>1608</v>
      </c>
      <c r="B1610" s="18" t="str">
        <f>'Base de dados'!A1609</f>
        <v>5630002425</v>
      </c>
      <c r="C1610" s="19" t="str">
        <f>'Base de dados'!B1609</f>
        <v>ADRIANO ZANON</v>
      </c>
      <c r="D1610" s="26">
        <f>'Base de dados'!C1609</f>
        <v>30652061</v>
      </c>
      <c r="E1610" s="20" t="str">
        <f>'Base de dados'!D1609</f>
        <v>282.166.558-00</v>
      </c>
      <c r="F1610" s="21" t="str">
        <f>IF('Base de dados'!E1609&lt;&gt;"",'Base de dados'!E1609,"")</f>
        <v>DANIELA ARIANE ANTONIO ZANON</v>
      </c>
      <c r="G1610" s="21">
        <f>IF('Base de dados'!F1609&lt;&gt;"",'Base de dados'!F1609,"")</f>
        <v>470856853</v>
      </c>
      <c r="H1610" s="21" t="str">
        <f>IF('Base de dados'!G1609&lt;&gt;"",'Base de dados'!G1609,"")</f>
        <v>394.484.888-82</v>
      </c>
      <c r="I1610" s="31" t="str">
        <f>Prefeitura!D1610</f>
        <v>RUA SETE DE SETEMBRO, 708 - CENTRO - CASA BRANCA</v>
      </c>
      <c r="J1610" s="22" t="str">
        <f>Prefeitura!E1610</f>
        <v>(19) 996065334</v>
      </c>
      <c r="K1610" s="23" t="str">
        <f>LOWER('Base de dados'!K1609)</f>
        <v>zanon34.1@hotmail.com</v>
      </c>
      <c r="L1610" s="24" t="str">
        <f>'Base de dados'!J1609</f>
        <v>POPULAÇÃO GERAL</v>
      </c>
      <c r="M1610" s="24" t="str">
        <f>'Base de dados'!L1609</f>
        <v>SUPLENTE</v>
      </c>
      <c r="N1610" s="24">
        <f>'Base de dados'!M1609</f>
        <v>1293</v>
      </c>
      <c r="O1610" s="29" t="str">
        <f>IF(OR(Prefeitura!I1610="Não",Prefeitura!J1610&lt;&gt;""),"EXCLUÍDO","")</f>
        <v/>
      </c>
      <c r="P1610" s="24" t="str">
        <f>IF(Prefeitura!J1610&lt;&gt;"","ATENDIDO CDHU",IF(Prefeitura!I1610="Não","NÃO COMPROVA TEMPO DE MORADIA",""))</f>
        <v/>
      </c>
      <c r="Q1610" s="24" t="str">
        <f t="shared" si="52"/>
        <v/>
      </c>
    </row>
    <row r="1611" spans="1:17" ht="24.95" customHeight="1" x14ac:dyDescent="0.25">
      <c r="A1611" s="17">
        <f t="shared" si="51"/>
        <v>1609</v>
      </c>
      <c r="B1611" s="18" t="str">
        <f>'Base de dados'!A1610</f>
        <v>5630005667</v>
      </c>
      <c r="C1611" s="19" t="str">
        <f>'Base de dados'!B1610</f>
        <v>CLEONILDA CRISTINA DA CUNHA GIANNUCI</v>
      </c>
      <c r="D1611" s="26">
        <f>'Base de dados'!C1610</f>
        <v>431777731</v>
      </c>
      <c r="E1611" s="20" t="str">
        <f>'Base de dados'!D1610</f>
        <v>336.048.478-93</v>
      </c>
      <c r="F1611" s="21" t="str">
        <f>IF('Base de dados'!E1610&lt;&gt;"",'Base de dados'!E1610,"")</f>
        <v>SERGIO RICARDO GIANNUCI</v>
      </c>
      <c r="G1611" s="21">
        <f>IF('Base de dados'!F1610&lt;&gt;"",'Base de dados'!F1610,"")</f>
        <v>289044261</v>
      </c>
      <c r="H1611" s="21" t="str">
        <f>IF('Base de dados'!G1610&lt;&gt;"",'Base de dados'!G1610,"")</f>
        <v>260.448.798-52</v>
      </c>
      <c r="I1611" s="31" t="str">
        <f>Prefeitura!D1611</f>
        <v>RUA ARAQUEM RIBEIRO DE PAIVA, 183 - ODENIR BUZATTO  - CASA BRANCA</v>
      </c>
      <c r="J1611" s="22" t="str">
        <f>Prefeitura!E1611</f>
        <v>(19) 991362524</v>
      </c>
      <c r="K1611" s="23" t="str">
        <f>LOWER('Base de dados'!K1610)</f>
        <v>cleocriscunha@hotmail.com</v>
      </c>
      <c r="L1611" s="24" t="str">
        <f>'Base de dados'!J1610</f>
        <v>POPULAÇÃO GERAL</v>
      </c>
      <c r="M1611" s="24" t="str">
        <f>'Base de dados'!L1610</f>
        <v>SUPLENTE</v>
      </c>
      <c r="N1611" s="24">
        <f>'Base de dados'!M1610</f>
        <v>1294</v>
      </c>
      <c r="O1611" s="29" t="str">
        <f>IF(OR(Prefeitura!I1611="Não",Prefeitura!J1611&lt;&gt;""),"EXCLUÍDO","")</f>
        <v/>
      </c>
      <c r="P1611" s="24" t="str">
        <f>IF(Prefeitura!J1611&lt;&gt;"","ATENDIDO CDHU",IF(Prefeitura!I1611="Não","NÃO COMPROVA TEMPO DE MORADIA",""))</f>
        <v/>
      </c>
      <c r="Q1611" s="24" t="str">
        <f t="shared" si="52"/>
        <v/>
      </c>
    </row>
    <row r="1612" spans="1:17" ht="24.95" customHeight="1" x14ac:dyDescent="0.25">
      <c r="A1612" s="17">
        <f t="shared" si="51"/>
        <v>1610</v>
      </c>
      <c r="B1612" s="18" t="str">
        <f>'Base de dados'!A1611</f>
        <v>5630004157</v>
      </c>
      <c r="C1612" s="19" t="str">
        <f>'Base de dados'!B1611</f>
        <v>GISELE SOGES DE OLIVEIRA REZENDE</v>
      </c>
      <c r="D1612" s="26">
        <f>'Base de dados'!C1611</f>
        <v>255422325</v>
      </c>
      <c r="E1612" s="20" t="str">
        <f>'Base de dados'!D1611</f>
        <v>278.256.958-95</v>
      </c>
      <c r="F1612" s="21" t="str">
        <f>IF('Base de dados'!E1611&lt;&gt;"",'Base de dados'!E1611,"")</f>
        <v>PATRICK CESAR MAFRA DE REZENDE</v>
      </c>
      <c r="G1612" s="21">
        <f>IF('Base de dados'!F1611&lt;&gt;"",'Base de dados'!F1611,"")</f>
        <v>405254234</v>
      </c>
      <c r="H1612" s="21" t="str">
        <f>IF('Base de dados'!G1611&lt;&gt;"",'Base de dados'!G1611,"")</f>
        <v>334.589.098-42</v>
      </c>
      <c r="I1612" s="31" t="str">
        <f>Prefeitura!D1612</f>
        <v>RUA FAMILIA MAFRA, 54 - VENDA BRANCA - CASA BRANCA</v>
      </c>
      <c r="J1612" s="22" t="str">
        <f>Prefeitura!E1612</f>
        <v>(19) 994538580</v>
      </c>
      <c r="K1612" s="23" t="str">
        <f>LOWER('Base de dados'!K1611)</f>
        <v>giselesoges@yahoo.com.br</v>
      </c>
      <c r="L1612" s="24" t="str">
        <f>'Base de dados'!J1611</f>
        <v>POPULAÇÃO GERAL</v>
      </c>
      <c r="M1612" s="24" t="str">
        <f>'Base de dados'!L1611</f>
        <v>SUPLENTE</v>
      </c>
      <c r="N1612" s="24">
        <f>'Base de dados'!M1611</f>
        <v>1295</v>
      </c>
      <c r="O1612" s="29" t="str">
        <f>IF(OR(Prefeitura!I1612="Não",Prefeitura!J1612&lt;&gt;""),"EXCLUÍDO","")</f>
        <v/>
      </c>
      <c r="P1612" s="24" t="str">
        <f>IF(Prefeitura!J1612&lt;&gt;"","ATENDIDO CDHU",IF(Prefeitura!I1612="Não","NÃO COMPROVA TEMPO DE MORADIA",""))</f>
        <v/>
      </c>
      <c r="Q1612" s="24" t="str">
        <f t="shared" si="52"/>
        <v/>
      </c>
    </row>
    <row r="1613" spans="1:17" ht="24.95" customHeight="1" x14ac:dyDescent="0.25">
      <c r="A1613" s="17">
        <f t="shared" si="51"/>
        <v>1611</v>
      </c>
      <c r="B1613" s="18" t="str">
        <f>'Base de dados'!A1612</f>
        <v>5630001674</v>
      </c>
      <c r="C1613" s="19" t="str">
        <f>'Base de dados'!B1612</f>
        <v>BRUNO HENRIQUE DA SILVA GUIDIO</v>
      </c>
      <c r="D1613" s="26">
        <f>'Base de dados'!C1612</f>
        <v>497625568</v>
      </c>
      <c r="E1613" s="20" t="str">
        <f>'Base de dados'!D1612</f>
        <v>339.307.928-00</v>
      </c>
      <c r="F1613" s="21" t="str">
        <f>IF('Base de dados'!E1612&lt;&gt;"",'Base de dados'!E1612,"")</f>
        <v/>
      </c>
      <c r="G1613" s="21" t="str">
        <f>IF('Base de dados'!F1612&lt;&gt;"",'Base de dados'!F1612,"")</f>
        <v/>
      </c>
      <c r="H1613" s="21" t="str">
        <f>IF('Base de dados'!G1612&lt;&gt;"",'Base de dados'!G1612,"")</f>
        <v/>
      </c>
      <c r="I1613" s="31" t="str">
        <f>Prefeitura!D1613</f>
        <v>RUA SILVESTRE FRANCISCO PUGLIA, 37 - ODENIR BUZATO  - CASA BRANCA</v>
      </c>
      <c r="J1613" s="22" t="str">
        <f>Prefeitura!E1613</f>
        <v>(14) 998147189</v>
      </c>
      <c r="K1613" s="23" t="str">
        <f>LOWER('Base de dados'!K1612)</f>
        <v>bhenriquedasilvaguidio@cpfl.com.br</v>
      </c>
      <c r="L1613" s="24" t="str">
        <f>'Base de dados'!J1612</f>
        <v>POPULAÇÃO GERAL</v>
      </c>
      <c r="M1613" s="24" t="str">
        <f>'Base de dados'!L1612</f>
        <v>SUPLENTE</v>
      </c>
      <c r="N1613" s="24">
        <f>'Base de dados'!M1612</f>
        <v>1296</v>
      </c>
      <c r="O1613" s="29" t="str">
        <f>IF(OR(Prefeitura!I1613="Não",Prefeitura!J1613&lt;&gt;""),"EXCLUÍDO","")</f>
        <v/>
      </c>
      <c r="P1613" s="24" t="str">
        <f>IF(Prefeitura!J1613&lt;&gt;"","ATENDIDO CDHU",IF(Prefeitura!I1613="Não","NÃO COMPROVA TEMPO DE MORADIA",""))</f>
        <v/>
      </c>
      <c r="Q1613" s="24" t="str">
        <f t="shared" si="52"/>
        <v/>
      </c>
    </row>
    <row r="1614" spans="1:17" ht="24.95" customHeight="1" x14ac:dyDescent="0.25">
      <c r="A1614" s="17">
        <f t="shared" si="51"/>
        <v>1612</v>
      </c>
      <c r="B1614" s="18" t="str">
        <f>'Base de dados'!A1613</f>
        <v>5630020096</v>
      </c>
      <c r="C1614" s="19" t="str">
        <f>'Base de dados'!B1613</f>
        <v>EDSON PAIUCA</v>
      </c>
      <c r="D1614" s="26">
        <f>'Base de dados'!C1613</f>
        <v>206024149</v>
      </c>
      <c r="E1614" s="20" t="str">
        <f>'Base de dados'!D1613</f>
        <v>102.348.068-93</v>
      </c>
      <c r="F1614" s="21" t="str">
        <f>IF('Base de dados'!E1613&lt;&gt;"",'Base de dados'!E1613,"")</f>
        <v/>
      </c>
      <c r="G1614" s="21" t="str">
        <f>IF('Base de dados'!F1613&lt;&gt;"",'Base de dados'!F1613,"")</f>
        <v/>
      </c>
      <c r="H1614" s="21" t="str">
        <f>IF('Base de dados'!G1613&lt;&gt;"",'Base de dados'!G1613,"")</f>
        <v/>
      </c>
      <c r="I1614" s="31" t="str">
        <f>Prefeitura!D1614</f>
        <v>RUA FAMILIA MAGDALENA N°405, 405 - PARQUES SAO PAULO - CASA BRANCA</v>
      </c>
      <c r="J1614" s="22" t="str">
        <f>Prefeitura!E1614</f>
        <v>(19) 9912184</v>
      </c>
      <c r="K1614" s="23" t="str">
        <f>LOWER('Base de dados'!K1613)</f>
        <v>lucinhacasabranca@gmail.com</v>
      </c>
      <c r="L1614" s="24" t="str">
        <f>'Base de dados'!J1613</f>
        <v>POPULAÇÃO GERAL</v>
      </c>
      <c r="M1614" s="24" t="str">
        <f>'Base de dados'!L1613</f>
        <v>SUPLENTE</v>
      </c>
      <c r="N1614" s="24">
        <f>'Base de dados'!M1613</f>
        <v>1297</v>
      </c>
      <c r="O1614" s="29" t="str">
        <f>IF(OR(Prefeitura!I1614="Não",Prefeitura!J1614&lt;&gt;""),"EXCLUÍDO","")</f>
        <v/>
      </c>
      <c r="P1614" s="24" t="str">
        <f>IF(Prefeitura!J1614&lt;&gt;"","ATENDIDO CDHU",IF(Prefeitura!I1614="Não","NÃO COMPROVA TEMPO DE MORADIA",""))</f>
        <v/>
      </c>
      <c r="Q1614" s="24" t="str">
        <f t="shared" si="52"/>
        <v/>
      </c>
    </row>
    <row r="1615" spans="1:17" ht="24.95" customHeight="1" x14ac:dyDescent="0.25">
      <c r="A1615" s="17">
        <f t="shared" si="51"/>
        <v>1613</v>
      </c>
      <c r="B1615" s="18" t="str">
        <f>'Base de dados'!A1614</f>
        <v>5630002565</v>
      </c>
      <c r="C1615" s="19" t="str">
        <f>'Base de dados'!B1614</f>
        <v>CLAUDIANE APARECIDA DA SILVA</v>
      </c>
      <c r="D1615" s="26">
        <f>'Base de dados'!C1614</f>
        <v>405146073</v>
      </c>
      <c r="E1615" s="20" t="str">
        <f>'Base de dados'!D1614</f>
        <v>373.421.048-84</v>
      </c>
      <c r="F1615" s="21" t="str">
        <f>IF('Base de dados'!E1614&lt;&gt;"",'Base de dados'!E1614,"")</f>
        <v/>
      </c>
      <c r="G1615" s="21" t="str">
        <f>IF('Base de dados'!F1614&lt;&gt;"",'Base de dados'!F1614,"")</f>
        <v/>
      </c>
      <c r="H1615" s="21" t="str">
        <f>IF('Base de dados'!G1614&lt;&gt;"",'Base de dados'!G1614,"")</f>
        <v/>
      </c>
      <c r="I1615" s="31" t="str">
        <f>Prefeitura!D1615</f>
        <v>RUA JOAO SAID ZOGAB, 101 - LAGOA BRANCA - CASA BRANCA</v>
      </c>
      <c r="J1615" s="22" t="str">
        <f>Prefeitura!E1615</f>
        <v>(19) 998981171</v>
      </c>
      <c r="K1615" s="23" t="str">
        <f>LOWER('Base de dados'!K1614)</f>
        <v>creushow@gmail.com</v>
      </c>
      <c r="L1615" s="24" t="str">
        <f>'Base de dados'!J1614</f>
        <v>POPULAÇÃO GERAL</v>
      </c>
      <c r="M1615" s="24" t="str">
        <f>'Base de dados'!L1614</f>
        <v>SUPLENTE</v>
      </c>
      <c r="N1615" s="24">
        <f>'Base de dados'!M1614</f>
        <v>1298</v>
      </c>
      <c r="O1615" s="29" t="str">
        <f>IF(OR(Prefeitura!I1615="Não",Prefeitura!J1615&lt;&gt;""),"EXCLUÍDO","")</f>
        <v/>
      </c>
      <c r="P1615" s="24" t="str">
        <f>IF(Prefeitura!J1615&lt;&gt;"","ATENDIDO CDHU",IF(Prefeitura!I1615="Não","NÃO COMPROVA TEMPO DE MORADIA",""))</f>
        <v/>
      </c>
      <c r="Q1615" s="24" t="str">
        <f t="shared" si="52"/>
        <v/>
      </c>
    </row>
    <row r="1616" spans="1:17" ht="24.95" customHeight="1" x14ac:dyDescent="0.25">
      <c r="A1616" s="17">
        <f t="shared" si="51"/>
        <v>1614</v>
      </c>
      <c r="B1616" s="18" t="str">
        <f>'Base de dados'!A1615</f>
        <v>5630005246</v>
      </c>
      <c r="C1616" s="19" t="str">
        <f>'Base de dados'!B1615</f>
        <v>ANNA ELIZA BERTOCHI RIBEIRO</v>
      </c>
      <c r="D1616" s="26">
        <f>'Base de dados'!C1615</f>
        <v>532752296</v>
      </c>
      <c r="E1616" s="20" t="str">
        <f>'Base de dados'!D1615</f>
        <v>475.848.958-08</v>
      </c>
      <c r="F1616" s="21" t="str">
        <f>IF('Base de dados'!E1615&lt;&gt;"",'Base de dados'!E1615,"")</f>
        <v/>
      </c>
      <c r="G1616" s="21" t="str">
        <f>IF('Base de dados'!F1615&lt;&gt;"",'Base de dados'!F1615,"")</f>
        <v/>
      </c>
      <c r="H1616" s="21" t="str">
        <f>IF('Base de dados'!G1615&lt;&gt;"",'Base de dados'!G1615,"")</f>
        <v/>
      </c>
      <c r="I1616" s="31" t="str">
        <f>Prefeitura!D1616</f>
        <v>RUA FAMILIA VENTURA, 66 - JD MACAUBA  - CASA BRANCA</v>
      </c>
      <c r="J1616" s="22" t="str">
        <f>Prefeitura!E1616</f>
        <v>(19) 991732785</v>
      </c>
      <c r="K1616" s="23" t="str">
        <f>LOWER('Base de dados'!K1615)</f>
        <v>annaelizaribeiro@outlook.com</v>
      </c>
      <c r="L1616" s="24" t="str">
        <f>'Base de dados'!J1615</f>
        <v>POPULAÇÃO GERAL</v>
      </c>
      <c r="M1616" s="24" t="str">
        <f>'Base de dados'!L1615</f>
        <v>SUPLENTE</v>
      </c>
      <c r="N1616" s="24">
        <f>'Base de dados'!M1615</f>
        <v>1299</v>
      </c>
      <c r="O1616" s="29" t="str">
        <f>IF(OR(Prefeitura!I1616="Não",Prefeitura!J1616&lt;&gt;""),"EXCLUÍDO","")</f>
        <v/>
      </c>
      <c r="P1616" s="24" t="str">
        <f>IF(Prefeitura!J1616&lt;&gt;"","ATENDIDO CDHU",IF(Prefeitura!I1616="Não","NÃO COMPROVA TEMPO DE MORADIA",""))</f>
        <v/>
      </c>
      <c r="Q1616" s="24" t="str">
        <f t="shared" si="52"/>
        <v/>
      </c>
    </row>
    <row r="1617" spans="1:17" ht="24.95" customHeight="1" x14ac:dyDescent="0.25">
      <c r="A1617" s="17">
        <f t="shared" si="51"/>
        <v>1615</v>
      </c>
      <c r="B1617" s="18" t="str">
        <f>'Base de dados'!A1616</f>
        <v>5630004934</v>
      </c>
      <c r="C1617" s="19" t="str">
        <f>'Base de dados'!B1616</f>
        <v>JEFERSON DE ARAUJO MARIANO</v>
      </c>
      <c r="D1617" s="26">
        <f>'Base de dados'!C1616</f>
        <v>497300388</v>
      </c>
      <c r="E1617" s="20" t="str">
        <f>'Base de dados'!D1616</f>
        <v>456.058.068-58</v>
      </c>
      <c r="F1617" s="21" t="str">
        <f>IF('Base de dados'!E1616&lt;&gt;"",'Base de dados'!E1616,"")</f>
        <v/>
      </c>
      <c r="G1617" s="21" t="str">
        <f>IF('Base de dados'!F1616&lt;&gt;"",'Base de dados'!F1616,"")</f>
        <v/>
      </c>
      <c r="H1617" s="21" t="str">
        <f>IF('Base de dados'!G1616&lt;&gt;"",'Base de dados'!G1616,"")</f>
        <v/>
      </c>
      <c r="I1617" s="31" t="str">
        <f>Prefeitura!D1617</f>
        <v>RUA LUIZ CLAUDIO SABAIN, 46 - JARDIM MACAUBA  - CASA BRANCA</v>
      </c>
      <c r="J1617" s="22" t="str">
        <f>Prefeitura!E1617</f>
        <v>(19) 995460527</v>
      </c>
      <c r="K1617" s="23" t="str">
        <f>LOWER('Base de dados'!K1616)</f>
        <v>araujomariano62@gmail.com</v>
      </c>
      <c r="L1617" s="24" t="str">
        <f>'Base de dados'!J1616</f>
        <v>POPULAÇÃO GERAL</v>
      </c>
      <c r="M1617" s="24" t="str">
        <f>'Base de dados'!L1616</f>
        <v>SUPLENTE</v>
      </c>
      <c r="N1617" s="24">
        <f>'Base de dados'!M1616</f>
        <v>1300</v>
      </c>
      <c r="O1617" s="29" t="str">
        <f>IF(OR(Prefeitura!I1617="Não",Prefeitura!J1617&lt;&gt;""),"EXCLUÍDO","")</f>
        <v/>
      </c>
      <c r="P1617" s="24" t="str">
        <f>IF(Prefeitura!J1617&lt;&gt;"","ATENDIDO CDHU",IF(Prefeitura!I1617="Não","NÃO COMPROVA TEMPO DE MORADIA",""))</f>
        <v/>
      </c>
      <c r="Q1617" s="24" t="str">
        <f t="shared" si="52"/>
        <v/>
      </c>
    </row>
    <row r="1618" spans="1:17" ht="24.95" customHeight="1" x14ac:dyDescent="0.25">
      <c r="A1618" s="17">
        <f t="shared" si="51"/>
        <v>1616</v>
      </c>
      <c r="B1618" s="18" t="str">
        <f>'Base de dados'!A1617</f>
        <v>5630013489</v>
      </c>
      <c r="C1618" s="19" t="str">
        <f>'Base de dados'!B1617</f>
        <v>LUIS FELIPE FIRMINO LOPES</v>
      </c>
      <c r="D1618" s="26">
        <f>'Base de dados'!C1617</f>
        <v>434777328</v>
      </c>
      <c r="E1618" s="20" t="str">
        <f>'Base de dados'!D1617</f>
        <v>475.197.458-05</v>
      </c>
      <c r="F1618" s="21" t="str">
        <f>IF('Base de dados'!E1617&lt;&gt;"",'Base de dados'!E1617,"")</f>
        <v/>
      </c>
      <c r="G1618" s="21" t="str">
        <f>IF('Base de dados'!F1617&lt;&gt;"",'Base de dados'!F1617,"")</f>
        <v/>
      </c>
      <c r="H1618" s="21" t="str">
        <f>IF('Base de dados'!G1617&lt;&gt;"",'Base de dados'!G1617,"")</f>
        <v/>
      </c>
      <c r="I1618" s="31" t="str">
        <f>Prefeitura!D1618</f>
        <v>RUA MANOEL MARTINS, 411 - CENTRO - CASA BRANCA</v>
      </c>
      <c r="J1618" s="22" t="str">
        <f>Prefeitura!E1618</f>
        <v>(19) 93753248</v>
      </c>
      <c r="K1618" s="23" t="str">
        <f>LOWER('Base de dados'!K1617)</f>
        <v>felipekaratelopes@yahoo.com</v>
      </c>
      <c r="L1618" s="24" t="str">
        <f>'Base de dados'!J1617</f>
        <v>POPULAÇÃO GERAL</v>
      </c>
      <c r="M1618" s="24" t="str">
        <f>'Base de dados'!L1617</f>
        <v>SUPLENTE</v>
      </c>
      <c r="N1618" s="24">
        <f>'Base de dados'!M1617</f>
        <v>1301</v>
      </c>
      <c r="O1618" s="29" t="str">
        <f>IF(OR(Prefeitura!I1618="Não",Prefeitura!J1618&lt;&gt;""),"EXCLUÍDO","")</f>
        <v/>
      </c>
      <c r="P1618" s="24" t="str">
        <f>IF(Prefeitura!J1618&lt;&gt;"","ATENDIDO CDHU",IF(Prefeitura!I1618="Não","NÃO COMPROVA TEMPO DE MORADIA",""))</f>
        <v/>
      </c>
      <c r="Q1618" s="24" t="str">
        <f t="shared" si="52"/>
        <v/>
      </c>
    </row>
    <row r="1619" spans="1:17" ht="24.95" customHeight="1" x14ac:dyDescent="0.25">
      <c r="A1619" s="17">
        <f t="shared" si="51"/>
        <v>1617</v>
      </c>
      <c r="B1619" s="18" t="str">
        <f>'Base de dados'!A1618</f>
        <v>5630000726</v>
      </c>
      <c r="C1619" s="19" t="str">
        <f>'Base de dados'!B1618</f>
        <v>LUCIA HELENA RODRIGUES</v>
      </c>
      <c r="D1619" s="26">
        <f>'Base de dados'!C1618</f>
        <v>16421110</v>
      </c>
      <c r="E1619" s="20" t="str">
        <f>'Base de dados'!D1618</f>
        <v>024.849.738-37</v>
      </c>
      <c r="F1619" s="21" t="str">
        <f>IF('Base de dados'!E1618&lt;&gt;"",'Base de dados'!E1618,"")</f>
        <v/>
      </c>
      <c r="G1619" s="21" t="str">
        <f>IF('Base de dados'!F1618&lt;&gt;"",'Base de dados'!F1618,"")</f>
        <v/>
      </c>
      <c r="H1619" s="21" t="str">
        <f>IF('Base de dados'!G1618&lt;&gt;"",'Base de dados'!G1618,"")</f>
        <v/>
      </c>
      <c r="I1619" s="31" t="str">
        <f>Prefeitura!D1619</f>
        <v>RUA DOS MILAN, 026  - NAZARE - CASA BRANCA</v>
      </c>
      <c r="J1619" s="22" t="str">
        <f>Prefeitura!E1619</f>
        <v>(19) 920006649</v>
      </c>
      <c r="K1619" s="23" t="str">
        <f>LOWER('Base de dados'!K1618)</f>
        <v>rodrigueslucia44@yahoo.com</v>
      </c>
      <c r="L1619" s="24" t="str">
        <f>'Base de dados'!J1618</f>
        <v>POPULAÇÃO GERAL</v>
      </c>
      <c r="M1619" s="24" t="str">
        <f>'Base de dados'!L1618</f>
        <v>SUPLENTE</v>
      </c>
      <c r="N1619" s="24">
        <f>'Base de dados'!M1618</f>
        <v>1302</v>
      </c>
      <c r="O1619" s="29" t="str">
        <f>IF(OR(Prefeitura!I1619="Não",Prefeitura!J1619&lt;&gt;""),"EXCLUÍDO","")</f>
        <v/>
      </c>
      <c r="P1619" s="24" t="str">
        <f>IF(Prefeitura!J1619&lt;&gt;"","ATENDIDO CDHU",IF(Prefeitura!I1619="Não","NÃO COMPROVA TEMPO DE MORADIA",""))</f>
        <v/>
      </c>
      <c r="Q1619" s="24" t="str">
        <f t="shared" si="52"/>
        <v/>
      </c>
    </row>
    <row r="1620" spans="1:17" ht="24.95" customHeight="1" x14ac:dyDescent="0.25">
      <c r="A1620" s="17">
        <f t="shared" si="51"/>
        <v>1618</v>
      </c>
      <c r="B1620" s="18" t="str">
        <f>'Base de dados'!A1619</f>
        <v>5630017175</v>
      </c>
      <c r="C1620" s="19" t="str">
        <f>'Base de dados'!B1619</f>
        <v>MELINA DE CARVALHO FERNANDES</v>
      </c>
      <c r="D1620" s="26">
        <f>'Base de dados'!C1619</f>
        <v>401198479</v>
      </c>
      <c r="E1620" s="20" t="str">
        <f>'Base de dados'!D1619</f>
        <v>324.956.788-40</v>
      </c>
      <c r="F1620" s="21" t="str">
        <f>IF('Base de dados'!E1619&lt;&gt;"",'Base de dados'!E1619,"")</f>
        <v>RAPHAEL VICTOR FERREIRA PINTO</v>
      </c>
      <c r="G1620" s="21">
        <f>IF('Base de dados'!F1619&lt;&gt;"",'Base de dados'!F1619,"")</f>
        <v>34207748</v>
      </c>
      <c r="H1620" s="21" t="str">
        <f>IF('Base de dados'!G1619&lt;&gt;"",'Base de dados'!G1619,"")</f>
        <v>316.896.098-50</v>
      </c>
      <c r="I1620" s="31" t="str">
        <f>Prefeitura!D1620</f>
        <v>RUA NAZARENO MINGONI, 110 - JARDIM DO LAGO - CAMPINAS</v>
      </c>
      <c r="J1620" s="22" t="str">
        <f>Prefeitura!E1620</f>
        <v>(19) 974101630</v>
      </c>
      <c r="K1620" s="23" t="str">
        <f>LOWER('Base de dados'!K1619)</f>
        <v>melina@baccalini.adv.br</v>
      </c>
      <c r="L1620" s="24" t="str">
        <f>'Base de dados'!J1619</f>
        <v>POPULAÇÃO GERAL</v>
      </c>
      <c r="M1620" s="24" t="str">
        <f>'Base de dados'!L1619</f>
        <v>SUPLENTE</v>
      </c>
      <c r="N1620" s="24">
        <f>'Base de dados'!M1619</f>
        <v>1303</v>
      </c>
      <c r="O1620" s="29" t="str">
        <f>IF(OR(Prefeitura!I1620="Não",Prefeitura!J1620&lt;&gt;""),"EXCLUÍDO","")</f>
        <v/>
      </c>
      <c r="P1620" s="24" t="str">
        <f>IF(Prefeitura!J1620&lt;&gt;"","ATENDIDO CDHU",IF(Prefeitura!I1620="Não","NÃO COMPROVA TEMPO DE MORADIA",""))</f>
        <v/>
      </c>
      <c r="Q1620" s="24" t="str">
        <f t="shared" si="52"/>
        <v/>
      </c>
    </row>
    <row r="1621" spans="1:17" ht="24.95" customHeight="1" x14ac:dyDescent="0.25">
      <c r="A1621" s="17">
        <f t="shared" si="51"/>
        <v>1619</v>
      </c>
      <c r="B1621" s="18" t="str">
        <f>'Base de dados'!A1620</f>
        <v>5630019064</v>
      </c>
      <c r="C1621" s="19" t="str">
        <f>'Base de dados'!B1620</f>
        <v>PAULO FERNANDO DE OLIVEIRA</v>
      </c>
      <c r="D1621" s="26">
        <f>'Base de dados'!C1620</f>
        <v>434778539</v>
      </c>
      <c r="E1621" s="20" t="str">
        <f>'Base de dados'!D1620</f>
        <v>325.669.008-41</v>
      </c>
      <c r="F1621" s="21" t="str">
        <f>IF('Base de dados'!E1620&lt;&gt;"",'Base de dados'!E1620,"")</f>
        <v/>
      </c>
      <c r="G1621" s="21" t="str">
        <f>IF('Base de dados'!F1620&lt;&gt;"",'Base de dados'!F1620,"")</f>
        <v/>
      </c>
      <c r="H1621" s="21" t="str">
        <f>IF('Base de dados'!G1620&lt;&gt;"",'Base de dados'!G1620,"")</f>
        <v/>
      </c>
      <c r="I1621" s="31" t="str">
        <f>Prefeitura!D1621</f>
        <v>RUA DAS VIOLETAS, 254 - JARDIM RAFAELA - CASA BRANCA</v>
      </c>
      <c r="J1621" s="22" t="str">
        <f>Prefeitura!E1621</f>
        <v>(19) 991298444</v>
      </c>
      <c r="K1621" s="23" t="str">
        <f>LOWER('Base de dados'!K1620)</f>
        <v>paulo_fernando84@hotmail.com</v>
      </c>
      <c r="L1621" s="24" t="str">
        <f>'Base de dados'!J1620</f>
        <v>POPULAÇÃO GERAL</v>
      </c>
      <c r="M1621" s="24" t="str">
        <f>'Base de dados'!L1620</f>
        <v>SUPLENTE</v>
      </c>
      <c r="N1621" s="24">
        <f>'Base de dados'!M1620</f>
        <v>1304</v>
      </c>
      <c r="O1621" s="29" t="str">
        <f>IF(OR(Prefeitura!I1621="Não",Prefeitura!J1621&lt;&gt;""),"EXCLUÍDO","")</f>
        <v/>
      </c>
      <c r="P1621" s="24" t="str">
        <f>IF(Prefeitura!J1621&lt;&gt;"","ATENDIDO CDHU",IF(Prefeitura!I1621="Não","NÃO COMPROVA TEMPO DE MORADIA",""))</f>
        <v/>
      </c>
      <c r="Q1621" s="24" t="str">
        <f t="shared" si="52"/>
        <v/>
      </c>
    </row>
    <row r="1622" spans="1:17" ht="24.95" customHeight="1" x14ac:dyDescent="0.25">
      <c r="A1622" s="17">
        <f t="shared" si="51"/>
        <v>1620</v>
      </c>
      <c r="B1622" s="18" t="str">
        <f>'Base de dados'!A1621</f>
        <v>5630007903</v>
      </c>
      <c r="C1622" s="19" t="str">
        <f>'Base de dados'!B1621</f>
        <v>LUIZ ANTONIO PIRES</v>
      </c>
      <c r="D1622" s="26">
        <f>'Base de dados'!C1621</f>
        <v>341779039</v>
      </c>
      <c r="E1622" s="20" t="str">
        <f>'Base de dados'!D1621</f>
        <v>277.300.338-10</v>
      </c>
      <c r="F1622" s="21" t="str">
        <f>IF('Base de dados'!E1621&lt;&gt;"",'Base de dados'!E1621,"")</f>
        <v>VANIA REGINA PAIXAO PIRES</v>
      </c>
      <c r="G1622" s="21">
        <f>IF('Base de dados'!F1621&lt;&gt;"",'Base de dados'!F1621,"")</f>
        <v>298019280</v>
      </c>
      <c r="H1622" s="21" t="str">
        <f>IF('Base de dados'!G1621&lt;&gt;"",'Base de dados'!G1621,"")</f>
        <v>328.923.008-27</v>
      </c>
      <c r="I1622" s="31" t="str">
        <f>Prefeitura!D1622</f>
        <v>RUA FRANCISCO CARVALHO FILHO, N 44 - PQ SAO PAULO - CASA BRANCA</v>
      </c>
      <c r="J1622" s="22" t="str">
        <f>Prefeitura!E1622</f>
        <v>(19) 992128211</v>
      </c>
      <c r="K1622" s="23" t="str">
        <f>LOWER('Base de dados'!K1621)</f>
        <v>vaniarppcb17@gmail.com</v>
      </c>
      <c r="L1622" s="24" t="str">
        <f>'Base de dados'!J1621</f>
        <v>POPULAÇÃO GERAL</v>
      </c>
      <c r="M1622" s="24" t="str">
        <f>'Base de dados'!L1621</f>
        <v>SUPLENTE</v>
      </c>
      <c r="N1622" s="24">
        <f>'Base de dados'!M1621</f>
        <v>1305</v>
      </c>
      <c r="O1622" s="29" t="str">
        <f>IF(OR(Prefeitura!I1622="Não",Prefeitura!J1622&lt;&gt;""),"EXCLUÍDO","")</f>
        <v/>
      </c>
      <c r="P1622" s="24" t="str">
        <f>IF(Prefeitura!J1622&lt;&gt;"","ATENDIDO CDHU",IF(Prefeitura!I1622="Não","NÃO COMPROVA TEMPO DE MORADIA",""))</f>
        <v/>
      </c>
      <c r="Q1622" s="24" t="str">
        <f t="shared" si="52"/>
        <v/>
      </c>
    </row>
    <row r="1623" spans="1:17" ht="24.95" customHeight="1" x14ac:dyDescent="0.25">
      <c r="A1623" s="17">
        <f t="shared" si="51"/>
        <v>1621</v>
      </c>
      <c r="B1623" s="18" t="str">
        <f>'Base de dados'!A1622</f>
        <v>5630019304</v>
      </c>
      <c r="C1623" s="19" t="str">
        <f>'Base de dados'!B1622</f>
        <v>ROBERTA DE FATIMA FERREIRA FARIA</v>
      </c>
      <c r="D1623" s="26">
        <f>'Base de dados'!C1622</f>
        <v>400991068</v>
      </c>
      <c r="E1623" s="20" t="str">
        <f>'Base de dados'!D1622</f>
        <v>348.509.768-32</v>
      </c>
      <c r="F1623" s="21" t="str">
        <f>IF('Base de dados'!E1622&lt;&gt;"",'Base de dados'!E1622,"")</f>
        <v/>
      </c>
      <c r="G1623" s="21" t="str">
        <f>IF('Base de dados'!F1622&lt;&gt;"",'Base de dados'!F1622,"")</f>
        <v/>
      </c>
      <c r="H1623" s="21" t="str">
        <f>IF('Base de dados'!G1622&lt;&gt;"",'Base de dados'!G1622,"")</f>
        <v/>
      </c>
      <c r="I1623" s="31" t="str">
        <f>Prefeitura!D1623</f>
        <v>RUA SILVESTRE FRANCISCO PUGLIA, 118 - ODENIR BUZZATO - CASA BRANCA</v>
      </c>
      <c r="J1623" s="22" t="str">
        <f>Prefeitura!E1623</f>
        <v>(19) 993041363</v>
      </c>
      <c r="K1623" s="23" t="str">
        <f>LOWER('Base de dados'!K1622)</f>
        <v>fariaroberta988@gmail.com</v>
      </c>
      <c r="L1623" s="24" t="str">
        <f>'Base de dados'!J1622</f>
        <v>POPULAÇÃO GERAL</v>
      </c>
      <c r="M1623" s="24" t="str">
        <f>'Base de dados'!L1622</f>
        <v>SUPLENTE</v>
      </c>
      <c r="N1623" s="24">
        <f>'Base de dados'!M1622</f>
        <v>1306</v>
      </c>
      <c r="O1623" s="29" t="str">
        <f>IF(OR(Prefeitura!I1623="Não",Prefeitura!J1623&lt;&gt;""),"EXCLUÍDO","")</f>
        <v/>
      </c>
      <c r="P1623" s="24" t="str">
        <f>IF(Prefeitura!J1623&lt;&gt;"","ATENDIDO CDHU",IF(Prefeitura!I1623="Não","NÃO COMPROVA TEMPO DE MORADIA",""))</f>
        <v/>
      </c>
      <c r="Q1623" s="24" t="str">
        <f t="shared" si="52"/>
        <v/>
      </c>
    </row>
    <row r="1624" spans="1:17" ht="24.95" customHeight="1" x14ac:dyDescent="0.25">
      <c r="A1624" s="17">
        <f t="shared" si="51"/>
        <v>1622</v>
      </c>
      <c r="B1624" s="18" t="str">
        <f>'Base de dados'!A1623</f>
        <v>5630001302</v>
      </c>
      <c r="C1624" s="19" t="str">
        <f>'Base de dados'!B1623</f>
        <v>MARTA DANIELA DAMASCENO DE OLIVEIRA</v>
      </c>
      <c r="D1624" s="26">
        <f>'Base de dados'!C1623</f>
        <v>450687831</v>
      </c>
      <c r="E1624" s="20" t="str">
        <f>'Base de dados'!D1623</f>
        <v>335.231.128-50</v>
      </c>
      <c r="F1624" s="21" t="str">
        <f>IF('Base de dados'!E1623&lt;&gt;"",'Base de dados'!E1623,"")</f>
        <v>IVAN CARLOS SANTOS DE OLIVEIRA</v>
      </c>
      <c r="G1624" s="21">
        <f>IF('Base de dados'!F1623&lt;&gt;"",'Base de dados'!F1623,"")</f>
        <v>355712076</v>
      </c>
      <c r="H1624" s="21" t="str">
        <f>IF('Base de dados'!G1623&lt;&gt;"",'Base de dados'!G1623,"")</f>
        <v>313.430.638-76</v>
      </c>
      <c r="I1624" s="31" t="str">
        <f>Prefeitura!D1624</f>
        <v>AL  GANYMEDES JOSE SANTOS OLIVEIRA, 891 - CENTRO  - CASA BRANCA</v>
      </c>
      <c r="J1624" s="22" t="str">
        <f>Prefeitura!E1624</f>
        <v>(19) 993547820</v>
      </c>
      <c r="K1624" s="23" t="str">
        <f>LOWER('Base de dados'!K1623)</f>
        <v>mdani2002@hotmail.com</v>
      </c>
      <c r="L1624" s="24" t="str">
        <f>'Base de dados'!J1623</f>
        <v>POPULAÇÃO GERAL</v>
      </c>
      <c r="M1624" s="24" t="str">
        <f>'Base de dados'!L1623</f>
        <v>SUPLENTE</v>
      </c>
      <c r="N1624" s="24">
        <f>'Base de dados'!M1623</f>
        <v>1307</v>
      </c>
      <c r="O1624" s="29" t="str">
        <f>IF(OR(Prefeitura!I1624="Não",Prefeitura!J1624&lt;&gt;""),"EXCLUÍDO","")</f>
        <v/>
      </c>
      <c r="P1624" s="24" t="str">
        <f>IF(Prefeitura!J1624&lt;&gt;"","ATENDIDO CDHU",IF(Prefeitura!I1624="Não","NÃO COMPROVA TEMPO DE MORADIA",""))</f>
        <v/>
      </c>
      <c r="Q1624" s="24" t="str">
        <f t="shared" si="52"/>
        <v/>
      </c>
    </row>
    <row r="1625" spans="1:17" ht="24.95" customHeight="1" x14ac:dyDescent="0.25">
      <c r="A1625" s="17">
        <f t="shared" si="51"/>
        <v>1623</v>
      </c>
      <c r="B1625" s="18" t="str">
        <f>'Base de dados'!A1624</f>
        <v>5630021508</v>
      </c>
      <c r="C1625" s="19" t="str">
        <f>'Base de dados'!B1624</f>
        <v>MICHELE MARA FERREIRA BALDAN</v>
      </c>
      <c r="D1625" s="26">
        <f>'Base de dados'!C1624</f>
        <v>338207077</v>
      </c>
      <c r="E1625" s="20" t="str">
        <f>'Base de dados'!D1624</f>
        <v>312.843.578-21</v>
      </c>
      <c r="F1625" s="21" t="str">
        <f>IF('Base de dados'!E1624&lt;&gt;"",'Base de dados'!E1624,"")</f>
        <v>ARI REZENDE DOMINGUES BALDAN</v>
      </c>
      <c r="G1625" s="21">
        <f>IF('Base de dados'!F1624&lt;&gt;"",'Base de dados'!F1624,"")</f>
        <v>405253771</v>
      </c>
      <c r="H1625" s="21" t="str">
        <f>IF('Base de dados'!G1624&lt;&gt;"",'Base de dados'!G1624,"")</f>
        <v>377.313.908-02</v>
      </c>
      <c r="I1625" s="31" t="str">
        <f>Prefeitura!D1625</f>
        <v>RUA NICANOR FRANCISCO FERRAZ, 138 - JARDIM EUROPA  - CASA BRANCA</v>
      </c>
      <c r="J1625" s="22" t="str">
        <f>Prefeitura!E1625</f>
        <v>(19) 991524473</v>
      </c>
      <c r="K1625" s="23" t="str">
        <f>LOWER('Base de dados'!K1624)</f>
        <v>dominguesbaldan@gmail.com</v>
      </c>
      <c r="L1625" s="24" t="str">
        <f>'Base de dados'!J1624</f>
        <v>POPULAÇÃO GERAL</v>
      </c>
      <c r="M1625" s="24" t="str">
        <f>'Base de dados'!L1624</f>
        <v>SUPLENTE</v>
      </c>
      <c r="N1625" s="24">
        <f>'Base de dados'!M1624</f>
        <v>1308</v>
      </c>
      <c r="O1625" s="29" t="str">
        <f>IF(OR(Prefeitura!I1625="Não",Prefeitura!J1625&lt;&gt;""),"EXCLUÍDO","")</f>
        <v/>
      </c>
      <c r="P1625" s="24" t="str">
        <f>IF(Prefeitura!J1625&lt;&gt;"","ATENDIDO CDHU",IF(Prefeitura!I1625="Não","NÃO COMPROVA TEMPO DE MORADIA",""))</f>
        <v/>
      </c>
      <c r="Q1625" s="24" t="str">
        <f t="shared" si="52"/>
        <v/>
      </c>
    </row>
    <row r="1626" spans="1:17" ht="24.95" customHeight="1" x14ac:dyDescent="0.25">
      <c r="A1626" s="17">
        <f t="shared" si="51"/>
        <v>1624</v>
      </c>
      <c r="B1626" s="18" t="str">
        <f>'Base de dados'!A1625</f>
        <v>5630008265</v>
      </c>
      <c r="C1626" s="19" t="str">
        <f>'Base de dados'!B1625</f>
        <v>ANDERSON PEREIRA DOS SANTOS</v>
      </c>
      <c r="D1626" s="26">
        <f>'Base de dados'!C1625</f>
        <v>420802009</v>
      </c>
      <c r="E1626" s="20" t="str">
        <f>'Base de dados'!D1625</f>
        <v>231.851.438-09</v>
      </c>
      <c r="F1626" s="21" t="str">
        <f>IF('Base de dados'!E1625&lt;&gt;"",'Base de dados'!E1625,"")</f>
        <v/>
      </c>
      <c r="G1626" s="21" t="str">
        <f>IF('Base de dados'!F1625&lt;&gt;"",'Base de dados'!F1625,"")</f>
        <v/>
      </c>
      <c r="H1626" s="21" t="str">
        <f>IF('Base de dados'!G1625&lt;&gt;"",'Base de dados'!G1625,"")</f>
        <v/>
      </c>
      <c r="I1626" s="31" t="str">
        <f>Prefeitura!D1626</f>
        <v>RUA OSWALDO DE OLIVEIRA ROCHA FILHO, 191 - PARQUE DAS PAINEIRAS - SOROCABA</v>
      </c>
      <c r="J1626" s="22" t="str">
        <f>Prefeitura!E1626</f>
        <v>(15) 981121672</v>
      </c>
      <c r="K1626" s="23" t="str">
        <f>LOWER('Base de dados'!K1625)</f>
        <v>andpereirasanttos@gmail.com</v>
      </c>
      <c r="L1626" s="24" t="str">
        <f>'Base de dados'!J1625</f>
        <v>POPULAÇÃO GERAL</v>
      </c>
      <c r="M1626" s="24" t="str">
        <f>'Base de dados'!L1625</f>
        <v>SUPLENTE</v>
      </c>
      <c r="N1626" s="24">
        <f>'Base de dados'!M1625</f>
        <v>1309</v>
      </c>
      <c r="O1626" s="29" t="str">
        <f>IF(OR(Prefeitura!I1626="Não",Prefeitura!J1626&lt;&gt;""),"EXCLUÍDO","")</f>
        <v/>
      </c>
      <c r="P1626" s="24" t="str">
        <f>IF(Prefeitura!J1626&lt;&gt;"","ATENDIDO CDHU",IF(Prefeitura!I1626="Não","NÃO COMPROVA TEMPO DE MORADIA",""))</f>
        <v/>
      </c>
      <c r="Q1626" s="24" t="str">
        <f t="shared" si="52"/>
        <v/>
      </c>
    </row>
    <row r="1627" spans="1:17" ht="24.95" customHeight="1" x14ac:dyDescent="0.25">
      <c r="A1627" s="17">
        <f t="shared" si="51"/>
        <v>1625</v>
      </c>
      <c r="B1627" s="18" t="str">
        <f>'Base de dados'!A1626</f>
        <v>5630017803</v>
      </c>
      <c r="C1627" s="19" t="str">
        <f>'Base de dados'!B1626</f>
        <v>GABRIEL DA SILVA RIBEIRO</v>
      </c>
      <c r="D1627" s="26">
        <f>'Base de dados'!C1626</f>
        <v>488215766</v>
      </c>
      <c r="E1627" s="20" t="str">
        <f>'Base de dados'!D1626</f>
        <v>404.220.608-52</v>
      </c>
      <c r="F1627" s="21" t="str">
        <f>IF('Base de dados'!E1626&lt;&gt;"",'Base de dados'!E1626,"")</f>
        <v>PATRICIA MORENO CARVALHO GOMES RIBEIRO</v>
      </c>
      <c r="G1627" s="21">
        <f>IF('Base de dados'!F1626&lt;&gt;"",'Base de dados'!F1626,"")</f>
        <v>497197443</v>
      </c>
      <c r="H1627" s="21" t="str">
        <f>IF('Base de dados'!G1626&lt;&gt;"",'Base de dados'!G1626,"")</f>
        <v>417.101.338-05</v>
      </c>
      <c r="I1627" s="31" t="str">
        <f>Prefeitura!D1627</f>
        <v>RUA FAMILIA CASTOLDI, 99 - JARDIM MACAUBA  - CASA BRANCA</v>
      </c>
      <c r="J1627" s="22" t="str">
        <f>Prefeitura!E1627</f>
        <v>(19) 995926855</v>
      </c>
      <c r="K1627" s="23" t="str">
        <f>LOWER('Base de dados'!K1626)</f>
        <v>patricia_mcgribeiro@outlook.com</v>
      </c>
      <c r="L1627" s="24" t="str">
        <f>'Base de dados'!J1626</f>
        <v>POPULAÇÃO GERAL</v>
      </c>
      <c r="M1627" s="24" t="str">
        <f>'Base de dados'!L1626</f>
        <v>SUPLENTE</v>
      </c>
      <c r="N1627" s="24">
        <f>'Base de dados'!M1626</f>
        <v>1310</v>
      </c>
      <c r="O1627" s="29" t="str">
        <f>IF(OR(Prefeitura!I1627="Não",Prefeitura!J1627&lt;&gt;""),"EXCLUÍDO","")</f>
        <v/>
      </c>
      <c r="P1627" s="24" t="str">
        <f>IF(Prefeitura!J1627&lt;&gt;"","ATENDIDO CDHU",IF(Prefeitura!I1627="Não","NÃO COMPROVA TEMPO DE MORADIA",""))</f>
        <v/>
      </c>
      <c r="Q1627" s="24" t="str">
        <f t="shared" si="52"/>
        <v/>
      </c>
    </row>
    <row r="1628" spans="1:17" ht="24.95" customHeight="1" x14ac:dyDescent="0.25">
      <c r="A1628" s="17">
        <f t="shared" si="51"/>
        <v>1626</v>
      </c>
      <c r="B1628" s="18" t="str">
        <f>'Base de dados'!A1627</f>
        <v>5630014495</v>
      </c>
      <c r="C1628" s="19" t="str">
        <f>'Base de dados'!B1627</f>
        <v>LETICIA PEREIRA DA SILVA BASILE ARAUJO</v>
      </c>
      <c r="D1628" s="26">
        <f>'Base de dados'!C1627</f>
        <v>349339211</v>
      </c>
      <c r="E1628" s="20" t="str">
        <f>'Base de dados'!D1627</f>
        <v>344.018.018-22</v>
      </c>
      <c r="F1628" s="21" t="str">
        <f>IF('Base de dados'!E1627&lt;&gt;"",'Base de dados'!E1627,"")</f>
        <v/>
      </c>
      <c r="G1628" s="21" t="str">
        <f>IF('Base de dados'!F1627&lt;&gt;"",'Base de dados'!F1627,"")</f>
        <v/>
      </c>
      <c r="H1628" s="21" t="str">
        <f>IF('Base de dados'!G1627&lt;&gt;"",'Base de dados'!G1627,"")</f>
        <v/>
      </c>
      <c r="I1628" s="31" t="str">
        <f>Prefeitura!D1628</f>
        <v>RUA SANTO ANTONIO, 551 - CENTRO - CASA BRANCA</v>
      </c>
      <c r="J1628" s="22" t="str">
        <f>Prefeitura!E1628</f>
        <v>(19) 992224953</v>
      </c>
      <c r="K1628" s="23" t="str">
        <f>LOWER('Base de dados'!K1627)</f>
        <v>leticiabasile313@gmail.com</v>
      </c>
      <c r="L1628" s="24" t="str">
        <f>'Base de dados'!J1627</f>
        <v>POPULAÇÃO GERAL</v>
      </c>
      <c r="M1628" s="24" t="str">
        <f>'Base de dados'!L1627</f>
        <v>SUPLENTE</v>
      </c>
      <c r="N1628" s="24">
        <f>'Base de dados'!M1627</f>
        <v>1311</v>
      </c>
      <c r="O1628" s="29" t="str">
        <f>IF(OR(Prefeitura!I1628="Não",Prefeitura!J1628&lt;&gt;""),"EXCLUÍDO","")</f>
        <v/>
      </c>
      <c r="P1628" s="24" t="str">
        <f>IF(Prefeitura!J1628&lt;&gt;"","ATENDIDO CDHU",IF(Prefeitura!I1628="Não","NÃO COMPROVA TEMPO DE MORADIA",""))</f>
        <v/>
      </c>
      <c r="Q1628" s="24" t="str">
        <f t="shared" si="52"/>
        <v/>
      </c>
    </row>
    <row r="1629" spans="1:17" ht="24.95" customHeight="1" x14ac:dyDescent="0.25">
      <c r="A1629" s="17">
        <f t="shared" si="51"/>
        <v>1627</v>
      </c>
      <c r="B1629" s="18" t="str">
        <f>'Base de dados'!A1628</f>
        <v>5630012218</v>
      </c>
      <c r="C1629" s="19" t="str">
        <f>'Base de dados'!B1628</f>
        <v>ADAO CARLOS RODRIGUES</v>
      </c>
      <c r="D1629" s="26">
        <f>'Base de dados'!C1628</f>
        <v>27473047</v>
      </c>
      <c r="E1629" s="20" t="str">
        <f>'Base de dados'!D1628</f>
        <v>168.336.598-42</v>
      </c>
      <c r="F1629" s="21" t="str">
        <f>IF('Base de dados'!E1628&lt;&gt;"",'Base de dados'!E1628,"")</f>
        <v/>
      </c>
      <c r="G1629" s="21" t="str">
        <f>IF('Base de dados'!F1628&lt;&gt;"",'Base de dados'!F1628,"")</f>
        <v/>
      </c>
      <c r="H1629" s="21" t="str">
        <f>IF('Base de dados'!G1628&lt;&gt;"",'Base de dados'!G1628,"")</f>
        <v/>
      </c>
      <c r="I1629" s="31" t="str">
        <f>Prefeitura!D1629</f>
        <v>RUA FAMILIA DOURADOR, 87 - DESTERRO - CASA BRANCA</v>
      </c>
      <c r="J1629" s="22" t="str">
        <f>Prefeitura!E1629</f>
        <v>(19) 993121310</v>
      </c>
      <c r="K1629" s="23" t="str">
        <f>LOWER('Base de dados'!K1628)</f>
        <v>adao@rzf.com.br</v>
      </c>
      <c r="L1629" s="24" t="str">
        <f>'Base de dados'!J1628</f>
        <v>POPULAÇÃO GERAL</v>
      </c>
      <c r="M1629" s="24" t="str">
        <f>'Base de dados'!L1628</f>
        <v>SUPLENTE</v>
      </c>
      <c r="N1629" s="24">
        <f>'Base de dados'!M1628</f>
        <v>1312</v>
      </c>
      <c r="O1629" s="29" t="str">
        <f>IF(OR(Prefeitura!I1629="Não",Prefeitura!J1629&lt;&gt;""),"EXCLUÍDO","")</f>
        <v/>
      </c>
      <c r="P1629" s="24" t="str">
        <f>IF(Prefeitura!J1629&lt;&gt;"","ATENDIDO CDHU",IF(Prefeitura!I1629="Não","NÃO COMPROVA TEMPO DE MORADIA",""))</f>
        <v/>
      </c>
      <c r="Q1629" s="24" t="str">
        <f t="shared" si="52"/>
        <v/>
      </c>
    </row>
    <row r="1630" spans="1:17" ht="24.95" customHeight="1" x14ac:dyDescent="0.25">
      <c r="A1630" s="17">
        <f t="shared" si="51"/>
        <v>1628</v>
      </c>
      <c r="B1630" s="18" t="str">
        <f>'Base de dados'!A1629</f>
        <v>5630018934</v>
      </c>
      <c r="C1630" s="19" t="str">
        <f>'Base de dados'!B1629</f>
        <v>ISRAEL DOS SANTOS SILVA</v>
      </c>
      <c r="D1630" s="26">
        <f>'Base de dados'!C1629</f>
        <v>34389726</v>
      </c>
      <c r="E1630" s="20" t="str">
        <f>'Base de dados'!D1629</f>
        <v>317.055.518-90</v>
      </c>
      <c r="F1630" s="21" t="str">
        <f>IF('Base de dados'!E1629&lt;&gt;"",'Base de dados'!E1629,"")</f>
        <v/>
      </c>
      <c r="G1630" s="21" t="str">
        <f>IF('Base de dados'!F1629&lt;&gt;"",'Base de dados'!F1629,"")</f>
        <v/>
      </c>
      <c r="H1630" s="21" t="str">
        <f>IF('Base de dados'!G1629&lt;&gt;"",'Base de dados'!G1629,"")</f>
        <v/>
      </c>
      <c r="I1630" s="31" t="str">
        <f>Prefeitura!D1630</f>
        <v>RUA PEDRO DUTRA, 239 - DESTERRO - CASA BRANCA</v>
      </c>
      <c r="J1630" s="22" t="str">
        <f>Prefeitura!E1630</f>
        <v>(19) 991207685</v>
      </c>
      <c r="K1630" s="23" t="str">
        <f>LOWER('Base de dados'!K1629)</f>
        <v>simonesantoss@outlook.com</v>
      </c>
      <c r="L1630" s="24" t="str">
        <f>'Base de dados'!J1629</f>
        <v>POPULAÇÃO GERAL</v>
      </c>
      <c r="M1630" s="24" t="str">
        <f>'Base de dados'!L1629</f>
        <v>SUPLENTE</v>
      </c>
      <c r="N1630" s="24">
        <f>'Base de dados'!M1629</f>
        <v>1313</v>
      </c>
      <c r="O1630" s="29" t="str">
        <f>IF(OR(Prefeitura!I1630="Não",Prefeitura!J1630&lt;&gt;""),"EXCLUÍDO","")</f>
        <v/>
      </c>
      <c r="P1630" s="24" t="str">
        <f>IF(Prefeitura!J1630&lt;&gt;"","ATENDIDO CDHU",IF(Prefeitura!I1630="Não","NÃO COMPROVA TEMPO DE MORADIA",""))</f>
        <v/>
      </c>
      <c r="Q1630" s="24" t="str">
        <f t="shared" si="52"/>
        <v/>
      </c>
    </row>
    <row r="1631" spans="1:17" ht="24.95" customHeight="1" x14ac:dyDescent="0.25">
      <c r="A1631" s="17">
        <f t="shared" si="51"/>
        <v>1629</v>
      </c>
      <c r="B1631" s="18" t="str">
        <f>'Base de dados'!A1630</f>
        <v>5630018389</v>
      </c>
      <c r="C1631" s="19" t="str">
        <f>'Base de dados'!B1630</f>
        <v>JOAO ROBERTO DOTTA</v>
      </c>
      <c r="D1631" s="26">
        <f>'Base de dados'!C1630</f>
        <v>400994124</v>
      </c>
      <c r="E1631" s="20" t="str">
        <f>'Base de dados'!D1630</f>
        <v>299.163.778-12</v>
      </c>
      <c r="F1631" s="21" t="str">
        <f>IF('Base de dados'!E1630&lt;&gt;"",'Base de dados'!E1630,"")</f>
        <v/>
      </c>
      <c r="G1631" s="21" t="str">
        <f>IF('Base de dados'!F1630&lt;&gt;"",'Base de dados'!F1630,"")</f>
        <v/>
      </c>
      <c r="H1631" s="21" t="str">
        <f>IF('Base de dados'!G1630&lt;&gt;"",'Base de dados'!G1630,"")</f>
        <v/>
      </c>
      <c r="I1631" s="31" t="str">
        <f>Prefeitura!D1631</f>
        <v>RUA TRAVESSA FRANCISCO FARIA, 840 - VILA REZENDE - PIRACICABA</v>
      </c>
      <c r="J1631" s="22" t="str">
        <f>Prefeitura!E1631</f>
        <v>(19) 996887491</v>
      </c>
      <c r="K1631" s="23" t="str">
        <f>LOWER('Base de dados'!K1630)</f>
        <v>jhonydotta@hotmail.com</v>
      </c>
      <c r="L1631" s="24" t="str">
        <f>'Base de dados'!J1630</f>
        <v>POPULAÇÃO GERAL</v>
      </c>
      <c r="M1631" s="24" t="str">
        <f>'Base de dados'!L1630</f>
        <v>SUPLENTE</v>
      </c>
      <c r="N1631" s="24">
        <f>'Base de dados'!M1630</f>
        <v>1314</v>
      </c>
      <c r="O1631" s="29" t="str">
        <f>IF(OR(Prefeitura!I1631="Não",Prefeitura!J1631&lt;&gt;""),"EXCLUÍDO","")</f>
        <v/>
      </c>
      <c r="P1631" s="24" t="str">
        <f>IF(Prefeitura!J1631&lt;&gt;"","ATENDIDO CDHU",IF(Prefeitura!I1631="Não","NÃO COMPROVA TEMPO DE MORADIA",""))</f>
        <v/>
      </c>
      <c r="Q1631" s="24" t="str">
        <f t="shared" si="52"/>
        <v/>
      </c>
    </row>
    <row r="1632" spans="1:17" ht="24.95" customHeight="1" x14ac:dyDescent="0.25">
      <c r="A1632" s="17">
        <f t="shared" si="51"/>
        <v>1630</v>
      </c>
      <c r="B1632" s="18" t="str">
        <f>'Base de dados'!A1631</f>
        <v>5630001815</v>
      </c>
      <c r="C1632" s="19" t="str">
        <f>'Base de dados'!B1631</f>
        <v>EVERTON LUIZ  DA SILVA SOUZA</v>
      </c>
      <c r="D1632" s="26">
        <f>'Base de dados'!C1631</f>
        <v>471724191</v>
      </c>
      <c r="E1632" s="20" t="str">
        <f>'Base de dados'!D1631</f>
        <v>406.527.588-19</v>
      </c>
      <c r="F1632" s="21" t="str">
        <f>IF('Base de dados'!E1631&lt;&gt;"",'Base de dados'!E1631,"")</f>
        <v/>
      </c>
      <c r="G1632" s="21" t="str">
        <f>IF('Base de dados'!F1631&lt;&gt;"",'Base de dados'!F1631,"")</f>
        <v/>
      </c>
      <c r="H1632" s="21" t="str">
        <f>IF('Base de dados'!G1631&lt;&gt;"",'Base de dados'!G1631,"")</f>
        <v/>
      </c>
      <c r="I1632" s="31" t="str">
        <f>Prefeitura!D1632</f>
        <v>RUA MOACIR TRANCOSO PERES, 450 - ARLINDO PERES  - CASA BRANCA</v>
      </c>
      <c r="J1632" s="22" t="str">
        <f>Prefeitura!E1632</f>
        <v>(19) 994688148</v>
      </c>
      <c r="K1632" s="23" t="str">
        <f>LOWER('Base de dados'!K1631)</f>
        <v>el438025@gmail.com</v>
      </c>
      <c r="L1632" s="24" t="str">
        <f>'Base de dados'!J1631</f>
        <v>POPULAÇÃO GERAL</v>
      </c>
      <c r="M1632" s="24" t="str">
        <f>'Base de dados'!L1631</f>
        <v>SUPLENTE</v>
      </c>
      <c r="N1632" s="24">
        <f>'Base de dados'!M1631</f>
        <v>1315</v>
      </c>
      <c r="O1632" s="29" t="str">
        <f>IF(OR(Prefeitura!I1632="Não",Prefeitura!J1632&lt;&gt;""),"EXCLUÍDO","")</f>
        <v/>
      </c>
      <c r="P1632" s="24" t="str">
        <f>IF(Prefeitura!J1632&lt;&gt;"","ATENDIDO CDHU",IF(Prefeitura!I1632="Não","NÃO COMPROVA TEMPO DE MORADIA",""))</f>
        <v/>
      </c>
      <c r="Q1632" s="24" t="str">
        <f t="shared" si="52"/>
        <v/>
      </c>
    </row>
    <row r="1633" spans="1:17" ht="24.95" customHeight="1" x14ac:dyDescent="0.25">
      <c r="A1633" s="17">
        <f t="shared" si="51"/>
        <v>1631</v>
      </c>
      <c r="B1633" s="18" t="str">
        <f>'Base de dados'!A1632</f>
        <v>5630014214</v>
      </c>
      <c r="C1633" s="19" t="str">
        <f>'Base de dados'!B1632</f>
        <v>EDGAR HENRIQUE RODRIGUES DAS DORES</v>
      </c>
      <c r="D1633" s="26">
        <f>'Base de dados'!C1632</f>
        <v>585806107</v>
      </c>
      <c r="E1633" s="20" t="str">
        <f>'Base de dados'!D1632</f>
        <v>482.845.518-37</v>
      </c>
      <c r="F1633" s="21" t="str">
        <f>IF('Base de dados'!E1632&lt;&gt;"",'Base de dados'!E1632,"")</f>
        <v/>
      </c>
      <c r="G1633" s="21" t="str">
        <f>IF('Base de dados'!F1632&lt;&gt;"",'Base de dados'!F1632,"")</f>
        <v/>
      </c>
      <c r="H1633" s="21" t="str">
        <f>IF('Base de dados'!G1632&lt;&gt;"",'Base de dados'!G1632,"")</f>
        <v/>
      </c>
      <c r="I1633" s="31" t="str">
        <f>Prefeitura!D1633</f>
        <v>RUA ANTONIO DE MATOS, 108 - JARDIM YPE - PILAR DO SUL</v>
      </c>
      <c r="J1633" s="22" t="str">
        <f>Prefeitura!E1633</f>
        <v>(15) 996674003</v>
      </c>
      <c r="K1633" s="23" t="str">
        <f>LOWER('Base de dados'!K1632)</f>
        <v>edgarhenrique630@gmail.com</v>
      </c>
      <c r="L1633" s="24" t="str">
        <f>'Base de dados'!J1632</f>
        <v>POPULAÇÃO GERAL</v>
      </c>
      <c r="M1633" s="24" t="str">
        <f>'Base de dados'!L1632</f>
        <v>SUPLENTE</v>
      </c>
      <c r="N1633" s="24">
        <f>'Base de dados'!M1632</f>
        <v>1316</v>
      </c>
      <c r="O1633" s="29" t="str">
        <f>IF(OR(Prefeitura!I1633="Não",Prefeitura!J1633&lt;&gt;""),"EXCLUÍDO","")</f>
        <v/>
      </c>
      <c r="P1633" s="24" t="str">
        <f>IF(Prefeitura!J1633&lt;&gt;"","ATENDIDO CDHU",IF(Prefeitura!I1633="Não","NÃO COMPROVA TEMPO DE MORADIA",""))</f>
        <v/>
      </c>
      <c r="Q1633" s="24" t="str">
        <f t="shared" si="52"/>
        <v/>
      </c>
    </row>
    <row r="1634" spans="1:17" ht="24.95" customHeight="1" x14ac:dyDescent="0.25">
      <c r="A1634" s="17">
        <f t="shared" si="51"/>
        <v>1632</v>
      </c>
      <c r="B1634" s="18" t="str">
        <f>'Base de dados'!A1633</f>
        <v>5630004124</v>
      </c>
      <c r="C1634" s="19" t="str">
        <f>'Base de dados'!B1633</f>
        <v>WESLEN ROGERIO GONCALVES MAXIMO</v>
      </c>
      <c r="D1634" s="26">
        <f>'Base de dados'!C1633</f>
        <v>497291125</v>
      </c>
      <c r="E1634" s="20" t="str">
        <f>'Base de dados'!D1633</f>
        <v>442.699.588-47</v>
      </c>
      <c r="F1634" s="21" t="str">
        <f>IF('Base de dados'!E1633&lt;&gt;"",'Base de dados'!E1633,"")</f>
        <v/>
      </c>
      <c r="G1634" s="21" t="str">
        <f>IF('Base de dados'!F1633&lt;&gt;"",'Base de dados'!F1633,"")</f>
        <v/>
      </c>
      <c r="H1634" s="21" t="str">
        <f>IF('Base de dados'!G1633&lt;&gt;"",'Base de dados'!G1633,"")</f>
        <v/>
      </c>
      <c r="I1634" s="31" t="str">
        <f>Prefeitura!D1634</f>
        <v>RUA FAMILIA GONCALVES DO SANTOS, 60 - JARDIM BOA ESPERANCA - CASA BRANCA</v>
      </c>
      <c r="J1634" s="22" t="str">
        <f>Prefeitura!E1634</f>
        <v>(19) 982420818</v>
      </c>
      <c r="K1634" s="23" t="str">
        <f>LOWER('Base de dados'!K1633)</f>
        <v>weslenmaximo.jornalista@gmail.com</v>
      </c>
      <c r="L1634" s="24" t="str">
        <f>'Base de dados'!J1633</f>
        <v>POPULAÇÃO GERAL</v>
      </c>
      <c r="M1634" s="24" t="str">
        <f>'Base de dados'!L1633</f>
        <v>SUPLENTE</v>
      </c>
      <c r="N1634" s="24">
        <f>'Base de dados'!M1633</f>
        <v>1317</v>
      </c>
      <c r="O1634" s="29" t="str">
        <f>IF(OR(Prefeitura!I1634="Não",Prefeitura!J1634&lt;&gt;""),"EXCLUÍDO","")</f>
        <v/>
      </c>
      <c r="P1634" s="24" t="str">
        <f>IF(Prefeitura!J1634&lt;&gt;"","ATENDIDO CDHU",IF(Prefeitura!I1634="Não","NÃO COMPROVA TEMPO DE MORADIA",""))</f>
        <v/>
      </c>
      <c r="Q1634" s="24" t="str">
        <f t="shared" si="52"/>
        <v/>
      </c>
    </row>
    <row r="1635" spans="1:17" ht="24.95" customHeight="1" x14ac:dyDescent="0.25">
      <c r="A1635" s="17">
        <f t="shared" si="51"/>
        <v>1633</v>
      </c>
      <c r="B1635" s="18" t="str">
        <f>'Base de dados'!A1634</f>
        <v>5630002276</v>
      </c>
      <c r="C1635" s="19" t="str">
        <f>'Base de dados'!B1634</f>
        <v>ALAN MEIRELLES PACHECO</v>
      </c>
      <c r="D1635" s="26">
        <f>'Base de dados'!C1634</f>
        <v>474348246</v>
      </c>
      <c r="E1635" s="20" t="str">
        <f>'Base de dados'!D1634</f>
        <v>402.092.588-70</v>
      </c>
      <c r="F1635" s="21" t="str">
        <f>IF('Base de dados'!E1634&lt;&gt;"",'Base de dados'!E1634,"")</f>
        <v>GABRIELLE DE OLIVEIRA CARVALHO ANDRE</v>
      </c>
      <c r="G1635" s="21">
        <f>IF('Base de dados'!F1634&lt;&gt;"",'Base de dados'!F1634,"")</f>
        <v>522459675</v>
      </c>
      <c r="H1635" s="21" t="str">
        <f>IF('Base de dados'!G1634&lt;&gt;"",'Base de dados'!G1634,"")</f>
        <v>395.411.458-50</v>
      </c>
      <c r="I1635" s="31" t="str">
        <f>Prefeitura!D1635</f>
        <v>RUA NICANOR FRANCISCO FERRAZ, 211 - JARDIM EUROPA  - CASA BRANCA</v>
      </c>
      <c r="J1635" s="22" t="str">
        <f>Prefeitura!E1635</f>
        <v>(19) 989383725</v>
      </c>
      <c r="K1635" s="23" t="str">
        <f>LOWER('Base de dados'!K1634)</f>
        <v>alanmeirelles_pacheco@live.com</v>
      </c>
      <c r="L1635" s="24" t="str">
        <f>'Base de dados'!J1634</f>
        <v>POPULAÇÃO GERAL</v>
      </c>
      <c r="M1635" s="24" t="str">
        <f>'Base de dados'!L1634</f>
        <v>SUPLENTE</v>
      </c>
      <c r="N1635" s="24">
        <f>'Base de dados'!M1634</f>
        <v>1318</v>
      </c>
      <c r="O1635" s="29" t="str">
        <f>IF(OR(Prefeitura!I1635="Não",Prefeitura!J1635&lt;&gt;""),"EXCLUÍDO","")</f>
        <v/>
      </c>
      <c r="P1635" s="24" t="str">
        <f>IF(Prefeitura!J1635&lt;&gt;"","ATENDIDO CDHU",IF(Prefeitura!I1635="Não","NÃO COMPROVA TEMPO DE MORADIA",""))</f>
        <v/>
      </c>
      <c r="Q1635" s="24" t="str">
        <f t="shared" si="52"/>
        <v/>
      </c>
    </row>
    <row r="1636" spans="1:17" ht="24.95" customHeight="1" x14ac:dyDescent="0.25">
      <c r="A1636" s="17">
        <f t="shared" si="51"/>
        <v>1634</v>
      </c>
      <c r="B1636" s="18" t="str">
        <f>'Base de dados'!A1635</f>
        <v>5630012309</v>
      </c>
      <c r="C1636" s="19" t="str">
        <f>'Base de dados'!B1635</f>
        <v>VANDA ALVES BUENO</v>
      </c>
      <c r="D1636" s="26">
        <f>'Base de dados'!C1635</f>
        <v>283581463</v>
      </c>
      <c r="E1636" s="20" t="str">
        <f>'Base de dados'!D1635</f>
        <v>168.321.898-18</v>
      </c>
      <c r="F1636" s="21" t="str">
        <f>IF('Base de dados'!E1635&lt;&gt;"",'Base de dados'!E1635,"")</f>
        <v>JOSE BARTO</v>
      </c>
      <c r="G1636" s="21">
        <f>IF('Base de dados'!F1635&lt;&gt;"",'Base de dados'!F1635,"")</f>
        <v>7489457</v>
      </c>
      <c r="H1636" s="21" t="str">
        <f>IF('Base de dados'!G1635&lt;&gt;"",'Base de dados'!G1635,"")</f>
        <v>574.179.628-15</v>
      </c>
      <c r="I1636" s="31" t="str">
        <f>Prefeitura!D1636</f>
        <v>RUA DA SAUDADE, 140 - NAZARE  - CASA BRANCA</v>
      </c>
      <c r="J1636" s="22" t="str">
        <f>Prefeitura!E1636</f>
        <v>(19) 996140411</v>
      </c>
      <c r="K1636" s="23" t="str">
        <f>LOWER('Base de dados'!K1635)</f>
        <v>gui_bueno49@hotmail.com</v>
      </c>
      <c r="L1636" s="24" t="str">
        <f>'Base de dados'!J1635</f>
        <v>POPULAÇÃO GERAL</v>
      </c>
      <c r="M1636" s="24" t="str">
        <f>'Base de dados'!L1635</f>
        <v>SUPLENTE</v>
      </c>
      <c r="N1636" s="24">
        <f>'Base de dados'!M1635</f>
        <v>1319</v>
      </c>
      <c r="O1636" s="29" t="str">
        <f>IF(OR(Prefeitura!I1636="Não",Prefeitura!J1636&lt;&gt;""),"EXCLUÍDO","")</f>
        <v/>
      </c>
      <c r="P1636" s="24" t="str">
        <f>IF(Prefeitura!J1636&lt;&gt;"","ATENDIDO CDHU",IF(Prefeitura!I1636="Não","NÃO COMPROVA TEMPO DE MORADIA",""))</f>
        <v/>
      </c>
      <c r="Q1636" s="24" t="str">
        <f t="shared" si="52"/>
        <v/>
      </c>
    </row>
    <row r="1637" spans="1:17" ht="24.95" customHeight="1" x14ac:dyDescent="0.25">
      <c r="A1637" s="17">
        <f t="shared" si="51"/>
        <v>1635</v>
      </c>
      <c r="B1637" s="18" t="str">
        <f>'Base de dados'!A1636</f>
        <v>5630003126</v>
      </c>
      <c r="C1637" s="19" t="str">
        <f>'Base de dados'!B1636</f>
        <v>MARIA EDUARDA MARTINS PELUQUE</v>
      </c>
      <c r="D1637" s="26">
        <f>'Base de dados'!C1636</f>
        <v>532751826</v>
      </c>
      <c r="E1637" s="20" t="str">
        <f>'Base de dados'!D1636</f>
        <v>450.233.848-61</v>
      </c>
      <c r="F1637" s="21" t="str">
        <f>IF('Base de dados'!E1636&lt;&gt;"",'Base de dados'!E1636,"")</f>
        <v/>
      </c>
      <c r="G1637" s="21" t="str">
        <f>IF('Base de dados'!F1636&lt;&gt;"",'Base de dados'!F1636,"")</f>
        <v/>
      </c>
      <c r="H1637" s="21" t="str">
        <f>IF('Base de dados'!G1636&lt;&gt;"",'Base de dados'!G1636,"")</f>
        <v/>
      </c>
      <c r="I1637" s="31" t="str">
        <f>Prefeitura!D1637</f>
        <v>RUA ELOY MONTEIRO, 645 - CENTRO - ITOBI</v>
      </c>
      <c r="J1637" s="22" t="str">
        <f>Prefeitura!E1637</f>
        <v>(19) 994013330</v>
      </c>
      <c r="K1637" s="23" t="str">
        <f>LOWER('Base de dados'!K1636)</f>
        <v>dudapeluque@hotmail.com</v>
      </c>
      <c r="L1637" s="24" t="str">
        <f>'Base de dados'!J1636</f>
        <v>POPULAÇÃO GERAL</v>
      </c>
      <c r="M1637" s="24" t="str">
        <f>'Base de dados'!L1636</f>
        <v>SUPLENTE</v>
      </c>
      <c r="N1637" s="24">
        <f>'Base de dados'!M1636</f>
        <v>1320</v>
      </c>
      <c r="O1637" s="29" t="str">
        <f>IF(OR(Prefeitura!I1637="Não",Prefeitura!J1637&lt;&gt;""),"EXCLUÍDO","")</f>
        <v/>
      </c>
      <c r="P1637" s="24" t="str">
        <f>IF(Prefeitura!J1637&lt;&gt;"","ATENDIDO CDHU",IF(Prefeitura!I1637="Não","NÃO COMPROVA TEMPO DE MORADIA",""))</f>
        <v/>
      </c>
      <c r="Q1637" s="24" t="str">
        <f t="shared" si="52"/>
        <v/>
      </c>
    </row>
    <row r="1638" spans="1:17" ht="24.95" customHeight="1" x14ac:dyDescent="0.25">
      <c r="A1638" s="17">
        <f t="shared" si="51"/>
        <v>1636</v>
      </c>
      <c r="B1638" s="18" t="str">
        <f>'Base de dados'!A1637</f>
        <v>5630001161</v>
      </c>
      <c r="C1638" s="19" t="str">
        <f>'Base de dados'!B1637</f>
        <v>NILCELAINE DE ALMEIDA PEREIRA</v>
      </c>
      <c r="D1638" s="26">
        <f>'Base de dados'!C1637</f>
        <v>431646971</v>
      </c>
      <c r="E1638" s="20" t="str">
        <f>'Base de dados'!D1637</f>
        <v>377.110.908-62</v>
      </c>
      <c r="F1638" s="21" t="str">
        <f>IF('Base de dados'!E1637&lt;&gt;"",'Base de dados'!E1637,"")</f>
        <v/>
      </c>
      <c r="G1638" s="21" t="str">
        <f>IF('Base de dados'!F1637&lt;&gt;"",'Base de dados'!F1637,"")</f>
        <v/>
      </c>
      <c r="H1638" s="21" t="str">
        <f>IF('Base de dados'!G1637&lt;&gt;"",'Base de dados'!G1637,"")</f>
        <v/>
      </c>
      <c r="I1638" s="31" t="str">
        <f>Prefeitura!D1638</f>
        <v>RUA FAMILIA NOGUEIRA LIMA, 106 - JARDIM BOA ESPERANCA  - CASA BRANCA</v>
      </c>
      <c r="J1638" s="22" t="str">
        <f>Prefeitura!E1638</f>
        <v>(19) 991399464</v>
      </c>
      <c r="K1638" s="23" t="str">
        <f>LOWER('Base de dados'!K1637)</f>
        <v>celainealmeidaa@gmail.com</v>
      </c>
      <c r="L1638" s="24" t="str">
        <f>'Base de dados'!J1637</f>
        <v>POPULAÇÃO GERAL</v>
      </c>
      <c r="M1638" s="24" t="str">
        <f>'Base de dados'!L1637</f>
        <v>SUPLENTE</v>
      </c>
      <c r="N1638" s="24">
        <f>'Base de dados'!M1637</f>
        <v>1321</v>
      </c>
      <c r="O1638" s="29" t="str">
        <f>IF(OR(Prefeitura!I1638="Não",Prefeitura!J1638&lt;&gt;""),"EXCLUÍDO","")</f>
        <v/>
      </c>
      <c r="P1638" s="24" t="str">
        <f>IF(Prefeitura!J1638&lt;&gt;"","ATENDIDO CDHU",IF(Prefeitura!I1638="Não","NÃO COMPROVA TEMPO DE MORADIA",""))</f>
        <v/>
      </c>
      <c r="Q1638" s="24" t="str">
        <f t="shared" si="52"/>
        <v/>
      </c>
    </row>
    <row r="1639" spans="1:17" ht="24.95" customHeight="1" x14ac:dyDescent="0.25">
      <c r="A1639" s="17">
        <f t="shared" si="51"/>
        <v>1637</v>
      </c>
      <c r="B1639" s="18" t="str">
        <f>'Base de dados'!A1638</f>
        <v>5630021490</v>
      </c>
      <c r="C1639" s="19" t="str">
        <f>'Base de dados'!B1638</f>
        <v>FABIA CRISTINA DUTRA DO NASCISMENTO</v>
      </c>
      <c r="D1639" s="26">
        <f>'Base de dados'!C1638</f>
        <v>455459198</v>
      </c>
      <c r="E1639" s="20" t="str">
        <f>'Base de dados'!D1638</f>
        <v>424.032.938-81</v>
      </c>
      <c r="F1639" s="21" t="str">
        <f>IF('Base de dados'!E1638&lt;&gt;"",'Base de dados'!E1638,"")</f>
        <v>NARCISI FELIPE NETO</v>
      </c>
      <c r="G1639" s="21">
        <f>IF('Base de dados'!F1638&lt;&gt;"",'Base de dados'!F1638,"")</f>
        <v>450413743</v>
      </c>
      <c r="H1639" s="21" t="str">
        <f>IF('Base de dados'!G1638&lt;&gt;"",'Base de dados'!G1638,"")</f>
        <v>454.313.838-41</v>
      </c>
      <c r="I1639" s="31" t="str">
        <f>Prefeitura!D1639</f>
        <v>CAL PIAUI, 463 - LAGOA BRANCA - CASA BRANCA</v>
      </c>
      <c r="J1639" s="22" t="str">
        <f>Prefeitura!E1639</f>
        <v>(19) 999880998</v>
      </c>
      <c r="K1639" s="23" t="str">
        <f>LOWER('Base de dados'!K1638)</f>
        <v>fduutra0603@gmail.com</v>
      </c>
      <c r="L1639" s="24" t="str">
        <f>'Base de dados'!J1638</f>
        <v>POPULAÇÃO GERAL</v>
      </c>
      <c r="M1639" s="24" t="str">
        <f>'Base de dados'!L1638</f>
        <v>SUPLENTE</v>
      </c>
      <c r="N1639" s="24">
        <f>'Base de dados'!M1638</f>
        <v>1322</v>
      </c>
      <c r="O1639" s="29" t="str">
        <f>IF(OR(Prefeitura!I1639="Não",Prefeitura!J1639&lt;&gt;""),"EXCLUÍDO","")</f>
        <v/>
      </c>
      <c r="P1639" s="24" t="str">
        <f>IF(Prefeitura!J1639&lt;&gt;"","ATENDIDO CDHU",IF(Prefeitura!I1639="Não","NÃO COMPROVA TEMPO DE MORADIA",""))</f>
        <v/>
      </c>
      <c r="Q1639" s="24" t="str">
        <f t="shared" si="52"/>
        <v/>
      </c>
    </row>
    <row r="1640" spans="1:17" ht="24.95" customHeight="1" x14ac:dyDescent="0.25">
      <c r="A1640" s="17">
        <f t="shared" si="51"/>
        <v>1638</v>
      </c>
      <c r="B1640" s="18" t="str">
        <f>'Base de dados'!A1639</f>
        <v>5630015369</v>
      </c>
      <c r="C1640" s="19" t="str">
        <f>'Base de dados'!B1639</f>
        <v>JESSICA FERREIRA NORONHA</v>
      </c>
      <c r="D1640" s="26">
        <f>'Base de dados'!C1639</f>
        <v>543273300</v>
      </c>
      <c r="E1640" s="20" t="str">
        <f>'Base de dados'!D1639</f>
        <v>490.720.248-26</v>
      </c>
      <c r="F1640" s="21" t="str">
        <f>IF('Base de dados'!E1639&lt;&gt;"",'Base de dados'!E1639,"")</f>
        <v/>
      </c>
      <c r="G1640" s="21" t="str">
        <f>IF('Base de dados'!F1639&lt;&gt;"",'Base de dados'!F1639,"")</f>
        <v/>
      </c>
      <c r="H1640" s="21" t="str">
        <f>IF('Base de dados'!G1639&lt;&gt;"",'Base de dados'!G1639,"")</f>
        <v/>
      </c>
      <c r="I1640" s="31" t="str">
        <f>Prefeitura!D1640</f>
        <v>RUA FLORINDA DE SOUZA, 493 - CENTRO - CASA BRANCA</v>
      </c>
      <c r="J1640" s="22" t="str">
        <f>Prefeitura!E1640</f>
        <v>(19) 989006448</v>
      </c>
      <c r="K1640" s="23" t="str">
        <f>LOWER('Base de dados'!K1639)</f>
        <v>jessica.f.noronha@hotmail.com</v>
      </c>
      <c r="L1640" s="24" t="str">
        <f>'Base de dados'!J1639</f>
        <v>POPULAÇÃO GERAL</v>
      </c>
      <c r="M1640" s="24" t="str">
        <f>'Base de dados'!L1639</f>
        <v>SUPLENTE</v>
      </c>
      <c r="N1640" s="24">
        <f>'Base de dados'!M1639</f>
        <v>1323</v>
      </c>
      <c r="O1640" s="29" t="str">
        <f>IF(OR(Prefeitura!I1640="Não",Prefeitura!J1640&lt;&gt;""),"EXCLUÍDO","")</f>
        <v/>
      </c>
      <c r="P1640" s="24" t="str">
        <f>IF(Prefeitura!J1640&lt;&gt;"","ATENDIDO CDHU",IF(Prefeitura!I1640="Não","NÃO COMPROVA TEMPO DE MORADIA",""))</f>
        <v/>
      </c>
      <c r="Q1640" s="24" t="str">
        <f t="shared" si="52"/>
        <v/>
      </c>
    </row>
    <row r="1641" spans="1:17" ht="24.95" customHeight="1" x14ac:dyDescent="0.25">
      <c r="A1641" s="17">
        <f t="shared" si="51"/>
        <v>1639</v>
      </c>
      <c r="B1641" s="18" t="str">
        <f>'Base de dados'!A1640</f>
        <v>5630013554</v>
      </c>
      <c r="C1641" s="19" t="str">
        <f>'Base de dados'!B1640</f>
        <v>LUCIANORAMOSDEOLIVEIRA</v>
      </c>
      <c r="D1641" s="26">
        <f>'Base de dados'!C1640</f>
        <v>270246447</v>
      </c>
      <c r="E1641" s="20" t="str">
        <f>'Base de dados'!D1640</f>
        <v>155.744.348-30</v>
      </c>
      <c r="F1641" s="21" t="str">
        <f>IF('Base de dados'!E1640&lt;&gt;"",'Base de dados'!E1640,"")</f>
        <v>PATRICIA GRILLO BIONDO DE OLIVEIRA</v>
      </c>
      <c r="G1641" s="21">
        <f>IF('Base de dados'!F1640&lt;&gt;"",'Base de dados'!F1640,"")</f>
        <v>455396437</v>
      </c>
      <c r="H1641" s="21" t="str">
        <f>IF('Base de dados'!G1640&lt;&gt;"",'Base de dados'!G1640,"")</f>
        <v>309.425.838-76</v>
      </c>
      <c r="I1641" s="31" t="str">
        <f>Prefeitura!D1641</f>
        <v>RUA PROFESSORA MARIA REGINA BRAGA DE CARVALHO, 200 - ANDORINHA - CASA BRANCA</v>
      </c>
      <c r="J1641" s="22" t="str">
        <f>Prefeitura!E1641</f>
        <v>(19) 995376438</v>
      </c>
      <c r="K1641" s="23" t="str">
        <f>LOWER('Base de dados'!K1640)</f>
        <v>yurigrillo594@gmail.com</v>
      </c>
      <c r="L1641" s="24" t="str">
        <f>'Base de dados'!J1640</f>
        <v>POPULAÇÃO GERAL</v>
      </c>
      <c r="M1641" s="24" t="str">
        <f>'Base de dados'!L1640</f>
        <v>SUPLENTE</v>
      </c>
      <c r="N1641" s="24">
        <f>'Base de dados'!M1640</f>
        <v>1324</v>
      </c>
      <c r="O1641" s="29" t="str">
        <f>IF(OR(Prefeitura!I1641="Não",Prefeitura!J1641&lt;&gt;""),"EXCLUÍDO","")</f>
        <v/>
      </c>
      <c r="P1641" s="24" t="str">
        <f>IF(Prefeitura!J1641&lt;&gt;"","ATENDIDO CDHU",IF(Prefeitura!I1641="Não","NÃO COMPROVA TEMPO DE MORADIA",""))</f>
        <v/>
      </c>
      <c r="Q1641" s="24" t="str">
        <f t="shared" si="52"/>
        <v/>
      </c>
    </row>
    <row r="1642" spans="1:17" ht="24.95" customHeight="1" x14ac:dyDescent="0.25">
      <c r="A1642" s="17">
        <f t="shared" si="51"/>
        <v>1640</v>
      </c>
      <c r="B1642" s="18" t="str">
        <f>'Base de dados'!A1641</f>
        <v>5630009909</v>
      </c>
      <c r="C1642" s="19" t="str">
        <f>'Base de dados'!B1641</f>
        <v>VITORIA GUIMARAES DE ABREU E CASTRO</v>
      </c>
      <c r="D1642" s="26">
        <f>'Base de dados'!C1641</f>
        <v>435237950</v>
      </c>
      <c r="E1642" s="20" t="str">
        <f>'Base de dados'!D1641</f>
        <v>459.646.248-80</v>
      </c>
      <c r="F1642" s="21" t="str">
        <f>IF('Base de dados'!E1641&lt;&gt;"",'Base de dados'!E1641,"")</f>
        <v/>
      </c>
      <c r="G1642" s="21" t="str">
        <f>IF('Base de dados'!F1641&lt;&gt;"",'Base de dados'!F1641,"")</f>
        <v/>
      </c>
      <c r="H1642" s="21" t="str">
        <f>IF('Base de dados'!G1641&lt;&gt;"",'Base de dados'!G1641,"")</f>
        <v/>
      </c>
      <c r="I1642" s="31" t="str">
        <f>Prefeitura!D1642</f>
        <v>RUA DR NARCISO MARQUES, 846 - DESTERRO  - CASA BRANCA</v>
      </c>
      <c r="J1642" s="22" t="str">
        <f>Prefeitura!E1642</f>
        <v>(19) 993604938</v>
      </c>
      <c r="K1642" s="23" t="str">
        <f>LOWER('Base de dados'!K1641)</f>
        <v>vitoria.abreu.castro@hotmail.com</v>
      </c>
      <c r="L1642" s="24" t="str">
        <f>'Base de dados'!J1641</f>
        <v>POPULAÇÃO GERAL</v>
      </c>
      <c r="M1642" s="24" t="str">
        <f>'Base de dados'!L1641</f>
        <v>SUPLENTE</v>
      </c>
      <c r="N1642" s="24">
        <f>'Base de dados'!M1641</f>
        <v>1325</v>
      </c>
      <c r="O1642" s="29" t="str">
        <f>IF(OR(Prefeitura!I1642="Não",Prefeitura!J1642&lt;&gt;""),"EXCLUÍDO","")</f>
        <v/>
      </c>
      <c r="P1642" s="24" t="str">
        <f>IF(Prefeitura!J1642&lt;&gt;"","ATENDIDO CDHU",IF(Prefeitura!I1642="Não","NÃO COMPROVA TEMPO DE MORADIA",""))</f>
        <v/>
      </c>
      <c r="Q1642" s="24" t="str">
        <f t="shared" si="52"/>
        <v/>
      </c>
    </row>
    <row r="1643" spans="1:17" ht="24.95" customHeight="1" x14ac:dyDescent="0.25">
      <c r="A1643" s="17">
        <f t="shared" si="51"/>
        <v>1641</v>
      </c>
      <c r="B1643" s="18" t="str">
        <f>'Base de dados'!A1642</f>
        <v>5630016581</v>
      </c>
      <c r="C1643" s="19" t="str">
        <f>'Base de dados'!B1642</f>
        <v>ANGELICA FIDENCIO DE PAULA</v>
      </c>
      <c r="D1643" s="26">
        <f>'Base de dados'!C1642</f>
        <v>497280395</v>
      </c>
      <c r="E1643" s="20" t="str">
        <f>'Base de dados'!D1642</f>
        <v>445.742.788-89</v>
      </c>
      <c r="F1643" s="21" t="str">
        <f>IF('Base de dados'!E1642&lt;&gt;"",'Base de dados'!E1642,"")</f>
        <v/>
      </c>
      <c r="G1643" s="21" t="str">
        <f>IF('Base de dados'!F1642&lt;&gt;"",'Base de dados'!F1642,"")</f>
        <v/>
      </c>
      <c r="H1643" s="21" t="str">
        <f>IF('Base de dados'!G1642&lt;&gt;"",'Base de dados'!G1642,"")</f>
        <v/>
      </c>
      <c r="I1643" s="31" t="str">
        <f>Prefeitura!D1643</f>
        <v>RUA PEDRO VILLAS BOAS, 328 - JARDIM MACAUBA - CASA BRANCA</v>
      </c>
      <c r="J1643" s="22" t="str">
        <f>Prefeitura!E1643</f>
        <v>(19) 993517872</v>
      </c>
      <c r="K1643" s="23" t="str">
        <f>LOWER('Base de dados'!K1642)</f>
        <v>angelicapaula22.ap@gmail.com</v>
      </c>
      <c r="L1643" s="24" t="str">
        <f>'Base de dados'!J1642</f>
        <v>POPULAÇÃO GERAL</v>
      </c>
      <c r="M1643" s="24" t="str">
        <f>'Base de dados'!L1642</f>
        <v>SUPLENTE</v>
      </c>
      <c r="N1643" s="24">
        <f>'Base de dados'!M1642</f>
        <v>1326</v>
      </c>
      <c r="O1643" s="29" t="str">
        <f>IF(OR(Prefeitura!I1643="Não",Prefeitura!J1643&lt;&gt;""),"EXCLUÍDO","")</f>
        <v/>
      </c>
      <c r="P1643" s="24" t="str">
        <f>IF(Prefeitura!J1643&lt;&gt;"","ATENDIDO CDHU",IF(Prefeitura!I1643="Não","NÃO COMPROVA TEMPO DE MORADIA",""))</f>
        <v/>
      </c>
      <c r="Q1643" s="24" t="str">
        <f t="shared" si="52"/>
        <v/>
      </c>
    </row>
    <row r="1644" spans="1:17" ht="24.95" customHeight="1" x14ac:dyDescent="0.25">
      <c r="A1644" s="17">
        <f t="shared" si="51"/>
        <v>1642</v>
      </c>
      <c r="B1644" s="18" t="str">
        <f>'Base de dados'!A1643</f>
        <v>5630009735</v>
      </c>
      <c r="C1644" s="19" t="str">
        <f>'Base de dados'!B1643</f>
        <v>FERNANDO APARECIDO DA CUNHA</v>
      </c>
      <c r="D1644" s="26">
        <f>'Base de dados'!C1643</f>
        <v>347692230</v>
      </c>
      <c r="E1644" s="20" t="str">
        <f>'Base de dados'!D1643</f>
        <v>302.821.888-78</v>
      </c>
      <c r="F1644" s="21" t="str">
        <f>IF('Base de dados'!E1643&lt;&gt;"",'Base de dados'!E1643,"")</f>
        <v>MARCELA CRISTINA GUTIERREZ</v>
      </c>
      <c r="G1644" s="21">
        <f>IF('Base de dados'!F1643&lt;&gt;"",'Base de dados'!F1643,"")</f>
        <v>408189253</v>
      </c>
      <c r="H1644" s="21" t="str">
        <f>IF('Base de dados'!G1643&lt;&gt;"",'Base de dados'!G1643,"")</f>
        <v>326.162.398-50</v>
      </c>
      <c r="I1644" s="31" t="str">
        <f>Prefeitura!D1644</f>
        <v>RUA GUILHERME RAIMUNDO, 50 - CECAP - CASA BRANCA</v>
      </c>
      <c r="J1644" s="22" t="str">
        <f>Prefeitura!E1644</f>
        <v>(19) 996473048</v>
      </c>
      <c r="K1644" s="23" t="str">
        <f>LOWER('Base de dados'!K1643)</f>
        <v>fernandoicunha@hotmail.com</v>
      </c>
      <c r="L1644" s="24" t="str">
        <f>'Base de dados'!J1643</f>
        <v>POPULAÇÃO GERAL</v>
      </c>
      <c r="M1644" s="24" t="str">
        <f>'Base de dados'!L1643</f>
        <v>SUPLENTE</v>
      </c>
      <c r="N1644" s="24">
        <f>'Base de dados'!M1643</f>
        <v>1327</v>
      </c>
      <c r="O1644" s="29" t="str">
        <f>IF(OR(Prefeitura!I1644="Não",Prefeitura!J1644&lt;&gt;""),"EXCLUÍDO","")</f>
        <v/>
      </c>
      <c r="P1644" s="24" t="str">
        <f>IF(Prefeitura!J1644&lt;&gt;"","ATENDIDO CDHU",IF(Prefeitura!I1644="Não","NÃO COMPROVA TEMPO DE MORADIA",""))</f>
        <v/>
      </c>
      <c r="Q1644" s="24" t="str">
        <f t="shared" si="52"/>
        <v/>
      </c>
    </row>
    <row r="1645" spans="1:17" ht="24.95" customHeight="1" x14ac:dyDescent="0.25">
      <c r="A1645" s="17">
        <f t="shared" si="51"/>
        <v>1643</v>
      </c>
      <c r="B1645" s="18" t="str">
        <f>'Base de dados'!A1644</f>
        <v>5630004371</v>
      </c>
      <c r="C1645" s="19" t="str">
        <f>'Base de dados'!B1644</f>
        <v>ROSELI APARECIDA MARTINS NORATO</v>
      </c>
      <c r="D1645" s="26">
        <f>'Base de dados'!C1644</f>
        <v>323377774</v>
      </c>
      <c r="E1645" s="20" t="str">
        <f>'Base de dados'!D1644</f>
        <v>274.079.138-03</v>
      </c>
      <c r="F1645" s="21" t="str">
        <f>IF('Base de dados'!E1644&lt;&gt;"",'Base de dados'!E1644,"")</f>
        <v>CLEBER JORGE NORATO</v>
      </c>
      <c r="G1645" s="21">
        <f>IF('Base de dados'!F1644&lt;&gt;"",'Base de dados'!F1644,"")</f>
        <v>27080349</v>
      </c>
      <c r="H1645" s="21" t="str">
        <f>IF('Base de dados'!G1644&lt;&gt;"",'Base de dados'!G1644,"")</f>
        <v>166.818.708-64</v>
      </c>
      <c r="I1645" s="31" t="str">
        <f>Prefeitura!D1645</f>
        <v>AV  AV TRISTAO LOPES DA CUNHA FILHO, 114 - CHACARA BOA VISTA - CASA BRANCA</v>
      </c>
      <c r="J1645" s="22" t="str">
        <f>Prefeitura!E1645</f>
        <v>(19) 991348059</v>
      </c>
      <c r="K1645" s="23" t="str">
        <f>LOWER('Base de dados'!K1644)</f>
        <v>martinsroseli76@gmail.com</v>
      </c>
      <c r="L1645" s="24" t="str">
        <f>'Base de dados'!J1644</f>
        <v>POPULAÇÃO GERAL</v>
      </c>
      <c r="M1645" s="24" t="str">
        <f>'Base de dados'!L1644</f>
        <v>SUPLENTE</v>
      </c>
      <c r="N1645" s="24">
        <f>'Base de dados'!M1644</f>
        <v>1328</v>
      </c>
      <c r="O1645" s="29" t="str">
        <f>IF(OR(Prefeitura!I1645="Não",Prefeitura!J1645&lt;&gt;""),"EXCLUÍDO","")</f>
        <v/>
      </c>
      <c r="P1645" s="24" t="str">
        <f>IF(Prefeitura!J1645&lt;&gt;"","ATENDIDO CDHU",IF(Prefeitura!I1645="Não","NÃO COMPROVA TEMPO DE MORADIA",""))</f>
        <v/>
      </c>
      <c r="Q1645" s="24" t="str">
        <f t="shared" si="52"/>
        <v/>
      </c>
    </row>
    <row r="1646" spans="1:17" ht="24.95" customHeight="1" x14ac:dyDescent="0.25">
      <c r="A1646" s="17">
        <f t="shared" si="51"/>
        <v>1644</v>
      </c>
      <c r="B1646" s="18" t="str">
        <f>'Base de dados'!A1645</f>
        <v>5630013067</v>
      </c>
      <c r="C1646" s="19" t="str">
        <f>'Base de dados'!B1645</f>
        <v>DANILO DONISETE MANOEL SANTANA</v>
      </c>
      <c r="D1646" s="26">
        <f>'Base de dados'!C1645</f>
        <v>412860946</v>
      </c>
      <c r="E1646" s="20" t="str">
        <f>'Base de dados'!D1645</f>
        <v>443.332.278-44</v>
      </c>
      <c r="F1646" s="21" t="str">
        <f>IF('Base de dados'!E1645&lt;&gt;"",'Base de dados'!E1645,"")</f>
        <v/>
      </c>
      <c r="G1646" s="21" t="str">
        <f>IF('Base de dados'!F1645&lt;&gt;"",'Base de dados'!F1645,"")</f>
        <v/>
      </c>
      <c r="H1646" s="21" t="str">
        <f>IF('Base de dados'!G1645&lt;&gt;"",'Base de dados'!G1645,"")</f>
        <v/>
      </c>
      <c r="I1646" s="31" t="str">
        <f>Prefeitura!D1646</f>
        <v>RUA MARINA MOURA, 275 - PARQUE SAO PAULO - CASA BRANCA</v>
      </c>
      <c r="J1646" s="22" t="str">
        <f>Prefeitura!E1646</f>
        <v>(19) 991578660</v>
      </c>
      <c r="K1646" s="23" t="str">
        <f>LOWER('Base de dados'!K1645)</f>
        <v>fernanda4414@vivointernetdiscada.com.br</v>
      </c>
      <c r="L1646" s="24" t="str">
        <f>'Base de dados'!J1645</f>
        <v>POPULAÇÃO GERAL</v>
      </c>
      <c r="M1646" s="24" t="str">
        <f>'Base de dados'!L1645</f>
        <v>SUPLENTE</v>
      </c>
      <c r="N1646" s="24">
        <f>'Base de dados'!M1645</f>
        <v>1329</v>
      </c>
      <c r="O1646" s="29" t="str">
        <f>IF(OR(Prefeitura!I1646="Não",Prefeitura!J1646&lt;&gt;""),"EXCLUÍDO","")</f>
        <v/>
      </c>
      <c r="P1646" s="24" t="str">
        <f>IF(Prefeitura!J1646&lt;&gt;"","ATENDIDO CDHU",IF(Prefeitura!I1646="Não","NÃO COMPROVA TEMPO DE MORADIA",""))</f>
        <v/>
      </c>
      <c r="Q1646" s="24" t="str">
        <f t="shared" si="52"/>
        <v/>
      </c>
    </row>
    <row r="1647" spans="1:17" ht="24.95" customHeight="1" x14ac:dyDescent="0.25">
      <c r="A1647" s="17">
        <f t="shared" si="51"/>
        <v>1645</v>
      </c>
      <c r="B1647" s="18" t="str">
        <f>'Base de dados'!A1646</f>
        <v>5630007804</v>
      </c>
      <c r="C1647" s="19" t="str">
        <f>'Base de dados'!B1646</f>
        <v>EMILIA VICENCA DE PAULA RODRIGUES</v>
      </c>
      <c r="D1647" s="26">
        <f>'Base de dados'!C1646</f>
        <v>400993193</v>
      </c>
      <c r="E1647" s="20" t="str">
        <f>'Base de dados'!D1646</f>
        <v>346.524.718-31</v>
      </c>
      <c r="F1647" s="21" t="str">
        <f>IF('Base de dados'!E1646&lt;&gt;"",'Base de dados'!E1646,"")</f>
        <v/>
      </c>
      <c r="G1647" s="21" t="str">
        <f>IF('Base de dados'!F1646&lt;&gt;"",'Base de dados'!F1646,"")</f>
        <v/>
      </c>
      <c r="H1647" s="21" t="str">
        <f>IF('Base de dados'!G1646&lt;&gt;"",'Base de dados'!G1646,"")</f>
        <v/>
      </c>
      <c r="I1647" s="31" t="str">
        <f>Prefeitura!D1647</f>
        <v>RUA FAMILIA ESTEFANINI, 394 - DESTERRO - CASA BRANCA</v>
      </c>
      <c r="J1647" s="22" t="str">
        <f>Prefeitura!E1647</f>
        <v>(19) 989735212</v>
      </c>
      <c r="K1647" s="23" t="str">
        <f>LOWER('Base de dados'!K1646)</f>
        <v>emhypaula@gmail.com</v>
      </c>
      <c r="L1647" s="24" t="str">
        <f>'Base de dados'!J1646</f>
        <v>POPULAÇÃO GERAL</v>
      </c>
      <c r="M1647" s="24" t="str">
        <f>'Base de dados'!L1646</f>
        <v>SUPLENTE</v>
      </c>
      <c r="N1647" s="24">
        <f>'Base de dados'!M1646</f>
        <v>1330</v>
      </c>
      <c r="O1647" s="29" t="str">
        <f>IF(OR(Prefeitura!I1647="Não",Prefeitura!J1647&lt;&gt;""),"EXCLUÍDO","")</f>
        <v/>
      </c>
      <c r="P1647" s="24" t="str">
        <f>IF(Prefeitura!J1647&lt;&gt;"","ATENDIDO CDHU",IF(Prefeitura!I1647="Não","NÃO COMPROVA TEMPO DE MORADIA",""))</f>
        <v/>
      </c>
      <c r="Q1647" s="24" t="str">
        <f t="shared" si="52"/>
        <v/>
      </c>
    </row>
    <row r="1648" spans="1:17" ht="24.95" customHeight="1" x14ac:dyDescent="0.25">
      <c r="A1648" s="17">
        <f t="shared" si="51"/>
        <v>1646</v>
      </c>
      <c r="B1648" s="18" t="str">
        <f>'Base de dados'!A1647</f>
        <v>5630015062</v>
      </c>
      <c r="C1648" s="19" t="str">
        <f>'Base de dados'!B1647</f>
        <v>MICHELLE CHRISTINA ANTONIALLI</v>
      </c>
      <c r="D1648" s="26">
        <f>'Base de dados'!C1647</f>
        <v>459424622</v>
      </c>
      <c r="E1648" s="20" t="str">
        <f>'Base de dados'!D1647</f>
        <v>381.123.938-42</v>
      </c>
      <c r="F1648" s="21" t="str">
        <f>IF('Base de dados'!E1647&lt;&gt;"",'Base de dados'!E1647,"")</f>
        <v/>
      </c>
      <c r="G1648" s="21" t="str">
        <f>IF('Base de dados'!F1647&lt;&gt;"",'Base de dados'!F1647,"")</f>
        <v/>
      </c>
      <c r="H1648" s="21" t="str">
        <f>IF('Base de dados'!G1647&lt;&gt;"",'Base de dados'!G1647,"")</f>
        <v/>
      </c>
      <c r="I1648" s="31" t="str">
        <f>Prefeitura!D1648</f>
        <v>AV  GETULIO VARGAS, 439 - JARDIM ALVORADA - CASA BRANCA</v>
      </c>
      <c r="J1648" s="22" t="str">
        <f>Prefeitura!E1648</f>
        <v>(19) 982275233</v>
      </c>
      <c r="K1648" s="23" t="str">
        <f>LOWER('Base de dados'!K1647)</f>
        <v>miantonialli17@hotmail.com</v>
      </c>
      <c r="L1648" s="24" t="str">
        <f>'Base de dados'!J1647</f>
        <v>POPULAÇÃO GERAL</v>
      </c>
      <c r="M1648" s="24" t="str">
        <f>'Base de dados'!L1647</f>
        <v>SUPLENTE</v>
      </c>
      <c r="N1648" s="24">
        <f>'Base de dados'!M1647</f>
        <v>1331</v>
      </c>
      <c r="O1648" s="29" t="str">
        <f>IF(OR(Prefeitura!I1648="Não",Prefeitura!J1648&lt;&gt;""),"EXCLUÍDO","")</f>
        <v/>
      </c>
      <c r="P1648" s="24" t="str">
        <f>IF(Prefeitura!J1648&lt;&gt;"","ATENDIDO CDHU",IF(Prefeitura!I1648="Não","NÃO COMPROVA TEMPO DE MORADIA",""))</f>
        <v/>
      </c>
      <c r="Q1648" s="24" t="str">
        <f t="shared" si="52"/>
        <v/>
      </c>
    </row>
    <row r="1649" spans="1:17" ht="24.95" customHeight="1" x14ac:dyDescent="0.25">
      <c r="A1649" s="17">
        <f t="shared" si="51"/>
        <v>1647</v>
      </c>
      <c r="B1649" s="18" t="str">
        <f>'Base de dados'!A1648</f>
        <v>5630007739</v>
      </c>
      <c r="C1649" s="19" t="str">
        <f>'Base de dados'!B1648</f>
        <v>REGIANE ELIAS</v>
      </c>
      <c r="D1649" s="26">
        <f>'Base de dados'!C1648</f>
        <v>34177893</v>
      </c>
      <c r="E1649" s="20" t="str">
        <f>'Base de dados'!D1648</f>
        <v>281.925.768-25</v>
      </c>
      <c r="F1649" s="21" t="str">
        <f>IF('Base de dados'!E1648&lt;&gt;"",'Base de dados'!E1648,"")</f>
        <v/>
      </c>
      <c r="G1649" s="21" t="str">
        <f>IF('Base de dados'!F1648&lt;&gt;"",'Base de dados'!F1648,"")</f>
        <v/>
      </c>
      <c r="H1649" s="21" t="str">
        <f>IF('Base de dados'!G1648&lt;&gt;"",'Base de dados'!G1648,"")</f>
        <v/>
      </c>
      <c r="I1649" s="31" t="str">
        <f>Prefeitura!D1649</f>
        <v>RUA PEZUTOS, 211 - NAZARE - CASA BRANCA</v>
      </c>
      <c r="J1649" s="22" t="str">
        <f>Prefeitura!E1649</f>
        <v>(19) 991813956</v>
      </c>
      <c r="K1649" s="23" t="str">
        <f>LOWER('Base de dados'!K1648)</f>
        <v>regianeelias6@gmail.com</v>
      </c>
      <c r="L1649" s="24" t="str">
        <f>'Base de dados'!J1648</f>
        <v>POPULAÇÃO GERAL</v>
      </c>
      <c r="M1649" s="24" t="str">
        <f>'Base de dados'!L1648</f>
        <v>SUPLENTE</v>
      </c>
      <c r="N1649" s="24">
        <f>'Base de dados'!M1648</f>
        <v>1332</v>
      </c>
      <c r="O1649" s="29" t="str">
        <f>IF(OR(Prefeitura!I1649="Não",Prefeitura!J1649&lt;&gt;""),"EXCLUÍDO","")</f>
        <v/>
      </c>
      <c r="P1649" s="24" t="str">
        <f>IF(Prefeitura!J1649&lt;&gt;"","ATENDIDO CDHU",IF(Prefeitura!I1649="Não","NÃO COMPROVA TEMPO DE MORADIA",""))</f>
        <v/>
      </c>
      <c r="Q1649" s="24" t="str">
        <f t="shared" si="52"/>
        <v/>
      </c>
    </row>
    <row r="1650" spans="1:17" ht="24.95" customHeight="1" x14ac:dyDescent="0.25">
      <c r="A1650" s="17">
        <f t="shared" si="51"/>
        <v>1648</v>
      </c>
      <c r="B1650" s="18" t="str">
        <f>'Base de dados'!A1649</f>
        <v>5630020195</v>
      </c>
      <c r="C1650" s="19" t="str">
        <f>'Base de dados'!B1649</f>
        <v>CARLOS ALEXANDRE BRAS MIGUEL</v>
      </c>
      <c r="D1650" s="26">
        <f>'Base de dados'!C1649</f>
        <v>48630839</v>
      </c>
      <c r="E1650" s="20" t="str">
        <f>'Base de dados'!D1649</f>
        <v>421.602.498-07</v>
      </c>
      <c r="F1650" s="21" t="str">
        <f>IF('Base de dados'!E1649&lt;&gt;"",'Base de dados'!E1649,"")</f>
        <v>MARIA CLARA DE SOUZA</v>
      </c>
      <c r="G1650" s="21">
        <f>IF('Base de dados'!F1649&lt;&gt;"",'Base de dados'!F1649,"")</f>
        <v>6005994307</v>
      </c>
      <c r="H1650" s="21" t="str">
        <f>IF('Base de dados'!G1649&lt;&gt;"",'Base de dados'!G1649,"")</f>
        <v>500.178.098-51</v>
      </c>
      <c r="I1650" s="31" t="str">
        <f>Prefeitura!D1650</f>
        <v>RUA MARIA JOSE CAETANO DE ALMEIDA, 400 - PARQUE SAO PAULO - CASA BRANCA</v>
      </c>
      <c r="J1650" s="22" t="str">
        <f>Prefeitura!E1650</f>
        <v>(19) 989713780</v>
      </c>
      <c r="K1650" s="23" t="str">
        <f>LOWER('Base de dados'!K1649)</f>
        <v>souza.maria2001.clara@gmail.com</v>
      </c>
      <c r="L1650" s="24" t="str">
        <f>'Base de dados'!J1649</f>
        <v>POPULAÇÃO GERAL</v>
      </c>
      <c r="M1650" s="24" t="str">
        <f>'Base de dados'!L1649</f>
        <v>SUPLENTE</v>
      </c>
      <c r="N1650" s="24">
        <f>'Base de dados'!M1649</f>
        <v>1333</v>
      </c>
      <c r="O1650" s="29" t="str">
        <f>IF(OR(Prefeitura!I1650="Não",Prefeitura!J1650&lt;&gt;""),"EXCLUÍDO","")</f>
        <v/>
      </c>
      <c r="P1650" s="24" t="str">
        <f>IF(Prefeitura!J1650&lt;&gt;"","ATENDIDO CDHU",IF(Prefeitura!I1650="Não","NÃO COMPROVA TEMPO DE MORADIA",""))</f>
        <v/>
      </c>
      <c r="Q1650" s="24" t="str">
        <f t="shared" si="52"/>
        <v/>
      </c>
    </row>
    <row r="1651" spans="1:17" ht="24.95" customHeight="1" x14ac:dyDescent="0.25">
      <c r="A1651" s="17">
        <f t="shared" si="51"/>
        <v>1649</v>
      </c>
      <c r="B1651" s="18" t="str">
        <f>'Base de dados'!A1650</f>
        <v>5630017993</v>
      </c>
      <c r="C1651" s="19" t="str">
        <f>'Base de dados'!B1650</f>
        <v>MARIA CAROLINE DE CAMARGO CUSTODIO</v>
      </c>
      <c r="D1651" s="26">
        <f>'Base de dados'!C1650</f>
        <v>524440591</v>
      </c>
      <c r="E1651" s="20" t="str">
        <f>'Base de dados'!D1650</f>
        <v>470.057.338-43</v>
      </c>
      <c r="F1651" s="21" t="str">
        <f>IF('Base de dados'!E1650&lt;&gt;"",'Base de dados'!E1650,"")</f>
        <v/>
      </c>
      <c r="G1651" s="21" t="str">
        <f>IF('Base de dados'!F1650&lt;&gt;"",'Base de dados'!F1650,"")</f>
        <v/>
      </c>
      <c r="H1651" s="21" t="str">
        <f>IF('Base de dados'!G1650&lt;&gt;"",'Base de dados'!G1650,"")</f>
        <v/>
      </c>
      <c r="I1651" s="31" t="str">
        <f>Prefeitura!D1651</f>
        <v>AV  PRESIDENTE KENNEDY, 91 - CENTRO - CASA BRANCA</v>
      </c>
      <c r="J1651" s="22" t="str">
        <f>Prefeitura!E1651</f>
        <v>(19) 992487169</v>
      </c>
      <c r="K1651" s="23" t="str">
        <f>LOWER('Base de dados'!K1650)</f>
        <v>mah91_@outlook.com</v>
      </c>
      <c r="L1651" s="24" t="str">
        <f>'Base de dados'!J1650</f>
        <v>POPULAÇÃO GERAL</v>
      </c>
      <c r="M1651" s="24" t="str">
        <f>'Base de dados'!L1650</f>
        <v>SUPLENTE</v>
      </c>
      <c r="N1651" s="24">
        <f>'Base de dados'!M1650</f>
        <v>1334</v>
      </c>
      <c r="O1651" s="29" t="str">
        <f>IF(OR(Prefeitura!I1651="Não",Prefeitura!J1651&lt;&gt;""),"EXCLUÍDO","")</f>
        <v/>
      </c>
      <c r="P1651" s="24" t="str">
        <f>IF(Prefeitura!J1651&lt;&gt;"","ATENDIDO CDHU",IF(Prefeitura!I1651="Não","NÃO COMPROVA TEMPO DE MORADIA",""))</f>
        <v/>
      </c>
      <c r="Q1651" s="24" t="str">
        <f t="shared" si="52"/>
        <v/>
      </c>
    </row>
    <row r="1652" spans="1:17" ht="24.95" customHeight="1" x14ac:dyDescent="0.25">
      <c r="A1652" s="17">
        <f t="shared" si="51"/>
        <v>1650</v>
      </c>
      <c r="B1652" s="18" t="str">
        <f>'Base de dados'!A1651</f>
        <v>5630011723</v>
      </c>
      <c r="C1652" s="19" t="str">
        <f>'Base de dados'!B1651</f>
        <v>DANIELA FRIZO FABIANO DOS PASSOS</v>
      </c>
      <c r="D1652" s="26">
        <f>'Base de dados'!C1651</f>
        <v>309188192</v>
      </c>
      <c r="E1652" s="20" t="str">
        <f>'Base de dados'!D1651</f>
        <v>268.077.788-30</v>
      </c>
      <c r="F1652" s="21" t="str">
        <f>IF('Base de dados'!E1651&lt;&gt;"",'Base de dados'!E1651,"")</f>
        <v/>
      </c>
      <c r="G1652" s="21" t="str">
        <f>IF('Base de dados'!F1651&lt;&gt;"",'Base de dados'!F1651,"")</f>
        <v/>
      </c>
      <c r="H1652" s="21" t="str">
        <f>IF('Base de dados'!G1651&lt;&gt;"",'Base de dados'!G1651,"")</f>
        <v/>
      </c>
      <c r="I1652" s="31" t="str">
        <f>Prefeitura!D1652</f>
        <v>RUA ANTONIO MARQUEZ DA LUZ, 71 - SAO JOAO  - CASA BRANCA</v>
      </c>
      <c r="J1652" s="22" t="str">
        <f>Prefeitura!E1652</f>
        <v>(19) 992791748</v>
      </c>
      <c r="K1652" s="23" t="str">
        <f>LOWER('Base de dados'!K1651)</f>
        <v>victorhugopires8000@gmail.com</v>
      </c>
      <c r="L1652" s="24" t="str">
        <f>'Base de dados'!J1651</f>
        <v>POPULAÇÃO GERAL</v>
      </c>
      <c r="M1652" s="24" t="str">
        <f>'Base de dados'!L1651</f>
        <v>SUPLENTE</v>
      </c>
      <c r="N1652" s="24">
        <f>'Base de dados'!M1651</f>
        <v>1335</v>
      </c>
      <c r="O1652" s="29" t="str">
        <f>IF(OR(Prefeitura!I1652="Não",Prefeitura!J1652&lt;&gt;""),"EXCLUÍDO","")</f>
        <v/>
      </c>
      <c r="P1652" s="24" t="str">
        <f>IF(Prefeitura!J1652&lt;&gt;"","ATENDIDO CDHU",IF(Prefeitura!I1652="Não","NÃO COMPROVA TEMPO DE MORADIA",""))</f>
        <v/>
      </c>
      <c r="Q1652" s="24" t="str">
        <f t="shared" si="52"/>
        <v/>
      </c>
    </row>
    <row r="1653" spans="1:17" ht="24.95" customHeight="1" x14ac:dyDescent="0.25">
      <c r="A1653" s="17">
        <f t="shared" si="51"/>
        <v>1651</v>
      </c>
      <c r="B1653" s="18" t="str">
        <f>'Base de dados'!A1652</f>
        <v>5630006780</v>
      </c>
      <c r="C1653" s="19" t="str">
        <f>'Base de dados'!B1652</f>
        <v>WILLIAN AFONSO PEREIRA</v>
      </c>
      <c r="D1653" s="26">
        <f>'Base de dados'!C1652</f>
        <v>403796970</v>
      </c>
      <c r="E1653" s="20" t="str">
        <f>'Base de dados'!D1652</f>
        <v>222.013.348-62</v>
      </c>
      <c r="F1653" s="21" t="str">
        <f>IF('Base de dados'!E1652&lt;&gt;"",'Base de dados'!E1652,"")</f>
        <v/>
      </c>
      <c r="G1653" s="21" t="str">
        <f>IF('Base de dados'!F1652&lt;&gt;"",'Base de dados'!F1652,"")</f>
        <v/>
      </c>
      <c r="H1653" s="21" t="str">
        <f>IF('Base de dados'!G1652&lt;&gt;"",'Base de dados'!G1652,"")</f>
        <v/>
      </c>
      <c r="I1653" s="31" t="str">
        <f>Prefeitura!D1653</f>
        <v>AV  FAMILIA BORZANI, 237 - INDUSTRIAL - CASA BRANCA</v>
      </c>
      <c r="J1653" s="22" t="str">
        <f>Prefeitura!E1653</f>
        <v>(19) 991043950</v>
      </c>
      <c r="K1653" s="23" t="str">
        <f>LOWER('Base de dados'!K1652)</f>
        <v>willianafonsopereira@gmail.com</v>
      </c>
      <c r="L1653" s="24" t="str">
        <f>'Base de dados'!J1652</f>
        <v>POPULAÇÃO GERAL</v>
      </c>
      <c r="M1653" s="24" t="str">
        <f>'Base de dados'!L1652</f>
        <v>SUPLENTE</v>
      </c>
      <c r="N1653" s="24">
        <f>'Base de dados'!M1652</f>
        <v>1336</v>
      </c>
      <c r="O1653" s="29" t="str">
        <f>IF(OR(Prefeitura!I1653="Não",Prefeitura!J1653&lt;&gt;""),"EXCLUÍDO","")</f>
        <v/>
      </c>
      <c r="P1653" s="24" t="str">
        <f>IF(Prefeitura!J1653&lt;&gt;"","ATENDIDO CDHU",IF(Prefeitura!I1653="Não","NÃO COMPROVA TEMPO DE MORADIA",""))</f>
        <v/>
      </c>
      <c r="Q1653" s="24" t="str">
        <f t="shared" si="52"/>
        <v/>
      </c>
    </row>
    <row r="1654" spans="1:17" ht="24.95" customHeight="1" x14ac:dyDescent="0.25">
      <c r="A1654" s="17">
        <f t="shared" si="51"/>
        <v>1652</v>
      </c>
      <c r="B1654" s="18" t="str">
        <f>'Base de dados'!A1653</f>
        <v>5630003845</v>
      </c>
      <c r="C1654" s="19" t="str">
        <f>'Base de dados'!B1653</f>
        <v>JOSEANE DA SILVA</v>
      </c>
      <c r="D1654" s="26">
        <f>'Base de dados'!C1653</f>
        <v>497766693</v>
      </c>
      <c r="E1654" s="20" t="str">
        <f>'Base de dados'!D1653</f>
        <v>263.290.498-66</v>
      </c>
      <c r="F1654" s="21" t="str">
        <f>IF('Base de dados'!E1653&lt;&gt;"",'Base de dados'!E1653,"")</f>
        <v/>
      </c>
      <c r="G1654" s="21" t="str">
        <f>IF('Base de dados'!F1653&lt;&gt;"",'Base de dados'!F1653,"")</f>
        <v/>
      </c>
      <c r="H1654" s="21" t="str">
        <f>IF('Base de dados'!G1653&lt;&gt;"",'Base de dados'!G1653,"")</f>
        <v/>
      </c>
      <c r="I1654" s="31" t="str">
        <f>Prefeitura!D1654</f>
        <v>RUA LACERDA FRANCO, 15 - CENTRO - CASA BRANCA</v>
      </c>
      <c r="J1654" s="22" t="str">
        <f>Prefeitura!E1654</f>
        <v>(19) 992143433</v>
      </c>
      <c r="K1654" s="23" t="str">
        <f>LOWER('Base de dados'!K1653)</f>
        <v>accperenovando@gmail.com</v>
      </c>
      <c r="L1654" s="24" t="str">
        <f>'Base de dados'!J1653</f>
        <v>POPULAÇÃO GERAL</v>
      </c>
      <c r="M1654" s="24" t="str">
        <f>'Base de dados'!L1653</f>
        <v>SUPLENTE</v>
      </c>
      <c r="N1654" s="24">
        <f>'Base de dados'!M1653</f>
        <v>1337</v>
      </c>
      <c r="O1654" s="29" t="str">
        <f>IF(OR(Prefeitura!I1654="Não",Prefeitura!J1654&lt;&gt;""),"EXCLUÍDO","")</f>
        <v/>
      </c>
      <c r="P1654" s="24" t="str">
        <f>IF(Prefeitura!J1654&lt;&gt;"","ATENDIDO CDHU",IF(Prefeitura!I1654="Não","NÃO COMPROVA TEMPO DE MORADIA",""))</f>
        <v/>
      </c>
      <c r="Q1654" s="24" t="str">
        <f t="shared" si="52"/>
        <v/>
      </c>
    </row>
    <row r="1655" spans="1:17" ht="24.95" customHeight="1" x14ac:dyDescent="0.25">
      <c r="A1655" s="17">
        <f t="shared" si="51"/>
        <v>1653</v>
      </c>
      <c r="B1655" s="18" t="str">
        <f>'Base de dados'!A1654</f>
        <v>5630003332</v>
      </c>
      <c r="C1655" s="19" t="str">
        <f>'Base de dados'!B1654</f>
        <v>ANA PAULA DE SOUZA BERTOLUCCI</v>
      </c>
      <c r="D1655" s="26">
        <f>'Base de dados'!C1654</f>
        <v>451699476</v>
      </c>
      <c r="E1655" s="20" t="str">
        <f>'Base de dados'!D1654</f>
        <v>302.188.678-75</v>
      </c>
      <c r="F1655" s="21" t="str">
        <f>IF('Base de dados'!E1654&lt;&gt;"",'Base de dados'!E1654,"")</f>
        <v/>
      </c>
      <c r="G1655" s="21" t="str">
        <f>IF('Base de dados'!F1654&lt;&gt;"",'Base de dados'!F1654,"")</f>
        <v/>
      </c>
      <c r="H1655" s="21" t="str">
        <f>IF('Base de dados'!G1654&lt;&gt;"",'Base de dados'!G1654,"")</f>
        <v/>
      </c>
      <c r="I1655" s="31" t="str">
        <f>Prefeitura!D1655</f>
        <v>AV  PORTUGAL, 351 - ALVORADA 1490 - CASA BRANCA</v>
      </c>
      <c r="J1655" s="22" t="str">
        <f>Prefeitura!E1655</f>
        <v>(19) 994064010</v>
      </c>
      <c r="K1655" s="23" t="str">
        <f>LOWER('Base de dados'!K1654)</f>
        <v>jurezende2@hotmail.com</v>
      </c>
      <c r="L1655" s="24" t="str">
        <f>'Base de dados'!J1654</f>
        <v>POPULAÇÃO GERAL</v>
      </c>
      <c r="M1655" s="24" t="str">
        <f>'Base de dados'!L1654</f>
        <v>SUPLENTE</v>
      </c>
      <c r="N1655" s="24">
        <f>'Base de dados'!M1654</f>
        <v>1338</v>
      </c>
      <c r="O1655" s="29" t="str">
        <f>IF(OR(Prefeitura!I1655="Não",Prefeitura!J1655&lt;&gt;""),"EXCLUÍDO","")</f>
        <v/>
      </c>
      <c r="P1655" s="24" t="str">
        <f>IF(Prefeitura!J1655&lt;&gt;"","ATENDIDO CDHU",IF(Prefeitura!I1655="Não","NÃO COMPROVA TEMPO DE MORADIA",""))</f>
        <v/>
      </c>
      <c r="Q1655" s="24" t="str">
        <f t="shared" si="52"/>
        <v/>
      </c>
    </row>
    <row r="1656" spans="1:17" ht="24.95" customHeight="1" x14ac:dyDescent="0.25">
      <c r="A1656" s="17">
        <f t="shared" si="51"/>
        <v>1654</v>
      </c>
      <c r="B1656" s="18" t="str">
        <f>'Base de dados'!A1655</f>
        <v>5630011749</v>
      </c>
      <c r="C1656" s="19" t="str">
        <f>'Base de dados'!B1655</f>
        <v>JOSUE CELSO BRITO</v>
      </c>
      <c r="D1656" s="26">
        <f>'Base de dados'!C1655</f>
        <v>463422594</v>
      </c>
      <c r="E1656" s="20" t="str">
        <f>'Base de dados'!D1655</f>
        <v>374.566.698-48</v>
      </c>
      <c r="F1656" s="21" t="str">
        <f>IF('Base de dados'!E1655&lt;&gt;"",'Base de dados'!E1655,"")</f>
        <v>MARIELE BATISTA MARTINS BRITO</v>
      </c>
      <c r="G1656" s="21">
        <f>IF('Base de dados'!F1655&lt;&gt;"",'Base de dados'!F1655,"")</f>
        <v>490312470</v>
      </c>
      <c r="H1656" s="21" t="str">
        <f>IF('Base de dados'!G1655&lt;&gt;"",'Base de dados'!G1655,"")</f>
        <v>396.263.178-09</v>
      </c>
      <c r="I1656" s="31" t="str">
        <f>Prefeitura!D1656</f>
        <v>AV  SAUDADE, 125 - NAZARETH - CASA BRANCA</v>
      </c>
      <c r="J1656" s="22" t="str">
        <f>Prefeitura!E1656</f>
        <v>(19) 971431578</v>
      </c>
      <c r="K1656" s="23" t="str">
        <f>LOWER('Base de dados'!K1655)</f>
        <v>josuecelso@hotmail.com</v>
      </c>
      <c r="L1656" s="24" t="str">
        <f>'Base de dados'!J1655</f>
        <v>POPULAÇÃO GERAL</v>
      </c>
      <c r="M1656" s="24" t="str">
        <f>'Base de dados'!L1655</f>
        <v>SUPLENTE</v>
      </c>
      <c r="N1656" s="24">
        <f>'Base de dados'!M1655</f>
        <v>1339</v>
      </c>
      <c r="O1656" s="29" t="str">
        <f>IF(OR(Prefeitura!I1656="Não",Prefeitura!J1656&lt;&gt;""),"EXCLUÍDO","")</f>
        <v/>
      </c>
      <c r="P1656" s="24" t="str">
        <f>IF(Prefeitura!J1656&lt;&gt;"","ATENDIDO CDHU",IF(Prefeitura!I1656="Não","NÃO COMPROVA TEMPO DE MORADIA",""))</f>
        <v/>
      </c>
      <c r="Q1656" s="24" t="str">
        <f t="shared" si="52"/>
        <v/>
      </c>
    </row>
    <row r="1657" spans="1:17" ht="24.95" customHeight="1" x14ac:dyDescent="0.25">
      <c r="A1657" s="17">
        <f t="shared" si="51"/>
        <v>1655</v>
      </c>
      <c r="B1657" s="18" t="str">
        <f>'Base de dados'!A1656</f>
        <v>5630017985</v>
      </c>
      <c r="C1657" s="19" t="str">
        <f>'Base de dados'!B1656</f>
        <v>ADRIANA MARCONDES BUENO</v>
      </c>
      <c r="D1657" s="26">
        <f>'Base de dados'!C1656</f>
        <v>445908087</v>
      </c>
      <c r="E1657" s="20" t="str">
        <f>'Base de dados'!D1656</f>
        <v>372.030.948-71</v>
      </c>
      <c r="F1657" s="21" t="str">
        <f>IF('Base de dados'!E1656&lt;&gt;"",'Base de dados'!E1656,"")</f>
        <v>DANILO BORGES BUENO</v>
      </c>
      <c r="G1657" s="21">
        <f>IF('Base de dados'!F1656&lt;&gt;"",'Base de dados'!F1656,"")</f>
        <v>450169017</v>
      </c>
      <c r="H1657" s="21" t="str">
        <f>IF('Base de dados'!G1656&lt;&gt;"",'Base de dados'!G1656,"")</f>
        <v>367.614.168-76</v>
      </c>
      <c r="I1657" s="31" t="str">
        <f>Prefeitura!D1657</f>
        <v>RUA ADEMIR SILVA, 135 - JARDIM SANTA EMILIA - HORTOLANDIA</v>
      </c>
      <c r="J1657" s="22" t="str">
        <f>Prefeitura!E1657</f>
        <v>(19) 998846060</v>
      </c>
      <c r="K1657" s="23" t="str">
        <f>LOWER('Base de dados'!K1656)</f>
        <v>adrianamarcondesdasilva@hotmail.com</v>
      </c>
      <c r="L1657" s="24" t="str">
        <f>'Base de dados'!J1656</f>
        <v>POPULAÇÃO GERAL</v>
      </c>
      <c r="M1657" s="24" t="str">
        <f>'Base de dados'!L1656</f>
        <v>SUPLENTE</v>
      </c>
      <c r="N1657" s="24">
        <f>'Base de dados'!M1656</f>
        <v>1340</v>
      </c>
      <c r="O1657" s="29" t="str">
        <f>IF(OR(Prefeitura!I1657="Não",Prefeitura!J1657&lt;&gt;""),"EXCLUÍDO","")</f>
        <v/>
      </c>
      <c r="P1657" s="24" t="str">
        <f>IF(Prefeitura!J1657&lt;&gt;"","ATENDIDO CDHU",IF(Prefeitura!I1657="Não","NÃO COMPROVA TEMPO DE MORADIA",""))</f>
        <v/>
      </c>
      <c r="Q1657" s="24" t="str">
        <f t="shared" si="52"/>
        <v/>
      </c>
    </row>
    <row r="1658" spans="1:17" ht="24.95" customHeight="1" x14ac:dyDescent="0.25">
      <c r="A1658" s="17">
        <f t="shared" si="51"/>
        <v>1656</v>
      </c>
      <c r="B1658" s="18" t="str">
        <f>'Base de dados'!A1657</f>
        <v>5630008984</v>
      </c>
      <c r="C1658" s="19" t="str">
        <f>'Base de dados'!B1657</f>
        <v>GABRIELY FREIRE LUIZ DA SILVA</v>
      </c>
      <c r="D1658" s="26">
        <f>'Base de dados'!C1657</f>
        <v>381093335</v>
      </c>
      <c r="E1658" s="20" t="str">
        <f>'Base de dados'!D1657</f>
        <v>361.901.718-26</v>
      </c>
      <c r="F1658" s="21" t="str">
        <f>IF('Base de dados'!E1657&lt;&gt;"",'Base de dados'!E1657,"")</f>
        <v/>
      </c>
      <c r="G1658" s="21" t="str">
        <f>IF('Base de dados'!F1657&lt;&gt;"",'Base de dados'!F1657,"")</f>
        <v/>
      </c>
      <c r="H1658" s="21" t="str">
        <f>IF('Base de dados'!G1657&lt;&gt;"",'Base de dados'!G1657,"")</f>
        <v/>
      </c>
      <c r="I1658" s="31" t="str">
        <f>Prefeitura!D1658</f>
        <v>RUA ANGELO ANTONIO LOMBARDI, 60 - JARDIM BONSUCESSO - SOROCABA</v>
      </c>
      <c r="J1658" s="22" t="str">
        <f>Prefeitura!E1658</f>
        <v>(11) 954810463</v>
      </c>
      <c r="K1658" s="23" t="str">
        <f>LOWER('Base de dados'!K1657)</f>
        <v>gabrielyfreire19@gmail.com</v>
      </c>
      <c r="L1658" s="24" t="str">
        <f>'Base de dados'!J1657</f>
        <v>POPULAÇÃO GERAL</v>
      </c>
      <c r="M1658" s="24" t="str">
        <f>'Base de dados'!L1657</f>
        <v>SUPLENTE</v>
      </c>
      <c r="N1658" s="24">
        <f>'Base de dados'!M1657</f>
        <v>1341</v>
      </c>
      <c r="O1658" s="29" t="str">
        <f>IF(OR(Prefeitura!I1658="Não",Prefeitura!J1658&lt;&gt;""),"EXCLUÍDO","")</f>
        <v/>
      </c>
      <c r="P1658" s="24" t="str">
        <f>IF(Prefeitura!J1658&lt;&gt;"","ATENDIDO CDHU",IF(Prefeitura!I1658="Não","NÃO COMPROVA TEMPO DE MORADIA",""))</f>
        <v/>
      </c>
      <c r="Q1658" s="24" t="str">
        <f t="shared" si="52"/>
        <v/>
      </c>
    </row>
    <row r="1659" spans="1:17" ht="24.95" customHeight="1" x14ac:dyDescent="0.25">
      <c r="A1659" s="17">
        <f t="shared" si="51"/>
        <v>1657</v>
      </c>
      <c r="B1659" s="18" t="str">
        <f>'Base de dados'!A1658</f>
        <v>5630017829</v>
      </c>
      <c r="C1659" s="19" t="str">
        <f>'Base de dados'!B1658</f>
        <v>LUCIANA COSTA DE MORAES</v>
      </c>
      <c r="D1659" s="26">
        <f>'Base de dados'!C1658</f>
        <v>413675701</v>
      </c>
      <c r="E1659" s="20" t="str">
        <f>'Base de dados'!D1658</f>
        <v>308.667.448-27</v>
      </c>
      <c r="F1659" s="21" t="str">
        <f>IF('Base de dados'!E1658&lt;&gt;"",'Base de dados'!E1658,"")</f>
        <v/>
      </c>
      <c r="G1659" s="21" t="str">
        <f>IF('Base de dados'!F1658&lt;&gt;"",'Base de dados'!F1658,"")</f>
        <v/>
      </c>
      <c r="H1659" s="21" t="str">
        <f>IF('Base de dados'!G1658&lt;&gt;"",'Base de dados'!G1658,"")</f>
        <v/>
      </c>
      <c r="I1659" s="31" t="str">
        <f>Prefeitura!D1659</f>
        <v>RUA JOAO DE DEUS MORAES, 87 - JARDIM SAO FERNANDO - FERRAZ DE VASCONCELOS</v>
      </c>
      <c r="J1659" s="22" t="str">
        <f>Prefeitura!E1659</f>
        <v>(11) 960883840</v>
      </c>
      <c r="K1659" s="23" t="str">
        <f>LOWER('Base de dados'!K1658)</f>
        <v>lucianacostademoraesm@gmail.com</v>
      </c>
      <c r="L1659" s="24" t="str">
        <f>'Base de dados'!J1658</f>
        <v>POPULAÇÃO GERAL</v>
      </c>
      <c r="M1659" s="24" t="str">
        <f>'Base de dados'!L1658</f>
        <v>SUPLENTE</v>
      </c>
      <c r="N1659" s="24">
        <f>'Base de dados'!M1658</f>
        <v>1342</v>
      </c>
      <c r="O1659" s="29" t="str">
        <f>IF(OR(Prefeitura!I1659="Não",Prefeitura!J1659&lt;&gt;""),"EXCLUÍDO","")</f>
        <v/>
      </c>
      <c r="P1659" s="24" t="str">
        <f>IF(Prefeitura!J1659&lt;&gt;"","ATENDIDO CDHU",IF(Prefeitura!I1659="Não","NÃO COMPROVA TEMPO DE MORADIA",""))</f>
        <v/>
      </c>
      <c r="Q1659" s="24" t="str">
        <f t="shared" si="52"/>
        <v/>
      </c>
    </row>
    <row r="1660" spans="1:17" ht="24.95" customHeight="1" x14ac:dyDescent="0.25">
      <c r="A1660" s="17">
        <f t="shared" si="51"/>
        <v>1658</v>
      </c>
      <c r="B1660" s="18" t="str">
        <f>'Base de dados'!A1659</f>
        <v>5630021037</v>
      </c>
      <c r="C1660" s="19" t="str">
        <f>'Base de dados'!B1659</f>
        <v>JOSIMAR MIRANDA DOS SANTOS</v>
      </c>
      <c r="D1660" s="26">
        <f>'Base de dados'!C1659</f>
        <v>531500184</v>
      </c>
      <c r="E1660" s="20" t="str">
        <f>'Base de dados'!D1659</f>
        <v>414.236.988-19</v>
      </c>
      <c r="F1660" s="21" t="str">
        <f>IF('Base de dados'!E1659&lt;&gt;"",'Base de dados'!E1659,"")</f>
        <v>LEILA ALVES MARTINS</v>
      </c>
      <c r="G1660" s="21">
        <f>IF('Base de dados'!F1659&lt;&gt;"",'Base de dados'!F1659,"")</f>
        <v>497167840</v>
      </c>
      <c r="H1660" s="21" t="str">
        <f>IF('Base de dados'!G1659&lt;&gt;"",'Base de dados'!G1659,"")</f>
        <v>453.842.188-00</v>
      </c>
      <c r="I1660" s="31" t="str">
        <f>Prefeitura!D1660</f>
        <v>AV  DR FRANCISCO NOGUEIRA DE LIMA, 1150 - DESTERRO - CASA BRANCA</v>
      </c>
      <c r="J1660" s="22" t="str">
        <f>Prefeitura!E1660</f>
        <v>(19) 999441629</v>
      </c>
      <c r="K1660" s="23" t="str">
        <f>LOWER('Base de dados'!K1659)</f>
        <v>991292367leticia@gmail.com</v>
      </c>
      <c r="L1660" s="24" t="str">
        <f>'Base de dados'!J1659</f>
        <v>POPULAÇÃO GERAL</v>
      </c>
      <c r="M1660" s="24" t="str">
        <f>'Base de dados'!L1659</f>
        <v>SUPLENTE</v>
      </c>
      <c r="N1660" s="24">
        <f>'Base de dados'!M1659</f>
        <v>1343</v>
      </c>
      <c r="O1660" s="29" t="str">
        <f>IF(OR(Prefeitura!I1660="Não",Prefeitura!J1660&lt;&gt;""),"EXCLUÍDO","")</f>
        <v/>
      </c>
      <c r="P1660" s="24" t="str">
        <f>IF(Prefeitura!J1660&lt;&gt;"","ATENDIDO CDHU",IF(Prefeitura!I1660="Não","NÃO COMPROVA TEMPO DE MORADIA",""))</f>
        <v/>
      </c>
      <c r="Q1660" s="24" t="str">
        <f t="shared" si="52"/>
        <v/>
      </c>
    </row>
    <row r="1661" spans="1:17" ht="24.95" customHeight="1" x14ac:dyDescent="0.25">
      <c r="A1661" s="17">
        <f t="shared" si="51"/>
        <v>1659</v>
      </c>
      <c r="B1661" s="18" t="str">
        <f>'Base de dados'!A1660</f>
        <v>5630013588</v>
      </c>
      <c r="C1661" s="19" t="str">
        <f>'Base de dados'!B1660</f>
        <v>MARIA ANTONIETA  DE SOUZA</v>
      </c>
      <c r="D1661" s="26">
        <f>'Base de dados'!C1660</f>
        <v>187432909</v>
      </c>
      <c r="E1661" s="20" t="str">
        <f>'Base de dados'!D1660</f>
        <v>057.444.798-99</v>
      </c>
      <c r="F1661" s="21" t="str">
        <f>IF('Base de dados'!E1660&lt;&gt;"",'Base de dados'!E1660,"")</f>
        <v/>
      </c>
      <c r="G1661" s="21" t="str">
        <f>IF('Base de dados'!F1660&lt;&gt;"",'Base de dados'!F1660,"")</f>
        <v/>
      </c>
      <c r="H1661" s="21" t="str">
        <f>IF('Base de dados'!G1660&lt;&gt;"",'Base de dados'!G1660,"")</f>
        <v/>
      </c>
      <c r="I1661" s="31" t="str">
        <f>Prefeitura!D1661</f>
        <v>RUA WALDEMAR PANICO, 207 - CENTRO - CASA BRANCA</v>
      </c>
      <c r="J1661" s="22" t="str">
        <f>Prefeitura!E1661</f>
        <v>(19) 999203381</v>
      </c>
      <c r="K1661" s="23" t="str">
        <f>LOWER('Base de dados'!K1660)</f>
        <v>patybeani2019@icloud.com</v>
      </c>
      <c r="L1661" s="24" t="str">
        <f>'Base de dados'!J1660</f>
        <v>POPULAÇÃO GERAL</v>
      </c>
      <c r="M1661" s="24" t="str">
        <f>'Base de dados'!L1660</f>
        <v>SUPLENTE</v>
      </c>
      <c r="N1661" s="24">
        <f>'Base de dados'!M1660</f>
        <v>1344</v>
      </c>
      <c r="O1661" s="29" t="str">
        <f>IF(OR(Prefeitura!I1661="Não",Prefeitura!J1661&lt;&gt;""),"EXCLUÍDO","")</f>
        <v/>
      </c>
      <c r="P1661" s="24" t="str">
        <f>IF(Prefeitura!J1661&lt;&gt;"","ATENDIDO CDHU",IF(Prefeitura!I1661="Não","NÃO COMPROVA TEMPO DE MORADIA",""))</f>
        <v/>
      </c>
      <c r="Q1661" s="24" t="str">
        <f t="shared" si="52"/>
        <v/>
      </c>
    </row>
    <row r="1662" spans="1:17" ht="24.95" customHeight="1" x14ac:dyDescent="0.25">
      <c r="A1662" s="17">
        <f t="shared" si="51"/>
        <v>1660</v>
      </c>
      <c r="B1662" s="18" t="str">
        <f>'Base de dados'!A1661</f>
        <v>5630011855</v>
      </c>
      <c r="C1662" s="19" t="str">
        <f>'Base de dados'!B1661</f>
        <v>CRISTIANE AMELIA DE SOUZA</v>
      </c>
      <c r="D1662" s="26">
        <f>'Base de dados'!C1661</f>
        <v>321747641</v>
      </c>
      <c r="E1662" s="20" t="str">
        <f>'Base de dados'!D1661</f>
        <v>297.882.668-19</v>
      </c>
      <c r="F1662" s="21" t="str">
        <f>IF('Base de dados'!E1661&lt;&gt;"",'Base de dados'!E1661,"")</f>
        <v/>
      </c>
      <c r="G1662" s="21" t="str">
        <f>IF('Base de dados'!F1661&lt;&gt;"",'Base de dados'!F1661,"")</f>
        <v/>
      </c>
      <c r="H1662" s="21" t="str">
        <f>IF('Base de dados'!G1661&lt;&gt;"",'Base de dados'!G1661,"")</f>
        <v/>
      </c>
      <c r="I1662" s="31" t="str">
        <f>Prefeitura!D1662</f>
        <v>RUA FAMILIA GALANTE, 179 - NAZARE - CASA BRANCA</v>
      </c>
      <c r="J1662" s="22" t="str">
        <f>Prefeitura!E1662</f>
        <v>(19) 993385046</v>
      </c>
      <c r="K1662" s="23" t="str">
        <f>LOWER('Base de dados'!K1661)</f>
        <v>chrisfashionsouza@gmail.com</v>
      </c>
      <c r="L1662" s="24" t="str">
        <f>'Base de dados'!J1661</f>
        <v>POPULAÇÃO GERAL</v>
      </c>
      <c r="M1662" s="24" t="str">
        <f>'Base de dados'!L1661</f>
        <v>SUPLENTE</v>
      </c>
      <c r="N1662" s="24">
        <f>'Base de dados'!M1661</f>
        <v>1345</v>
      </c>
      <c r="O1662" s="29" t="str">
        <f>IF(OR(Prefeitura!I1662="Não",Prefeitura!J1662&lt;&gt;""),"EXCLUÍDO","")</f>
        <v/>
      </c>
      <c r="P1662" s="24" t="str">
        <f>IF(Prefeitura!J1662&lt;&gt;"","ATENDIDO CDHU",IF(Prefeitura!I1662="Não","NÃO COMPROVA TEMPO DE MORADIA",""))</f>
        <v/>
      </c>
      <c r="Q1662" s="24" t="str">
        <f t="shared" si="52"/>
        <v/>
      </c>
    </row>
    <row r="1663" spans="1:17" ht="24.95" customHeight="1" x14ac:dyDescent="0.25">
      <c r="A1663" s="17">
        <f t="shared" si="51"/>
        <v>1661</v>
      </c>
      <c r="B1663" s="18" t="str">
        <f>'Base de dados'!A1662</f>
        <v>5630015534</v>
      </c>
      <c r="C1663" s="19" t="str">
        <f>'Base de dados'!B1662</f>
        <v>DAVID HENRIQUE DA SILVA</v>
      </c>
      <c r="D1663" s="26">
        <f>'Base de dados'!C1662</f>
        <v>455783469</v>
      </c>
      <c r="E1663" s="20" t="str">
        <f>'Base de dados'!D1662</f>
        <v>480.406.788-46</v>
      </c>
      <c r="F1663" s="21" t="str">
        <f>IF('Base de dados'!E1662&lt;&gt;"",'Base de dados'!E1662,"")</f>
        <v>REGINA CELIA BAPTISTA</v>
      </c>
      <c r="G1663" s="21">
        <f>IF('Base de dados'!F1662&lt;&gt;"",'Base de dados'!F1662,"")</f>
        <v>279698598</v>
      </c>
      <c r="H1663" s="21" t="str">
        <f>IF('Base de dados'!G1662&lt;&gt;"",'Base de dados'!G1662,"")</f>
        <v>172.830.088-61</v>
      </c>
      <c r="I1663" s="31" t="str">
        <f>Prefeitura!D1663</f>
        <v>RUA CARLOS KEBERG, 50 - ODENIR BUZZATO - CASA BRANCA</v>
      </c>
      <c r="J1663" s="22" t="str">
        <f>Prefeitura!E1663</f>
        <v>(19) 994924566</v>
      </c>
      <c r="K1663" s="23" t="str">
        <f>LOWER('Base de dados'!K1662)</f>
        <v>geh2309@outlook.com</v>
      </c>
      <c r="L1663" s="24" t="str">
        <f>'Base de dados'!J1662</f>
        <v>POPULAÇÃO GERAL</v>
      </c>
      <c r="M1663" s="24" t="str">
        <f>'Base de dados'!L1662</f>
        <v>SUPLENTE</v>
      </c>
      <c r="N1663" s="24">
        <f>'Base de dados'!M1662</f>
        <v>1346</v>
      </c>
      <c r="O1663" s="29" t="str">
        <f>IF(OR(Prefeitura!I1663="Não",Prefeitura!J1663&lt;&gt;""),"EXCLUÍDO","")</f>
        <v/>
      </c>
      <c r="P1663" s="24" t="str">
        <f>IF(Prefeitura!J1663&lt;&gt;"","ATENDIDO CDHU",IF(Prefeitura!I1663="Não","NÃO COMPROVA TEMPO DE MORADIA",""))</f>
        <v/>
      </c>
      <c r="Q1663" s="24" t="str">
        <f t="shared" si="52"/>
        <v/>
      </c>
    </row>
    <row r="1664" spans="1:17" ht="24.95" customHeight="1" x14ac:dyDescent="0.25">
      <c r="A1664" s="17">
        <f t="shared" si="51"/>
        <v>1662</v>
      </c>
      <c r="B1664" s="18" t="str">
        <f>'Base de dados'!A1663</f>
        <v>5630011657</v>
      </c>
      <c r="C1664" s="19" t="str">
        <f>'Base de dados'!B1663</f>
        <v>STEFANI CRISTINA CARMO COELHO</v>
      </c>
      <c r="D1664" s="26">
        <f>'Base de dados'!C1663</f>
        <v>49732216</v>
      </c>
      <c r="E1664" s="20" t="str">
        <f>'Base de dados'!D1663</f>
        <v>441.278.708-77</v>
      </c>
      <c r="F1664" s="21" t="str">
        <f>IF('Base de dados'!E1663&lt;&gt;"",'Base de dados'!E1663,"")</f>
        <v>VALER LUISMAR COELHO</v>
      </c>
      <c r="G1664" s="21">
        <f>IF('Base de dados'!F1663&lt;&gt;"",'Base de dados'!F1663,"")</f>
        <v>400601357</v>
      </c>
      <c r="H1664" s="21" t="str">
        <f>IF('Base de dados'!G1663&lt;&gt;"",'Base de dados'!G1663,"")</f>
        <v>452.890.468-36</v>
      </c>
      <c r="I1664" s="31" t="str">
        <f>Prefeitura!D1664</f>
        <v>AV  FAMILIA MACHADO, 164 - JARDIM BELA VISTA - CASA BRANCA</v>
      </c>
      <c r="J1664" s="22" t="str">
        <f>Prefeitura!E1664</f>
        <v>(19) 989359519</v>
      </c>
      <c r="K1664" s="23" t="str">
        <f>LOWER('Base de dados'!K1663)</f>
        <v>valberluismar@gmail.com</v>
      </c>
      <c r="L1664" s="24" t="str">
        <f>'Base de dados'!J1663</f>
        <v>POPULAÇÃO GERAL</v>
      </c>
      <c r="M1664" s="24" t="str">
        <f>'Base de dados'!L1663</f>
        <v>SUPLENTE</v>
      </c>
      <c r="N1664" s="24">
        <f>'Base de dados'!M1663</f>
        <v>1347</v>
      </c>
      <c r="O1664" s="29" t="str">
        <f>IF(OR(Prefeitura!I1664="Não",Prefeitura!J1664&lt;&gt;""),"EXCLUÍDO","")</f>
        <v/>
      </c>
      <c r="P1664" s="24" t="str">
        <f>IF(Prefeitura!J1664&lt;&gt;"","ATENDIDO CDHU",IF(Prefeitura!I1664="Não","NÃO COMPROVA TEMPO DE MORADIA",""))</f>
        <v/>
      </c>
      <c r="Q1664" s="24" t="str">
        <f t="shared" si="52"/>
        <v/>
      </c>
    </row>
    <row r="1665" spans="1:17" ht="24.95" customHeight="1" x14ac:dyDescent="0.25">
      <c r="A1665" s="17">
        <f t="shared" si="51"/>
        <v>1663</v>
      </c>
      <c r="B1665" s="18" t="str">
        <f>'Base de dados'!A1664</f>
        <v>5630012549</v>
      </c>
      <c r="C1665" s="19" t="str">
        <f>'Base de dados'!B1664</f>
        <v>ADILSON DE OLIVEIRA</v>
      </c>
      <c r="D1665" s="26">
        <f>'Base de dados'!C1664</f>
        <v>172933030</v>
      </c>
      <c r="E1665" s="20" t="str">
        <f>'Base de dados'!D1664</f>
        <v>045.701.328-12</v>
      </c>
      <c r="F1665" s="21" t="str">
        <f>IF('Base de dados'!E1664&lt;&gt;"",'Base de dados'!E1664,"")</f>
        <v/>
      </c>
      <c r="G1665" s="21" t="str">
        <f>IF('Base de dados'!F1664&lt;&gt;"",'Base de dados'!F1664,"")</f>
        <v/>
      </c>
      <c r="H1665" s="21" t="str">
        <f>IF('Base de dados'!G1664&lt;&gt;"",'Base de dados'!G1664,"")</f>
        <v/>
      </c>
      <c r="I1665" s="31" t="str">
        <f>Prefeitura!D1665</f>
        <v>RUA MERCEDES NASSER SABBAG, 82 - PARQUE SANTO ANTONIO - SAO PAULO</v>
      </c>
      <c r="J1665" s="22" t="str">
        <f>Prefeitura!E1665</f>
        <v>(11) 966373689</v>
      </c>
      <c r="K1665" s="23" t="str">
        <f>LOWER('Base de dados'!K1664)</f>
        <v>oliveiraadilson587@gmail.com</v>
      </c>
      <c r="L1665" s="24" t="str">
        <f>'Base de dados'!J1664</f>
        <v>POPULAÇÃO GERAL</v>
      </c>
      <c r="M1665" s="24" t="str">
        <f>'Base de dados'!L1664</f>
        <v>SUPLENTE</v>
      </c>
      <c r="N1665" s="24">
        <f>'Base de dados'!M1664</f>
        <v>1348</v>
      </c>
      <c r="O1665" s="29" t="str">
        <f>IF(OR(Prefeitura!I1665="Não",Prefeitura!J1665&lt;&gt;""),"EXCLUÍDO","")</f>
        <v/>
      </c>
      <c r="P1665" s="24" t="str">
        <f>IF(Prefeitura!J1665&lt;&gt;"","ATENDIDO CDHU",IF(Prefeitura!I1665="Não","NÃO COMPROVA TEMPO DE MORADIA",""))</f>
        <v/>
      </c>
      <c r="Q1665" s="24" t="str">
        <f t="shared" si="52"/>
        <v/>
      </c>
    </row>
    <row r="1666" spans="1:17" ht="24.95" customHeight="1" x14ac:dyDescent="0.25">
      <c r="A1666" s="17">
        <f t="shared" si="51"/>
        <v>1664</v>
      </c>
      <c r="B1666" s="18" t="str">
        <f>'Base de dados'!A1665</f>
        <v>5630010535</v>
      </c>
      <c r="C1666" s="19" t="str">
        <f>'Base de dados'!B1665</f>
        <v>FRANCIS-ELEN SBERSI</v>
      </c>
      <c r="D1666" s="26">
        <f>'Base de dados'!C1665</f>
        <v>43164746</v>
      </c>
      <c r="E1666" s="20" t="str">
        <f>'Base de dados'!D1665</f>
        <v>357.665.638-33</v>
      </c>
      <c r="F1666" s="21" t="str">
        <f>IF('Base de dados'!E1665&lt;&gt;"",'Base de dados'!E1665,"")</f>
        <v/>
      </c>
      <c r="G1666" s="21" t="str">
        <f>IF('Base de dados'!F1665&lt;&gt;"",'Base de dados'!F1665,"")</f>
        <v/>
      </c>
      <c r="H1666" s="21" t="str">
        <f>IF('Base de dados'!G1665&lt;&gt;"",'Base de dados'!G1665,"")</f>
        <v/>
      </c>
      <c r="I1666" s="31" t="str">
        <f>Prefeitura!D1666</f>
        <v>AV  DOUTOR FRANCISCO NOGUEIRA  DE LIMA, 1185 -  CHACARA BOA VISTA  - CASA BRANCA</v>
      </c>
      <c r="J1666" s="22" t="str">
        <f>Prefeitura!E1666</f>
        <v>(19) 992876560</v>
      </c>
      <c r="K1666" s="23" t="str">
        <f>LOWER('Base de dados'!K1665)</f>
        <v>francis19@bol.com.br</v>
      </c>
      <c r="L1666" s="24" t="str">
        <f>'Base de dados'!J1665</f>
        <v>POPULAÇÃO GERAL</v>
      </c>
      <c r="M1666" s="24" t="str">
        <f>'Base de dados'!L1665</f>
        <v>SUPLENTE</v>
      </c>
      <c r="N1666" s="24">
        <f>'Base de dados'!M1665</f>
        <v>1349</v>
      </c>
      <c r="O1666" s="29" t="str">
        <f>IF(OR(Prefeitura!I1666="Não",Prefeitura!J1666&lt;&gt;""),"EXCLUÍDO","")</f>
        <v/>
      </c>
      <c r="P1666" s="24" t="str">
        <f>IF(Prefeitura!J1666&lt;&gt;"","ATENDIDO CDHU",IF(Prefeitura!I1666="Não","NÃO COMPROVA TEMPO DE MORADIA",""))</f>
        <v/>
      </c>
      <c r="Q1666" s="24" t="str">
        <f t="shared" si="52"/>
        <v/>
      </c>
    </row>
    <row r="1667" spans="1:17" ht="24.95" customHeight="1" x14ac:dyDescent="0.25">
      <c r="A1667" s="17">
        <f t="shared" si="51"/>
        <v>1665</v>
      </c>
      <c r="B1667" s="18" t="str">
        <f>'Base de dados'!A1666</f>
        <v>5630001906</v>
      </c>
      <c r="C1667" s="19" t="str">
        <f>'Base de dados'!B1666</f>
        <v>DENILSON PEGORALI GERMANO</v>
      </c>
      <c r="D1667" s="26">
        <f>'Base de dados'!C1666</f>
        <v>286888451</v>
      </c>
      <c r="E1667" s="20" t="str">
        <f>'Base de dados'!D1666</f>
        <v>184.215.338-27</v>
      </c>
      <c r="F1667" s="21" t="str">
        <f>IF('Base de dados'!E1666&lt;&gt;"",'Base de dados'!E1666,"")</f>
        <v/>
      </c>
      <c r="G1667" s="21" t="str">
        <f>IF('Base de dados'!F1666&lt;&gt;"",'Base de dados'!F1666,"")</f>
        <v/>
      </c>
      <c r="H1667" s="21" t="str">
        <f>IF('Base de dados'!G1666&lt;&gt;"",'Base de dados'!G1666,"")</f>
        <v/>
      </c>
      <c r="I1667" s="31" t="str">
        <f>Prefeitura!D1667</f>
        <v>RUA DOUTOR ZUQUIM, 266 - SANTANA - SAO PAULO</v>
      </c>
      <c r="J1667" s="22" t="str">
        <f>Prefeitura!E1667</f>
        <v>(19) 991565306</v>
      </c>
      <c r="K1667" s="23" t="str">
        <f>LOWER('Base de dados'!K1666)</f>
        <v>denilsongermano@mail.com</v>
      </c>
      <c r="L1667" s="24" t="str">
        <f>'Base de dados'!J1666</f>
        <v>POPULAÇÃO GERAL</v>
      </c>
      <c r="M1667" s="24" t="str">
        <f>'Base de dados'!L1666</f>
        <v>SUPLENTE</v>
      </c>
      <c r="N1667" s="24">
        <f>'Base de dados'!M1666</f>
        <v>1350</v>
      </c>
      <c r="O1667" s="29" t="str">
        <f>IF(OR(Prefeitura!I1667="Não",Prefeitura!J1667&lt;&gt;""),"EXCLUÍDO","")</f>
        <v/>
      </c>
      <c r="P1667" s="24" t="str">
        <f>IF(Prefeitura!J1667&lt;&gt;"","ATENDIDO CDHU",IF(Prefeitura!I1667="Não","NÃO COMPROVA TEMPO DE MORADIA",""))</f>
        <v/>
      </c>
      <c r="Q1667" s="24" t="str">
        <f t="shared" si="52"/>
        <v/>
      </c>
    </row>
    <row r="1668" spans="1:17" ht="24.95" customHeight="1" x14ac:dyDescent="0.25">
      <c r="A1668" s="17">
        <f t="shared" si="51"/>
        <v>1666</v>
      </c>
      <c r="B1668" s="18" t="str">
        <f>'Base de dados'!A1667</f>
        <v>5630009701</v>
      </c>
      <c r="C1668" s="19" t="str">
        <f>'Base de dados'!B1667</f>
        <v>DIESLEY ALEXANDRE</v>
      </c>
      <c r="D1668" s="26">
        <f>'Base de dados'!C1667</f>
        <v>23082348</v>
      </c>
      <c r="E1668" s="20" t="str">
        <f>'Base de dados'!D1667</f>
        <v>042.681.521-13</v>
      </c>
      <c r="F1668" s="21" t="str">
        <f>IF('Base de dados'!E1667&lt;&gt;"",'Base de dados'!E1667,"")</f>
        <v/>
      </c>
      <c r="G1668" s="21" t="str">
        <f>IF('Base de dados'!F1667&lt;&gt;"",'Base de dados'!F1667,"")</f>
        <v/>
      </c>
      <c r="H1668" s="21" t="str">
        <f>IF('Base de dados'!G1667&lt;&gt;"",'Base de dados'!G1667,"")</f>
        <v/>
      </c>
      <c r="I1668" s="31" t="str">
        <f>Prefeitura!D1668</f>
        <v>RUA 2 ESQUINA COM 29, 939 - SHANGRILA  - TANGARA DA SERRA</v>
      </c>
      <c r="J1668" s="22" t="str">
        <f>Prefeitura!E1668</f>
        <v>(65) 998088259</v>
      </c>
      <c r="K1668" s="23" t="str">
        <f>LOWER('Base de dados'!K1667)</f>
        <v>diesleyvienna@gmail.com</v>
      </c>
      <c r="L1668" s="24" t="str">
        <f>'Base de dados'!J1667</f>
        <v>POPULAÇÃO GERAL</v>
      </c>
      <c r="M1668" s="24" t="str">
        <f>'Base de dados'!L1667</f>
        <v>SUPLENTE</v>
      </c>
      <c r="N1668" s="24">
        <f>'Base de dados'!M1667</f>
        <v>1351</v>
      </c>
      <c r="O1668" s="29" t="str">
        <f>IF(OR(Prefeitura!I1668="Não",Prefeitura!J1668&lt;&gt;""),"EXCLUÍDO","")</f>
        <v/>
      </c>
      <c r="P1668" s="24" t="str">
        <f>IF(Prefeitura!J1668&lt;&gt;"","ATENDIDO CDHU",IF(Prefeitura!I1668="Não","NÃO COMPROVA TEMPO DE MORADIA",""))</f>
        <v/>
      </c>
      <c r="Q1668" s="24" t="str">
        <f t="shared" si="52"/>
        <v/>
      </c>
    </row>
    <row r="1669" spans="1:17" ht="24.95" customHeight="1" x14ac:dyDescent="0.25">
      <c r="A1669" s="17">
        <f t="shared" ref="A1669:A1732" si="53">A1668+1</f>
        <v>1667</v>
      </c>
      <c r="B1669" s="18" t="str">
        <f>'Base de dados'!A1668</f>
        <v>5630020021</v>
      </c>
      <c r="C1669" s="19" t="str">
        <f>'Base de dados'!B1668</f>
        <v>JOSE MARCIO DE MELO MAFRA</v>
      </c>
      <c r="D1669" s="26">
        <f>'Base de dados'!C1668</f>
        <v>403803986</v>
      </c>
      <c r="E1669" s="20" t="str">
        <f>'Base de dados'!D1668</f>
        <v>219.707.058-41</v>
      </c>
      <c r="F1669" s="21" t="str">
        <f>IF('Base de dados'!E1668&lt;&gt;"",'Base de dados'!E1668,"")</f>
        <v/>
      </c>
      <c r="G1669" s="21" t="str">
        <f>IF('Base de dados'!F1668&lt;&gt;"",'Base de dados'!F1668,"")</f>
        <v/>
      </c>
      <c r="H1669" s="21" t="str">
        <f>IF('Base de dados'!G1668&lt;&gt;"",'Base de dados'!G1668,"")</f>
        <v/>
      </c>
      <c r="I1669" s="31" t="str">
        <f>Prefeitura!D1669</f>
        <v>RUA LUIS CLAUDIO SABAINE, 25 - JARDIM MACAUBA - CASA BRANCA</v>
      </c>
      <c r="J1669" s="22" t="str">
        <f>Prefeitura!E1669</f>
        <v>(19) 989944745</v>
      </c>
      <c r="K1669" s="23" t="str">
        <f>LOWER('Base de dados'!K1668)</f>
        <v>marcio.mafra81@hotmail.com</v>
      </c>
      <c r="L1669" s="24" t="str">
        <f>'Base de dados'!J1668</f>
        <v>POPULAÇÃO GERAL</v>
      </c>
      <c r="M1669" s="24" t="str">
        <f>'Base de dados'!L1668</f>
        <v>SUPLENTE</v>
      </c>
      <c r="N1669" s="24">
        <f>'Base de dados'!M1668</f>
        <v>1352</v>
      </c>
      <c r="O1669" s="29" t="str">
        <f>IF(OR(Prefeitura!I1669="Não",Prefeitura!J1669&lt;&gt;""),"EXCLUÍDO","")</f>
        <v/>
      </c>
      <c r="P1669" s="24" t="str">
        <f>IF(Prefeitura!J1669&lt;&gt;"","ATENDIDO CDHU",IF(Prefeitura!I1669="Não","NÃO COMPROVA TEMPO DE MORADIA",""))</f>
        <v/>
      </c>
      <c r="Q1669" s="24" t="str">
        <f t="shared" ref="Q1669:Q1732" si="54">IF(P1669="","",IF(P1669="ATENDIDO CDHU","CDHU","PREFEITURA"))</f>
        <v/>
      </c>
    </row>
    <row r="1670" spans="1:17" ht="24.95" customHeight="1" x14ac:dyDescent="0.25">
      <c r="A1670" s="17">
        <f t="shared" si="53"/>
        <v>1668</v>
      </c>
      <c r="B1670" s="18" t="str">
        <f>'Base de dados'!A1669</f>
        <v>5630010634</v>
      </c>
      <c r="C1670" s="19" t="str">
        <f>'Base de dados'!B1669</f>
        <v>ANA LUIZA RODRIGUES MARTINS</v>
      </c>
      <c r="D1670" s="26">
        <f>'Base de dados'!C1669</f>
        <v>237896436</v>
      </c>
      <c r="E1670" s="20" t="str">
        <f>'Base de dados'!D1669</f>
        <v>287.977.478-07</v>
      </c>
      <c r="F1670" s="21" t="str">
        <f>IF('Base de dados'!E1669&lt;&gt;"",'Base de dados'!E1669,"")</f>
        <v/>
      </c>
      <c r="G1670" s="21" t="str">
        <f>IF('Base de dados'!F1669&lt;&gt;"",'Base de dados'!F1669,"")</f>
        <v/>
      </c>
      <c r="H1670" s="21" t="str">
        <f>IF('Base de dados'!G1669&lt;&gt;"",'Base de dados'!G1669,"")</f>
        <v/>
      </c>
      <c r="I1670" s="31" t="str">
        <f>Prefeitura!D1670</f>
        <v>RUA THEODORO RODRIGUES MARTINS, 62 - NOSSOTETO2 - CASA BRANCA</v>
      </c>
      <c r="J1670" s="22" t="str">
        <f>Prefeitura!E1670</f>
        <v>(19) 991292745</v>
      </c>
      <c r="K1670" s="23" t="str">
        <f>LOWER('Base de dados'!K1669)</f>
        <v>tamires_2106@hotmai.com</v>
      </c>
      <c r="L1670" s="24" t="str">
        <f>'Base de dados'!J1669</f>
        <v>POPULAÇÃO GERAL</v>
      </c>
      <c r="M1670" s="24" t="str">
        <f>'Base de dados'!L1669</f>
        <v>SUPLENTE</v>
      </c>
      <c r="N1670" s="24">
        <f>'Base de dados'!M1669</f>
        <v>1353</v>
      </c>
      <c r="O1670" s="29" t="str">
        <f>IF(OR(Prefeitura!I1670="Não",Prefeitura!J1670&lt;&gt;""),"EXCLUÍDO","")</f>
        <v/>
      </c>
      <c r="P1670" s="24" t="str">
        <f>IF(Prefeitura!J1670&lt;&gt;"","ATENDIDO CDHU",IF(Prefeitura!I1670="Não","NÃO COMPROVA TEMPO DE MORADIA",""))</f>
        <v/>
      </c>
      <c r="Q1670" s="24" t="str">
        <f t="shared" si="54"/>
        <v/>
      </c>
    </row>
    <row r="1671" spans="1:17" ht="24.95" customHeight="1" x14ac:dyDescent="0.25">
      <c r="A1671" s="17">
        <f t="shared" si="53"/>
        <v>1669</v>
      </c>
      <c r="B1671" s="18" t="str">
        <f>'Base de dados'!A1670</f>
        <v>5630018298</v>
      </c>
      <c r="C1671" s="19" t="str">
        <f>'Base de dados'!B1670</f>
        <v>RICARDO DOS SANTOS DAMACENO</v>
      </c>
      <c r="D1671" s="26">
        <f>'Base de dados'!C1670</f>
        <v>36179304</v>
      </c>
      <c r="E1671" s="20" t="str">
        <f>'Base de dados'!D1670</f>
        <v>296.574.018-01</v>
      </c>
      <c r="F1671" s="21" t="str">
        <f>IF('Base de dados'!E1670&lt;&gt;"",'Base de dados'!E1670,"")</f>
        <v>ELISA DE PAULA PEREIRA</v>
      </c>
      <c r="G1671" s="21">
        <f>IF('Base de dados'!F1670&lt;&gt;"",'Base de dados'!F1670,"")</f>
        <v>446077057</v>
      </c>
      <c r="H1671" s="21" t="str">
        <f>IF('Base de dados'!G1670&lt;&gt;"",'Base de dados'!G1670,"")</f>
        <v>375.009.328-80</v>
      </c>
      <c r="I1671" s="31" t="str">
        <f>Prefeitura!D1671</f>
        <v>FAZ VELHA DE VENDA BRANCA, 000 - RURAL - CASA BRANCA</v>
      </c>
      <c r="J1671" s="22" t="str">
        <f>Prefeitura!E1671</f>
        <v>(19) 989069752</v>
      </c>
      <c r="K1671" s="23" t="str">
        <f>LOWER('Base de dados'!K1670)</f>
        <v>damacenoricardodossantos@gmail.com</v>
      </c>
      <c r="L1671" s="24" t="str">
        <f>'Base de dados'!J1670</f>
        <v>POPULAÇÃO GERAL</v>
      </c>
      <c r="M1671" s="24" t="str">
        <f>'Base de dados'!L1670</f>
        <v>SUPLENTE</v>
      </c>
      <c r="N1671" s="24">
        <f>'Base de dados'!M1670</f>
        <v>1354</v>
      </c>
      <c r="O1671" s="29" t="str">
        <f>IF(OR(Prefeitura!I1671="Não",Prefeitura!J1671&lt;&gt;""),"EXCLUÍDO","")</f>
        <v/>
      </c>
      <c r="P1671" s="24" t="str">
        <f>IF(Prefeitura!J1671&lt;&gt;"","ATENDIDO CDHU",IF(Prefeitura!I1671="Não","NÃO COMPROVA TEMPO DE MORADIA",""))</f>
        <v/>
      </c>
      <c r="Q1671" s="24" t="str">
        <f t="shared" si="54"/>
        <v/>
      </c>
    </row>
    <row r="1672" spans="1:17" ht="24.95" customHeight="1" x14ac:dyDescent="0.25">
      <c r="A1672" s="17">
        <f t="shared" si="53"/>
        <v>1670</v>
      </c>
      <c r="B1672" s="18" t="str">
        <f>'Base de dados'!A1671</f>
        <v>5630013448</v>
      </c>
      <c r="C1672" s="19" t="str">
        <f>'Base de dados'!B1671</f>
        <v>ROMILDO FLORENTINO</v>
      </c>
      <c r="D1672" s="26">
        <f>'Base de dados'!C1671</f>
        <v>215848081</v>
      </c>
      <c r="E1672" s="20" t="str">
        <f>'Base de dados'!D1671</f>
        <v>104.884.768-36</v>
      </c>
      <c r="F1672" s="21" t="str">
        <f>IF('Base de dados'!E1671&lt;&gt;"",'Base de dados'!E1671,"")</f>
        <v/>
      </c>
      <c r="G1672" s="21" t="str">
        <f>IF('Base de dados'!F1671&lt;&gt;"",'Base de dados'!F1671,"")</f>
        <v/>
      </c>
      <c r="H1672" s="21" t="str">
        <f>IF('Base de dados'!G1671&lt;&gt;"",'Base de dados'!G1671,"")</f>
        <v/>
      </c>
      <c r="I1672" s="31" t="str">
        <f>Prefeitura!D1672</f>
        <v>FAZ RODOVIA HELIO MOREIRA SALES KM 43,5, S/N - ZONA RURAL - CASA BRANCA</v>
      </c>
      <c r="J1672" s="22" t="str">
        <f>Prefeitura!E1672</f>
        <v>(19) 996113566</v>
      </c>
      <c r="K1672" s="23" t="str">
        <f>LOWER('Base de dados'!K1671)</f>
        <v>andersonmenato@gmail.com</v>
      </c>
      <c r="L1672" s="24" t="str">
        <f>'Base de dados'!J1671</f>
        <v>POPULAÇÃO GERAL</v>
      </c>
      <c r="M1672" s="24" t="str">
        <f>'Base de dados'!L1671</f>
        <v>SUPLENTE</v>
      </c>
      <c r="N1672" s="24">
        <f>'Base de dados'!M1671</f>
        <v>1355</v>
      </c>
      <c r="O1672" s="29" t="str">
        <f>IF(OR(Prefeitura!I1672="Não",Prefeitura!J1672&lt;&gt;""),"EXCLUÍDO","")</f>
        <v/>
      </c>
      <c r="P1672" s="24" t="str">
        <f>IF(Prefeitura!J1672&lt;&gt;"","ATENDIDO CDHU",IF(Prefeitura!I1672="Não","NÃO COMPROVA TEMPO DE MORADIA",""))</f>
        <v/>
      </c>
      <c r="Q1672" s="24" t="str">
        <f t="shared" si="54"/>
        <v/>
      </c>
    </row>
    <row r="1673" spans="1:17" ht="24.95" customHeight="1" x14ac:dyDescent="0.25">
      <c r="A1673" s="17">
        <f t="shared" si="53"/>
        <v>1671</v>
      </c>
      <c r="B1673" s="18" t="str">
        <f>'Base de dados'!A1672</f>
        <v>5630016797</v>
      </c>
      <c r="C1673" s="19" t="str">
        <f>'Base de dados'!B1672</f>
        <v>CARLOS HENRIQUE MIGLIORINI DE LIMA</v>
      </c>
      <c r="D1673" s="26">
        <f>'Base de dados'!C1672</f>
        <v>43629431</v>
      </c>
      <c r="E1673" s="20" t="str">
        <f>'Base de dados'!D1672</f>
        <v>466.382.078-65</v>
      </c>
      <c r="F1673" s="21" t="str">
        <f>IF('Base de dados'!E1672&lt;&gt;"",'Base de dados'!E1672,"")</f>
        <v/>
      </c>
      <c r="G1673" s="21" t="str">
        <f>IF('Base de dados'!F1672&lt;&gt;"",'Base de dados'!F1672,"")</f>
        <v/>
      </c>
      <c r="H1673" s="21" t="str">
        <f>IF('Base de dados'!G1672&lt;&gt;"",'Base de dados'!G1672,"")</f>
        <v/>
      </c>
      <c r="I1673" s="31" t="str">
        <f>Prefeitura!D1673</f>
        <v>RUA FAMILIA CARVALHO, 56 - NAZARET - CASA BRANCA</v>
      </c>
      <c r="J1673" s="22" t="str">
        <f>Prefeitura!E1673</f>
        <v>(19) 993221257</v>
      </c>
      <c r="K1673" s="23" t="str">
        <f>LOWER('Base de dados'!K1672)</f>
        <v>henrique_edhardy@hotmail.com</v>
      </c>
      <c r="L1673" s="24" t="str">
        <f>'Base de dados'!J1672</f>
        <v>POPULAÇÃO GERAL</v>
      </c>
      <c r="M1673" s="24" t="str">
        <f>'Base de dados'!L1672</f>
        <v>SUPLENTE</v>
      </c>
      <c r="N1673" s="24">
        <f>'Base de dados'!M1672</f>
        <v>1356</v>
      </c>
      <c r="O1673" s="29" t="str">
        <f>IF(OR(Prefeitura!I1673="Não",Prefeitura!J1673&lt;&gt;""),"EXCLUÍDO","")</f>
        <v/>
      </c>
      <c r="P1673" s="24" t="str">
        <f>IF(Prefeitura!J1673&lt;&gt;"","ATENDIDO CDHU",IF(Prefeitura!I1673="Não","NÃO COMPROVA TEMPO DE MORADIA",""))</f>
        <v/>
      </c>
      <c r="Q1673" s="24" t="str">
        <f t="shared" si="54"/>
        <v/>
      </c>
    </row>
    <row r="1674" spans="1:17" ht="24.95" customHeight="1" x14ac:dyDescent="0.25">
      <c r="A1674" s="17">
        <f t="shared" si="53"/>
        <v>1672</v>
      </c>
      <c r="B1674" s="18" t="str">
        <f>'Base de dados'!A1673</f>
        <v>5630007721</v>
      </c>
      <c r="C1674" s="19" t="str">
        <f>'Base de dados'!B1673</f>
        <v>GEORGIA RAQUEL FIRMINO</v>
      </c>
      <c r="D1674" s="26">
        <f>'Base de dados'!C1673</f>
        <v>400995207</v>
      </c>
      <c r="E1674" s="20" t="str">
        <f>'Base de dados'!D1673</f>
        <v>311.774.388-01</v>
      </c>
      <c r="F1674" s="21" t="str">
        <f>IF('Base de dados'!E1673&lt;&gt;"",'Base de dados'!E1673,"")</f>
        <v/>
      </c>
      <c r="G1674" s="21" t="str">
        <f>IF('Base de dados'!F1673&lt;&gt;"",'Base de dados'!F1673,"")</f>
        <v/>
      </c>
      <c r="H1674" s="21" t="str">
        <f>IF('Base de dados'!G1673&lt;&gt;"",'Base de dados'!G1673,"")</f>
        <v/>
      </c>
      <c r="I1674" s="31" t="str">
        <f>Prefeitura!D1674</f>
        <v>RUA MANOEL MARTINS, 411 - CENTRO  - CASA BRANCA</v>
      </c>
      <c r="J1674" s="22" t="str">
        <f>Prefeitura!E1674</f>
        <v>(19) 992542052</v>
      </c>
      <c r="K1674" s="23" t="str">
        <f>LOWER('Base de dados'!K1673)</f>
        <v>raquelfirminolive@hotmail.com</v>
      </c>
      <c r="L1674" s="24" t="str">
        <f>'Base de dados'!J1673</f>
        <v>POPULAÇÃO GERAL</v>
      </c>
      <c r="M1674" s="24" t="str">
        <f>'Base de dados'!L1673</f>
        <v>SUPLENTE</v>
      </c>
      <c r="N1674" s="24">
        <f>'Base de dados'!M1673</f>
        <v>1357</v>
      </c>
      <c r="O1674" s="29" t="str">
        <f>IF(OR(Prefeitura!I1674="Não",Prefeitura!J1674&lt;&gt;""),"EXCLUÍDO","")</f>
        <v/>
      </c>
      <c r="P1674" s="24" t="str">
        <f>IF(Prefeitura!J1674&lt;&gt;"","ATENDIDO CDHU",IF(Prefeitura!I1674="Não","NÃO COMPROVA TEMPO DE MORADIA",""))</f>
        <v/>
      </c>
      <c r="Q1674" s="24" t="str">
        <f t="shared" si="54"/>
        <v/>
      </c>
    </row>
    <row r="1675" spans="1:17" ht="24.95" customHeight="1" x14ac:dyDescent="0.25">
      <c r="A1675" s="17">
        <f t="shared" si="53"/>
        <v>1673</v>
      </c>
      <c r="B1675" s="18" t="str">
        <f>'Base de dados'!A1674</f>
        <v>5630020799</v>
      </c>
      <c r="C1675" s="19" t="str">
        <f>'Base de dados'!B1674</f>
        <v>MARIA OZELIA DA SILVA MOREIRA</v>
      </c>
      <c r="D1675" s="26">
        <f>'Base de dados'!C1674</f>
        <v>55276534</v>
      </c>
      <c r="E1675" s="20" t="str">
        <f>'Base de dados'!D1674</f>
        <v>913.854.583-72</v>
      </c>
      <c r="F1675" s="21" t="str">
        <f>IF('Base de dados'!E1674&lt;&gt;"",'Base de dados'!E1674,"")</f>
        <v/>
      </c>
      <c r="G1675" s="21" t="str">
        <f>IF('Base de dados'!F1674&lt;&gt;"",'Base de dados'!F1674,"")</f>
        <v/>
      </c>
      <c r="H1675" s="21" t="str">
        <f>IF('Base de dados'!G1674&lt;&gt;"",'Base de dados'!G1674,"")</f>
        <v/>
      </c>
      <c r="I1675" s="31" t="str">
        <f>Prefeitura!D1675</f>
        <v>EST PREFEITO JOSE APARECIDO SORIANO, Lote24A - RURAL: ESTRADA PREFEITO JOSE APARECIDO SORIANO - CASA BRANCA</v>
      </c>
      <c r="J1675" s="22" t="str">
        <f>Prefeitura!E1675</f>
        <v>(19) 995744391</v>
      </c>
      <c r="K1675" s="23" t="str">
        <f>LOWER('Base de dados'!K1674)</f>
        <v>naahefrank04@gmail.com</v>
      </c>
      <c r="L1675" s="24" t="str">
        <f>'Base de dados'!J1674</f>
        <v>POPULAÇÃO GERAL</v>
      </c>
      <c r="M1675" s="24" t="str">
        <f>'Base de dados'!L1674</f>
        <v>SUPLENTE</v>
      </c>
      <c r="N1675" s="24">
        <f>'Base de dados'!M1674</f>
        <v>1358</v>
      </c>
      <c r="O1675" s="29" t="str">
        <f>IF(OR(Prefeitura!I1675="Não",Prefeitura!J1675&lt;&gt;""),"EXCLUÍDO","")</f>
        <v/>
      </c>
      <c r="P1675" s="24" t="str">
        <f>IF(Prefeitura!J1675&lt;&gt;"","ATENDIDO CDHU",IF(Prefeitura!I1675="Não","NÃO COMPROVA TEMPO DE MORADIA",""))</f>
        <v/>
      </c>
      <c r="Q1675" s="24" t="str">
        <f t="shared" si="54"/>
        <v/>
      </c>
    </row>
    <row r="1676" spans="1:17" ht="24.95" customHeight="1" x14ac:dyDescent="0.25">
      <c r="A1676" s="17">
        <f t="shared" si="53"/>
        <v>1674</v>
      </c>
      <c r="B1676" s="18" t="str">
        <f>'Base de dados'!A1675</f>
        <v>5630002375</v>
      </c>
      <c r="C1676" s="19" t="str">
        <f>'Base de dados'!B1675</f>
        <v>PATRICIA DOS SANTOS</v>
      </c>
      <c r="D1676" s="26">
        <f>'Base de dados'!C1675</f>
        <v>431981656</v>
      </c>
      <c r="E1676" s="20" t="str">
        <f>'Base de dados'!D1675</f>
        <v>339.114.738-50</v>
      </c>
      <c r="F1676" s="21" t="str">
        <f>IF('Base de dados'!E1675&lt;&gt;"",'Base de dados'!E1675,"")</f>
        <v/>
      </c>
      <c r="G1676" s="21" t="str">
        <f>IF('Base de dados'!F1675&lt;&gt;"",'Base de dados'!F1675,"")</f>
        <v/>
      </c>
      <c r="H1676" s="21" t="str">
        <f>IF('Base de dados'!G1675&lt;&gt;"",'Base de dados'!G1675,"")</f>
        <v/>
      </c>
      <c r="I1676" s="31" t="str">
        <f>Prefeitura!D1676</f>
        <v>RUA JOSE RAMOS DE ANDRADE, 329 - JARDIM MACAUBA - CASA BRANCA</v>
      </c>
      <c r="J1676" s="22" t="str">
        <f>Prefeitura!E1676</f>
        <v>(19) 988149626</v>
      </c>
      <c r="K1676" s="23" t="str">
        <f>LOWER('Base de dados'!K1675)</f>
        <v>patylucas2127@gmail.com</v>
      </c>
      <c r="L1676" s="24" t="str">
        <f>'Base de dados'!J1675</f>
        <v>POPULAÇÃO GERAL</v>
      </c>
      <c r="M1676" s="24" t="str">
        <f>'Base de dados'!L1675</f>
        <v>SUPLENTE</v>
      </c>
      <c r="N1676" s="24">
        <f>'Base de dados'!M1675</f>
        <v>1359</v>
      </c>
      <c r="O1676" s="29" t="str">
        <f>IF(OR(Prefeitura!I1676="Não",Prefeitura!J1676&lt;&gt;""),"EXCLUÍDO","")</f>
        <v/>
      </c>
      <c r="P1676" s="24" t="str">
        <f>IF(Prefeitura!J1676&lt;&gt;"","ATENDIDO CDHU",IF(Prefeitura!I1676="Não","NÃO COMPROVA TEMPO DE MORADIA",""))</f>
        <v/>
      </c>
      <c r="Q1676" s="24" t="str">
        <f t="shared" si="54"/>
        <v/>
      </c>
    </row>
    <row r="1677" spans="1:17" ht="24.95" customHeight="1" x14ac:dyDescent="0.25">
      <c r="A1677" s="17">
        <f t="shared" si="53"/>
        <v>1675</v>
      </c>
      <c r="B1677" s="18" t="str">
        <f>'Base de dados'!A1676</f>
        <v>5630004165</v>
      </c>
      <c r="C1677" s="19" t="str">
        <f>'Base de dados'!B1676</f>
        <v>FATIMA DA SILVA VIEIRA DIAS</v>
      </c>
      <c r="D1677" s="26">
        <f>'Base de dados'!C1676</f>
        <v>323376514</v>
      </c>
      <c r="E1677" s="20" t="str">
        <f>'Base de dados'!D1676</f>
        <v>293.823.048-60</v>
      </c>
      <c r="F1677" s="21" t="str">
        <f>IF('Base de dados'!E1676&lt;&gt;"",'Base de dados'!E1676,"")</f>
        <v/>
      </c>
      <c r="G1677" s="21" t="str">
        <f>IF('Base de dados'!F1676&lt;&gt;"",'Base de dados'!F1676,"")</f>
        <v/>
      </c>
      <c r="H1677" s="21" t="str">
        <f>IF('Base de dados'!G1676&lt;&gt;"",'Base de dados'!G1676,"")</f>
        <v/>
      </c>
      <c r="I1677" s="31" t="str">
        <f>Prefeitura!D1677</f>
        <v>RUA ADEMAR DE BARROS, 39 - CENTRO - CASA BRANCA</v>
      </c>
      <c r="J1677" s="22" t="str">
        <f>Prefeitura!E1677</f>
        <v>(19) 991769683</v>
      </c>
      <c r="K1677" s="23" t="str">
        <f>LOWER('Base de dados'!K1676)</f>
        <v>fatiminha-dias@hotmail.com</v>
      </c>
      <c r="L1677" s="24" t="str">
        <f>'Base de dados'!J1676</f>
        <v>POPULAÇÃO GERAL</v>
      </c>
      <c r="M1677" s="24" t="str">
        <f>'Base de dados'!L1676</f>
        <v>SUPLENTE</v>
      </c>
      <c r="N1677" s="24">
        <f>'Base de dados'!M1676</f>
        <v>1360</v>
      </c>
      <c r="O1677" s="29" t="str">
        <f>IF(OR(Prefeitura!I1677="Não",Prefeitura!J1677&lt;&gt;""),"EXCLUÍDO","")</f>
        <v/>
      </c>
      <c r="P1677" s="24" t="str">
        <f>IF(Prefeitura!J1677&lt;&gt;"","ATENDIDO CDHU",IF(Prefeitura!I1677="Não","NÃO COMPROVA TEMPO DE MORADIA",""))</f>
        <v/>
      </c>
      <c r="Q1677" s="24" t="str">
        <f t="shared" si="54"/>
        <v/>
      </c>
    </row>
    <row r="1678" spans="1:17" ht="24.95" customHeight="1" x14ac:dyDescent="0.25">
      <c r="A1678" s="17">
        <f t="shared" si="53"/>
        <v>1676</v>
      </c>
      <c r="B1678" s="18" t="str">
        <f>'Base de dados'!A1677</f>
        <v>5630007168</v>
      </c>
      <c r="C1678" s="19" t="str">
        <f>'Base de dados'!B1677</f>
        <v>MARIA LUIZA VICENTE</v>
      </c>
      <c r="D1678" s="26">
        <f>'Base de dados'!C1677</f>
        <v>574828783</v>
      </c>
      <c r="E1678" s="20" t="str">
        <f>'Base de dados'!D1677</f>
        <v>484.632.168-11</v>
      </c>
      <c r="F1678" s="21" t="str">
        <f>IF('Base de dados'!E1677&lt;&gt;"",'Base de dados'!E1677,"")</f>
        <v/>
      </c>
      <c r="G1678" s="21" t="str">
        <f>IF('Base de dados'!F1677&lt;&gt;"",'Base de dados'!F1677,"")</f>
        <v/>
      </c>
      <c r="H1678" s="21" t="str">
        <f>IF('Base de dados'!G1677&lt;&gt;"",'Base de dados'!G1677,"")</f>
        <v/>
      </c>
      <c r="I1678" s="31" t="str">
        <f>Prefeitura!D1678</f>
        <v>CAL LUIZ GONZAGA DE CARVALHO, 22 - JARDIM ALVORADA - CASA BRANCA</v>
      </c>
      <c r="J1678" s="22" t="str">
        <f>Prefeitura!E1678</f>
        <v>(19) 992542329</v>
      </c>
      <c r="K1678" s="23" t="str">
        <f>LOWER('Base de dados'!K1677)</f>
        <v>mlvicente79@gmail.com</v>
      </c>
      <c r="L1678" s="24" t="str">
        <f>'Base de dados'!J1677</f>
        <v>POPULAÇÃO GERAL</v>
      </c>
      <c r="M1678" s="24" t="str">
        <f>'Base de dados'!L1677</f>
        <v>SUPLENTE</v>
      </c>
      <c r="N1678" s="24">
        <f>'Base de dados'!M1677</f>
        <v>1361</v>
      </c>
      <c r="O1678" s="29" t="str">
        <f>IF(OR(Prefeitura!I1678="Não",Prefeitura!J1678&lt;&gt;""),"EXCLUÍDO","")</f>
        <v/>
      </c>
      <c r="P1678" s="24" t="str">
        <f>IF(Prefeitura!J1678&lt;&gt;"","ATENDIDO CDHU",IF(Prefeitura!I1678="Não","NÃO COMPROVA TEMPO DE MORADIA",""))</f>
        <v/>
      </c>
      <c r="Q1678" s="24" t="str">
        <f t="shared" si="54"/>
        <v/>
      </c>
    </row>
    <row r="1679" spans="1:17" ht="24.95" customHeight="1" x14ac:dyDescent="0.25">
      <c r="A1679" s="17">
        <f t="shared" si="53"/>
        <v>1677</v>
      </c>
      <c r="B1679" s="18" t="str">
        <f>'Base de dados'!A1678</f>
        <v>5630010527</v>
      </c>
      <c r="C1679" s="19" t="str">
        <f>'Base de dados'!B1678</f>
        <v>RAQUELI CRISTINA DE OLIVEIRA LIMA</v>
      </c>
      <c r="D1679" s="26">
        <f>'Base de dados'!C1678</f>
        <v>446078037</v>
      </c>
      <c r="E1679" s="20" t="str">
        <f>'Base de dados'!D1678</f>
        <v>383.241.168-26</v>
      </c>
      <c r="F1679" s="21" t="str">
        <f>IF('Base de dados'!E1678&lt;&gt;"",'Base de dados'!E1678,"")</f>
        <v>CLAYTON ALEXANDRE DE FREITAS LIMA</v>
      </c>
      <c r="G1679" s="21">
        <f>IF('Base de dados'!F1678&lt;&gt;"",'Base de dados'!F1678,"")</f>
        <v>4316475449</v>
      </c>
      <c r="H1679" s="21" t="str">
        <f>IF('Base de dados'!G1678&lt;&gt;"",'Base de dados'!G1678,"")</f>
        <v>332.279.408-33</v>
      </c>
      <c r="I1679" s="31" t="str">
        <f>Prefeitura!D1679</f>
        <v>RUA PROFESSOR ROMULO A  C  ARAUJO, 74 - JARDIM BOA ESPERANCA - CASA BRANCA</v>
      </c>
      <c r="J1679" s="22" t="str">
        <f>Prefeitura!E1679</f>
        <v>(19) 994215206</v>
      </c>
      <c r="K1679" s="23" t="str">
        <f>LOWER('Base de dados'!K1678)</f>
        <v>raqueli.coliveira@gmail.com</v>
      </c>
      <c r="L1679" s="24" t="str">
        <f>'Base de dados'!J1678</f>
        <v>POPULAÇÃO GERAL</v>
      </c>
      <c r="M1679" s="24" t="str">
        <f>'Base de dados'!L1678</f>
        <v>SUPLENTE</v>
      </c>
      <c r="N1679" s="24">
        <f>'Base de dados'!M1678</f>
        <v>1362</v>
      </c>
      <c r="O1679" s="29" t="str">
        <f>IF(OR(Prefeitura!I1679="Não",Prefeitura!J1679&lt;&gt;""),"EXCLUÍDO","")</f>
        <v/>
      </c>
      <c r="P1679" s="24" t="str">
        <f>IF(Prefeitura!J1679&lt;&gt;"","ATENDIDO CDHU",IF(Prefeitura!I1679="Não","NÃO COMPROVA TEMPO DE MORADIA",""))</f>
        <v/>
      </c>
      <c r="Q1679" s="24" t="str">
        <f t="shared" si="54"/>
        <v/>
      </c>
    </row>
    <row r="1680" spans="1:17" ht="24.95" customHeight="1" x14ac:dyDescent="0.25">
      <c r="A1680" s="17">
        <f t="shared" si="53"/>
        <v>1678</v>
      </c>
      <c r="B1680" s="18" t="str">
        <f>'Base de dados'!A1679</f>
        <v>5630006616</v>
      </c>
      <c r="C1680" s="19" t="str">
        <f>'Base de dados'!B1679</f>
        <v>VALDIRENO TEIXEIRA SANTOS</v>
      </c>
      <c r="D1680" s="26">
        <f>'Base de dados'!C1679</f>
        <v>416582370</v>
      </c>
      <c r="E1680" s="20" t="str">
        <f>'Base de dados'!D1679</f>
        <v>337.027.688-74</v>
      </c>
      <c r="F1680" s="21" t="str">
        <f>IF('Base de dados'!E1679&lt;&gt;"",'Base de dados'!E1679,"")</f>
        <v>LAIS DE FATIMA FERREIRA SANTOS</v>
      </c>
      <c r="G1680" s="21">
        <f>IF('Base de dados'!F1679&lt;&gt;"",'Base de dados'!F1679,"")</f>
        <v>45855389</v>
      </c>
      <c r="H1680" s="21" t="str">
        <f>IF('Base de dados'!G1679&lt;&gt;"",'Base de dados'!G1679,"")</f>
        <v>378.801.308-70</v>
      </c>
      <c r="I1680" s="31" t="str">
        <f>Prefeitura!D1680</f>
        <v>RUA FAMILIA ROMANO, 70 - JD. AMERICA - CASA BRANCA</v>
      </c>
      <c r="J1680" s="22" t="str">
        <f>Prefeitura!E1680</f>
        <v>(19) 995339189</v>
      </c>
      <c r="K1680" s="23" t="str">
        <f>LOWER('Base de dados'!K1679)</f>
        <v>fe.ferreira16@hotmail.com</v>
      </c>
      <c r="L1680" s="24" t="str">
        <f>'Base de dados'!J1679</f>
        <v>POPULAÇÃO GERAL</v>
      </c>
      <c r="M1680" s="24" t="str">
        <f>'Base de dados'!L1679</f>
        <v>SUPLENTE</v>
      </c>
      <c r="N1680" s="24">
        <f>'Base de dados'!M1679</f>
        <v>1363</v>
      </c>
      <c r="O1680" s="29" t="str">
        <f>IF(OR(Prefeitura!I1680="Não",Prefeitura!J1680&lt;&gt;""),"EXCLUÍDO","")</f>
        <v/>
      </c>
      <c r="P1680" s="24" t="str">
        <f>IF(Prefeitura!J1680&lt;&gt;"","ATENDIDO CDHU",IF(Prefeitura!I1680="Não","NÃO COMPROVA TEMPO DE MORADIA",""))</f>
        <v/>
      </c>
      <c r="Q1680" s="24" t="str">
        <f t="shared" si="54"/>
        <v/>
      </c>
    </row>
    <row r="1681" spans="1:17" ht="24.95" customHeight="1" x14ac:dyDescent="0.25">
      <c r="A1681" s="17">
        <f t="shared" si="53"/>
        <v>1679</v>
      </c>
      <c r="B1681" s="18" t="str">
        <f>'Base de dados'!A1680</f>
        <v>5630021359</v>
      </c>
      <c r="C1681" s="19" t="str">
        <f>'Base de dados'!B1680</f>
        <v>EVELYN CRISTINA DA SILVA</v>
      </c>
      <c r="D1681" s="26">
        <f>'Base de dados'!C1680</f>
        <v>526090224</v>
      </c>
      <c r="E1681" s="20" t="str">
        <f>'Base de dados'!D1680</f>
        <v>495.165.368-08</v>
      </c>
      <c r="F1681" s="21" t="str">
        <f>IF('Base de dados'!E1680&lt;&gt;"",'Base de dados'!E1680,"")</f>
        <v/>
      </c>
      <c r="G1681" s="21" t="str">
        <f>IF('Base de dados'!F1680&lt;&gt;"",'Base de dados'!F1680,"")</f>
        <v/>
      </c>
      <c r="H1681" s="21" t="str">
        <f>IF('Base de dados'!G1680&lt;&gt;"",'Base de dados'!G1680,"")</f>
        <v/>
      </c>
      <c r="I1681" s="31" t="str">
        <f>Prefeitura!D1681</f>
        <v>RUA EQUADOR, 313 - JUNDIAPEBA - MOGI DAS CRUZES</v>
      </c>
      <c r="J1681" s="22" t="str">
        <f>Prefeitura!E1681</f>
        <v>(11) 934714369</v>
      </c>
      <c r="K1681" s="23" t="str">
        <f>LOWER('Base de dados'!K1680)</f>
        <v>evecris799@gmail.com</v>
      </c>
      <c r="L1681" s="24" t="str">
        <f>'Base de dados'!J1680</f>
        <v>POPULAÇÃO GERAL</v>
      </c>
      <c r="M1681" s="24" t="str">
        <f>'Base de dados'!L1680</f>
        <v>SUPLENTE</v>
      </c>
      <c r="N1681" s="24">
        <f>'Base de dados'!M1680</f>
        <v>1364</v>
      </c>
      <c r="O1681" s="29" t="str">
        <f>IF(OR(Prefeitura!I1681="Não",Prefeitura!J1681&lt;&gt;""),"EXCLUÍDO","")</f>
        <v/>
      </c>
      <c r="P1681" s="24" t="str">
        <f>IF(Prefeitura!J1681&lt;&gt;"","ATENDIDO CDHU",IF(Prefeitura!I1681="Não","NÃO COMPROVA TEMPO DE MORADIA",""))</f>
        <v/>
      </c>
      <c r="Q1681" s="24" t="str">
        <f t="shared" si="54"/>
        <v/>
      </c>
    </row>
    <row r="1682" spans="1:17" ht="24.95" customHeight="1" x14ac:dyDescent="0.25">
      <c r="A1682" s="17">
        <f t="shared" si="53"/>
        <v>1680</v>
      </c>
      <c r="B1682" s="18" t="str">
        <f>'Base de dados'!A1681</f>
        <v>5630018041</v>
      </c>
      <c r="C1682" s="19" t="str">
        <f>'Base de dados'!B1681</f>
        <v>MARIA ANGELA LOPES</v>
      </c>
      <c r="D1682" s="26">
        <f>'Base de dados'!C1681</f>
        <v>292994138</v>
      </c>
      <c r="E1682" s="20" t="str">
        <f>'Base de dados'!D1681</f>
        <v>288.658.848-27</v>
      </c>
      <c r="F1682" s="21" t="str">
        <f>IF('Base de dados'!E1681&lt;&gt;"",'Base de dados'!E1681,"")</f>
        <v/>
      </c>
      <c r="G1682" s="21" t="str">
        <f>IF('Base de dados'!F1681&lt;&gt;"",'Base de dados'!F1681,"")</f>
        <v/>
      </c>
      <c r="H1682" s="21" t="str">
        <f>IF('Base de dados'!G1681&lt;&gt;"",'Base de dados'!G1681,"")</f>
        <v/>
      </c>
      <c r="I1682" s="31" t="str">
        <f>Prefeitura!D1682</f>
        <v>PCA FAMILIA MAFRA, 53 - VENDA BRANCA - CASA BRANCA</v>
      </c>
      <c r="J1682" s="22" t="str">
        <f>Prefeitura!E1682</f>
        <v>(19) 971363842</v>
      </c>
      <c r="K1682" s="23" t="str">
        <f>LOWER('Base de dados'!K1681)</f>
        <v>angelamaria040908@gmail.com</v>
      </c>
      <c r="L1682" s="24" t="str">
        <f>'Base de dados'!J1681</f>
        <v>POPULAÇÃO GERAL</v>
      </c>
      <c r="M1682" s="24" t="str">
        <f>'Base de dados'!L1681</f>
        <v>SUPLENTE</v>
      </c>
      <c r="N1682" s="24">
        <f>'Base de dados'!M1681</f>
        <v>1365</v>
      </c>
      <c r="O1682" s="29" t="str">
        <f>IF(OR(Prefeitura!I1682="Não",Prefeitura!J1682&lt;&gt;""),"EXCLUÍDO","")</f>
        <v/>
      </c>
      <c r="P1682" s="24" t="str">
        <f>IF(Prefeitura!J1682&lt;&gt;"","ATENDIDO CDHU",IF(Prefeitura!I1682="Não","NÃO COMPROVA TEMPO DE MORADIA",""))</f>
        <v/>
      </c>
      <c r="Q1682" s="24" t="str">
        <f t="shared" si="54"/>
        <v/>
      </c>
    </row>
    <row r="1683" spans="1:17" ht="24.95" customHeight="1" x14ac:dyDescent="0.25">
      <c r="A1683" s="17">
        <f t="shared" si="53"/>
        <v>1681</v>
      </c>
      <c r="B1683" s="18" t="str">
        <f>'Base de dados'!A1682</f>
        <v>5630017647</v>
      </c>
      <c r="C1683" s="19" t="str">
        <f>'Base de dados'!B1682</f>
        <v>CARMELI</v>
      </c>
      <c r="D1683" s="26">
        <f>'Base de dados'!C1682</f>
        <v>426901083</v>
      </c>
      <c r="E1683" s="20" t="str">
        <f>'Base de dados'!D1682</f>
        <v>324.781.618-69</v>
      </c>
      <c r="F1683" s="21" t="str">
        <f>IF('Base de dados'!E1682&lt;&gt;"",'Base de dados'!E1682,"")</f>
        <v/>
      </c>
      <c r="G1683" s="21" t="str">
        <f>IF('Base de dados'!F1682&lt;&gt;"",'Base de dados'!F1682,"")</f>
        <v/>
      </c>
      <c r="H1683" s="21" t="str">
        <f>IF('Base de dados'!G1682&lt;&gt;"",'Base de dados'!G1682,"")</f>
        <v/>
      </c>
      <c r="I1683" s="31" t="str">
        <f>Prefeitura!D1683</f>
        <v>RUA JOSE DOS SANTOS BASTOS, 172 - JARDIM MACAUBA - CASA BRANCA</v>
      </c>
      <c r="J1683" s="22" t="str">
        <f>Prefeitura!E1683</f>
        <v>(19) 989694493</v>
      </c>
      <c r="K1683" s="23" t="str">
        <f>LOWER('Base de dados'!K1682)</f>
        <v>carmelipaninibarboza7351@gmail.com.br</v>
      </c>
      <c r="L1683" s="24" t="str">
        <f>'Base de dados'!J1682</f>
        <v>POPULAÇÃO GERAL</v>
      </c>
      <c r="M1683" s="24" t="str">
        <f>'Base de dados'!L1682</f>
        <v>SUPLENTE</v>
      </c>
      <c r="N1683" s="24">
        <f>'Base de dados'!M1682</f>
        <v>1366</v>
      </c>
      <c r="O1683" s="29" t="str">
        <f>IF(OR(Prefeitura!I1683="Não",Prefeitura!J1683&lt;&gt;""),"EXCLUÍDO","")</f>
        <v/>
      </c>
      <c r="P1683" s="24" t="str">
        <f>IF(Prefeitura!J1683&lt;&gt;"","ATENDIDO CDHU",IF(Prefeitura!I1683="Não","NÃO COMPROVA TEMPO DE MORADIA",""))</f>
        <v/>
      </c>
      <c r="Q1683" s="24" t="str">
        <f t="shared" si="54"/>
        <v/>
      </c>
    </row>
    <row r="1684" spans="1:17" ht="24.95" customHeight="1" x14ac:dyDescent="0.25">
      <c r="A1684" s="17">
        <f t="shared" si="53"/>
        <v>1682</v>
      </c>
      <c r="B1684" s="18" t="str">
        <f>'Base de dados'!A1683</f>
        <v>5630012572</v>
      </c>
      <c r="C1684" s="19" t="str">
        <f>'Base de dados'!B1683</f>
        <v>ELIAS DE FREITAS BARBOZA</v>
      </c>
      <c r="D1684" s="26">
        <f>'Base de dados'!C1683</f>
        <v>417611833</v>
      </c>
      <c r="E1684" s="20" t="str">
        <f>'Base de dados'!D1683</f>
        <v>456.829.668-48</v>
      </c>
      <c r="F1684" s="21" t="str">
        <f>IF('Base de dados'!E1683&lt;&gt;"",'Base de dados'!E1683,"")</f>
        <v/>
      </c>
      <c r="G1684" s="21" t="str">
        <f>IF('Base de dados'!F1683&lt;&gt;"",'Base de dados'!F1683,"")</f>
        <v/>
      </c>
      <c r="H1684" s="21" t="str">
        <f>IF('Base de dados'!G1683&lt;&gt;"",'Base de dados'!G1683,"")</f>
        <v/>
      </c>
      <c r="I1684" s="31" t="str">
        <f>Prefeitura!D1684</f>
        <v>RUA JOSE LOPES DA CUNHA, 179 - CHACARA BOA VISTA - CASA BRANCA</v>
      </c>
      <c r="J1684" s="22" t="str">
        <f>Prefeitura!E1684</f>
        <v>(19) 993091757</v>
      </c>
      <c r="K1684" s="23" t="str">
        <f>LOWER('Base de dados'!K1683)</f>
        <v>eliascb_freitas@hotmail.com</v>
      </c>
      <c r="L1684" s="24" t="str">
        <f>'Base de dados'!J1683</f>
        <v>POPULAÇÃO GERAL</v>
      </c>
      <c r="M1684" s="24" t="str">
        <f>'Base de dados'!L1683</f>
        <v>SUPLENTE</v>
      </c>
      <c r="N1684" s="24">
        <f>'Base de dados'!M1683</f>
        <v>1367</v>
      </c>
      <c r="O1684" s="29" t="str">
        <f>IF(OR(Prefeitura!I1684="Não",Prefeitura!J1684&lt;&gt;""),"EXCLUÍDO","")</f>
        <v/>
      </c>
      <c r="P1684" s="24" t="str">
        <f>IF(Prefeitura!J1684&lt;&gt;"","ATENDIDO CDHU",IF(Prefeitura!I1684="Não","NÃO COMPROVA TEMPO DE MORADIA",""))</f>
        <v/>
      </c>
      <c r="Q1684" s="24" t="str">
        <f t="shared" si="54"/>
        <v/>
      </c>
    </row>
    <row r="1685" spans="1:17" ht="24.95" customHeight="1" x14ac:dyDescent="0.25">
      <c r="A1685" s="17">
        <f t="shared" si="53"/>
        <v>1683</v>
      </c>
      <c r="B1685" s="18" t="str">
        <f>'Base de dados'!A1684</f>
        <v>5630016052</v>
      </c>
      <c r="C1685" s="19" t="str">
        <f>'Base de dados'!B1684</f>
        <v>ROSANGELA CAMILO</v>
      </c>
      <c r="D1685" s="26">
        <f>'Base de dados'!C1684</f>
        <v>290332606</v>
      </c>
      <c r="E1685" s="20" t="str">
        <f>'Base de dados'!D1684</f>
        <v>102.352.018-47</v>
      </c>
      <c r="F1685" s="21" t="str">
        <f>IF('Base de dados'!E1684&lt;&gt;"",'Base de dados'!E1684,"")</f>
        <v/>
      </c>
      <c r="G1685" s="21" t="str">
        <f>IF('Base de dados'!F1684&lt;&gt;"",'Base de dados'!F1684,"")</f>
        <v/>
      </c>
      <c r="H1685" s="21" t="str">
        <f>IF('Base de dados'!G1684&lt;&gt;"",'Base de dados'!G1684,"")</f>
        <v/>
      </c>
      <c r="I1685" s="31" t="str">
        <f>Prefeitura!D1685</f>
        <v>RUA ODETE SANTANA, 151 - ANDORINHAS  - CASA BRANCA</v>
      </c>
      <c r="J1685" s="22" t="str">
        <f>Prefeitura!E1685</f>
        <v>(19) 995639923</v>
      </c>
      <c r="K1685" s="23" t="str">
        <f>LOWER('Base de dados'!K1684)</f>
        <v>rosangelacamilo2019@gmail.com</v>
      </c>
      <c r="L1685" s="24" t="str">
        <f>'Base de dados'!J1684</f>
        <v>POPULAÇÃO GERAL</v>
      </c>
      <c r="M1685" s="24" t="str">
        <f>'Base de dados'!L1684</f>
        <v>SUPLENTE</v>
      </c>
      <c r="N1685" s="24">
        <f>'Base de dados'!M1684</f>
        <v>1368</v>
      </c>
      <c r="O1685" s="29" t="str">
        <f>IF(OR(Prefeitura!I1685="Não",Prefeitura!J1685&lt;&gt;""),"EXCLUÍDO","")</f>
        <v/>
      </c>
      <c r="P1685" s="24" t="str">
        <f>IF(Prefeitura!J1685&lt;&gt;"","ATENDIDO CDHU",IF(Prefeitura!I1685="Não","NÃO COMPROVA TEMPO DE MORADIA",""))</f>
        <v/>
      </c>
      <c r="Q1685" s="24" t="str">
        <f t="shared" si="54"/>
        <v/>
      </c>
    </row>
    <row r="1686" spans="1:17" ht="24.95" customHeight="1" x14ac:dyDescent="0.25">
      <c r="A1686" s="17">
        <f t="shared" si="53"/>
        <v>1684</v>
      </c>
      <c r="B1686" s="18" t="str">
        <f>'Base de dados'!A1685</f>
        <v>5630006640</v>
      </c>
      <c r="C1686" s="19" t="str">
        <f>'Base de dados'!B1685</f>
        <v>FLAVIO HENRIQUE MENDONCA</v>
      </c>
      <c r="D1686" s="26">
        <f>'Base de dados'!C1685</f>
        <v>289745767</v>
      </c>
      <c r="E1686" s="20" t="str">
        <f>'Base de dados'!D1685</f>
        <v>302.824.998-73</v>
      </c>
      <c r="F1686" s="21" t="str">
        <f>IF('Base de dados'!E1685&lt;&gt;"",'Base de dados'!E1685,"")</f>
        <v>SILVIA HELENA PIRES</v>
      </c>
      <c r="G1686" s="21">
        <f>IF('Base de dados'!F1685&lt;&gt;"",'Base de dados'!F1685,"")</f>
        <v>274733134</v>
      </c>
      <c r="H1686" s="21" t="str">
        <f>IF('Base de dados'!G1685&lt;&gt;"",'Base de dados'!G1685,"")</f>
        <v>215.689.008-05</v>
      </c>
      <c r="I1686" s="31" t="str">
        <f>Prefeitura!D1686</f>
        <v>RUA RAUL DE PALMA DO NASCIMENTO, 305 - PARQUE DAS ACACIAS - CASA BRANCA</v>
      </c>
      <c r="J1686" s="22" t="str">
        <f>Prefeitura!E1686</f>
        <v>(19) 995260525</v>
      </c>
      <c r="K1686" s="23" t="str">
        <f>LOWER('Base de dados'!K1685)</f>
        <v>flaviohmendonca@hotmail.com</v>
      </c>
      <c r="L1686" s="24" t="str">
        <f>'Base de dados'!J1685</f>
        <v>POPULAÇÃO GERAL</v>
      </c>
      <c r="M1686" s="24" t="str">
        <f>'Base de dados'!L1685</f>
        <v>SUPLENTE</v>
      </c>
      <c r="N1686" s="24">
        <f>'Base de dados'!M1685</f>
        <v>1369</v>
      </c>
      <c r="O1686" s="29" t="str">
        <f>IF(OR(Prefeitura!I1686="Não",Prefeitura!J1686&lt;&gt;""),"EXCLUÍDO","")</f>
        <v/>
      </c>
      <c r="P1686" s="24" t="str">
        <f>IF(Prefeitura!J1686&lt;&gt;"","ATENDIDO CDHU",IF(Prefeitura!I1686="Não","NÃO COMPROVA TEMPO DE MORADIA",""))</f>
        <v/>
      </c>
      <c r="Q1686" s="24" t="str">
        <f t="shared" si="54"/>
        <v/>
      </c>
    </row>
    <row r="1687" spans="1:17" ht="24.95" customHeight="1" x14ac:dyDescent="0.25">
      <c r="A1687" s="17">
        <f t="shared" si="53"/>
        <v>1685</v>
      </c>
      <c r="B1687" s="18" t="str">
        <f>'Base de dados'!A1686</f>
        <v>5630012721</v>
      </c>
      <c r="C1687" s="19" t="str">
        <f>'Base de dados'!B1686</f>
        <v>POLLIANA UMBELINO TEIXEIRA</v>
      </c>
      <c r="D1687" s="26">
        <f>'Base de dados'!C1686</f>
        <v>27023875</v>
      </c>
      <c r="E1687" s="20" t="str">
        <f>'Base de dados'!D1686</f>
        <v>142.119.068-01</v>
      </c>
      <c r="F1687" s="21" t="str">
        <f>IF('Base de dados'!E1686&lt;&gt;"",'Base de dados'!E1686,"")</f>
        <v>GUILHERME TEIXEIRA</v>
      </c>
      <c r="G1687" s="21">
        <f>IF('Base de dados'!F1686&lt;&gt;"",'Base de dados'!F1686,"")</f>
        <v>111159021</v>
      </c>
      <c r="H1687" s="21" t="str">
        <f>IF('Base de dados'!G1686&lt;&gt;"",'Base de dados'!G1686,"")</f>
        <v>056.233.578-14</v>
      </c>
      <c r="I1687" s="31" t="str">
        <f>Prefeitura!D1687</f>
        <v>RUA MARECHAL DEODORO, 647 - CENTRO  - CASA BRANCA</v>
      </c>
      <c r="J1687" s="22" t="str">
        <f>Prefeitura!E1687</f>
        <v>(19) 993403986</v>
      </c>
      <c r="K1687" s="23" t="str">
        <f>LOWER('Base de dados'!K1686)</f>
        <v>pollianatb.sp@hotmail.com</v>
      </c>
      <c r="L1687" s="24" t="str">
        <f>'Base de dados'!J1686</f>
        <v>POPULAÇÃO GERAL</v>
      </c>
      <c r="M1687" s="24" t="str">
        <f>'Base de dados'!L1686</f>
        <v>SUPLENTE</v>
      </c>
      <c r="N1687" s="24">
        <f>'Base de dados'!M1686</f>
        <v>1370</v>
      </c>
      <c r="O1687" s="29" t="str">
        <f>IF(OR(Prefeitura!I1687="Não",Prefeitura!J1687&lt;&gt;""),"EXCLUÍDO","")</f>
        <v/>
      </c>
      <c r="P1687" s="24" t="str">
        <f>IF(Prefeitura!J1687&lt;&gt;"","ATENDIDO CDHU",IF(Prefeitura!I1687="Não","NÃO COMPROVA TEMPO DE MORADIA",""))</f>
        <v/>
      </c>
      <c r="Q1687" s="24" t="str">
        <f t="shared" si="54"/>
        <v/>
      </c>
    </row>
    <row r="1688" spans="1:17" ht="24.95" customHeight="1" x14ac:dyDescent="0.25">
      <c r="A1688" s="17">
        <f t="shared" si="53"/>
        <v>1686</v>
      </c>
      <c r="B1688" s="18" t="str">
        <f>'Base de dados'!A1687</f>
        <v>5630000783</v>
      </c>
      <c r="C1688" s="19" t="str">
        <f>'Base de dados'!B1687</f>
        <v>WALDOMIRO GRESPAN NETO</v>
      </c>
      <c r="D1688" s="26">
        <f>'Base de dados'!C1687</f>
        <v>497723189</v>
      </c>
      <c r="E1688" s="20" t="str">
        <f>'Base de dados'!D1687</f>
        <v>430.318.068-83</v>
      </c>
      <c r="F1688" s="21" t="str">
        <f>IF('Base de dados'!E1687&lt;&gt;"",'Base de dados'!E1687,"")</f>
        <v>GISELE RIBEIRO CAITANO</v>
      </c>
      <c r="G1688" s="21">
        <f>IF('Base de dados'!F1687&lt;&gt;"",'Base de dados'!F1687,"")</f>
        <v>497276227</v>
      </c>
      <c r="H1688" s="21" t="str">
        <f>IF('Base de dados'!G1687&lt;&gt;"",'Base de dados'!G1687,"")</f>
        <v>402.497.928-00</v>
      </c>
      <c r="I1688" s="31" t="str">
        <f>Prefeitura!D1688</f>
        <v>RUA ODETE SANTANA, 139 - CONJUNTO ABTACIONAL WALDEMIR PEREIRA - CASA BRANCA</v>
      </c>
      <c r="J1688" s="22" t="str">
        <f>Prefeitura!E1688</f>
        <v>(19) 998579121</v>
      </c>
      <c r="K1688" s="23" t="str">
        <f>LOWER('Base de dados'!K1687)</f>
        <v>nettogrespan12@gmail.com</v>
      </c>
      <c r="L1688" s="24" t="str">
        <f>'Base de dados'!J1687</f>
        <v>POPULAÇÃO GERAL</v>
      </c>
      <c r="M1688" s="24" t="str">
        <f>'Base de dados'!L1687</f>
        <v>SUPLENTE</v>
      </c>
      <c r="N1688" s="24">
        <f>'Base de dados'!M1687</f>
        <v>1371</v>
      </c>
      <c r="O1688" s="29" t="str">
        <f>IF(OR(Prefeitura!I1688="Não",Prefeitura!J1688&lt;&gt;""),"EXCLUÍDO","")</f>
        <v/>
      </c>
      <c r="P1688" s="24" t="str">
        <f>IF(Prefeitura!J1688&lt;&gt;"","ATENDIDO CDHU",IF(Prefeitura!I1688="Não","NÃO COMPROVA TEMPO DE MORADIA",""))</f>
        <v/>
      </c>
      <c r="Q1688" s="24" t="str">
        <f t="shared" si="54"/>
        <v/>
      </c>
    </row>
    <row r="1689" spans="1:17" ht="24.95" customHeight="1" x14ac:dyDescent="0.25">
      <c r="A1689" s="17">
        <f t="shared" si="53"/>
        <v>1687</v>
      </c>
      <c r="B1689" s="18" t="str">
        <f>'Base de dados'!A1688</f>
        <v>5630014339</v>
      </c>
      <c r="C1689" s="19" t="str">
        <f>'Base de dados'!B1688</f>
        <v>JEAN FIALHO CAPORALLI GABRIEL</v>
      </c>
      <c r="D1689" s="26">
        <f>'Base de dados'!C1688</f>
        <v>45073478</v>
      </c>
      <c r="E1689" s="20" t="str">
        <f>'Base de dados'!D1688</f>
        <v>371.723.768-38</v>
      </c>
      <c r="F1689" s="21" t="str">
        <f>IF('Base de dados'!E1688&lt;&gt;"",'Base de dados'!E1688,"")</f>
        <v>ISAMARA LOPES SANT ANNA GABRIEL</v>
      </c>
      <c r="G1689" s="21">
        <f>IF('Base de dados'!F1688&lt;&gt;"",'Base de dados'!F1688,"")</f>
        <v>49747624</v>
      </c>
      <c r="H1689" s="21" t="str">
        <f>IF('Base de dados'!G1688&lt;&gt;"",'Base de dados'!G1688,"")</f>
        <v>320.221.768-20</v>
      </c>
      <c r="I1689" s="31" t="str">
        <f>Prefeitura!D1689</f>
        <v>RUA BITENCOURT, 55 - SANTA MARIA - CASA BRANCA</v>
      </c>
      <c r="J1689" s="22" t="str">
        <f>Prefeitura!E1689</f>
        <v>(19) 994022636</v>
      </c>
      <c r="K1689" s="23" t="str">
        <f>LOWER('Base de dados'!K1688)</f>
        <v>jean01caporalli@gmail.com</v>
      </c>
      <c r="L1689" s="24" t="str">
        <f>'Base de dados'!J1688</f>
        <v>POPULAÇÃO GERAL</v>
      </c>
      <c r="M1689" s="24" t="str">
        <f>'Base de dados'!L1688</f>
        <v>SUPLENTE</v>
      </c>
      <c r="N1689" s="24">
        <f>'Base de dados'!M1688</f>
        <v>1372</v>
      </c>
      <c r="O1689" s="29" t="str">
        <f>IF(OR(Prefeitura!I1689="Não",Prefeitura!J1689&lt;&gt;""),"EXCLUÍDO","")</f>
        <v/>
      </c>
      <c r="P1689" s="24" t="str">
        <f>IF(Prefeitura!J1689&lt;&gt;"","ATENDIDO CDHU",IF(Prefeitura!I1689="Não","NÃO COMPROVA TEMPO DE MORADIA",""))</f>
        <v/>
      </c>
      <c r="Q1689" s="24" t="str">
        <f t="shared" si="54"/>
        <v/>
      </c>
    </row>
    <row r="1690" spans="1:17" ht="24.95" customHeight="1" x14ac:dyDescent="0.25">
      <c r="A1690" s="17">
        <f t="shared" si="53"/>
        <v>1688</v>
      </c>
      <c r="B1690" s="18" t="str">
        <f>'Base de dados'!A1689</f>
        <v>5630000932</v>
      </c>
      <c r="C1690" s="19" t="str">
        <f>'Base de dados'!B1689</f>
        <v>CREUZA LOPES LAVOURA</v>
      </c>
      <c r="D1690" s="26">
        <f>'Base de dados'!C1689</f>
        <v>287180311</v>
      </c>
      <c r="E1690" s="20" t="str">
        <f>'Base de dados'!D1689</f>
        <v>168.324.048-08</v>
      </c>
      <c r="F1690" s="21" t="str">
        <f>IF('Base de dados'!E1689&lt;&gt;"",'Base de dados'!E1689,"")</f>
        <v/>
      </c>
      <c r="G1690" s="21" t="str">
        <f>IF('Base de dados'!F1689&lt;&gt;"",'Base de dados'!F1689,"")</f>
        <v/>
      </c>
      <c r="H1690" s="21" t="str">
        <f>IF('Base de dados'!G1689&lt;&gt;"",'Base de dados'!G1689,"")</f>
        <v/>
      </c>
      <c r="I1690" s="31" t="str">
        <f>Prefeitura!D1690</f>
        <v>RUA DA ESTACAO, 197 - LAGOA BRANCA - CASA BRANCA</v>
      </c>
      <c r="J1690" s="22" t="str">
        <f>Prefeitura!E1690</f>
        <v>(19) 996392737</v>
      </c>
      <c r="K1690" s="23" t="str">
        <f>LOWER('Base de dados'!K1689)</f>
        <v>jaque.lavoura@hotmail.com</v>
      </c>
      <c r="L1690" s="24" t="str">
        <f>'Base de dados'!J1689</f>
        <v>POPULAÇÃO GERAL</v>
      </c>
      <c r="M1690" s="24" t="str">
        <f>'Base de dados'!L1689</f>
        <v>SUPLENTE</v>
      </c>
      <c r="N1690" s="24">
        <f>'Base de dados'!M1689</f>
        <v>1373</v>
      </c>
      <c r="O1690" s="29" t="str">
        <f>IF(OR(Prefeitura!I1690="Não",Prefeitura!J1690&lt;&gt;""),"EXCLUÍDO","")</f>
        <v/>
      </c>
      <c r="P1690" s="24" t="str">
        <f>IF(Prefeitura!J1690&lt;&gt;"","ATENDIDO CDHU",IF(Prefeitura!I1690="Não","NÃO COMPROVA TEMPO DE MORADIA",""))</f>
        <v/>
      </c>
      <c r="Q1690" s="24" t="str">
        <f t="shared" si="54"/>
        <v/>
      </c>
    </row>
    <row r="1691" spans="1:17" ht="24.95" customHeight="1" x14ac:dyDescent="0.25">
      <c r="A1691" s="17">
        <f t="shared" si="53"/>
        <v>1689</v>
      </c>
      <c r="B1691" s="18" t="str">
        <f>'Base de dados'!A1690</f>
        <v>5630021193</v>
      </c>
      <c r="C1691" s="19" t="str">
        <f>'Base de dados'!B1690</f>
        <v>JAINA RIBEIRO RODRIGUES</v>
      </c>
      <c r="D1691" s="26">
        <f>'Base de dados'!C1690</f>
        <v>54867737</v>
      </c>
      <c r="E1691" s="20" t="str">
        <f>'Base de dados'!D1690</f>
        <v>468.072.238-03</v>
      </c>
      <c r="F1691" s="21" t="str">
        <f>IF('Base de dados'!E1690&lt;&gt;"",'Base de dados'!E1690,"")</f>
        <v>CAMILA CIUFI FERREIRA ROMAO</v>
      </c>
      <c r="G1691" s="21">
        <f>IF('Base de dados'!F1690&lt;&gt;"",'Base de dados'!F1690,"")</f>
        <v>461932271</v>
      </c>
      <c r="H1691" s="21" t="str">
        <f>IF('Base de dados'!G1690&lt;&gt;"",'Base de dados'!G1690,"")</f>
        <v>362.662.628-86</v>
      </c>
      <c r="I1691" s="31" t="str">
        <f>Prefeitura!D1691</f>
        <v>RUA JOSE ANTONIO DA ROCHA, 323 - PARQUE SAO PAULO  - CASA BRANCA</v>
      </c>
      <c r="J1691" s="22" t="str">
        <f>Prefeitura!E1691</f>
        <v>(19) 995239145</v>
      </c>
      <c r="K1691" s="23" t="str">
        <f>LOWER('Base de dados'!K1690)</f>
        <v>camila.ciufi.ferreira@gmail.com</v>
      </c>
      <c r="L1691" s="24" t="str">
        <f>'Base de dados'!J1690</f>
        <v>POPULAÇÃO GERAL</v>
      </c>
      <c r="M1691" s="24" t="str">
        <f>'Base de dados'!L1690</f>
        <v>SUPLENTE</v>
      </c>
      <c r="N1691" s="24">
        <f>'Base de dados'!M1690</f>
        <v>1374</v>
      </c>
      <c r="O1691" s="29" t="str">
        <f>IF(OR(Prefeitura!I1691="Não",Prefeitura!J1691&lt;&gt;""),"EXCLUÍDO","")</f>
        <v/>
      </c>
      <c r="P1691" s="24" t="str">
        <f>IF(Prefeitura!J1691&lt;&gt;"","ATENDIDO CDHU",IF(Prefeitura!I1691="Não","NÃO COMPROVA TEMPO DE MORADIA",""))</f>
        <v/>
      </c>
      <c r="Q1691" s="24" t="str">
        <f t="shared" si="54"/>
        <v/>
      </c>
    </row>
    <row r="1692" spans="1:17" ht="24.95" customHeight="1" x14ac:dyDescent="0.25">
      <c r="A1692" s="17">
        <f t="shared" si="53"/>
        <v>1690</v>
      </c>
      <c r="B1692" s="18" t="str">
        <f>'Base de dados'!A1691</f>
        <v>5630013372</v>
      </c>
      <c r="C1692" s="19" t="str">
        <f>'Base de dados'!B1691</f>
        <v>RENAN LIAO NOGUEIRA</v>
      </c>
      <c r="D1692" s="26">
        <f>'Base de dados'!C1691</f>
        <v>450686255</v>
      </c>
      <c r="E1692" s="20" t="str">
        <f>'Base de dados'!D1691</f>
        <v>359.635.248-73</v>
      </c>
      <c r="F1692" s="21" t="str">
        <f>IF('Base de dados'!E1691&lt;&gt;"",'Base de dados'!E1691,"")</f>
        <v/>
      </c>
      <c r="G1692" s="21" t="str">
        <f>IF('Base de dados'!F1691&lt;&gt;"",'Base de dados'!F1691,"")</f>
        <v/>
      </c>
      <c r="H1692" s="21" t="str">
        <f>IF('Base de dados'!G1691&lt;&gt;"",'Base de dados'!G1691,"")</f>
        <v/>
      </c>
      <c r="I1692" s="31" t="str">
        <f>Prefeitura!D1692</f>
        <v>AV  AV  DEPUTADO ANTONIO SILVA CUNHA BUENO, 9 - JARDIM ELDORADO - CASA BRANCA</v>
      </c>
      <c r="J1692" s="22" t="str">
        <f>Prefeitura!E1692</f>
        <v>(19) 995115760</v>
      </c>
      <c r="K1692" s="23" t="str">
        <f>LOWER('Base de dados'!K1691)</f>
        <v>renanleaon@gmail.com</v>
      </c>
      <c r="L1692" s="24" t="str">
        <f>'Base de dados'!J1691</f>
        <v>POPULAÇÃO GERAL</v>
      </c>
      <c r="M1692" s="24" t="str">
        <f>'Base de dados'!L1691</f>
        <v>SUPLENTE</v>
      </c>
      <c r="N1692" s="24">
        <f>'Base de dados'!M1691</f>
        <v>1375</v>
      </c>
      <c r="O1692" s="29" t="str">
        <f>IF(OR(Prefeitura!I1692="Não",Prefeitura!J1692&lt;&gt;""),"EXCLUÍDO","")</f>
        <v/>
      </c>
      <c r="P1692" s="24" t="str">
        <f>IF(Prefeitura!J1692&lt;&gt;"","ATENDIDO CDHU",IF(Prefeitura!I1692="Não","NÃO COMPROVA TEMPO DE MORADIA",""))</f>
        <v/>
      </c>
      <c r="Q1692" s="24" t="str">
        <f t="shared" si="54"/>
        <v/>
      </c>
    </row>
    <row r="1693" spans="1:17" ht="24.95" customHeight="1" x14ac:dyDescent="0.25">
      <c r="A1693" s="17">
        <f t="shared" si="53"/>
        <v>1691</v>
      </c>
      <c r="B1693" s="18" t="str">
        <f>'Base de dados'!A1692</f>
        <v>5630014784</v>
      </c>
      <c r="C1693" s="19" t="str">
        <f>'Base de dados'!B1692</f>
        <v>LAUDEMARIA PEREIRA TAVARES FONSECA</v>
      </c>
      <c r="D1693" s="26">
        <f>'Base de dados'!C1692</f>
        <v>294230221</v>
      </c>
      <c r="E1693" s="20" t="str">
        <f>'Base de dados'!D1692</f>
        <v>300.604.928-48</v>
      </c>
      <c r="F1693" s="21" t="str">
        <f>IF('Base de dados'!E1692&lt;&gt;"",'Base de dados'!E1692,"")</f>
        <v>JOSE CARLOS FONSECA</v>
      </c>
      <c r="G1693" s="21">
        <f>IF('Base de dados'!F1692&lt;&gt;"",'Base de dados'!F1692,"")</f>
        <v>12850614</v>
      </c>
      <c r="H1693" s="21" t="str">
        <f>IF('Base de dados'!G1692&lt;&gt;"",'Base de dados'!G1692,"")</f>
        <v>002.314.298-78</v>
      </c>
      <c r="I1693" s="31" t="str">
        <f>Prefeitura!D1693</f>
        <v>RUA JAOA BATISTA SALES CUNHA, 53 - PARQUE SAO PAULO  - CASA BRANCA</v>
      </c>
      <c r="J1693" s="22" t="str">
        <f>Prefeitura!E1693</f>
        <v>(19) 988529729</v>
      </c>
      <c r="K1693" s="23" t="str">
        <f>LOWER('Base de dados'!K1692)</f>
        <v>laudemariapereirafonseca@gmail.com</v>
      </c>
      <c r="L1693" s="24" t="str">
        <f>'Base de dados'!J1692</f>
        <v>POPULAÇÃO GERAL</v>
      </c>
      <c r="M1693" s="24" t="str">
        <f>'Base de dados'!L1692</f>
        <v>SUPLENTE</v>
      </c>
      <c r="N1693" s="24">
        <f>'Base de dados'!M1692</f>
        <v>1376</v>
      </c>
      <c r="O1693" s="29" t="str">
        <f>IF(OR(Prefeitura!I1693="Não",Prefeitura!J1693&lt;&gt;""),"EXCLUÍDO","")</f>
        <v>EXCLUÍDO</v>
      </c>
      <c r="P1693" s="24" t="str">
        <f>IF(Prefeitura!J1693&lt;&gt;"","ATENDIDO CDHU",IF(Prefeitura!I1693="Não","NÃO COMPROVA TEMPO DE MORADIA",""))</f>
        <v>ATENDIDO CDHU</v>
      </c>
      <c r="Q1693" s="24" t="str">
        <f t="shared" si="54"/>
        <v>CDHU</v>
      </c>
    </row>
    <row r="1694" spans="1:17" ht="24.95" customHeight="1" x14ac:dyDescent="0.25">
      <c r="A1694" s="17">
        <f t="shared" si="53"/>
        <v>1692</v>
      </c>
      <c r="B1694" s="18" t="str">
        <f>'Base de dados'!A1693</f>
        <v>5630000338</v>
      </c>
      <c r="C1694" s="19" t="str">
        <f>'Base de dados'!B1693</f>
        <v>MARGARIDA HELOISA TELES</v>
      </c>
      <c r="D1694" s="26">
        <f>'Base de dados'!C1693</f>
        <v>214091752</v>
      </c>
      <c r="E1694" s="20" t="str">
        <f>'Base de dados'!D1693</f>
        <v>246.705.218-45</v>
      </c>
      <c r="F1694" s="21" t="str">
        <f>IF('Base de dados'!E1693&lt;&gt;"",'Base de dados'!E1693,"")</f>
        <v/>
      </c>
      <c r="G1694" s="21" t="str">
        <f>IF('Base de dados'!F1693&lt;&gt;"",'Base de dados'!F1693,"")</f>
        <v/>
      </c>
      <c r="H1694" s="21" t="str">
        <f>IF('Base de dados'!G1693&lt;&gt;"",'Base de dados'!G1693,"")</f>
        <v/>
      </c>
      <c r="I1694" s="31" t="str">
        <f>Prefeitura!D1694</f>
        <v>RUA MARINA MOURA, 234 - PARQUE SAO PAULO - CASA BRANCA</v>
      </c>
      <c r="J1694" s="22" t="str">
        <f>Prefeitura!E1694</f>
        <v>(19) 992099618</v>
      </c>
      <c r="K1694" s="23" t="str">
        <f>LOWER('Base de dados'!K1693)</f>
        <v>mheloisateles@gmail.com</v>
      </c>
      <c r="L1694" s="24" t="str">
        <f>'Base de dados'!J1693</f>
        <v>POPULAÇÃO GERAL</v>
      </c>
      <c r="M1694" s="24" t="str">
        <f>'Base de dados'!L1693</f>
        <v>SUPLENTE</v>
      </c>
      <c r="N1694" s="24">
        <f>'Base de dados'!M1693</f>
        <v>1377</v>
      </c>
      <c r="O1694" s="29" t="str">
        <f>IF(OR(Prefeitura!I1694="Não",Prefeitura!J1694&lt;&gt;""),"EXCLUÍDO","")</f>
        <v/>
      </c>
      <c r="P1694" s="24" t="str">
        <f>IF(Prefeitura!J1694&lt;&gt;"","ATENDIDO CDHU",IF(Prefeitura!I1694="Não","NÃO COMPROVA TEMPO DE MORADIA",""))</f>
        <v/>
      </c>
      <c r="Q1694" s="24" t="str">
        <f t="shared" si="54"/>
        <v/>
      </c>
    </row>
    <row r="1695" spans="1:17" ht="24.95" customHeight="1" x14ac:dyDescent="0.25">
      <c r="A1695" s="17">
        <f t="shared" si="53"/>
        <v>1693</v>
      </c>
      <c r="B1695" s="18" t="str">
        <f>'Base de dados'!A1694</f>
        <v>5630007820</v>
      </c>
      <c r="C1695" s="19" t="str">
        <f>'Base de dados'!B1694</f>
        <v>CINTIA GERVASIO RAMOS</v>
      </c>
      <c r="D1695" s="26">
        <f>'Base de dados'!C1694</f>
        <v>474144124</v>
      </c>
      <c r="E1695" s="20" t="str">
        <f>'Base de dados'!D1694</f>
        <v>374.198.838-31</v>
      </c>
      <c r="F1695" s="21" t="str">
        <f>IF('Base de dados'!E1694&lt;&gt;"",'Base de dados'!E1694,"")</f>
        <v/>
      </c>
      <c r="G1695" s="21" t="str">
        <f>IF('Base de dados'!F1694&lt;&gt;"",'Base de dados'!F1694,"")</f>
        <v/>
      </c>
      <c r="H1695" s="21" t="str">
        <f>IF('Base de dados'!G1694&lt;&gt;"",'Base de dados'!G1694,"")</f>
        <v/>
      </c>
      <c r="I1695" s="31" t="str">
        <f>Prefeitura!D1695</f>
        <v>RUA VICENTE DOMINGUES FRANCISQUETI, 198 - CHACARA BOA VISTA - CASA BRANCA</v>
      </c>
      <c r="J1695" s="22" t="str">
        <f>Prefeitura!E1695</f>
        <v>(19) 994420235</v>
      </c>
      <c r="K1695" s="23" t="str">
        <f>LOWER('Base de dados'!K1694)</f>
        <v>cintiagr4@gmail.com</v>
      </c>
      <c r="L1695" s="24" t="str">
        <f>'Base de dados'!J1694</f>
        <v>POPULAÇÃO GERAL</v>
      </c>
      <c r="M1695" s="24" t="str">
        <f>'Base de dados'!L1694</f>
        <v>SUPLENTE</v>
      </c>
      <c r="N1695" s="24">
        <f>'Base de dados'!M1694</f>
        <v>1378</v>
      </c>
      <c r="O1695" s="29" t="str">
        <f>IF(OR(Prefeitura!I1695="Não",Prefeitura!J1695&lt;&gt;""),"EXCLUÍDO","")</f>
        <v/>
      </c>
      <c r="P1695" s="24" t="str">
        <f>IF(Prefeitura!J1695&lt;&gt;"","ATENDIDO CDHU",IF(Prefeitura!I1695="Não","NÃO COMPROVA TEMPO DE MORADIA",""))</f>
        <v/>
      </c>
      <c r="Q1695" s="24" t="str">
        <f t="shared" si="54"/>
        <v/>
      </c>
    </row>
    <row r="1696" spans="1:17" ht="24.95" customHeight="1" x14ac:dyDescent="0.25">
      <c r="A1696" s="17">
        <f t="shared" si="53"/>
        <v>1694</v>
      </c>
      <c r="B1696" s="18" t="str">
        <f>'Base de dados'!A1695</f>
        <v>5630012473</v>
      </c>
      <c r="C1696" s="19" t="str">
        <f>'Base de dados'!B1695</f>
        <v>DAIANA SILVA DE CARVALHO</v>
      </c>
      <c r="D1696" s="26">
        <f>'Base de dados'!C1695</f>
        <v>495748201</v>
      </c>
      <c r="E1696" s="20" t="str">
        <f>'Base de dados'!D1695</f>
        <v>428.429.968-95</v>
      </c>
      <c r="F1696" s="21" t="str">
        <f>IF('Base de dados'!E1695&lt;&gt;"",'Base de dados'!E1695,"")</f>
        <v/>
      </c>
      <c r="G1696" s="21" t="str">
        <f>IF('Base de dados'!F1695&lt;&gt;"",'Base de dados'!F1695,"")</f>
        <v/>
      </c>
      <c r="H1696" s="21" t="str">
        <f>IF('Base de dados'!G1695&lt;&gt;"",'Base de dados'!G1695,"")</f>
        <v/>
      </c>
      <c r="I1696" s="31" t="str">
        <f>Prefeitura!D1696</f>
        <v>RUA JOSE BENEDITO GIANNICO, 16 - JARDIM SANTA LUZIA - GUARATINGUETA</v>
      </c>
      <c r="J1696" s="22" t="str">
        <f>Prefeitura!E1696</f>
        <v>(12) 991563423</v>
      </c>
      <c r="K1696" s="23" t="str">
        <f>LOWER('Base de dados'!K1695)</f>
        <v>daiascarvalho2019@gmail.com.br</v>
      </c>
      <c r="L1696" s="24" t="str">
        <f>'Base de dados'!J1695</f>
        <v>POPULAÇÃO GERAL</v>
      </c>
      <c r="M1696" s="24" t="str">
        <f>'Base de dados'!L1695</f>
        <v>SUPLENTE</v>
      </c>
      <c r="N1696" s="24">
        <f>'Base de dados'!M1695</f>
        <v>1379</v>
      </c>
      <c r="O1696" s="29" t="str">
        <f>IF(OR(Prefeitura!I1696="Não",Prefeitura!J1696&lt;&gt;""),"EXCLUÍDO","")</f>
        <v/>
      </c>
      <c r="P1696" s="24" t="str">
        <f>IF(Prefeitura!J1696&lt;&gt;"","ATENDIDO CDHU",IF(Prefeitura!I1696="Não","NÃO COMPROVA TEMPO DE MORADIA",""))</f>
        <v/>
      </c>
      <c r="Q1696" s="24" t="str">
        <f t="shared" si="54"/>
        <v/>
      </c>
    </row>
    <row r="1697" spans="1:17" ht="24.95" customHeight="1" x14ac:dyDescent="0.25">
      <c r="A1697" s="17">
        <f t="shared" si="53"/>
        <v>1695</v>
      </c>
      <c r="B1697" s="18" t="str">
        <f>'Base de dados'!A1696</f>
        <v>5630012861</v>
      </c>
      <c r="C1697" s="19" t="str">
        <f>'Base de dados'!B1696</f>
        <v>DANIELE BATISTA</v>
      </c>
      <c r="D1697" s="26">
        <f>'Base de dados'!C1696</f>
        <v>427962870</v>
      </c>
      <c r="E1697" s="20" t="str">
        <f>'Base de dados'!D1696</f>
        <v>367.133.668-48</v>
      </c>
      <c r="F1697" s="21" t="str">
        <f>IF('Base de dados'!E1696&lt;&gt;"",'Base de dados'!E1696,"")</f>
        <v/>
      </c>
      <c r="G1697" s="21" t="str">
        <f>IF('Base de dados'!F1696&lt;&gt;"",'Base de dados'!F1696,"")</f>
        <v/>
      </c>
      <c r="H1697" s="21" t="str">
        <f>IF('Base de dados'!G1696&lt;&gt;"",'Base de dados'!G1696,"")</f>
        <v/>
      </c>
      <c r="I1697" s="31" t="str">
        <f>Prefeitura!D1697</f>
        <v>AV  GEORGES ZAOUK, 65 - JARDIM ICARAI - CAMPINAS</v>
      </c>
      <c r="J1697" s="22" t="str">
        <f>Prefeitura!E1697</f>
        <v>(19) 988219002</v>
      </c>
      <c r="K1697" s="23" t="str">
        <f>LOWER('Base de dados'!K1696)</f>
        <v>danielesantos9j@gmail.com</v>
      </c>
      <c r="L1697" s="24" t="str">
        <f>'Base de dados'!J1696</f>
        <v>POPULAÇÃO GERAL</v>
      </c>
      <c r="M1697" s="24" t="str">
        <f>'Base de dados'!L1696</f>
        <v>SUPLENTE</v>
      </c>
      <c r="N1697" s="24">
        <f>'Base de dados'!M1696</f>
        <v>1380</v>
      </c>
      <c r="O1697" s="29" t="str">
        <f>IF(OR(Prefeitura!I1697="Não",Prefeitura!J1697&lt;&gt;""),"EXCLUÍDO","")</f>
        <v/>
      </c>
      <c r="P1697" s="24" t="str">
        <f>IF(Prefeitura!J1697&lt;&gt;"","ATENDIDO CDHU",IF(Prefeitura!I1697="Não","NÃO COMPROVA TEMPO DE MORADIA",""))</f>
        <v/>
      </c>
      <c r="Q1697" s="24" t="str">
        <f t="shared" si="54"/>
        <v/>
      </c>
    </row>
    <row r="1698" spans="1:17" ht="24.95" customHeight="1" x14ac:dyDescent="0.25">
      <c r="A1698" s="17">
        <f t="shared" si="53"/>
        <v>1696</v>
      </c>
      <c r="B1698" s="18" t="str">
        <f>'Base de dados'!A1697</f>
        <v>5630008315</v>
      </c>
      <c r="C1698" s="19" t="str">
        <f>'Base de dados'!B1697</f>
        <v>SHARLES LEITE PALHARDE</v>
      </c>
      <c r="D1698" s="26">
        <f>'Base de dados'!C1697</f>
        <v>485708905</v>
      </c>
      <c r="E1698" s="20" t="str">
        <f>'Base de dados'!D1697</f>
        <v>404.905.258-06</v>
      </c>
      <c r="F1698" s="21" t="str">
        <f>IF('Base de dados'!E1697&lt;&gt;"",'Base de dados'!E1697,"")</f>
        <v>VALERIA ALVES PALHARDE</v>
      </c>
      <c r="G1698" s="21">
        <f>IF('Base de dados'!F1697&lt;&gt;"",'Base de dados'!F1697,"")</f>
        <v>568853064</v>
      </c>
      <c r="H1698" s="21" t="str">
        <f>IF('Base de dados'!G1697&lt;&gt;"",'Base de dados'!G1697,"")</f>
        <v>456.613.458-01</v>
      </c>
      <c r="I1698" s="31" t="str">
        <f>Prefeitura!D1698</f>
        <v>RUA FRANCISCO LEITE RIBEIRO, 137 - ODEIE BUZATO - CASA BRANCA</v>
      </c>
      <c r="J1698" s="22" t="str">
        <f>Prefeitura!E1698</f>
        <v>(19) 998527997</v>
      </c>
      <c r="K1698" s="23" t="str">
        <f>LOWER('Base de dados'!K1697)</f>
        <v>palhardesharlesleite@gmail.com</v>
      </c>
      <c r="L1698" s="24" t="str">
        <f>'Base de dados'!J1697</f>
        <v>POPULAÇÃO GERAL</v>
      </c>
      <c r="M1698" s="24" t="str">
        <f>'Base de dados'!L1697</f>
        <v>SUPLENTE</v>
      </c>
      <c r="N1698" s="24">
        <f>'Base de dados'!M1697</f>
        <v>1381</v>
      </c>
      <c r="O1698" s="29" t="str">
        <f>IF(OR(Prefeitura!I1698="Não",Prefeitura!J1698&lt;&gt;""),"EXCLUÍDO","")</f>
        <v/>
      </c>
      <c r="P1698" s="24" t="str">
        <f>IF(Prefeitura!J1698&lt;&gt;"","ATENDIDO CDHU",IF(Prefeitura!I1698="Não","NÃO COMPROVA TEMPO DE MORADIA",""))</f>
        <v/>
      </c>
      <c r="Q1698" s="24" t="str">
        <f t="shared" si="54"/>
        <v/>
      </c>
    </row>
    <row r="1699" spans="1:17" ht="24.95" customHeight="1" x14ac:dyDescent="0.25">
      <c r="A1699" s="17">
        <f t="shared" si="53"/>
        <v>1697</v>
      </c>
      <c r="B1699" s="18" t="str">
        <f>'Base de dados'!A1698</f>
        <v>5630001393</v>
      </c>
      <c r="C1699" s="19" t="str">
        <f>'Base de dados'!B1698</f>
        <v>LUIZ OTAVIO MOREIRA NAJDEK</v>
      </c>
      <c r="D1699" s="26">
        <f>'Base de dados'!C1698</f>
        <v>446249890</v>
      </c>
      <c r="E1699" s="20" t="str">
        <f>'Base de dados'!D1698</f>
        <v>391.907.398-33</v>
      </c>
      <c r="F1699" s="21" t="str">
        <f>IF('Base de dados'!E1698&lt;&gt;"",'Base de dados'!E1698,"")</f>
        <v>KARINA FERREIRA MARTINS NAJDEK</v>
      </c>
      <c r="G1699" s="21">
        <f>IF('Base de dados'!F1698&lt;&gt;"",'Base de dados'!F1698,"")</f>
        <v>497295957</v>
      </c>
      <c r="H1699" s="21" t="str">
        <f>IF('Base de dados'!G1698&lt;&gt;"",'Base de dados'!G1698,"")</f>
        <v>467.765.988-51</v>
      </c>
      <c r="I1699" s="31" t="str">
        <f>Prefeitura!D1699</f>
        <v>RUA CAPITAO HORTA, 576 B - CENTRO - CASA BRANCA</v>
      </c>
      <c r="J1699" s="22" t="str">
        <f>Prefeitura!E1699</f>
        <v>(19) 992424312</v>
      </c>
      <c r="K1699" s="23" t="str">
        <f>LOWER('Base de dados'!K1698)</f>
        <v>luiznajdek@gmail.com</v>
      </c>
      <c r="L1699" s="24" t="str">
        <f>'Base de dados'!J1698</f>
        <v>POPULAÇÃO GERAL</v>
      </c>
      <c r="M1699" s="24" t="str">
        <f>'Base de dados'!L1698</f>
        <v>SUPLENTE</v>
      </c>
      <c r="N1699" s="24">
        <f>'Base de dados'!M1698</f>
        <v>1382</v>
      </c>
      <c r="O1699" s="29" t="str">
        <f>IF(OR(Prefeitura!I1699="Não",Prefeitura!J1699&lt;&gt;""),"EXCLUÍDO","")</f>
        <v/>
      </c>
      <c r="P1699" s="24" t="str">
        <f>IF(Prefeitura!J1699&lt;&gt;"","ATENDIDO CDHU",IF(Prefeitura!I1699="Não","NÃO COMPROVA TEMPO DE MORADIA",""))</f>
        <v/>
      </c>
      <c r="Q1699" s="24" t="str">
        <f t="shared" si="54"/>
        <v/>
      </c>
    </row>
    <row r="1700" spans="1:17" ht="24.95" customHeight="1" x14ac:dyDescent="0.25">
      <c r="A1700" s="17">
        <f t="shared" si="53"/>
        <v>1698</v>
      </c>
      <c r="B1700" s="18" t="str">
        <f>'Base de dados'!A1699</f>
        <v>5630015419</v>
      </c>
      <c r="C1700" s="19" t="str">
        <f>'Base de dados'!B1699</f>
        <v>MARTA DE ASSIS NOGUEIRA</v>
      </c>
      <c r="D1700" s="26">
        <f>'Base de dados'!C1699</f>
        <v>245313096</v>
      </c>
      <c r="E1700" s="20" t="str">
        <f>'Base de dados'!D1699</f>
        <v>172.798.748-94</v>
      </c>
      <c r="F1700" s="21" t="str">
        <f>IF('Base de dados'!E1699&lt;&gt;"",'Base de dados'!E1699,"")</f>
        <v/>
      </c>
      <c r="G1700" s="21" t="str">
        <f>IF('Base de dados'!F1699&lt;&gt;"",'Base de dados'!F1699,"")</f>
        <v/>
      </c>
      <c r="H1700" s="21" t="str">
        <f>IF('Base de dados'!G1699&lt;&gt;"",'Base de dados'!G1699,"")</f>
        <v/>
      </c>
      <c r="I1700" s="31" t="str">
        <f>Prefeitura!D1700</f>
        <v>RUA DOM PEDRO SEGUNDO, 32 - INDUSTRIAL - CASA BRANCA</v>
      </c>
      <c r="J1700" s="22" t="str">
        <f>Prefeitura!E1700</f>
        <v>(19) 999418239</v>
      </c>
      <c r="K1700" s="23" t="str">
        <f>LOWER('Base de dados'!K1699)</f>
        <v>danilo-morto@hotmail.com</v>
      </c>
      <c r="L1700" s="24" t="str">
        <f>'Base de dados'!J1699</f>
        <v>POPULAÇÃO GERAL</v>
      </c>
      <c r="M1700" s="24" t="str">
        <f>'Base de dados'!L1699</f>
        <v>SUPLENTE</v>
      </c>
      <c r="N1700" s="24">
        <f>'Base de dados'!M1699</f>
        <v>1383</v>
      </c>
      <c r="O1700" s="29" t="str">
        <f>IF(OR(Prefeitura!I1700="Não",Prefeitura!J1700&lt;&gt;""),"EXCLUÍDO","")</f>
        <v/>
      </c>
      <c r="P1700" s="24" t="str">
        <f>IF(Prefeitura!J1700&lt;&gt;"","ATENDIDO CDHU",IF(Prefeitura!I1700="Não","NÃO COMPROVA TEMPO DE MORADIA",""))</f>
        <v/>
      </c>
      <c r="Q1700" s="24" t="str">
        <f t="shared" si="54"/>
        <v/>
      </c>
    </row>
    <row r="1701" spans="1:17" ht="24.95" customHeight="1" x14ac:dyDescent="0.25">
      <c r="A1701" s="17">
        <f t="shared" si="53"/>
        <v>1699</v>
      </c>
      <c r="B1701" s="18" t="str">
        <f>'Base de dados'!A1700</f>
        <v>5630004082</v>
      </c>
      <c r="C1701" s="19" t="str">
        <f>'Base de dados'!B1700</f>
        <v>JOSIELE CRISTINA DE LIMA CASTRO</v>
      </c>
      <c r="D1701" s="26">
        <f>'Base de dados'!C1700</f>
        <v>446074512</v>
      </c>
      <c r="E1701" s="20" t="str">
        <f>'Base de dados'!D1700</f>
        <v>366.024.108-30</v>
      </c>
      <c r="F1701" s="21" t="str">
        <f>IF('Base de dados'!E1700&lt;&gt;"",'Base de dados'!E1700,"")</f>
        <v/>
      </c>
      <c r="G1701" s="21" t="str">
        <f>IF('Base de dados'!F1700&lt;&gt;"",'Base de dados'!F1700,"")</f>
        <v/>
      </c>
      <c r="H1701" s="21" t="str">
        <f>IF('Base de dados'!G1700&lt;&gt;"",'Base de dados'!G1700,"")</f>
        <v/>
      </c>
      <c r="I1701" s="31" t="str">
        <f>Prefeitura!D1701</f>
        <v>RUA DOS FRANCISCHET, 145 - JARDIM AMERICA - CASA BRANCA</v>
      </c>
      <c r="J1701" s="22" t="str">
        <f>Prefeitura!E1701</f>
        <v>(19) 993115862</v>
      </c>
      <c r="K1701" s="23" t="str">
        <f>LOWER('Base de dados'!K1700)</f>
        <v>josycastro846@gmail.com</v>
      </c>
      <c r="L1701" s="24" t="str">
        <f>'Base de dados'!J1700</f>
        <v>POPULAÇÃO GERAL</v>
      </c>
      <c r="M1701" s="24" t="str">
        <f>'Base de dados'!L1700</f>
        <v>SUPLENTE</v>
      </c>
      <c r="N1701" s="24">
        <f>'Base de dados'!M1700</f>
        <v>1384</v>
      </c>
      <c r="O1701" s="29" t="str">
        <f>IF(OR(Prefeitura!I1701="Não",Prefeitura!J1701&lt;&gt;""),"EXCLUÍDO","")</f>
        <v/>
      </c>
      <c r="P1701" s="24" t="str">
        <f>IF(Prefeitura!J1701&lt;&gt;"","ATENDIDO CDHU",IF(Prefeitura!I1701="Não","NÃO COMPROVA TEMPO DE MORADIA",""))</f>
        <v/>
      </c>
      <c r="Q1701" s="24" t="str">
        <f t="shared" si="54"/>
        <v/>
      </c>
    </row>
    <row r="1702" spans="1:17" ht="24.95" customHeight="1" x14ac:dyDescent="0.25">
      <c r="A1702" s="17">
        <f t="shared" si="53"/>
        <v>1700</v>
      </c>
      <c r="B1702" s="18" t="str">
        <f>'Base de dados'!A1701</f>
        <v>5630002813</v>
      </c>
      <c r="C1702" s="19" t="str">
        <f>'Base de dados'!B1701</f>
        <v>MARCOS PAULO RAMOS</v>
      </c>
      <c r="D1702" s="26">
        <f>'Base de dados'!C1701</f>
        <v>431664729</v>
      </c>
      <c r="E1702" s="20" t="str">
        <f>'Base de dados'!D1701</f>
        <v>350.293.478-95</v>
      </c>
      <c r="F1702" s="21" t="str">
        <f>IF('Base de dados'!E1701&lt;&gt;"",'Base de dados'!E1701,"")</f>
        <v>AMANDA CARVALHO GOMES RAMOS</v>
      </c>
      <c r="G1702" s="21">
        <f>IF('Base de dados'!F1701&lt;&gt;"",'Base de dados'!F1701,"")</f>
        <v>48032105</v>
      </c>
      <c r="H1702" s="21" t="str">
        <f>IF('Base de dados'!G1701&lt;&gt;"",'Base de dados'!G1701,"")</f>
        <v>406.475.658-46</v>
      </c>
      <c r="I1702" s="31" t="str">
        <f>Prefeitura!D1702</f>
        <v>RUA DAS ROSAS, 33 - JARDIM RAFAELA  - CASA BRANCA</v>
      </c>
      <c r="J1702" s="22" t="str">
        <f>Prefeitura!E1702</f>
        <v>(19) 991329735</v>
      </c>
      <c r="K1702" s="23" t="str">
        <f>LOWER('Base de dados'!K1701)</f>
        <v>lokomarcos25.mp@gmail.com</v>
      </c>
      <c r="L1702" s="24" t="str">
        <f>'Base de dados'!J1701</f>
        <v>POPULAÇÃO GERAL</v>
      </c>
      <c r="M1702" s="24" t="str">
        <f>'Base de dados'!L1701</f>
        <v>SUPLENTE</v>
      </c>
      <c r="N1702" s="24">
        <f>'Base de dados'!M1701</f>
        <v>1385</v>
      </c>
      <c r="O1702" s="29" t="str">
        <f>IF(OR(Prefeitura!I1702="Não",Prefeitura!J1702&lt;&gt;""),"EXCLUÍDO","")</f>
        <v/>
      </c>
      <c r="P1702" s="24" t="str">
        <f>IF(Prefeitura!J1702&lt;&gt;"","ATENDIDO CDHU",IF(Prefeitura!I1702="Não","NÃO COMPROVA TEMPO DE MORADIA",""))</f>
        <v/>
      </c>
      <c r="Q1702" s="24" t="str">
        <f t="shared" si="54"/>
        <v/>
      </c>
    </row>
    <row r="1703" spans="1:17" ht="24.95" customHeight="1" x14ac:dyDescent="0.25">
      <c r="A1703" s="17">
        <f t="shared" si="53"/>
        <v>1701</v>
      </c>
      <c r="B1703" s="18" t="str">
        <f>'Base de dados'!A1702</f>
        <v>5630004975</v>
      </c>
      <c r="C1703" s="19" t="str">
        <f>'Base de dados'!B1702</f>
        <v>FRANCISCO DO NASCIMENTO FILHO</v>
      </c>
      <c r="D1703" s="26">
        <f>'Base de dados'!C1702</f>
        <v>12662119</v>
      </c>
      <c r="E1703" s="20" t="str">
        <f>'Base de dados'!D1702</f>
        <v>053.872.688-17</v>
      </c>
      <c r="F1703" s="21" t="str">
        <f>IF('Base de dados'!E1702&lt;&gt;"",'Base de dados'!E1702,"")</f>
        <v/>
      </c>
      <c r="G1703" s="21" t="str">
        <f>IF('Base de dados'!F1702&lt;&gt;"",'Base de dados'!F1702,"")</f>
        <v/>
      </c>
      <c r="H1703" s="21" t="str">
        <f>IF('Base de dados'!G1702&lt;&gt;"",'Base de dados'!G1702,"")</f>
        <v/>
      </c>
      <c r="I1703" s="31" t="str">
        <f>Prefeitura!D1703</f>
        <v>RUA QUATORZE DE JULHO, 47 - SAO JOAO - CASA BRANCA</v>
      </c>
      <c r="J1703" s="22" t="str">
        <f>Prefeitura!E1703</f>
        <v>(19) 993148768</v>
      </c>
      <c r="K1703" s="23" t="str">
        <f>LOWER('Base de dados'!K1702)</f>
        <v>atendentecasabranca01@outlook.com</v>
      </c>
      <c r="L1703" s="24" t="str">
        <f>'Base de dados'!J1702</f>
        <v>POPULAÇÃO GERAL</v>
      </c>
      <c r="M1703" s="24" t="str">
        <f>'Base de dados'!L1702</f>
        <v>SUPLENTE</v>
      </c>
      <c r="N1703" s="24">
        <f>'Base de dados'!M1702</f>
        <v>1386</v>
      </c>
      <c r="O1703" s="29" t="str">
        <f>IF(OR(Prefeitura!I1703="Não",Prefeitura!J1703&lt;&gt;""),"EXCLUÍDO","")</f>
        <v/>
      </c>
      <c r="P1703" s="24" t="str">
        <f>IF(Prefeitura!J1703&lt;&gt;"","ATENDIDO CDHU",IF(Prefeitura!I1703="Não","NÃO COMPROVA TEMPO DE MORADIA",""))</f>
        <v/>
      </c>
      <c r="Q1703" s="24" t="str">
        <f t="shared" si="54"/>
        <v/>
      </c>
    </row>
    <row r="1704" spans="1:17" ht="24.95" customHeight="1" x14ac:dyDescent="0.25">
      <c r="A1704" s="17">
        <f t="shared" si="53"/>
        <v>1702</v>
      </c>
      <c r="B1704" s="18" t="str">
        <f>'Base de dados'!A1703</f>
        <v>5630019999</v>
      </c>
      <c r="C1704" s="19" t="str">
        <f>'Base de dados'!B1703</f>
        <v>WILLIAM AMARO</v>
      </c>
      <c r="D1704" s="26">
        <f>'Base de dados'!C1703</f>
        <v>455635808</v>
      </c>
      <c r="E1704" s="20" t="str">
        <f>'Base de dados'!D1703</f>
        <v>459.842.918-60</v>
      </c>
      <c r="F1704" s="21" t="str">
        <f>IF('Base de dados'!E1703&lt;&gt;"",'Base de dados'!E1703,"")</f>
        <v/>
      </c>
      <c r="G1704" s="21" t="str">
        <f>IF('Base de dados'!F1703&lt;&gt;"",'Base de dados'!F1703,"")</f>
        <v/>
      </c>
      <c r="H1704" s="21" t="str">
        <f>IF('Base de dados'!G1703&lt;&gt;"",'Base de dados'!G1703,"")</f>
        <v/>
      </c>
      <c r="I1704" s="31" t="str">
        <f>Prefeitura!D1704</f>
        <v>RUA FLORINDA DE SOUZA, 525 - CENTRO  - CASA BRANCA</v>
      </c>
      <c r="J1704" s="22" t="str">
        <f>Prefeitura!E1704</f>
        <v>(19) 992248040</v>
      </c>
      <c r="K1704" s="23" t="str">
        <f>LOWER('Base de dados'!K1703)</f>
        <v>livaniasilvalima@gmail.com</v>
      </c>
      <c r="L1704" s="24" t="str">
        <f>'Base de dados'!J1703</f>
        <v>POPULAÇÃO GERAL</v>
      </c>
      <c r="M1704" s="24" t="str">
        <f>'Base de dados'!L1703</f>
        <v>SUPLENTE</v>
      </c>
      <c r="N1704" s="24">
        <f>'Base de dados'!M1703</f>
        <v>1387</v>
      </c>
      <c r="O1704" s="29" t="str">
        <f>IF(OR(Prefeitura!I1704="Não",Prefeitura!J1704&lt;&gt;""),"EXCLUÍDO","")</f>
        <v/>
      </c>
      <c r="P1704" s="24" t="str">
        <f>IF(Prefeitura!J1704&lt;&gt;"","ATENDIDO CDHU",IF(Prefeitura!I1704="Não","NÃO COMPROVA TEMPO DE MORADIA",""))</f>
        <v/>
      </c>
      <c r="Q1704" s="24" t="str">
        <f t="shared" si="54"/>
        <v/>
      </c>
    </row>
    <row r="1705" spans="1:17" ht="24.95" customHeight="1" x14ac:dyDescent="0.25">
      <c r="A1705" s="17">
        <f t="shared" si="53"/>
        <v>1703</v>
      </c>
      <c r="B1705" s="18" t="str">
        <f>'Base de dados'!A1704</f>
        <v>5630000874</v>
      </c>
      <c r="C1705" s="19" t="str">
        <f>'Base de dados'!B1704</f>
        <v>FRANCIELE DE SOUZA SOARES</v>
      </c>
      <c r="D1705" s="26">
        <f>'Base de dados'!C1704</f>
        <v>436314277</v>
      </c>
      <c r="E1705" s="20" t="str">
        <f>'Base de dados'!D1704</f>
        <v>473.037.878-44</v>
      </c>
      <c r="F1705" s="21" t="str">
        <f>IF('Base de dados'!E1704&lt;&gt;"",'Base de dados'!E1704,"")</f>
        <v>MARCELO BRAGA</v>
      </c>
      <c r="G1705" s="21">
        <f>IF('Base de dados'!F1704&lt;&gt;"",'Base de dados'!F1704,"")</f>
        <v>457719023</v>
      </c>
      <c r="H1705" s="21" t="str">
        <f>IF('Base de dados'!G1704&lt;&gt;"",'Base de dados'!G1704,"")</f>
        <v>438.609.488-14</v>
      </c>
      <c r="I1705" s="31" t="str">
        <f>Prefeitura!D1705</f>
        <v>RUA FAMILIA ESTEFANINE, 151 - DESTERRO  - CASA BRANCA</v>
      </c>
      <c r="J1705" s="22" t="str">
        <f>Prefeitura!E1705</f>
        <v>(19) 989358645</v>
      </c>
      <c r="K1705" s="23" t="str">
        <f>LOWER('Base de dados'!K1704)</f>
        <v>franciele.souza.soares@gmail.com</v>
      </c>
      <c r="L1705" s="24" t="str">
        <f>'Base de dados'!J1704</f>
        <v>POPULAÇÃO GERAL</v>
      </c>
      <c r="M1705" s="24" t="str">
        <f>'Base de dados'!L1704</f>
        <v>SUPLENTE</v>
      </c>
      <c r="N1705" s="24">
        <f>'Base de dados'!M1704</f>
        <v>1388</v>
      </c>
      <c r="O1705" s="29" t="str">
        <f>IF(OR(Prefeitura!I1705="Não",Prefeitura!J1705&lt;&gt;""),"EXCLUÍDO","")</f>
        <v/>
      </c>
      <c r="P1705" s="24" t="str">
        <f>IF(Prefeitura!J1705&lt;&gt;"","ATENDIDO CDHU",IF(Prefeitura!I1705="Não","NÃO COMPROVA TEMPO DE MORADIA",""))</f>
        <v/>
      </c>
      <c r="Q1705" s="24" t="str">
        <f t="shared" si="54"/>
        <v/>
      </c>
    </row>
    <row r="1706" spans="1:17" ht="24.95" customHeight="1" x14ac:dyDescent="0.25">
      <c r="A1706" s="17">
        <f t="shared" si="53"/>
        <v>1704</v>
      </c>
      <c r="B1706" s="18" t="str">
        <f>'Base de dados'!A1705</f>
        <v>5630007093</v>
      </c>
      <c r="C1706" s="19" t="str">
        <f>'Base de dados'!B1705</f>
        <v>BIANCA CRISTINA SANTOS PIMENTA</v>
      </c>
      <c r="D1706" s="26">
        <f>'Base de dados'!C1705</f>
        <v>485982444</v>
      </c>
      <c r="E1706" s="20" t="str">
        <f>'Base de dados'!D1705</f>
        <v>407.431.478-98</v>
      </c>
      <c r="F1706" s="21" t="str">
        <f>IF('Base de dados'!E1705&lt;&gt;"",'Base de dados'!E1705,"")</f>
        <v/>
      </c>
      <c r="G1706" s="21" t="str">
        <f>IF('Base de dados'!F1705&lt;&gt;"",'Base de dados'!F1705,"")</f>
        <v/>
      </c>
      <c r="H1706" s="21" t="str">
        <f>IF('Base de dados'!G1705&lt;&gt;"",'Base de dados'!G1705,"")</f>
        <v/>
      </c>
      <c r="I1706" s="31" t="str">
        <f>Prefeitura!D1706</f>
        <v>RUA ADRIANO FRANCISCO PIRES, 106 - PARQUE SAO PAULO - CASA BRANCA</v>
      </c>
      <c r="J1706" s="22" t="str">
        <f>Prefeitura!E1706</f>
        <v>(19) 993343764</v>
      </c>
      <c r="K1706" s="23" t="str">
        <f>LOWER('Base de dados'!K1705)</f>
        <v>pimentabianca03@gmail.com</v>
      </c>
      <c r="L1706" s="24" t="str">
        <f>'Base de dados'!J1705</f>
        <v>POPULAÇÃO GERAL</v>
      </c>
      <c r="M1706" s="24" t="str">
        <f>'Base de dados'!L1705</f>
        <v>SUPLENTE</v>
      </c>
      <c r="N1706" s="24">
        <f>'Base de dados'!M1705</f>
        <v>1389</v>
      </c>
      <c r="O1706" s="29" t="str">
        <f>IF(OR(Prefeitura!I1706="Não",Prefeitura!J1706&lt;&gt;""),"EXCLUÍDO","")</f>
        <v/>
      </c>
      <c r="P1706" s="24" t="str">
        <f>IF(Prefeitura!J1706&lt;&gt;"","ATENDIDO CDHU",IF(Prefeitura!I1706="Não","NÃO COMPROVA TEMPO DE MORADIA",""))</f>
        <v/>
      </c>
      <c r="Q1706" s="24" t="str">
        <f t="shared" si="54"/>
        <v/>
      </c>
    </row>
    <row r="1707" spans="1:17" ht="24.95" customHeight="1" x14ac:dyDescent="0.25">
      <c r="A1707" s="17">
        <f t="shared" si="53"/>
        <v>1705</v>
      </c>
      <c r="B1707" s="18" t="str">
        <f>'Base de dados'!A1706</f>
        <v>5630002748</v>
      </c>
      <c r="C1707" s="19" t="str">
        <f>'Base de dados'!B1706</f>
        <v>RICIERI MOREIRA DUARTE</v>
      </c>
      <c r="D1707" s="26">
        <f>'Base de dados'!C1706</f>
        <v>135631816</v>
      </c>
      <c r="E1707" s="20" t="str">
        <f>'Base de dados'!D1706</f>
        <v>021.690.248-75</v>
      </c>
      <c r="F1707" s="21" t="str">
        <f>IF('Base de dados'!E1706&lt;&gt;"",'Base de dados'!E1706,"")</f>
        <v>MARCIA APARECIDA DE SOUZA DUARTE</v>
      </c>
      <c r="G1707" s="21">
        <f>IF('Base de dados'!F1706&lt;&gt;"",'Base de dados'!F1706,"")</f>
        <v>197006462</v>
      </c>
      <c r="H1707" s="21" t="str">
        <f>IF('Base de dados'!G1706&lt;&gt;"",'Base de dados'!G1706,"")</f>
        <v>304.228.698-30</v>
      </c>
      <c r="I1707" s="31" t="str">
        <f>Prefeitura!D1707</f>
        <v>RUA PROFESSOR JOAO BACCI, 164 - CENTRO - CASA BRANCA</v>
      </c>
      <c r="J1707" s="22" t="str">
        <f>Prefeitura!E1707</f>
        <v>(19) 199815051</v>
      </c>
      <c r="K1707" s="23" t="str">
        <f>LOWER('Base de dados'!K1706)</f>
        <v>marciaduarte@live.com</v>
      </c>
      <c r="L1707" s="24" t="str">
        <f>'Base de dados'!J1706</f>
        <v>POPULAÇÃO GERAL</v>
      </c>
      <c r="M1707" s="24" t="str">
        <f>'Base de dados'!L1706</f>
        <v>SUPLENTE</v>
      </c>
      <c r="N1707" s="24">
        <f>'Base de dados'!M1706</f>
        <v>1390</v>
      </c>
      <c r="O1707" s="29" t="str">
        <f>IF(OR(Prefeitura!I1707="Não",Prefeitura!J1707&lt;&gt;""),"EXCLUÍDO","")</f>
        <v/>
      </c>
      <c r="P1707" s="24" t="str">
        <f>IF(Prefeitura!J1707&lt;&gt;"","ATENDIDO CDHU",IF(Prefeitura!I1707="Não","NÃO COMPROVA TEMPO DE MORADIA",""))</f>
        <v/>
      </c>
      <c r="Q1707" s="24" t="str">
        <f t="shared" si="54"/>
        <v/>
      </c>
    </row>
    <row r="1708" spans="1:17" ht="24.95" customHeight="1" x14ac:dyDescent="0.25">
      <c r="A1708" s="17">
        <f t="shared" si="53"/>
        <v>1706</v>
      </c>
      <c r="B1708" s="18" t="str">
        <f>'Base de dados'!A1707</f>
        <v>5630019536</v>
      </c>
      <c r="C1708" s="19" t="str">
        <f>'Base de dados'!B1707</f>
        <v>DRIELY LAUREN DIAS FERREIRA BENTO</v>
      </c>
      <c r="D1708" s="26">
        <f>'Base de dados'!C1707</f>
        <v>474079776</v>
      </c>
      <c r="E1708" s="20" t="str">
        <f>'Base de dados'!D1707</f>
        <v>406.152.758-42</v>
      </c>
      <c r="F1708" s="21" t="str">
        <f>IF('Base de dados'!E1707&lt;&gt;"",'Base de dados'!E1707,"")</f>
        <v>GUILHERME BUCCI BENTO</v>
      </c>
      <c r="G1708" s="21">
        <f>IF('Base de dados'!F1707&lt;&gt;"",'Base de dados'!F1707,"")</f>
        <v>463631079</v>
      </c>
      <c r="H1708" s="21" t="str">
        <f>IF('Base de dados'!G1707&lt;&gt;"",'Base de dados'!G1707,"")</f>
        <v>384.954.878-37</v>
      </c>
      <c r="I1708" s="31" t="str">
        <f>Prefeitura!D1708</f>
        <v>RUA JOSE DO BASTO SANTOS, 186 - JARDIM MACAUBA - CASA BRANCA</v>
      </c>
      <c r="J1708" s="22" t="str">
        <f>Prefeitura!E1708</f>
        <v>(19) 992214498</v>
      </c>
      <c r="K1708" s="23" t="str">
        <f>LOWER('Base de dados'!K1707)</f>
        <v>drielenferreira@hotmail.com</v>
      </c>
      <c r="L1708" s="24" t="str">
        <f>'Base de dados'!J1707</f>
        <v>POPULAÇÃO GERAL</v>
      </c>
      <c r="M1708" s="24" t="str">
        <f>'Base de dados'!L1707</f>
        <v>SUPLENTE</v>
      </c>
      <c r="N1708" s="24">
        <f>'Base de dados'!M1707</f>
        <v>1391</v>
      </c>
      <c r="O1708" s="29" t="str">
        <f>IF(OR(Prefeitura!I1708="Não",Prefeitura!J1708&lt;&gt;""),"EXCLUÍDO","")</f>
        <v/>
      </c>
      <c r="P1708" s="24" t="str">
        <f>IF(Prefeitura!J1708&lt;&gt;"","ATENDIDO CDHU",IF(Prefeitura!I1708="Não","NÃO COMPROVA TEMPO DE MORADIA",""))</f>
        <v/>
      </c>
      <c r="Q1708" s="24" t="str">
        <f t="shared" si="54"/>
        <v/>
      </c>
    </row>
    <row r="1709" spans="1:17" ht="24.95" customHeight="1" x14ac:dyDescent="0.25">
      <c r="A1709" s="17">
        <f t="shared" si="53"/>
        <v>1707</v>
      </c>
      <c r="B1709" s="18" t="str">
        <f>'Base de dados'!A1708</f>
        <v>5630004785</v>
      </c>
      <c r="C1709" s="19" t="str">
        <f>'Base de dados'!B1708</f>
        <v>TAISE  GRASIELI DE OLIVEIRA</v>
      </c>
      <c r="D1709" s="26">
        <f>'Base de dados'!C1708</f>
        <v>457722770</v>
      </c>
      <c r="E1709" s="20" t="str">
        <f>'Base de dados'!D1708</f>
        <v>393.959.238-22</v>
      </c>
      <c r="F1709" s="21" t="str">
        <f>IF('Base de dados'!E1708&lt;&gt;"",'Base de dados'!E1708,"")</f>
        <v/>
      </c>
      <c r="G1709" s="21" t="str">
        <f>IF('Base de dados'!F1708&lt;&gt;"",'Base de dados'!F1708,"")</f>
        <v/>
      </c>
      <c r="H1709" s="21" t="str">
        <f>IF('Base de dados'!G1708&lt;&gt;"",'Base de dados'!G1708,"")</f>
        <v/>
      </c>
      <c r="I1709" s="31" t="str">
        <f>Prefeitura!D1709</f>
        <v>AV  JOSE BENE, 406 apto 13a - BAIRRO NAZARETH - CASA BRANCA</v>
      </c>
      <c r="J1709" s="22" t="str">
        <f>Prefeitura!E1709</f>
        <v>(19) 994635752</v>
      </c>
      <c r="K1709" s="23" t="str">
        <f>LOWER('Base de dados'!K1708)</f>
        <v>cleosilverio@bol.com.br</v>
      </c>
      <c r="L1709" s="24" t="str">
        <f>'Base de dados'!J1708</f>
        <v>POPULAÇÃO GERAL</v>
      </c>
      <c r="M1709" s="24" t="str">
        <f>'Base de dados'!L1708</f>
        <v>SUPLENTE</v>
      </c>
      <c r="N1709" s="24">
        <f>'Base de dados'!M1708</f>
        <v>1392</v>
      </c>
      <c r="O1709" s="29" t="str">
        <f>IF(OR(Prefeitura!I1709="Não",Prefeitura!J1709&lt;&gt;""),"EXCLUÍDO","")</f>
        <v/>
      </c>
      <c r="P1709" s="24" t="str">
        <f>IF(Prefeitura!J1709&lt;&gt;"","ATENDIDO CDHU",IF(Prefeitura!I1709="Não","NÃO COMPROVA TEMPO DE MORADIA",""))</f>
        <v/>
      </c>
      <c r="Q1709" s="24" t="str">
        <f t="shared" si="54"/>
        <v/>
      </c>
    </row>
    <row r="1710" spans="1:17" ht="24.95" customHeight="1" x14ac:dyDescent="0.25">
      <c r="A1710" s="17">
        <f t="shared" si="53"/>
        <v>1708</v>
      </c>
      <c r="B1710" s="18" t="str">
        <f>'Base de dados'!A1709</f>
        <v>5630001849</v>
      </c>
      <c r="C1710" s="19" t="str">
        <f>'Base de dados'!B1709</f>
        <v>JONATAS CANDIDO DO NASCIMENTO</v>
      </c>
      <c r="D1710" s="26">
        <f>'Base de dados'!C1709</f>
        <v>497319755</v>
      </c>
      <c r="E1710" s="20" t="str">
        <f>'Base de dados'!D1709</f>
        <v>235.710.178-46</v>
      </c>
      <c r="F1710" s="21" t="str">
        <f>IF('Base de dados'!E1709&lt;&gt;"",'Base de dados'!E1709,"")</f>
        <v>MAIARA CORACINI DE CARVALHO NASCIMENTO</v>
      </c>
      <c r="G1710" s="21">
        <f>IF('Base de dados'!F1709&lt;&gt;"",'Base de dados'!F1709,"")</f>
        <v>14974903</v>
      </c>
      <c r="H1710" s="21" t="str">
        <f>IF('Base de dados'!G1709&lt;&gt;"",'Base de dados'!G1709,"")</f>
        <v>077.861.006-36</v>
      </c>
      <c r="I1710" s="31" t="str">
        <f>Prefeitura!D1710</f>
        <v>RUA JOSE SORIANO, 278 - INDUSTRIAL - CASA BRANCA</v>
      </c>
      <c r="J1710" s="22" t="str">
        <f>Prefeitura!E1710</f>
        <v>(19) 993542021</v>
      </c>
      <c r="K1710" s="23" t="str">
        <f>LOWER('Base de dados'!K1709)</f>
        <v>mahniccoracini@gmail.com</v>
      </c>
      <c r="L1710" s="24" t="str">
        <f>'Base de dados'!J1709</f>
        <v>POPULAÇÃO GERAL</v>
      </c>
      <c r="M1710" s="24" t="str">
        <f>'Base de dados'!L1709</f>
        <v>SUPLENTE</v>
      </c>
      <c r="N1710" s="24">
        <f>'Base de dados'!M1709</f>
        <v>1393</v>
      </c>
      <c r="O1710" s="29" t="str">
        <f>IF(OR(Prefeitura!I1710="Não",Prefeitura!J1710&lt;&gt;""),"EXCLUÍDO","")</f>
        <v/>
      </c>
      <c r="P1710" s="24" t="str">
        <f>IF(Prefeitura!J1710&lt;&gt;"","ATENDIDO CDHU",IF(Prefeitura!I1710="Não","NÃO COMPROVA TEMPO DE MORADIA",""))</f>
        <v/>
      </c>
      <c r="Q1710" s="24" t="str">
        <f t="shared" si="54"/>
        <v/>
      </c>
    </row>
    <row r="1711" spans="1:17" ht="24.95" customHeight="1" x14ac:dyDescent="0.25">
      <c r="A1711" s="17">
        <f t="shared" si="53"/>
        <v>1709</v>
      </c>
      <c r="B1711" s="18" t="str">
        <f>'Base de dados'!A1710</f>
        <v>5630013208</v>
      </c>
      <c r="C1711" s="19" t="str">
        <f>'Base de dados'!B1710</f>
        <v>WELLINGTON ALEXANDRE DOS SANTOS LOPES</v>
      </c>
      <c r="D1711" s="26">
        <f>'Base de dados'!C1710</f>
        <v>55276663</v>
      </c>
      <c r="E1711" s="20" t="str">
        <f>'Base de dados'!D1710</f>
        <v>465.688.698-05</v>
      </c>
      <c r="F1711" s="21" t="str">
        <f>IF('Base de dados'!E1710&lt;&gt;"",'Base de dados'!E1710,"")</f>
        <v/>
      </c>
      <c r="G1711" s="21" t="str">
        <f>IF('Base de dados'!F1710&lt;&gt;"",'Base de dados'!F1710,"")</f>
        <v/>
      </c>
      <c r="H1711" s="21" t="str">
        <f>IF('Base de dados'!G1710&lt;&gt;"",'Base de dados'!G1710,"")</f>
        <v/>
      </c>
      <c r="I1711" s="31" t="str">
        <f>Prefeitura!D1711</f>
        <v>RUA JOAO BATISTA SALLES CUNHA, 346 - PARQUE SAO PAULO - CASA BRANCA</v>
      </c>
      <c r="J1711" s="22" t="str">
        <f>Prefeitura!E1711</f>
        <v>(19) 991206711</v>
      </c>
      <c r="K1711" s="23" t="str">
        <f>LOWER('Base de dados'!K1710)</f>
        <v>walexandre279@gmail.com</v>
      </c>
      <c r="L1711" s="24" t="str">
        <f>'Base de dados'!J1710</f>
        <v>POPULAÇÃO GERAL</v>
      </c>
      <c r="M1711" s="24" t="str">
        <f>'Base de dados'!L1710</f>
        <v>SUPLENTE</v>
      </c>
      <c r="N1711" s="24">
        <f>'Base de dados'!M1710</f>
        <v>1394</v>
      </c>
      <c r="O1711" s="29" t="str">
        <f>IF(OR(Prefeitura!I1711="Não",Prefeitura!J1711&lt;&gt;""),"EXCLUÍDO","")</f>
        <v/>
      </c>
      <c r="P1711" s="24" t="str">
        <f>IF(Prefeitura!J1711&lt;&gt;"","ATENDIDO CDHU",IF(Prefeitura!I1711="Não","NÃO COMPROVA TEMPO DE MORADIA",""))</f>
        <v/>
      </c>
      <c r="Q1711" s="24" t="str">
        <f t="shared" si="54"/>
        <v/>
      </c>
    </row>
    <row r="1712" spans="1:17" ht="24.95" customHeight="1" x14ac:dyDescent="0.25">
      <c r="A1712" s="17">
        <f t="shared" si="53"/>
        <v>1710</v>
      </c>
      <c r="B1712" s="18" t="str">
        <f>'Base de dados'!A1711</f>
        <v>5630002524</v>
      </c>
      <c r="C1712" s="19" t="str">
        <f>'Base de dados'!B1711</f>
        <v>ANA CLAUDIA GERALDO</v>
      </c>
      <c r="D1712" s="26">
        <f>'Base de dados'!C1711</f>
        <v>21128124</v>
      </c>
      <c r="E1712" s="20" t="str">
        <f>'Base de dados'!D1711</f>
        <v>251.079.488-47</v>
      </c>
      <c r="F1712" s="21" t="str">
        <f>IF('Base de dados'!E1711&lt;&gt;"",'Base de dados'!E1711,"")</f>
        <v/>
      </c>
      <c r="G1712" s="21" t="str">
        <f>IF('Base de dados'!F1711&lt;&gt;"",'Base de dados'!F1711,"")</f>
        <v/>
      </c>
      <c r="H1712" s="21" t="str">
        <f>IF('Base de dados'!G1711&lt;&gt;"",'Base de dados'!G1711,"")</f>
        <v/>
      </c>
      <c r="I1712" s="31" t="str">
        <f>Prefeitura!D1712</f>
        <v>RUA DO GINDRO, 32 - SANTA CECILIA - CASA BRANCA</v>
      </c>
      <c r="J1712" s="22" t="str">
        <f>Prefeitura!E1712</f>
        <v>(19) 93229966</v>
      </c>
      <c r="K1712" s="23" t="str">
        <f>LOWER('Base de dados'!K1711)</f>
        <v>andrezasilvaa07@gmail.com</v>
      </c>
      <c r="L1712" s="24" t="str">
        <f>'Base de dados'!J1711</f>
        <v>POPULAÇÃO GERAL</v>
      </c>
      <c r="M1712" s="24" t="str">
        <f>'Base de dados'!L1711</f>
        <v>SUPLENTE</v>
      </c>
      <c r="N1712" s="24">
        <f>'Base de dados'!M1711</f>
        <v>1395</v>
      </c>
      <c r="O1712" s="29" t="str">
        <f>IF(OR(Prefeitura!I1712="Não",Prefeitura!J1712&lt;&gt;""),"EXCLUÍDO","")</f>
        <v/>
      </c>
      <c r="P1712" s="24" t="str">
        <f>IF(Prefeitura!J1712&lt;&gt;"","ATENDIDO CDHU",IF(Prefeitura!I1712="Não","NÃO COMPROVA TEMPO DE MORADIA",""))</f>
        <v/>
      </c>
      <c r="Q1712" s="24" t="str">
        <f t="shared" si="54"/>
        <v/>
      </c>
    </row>
    <row r="1713" spans="1:17" ht="24.95" customHeight="1" x14ac:dyDescent="0.25">
      <c r="A1713" s="17">
        <f t="shared" si="53"/>
        <v>1711</v>
      </c>
      <c r="B1713" s="18" t="str">
        <f>'Base de dados'!A1712</f>
        <v>5630006574</v>
      </c>
      <c r="C1713" s="19" t="str">
        <f>'Base de dados'!B1712</f>
        <v>ALEF MATHEUS URIAS BAPTISTA</v>
      </c>
      <c r="D1713" s="26">
        <f>'Base de dados'!C1712</f>
        <v>434777158</v>
      </c>
      <c r="E1713" s="20" t="str">
        <f>'Base de dados'!D1712</f>
        <v>465.879.738-09</v>
      </c>
      <c r="F1713" s="21" t="str">
        <f>IF('Base de dados'!E1712&lt;&gt;"",'Base de dados'!E1712,"")</f>
        <v/>
      </c>
      <c r="G1713" s="21" t="str">
        <f>IF('Base de dados'!F1712&lt;&gt;"",'Base de dados'!F1712,"")</f>
        <v/>
      </c>
      <c r="H1713" s="21" t="str">
        <f>IF('Base de dados'!G1712&lt;&gt;"",'Base de dados'!G1712,"")</f>
        <v/>
      </c>
      <c r="I1713" s="31" t="str">
        <f>Prefeitura!D1713</f>
        <v>RUA PROFA ODETE R C SANTANA, 181 - ANDORINHAS - CASA BRANCA</v>
      </c>
      <c r="J1713" s="22" t="str">
        <f>Prefeitura!E1713</f>
        <v>(19) 971558605</v>
      </c>
      <c r="K1713" s="23" t="str">
        <f>LOWER('Base de dados'!K1712)</f>
        <v>alefbaptista27@gmail.com.br</v>
      </c>
      <c r="L1713" s="24" t="str">
        <f>'Base de dados'!J1712</f>
        <v>POPULAÇÃO GERAL</v>
      </c>
      <c r="M1713" s="24" t="str">
        <f>'Base de dados'!L1712</f>
        <v>SUPLENTE</v>
      </c>
      <c r="N1713" s="24">
        <f>'Base de dados'!M1712</f>
        <v>1396</v>
      </c>
      <c r="O1713" s="29" t="str">
        <f>IF(OR(Prefeitura!I1713="Não",Prefeitura!J1713&lt;&gt;""),"EXCLUÍDO","")</f>
        <v/>
      </c>
      <c r="P1713" s="24" t="str">
        <f>IF(Prefeitura!J1713&lt;&gt;"","ATENDIDO CDHU",IF(Prefeitura!I1713="Não","NÃO COMPROVA TEMPO DE MORADIA",""))</f>
        <v/>
      </c>
      <c r="Q1713" s="24" t="str">
        <f t="shared" si="54"/>
        <v/>
      </c>
    </row>
    <row r="1714" spans="1:17" ht="24.95" customHeight="1" x14ac:dyDescent="0.25">
      <c r="A1714" s="17">
        <f t="shared" si="53"/>
        <v>1712</v>
      </c>
      <c r="B1714" s="18" t="str">
        <f>'Base de dados'!A1713</f>
        <v>5630006467</v>
      </c>
      <c r="C1714" s="19" t="str">
        <f>'Base de dados'!B1713</f>
        <v>JOHNNY LUCAS DO NASCIMENTO</v>
      </c>
      <c r="D1714" s="26">
        <f>'Base de dados'!C1713</f>
        <v>342904760</v>
      </c>
      <c r="E1714" s="20" t="str">
        <f>'Base de dados'!D1713</f>
        <v>362.325.948-94</v>
      </c>
      <c r="F1714" s="21" t="str">
        <f>IF('Base de dados'!E1713&lt;&gt;"",'Base de dados'!E1713,"")</f>
        <v>NATALIA CAROLINE DE SOUZA OLIVEIRA NASCIMENTO</v>
      </c>
      <c r="G1714" s="21">
        <f>IF('Base de dados'!F1713&lt;&gt;"",'Base de dados'!F1713,"")</f>
        <v>480326629</v>
      </c>
      <c r="H1714" s="21" t="str">
        <f>IF('Base de dados'!G1713&lt;&gt;"",'Base de dados'!G1713,"")</f>
        <v>432.141.258-77</v>
      </c>
      <c r="I1714" s="31" t="str">
        <f>Prefeitura!D1714</f>
        <v>RUA DR  FRANCISCO NOGUEIRA DE LIMA, 1548 - DESTERRO - CASA BRANCA</v>
      </c>
      <c r="J1714" s="22" t="str">
        <f>Prefeitura!E1714</f>
        <v>(19) 993091979</v>
      </c>
      <c r="K1714" s="23" t="str">
        <f>LOWER('Base de dados'!K1713)</f>
        <v>johnnylucasdonascimento@gmail.com</v>
      </c>
      <c r="L1714" s="24" t="str">
        <f>'Base de dados'!J1713</f>
        <v>POPULAÇÃO GERAL</v>
      </c>
      <c r="M1714" s="24" t="str">
        <f>'Base de dados'!L1713</f>
        <v>SUPLENTE</v>
      </c>
      <c r="N1714" s="24">
        <f>'Base de dados'!M1713</f>
        <v>1397</v>
      </c>
      <c r="O1714" s="29" t="str">
        <f>IF(OR(Prefeitura!I1714="Não",Prefeitura!J1714&lt;&gt;""),"EXCLUÍDO","")</f>
        <v/>
      </c>
      <c r="P1714" s="24" t="str">
        <f>IF(Prefeitura!J1714&lt;&gt;"","ATENDIDO CDHU",IF(Prefeitura!I1714="Não","NÃO COMPROVA TEMPO DE MORADIA",""))</f>
        <v/>
      </c>
      <c r="Q1714" s="24" t="str">
        <f t="shared" si="54"/>
        <v/>
      </c>
    </row>
    <row r="1715" spans="1:17" ht="24.95" customHeight="1" x14ac:dyDescent="0.25">
      <c r="A1715" s="17">
        <f t="shared" si="53"/>
        <v>1713</v>
      </c>
      <c r="B1715" s="18" t="str">
        <f>'Base de dados'!A1714</f>
        <v>5630002342</v>
      </c>
      <c r="C1715" s="19" t="str">
        <f>'Base de dados'!B1714</f>
        <v>LARISSA BAPTISTA MARIANO</v>
      </c>
      <c r="D1715" s="26">
        <f>'Base de dados'!C1714</f>
        <v>602346824</v>
      </c>
      <c r="E1715" s="20" t="str">
        <f>'Base de dados'!D1714</f>
        <v>500.803.808-75</v>
      </c>
      <c r="F1715" s="21" t="str">
        <f>IF('Base de dados'!E1714&lt;&gt;"",'Base de dados'!E1714,"")</f>
        <v/>
      </c>
      <c r="G1715" s="21" t="str">
        <f>IF('Base de dados'!F1714&lt;&gt;"",'Base de dados'!F1714,"")</f>
        <v/>
      </c>
      <c r="H1715" s="21" t="str">
        <f>IF('Base de dados'!G1714&lt;&gt;"",'Base de dados'!G1714,"")</f>
        <v/>
      </c>
      <c r="I1715" s="31" t="str">
        <f>Prefeitura!D1715</f>
        <v>RUA FAMILIA BORGES ALONSO, 43 - CIDADE JARDIM - CASA BRANCA</v>
      </c>
      <c r="J1715" s="22" t="str">
        <f>Prefeitura!E1715</f>
        <v>(19) 995005890</v>
      </c>
      <c r="K1715" s="23" t="str">
        <f>LOWER('Base de dados'!K1714)</f>
        <v>marianolarissa22@gmail.com</v>
      </c>
      <c r="L1715" s="24" t="str">
        <f>'Base de dados'!J1714</f>
        <v>POPULAÇÃO GERAL</v>
      </c>
      <c r="M1715" s="24" t="str">
        <f>'Base de dados'!L1714</f>
        <v>SUPLENTE</v>
      </c>
      <c r="N1715" s="24">
        <f>'Base de dados'!M1714</f>
        <v>1398</v>
      </c>
      <c r="O1715" s="29" t="str">
        <f>IF(OR(Prefeitura!I1715="Não",Prefeitura!J1715&lt;&gt;""),"EXCLUÍDO","")</f>
        <v/>
      </c>
      <c r="P1715" s="24" t="str">
        <f>IF(Prefeitura!J1715&lt;&gt;"","ATENDIDO CDHU",IF(Prefeitura!I1715="Não","NÃO COMPROVA TEMPO DE MORADIA",""))</f>
        <v/>
      </c>
      <c r="Q1715" s="24" t="str">
        <f t="shared" si="54"/>
        <v/>
      </c>
    </row>
    <row r="1716" spans="1:17" ht="24.95" customHeight="1" x14ac:dyDescent="0.25">
      <c r="A1716" s="17">
        <f t="shared" si="53"/>
        <v>1714</v>
      </c>
      <c r="B1716" s="18" t="str">
        <f>'Base de dados'!A1715</f>
        <v>5630005691</v>
      </c>
      <c r="C1716" s="19" t="str">
        <f>'Base de dados'!B1715</f>
        <v>EDSON PABLO GUIDO GENEROSO ARAUJO</v>
      </c>
      <c r="D1716" s="26">
        <f>'Base de dados'!C1715</f>
        <v>56163516</v>
      </c>
      <c r="E1716" s="20" t="str">
        <f>'Base de dados'!D1715</f>
        <v>460.142.458-55</v>
      </c>
      <c r="F1716" s="21" t="str">
        <f>IF('Base de dados'!E1715&lt;&gt;"",'Base de dados'!E1715,"")</f>
        <v/>
      </c>
      <c r="G1716" s="21" t="str">
        <f>IF('Base de dados'!F1715&lt;&gt;"",'Base de dados'!F1715,"")</f>
        <v/>
      </c>
      <c r="H1716" s="21" t="str">
        <f>IF('Base de dados'!G1715&lt;&gt;"",'Base de dados'!G1715,"")</f>
        <v/>
      </c>
      <c r="I1716" s="31" t="str">
        <f>Prefeitura!D1716</f>
        <v>RUA DOS FRANCISCEHTT, 110 - JARDIM AMERICA - CASA BRANCA</v>
      </c>
      <c r="J1716" s="22" t="str">
        <f>Prefeitura!E1716</f>
        <v>(19) 989021286</v>
      </c>
      <c r="K1716" s="23" t="str">
        <f>LOWER('Base de dados'!K1715)</f>
        <v>edson-pablo2011@live.com</v>
      </c>
      <c r="L1716" s="24" t="str">
        <f>'Base de dados'!J1715</f>
        <v>POPULAÇÃO GERAL</v>
      </c>
      <c r="M1716" s="24" t="str">
        <f>'Base de dados'!L1715</f>
        <v>SUPLENTE</v>
      </c>
      <c r="N1716" s="24">
        <f>'Base de dados'!M1715</f>
        <v>1399</v>
      </c>
      <c r="O1716" s="29" t="str">
        <f>IF(OR(Prefeitura!I1716="Não",Prefeitura!J1716&lt;&gt;""),"EXCLUÍDO","")</f>
        <v/>
      </c>
      <c r="P1716" s="24" t="str">
        <f>IF(Prefeitura!J1716&lt;&gt;"","ATENDIDO CDHU",IF(Prefeitura!I1716="Não","NÃO COMPROVA TEMPO DE MORADIA",""))</f>
        <v/>
      </c>
      <c r="Q1716" s="24" t="str">
        <f t="shared" si="54"/>
        <v/>
      </c>
    </row>
    <row r="1717" spans="1:17" ht="24.95" customHeight="1" x14ac:dyDescent="0.25">
      <c r="A1717" s="17">
        <f t="shared" si="53"/>
        <v>1715</v>
      </c>
      <c r="B1717" s="18" t="str">
        <f>'Base de dados'!A1716</f>
        <v>5630019296</v>
      </c>
      <c r="C1717" s="19" t="str">
        <f>'Base de dados'!B1716</f>
        <v>DAYLON LEITE PALHARDE</v>
      </c>
      <c r="D1717" s="26">
        <f>'Base de dados'!C1716</f>
        <v>458598008</v>
      </c>
      <c r="E1717" s="20" t="str">
        <f>'Base de dados'!D1716</f>
        <v>382.115.108-04</v>
      </c>
      <c r="F1717" s="21" t="str">
        <f>IF('Base de dados'!E1716&lt;&gt;"",'Base de dados'!E1716,"")</f>
        <v/>
      </c>
      <c r="G1717" s="21" t="str">
        <f>IF('Base de dados'!F1716&lt;&gt;"",'Base de dados'!F1716,"")</f>
        <v/>
      </c>
      <c r="H1717" s="21" t="str">
        <f>IF('Base de dados'!G1716&lt;&gt;"",'Base de dados'!G1716,"")</f>
        <v/>
      </c>
      <c r="I1717" s="31" t="str">
        <f>Prefeitura!D1717</f>
        <v>RUA HILARIO LEITE RIBEIRO, 137 - ODENIR BUZATTO - CASA BRANCA</v>
      </c>
      <c r="J1717" s="22" t="str">
        <f>Prefeitura!E1717</f>
        <v>(19) 992367289</v>
      </c>
      <c r="K1717" s="23" t="str">
        <f>LOWER('Base de dados'!K1716)</f>
        <v>palomapalharde@gmail.com</v>
      </c>
      <c r="L1717" s="24" t="str">
        <f>'Base de dados'!J1716</f>
        <v>POPULAÇÃO GERAL</v>
      </c>
      <c r="M1717" s="24" t="str">
        <f>'Base de dados'!L1716</f>
        <v>SUPLENTE</v>
      </c>
      <c r="N1717" s="24">
        <f>'Base de dados'!M1716</f>
        <v>1400</v>
      </c>
      <c r="O1717" s="29" t="str">
        <f>IF(OR(Prefeitura!I1717="Não",Prefeitura!J1717&lt;&gt;""),"EXCLUÍDO","")</f>
        <v/>
      </c>
      <c r="P1717" s="24" t="str">
        <f>IF(Prefeitura!J1717&lt;&gt;"","ATENDIDO CDHU",IF(Prefeitura!I1717="Não","NÃO COMPROVA TEMPO DE MORADIA",""))</f>
        <v/>
      </c>
      <c r="Q1717" s="24" t="str">
        <f t="shared" si="54"/>
        <v/>
      </c>
    </row>
    <row r="1718" spans="1:17" ht="24.95" customHeight="1" x14ac:dyDescent="0.25">
      <c r="A1718" s="17">
        <f t="shared" si="53"/>
        <v>1716</v>
      </c>
      <c r="B1718" s="18" t="str">
        <f>'Base de dados'!A1717</f>
        <v>5630012911</v>
      </c>
      <c r="C1718" s="19" t="str">
        <f>'Base de dados'!B1717</f>
        <v>ALEX MADEIRA BARBOSA</v>
      </c>
      <c r="D1718" s="26">
        <f>'Base de dados'!C1717</f>
        <v>405394238</v>
      </c>
      <c r="E1718" s="20" t="str">
        <f>'Base de dados'!D1717</f>
        <v>327.924.698-97</v>
      </c>
      <c r="F1718" s="21" t="str">
        <f>IF('Base de dados'!E1717&lt;&gt;"",'Base de dados'!E1717,"")</f>
        <v>VALERIA LARISSA ROSA BARBOSA</v>
      </c>
      <c r="G1718" s="21">
        <f>IF('Base de dados'!F1717&lt;&gt;"",'Base de dados'!F1717,"")</f>
        <v>585047194</v>
      </c>
      <c r="H1718" s="21" t="str">
        <f>IF('Base de dados'!G1717&lt;&gt;"",'Base de dados'!G1717,"")</f>
        <v>482.560.258-40</v>
      </c>
      <c r="I1718" s="31" t="str">
        <f>Prefeitura!D1718</f>
        <v>RUA SANTOS DUMONT, 390 - INDUSTRIAL - CASA BRANCA</v>
      </c>
      <c r="J1718" s="22" t="str">
        <f>Prefeitura!E1718</f>
        <v>(19) 989119612</v>
      </c>
      <c r="K1718" s="23" t="str">
        <f>LOWER('Base de dados'!K1717)</f>
        <v>alexmadeir32@gmail.com</v>
      </c>
      <c r="L1718" s="24" t="str">
        <f>'Base de dados'!J1717</f>
        <v>POPULAÇÃO GERAL</v>
      </c>
      <c r="M1718" s="24" t="str">
        <f>'Base de dados'!L1717</f>
        <v>SUPLENTE</v>
      </c>
      <c r="N1718" s="24">
        <f>'Base de dados'!M1717</f>
        <v>1401</v>
      </c>
      <c r="O1718" s="29" t="str">
        <f>IF(OR(Prefeitura!I1718="Não",Prefeitura!J1718&lt;&gt;""),"EXCLUÍDO","")</f>
        <v/>
      </c>
      <c r="P1718" s="24" t="str">
        <f>IF(Prefeitura!J1718&lt;&gt;"","ATENDIDO CDHU",IF(Prefeitura!I1718="Não","NÃO COMPROVA TEMPO DE MORADIA",""))</f>
        <v/>
      </c>
      <c r="Q1718" s="24" t="str">
        <f t="shared" si="54"/>
        <v/>
      </c>
    </row>
    <row r="1719" spans="1:17" ht="24.95" customHeight="1" x14ac:dyDescent="0.25">
      <c r="A1719" s="17">
        <f t="shared" si="53"/>
        <v>1717</v>
      </c>
      <c r="B1719" s="18" t="str">
        <f>'Base de dados'!A1718</f>
        <v>5630004140</v>
      </c>
      <c r="C1719" s="19" t="str">
        <f>'Base de dados'!B1718</f>
        <v>LEONARDO JOSE MENDONCA</v>
      </c>
      <c r="D1719" s="26">
        <f>'Base de dados'!C1718</f>
        <v>405527470</v>
      </c>
      <c r="E1719" s="20" t="str">
        <f>'Base de dados'!D1718</f>
        <v>351.198.498-06</v>
      </c>
      <c r="F1719" s="21" t="str">
        <f>IF('Base de dados'!E1718&lt;&gt;"",'Base de dados'!E1718,"")</f>
        <v/>
      </c>
      <c r="G1719" s="21" t="str">
        <f>IF('Base de dados'!F1718&lt;&gt;"",'Base de dados'!F1718,"")</f>
        <v/>
      </c>
      <c r="H1719" s="21" t="str">
        <f>IF('Base de dados'!G1718&lt;&gt;"",'Base de dados'!G1718,"")</f>
        <v/>
      </c>
      <c r="I1719" s="31" t="str">
        <f>Prefeitura!D1719</f>
        <v>RUA ANGELO FRANCISCHET, 38 - CENTRO - CASA BRANCA</v>
      </c>
      <c r="J1719" s="22" t="str">
        <f>Prefeitura!E1719</f>
        <v>(19) 989504822</v>
      </c>
      <c r="K1719" s="23" t="str">
        <f>LOWER('Base de dados'!K1718)</f>
        <v>ljmendonca@yahoo.com.br</v>
      </c>
      <c r="L1719" s="24" t="str">
        <f>'Base de dados'!J1718</f>
        <v>POPULAÇÃO GERAL</v>
      </c>
      <c r="M1719" s="24" t="str">
        <f>'Base de dados'!L1718</f>
        <v>SUPLENTE</v>
      </c>
      <c r="N1719" s="24">
        <f>'Base de dados'!M1718</f>
        <v>1402</v>
      </c>
      <c r="O1719" s="29" t="str">
        <f>IF(OR(Prefeitura!I1719="Não",Prefeitura!J1719&lt;&gt;""),"EXCLUÍDO","")</f>
        <v/>
      </c>
      <c r="P1719" s="24" t="str">
        <f>IF(Prefeitura!J1719&lt;&gt;"","ATENDIDO CDHU",IF(Prefeitura!I1719="Não","NÃO COMPROVA TEMPO DE MORADIA",""))</f>
        <v/>
      </c>
      <c r="Q1719" s="24" t="str">
        <f t="shared" si="54"/>
        <v/>
      </c>
    </row>
    <row r="1720" spans="1:17" ht="24.95" customHeight="1" x14ac:dyDescent="0.25">
      <c r="A1720" s="17">
        <f t="shared" si="53"/>
        <v>1718</v>
      </c>
      <c r="B1720" s="18" t="str">
        <f>'Base de dados'!A1719</f>
        <v>5630014446</v>
      </c>
      <c r="C1720" s="19" t="str">
        <f>'Base de dados'!B1719</f>
        <v>ANGELICA DE CASSIA GASPAR RAMOS ROVANI</v>
      </c>
      <c r="D1720" s="26">
        <f>'Base de dados'!C1719</f>
        <v>470853761</v>
      </c>
      <c r="E1720" s="20" t="str">
        <f>'Base de dados'!D1719</f>
        <v>367.161.928-75</v>
      </c>
      <c r="F1720" s="21" t="str">
        <f>IF('Base de dados'!E1719&lt;&gt;"",'Base de dados'!E1719,"")</f>
        <v>DENIS ROVANI</v>
      </c>
      <c r="G1720" s="21">
        <f>IF('Base de dados'!F1719&lt;&gt;"",'Base de dados'!F1719,"")</f>
        <v>40098782</v>
      </c>
      <c r="H1720" s="21" t="str">
        <f>IF('Base de dados'!G1719&lt;&gt;"",'Base de dados'!G1719,"")</f>
        <v>328.011.478-00</v>
      </c>
      <c r="I1720" s="31" t="str">
        <f>Prefeitura!D1720</f>
        <v>RUA PROF GUNAR MORAES DE ARAUJO, 211 - ANDORINHAS - CASA BRANCA</v>
      </c>
      <c r="J1720" s="22" t="str">
        <f>Prefeitura!E1720</f>
        <v>(19) 971126038</v>
      </c>
      <c r="K1720" s="23" t="str">
        <f>LOWER('Base de dados'!K1719)</f>
        <v>angelica.cassia@outlook.com</v>
      </c>
      <c r="L1720" s="24" t="str">
        <f>'Base de dados'!J1719</f>
        <v>POPULAÇÃO GERAL</v>
      </c>
      <c r="M1720" s="24" t="str">
        <f>'Base de dados'!L1719</f>
        <v>SUPLENTE</v>
      </c>
      <c r="N1720" s="24">
        <f>'Base de dados'!M1719</f>
        <v>1403</v>
      </c>
      <c r="O1720" s="29" t="str">
        <f>IF(OR(Prefeitura!I1720="Não",Prefeitura!J1720&lt;&gt;""),"EXCLUÍDO","")</f>
        <v/>
      </c>
      <c r="P1720" s="24" t="str">
        <f>IF(Prefeitura!J1720&lt;&gt;"","ATENDIDO CDHU",IF(Prefeitura!I1720="Não","NÃO COMPROVA TEMPO DE MORADIA",""))</f>
        <v/>
      </c>
      <c r="Q1720" s="24" t="str">
        <f t="shared" si="54"/>
        <v/>
      </c>
    </row>
    <row r="1721" spans="1:17" ht="24.95" customHeight="1" x14ac:dyDescent="0.25">
      <c r="A1721" s="17">
        <f t="shared" si="53"/>
        <v>1719</v>
      </c>
      <c r="B1721" s="18" t="str">
        <f>'Base de dados'!A1720</f>
        <v>5630010295</v>
      </c>
      <c r="C1721" s="19" t="str">
        <f>'Base de dados'!B1720</f>
        <v>VALDILENE UMBELINO TURNO</v>
      </c>
      <c r="D1721" s="26">
        <f>'Base de dados'!C1720</f>
        <v>293111546</v>
      </c>
      <c r="E1721" s="20" t="str">
        <f>'Base de dados'!D1720</f>
        <v>266.106.868-66</v>
      </c>
      <c r="F1721" s="21" t="str">
        <f>IF('Base de dados'!E1720&lt;&gt;"",'Base de dados'!E1720,"")</f>
        <v/>
      </c>
      <c r="G1721" s="21" t="str">
        <f>IF('Base de dados'!F1720&lt;&gt;"",'Base de dados'!F1720,"")</f>
        <v/>
      </c>
      <c r="H1721" s="21" t="str">
        <f>IF('Base de dados'!G1720&lt;&gt;"",'Base de dados'!G1720,"")</f>
        <v/>
      </c>
      <c r="I1721" s="31" t="str">
        <f>Prefeitura!D1721</f>
        <v>RUA DUQUE DE CAXIAS, 1580 - SANTA CECILIA - CASA BRANCA</v>
      </c>
      <c r="J1721" s="22" t="str">
        <f>Prefeitura!E1721</f>
        <v>(11) 947709718</v>
      </c>
      <c r="K1721" s="23" t="str">
        <f>LOWER('Base de dados'!K1720)</f>
        <v>umbelinovaldilene@gmail.com</v>
      </c>
      <c r="L1721" s="24" t="str">
        <f>'Base de dados'!J1720</f>
        <v>POPULAÇÃO GERAL</v>
      </c>
      <c r="M1721" s="24" t="str">
        <f>'Base de dados'!L1720</f>
        <v>SUPLENTE</v>
      </c>
      <c r="N1721" s="24">
        <f>'Base de dados'!M1720</f>
        <v>1404</v>
      </c>
      <c r="O1721" s="29" t="str">
        <f>IF(OR(Prefeitura!I1721="Não",Prefeitura!J1721&lt;&gt;""),"EXCLUÍDO","")</f>
        <v/>
      </c>
      <c r="P1721" s="24" t="str">
        <f>IF(Prefeitura!J1721&lt;&gt;"","ATENDIDO CDHU",IF(Prefeitura!I1721="Não","NÃO COMPROVA TEMPO DE MORADIA",""))</f>
        <v/>
      </c>
      <c r="Q1721" s="24" t="str">
        <f t="shared" si="54"/>
        <v/>
      </c>
    </row>
    <row r="1722" spans="1:17" ht="24.95" customHeight="1" x14ac:dyDescent="0.25">
      <c r="A1722" s="17">
        <f t="shared" si="53"/>
        <v>1720</v>
      </c>
      <c r="B1722" s="18" t="str">
        <f>'Base de dados'!A1721</f>
        <v>5630006236</v>
      </c>
      <c r="C1722" s="19" t="str">
        <f>'Base de dados'!B1721</f>
        <v>ELAINE LUIZA DA SILVA</v>
      </c>
      <c r="D1722" s="26">
        <f>'Base de dados'!C1721</f>
        <v>277146288</v>
      </c>
      <c r="E1722" s="20" t="str">
        <f>'Base de dados'!D1721</f>
        <v>264.568.788-10</v>
      </c>
      <c r="F1722" s="21" t="str">
        <f>IF('Base de dados'!E1721&lt;&gt;"",'Base de dados'!E1721,"")</f>
        <v/>
      </c>
      <c r="G1722" s="21" t="str">
        <f>IF('Base de dados'!F1721&lt;&gt;"",'Base de dados'!F1721,"")</f>
        <v/>
      </c>
      <c r="H1722" s="21" t="str">
        <f>IF('Base de dados'!G1721&lt;&gt;"",'Base de dados'!G1721,"")</f>
        <v/>
      </c>
      <c r="I1722" s="31" t="str">
        <f>Prefeitura!D1722</f>
        <v>RUA SANTO ANTONIO, 843 - CENTRO  - CASA BRANCA</v>
      </c>
      <c r="J1722" s="22" t="str">
        <f>Prefeitura!E1722</f>
        <v>(19) 999792504</v>
      </c>
      <c r="K1722" s="23" t="str">
        <f>LOWER('Base de dados'!K1721)</f>
        <v>elaineluizacel@gmail.com</v>
      </c>
      <c r="L1722" s="24" t="str">
        <f>'Base de dados'!J1721</f>
        <v>POPULAÇÃO GERAL</v>
      </c>
      <c r="M1722" s="24" t="str">
        <f>'Base de dados'!L1721</f>
        <v>SUPLENTE</v>
      </c>
      <c r="N1722" s="24">
        <f>'Base de dados'!M1721</f>
        <v>1405</v>
      </c>
      <c r="O1722" s="29" t="str">
        <f>IF(OR(Prefeitura!I1722="Não",Prefeitura!J1722&lt;&gt;""),"EXCLUÍDO","")</f>
        <v/>
      </c>
      <c r="P1722" s="24" t="str">
        <f>IF(Prefeitura!J1722&lt;&gt;"","ATENDIDO CDHU",IF(Prefeitura!I1722="Não","NÃO COMPROVA TEMPO DE MORADIA",""))</f>
        <v/>
      </c>
      <c r="Q1722" s="24" t="str">
        <f t="shared" si="54"/>
        <v/>
      </c>
    </row>
    <row r="1723" spans="1:17" ht="24.95" customHeight="1" x14ac:dyDescent="0.25">
      <c r="A1723" s="17">
        <f t="shared" si="53"/>
        <v>1721</v>
      </c>
      <c r="B1723" s="18" t="str">
        <f>'Base de dados'!A1722</f>
        <v>5630020435</v>
      </c>
      <c r="C1723" s="19" t="str">
        <f>'Base de dados'!B1722</f>
        <v>CICERA FERNANDES DA SILVA</v>
      </c>
      <c r="D1723" s="26">
        <f>'Base de dados'!C1722</f>
        <v>341796566</v>
      </c>
      <c r="E1723" s="20" t="str">
        <f>'Base de dados'!D1722</f>
        <v>318.119.248-16</v>
      </c>
      <c r="F1723" s="21" t="str">
        <f>IF('Base de dados'!E1722&lt;&gt;"",'Base de dados'!E1722,"")</f>
        <v>BALTAZAR JOSE DA SILVA</v>
      </c>
      <c r="G1723" s="21">
        <f>IF('Base de dados'!F1722&lt;&gt;"",'Base de dados'!F1722,"")</f>
        <v>27715267</v>
      </c>
      <c r="H1723" s="21" t="str">
        <f>IF('Base de dados'!G1722&lt;&gt;"",'Base de dados'!G1722,"")</f>
        <v>262.551.028-58</v>
      </c>
      <c r="I1723" s="31" t="str">
        <f>Prefeitura!D1723</f>
        <v>SIT ASSENTAMENTO DO COCAIS, Sem número - ZONA RURAL - CASA BRANCA</v>
      </c>
      <c r="J1723" s="22" t="str">
        <f>Prefeitura!E1723</f>
        <v>(19) 997791038</v>
      </c>
      <c r="K1723" s="23" t="str">
        <f>LOWER('Base de dados'!K1722)</f>
        <v>baltazardasilva94@gmail.com</v>
      </c>
      <c r="L1723" s="24" t="str">
        <f>'Base de dados'!J1722</f>
        <v>POPULAÇÃO GERAL</v>
      </c>
      <c r="M1723" s="24" t="str">
        <f>'Base de dados'!L1722</f>
        <v>SUPLENTE</v>
      </c>
      <c r="N1723" s="24">
        <f>'Base de dados'!M1722</f>
        <v>1406</v>
      </c>
      <c r="O1723" s="29" t="str">
        <f>IF(OR(Prefeitura!I1723="Não",Prefeitura!J1723&lt;&gt;""),"EXCLUÍDO","")</f>
        <v/>
      </c>
      <c r="P1723" s="24" t="str">
        <f>IF(Prefeitura!J1723&lt;&gt;"","ATENDIDO CDHU",IF(Prefeitura!I1723="Não","NÃO COMPROVA TEMPO DE MORADIA",""))</f>
        <v/>
      </c>
      <c r="Q1723" s="24" t="str">
        <f t="shared" si="54"/>
        <v/>
      </c>
    </row>
    <row r="1724" spans="1:17" ht="24.95" customHeight="1" x14ac:dyDescent="0.25">
      <c r="A1724" s="17">
        <f t="shared" si="53"/>
        <v>1722</v>
      </c>
      <c r="B1724" s="18" t="str">
        <f>'Base de dados'!A1723</f>
        <v>5630016763</v>
      </c>
      <c r="C1724" s="19" t="str">
        <f>'Base de dados'!B1723</f>
        <v>LUCIANA APARECIDA DA SILVA</v>
      </c>
      <c r="D1724" s="26">
        <f>'Base de dados'!C1723</f>
        <v>454990339</v>
      </c>
      <c r="E1724" s="20" t="str">
        <f>'Base de dados'!D1723</f>
        <v>380.248.728-11</v>
      </c>
      <c r="F1724" s="21" t="str">
        <f>IF('Base de dados'!E1723&lt;&gt;"",'Base de dados'!E1723,"")</f>
        <v>JOAO TEIXEIRA DA SILVA</v>
      </c>
      <c r="G1724" s="21">
        <f>IF('Base de dados'!F1723&lt;&gt;"",'Base de dados'!F1723,"")</f>
        <v>11238579</v>
      </c>
      <c r="H1724" s="21" t="str">
        <f>IF('Base de dados'!G1723&lt;&gt;"",'Base de dados'!G1723,"")</f>
        <v>048.251.586-41</v>
      </c>
      <c r="I1724" s="31" t="str">
        <f>Prefeitura!D1724</f>
        <v>RUA JOAO SAID ZOGB, 102 - LAGOA BRANCA - CASA BRANCA</v>
      </c>
      <c r="J1724" s="22" t="str">
        <f>Prefeitura!E1724</f>
        <v>(19) 99859636</v>
      </c>
      <c r="K1724" s="23" t="str">
        <f>LOWER('Base de dados'!K1723)</f>
        <v>joaoeluciana22@gmail.com</v>
      </c>
      <c r="L1724" s="24" t="str">
        <f>'Base de dados'!J1723</f>
        <v>POPULAÇÃO GERAL</v>
      </c>
      <c r="M1724" s="24" t="str">
        <f>'Base de dados'!L1723</f>
        <v>SUPLENTE</v>
      </c>
      <c r="N1724" s="24">
        <f>'Base de dados'!M1723</f>
        <v>1407</v>
      </c>
      <c r="O1724" s="29" t="str">
        <f>IF(OR(Prefeitura!I1724="Não",Prefeitura!J1724&lt;&gt;""),"EXCLUÍDO","")</f>
        <v/>
      </c>
      <c r="P1724" s="24" t="str">
        <f>IF(Prefeitura!J1724&lt;&gt;"","ATENDIDO CDHU",IF(Prefeitura!I1724="Não","NÃO COMPROVA TEMPO DE MORADIA",""))</f>
        <v/>
      </c>
      <c r="Q1724" s="24" t="str">
        <f t="shared" si="54"/>
        <v/>
      </c>
    </row>
    <row r="1725" spans="1:17" ht="24.95" customHeight="1" x14ac:dyDescent="0.25">
      <c r="A1725" s="17">
        <f t="shared" si="53"/>
        <v>1723</v>
      </c>
      <c r="B1725" s="18" t="str">
        <f>'Base de dados'!A1724</f>
        <v>5630014438</v>
      </c>
      <c r="C1725" s="19" t="str">
        <f>'Base de dados'!B1724</f>
        <v>ALINE APARECIDA VERONI BENEDITO</v>
      </c>
      <c r="D1725" s="26">
        <f>'Base de dados'!C1724</f>
        <v>351217459</v>
      </c>
      <c r="E1725" s="20" t="str">
        <f>'Base de dados'!D1724</f>
        <v>305.445.748-69</v>
      </c>
      <c r="F1725" s="21" t="str">
        <f>IF('Base de dados'!E1724&lt;&gt;"",'Base de dados'!E1724,"")</f>
        <v>ANDRE RICARDO LUZ BENEDITO</v>
      </c>
      <c r="G1725" s="21">
        <f>IF('Base de dados'!F1724&lt;&gt;"",'Base de dados'!F1724,"")</f>
        <v>372066677</v>
      </c>
      <c r="H1725" s="21" t="str">
        <f>IF('Base de dados'!G1724&lt;&gt;"",'Base de dados'!G1724,"")</f>
        <v>314.068.498-39</v>
      </c>
      <c r="I1725" s="31" t="str">
        <f>Prefeitura!D1725</f>
        <v>RUA CELINA SOARES, 251 - ALVORADA - CASA BRANCA</v>
      </c>
      <c r="J1725" s="22" t="str">
        <f>Prefeitura!E1725</f>
        <v>(19) 994923068</v>
      </c>
      <c r="K1725" s="23" t="str">
        <f>LOWER('Base de dados'!K1724)</f>
        <v>alinebenedito80@gmail.com</v>
      </c>
      <c r="L1725" s="24" t="str">
        <f>'Base de dados'!J1724</f>
        <v>POPULAÇÃO GERAL</v>
      </c>
      <c r="M1725" s="24" t="str">
        <f>'Base de dados'!L1724</f>
        <v>SUPLENTE</v>
      </c>
      <c r="N1725" s="24">
        <f>'Base de dados'!M1724</f>
        <v>1408</v>
      </c>
      <c r="O1725" s="29" t="str">
        <f>IF(OR(Prefeitura!I1725="Não",Prefeitura!J1725&lt;&gt;""),"EXCLUÍDO","")</f>
        <v/>
      </c>
      <c r="P1725" s="24" t="str">
        <f>IF(Prefeitura!J1725&lt;&gt;"","ATENDIDO CDHU",IF(Prefeitura!I1725="Não","NÃO COMPROVA TEMPO DE MORADIA",""))</f>
        <v/>
      </c>
      <c r="Q1725" s="24" t="str">
        <f t="shared" si="54"/>
        <v/>
      </c>
    </row>
    <row r="1726" spans="1:17" ht="24.95" customHeight="1" x14ac:dyDescent="0.25">
      <c r="A1726" s="17">
        <f t="shared" si="53"/>
        <v>1724</v>
      </c>
      <c r="B1726" s="18" t="str">
        <f>'Base de dados'!A1725</f>
        <v>5630011087</v>
      </c>
      <c r="C1726" s="19" t="str">
        <f>'Base de dados'!B1725</f>
        <v>EVANDRO RENATO LUCAS</v>
      </c>
      <c r="D1726" s="26">
        <f>'Base de dados'!C1725</f>
        <v>431665308</v>
      </c>
      <c r="E1726" s="20" t="str">
        <f>'Base de dados'!D1725</f>
        <v>318.796.338-25</v>
      </c>
      <c r="F1726" s="21" t="str">
        <f>IF('Base de dados'!E1725&lt;&gt;"",'Base de dados'!E1725,"")</f>
        <v/>
      </c>
      <c r="G1726" s="21" t="str">
        <f>IF('Base de dados'!F1725&lt;&gt;"",'Base de dados'!F1725,"")</f>
        <v/>
      </c>
      <c r="H1726" s="21" t="str">
        <f>IF('Base de dados'!G1725&lt;&gt;"",'Base de dados'!G1725,"")</f>
        <v/>
      </c>
      <c r="I1726" s="31" t="str">
        <f>Prefeitura!D1726</f>
        <v>RUA MARIA JOSE CAETANO DE ALMEIDA, 250 - PARQUE SAO PAULO  - CASA BRANCA</v>
      </c>
      <c r="J1726" s="22" t="str">
        <f>Prefeitura!E1726</f>
        <v>(19) 995886563</v>
      </c>
      <c r="K1726" s="23" t="str">
        <f>LOWER('Base de dados'!K1725)</f>
        <v>laizamichele6@gmail.com</v>
      </c>
      <c r="L1726" s="24" t="str">
        <f>'Base de dados'!J1725</f>
        <v>POPULAÇÃO GERAL</v>
      </c>
      <c r="M1726" s="24" t="str">
        <f>'Base de dados'!L1725</f>
        <v>SUPLENTE</v>
      </c>
      <c r="N1726" s="24">
        <f>'Base de dados'!M1725</f>
        <v>1409</v>
      </c>
      <c r="O1726" s="29" t="str">
        <f>IF(OR(Prefeitura!I1726="Não",Prefeitura!J1726&lt;&gt;""),"EXCLUÍDO","")</f>
        <v/>
      </c>
      <c r="P1726" s="24" t="str">
        <f>IF(Prefeitura!J1726&lt;&gt;"","ATENDIDO CDHU",IF(Prefeitura!I1726="Não","NÃO COMPROVA TEMPO DE MORADIA",""))</f>
        <v/>
      </c>
      <c r="Q1726" s="24" t="str">
        <f t="shared" si="54"/>
        <v/>
      </c>
    </row>
    <row r="1727" spans="1:17" ht="24.95" customHeight="1" x14ac:dyDescent="0.25">
      <c r="A1727" s="17">
        <f t="shared" si="53"/>
        <v>1725</v>
      </c>
      <c r="B1727" s="18" t="str">
        <f>'Base de dados'!A1726</f>
        <v>5630004595</v>
      </c>
      <c r="C1727" s="19" t="str">
        <f>'Base de dados'!B1726</f>
        <v>LIDIA APARECIDA MONTESSI</v>
      </c>
      <c r="D1727" s="26">
        <f>'Base de dados'!C1726</f>
        <v>405528309</v>
      </c>
      <c r="E1727" s="20" t="str">
        <f>'Base de dados'!D1726</f>
        <v>346.267.818-37</v>
      </c>
      <c r="F1727" s="21" t="str">
        <f>IF('Base de dados'!E1726&lt;&gt;"",'Base de dados'!E1726,"")</f>
        <v/>
      </c>
      <c r="G1727" s="21" t="str">
        <f>IF('Base de dados'!F1726&lt;&gt;"",'Base de dados'!F1726,"")</f>
        <v/>
      </c>
      <c r="H1727" s="21" t="str">
        <f>IF('Base de dados'!G1726&lt;&gt;"",'Base de dados'!G1726,"")</f>
        <v/>
      </c>
      <c r="I1727" s="31" t="str">
        <f>Prefeitura!D1727</f>
        <v>RUA NARCISO MARQUES, 386 - CENTRO - CASA BRANCA</v>
      </c>
      <c r="J1727" s="22" t="str">
        <f>Prefeitura!E1727</f>
        <v>(19) 991546290</v>
      </c>
      <c r="K1727" s="23" t="str">
        <f>LOWER('Base de dados'!K1726)</f>
        <v>lidia.montessi@hotmail.com</v>
      </c>
      <c r="L1727" s="24" t="str">
        <f>'Base de dados'!J1726</f>
        <v>POPULAÇÃO GERAL</v>
      </c>
      <c r="M1727" s="24" t="str">
        <f>'Base de dados'!L1726</f>
        <v>SUPLENTE</v>
      </c>
      <c r="N1727" s="24">
        <f>'Base de dados'!M1726</f>
        <v>1410</v>
      </c>
      <c r="O1727" s="29" t="str">
        <f>IF(OR(Prefeitura!I1727="Não",Prefeitura!J1727&lt;&gt;""),"EXCLUÍDO","")</f>
        <v/>
      </c>
      <c r="P1727" s="24" t="str">
        <f>IF(Prefeitura!J1727&lt;&gt;"","ATENDIDO CDHU",IF(Prefeitura!I1727="Não","NÃO COMPROVA TEMPO DE MORADIA",""))</f>
        <v/>
      </c>
      <c r="Q1727" s="24" t="str">
        <f t="shared" si="54"/>
        <v/>
      </c>
    </row>
    <row r="1728" spans="1:17" ht="24.95" customHeight="1" x14ac:dyDescent="0.25">
      <c r="A1728" s="17">
        <f t="shared" si="53"/>
        <v>1726</v>
      </c>
      <c r="B1728" s="18" t="str">
        <f>'Base de dados'!A1727</f>
        <v>5630013380</v>
      </c>
      <c r="C1728" s="19" t="str">
        <f>'Base de dados'!B1727</f>
        <v>GLAUCIA PEREIRA DE SOUSA</v>
      </c>
      <c r="D1728" s="26">
        <f>'Base de dados'!C1727</f>
        <v>414208080</v>
      </c>
      <c r="E1728" s="20" t="str">
        <f>'Base de dados'!D1727</f>
        <v>362.045.418-38</v>
      </c>
      <c r="F1728" s="21" t="str">
        <f>IF('Base de dados'!E1727&lt;&gt;"",'Base de dados'!E1727,"")</f>
        <v/>
      </c>
      <c r="G1728" s="21" t="str">
        <f>IF('Base de dados'!F1727&lt;&gt;"",'Base de dados'!F1727,"")</f>
        <v/>
      </c>
      <c r="H1728" s="21" t="str">
        <f>IF('Base de dados'!G1727&lt;&gt;"",'Base de dados'!G1727,"")</f>
        <v/>
      </c>
      <c r="I1728" s="31" t="str">
        <f>Prefeitura!D1728</f>
        <v>RUA CORTIS, 18 - VILA SOLANGE - SAO PAULO</v>
      </c>
      <c r="J1728" s="22" t="str">
        <f>Prefeitura!E1728</f>
        <v>(11) 962722018</v>
      </c>
      <c r="K1728" s="23" t="str">
        <f>LOWER('Base de dados'!K1727)</f>
        <v>glaucia_sousa12@hotmail.com</v>
      </c>
      <c r="L1728" s="24" t="str">
        <f>'Base de dados'!J1727</f>
        <v>POPULAÇÃO GERAL</v>
      </c>
      <c r="M1728" s="24" t="str">
        <f>'Base de dados'!L1727</f>
        <v>SUPLENTE</v>
      </c>
      <c r="N1728" s="24">
        <f>'Base de dados'!M1727</f>
        <v>1411</v>
      </c>
      <c r="O1728" s="29" t="str">
        <f>IF(OR(Prefeitura!I1728="Não",Prefeitura!J1728&lt;&gt;""),"EXCLUÍDO","")</f>
        <v/>
      </c>
      <c r="P1728" s="24" t="str">
        <f>IF(Prefeitura!J1728&lt;&gt;"","ATENDIDO CDHU",IF(Prefeitura!I1728="Não","NÃO COMPROVA TEMPO DE MORADIA",""))</f>
        <v/>
      </c>
      <c r="Q1728" s="24" t="str">
        <f t="shared" si="54"/>
        <v/>
      </c>
    </row>
    <row r="1729" spans="1:17" ht="24.95" customHeight="1" x14ac:dyDescent="0.25">
      <c r="A1729" s="17">
        <f t="shared" si="53"/>
        <v>1727</v>
      </c>
      <c r="B1729" s="18" t="str">
        <f>'Base de dados'!A1728</f>
        <v>5630011996</v>
      </c>
      <c r="C1729" s="19" t="str">
        <f>'Base de dados'!B1728</f>
        <v>SHIRLEY DIAS</v>
      </c>
      <c r="D1729" s="26">
        <f>'Base de dados'!C1728</f>
        <v>191890959</v>
      </c>
      <c r="E1729" s="20" t="str">
        <f>'Base de dados'!D1728</f>
        <v>107.085.768-85</v>
      </c>
      <c r="F1729" s="21" t="str">
        <f>IF('Base de dados'!E1728&lt;&gt;"",'Base de dados'!E1728,"")</f>
        <v/>
      </c>
      <c r="G1729" s="21" t="str">
        <f>IF('Base de dados'!F1728&lt;&gt;"",'Base de dados'!F1728,"")</f>
        <v/>
      </c>
      <c r="H1729" s="21" t="str">
        <f>IF('Base de dados'!G1728&lt;&gt;"",'Base de dados'!G1728,"")</f>
        <v/>
      </c>
      <c r="I1729" s="31" t="str">
        <f>Prefeitura!D1729</f>
        <v>AV  FAMILIA MACHADO, 42 - JARDIM BELA VISTA - CASA BRANCA</v>
      </c>
      <c r="J1729" s="22" t="str">
        <f>Prefeitura!E1729</f>
        <v>(19) 992795808</v>
      </c>
      <c r="K1729" s="23" t="str">
        <f>LOWER('Base de dados'!K1728)</f>
        <v>dias-shirley2012@bol.com.br</v>
      </c>
      <c r="L1729" s="24" t="str">
        <f>'Base de dados'!J1728</f>
        <v>POPULAÇÃO GERAL</v>
      </c>
      <c r="M1729" s="24" t="str">
        <f>'Base de dados'!L1728</f>
        <v>SUPLENTE</v>
      </c>
      <c r="N1729" s="24">
        <f>'Base de dados'!M1728</f>
        <v>1412</v>
      </c>
      <c r="O1729" s="29" t="str">
        <f>IF(OR(Prefeitura!I1729="Não",Prefeitura!J1729&lt;&gt;""),"EXCLUÍDO","")</f>
        <v/>
      </c>
      <c r="P1729" s="24" t="str">
        <f>IF(Prefeitura!J1729&lt;&gt;"","ATENDIDO CDHU",IF(Prefeitura!I1729="Não","NÃO COMPROVA TEMPO DE MORADIA",""))</f>
        <v/>
      </c>
      <c r="Q1729" s="24" t="str">
        <f t="shared" si="54"/>
        <v/>
      </c>
    </row>
    <row r="1730" spans="1:17" ht="24.95" customHeight="1" x14ac:dyDescent="0.25">
      <c r="A1730" s="17">
        <f t="shared" si="53"/>
        <v>1728</v>
      </c>
      <c r="B1730" s="18" t="str">
        <f>'Base de dados'!A1729</f>
        <v>5630003233</v>
      </c>
      <c r="C1730" s="19" t="str">
        <f>'Base de dados'!B1729</f>
        <v>CAROLINE TOLEDO LARA</v>
      </c>
      <c r="D1730" s="26">
        <f>'Base de dados'!C1729</f>
        <v>578205610</v>
      </c>
      <c r="E1730" s="20" t="str">
        <f>'Base de dados'!D1729</f>
        <v>473.168.918-07</v>
      </c>
      <c r="F1730" s="21" t="str">
        <f>IF('Base de dados'!E1729&lt;&gt;"",'Base de dados'!E1729,"")</f>
        <v/>
      </c>
      <c r="G1730" s="21" t="str">
        <f>IF('Base de dados'!F1729&lt;&gt;"",'Base de dados'!F1729,"")</f>
        <v/>
      </c>
      <c r="H1730" s="21" t="str">
        <f>IF('Base de dados'!G1729&lt;&gt;"",'Base de dados'!G1729,"")</f>
        <v/>
      </c>
      <c r="I1730" s="31" t="str">
        <f>Prefeitura!D1730</f>
        <v>RUA 8, 122 - JARDIM COLINA DO SOL - CASA BRANCA</v>
      </c>
      <c r="J1730" s="22" t="str">
        <f>Prefeitura!E1730</f>
        <v>(19) 99239869</v>
      </c>
      <c r="K1730" s="23" t="str">
        <f>LOWER('Base de dados'!K1729)</f>
        <v>carollaratoledo@gmail.com</v>
      </c>
      <c r="L1730" s="24" t="str">
        <f>'Base de dados'!J1729</f>
        <v>POPULAÇÃO GERAL</v>
      </c>
      <c r="M1730" s="24" t="str">
        <f>'Base de dados'!L1729</f>
        <v>SUPLENTE</v>
      </c>
      <c r="N1730" s="24">
        <f>'Base de dados'!M1729</f>
        <v>1413</v>
      </c>
      <c r="O1730" s="29" t="str">
        <f>IF(OR(Prefeitura!I1730="Não",Prefeitura!J1730&lt;&gt;""),"EXCLUÍDO","")</f>
        <v/>
      </c>
      <c r="P1730" s="24" t="str">
        <f>IF(Prefeitura!J1730&lt;&gt;"","ATENDIDO CDHU",IF(Prefeitura!I1730="Não","NÃO COMPROVA TEMPO DE MORADIA",""))</f>
        <v/>
      </c>
      <c r="Q1730" s="24" t="str">
        <f t="shared" si="54"/>
        <v/>
      </c>
    </row>
    <row r="1731" spans="1:17" ht="24.95" customHeight="1" x14ac:dyDescent="0.25">
      <c r="A1731" s="17">
        <f t="shared" si="53"/>
        <v>1729</v>
      </c>
      <c r="B1731" s="18" t="str">
        <f>'Base de dados'!A1730</f>
        <v>5630018900</v>
      </c>
      <c r="C1731" s="19" t="str">
        <f>'Base de dados'!B1730</f>
        <v>APARECIDO PEREIRA DE ARAUJO</v>
      </c>
      <c r="D1731" s="26">
        <f>'Base de dados'!C1730</f>
        <v>5972742</v>
      </c>
      <c r="E1731" s="20" t="str">
        <f>'Base de dados'!D1730</f>
        <v>070.698.348-37</v>
      </c>
      <c r="F1731" s="21" t="str">
        <f>IF('Base de dados'!E1730&lt;&gt;"",'Base de dados'!E1730,"")</f>
        <v>LUCINEIDE DOS SANTOS</v>
      </c>
      <c r="G1731" s="21">
        <f>IF('Base de dados'!F1730&lt;&gt;"",'Base de dados'!F1730,"")</f>
        <v>341929943</v>
      </c>
      <c r="H1731" s="21" t="str">
        <f>IF('Base de dados'!G1730&lt;&gt;"",'Base de dados'!G1730,"")</f>
        <v>337.930.898-60</v>
      </c>
      <c r="I1731" s="31" t="str">
        <f>Prefeitura!D1731</f>
        <v>RUA PARANAPANEMA, 181 - BEIRA RIO - SANTA FE DO SUL</v>
      </c>
      <c r="J1731" s="22" t="str">
        <f>Prefeitura!E1731</f>
        <v>(17) 991120420</v>
      </c>
      <c r="K1731" s="23" t="str">
        <f>LOWER('Base de dados'!K1730)</f>
        <v>matheussantos1020@gmail.com</v>
      </c>
      <c r="L1731" s="24" t="str">
        <f>'Base de dados'!J1730</f>
        <v>POPULAÇÃO GERAL</v>
      </c>
      <c r="M1731" s="24" t="str">
        <f>'Base de dados'!L1730</f>
        <v>SUPLENTE</v>
      </c>
      <c r="N1731" s="24">
        <f>'Base de dados'!M1730</f>
        <v>1414</v>
      </c>
      <c r="O1731" s="29" t="str">
        <f>IF(OR(Prefeitura!I1731="Não",Prefeitura!J1731&lt;&gt;""),"EXCLUÍDO","")</f>
        <v/>
      </c>
      <c r="P1731" s="24" t="str">
        <f>IF(Prefeitura!J1731&lt;&gt;"","ATENDIDO CDHU",IF(Prefeitura!I1731="Não","NÃO COMPROVA TEMPO DE MORADIA",""))</f>
        <v/>
      </c>
      <c r="Q1731" s="24" t="str">
        <f t="shared" si="54"/>
        <v/>
      </c>
    </row>
    <row r="1732" spans="1:17" ht="24.95" customHeight="1" x14ac:dyDescent="0.25">
      <c r="A1732" s="17">
        <f t="shared" si="53"/>
        <v>1730</v>
      </c>
      <c r="B1732" s="18" t="str">
        <f>'Base de dados'!A1731</f>
        <v>5630001310</v>
      </c>
      <c r="C1732" s="19" t="str">
        <f>'Base de dados'!B1731</f>
        <v>NATALIA REGINA NOGUEIRA</v>
      </c>
      <c r="D1732" s="26">
        <f>'Base de dados'!C1731</f>
        <v>405529090</v>
      </c>
      <c r="E1732" s="20" t="str">
        <f>'Base de dados'!D1731</f>
        <v>325.103.328-05</v>
      </c>
      <c r="F1732" s="21" t="str">
        <f>IF('Base de dados'!E1731&lt;&gt;"",'Base de dados'!E1731,"")</f>
        <v/>
      </c>
      <c r="G1732" s="21" t="str">
        <f>IF('Base de dados'!F1731&lt;&gt;"",'Base de dados'!F1731,"")</f>
        <v/>
      </c>
      <c r="H1732" s="21" t="str">
        <f>IF('Base de dados'!G1731&lt;&gt;"",'Base de dados'!G1731,"")</f>
        <v/>
      </c>
      <c r="I1732" s="31" t="str">
        <f>Prefeitura!D1732</f>
        <v>RUA IPIRANGA, 249 - CENTRO - CASA BRANCA</v>
      </c>
      <c r="J1732" s="22" t="str">
        <f>Prefeitura!E1732</f>
        <v>(19) 991367772</v>
      </c>
      <c r="K1732" s="23" t="str">
        <f>LOWER('Base de dados'!K1731)</f>
        <v>nogueira.nati@gmail.com</v>
      </c>
      <c r="L1732" s="24" t="str">
        <f>'Base de dados'!J1731</f>
        <v>POPULAÇÃO GERAL</v>
      </c>
      <c r="M1732" s="24" t="str">
        <f>'Base de dados'!L1731</f>
        <v>SUPLENTE</v>
      </c>
      <c r="N1732" s="24">
        <f>'Base de dados'!M1731</f>
        <v>1415</v>
      </c>
      <c r="O1732" s="29" t="str">
        <f>IF(OR(Prefeitura!I1732="Não",Prefeitura!J1732&lt;&gt;""),"EXCLUÍDO","")</f>
        <v/>
      </c>
      <c r="P1732" s="24" t="str">
        <f>IF(Prefeitura!J1732&lt;&gt;"","ATENDIDO CDHU",IF(Prefeitura!I1732="Não","NÃO COMPROVA TEMPO DE MORADIA",""))</f>
        <v/>
      </c>
      <c r="Q1732" s="24" t="str">
        <f t="shared" si="54"/>
        <v/>
      </c>
    </row>
    <row r="1733" spans="1:17" ht="24.95" customHeight="1" x14ac:dyDescent="0.25">
      <c r="A1733" s="17">
        <f t="shared" ref="A1733:A1796" si="55">A1732+1</f>
        <v>1731</v>
      </c>
      <c r="B1733" s="18" t="str">
        <f>'Base de dados'!A1732</f>
        <v>5630010105</v>
      </c>
      <c r="C1733" s="19" t="str">
        <f>'Base de dados'!B1732</f>
        <v>CLEBER  JOSE  THEODORO</v>
      </c>
      <c r="D1733" s="26">
        <f>'Base de dados'!C1732</f>
        <v>432767290</v>
      </c>
      <c r="E1733" s="20" t="str">
        <f>'Base de dados'!D1732</f>
        <v>304.229.428-55</v>
      </c>
      <c r="F1733" s="21" t="str">
        <f>IF('Base de dados'!E1732&lt;&gt;"",'Base de dados'!E1732,"")</f>
        <v/>
      </c>
      <c r="G1733" s="21" t="str">
        <f>IF('Base de dados'!F1732&lt;&gt;"",'Base de dados'!F1732,"")</f>
        <v/>
      </c>
      <c r="H1733" s="21" t="str">
        <f>IF('Base de dados'!G1732&lt;&gt;"",'Base de dados'!G1732,"")</f>
        <v/>
      </c>
      <c r="I1733" s="31" t="str">
        <f>Prefeitura!D1733</f>
        <v>RUA PRESIDENTE CASTELO BRANCO, 417 - JARDIM MANOEL MEIRELES ALVES  - TAMBAU</v>
      </c>
      <c r="J1733" s="22" t="str">
        <f>Prefeitura!E1733</f>
        <v>(19) 993707734</v>
      </c>
      <c r="K1733" s="23" t="str">
        <f>LOWER('Base de dados'!K1732)</f>
        <v>teodoro17@gmail.com</v>
      </c>
      <c r="L1733" s="24" t="str">
        <f>'Base de dados'!J1732</f>
        <v>POPULAÇÃO GERAL</v>
      </c>
      <c r="M1733" s="24" t="str">
        <f>'Base de dados'!L1732</f>
        <v>SUPLENTE</v>
      </c>
      <c r="N1733" s="24">
        <f>'Base de dados'!M1732</f>
        <v>1416</v>
      </c>
      <c r="O1733" s="29" t="str">
        <f>IF(OR(Prefeitura!I1733="Não",Prefeitura!J1733&lt;&gt;""),"EXCLUÍDO","")</f>
        <v/>
      </c>
      <c r="P1733" s="24" t="str">
        <f>IF(Prefeitura!J1733&lt;&gt;"","ATENDIDO CDHU",IF(Prefeitura!I1733="Não","NÃO COMPROVA TEMPO DE MORADIA",""))</f>
        <v/>
      </c>
      <c r="Q1733" s="24" t="str">
        <f t="shared" ref="Q1733:Q1796" si="56">IF(P1733="","",IF(P1733="ATENDIDO CDHU","CDHU","PREFEITURA"))</f>
        <v/>
      </c>
    </row>
    <row r="1734" spans="1:17" ht="24.95" customHeight="1" x14ac:dyDescent="0.25">
      <c r="A1734" s="17">
        <f t="shared" si="55"/>
        <v>1732</v>
      </c>
      <c r="B1734" s="18" t="str">
        <f>'Base de dados'!A1733</f>
        <v>5630001252</v>
      </c>
      <c r="C1734" s="19" t="str">
        <f>'Base de dados'!B1733</f>
        <v>APARECIDA DE LOURDES ELIZEI BOLDRIN</v>
      </c>
      <c r="D1734" s="26">
        <f>'Base de dados'!C1733</f>
        <v>24300342</v>
      </c>
      <c r="E1734" s="20" t="str">
        <f>'Base de dados'!D1733</f>
        <v>283.458.498-22</v>
      </c>
      <c r="F1734" s="21" t="str">
        <f>IF('Base de dados'!E1733&lt;&gt;"",'Base de dados'!E1733,"")</f>
        <v>VALDOMIRO BOLDRIN</v>
      </c>
      <c r="G1734" s="21">
        <f>IF('Base de dados'!F1733&lt;&gt;"",'Base de dados'!F1733,"")</f>
        <v>68251373</v>
      </c>
      <c r="H1734" s="21" t="str">
        <f>IF('Base de dados'!G1733&lt;&gt;"",'Base de dados'!G1733,"")</f>
        <v>357.246.508-78</v>
      </c>
      <c r="I1734" s="31" t="str">
        <f>Prefeitura!D1734</f>
        <v>RUA PROFESSOR ALBERTO KRUN, 311 - PARQUE DAS ACACIAS - CASA BRANCA</v>
      </c>
      <c r="J1734" s="22" t="str">
        <f>Prefeitura!E1734</f>
        <v>(19) 992805043</v>
      </c>
      <c r="K1734" s="23" t="str">
        <f>LOWER('Base de dados'!K1733)</f>
        <v>climatec_geral@hotmail.com</v>
      </c>
      <c r="L1734" s="24" t="str">
        <f>'Base de dados'!J1733</f>
        <v>POPULAÇÃO GERAL</v>
      </c>
      <c r="M1734" s="24" t="str">
        <f>'Base de dados'!L1733</f>
        <v>SUPLENTE</v>
      </c>
      <c r="N1734" s="24">
        <f>'Base de dados'!M1733</f>
        <v>1417</v>
      </c>
      <c r="O1734" s="29" t="str">
        <f>IF(OR(Prefeitura!I1734="Não",Prefeitura!J1734&lt;&gt;""),"EXCLUÍDO","")</f>
        <v/>
      </c>
      <c r="P1734" s="24" t="str">
        <f>IF(Prefeitura!J1734&lt;&gt;"","ATENDIDO CDHU",IF(Prefeitura!I1734="Não","NÃO COMPROVA TEMPO DE MORADIA",""))</f>
        <v/>
      </c>
      <c r="Q1734" s="24" t="str">
        <f t="shared" si="56"/>
        <v/>
      </c>
    </row>
    <row r="1735" spans="1:17" ht="24.95" customHeight="1" x14ac:dyDescent="0.25">
      <c r="A1735" s="17">
        <f t="shared" si="55"/>
        <v>1733</v>
      </c>
      <c r="B1735" s="18" t="str">
        <f>'Base de dados'!A1734</f>
        <v>5630013679</v>
      </c>
      <c r="C1735" s="19" t="str">
        <f>'Base de dados'!B1734</f>
        <v>JONAS MARIANO MAFRA</v>
      </c>
      <c r="D1735" s="26">
        <f>'Base de dados'!C1734</f>
        <v>563844589</v>
      </c>
      <c r="E1735" s="20" t="str">
        <f>'Base de dados'!D1734</f>
        <v>459.718.098-22</v>
      </c>
      <c r="F1735" s="21" t="str">
        <f>IF('Base de dados'!E1734&lt;&gt;"",'Base de dados'!E1734,"")</f>
        <v/>
      </c>
      <c r="G1735" s="21" t="str">
        <f>IF('Base de dados'!F1734&lt;&gt;"",'Base de dados'!F1734,"")</f>
        <v/>
      </c>
      <c r="H1735" s="21" t="str">
        <f>IF('Base de dados'!G1734&lt;&gt;"",'Base de dados'!G1734,"")</f>
        <v/>
      </c>
      <c r="I1735" s="31" t="str">
        <f>Prefeitura!D1735</f>
        <v>RUA DOS FACHINNI, 21 - JARDIM AMERICA  - CASA BRANCA</v>
      </c>
      <c r="J1735" s="22" t="str">
        <f>Prefeitura!E1735</f>
        <v>(19) 993203557</v>
      </c>
      <c r="K1735" s="23" t="str">
        <f>LOWER('Base de dados'!K1734)</f>
        <v>jonasmafra39@gmail.com</v>
      </c>
      <c r="L1735" s="24" t="str">
        <f>'Base de dados'!J1734</f>
        <v>POPULAÇÃO GERAL</v>
      </c>
      <c r="M1735" s="24" t="str">
        <f>'Base de dados'!L1734</f>
        <v>SUPLENTE</v>
      </c>
      <c r="N1735" s="24">
        <f>'Base de dados'!M1734</f>
        <v>1418</v>
      </c>
      <c r="O1735" s="29" t="str">
        <f>IF(OR(Prefeitura!I1735="Não",Prefeitura!J1735&lt;&gt;""),"EXCLUÍDO","")</f>
        <v/>
      </c>
      <c r="P1735" s="24" t="str">
        <f>IF(Prefeitura!J1735&lt;&gt;"","ATENDIDO CDHU",IF(Prefeitura!I1735="Não","NÃO COMPROVA TEMPO DE MORADIA",""))</f>
        <v/>
      </c>
      <c r="Q1735" s="24" t="str">
        <f t="shared" si="56"/>
        <v/>
      </c>
    </row>
    <row r="1736" spans="1:17" ht="24.95" customHeight="1" x14ac:dyDescent="0.25">
      <c r="A1736" s="17">
        <f t="shared" si="55"/>
        <v>1734</v>
      </c>
      <c r="B1736" s="18" t="str">
        <f>'Base de dados'!A1735</f>
        <v>5630013612</v>
      </c>
      <c r="C1736" s="19" t="str">
        <f>'Base de dados'!B1735</f>
        <v>BRUNA LETICIA APARECIDA LOPES</v>
      </c>
      <c r="D1736" s="26">
        <f>'Base de dados'!C1735</f>
        <v>534518783</v>
      </c>
      <c r="E1736" s="20" t="str">
        <f>'Base de dados'!D1735</f>
        <v>439.309.088-83</v>
      </c>
      <c r="F1736" s="21" t="str">
        <f>IF('Base de dados'!E1735&lt;&gt;"",'Base de dados'!E1735,"")</f>
        <v/>
      </c>
      <c r="G1736" s="21" t="str">
        <f>IF('Base de dados'!F1735&lt;&gt;"",'Base de dados'!F1735,"")</f>
        <v/>
      </c>
      <c r="H1736" s="21" t="str">
        <f>IF('Base de dados'!G1735&lt;&gt;"",'Base de dados'!G1735,"")</f>
        <v/>
      </c>
      <c r="I1736" s="31" t="str">
        <f>Prefeitura!D1736</f>
        <v>RUA PIRES DO RIO, 74 - ALTO DAS ALMAS - GUARATINGUETA</v>
      </c>
      <c r="J1736" s="22" t="str">
        <f>Prefeitura!E1736</f>
        <v>(12) 991041649</v>
      </c>
      <c r="K1736" s="23" t="str">
        <f>LOWER('Base de dados'!K1735)</f>
        <v>isabellyleh536@gmail.com</v>
      </c>
      <c r="L1736" s="24" t="str">
        <f>'Base de dados'!J1735</f>
        <v>POPULAÇÃO GERAL</v>
      </c>
      <c r="M1736" s="24" t="str">
        <f>'Base de dados'!L1735</f>
        <v>SUPLENTE</v>
      </c>
      <c r="N1736" s="24">
        <f>'Base de dados'!M1735</f>
        <v>1419</v>
      </c>
      <c r="O1736" s="29" t="str">
        <f>IF(OR(Prefeitura!I1736="Não",Prefeitura!J1736&lt;&gt;""),"EXCLUÍDO","")</f>
        <v/>
      </c>
      <c r="P1736" s="24" t="str">
        <f>IF(Prefeitura!J1736&lt;&gt;"","ATENDIDO CDHU",IF(Prefeitura!I1736="Não","NÃO COMPROVA TEMPO DE MORADIA",""))</f>
        <v/>
      </c>
      <c r="Q1736" s="24" t="str">
        <f t="shared" si="56"/>
        <v/>
      </c>
    </row>
    <row r="1737" spans="1:17" ht="24.95" customHeight="1" x14ac:dyDescent="0.25">
      <c r="A1737" s="17">
        <f t="shared" si="55"/>
        <v>1735</v>
      </c>
      <c r="B1737" s="18" t="str">
        <f>'Base de dados'!A1736</f>
        <v>5630011525</v>
      </c>
      <c r="C1737" s="19" t="str">
        <f>'Base de dados'!B1736</f>
        <v>EDER TADEU MARINE FERREIRA</v>
      </c>
      <c r="D1737" s="26">
        <f>'Base de dados'!C1736</f>
        <v>3313239</v>
      </c>
      <c r="E1737" s="20" t="str">
        <f>'Base de dados'!D1736</f>
        <v>305.450.698-31</v>
      </c>
      <c r="F1737" s="21" t="str">
        <f>IF('Base de dados'!E1736&lt;&gt;"",'Base de dados'!E1736,"")</f>
        <v/>
      </c>
      <c r="G1737" s="21" t="str">
        <f>IF('Base de dados'!F1736&lt;&gt;"",'Base de dados'!F1736,"")</f>
        <v/>
      </c>
      <c r="H1737" s="21" t="str">
        <f>IF('Base de dados'!G1736&lt;&gt;"",'Base de dados'!G1736,"")</f>
        <v/>
      </c>
      <c r="I1737" s="31" t="str">
        <f>Prefeitura!D1737</f>
        <v>RUA TRISTAO LOPES DA CUNHA, 311 - CHACARA BOA VISTA - CASA BRANCA</v>
      </c>
      <c r="J1737" s="22" t="str">
        <f>Prefeitura!E1737</f>
        <v>(19) 995216821</v>
      </c>
      <c r="K1737" s="23" t="str">
        <f>LOWER('Base de dados'!K1736)</f>
        <v>demattosvivian@gmail.com</v>
      </c>
      <c r="L1737" s="24" t="str">
        <f>'Base de dados'!J1736</f>
        <v>POPULAÇÃO GERAL</v>
      </c>
      <c r="M1737" s="24" t="str">
        <f>'Base de dados'!L1736</f>
        <v>SUPLENTE</v>
      </c>
      <c r="N1737" s="24">
        <f>'Base de dados'!M1736</f>
        <v>1420</v>
      </c>
      <c r="O1737" s="29" t="str">
        <f>IF(OR(Prefeitura!I1737="Não",Prefeitura!J1737&lt;&gt;""),"EXCLUÍDO","")</f>
        <v/>
      </c>
      <c r="P1737" s="24" t="str">
        <f>IF(Prefeitura!J1737&lt;&gt;"","ATENDIDO CDHU",IF(Prefeitura!I1737="Não","NÃO COMPROVA TEMPO DE MORADIA",""))</f>
        <v/>
      </c>
      <c r="Q1737" s="24" t="str">
        <f t="shared" si="56"/>
        <v/>
      </c>
    </row>
    <row r="1738" spans="1:17" ht="24.95" customHeight="1" x14ac:dyDescent="0.25">
      <c r="A1738" s="17">
        <f t="shared" si="55"/>
        <v>1736</v>
      </c>
      <c r="B1738" s="18" t="str">
        <f>'Base de dados'!A1737</f>
        <v>5630003720</v>
      </c>
      <c r="C1738" s="19" t="str">
        <f>'Base de dados'!B1737</f>
        <v>MARCELO CARLOS DE MORAES</v>
      </c>
      <c r="D1738" s="26">
        <f>'Base de dados'!C1737</f>
        <v>20451823</v>
      </c>
      <c r="E1738" s="20" t="str">
        <f>'Base de dados'!D1737</f>
        <v>092.001.538-79</v>
      </c>
      <c r="F1738" s="21" t="str">
        <f>IF('Base de dados'!E1737&lt;&gt;"",'Base de dados'!E1737,"")</f>
        <v>ROSELI APARECIDA SOARES DE MORAES</v>
      </c>
      <c r="G1738" s="21">
        <f>IF('Base de dados'!F1737&lt;&gt;"",'Base de dados'!F1737,"")</f>
        <v>255100097</v>
      </c>
      <c r="H1738" s="21" t="str">
        <f>IF('Base de dados'!G1737&lt;&gt;"",'Base de dados'!G1737,"")</f>
        <v>289.181.878-40</v>
      </c>
      <c r="I1738" s="31" t="str">
        <f>Prefeitura!D1738</f>
        <v>RUA FAMILIA HORTA, 48 - SANTA MARIA - CASA BRANCA</v>
      </c>
      <c r="J1738" s="22" t="str">
        <f>Prefeitura!E1738</f>
        <v>(19) 992194394</v>
      </c>
      <c r="K1738" s="23" t="str">
        <f>LOWER('Base de dados'!K1737)</f>
        <v>telocb@hotmail.com</v>
      </c>
      <c r="L1738" s="24" t="str">
        <f>'Base de dados'!J1737</f>
        <v>POPULAÇÃO GERAL</v>
      </c>
      <c r="M1738" s="24" t="str">
        <f>'Base de dados'!L1737</f>
        <v>SUPLENTE</v>
      </c>
      <c r="N1738" s="24">
        <f>'Base de dados'!M1737</f>
        <v>1421</v>
      </c>
      <c r="O1738" s="29" t="str">
        <f>IF(OR(Prefeitura!I1738="Não",Prefeitura!J1738&lt;&gt;""),"EXCLUÍDO","")</f>
        <v/>
      </c>
      <c r="P1738" s="24" t="str">
        <f>IF(Prefeitura!J1738&lt;&gt;"","ATENDIDO CDHU",IF(Prefeitura!I1738="Não","NÃO COMPROVA TEMPO DE MORADIA",""))</f>
        <v/>
      </c>
      <c r="Q1738" s="24" t="str">
        <f t="shared" si="56"/>
        <v/>
      </c>
    </row>
    <row r="1739" spans="1:17" ht="24.95" customHeight="1" x14ac:dyDescent="0.25">
      <c r="A1739" s="17">
        <f t="shared" si="55"/>
        <v>1737</v>
      </c>
      <c r="B1739" s="18" t="str">
        <f>'Base de dados'!A1738</f>
        <v>5630020187</v>
      </c>
      <c r="C1739" s="19" t="str">
        <f>'Base de dados'!B1738</f>
        <v>LUCIANA RAMOS DO LAGO</v>
      </c>
      <c r="D1739" s="26">
        <f>'Base de dados'!C1738</f>
        <v>336854213</v>
      </c>
      <c r="E1739" s="20" t="str">
        <f>'Base de dados'!D1738</f>
        <v>316.273.518-17</v>
      </c>
      <c r="F1739" s="21" t="str">
        <f>IF('Base de dados'!E1738&lt;&gt;"",'Base de dados'!E1738,"")</f>
        <v/>
      </c>
      <c r="G1739" s="21" t="str">
        <f>IF('Base de dados'!F1738&lt;&gt;"",'Base de dados'!F1738,"")</f>
        <v/>
      </c>
      <c r="H1739" s="21" t="str">
        <f>IF('Base de dados'!G1738&lt;&gt;"",'Base de dados'!G1738,"")</f>
        <v/>
      </c>
      <c r="I1739" s="31" t="str">
        <f>Prefeitura!D1739</f>
        <v>RUA IBSEN COSTA MANSO, 140 - CENTRO - CASA BRANCA</v>
      </c>
      <c r="J1739" s="22" t="str">
        <f>Prefeitura!E1739</f>
        <v>(19) 989600585</v>
      </c>
      <c r="K1739" s="23" t="str">
        <f>LOWER('Base de dados'!K1738)</f>
        <v>lucianaramosdolago@gmai.com</v>
      </c>
      <c r="L1739" s="24" t="str">
        <f>'Base de dados'!J1738</f>
        <v>POPULAÇÃO GERAL</v>
      </c>
      <c r="M1739" s="24" t="str">
        <f>'Base de dados'!L1738</f>
        <v>SUPLENTE</v>
      </c>
      <c r="N1739" s="24">
        <f>'Base de dados'!M1738</f>
        <v>1422</v>
      </c>
      <c r="O1739" s="29" t="str">
        <f>IF(OR(Prefeitura!I1739="Não",Prefeitura!J1739&lt;&gt;""),"EXCLUÍDO","")</f>
        <v/>
      </c>
      <c r="P1739" s="24" t="str">
        <f>IF(Prefeitura!J1739&lt;&gt;"","ATENDIDO CDHU",IF(Prefeitura!I1739="Não","NÃO COMPROVA TEMPO DE MORADIA",""))</f>
        <v/>
      </c>
      <c r="Q1739" s="24" t="str">
        <f t="shared" si="56"/>
        <v/>
      </c>
    </row>
    <row r="1740" spans="1:17" ht="24.95" customHeight="1" x14ac:dyDescent="0.25">
      <c r="A1740" s="17">
        <f t="shared" si="55"/>
        <v>1738</v>
      </c>
      <c r="B1740" s="18" t="str">
        <f>'Base de dados'!A1739</f>
        <v>5630003043</v>
      </c>
      <c r="C1740" s="19" t="str">
        <f>'Base de dados'!B1739</f>
        <v>ELIANE CRISTINA GONGORA</v>
      </c>
      <c r="D1740" s="26">
        <f>'Base de dados'!C1739</f>
        <v>291720560</v>
      </c>
      <c r="E1740" s="20" t="str">
        <f>'Base de dados'!D1739</f>
        <v>267.071.818-31</v>
      </c>
      <c r="F1740" s="21" t="str">
        <f>IF('Base de dados'!E1739&lt;&gt;"",'Base de dados'!E1739,"")</f>
        <v/>
      </c>
      <c r="G1740" s="21" t="str">
        <f>IF('Base de dados'!F1739&lt;&gt;"",'Base de dados'!F1739,"")</f>
        <v/>
      </c>
      <c r="H1740" s="21" t="str">
        <f>IF('Base de dados'!G1739&lt;&gt;"",'Base de dados'!G1739,"")</f>
        <v/>
      </c>
      <c r="I1740" s="31" t="str">
        <f>Prefeitura!D1740</f>
        <v>RUA SANTO ANTONIO, 112 - CENTRO - CASA BRANCA</v>
      </c>
      <c r="J1740" s="22" t="str">
        <f>Prefeitura!E1740</f>
        <v>(19) 995268262</v>
      </c>
      <c r="K1740" s="23" t="str">
        <f>LOWER('Base de dados'!K1739)</f>
        <v>baixinhaeliane12@gmail.com</v>
      </c>
      <c r="L1740" s="24" t="str">
        <f>'Base de dados'!J1739</f>
        <v>POPULAÇÃO GERAL</v>
      </c>
      <c r="M1740" s="24" t="str">
        <f>'Base de dados'!L1739</f>
        <v>SUPLENTE</v>
      </c>
      <c r="N1740" s="24">
        <f>'Base de dados'!M1739</f>
        <v>1423</v>
      </c>
      <c r="O1740" s="29" t="str">
        <f>IF(OR(Prefeitura!I1740="Não",Prefeitura!J1740&lt;&gt;""),"EXCLUÍDO","")</f>
        <v/>
      </c>
      <c r="P1740" s="24" t="str">
        <f>IF(Prefeitura!J1740&lt;&gt;"","ATENDIDO CDHU",IF(Prefeitura!I1740="Não","NÃO COMPROVA TEMPO DE MORADIA",""))</f>
        <v/>
      </c>
      <c r="Q1740" s="24" t="str">
        <f t="shared" si="56"/>
        <v/>
      </c>
    </row>
    <row r="1741" spans="1:17" ht="24.95" customHeight="1" x14ac:dyDescent="0.25">
      <c r="A1741" s="17">
        <f t="shared" si="55"/>
        <v>1739</v>
      </c>
      <c r="B1741" s="18" t="str">
        <f>'Base de dados'!A1740</f>
        <v>5630019254</v>
      </c>
      <c r="C1741" s="19" t="str">
        <f>'Base de dados'!B1740</f>
        <v>TATIANA PRISCILA ROCHA DE GOUVEIA</v>
      </c>
      <c r="D1741" s="26">
        <f>'Base de dados'!C1740</f>
        <v>403794407</v>
      </c>
      <c r="E1741" s="20" t="str">
        <f>'Base de dados'!D1740</f>
        <v>342.776.018-98</v>
      </c>
      <c r="F1741" s="21" t="str">
        <f>IF('Base de dados'!E1740&lt;&gt;"",'Base de dados'!E1740,"")</f>
        <v>EVERTON ROBERTO TERLONE DE GOUVEIA</v>
      </c>
      <c r="G1741" s="21">
        <f>IF('Base de dados'!F1740&lt;&gt;"",'Base de dados'!F1740,"")</f>
        <v>446077884</v>
      </c>
      <c r="H1741" s="21" t="str">
        <f>IF('Base de dados'!G1740&lt;&gt;"",'Base de dados'!G1740,"")</f>
        <v>377.041.918-96</v>
      </c>
      <c r="I1741" s="31" t="str">
        <f>Prefeitura!D1741</f>
        <v>RUA PROF ODETE SANTANA, 89 - ANDORINHAS - CASA BRANCA</v>
      </c>
      <c r="J1741" s="22" t="str">
        <f>Prefeitura!E1741</f>
        <v>(19) 989245931</v>
      </c>
      <c r="K1741" s="23" t="str">
        <f>LOWER('Base de dados'!K1740)</f>
        <v>rtaty542@gmail.com</v>
      </c>
      <c r="L1741" s="24" t="str">
        <f>'Base de dados'!J1740</f>
        <v>POPULAÇÃO GERAL</v>
      </c>
      <c r="M1741" s="24" t="str">
        <f>'Base de dados'!L1740</f>
        <v>SUPLENTE</v>
      </c>
      <c r="N1741" s="24">
        <f>'Base de dados'!M1740</f>
        <v>1424</v>
      </c>
      <c r="O1741" s="29" t="str">
        <f>IF(OR(Prefeitura!I1741="Não",Prefeitura!J1741&lt;&gt;""),"EXCLUÍDO","")</f>
        <v/>
      </c>
      <c r="P1741" s="24" t="str">
        <f>IF(Prefeitura!J1741&lt;&gt;"","ATENDIDO CDHU",IF(Prefeitura!I1741="Não","NÃO COMPROVA TEMPO DE MORADIA",""))</f>
        <v/>
      </c>
      <c r="Q1741" s="24" t="str">
        <f t="shared" si="56"/>
        <v/>
      </c>
    </row>
    <row r="1742" spans="1:17" ht="24.95" customHeight="1" x14ac:dyDescent="0.25">
      <c r="A1742" s="17">
        <f t="shared" si="55"/>
        <v>1740</v>
      </c>
      <c r="B1742" s="18" t="str">
        <f>'Base de dados'!A1741</f>
        <v>5630006970</v>
      </c>
      <c r="C1742" s="19" t="str">
        <f>'Base de dados'!B1741</f>
        <v>DOUGLAS PEREIRA RIBEIRO</v>
      </c>
      <c r="D1742" s="26">
        <f>'Base de dados'!C1741</f>
        <v>33684983</v>
      </c>
      <c r="E1742" s="20" t="str">
        <f>'Base de dados'!D1741</f>
        <v>285.909.548-97</v>
      </c>
      <c r="F1742" s="21" t="str">
        <f>IF('Base de dados'!E1741&lt;&gt;"",'Base de dados'!E1741,"")</f>
        <v>PATRICIA BATISTA ELIZIO RIBEIRO</v>
      </c>
      <c r="G1742" s="21">
        <f>IF('Base de dados'!F1741&lt;&gt;"",'Base de dados'!F1741,"")</f>
        <v>28635407</v>
      </c>
      <c r="H1742" s="21" t="str">
        <f>IF('Base de dados'!G1741&lt;&gt;"",'Base de dados'!G1741,"")</f>
        <v>268.511.758-00</v>
      </c>
      <c r="I1742" s="31" t="str">
        <f>Prefeitura!D1742</f>
        <v>RUA MANOEL  MARTINS, 437 - CENTRO - CASA BRANCA</v>
      </c>
      <c r="J1742" s="22" t="str">
        <f>Prefeitura!E1742</f>
        <v>(19) 991230926</v>
      </c>
      <c r="K1742" s="23" t="str">
        <f>LOWER('Base de dados'!K1741)</f>
        <v>paty-fanta@hotmail.com</v>
      </c>
      <c r="L1742" s="24" t="str">
        <f>'Base de dados'!J1741</f>
        <v>POPULAÇÃO GERAL</v>
      </c>
      <c r="M1742" s="24" t="str">
        <f>'Base de dados'!L1741</f>
        <v>SUPLENTE</v>
      </c>
      <c r="N1742" s="24">
        <f>'Base de dados'!M1741</f>
        <v>1425</v>
      </c>
      <c r="O1742" s="29" t="str">
        <f>IF(OR(Prefeitura!I1742="Não",Prefeitura!J1742&lt;&gt;""),"EXCLUÍDO","")</f>
        <v/>
      </c>
      <c r="P1742" s="24" t="str">
        <f>IF(Prefeitura!J1742&lt;&gt;"","ATENDIDO CDHU",IF(Prefeitura!I1742="Não","NÃO COMPROVA TEMPO DE MORADIA",""))</f>
        <v/>
      </c>
      <c r="Q1742" s="24" t="str">
        <f t="shared" si="56"/>
        <v/>
      </c>
    </row>
    <row r="1743" spans="1:17" ht="24.95" customHeight="1" x14ac:dyDescent="0.25">
      <c r="A1743" s="17">
        <f t="shared" si="55"/>
        <v>1741</v>
      </c>
      <c r="B1743" s="18" t="str">
        <f>'Base de dados'!A1742</f>
        <v>5630007119</v>
      </c>
      <c r="C1743" s="19" t="str">
        <f>'Base de dados'!B1742</f>
        <v>ALEXANDRE JULIO NEVES</v>
      </c>
      <c r="D1743" s="26">
        <f>'Base de dados'!C1742</f>
        <v>361487708</v>
      </c>
      <c r="E1743" s="20" t="str">
        <f>'Base de dados'!D1742</f>
        <v>313.929.688-60</v>
      </c>
      <c r="F1743" s="21" t="str">
        <f>IF('Base de dados'!E1742&lt;&gt;"",'Base de dados'!E1742,"")</f>
        <v/>
      </c>
      <c r="G1743" s="21" t="str">
        <f>IF('Base de dados'!F1742&lt;&gt;"",'Base de dados'!F1742,"")</f>
        <v/>
      </c>
      <c r="H1743" s="21" t="str">
        <f>IF('Base de dados'!G1742&lt;&gt;"",'Base de dados'!G1742,"")</f>
        <v/>
      </c>
      <c r="I1743" s="31" t="str">
        <f>Prefeitura!D1743</f>
        <v>RUA DR ROBERTO BITTENCURT, 290 - JARDIM EUROPA  - CASA BRANCA</v>
      </c>
      <c r="J1743" s="22" t="str">
        <f>Prefeitura!E1743</f>
        <v>(19) 991810195</v>
      </c>
      <c r="K1743" s="23" t="str">
        <f>LOWER('Base de dados'!K1742)</f>
        <v>decorodeio_2012@hotmail.com</v>
      </c>
      <c r="L1743" s="24" t="str">
        <f>'Base de dados'!J1742</f>
        <v>POPULAÇÃO GERAL</v>
      </c>
      <c r="M1743" s="24" t="str">
        <f>'Base de dados'!L1742</f>
        <v>SUPLENTE</v>
      </c>
      <c r="N1743" s="24">
        <f>'Base de dados'!M1742</f>
        <v>1426</v>
      </c>
      <c r="O1743" s="29" t="str">
        <f>IF(OR(Prefeitura!I1743="Não",Prefeitura!J1743&lt;&gt;""),"EXCLUÍDO","")</f>
        <v/>
      </c>
      <c r="P1743" s="24" t="str">
        <f>IF(Prefeitura!J1743&lt;&gt;"","ATENDIDO CDHU",IF(Prefeitura!I1743="Não","NÃO COMPROVA TEMPO DE MORADIA",""))</f>
        <v/>
      </c>
      <c r="Q1743" s="24" t="str">
        <f t="shared" si="56"/>
        <v/>
      </c>
    </row>
    <row r="1744" spans="1:17" ht="24.95" customHeight="1" x14ac:dyDescent="0.25">
      <c r="A1744" s="17">
        <f t="shared" si="55"/>
        <v>1742</v>
      </c>
      <c r="B1744" s="18" t="str">
        <f>'Base de dados'!A1743</f>
        <v>5630011566</v>
      </c>
      <c r="C1744" s="19" t="str">
        <f>'Base de dados'!B1743</f>
        <v>STHEFANY GARRIDO DA CUNHA</v>
      </c>
      <c r="D1744" s="26">
        <f>'Base de dados'!C1743</f>
        <v>435031739</v>
      </c>
      <c r="E1744" s="20" t="str">
        <f>'Base de dados'!D1743</f>
        <v>475.630.618-78</v>
      </c>
      <c r="F1744" s="21" t="str">
        <f>IF('Base de dados'!E1743&lt;&gt;"",'Base de dados'!E1743,"")</f>
        <v/>
      </c>
      <c r="G1744" s="21" t="str">
        <f>IF('Base de dados'!F1743&lt;&gt;"",'Base de dados'!F1743,"")</f>
        <v/>
      </c>
      <c r="H1744" s="21" t="str">
        <f>IF('Base de dados'!G1743&lt;&gt;"",'Base de dados'!G1743,"")</f>
        <v/>
      </c>
      <c r="I1744" s="31" t="str">
        <f>Prefeitura!D1744</f>
        <v>AV  DOUTOR FRANCISCO NOGUEIRA DE LIMA, 133 - CENTRO - CASA BRANCA</v>
      </c>
      <c r="J1744" s="22" t="str">
        <f>Prefeitura!E1744</f>
        <v>(19) 991106330</v>
      </c>
      <c r="K1744" s="23" t="str">
        <f>LOWER('Base de dados'!K1743)</f>
        <v>sthefanygas8@hotmail.com</v>
      </c>
      <c r="L1744" s="24" t="str">
        <f>'Base de dados'!J1743</f>
        <v>POPULAÇÃO GERAL</v>
      </c>
      <c r="M1744" s="24" t="str">
        <f>'Base de dados'!L1743</f>
        <v>SUPLENTE</v>
      </c>
      <c r="N1744" s="24">
        <f>'Base de dados'!M1743</f>
        <v>1427</v>
      </c>
      <c r="O1744" s="29" t="str">
        <f>IF(OR(Prefeitura!I1744="Não",Prefeitura!J1744&lt;&gt;""),"EXCLUÍDO","")</f>
        <v/>
      </c>
      <c r="P1744" s="24" t="str">
        <f>IF(Prefeitura!J1744&lt;&gt;"","ATENDIDO CDHU",IF(Prefeitura!I1744="Não","NÃO COMPROVA TEMPO DE MORADIA",""))</f>
        <v/>
      </c>
      <c r="Q1744" s="24" t="str">
        <f t="shared" si="56"/>
        <v/>
      </c>
    </row>
    <row r="1745" spans="1:17" ht="24.95" customHeight="1" x14ac:dyDescent="0.25">
      <c r="A1745" s="17">
        <f t="shared" si="55"/>
        <v>1743</v>
      </c>
      <c r="B1745" s="18" t="str">
        <f>'Base de dados'!A1744</f>
        <v>5630004512</v>
      </c>
      <c r="C1745" s="19" t="str">
        <f>'Base de dados'!B1744</f>
        <v>JOSE RICHARD FARIA SATI</v>
      </c>
      <c r="D1745" s="26">
        <f>'Base de dados'!C1744</f>
        <v>45854869</v>
      </c>
      <c r="E1745" s="20" t="str">
        <f>'Base de dados'!D1744</f>
        <v>358.127.438-86</v>
      </c>
      <c r="F1745" s="21" t="str">
        <f>IF('Base de dados'!E1744&lt;&gt;"",'Base de dados'!E1744,"")</f>
        <v>TAINA CRISTINA ALVES SATI</v>
      </c>
      <c r="G1745" s="21">
        <f>IF('Base de dados'!F1744&lt;&gt;"",'Base de dados'!F1744,"")</f>
        <v>463425510</v>
      </c>
      <c r="H1745" s="21" t="str">
        <f>IF('Base de dados'!G1744&lt;&gt;"",'Base de dados'!G1744,"")</f>
        <v>390.398.638-06</v>
      </c>
      <c r="I1745" s="31" t="str">
        <f>Prefeitura!D1745</f>
        <v>RUA EVANDRO SILVA, 116 - ODENIR BUZATO - CASA BRANCA</v>
      </c>
      <c r="J1745" s="22" t="str">
        <f>Prefeitura!E1745</f>
        <v>(19) 993705855</v>
      </c>
      <c r="K1745" s="23" t="str">
        <f>LOWER('Base de dados'!K1744)</f>
        <v>tapedroana@gmail.com</v>
      </c>
      <c r="L1745" s="24" t="str">
        <f>'Base de dados'!J1744</f>
        <v>POPULAÇÃO GERAL</v>
      </c>
      <c r="M1745" s="24" t="str">
        <f>'Base de dados'!L1744</f>
        <v>SUPLENTE</v>
      </c>
      <c r="N1745" s="24">
        <f>'Base de dados'!M1744</f>
        <v>1428</v>
      </c>
      <c r="O1745" s="29" t="str">
        <f>IF(OR(Prefeitura!I1745="Não",Prefeitura!J1745&lt;&gt;""),"EXCLUÍDO","")</f>
        <v/>
      </c>
      <c r="P1745" s="24" t="str">
        <f>IF(Prefeitura!J1745&lt;&gt;"","ATENDIDO CDHU",IF(Prefeitura!I1745="Não","NÃO COMPROVA TEMPO DE MORADIA",""))</f>
        <v/>
      </c>
      <c r="Q1745" s="24" t="str">
        <f t="shared" si="56"/>
        <v/>
      </c>
    </row>
    <row r="1746" spans="1:17" ht="24.95" customHeight="1" x14ac:dyDescent="0.25">
      <c r="A1746" s="17">
        <f t="shared" si="55"/>
        <v>1744</v>
      </c>
      <c r="B1746" s="18" t="str">
        <f>'Base de dados'!A1745</f>
        <v>5630005774</v>
      </c>
      <c r="C1746" s="19" t="str">
        <f>'Base de dados'!B1745</f>
        <v>TANIA DOS SANTOS</v>
      </c>
      <c r="D1746" s="26">
        <f>'Base de dados'!C1745</f>
        <v>193952154</v>
      </c>
      <c r="E1746" s="20" t="str">
        <f>'Base de dados'!D1745</f>
        <v>187.723.738-81</v>
      </c>
      <c r="F1746" s="21" t="str">
        <f>IF('Base de dados'!E1745&lt;&gt;"",'Base de dados'!E1745,"")</f>
        <v/>
      </c>
      <c r="G1746" s="21" t="str">
        <f>IF('Base de dados'!F1745&lt;&gt;"",'Base de dados'!F1745,"")</f>
        <v/>
      </c>
      <c r="H1746" s="21" t="str">
        <f>IF('Base de dados'!G1745&lt;&gt;"",'Base de dados'!G1745,"")</f>
        <v/>
      </c>
      <c r="I1746" s="31" t="str">
        <f>Prefeitura!D1746</f>
        <v>RUA TRAVESSA SANTO ANTONIO PARTICULAR, 56 - CENTRO - CASA BRANCA</v>
      </c>
      <c r="J1746" s="22" t="str">
        <f>Prefeitura!E1746</f>
        <v>(19) 993874412</v>
      </c>
      <c r="K1746" s="23" t="str">
        <f>LOWER('Base de dados'!K1745)</f>
        <v>taniasantosjl@gmail.com</v>
      </c>
      <c r="L1746" s="24" t="str">
        <f>'Base de dados'!J1745</f>
        <v>POPULAÇÃO GERAL</v>
      </c>
      <c r="M1746" s="24" t="str">
        <f>'Base de dados'!L1745</f>
        <v>SUPLENTE</v>
      </c>
      <c r="N1746" s="24">
        <f>'Base de dados'!M1745</f>
        <v>1429</v>
      </c>
      <c r="O1746" s="29" t="str">
        <f>IF(OR(Prefeitura!I1746="Não",Prefeitura!J1746&lt;&gt;""),"EXCLUÍDO","")</f>
        <v/>
      </c>
      <c r="P1746" s="24" t="str">
        <f>IF(Prefeitura!J1746&lt;&gt;"","ATENDIDO CDHU",IF(Prefeitura!I1746="Não","NÃO COMPROVA TEMPO DE MORADIA",""))</f>
        <v/>
      </c>
      <c r="Q1746" s="24" t="str">
        <f t="shared" si="56"/>
        <v/>
      </c>
    </row>
    <row r="1747" spans="1:17" ht="24.95" customHeight="1" x14ac:dyDescent="0.25">
      <c r="A1747" s="17">
        <f t="shared" si="55"/>
        <v>1745</v>
      </c>
      <c r="B1747" s="18" t="str">
        <f>'Base de dados'!A1746</f>
        <v>5630020740</v>
      </c>
      <c r="C1747" s="19" t="str">
        <f>'Base de dados'!B1746</f>
        <v>BIANCA APARECIDA MARANGUELI</v>
      </c>
      <c r="D1747" s="26">
        <f>'Base de dados'!C1746</f>
        <v>479605397</v>
      </c>
      <c r="E1747" s="20" t="str">
        <f>'Base de dados'!D1746</f>
        <v>411.708.618-90</v>
      </c>
      <c r="F1747" s="21" t="str">
        <f>IF('Base de dados'!E1746&lt;&gt;"",'Base de dados'!E1746,"")</f>
        <v/>
      </c>
      <c r="G1747" s="21" t="str">
        <f>IF('Base de dados'!F1746&lt;&gt;"",'Base de dados'!F1746,"")</f>
        <v/>
      </c>
      <c r="H1747" s="21" t="str">
        <f>IF('Base de dados'!G1746&lt;&gt;"",'Base de dados'!G1746,"")</f>
        <v/>
      </c>
      <c r="I1747" s="31" t="str">
        <f>Prefeitura!D1747</f>
        <v>RUA JOSE LOPES DA CUNHA, 100 - CHACARA BOA VISTA - CASA BRANCA</v>
      </c>
      <c r="J1747" s="22" t="str">
        <f>Prefeitura!E1747</f>
        <v>(19) 992085381</v>
      </c>
      <c r="K1747" s="23" t="str">
        <f>LOWER('Base de dados'!K1746)</f>
        <v>maranguelib@gmail.com</v>
      </c>
      <c r="L1747" s="24" t="str">
        <f>'Base de dados'!J1746</f>
        <v>POPULAÇÃO GERAL</v>
      </c>
      <c r="M1747" s="24" t="str">
        <f>'Base de dados'!L1746</f>
        <v>SUPLENTE</v>
      </c>
      <c r="N1747" s="24">
        <f>'Base de dados'!M1746</f>
        <v>1430</v>
      </c>
      <c r="O1747" s="29" t="str">
        <f>IF(OR(Prefeitura!I1747="Não",Prefeitura!J1747&lt;&gt;""),"EXCLUÍDO","")</f>
        <v/>
      </c>
      <c r="P1747" s="24" t="str">
        <f>IF(Prefeitura!J1747&lt;&gt;"","ATENDIDO CDHU",IF(Prefeitura!I1747="Não","NÃO COMPROVA TEMPO DE MORADIA",""))</f>
        <v/>
      </c>
      <c r="Q1747" s="24" t="str">
        <f t="shared" si="56"/>
        <v/>
      </c>
    </row>
    <row r="1748" spans="1:17" ht="24.95" customHeight="1" x14ac:dyDescent="0.25">
      <c r="A1748" s="17">
        <f t="shared" si="55"/>
        <v>1746</v>
      </c>
      <c r="B1748" s="18" t="str">
        <f>'Base de dados'!A1747</f>
        <v>5630003449</v>
      </c>
      <c r="C1748" s="19" t="str">
        <f>'Base de dados'!B1747</f>
        <v>IONICE APARECIDA MARTINS</v>
      </c>
      <c r="D1748" s="26">
        <f>'Base de dados'!C1747</f>
        <v>365051469</v>
      </c>
      <c r="E1748" s="20" t="str">
        <f>'Base de dados'!D1747</f>
        <v>338.201.088-74</v>
      </c>
      <c r="F1748" s="21" t="str">
        <f>IF('Base de dados'!E1747&lt;&gt;"",'Base de dados'!E1747,"")</f>
        <v/>
      </c>
      <c r="G1748" s="21" t="str">
        <f>IF('Base de dados'!F1747&lt;&gt;"",'Base de dados'!F1747,"")</f>
        <v/>
      </c>
      <c r="H1748" s="21" t="str">
        <f>IF('Base de dados'!G1747&lt;&gt;"",'Base de dados'!G1747,"")</f>
        <v/>
      </c>
      <c r="I1748" s="31" t="str">
        <f>Prefeitura!D1748</f>
        <v>AV  PROJETADA, 19 - VILA SAO BERNARDO  - CASA BRANCA</v>
      </c>
      <c r="J1748" s="22" t="str">
        <f>Prefeitura!E1748</f>
        <v>(19) 994795340</v>
      </c>
      <c r="K1748" s="23" t="str">
        <f>LOWER('Base de dados'!K1747)</f>
        <v>ionicemartins70@bol.com.br</v>
      </c>
      <c r="L1748" s="24" t="str">
        <f>'Base de dados'!J1747</f>
        <v>POPULAÇÃO GERAL</v>
      </c>
      <c r="M1748" s="24" t="str">
        <f>'Base de dados'!L1747</f>
        <v>SUPLENTE</v>
      </c>
      <c r="N1748" s="24">
        <f>'Base de dados'!M1747</f>
        <v>1431</v>
      </c>
      <c r="O1748" s="29" t="str">
        <f>IF(OR(Prefeitura!I1748="Não",Prefeitura!J1748&lt;&gt;""),"EXCLUÍDO","")</f>
        <v/>
      </c>
      <c r="P1748" s="24" t="str">
        <f>IF(Prefeitura!J1748&lt;&gt;"","ATENDIDO CDHU",IF(Prefeitura!I1748="Não","NÃO COMPROVA TEMPO DE MORADIA",""))</f>
        <v/>
      </c>
      <c r="Q1748" s="24" t="str">
        <f t="shared" si="56"/>
        <v/>
      </c>
    </row>
    <row r="1749" spans="1:17" ht="24.95" customHeight="1" x14ac:dyDescent="0.25">
      <c r="A1749" s="17">
        <f t="shared" si="55"/>
        <v>1747</v>
      </c>
      <c r="B1749" s="18" t="str">
        <f>'Base de dados'!A1748</f>
        <v>5630013869</v>
      </c>
      <c r="C1749" s="19" t="str">
        <f>'Base de dados'!B1748</f>
        <v>EDNA APARECIDA DE JESUS MIGUEL</v>
      </c>
      <c r="D1749" s="26">
        <f>'Base de dados'!C1748</f>
        <v>321918875</v>
      </c>
      <c r="E1749" s="20" t="str">
        <f>'Base de dados'!D1748</f>
        <v>321.097.778-00</v>
      </c>
      <c r="F1749" s="21" t="str">
        <f>IF('Base de dados'!E1748&lt;&gt;"",'Base de dados'!E1748,"")</f>
        <v>RONALDO ADRIANO DA LUZ</v>
      </c>
      <c r="G1749" s="21">
        <f>IF('Base de dados'!F1748&lt;&gt;"",'Base de dados'!F1748,"")</f>
        <v>95686400</v>
      </c>
      <c r="H1749" s="21" t="str">
        <f>IF('Base de dados'!G1748&lt;&gt;"",'Base de dados'!G1748,"")</f>
        <v>382.933.188-64</v>
      </c>
      <c r="I1749" s="31" t="str">
        <f>Prefeitura!D1749</f>
        <v>SIT BOA VISTA, 0 - RURAL - CASA BRANCA</v>
      </c>
      <c r="J1749" s="22" t="str">
        <f>Prefeitura!E1749</f>
        <v>(19) 982043942</v>
      </c>
      <c r="K1749" s="23" t="str">
        <f>LOWER('Base de dados'!K1748)</f>
        <v>ejm@76190gmail.com</v>
      </c>
      <c r="L1749" s="24" t="str">
        <f>'Base de dados'!J1748</f>
        <v>POPULAÇÃO GERAL</v>
      </c>
      <c r="M1749" s="24" t="str">
        <f>'Base de dados'!L1748</f>
        <v>SUPLENTE</v>
      </c>
      <c r="N1749" s="24">
        <f>'Base de dados'!M1748</f>
        <v>1432</v>
      </c>
      <c r="O1749" s="29" t="str">
        <f>IF(OR(Prefeitura!I1749="Não",Prefeitura!J1749&lt;&gt;""),"EXCLUÍDO","")</f>
        <v/>
      </c>
      <c r="P1749" s="24" t="str">
        <f>IF(Prefeitura!J1749&lt;&gt;"","ATENDIDO CDHU",IF(Prefeitura!I1749="Não","NÃO COMPROVA TEMPO DE MORADIA",""))</f>
        <v/>
      </c>
      <c r="Q1749" s="24" t="str">
        <f t="shared" si="56"/>
        <v/>
      </c>
    </row>
    <row r="1750" spans="1:17" ht="24.95" customHeight="1" x14ac:dyDescent="0.25">
      <c r="A1750" s="17">
        <f t="shared" si="55"/>
        <v>1748</v>
      </c>
      <c r="B1750" s="18" t="str">
        <f>'Base de dados'!A1749</f>
        <v>5630003522</v>
      </c>
      <c r="C1750" s="19" t="str">
        <f>'Base de dados'!B1749</f>
        <v>JOSE MARIO ORTIZ SPINOSA</v>
      </c>
      <c r="D1750" s="26">
        <f>'Base de dados'!C1749</f>
        <v>237896023</v>
      </c>
      <c r="E1750" s="20" t="str">
        <f>'Base de dados'!D1749</f>
        <v>187.723.638-19</v>
      </c>
      <c r="F1750" s="21" t="str">
        <f>IF('Base de dados'!E1749&lt;&gt;"",'Base de dados'!E1749,"")</f>
        <v>ROSANGELA APARECIDA SILVA SPINOSA</v>
      </c>
      <c r="G1750" s="21">
        <f>IF('Base de dados'!F1749&lt;&gt;"",'Base de dados'!F1749,"")</f>
        <v>304862228</v>
      </c>
      <c r="H1750" s="21" t="str">
        <f>IF('Base de dados'!G1749&lt;&gt;"",'Base de dados'!G1749,"")</f>
        <v>294.371.388-00</v>
      </c>
      <c r="I1750" s="31" t="str">
        <f>Prefeitura!D1750</f>
        <v>RUA PEDRO PIMENTA, 358 - PARQUE SAO PAULO - CASA BRANCA</v>
      </c>
      <c r="J1750" s="22" t="str">
        <f>Prefeitura!E1750</f>
        <v>(19) 994535258</v>
      </c>
      <c r="K1750" s="23" t="str">
        <f>LOWER('Base de dados'!K1749)</f>
        <v>leticia_machado_david@hotmail.com</v>
      </c>
      <c r="L1750" s="24" t="str">
        <f>'Base de dados'!J1749</f>
        <v>POPULAÇÃO GERAL</v>
      </c>
      <c r="M1750" s="24" t="str">
        <f>'Base de dados'!L1749</f>
        <v>SUPLENTE</v>
      </c>
      <c r="N1750" s="24">
        <f>'Base de dados'!M1749</f>
        <v>1433</v>
      </c>
      <c r="O1750" s="29" t="str">
        <f>IF(OR(Prefeitura!I1750="Não",Prefeitura!J1750&lt;&gt;""),"EXCLUÍDO","")</f>
        <v/>
      </c>
      <c r="P1750" s="24" t="str">
        <f>IF(Prefeitura!J1750&lt;&gt;"","ATENDIDO CDHU",IF(Prefeitura!I1750="Não","NÃO COMPROVA TEMPO DE MORADIA",""))</f>
        <v/>
      </c>
      <c r="Q1750" s="24" t="str">
        <f t="shared" si="56"/>
        <v/>
      </c>
    </row>
    <row r="1751" spans="1:17" ht="24.95" customHeight="1" x14ac:dyDescent="0.25">
      <c r="A1751" s="17">
        <f t="shared" si="55"/>
        <v>1749</v>
      </c>
      <c r="B1751" s="18" t="str">
        <f>'Base de dados'!A1750</f>
        <v>5630016375</v>
      </c>
      <c r="C1751" s="19" t="str">
        <f>'Base de dados'!B1750</f>
        <v>JOYCE RAIMUNDO DA SILVA</v>
      </c>
      <c r="D1751" s="26">
        <f>'Base de dados'!C1750</f>
        <v>574667015</v>
      </c>
      <c r="E1751" s="20" t="str">
        <f>'Base de dados'!D1750</f>
        <v>477.593.768-55</v>
      </c>
      <c r="F1751" s="21" t="str">
        <f>IF('Base de dados'!E1750&lt;&gt;"",'Base de dados'!E1750,"")</f>
        <v/>
      </c>
      <c r="G1751" s="21" t="str">
        <f>IF('Base de dados'!F1750&lt;&gt;"",'Base de dados'!F1750,"")</f>
        <v/>
      </c>
      <c r="H1751" s="21" t="str">
        <f>IF('Base de dados'!G1750&lt;&gt;"",'Base de dados'!G1750,"")</f>
        <v/>
      </c>
      <c r="I1751" s="31" t="str">
        <f>Prefeitura!D1751</f>
        <v>RUA DAS ROSAS, 360 - SAO BERNARDO  - CASA BRANCA</v>
      </c>
      <c r="J1751" s="22" t="str">
        <f>Prefeitura!E1751</f>
        <v>(19) 996408833</v>
      </c>
      <c r="K1751" s="23" t="str">
        <f>LOWER('Base de dados'!K1750)</f>
        <v>joyce1rapp1234@gmail.com</v>
      </c>
      <c r="L1751" s="24" t="str">
        <f>'Base de dados'!J1750</f>
        <v>POPULAÇÃO GERAL</v>
      </c>
      <c r="M1751" s="24" t="str">
        <f>'Base de dados'!L1750</f>
        <v>SUPLENTE</v>
      </c>
      <c r="N1751" s="24">
        <f>'Base de dados'!M1750</f>
        <v>1434</v>
      </c>
      <c r="O1751" s="29" t="str">
        <f>IF(OR(Prefeitura!I1751="Não",Prefeitura!J1751&lt;&gt;""),"EXCLUÍDO","")</f>
        <v/>
      </c>
      <c r="P1751" s="24" t="str">
        <f>IF(Prefeitura!J1751&lt;&gt;"","ATENDIDO CDHU",IF(Prefeitura!I1751="Não","NÃO COMPROVA TEMPO DE MORADIA",""))</f>
        <v/>
      </c>
      <c r="Q1751" s="24" t="str">
        <f t="shared" si="56"/>
        <v/>
      </c>
    </row>
    <row r="1752" spans="1:17" ht="24.95" customHeight="1" x14ac:dyDescent="0.25">
      <c r="A1752" s="17">
        <f t="shared" si="55"/>
        <v>1750</v>
      </c>
      <c r="B1752" s="18" t="str">
        <f>'Base de dados'!A1751</f>
        <v>5630001088</v>
      </c>
      <c r="C1752" s="19" t="str">
        <f>'Base de dados'!B1751</f>
        <v>ROBSON LUIZ BULIOES MUNHOZ</v>
      </c>
      <c r="D1752" s="26">
        <f>'Base de dados'!C1751</f>
        <v>445630590</v>
      </c>
      <c r="E1752" s="20" t="str">
        <f>'Base de dados'!D1751</f>
        <v>390.587.418-00</v>
      </c>
      <c r="F1752" s="21" t="str">
        <f>IF('Base de dados'!E1751&lt;&gt;"",'Base de dados'!E1751,"")</f>
        <v>BIANCA DE LOUDES AUGUSTO CLAUDINO MUNHOZ</v>
      </c>
      <c r="G1752" s="21">
        <f>IF('Base de dados'!F1751&lt;&gt;"",'Base de dados'!F1751,"")</f>
        <v>44534541</v>
      </c>
      <c r="H1752" s="21" t="str">
        <f>IF('Base de dados'!G1751&lt;&gt;"",'Base de dados'!G1751,"")</f>
        <v>456.403.248-80</v>
      </c>
      <c r="I1752" s="31" t="str">
        <f>Prefeitura!D1752</f>
        <v>RUA PROFESSOR GUNAR MORAIS DE ARAUJO, 200 - ANDORINHA  - CASA BRANCA</v>
      </c>
      <c r="J1752" s="22" t="str">
        <f>Prefeitura!E1752</f>
        <v>(19) 971555717</v>
      </c>
      <c r="K1752" s="23" t="str">
        <f>LOWER('Base de dados'!K1751)</f>
        <v>robson0107151927@gmail.com</v>
      </c>
      <c r="L1752" s="24" t="str">
        <f>'Base de dados'!J1751</f>
        <v>POPULAÇÃO GERAL</v>
      </c>
      <c r="M1752" s="24" t="str">
        <f>'Base de dados'!L1751</f>
        <v>SUPLENTE</v>
      </c>
      <c r="N1752" s="24">
        <f>'Base de dados'!M1751</f>
        <v>1435</v>
      </c>
      <c r="O1752" s="29" t="str">
        <f>IF(OR(Prefeitura!I1752="Não",Prefeitura!J1752&lt;&gt;""),"EXCLUÍDO","")</f>
        <v/>
      </c>
      <c r="P1752" s="24" t="str">
        <f>IF(Prefeitura!J1752&lt;&gt;"","ATENDIDO CDHU",IF(Prefeitura!I1752="Não","NÃO COMPROVA TEMPO DE MORADIA",""))</f>
        <v/>
      </c>
      <c r="Q1752" s="24" t="str">
        <f t="shared" si="56"/>
        <v/>
      </c>
    </row>
    <row r="1753" spans="1:17" ht="24.95" customHeight="1" x14ac:dyDescent="0.25">
      <c r="A1753" s="17">
        <f t="shared" si="55"/>
        <v>1751</v>
      </c>
      <c r="B1753" s="18" t="str">
        <f>'Base de dados'!A1752</f>
        <v>5630010030</v>
      </c>
      <c r="C1753" s="19" t="str">
        <f>'Base de dados'!B1752</f>
        <v>DAIANE DEIDIE ALVES</v>
      </c>
      <c r="D1753" s="26">
        <f>'Base de dados'!C1752</f>
        <v>446074020</v>
      </c>
      <c r="E1753" s="20" t="str">
        <f>'Base de dados'!D1752</f>
        <v>382.430.028-12</v>
      </c>
      <c r="F1753" s="21" t="str">
        <f>IF('Base de dados'!E1752&lt;&gt;"",'Base de dados'!E1752,"")</f>
        <v>JOSE ROBERTO ARRUDA JUNIOR</v>
      </c>
      <c r="G1753" s="21">
        <f>IF('Base de dados'!F1752&lt;&gt;"",'Base de dados'!F1752,"")</f>
        <v>400989256</v>
      </c>
      <c r="H1753" s="21" t="str">
        <f>IF('Base de dados'!G1752&lt;&gt;"",'Base de dados'!G1752,"")</f>
        <v>364.697.378-11</v>
      </c>
      <c r="I1753" s="31" t="str">
        <f>Prefeitura!D1753</f>
        <v>RUA DOS IPES, 15 - SAO BERNARDO - CASA BRANCA</v>
      </c>
      <c r="J1753" s="22" t="str">
        <f>Prefeitura!E1753</f>
        <v>(19) 989563149</v>
      </c>
      <c r="K1753" s="23" t="str">
        <f>LOWER('Base de dados'!K1752)</f>
        <v>yandaiane.dd@gmail.com</v>
      </c>
      <c r="L1753" s="24" t="str">
        <f>'Base de dados'!J1752</f>
        <v>POPULAÇÃO GERAL</v>
      </c>
      <c r="M1753" s="24" t="str">
        <f>'Base de dados'!L1752</f>
        <v>SUPLENTE</v>
      </c>
      <c r="N1753" s="24">
        <f>'Base de dados'!M1752</f>
        <v>1436</v>
      </c>
      <c r="O1753" s="29" t="str">
        <f>IF(OR(Prefeitura!I1753="Não",Prefeitura!J1753&lt;&gt;""),"EXCLUÍDO","")</f>
        <v/>
      </c>
      <c r="P1753" s="24" t="str">
        <f>IF(Prefeitura!J1753&lt;&gt;"","ATENDIDO CDHU",IF(Prefeitura!I1753="Não","NÃO COMPROVA TEMPO DE MORADIA",""))</f>
        <v/>
      </c>
      <c r="Q1753" s="24" t="str">
        <f t="shared" si="56"/>
        <v/>
      </c>
    </row>
    <row r="1754" spans="1:17" ht="24.95" customHeight="1" x14ac:dyDescent="0.25">
      <c r="A1754" s="17">
        <f t="shared" si="55"/>
        <v>1752</v>
      </c>
      <c r="B1754" s="18" t="str">
        <f>'Base de dados'!A1753</f>
        <v>5630011798</v>
      </c>
      <c r="C1754" s="19" t="str">
        <f>'Base de dados'!B1753</f>
        <v>VITORIO MILITAO</v>
      </c>
      <c r="D1754" s="26">
        <f>'Base de dados'!C1753</f>
        <v>274733213</v>
      </c>
      <c r="E1754" s="20" t="str">
        <f>'Base de dados'!D1753</f>
        <v>172.808.308-70</v>
      </c>
      <c r="F1754" s="21" t="str">
        <f>IF('Base de dados'!E1753&lt;&gt;"",'Base de dados'!E1753,"")</f>
        <v>ROSIMEIRE GONCALVES MILITAO</v>
      </c>
      <c r="G1754" s="21">
        <f>IF('Base de dados'!F1753&lt;&gt;"",'Base de dados'!F1753,"")</f>
        <v>185620413</v>
      </c>
      <c r="H1754" s="21" t="str">
        <f>IF('Base de dados'!G1753&lt;&gt;"",'Base de dados'!G1753,"")</f>
        <v>068.653.848-06</v>
      </c>
      <c r="I1754" s="31" t="str">
        <f>Prefeitura!D1754</f>
        <v>RUA CAETANO RODRIGUES DE PAULA, 575 - LAGOA BRANCA - CASA BRANCA</v>
      </c>
      <c r="J1754" s="22" t="str">
        <f>Prefeitura!E1754</f>
        <v>(19) 996807946</v>
      </c>
      <c r="K1754" s="23" t="str">
        <f>LOWER('Base de dados'!K1753)</f>
        <v>rosimeiregoliveira964@gmail.com</v>
      </c>
      <c r="L1754" s="24" t="str">
        <f>'Base de dados'!J1753</f>
        <v>POPULAÇÃO GERAL</v>
      </c>
      <c r="M1754" s="24" t="str">
        <f>'Base de dados'!L1753</f>
        <v>SUPLENTE</v>
      </c>
      <c r="N1754" s="24">
        <f>'Base de dados'!M1753</f>
        <v>1437</v>
      </c>
      <c r="O1754" s="29" t="str">
        <f>IF(OR(Prefeitura!I1754="Não",Prefeitura!J1754&lt;&gt;""),"EXCLUÍDO","")</f>
        <v/>
      </c>
      <c r="P1754" s="24" t="str">
        <f>IF(Prefeitura!J1754&lt;&gt;"","ATENDIDO CDHU",IF(Prefeitura!I1754="Não","NÃO COMPROVA TEMPO DE MORADIA",""))</f>
        <v/>
      </c>
      <c r="Q1754" s="24" t="str">
        <f t="shared" si="56"/>
        <v/>
      </c>
    </row>
    <row r="1755" spans="1:17" ht="24.95" customHeight="1" x14ac:dyDescent="0.25">
      <c r="A1755" s="17">
        <f t="shared" si="55"/>
        <v>1753</v>
      </c>
      <c r="B1755" s="18" t="str">
        <f>'Base de dados'!A1754</f>
        <v>5630000585</v>
      </c>
      <c r="C1755" s="19" t="str">
        <f>'Base de dados'!B1754</f>
        <v>NAIANA MARIA LIMA DE JESUS GOMES</v>
      </c>
      <c r="D1755" s="26">
        <f>'Base de dados'!C1754</f>
        <v>497546504</v>
      </c>
      <c r="E1755" s="20" t="str">
        <f>'Base de dados'!D1754</f>
        <v>381.106.188-71</v>
      </c>
      <c r="F1755" s="21" t="str">
        <f>IF('Base de dados'!E1754&lt;&gt;"",'Base de dados'!E1754,"")</f>
        <v/>
      </c>
      <c r="G1755" s="21" t="str">
        <f>IF('Base de dados'!F1754&lt;&gt;"",'Base de dados'!F1754,"")</f>
        <v/>
      </c>
      <c r="H1755" s="21" t="str">
        <f>IF('Base de dados'!G1754&lt;&gt;"",'Base de dados'!G1754,"")</f>
        <v/>
      </c>
      <c r="I1755" s="31" t="str">
        <f>Prefeitura!D1755</f>
        <v>RUA LACERDA FRANCO, 69 - CENTRO - CASA BRANCA</v>
      </c>
      <c r="J1755" s="22" t="str">
        <f>Prefeitura!E1755</f>
        <v>(19) 983244096</v>
      </c>
      <c r="K1755" s="23" t="str">
        <f>LOWER('Base de dados'!K1754)</f>
        <v>naiana21@hotmail.com</v>
      </c>
      <c r="L1755" s="24" t="str">
        <f>'Base de dados'!J1754</f>
        <v>POPULAÇÃO GERAL</v>
      </c>
      <c r="M1755" s="24" t="str">
        <f>'Base de dados'!L1754</f>
        <v>SUPLENTE</v>
      </c>
      <c r="N1755" s="24">
        <f>'Base de dados'!M1754</f>
        <v>1438</v>
      </c>
      <c r="O1755" s="29" t="str">
        <f>IF(OR(Prefeitura!I1755="Não",Prefeitura!J1755&lt;&gt;""),"EXCLUÍDO","")</f>
        <v/>
      </c>
      <c r="P1755" s="24" t="str">
        <f>IF(Prefeitura!J1755&lt;&gt;"","ATENDIDO CDHU",IF(Prefeitura!I1755="Não","NÃO COMPROVA TEMPO DE MORADIA",""))</f>
        <v/>
      </c>
      <c r="Q1755" s="24" t="str">
        <f t="shared" si="56"/>
        <v/>
      </c>
    </row>
    <row r="1756" spans="1:17" ht="24.95" customHeight="1" x14ac:dyDescent="0.25">
      <c r="A1756" s="17">
        <f t="shared" si="55"/>
        <v>1754</v>
      </c>
      <c r="B1756" s="18" t="str">
        <f>'Base de dados'!A1755</f>
        <v>5630001427</v>
      </c>
      <c r="C1756" s="19" t="str">
        <f>'Base de dados'!B1755</f>
        <v>ELIANA MORENO BARBOSA</v>
      </c>
      <c r="D1756" s="26">
        <f>'Base de dados'!C1755</f>
        <v>242995901</v>
      </c>
      <c r="E1756" s="20" t="str">
        <f>'Base de dados'!D1755</f>
        <v>172.070.268-38</v>
      </c>
      <c r="F1756" s="21" t="str">
        <f>IF('Base de dados'!E1755&lt;&gt;"",'Base de dados'!E1755,"")</f>
        <v/>
      </c>
      <c r="G1756" s="21" t="str">
        <f>IF('Base de dados'!F1755&lt;&gt;"",'Base de dados'!F1755,"")</f>
        <v/>
      </c>
      <c r="H1756" s="21" t="str">
        <f>IF('Base de dados'!G1755&lt;&gt;"",'Base de dados'!G1755,"")</f>
        <v/>
      </c>
      <c r="I1756" s="31" t="str">
        <f>Prefeitura!D1756</f>
        <v>RUA MARCOS TEIXEIRA, 44 - SAO JOAO - CASA BRANCA</v>
      </c>
      <c r="J1756" s="22" t="str">
        <f>Prefeitura!E1756</f>
        <v>(19) 994187906</v>
      </c>
      <c r="K1756" s="23" t="str">
        <f>LOWER('Base de dados'!K1755)</f>
        <v>tacyane15@gmail.com</v>
      </c>
      <c r="L1756" s="24" t="str">
        <f>'Base de dados'!J1755</f>
        <v>POPULAÇÃO GERAL</v>
      </c>
      <c r="M1756" s="24" t="str">
        <f>'Base de dados'!L1755</f>
        <v>SUPLENTE</v>
      </c>
      <c r="N1756" s="24">
        <f>'Base de dados'!M1755</f>
        <v>1439</v>
      </c>
      <c r="O1756" s="29" t="str">
        <f>IF(OR(Prefeitura!I1756="Não",Prefeitura!J1756&lt;&gt;""),"EXCLUÍDO","")</f>
        <v/>
      </c>
      <c r="P1756" s="24" t="str">
        <f>IF(Prefeitura!J1756&lt;&gt;"","ATENDIDO CDHU",IF(Prefeitura!I1756="Não","NÃO COMPROVA TEMPO DE MORADIA",""))</f>
        <v/>
      </c>
      <c r="Q1756" s="24" t="str">
        <f t="shared" si="56"/>
        <v/>
      </c>
    </row>
    <row r="1757" spans="1:17" ht="24.95" customHeight="1" x14ac:dyDescent="0.25">
      <c r="A1757" s="17">
        <f t="shared" si="55"/>
        <v>1755</v>
      </c>
      <c r="B1757" s="18" t="str">
        <f>'Base de dados'!A1756</f>
        <v>5630018728</v>
      </c>
      <c r="C1757" s="19" t="str">
        <f>'Base de dados'!B1756</f>
        <v>PRISCILLA FERNANDA PEREIRA</v>
      </c>
      <c r="D1757" s="26">
        <f>'Base de dados'!C1756</f>
        <v>462615431</v>
      </c>
      <c r="E1757" s="20" t="str">
        <f>'Base de dados'!D1756</f>
        <v>405.693.468-19</v>
      </c>
      <c r="F1757" s="21" t="str">
        <f>IF('Base de dados'!E1756&lt;&gt;"",'Base de dados'!E1756,"")</f>
        <v>BRUNO FELIPE DA SILVA DA COSTA</v>
      </c>
      <c r="G1757" s="21">
        <f>IF('Base de dados'!F1756&lt;&gt;"",'Base de dados'!F1756,"")</f>
        <v>497272866</v>
      </c>
      <c r="H1757" s="21" t="str">
        <f>IF('Base de dados'!G1756&lt;&gt;"",'Base de dados'!G1756,"")</f>
        <v>427.228.168-22</v>
      </c>
      <c r="I1757" s="31" t="str">
        <f>Prefeitura!D1757</f>
        <v>AV  GALYMEDES JOSE, 1883 - CENTRO - CASA BRANCA</v>
      </c>
      <c r="J1757" s="22" t="str">
        <f>Prefeitura!E1757</f>
        <v>(19) 995615616</v>
      </c>
      <c r="K1757" s="23" t="str">
        <f>LOWER('Base de dados'!K1756)</f>
        <v>priscillafernandalinda@hotmail.com</v>
      </c>
      <c r="L1757" s="24" t="str">
        <f>'Base de dados'!J1756</f>
        <v>POPULAÇÃO GERAL</v>
      </c>
      <c r="M1757" s="24" t="str">
        <f>'Base de dados'!L1756</f>
        <v>SUPLENTE</v>
      </c>
      <c r="N1757" s="24">
        <f>'Base de dados'!M1756</f>
        <v>1440</v>
      </c>
      <c r="O1757" s="29" t="str">
        <f>IF(OR(Prefeitura!I1757="Não",Prefeitura!J1757&lt;&gt;""),"EXCLUÍDO","")</f>
        <v/>
      </c>
      <c r="P1757" s="24" t="str">
        <f>IF(Prefeitura!J1757&lt;&gt;"","ATENDIDO CDHU",IF(Prefeitura!I1757="Não","NÃO COMPROVA TEMPO DE MORADIA",""))</f>
        <v/>
      </c>
      <c r="Q1757" s="24" t="str">
        <f t="shared" si="56"/>
        <v/>
      </c>
    </row>
    <row r="1758" spans="1:17" ht="24.95" customHeight="1" x14ac:dyDescent="0.25">
      <c r="A1758" s="17">
        <f t="shared" si="55"/>
        <v>1756</v>
      </c>
      <c r="B1758" s="18" t="str">
        <f>'Base de dados'!A1757</f>
        <v>5630000189</v>
      </c>
      <c r="C1758" s="19" t="str">
        <f>'Base de dados'!B1757</f>
        <v>MONICA REGINA PUELCHER</v>
      </c>
      <c r="D1758" s="26">
        <f>'Base de dados'!C1757</f>
        <v>133675233</v>
      </c>
      <c r="E1758" s="20" t="str">
        <f>'Base de dados'!D1757</f>
        <v>016.669.158-58</v>
      </c>
      <c r="F1758" s="21" t="str">
        <f>IF('Base de dados'!E1757&lt;&gt;"",'Base de dados'!E1757,"")</f>
        <v/>
      </c>
      <c r="G1758" s="21" t="str">
        <f>IF('Base de dados'!F1757&lt;&gt;"",'Base de dados'!F1757,"")</f>
        <v/>
      </c>
      <c r="H1758" s="21" t="str">
        <f>IF('Base de dados'!G1757&lt;&gt;"",'Base de dados'!G1757,"")</f>
        <v/>
      </c>
      <c r="I1758" s="31" t="str">
        <f>Prefeitura!D1758</f>
        <v>RUA SANTO ANTONIO, 971 - CENTRO - CASA BRANCA</v>
      </c>
      <c r="J1758" s="22" t="str">
        <f>Prefeitura!E1758</f>
        <v>(19) 992213640</v>
      </c>
      <c r="K1758" s="23" t="str">
        <f>LOWER('Base de dados'!K1757)</f>
        <v>puelchermonica@gmail.com</v>
      </c>
      <c r="L1758" s="24" t="str">
        <f>'Base de dados'!J1757</f>
        <v>POPULAÇÃO GERAL</v>
      </c>
      <c r="M1758" s="24" t="str">
        <f>'Base de dados'!L1757</f>
        <v>SUPLENTE</v>
      </c>
      <c r="N1758" s="24">
        <f>'Base de dados'!M1757</f>
        <v>1441</v>
      </c>
      <c r="O1758" s="29" t="str">
        <f>IF(OR(Prefeitura!I1758="Não",Prefeitura!J1758&lt;&gt;""),"EXCLUÍDO","")</f>
        <v/>
      </c>
      <c r="P1758" s="24" t="str">
        <f>IF(Prefeitura!J1758&lt;&gt;"","ATENDIDO CDHU",IF(Prefeitura!I1758="Não","NÃO COMPROVA TEMPO DE MORADIA",""))</f>
        <v/>
      </c>
      <c r="Q1758" s="24" t="str">
        <f t="shared" si="56"/>
        <v/>
      </c>
    </row>
    <row r="1759" spans="1:17" ht="24.95" customHeight="1" x14ac:dyDescent="0.25">
      <c r="A1759" s="17">
        <f t="shared" si="55"/>
        <v>1757</v>
      </c>
      <c r="B1759" s="18" t="str">
        <f>'Base de dados'!A1758</f>
        <v>5630007317</v>
      </c>
      <c r="C1759" s="19" t="str">
        <f>'Base de dados'!B1758</f>
        <v>JOICE APARECIDA GENEROSO ALMEIDA</v>
      </c>
      <c r="D1759" s="26">
        <f>'Base de dados'!C1758</f>
        <v>40379433</v>
      </c>
      <c r="E1759" s="20" t="str">
        <f>'Base de dados'!D1758</f>
        <v>352.797.408-37</v>
      </c>
      <c r="F1759" s="21" t="str">
        <f>IF('Base de dados'!E1758&lt;&gt;"",'Base de dados'!E1758,"")</f>
        <v/>
      </c>
      <c r="G1759" s="21" t="str">
        <f>IF('Base de dados'!F1758&lt;&gt;"",'Base de dados'!F1758,"")</f>
        <v/>
      </c>
      <c r="H1759" s="21" t="str">
        <f>IF('Base de dados'!G1758&lt;&gt;"",'Base de dados'!G1758,"")</f>
        <v/>
      </c>
      <c r="I1759" s="31" t="str">
        <f>Prefeitura!D1759</f>
        <v>RUA PEDRO PIMENTA, 268 - PARQUE SAO PAULO - CASA BRANCA</v>
      </c>
      <c r="J1759" s="22" t="str">
        <f>Prefeitura!E1759</f>
        <v>(19) 988737560</v>
      </c>
      <c r="K1759" s="23" t="str">
        <f>LOWER('Base de dados'!K1758)</f>
        <v>joicegenerosoalmeida@gmail.com</v>
      </c>
      <c r="L1759" s="24" t="str">
        <f>'Base de dados'!J1758</f>
        <v>POPULAÇÃO GERAL</v>
      </c>
      <c r="M1759" s="24" t="str">
        <f>'Base de dados'!L1758</f>
        <v>SUPLENTE</v>
      </c>
      <c r="N1759" s="24">
        <f>'Base de dados'!M1758</f>
        <v>1442</v>
      </c>
      <c r="O1759" s="29" t="str">
        <f>IF(OR(Prefeitura!I1759="Não",Prefeitura!J1759&lt;&gt;""),"EXCLUÍDO","")</f>
        <v/>
      </c>
      <c r="P1759" s="24" t="str">
        <f>IF(Prefeitura!J1759&lt;&gt;"","ATENDIDO CDHU",IF(Prefeitura!I1759="Não","NÃO COMPROVA TEMPO DE MORADIA",""))</f>
        <v/>
      </c>
      <c r="Q1759" s="24" t="str">
        <f t="shared" si="56"/>
        <v/>
      </c>
    </row>
    <row r="1760" spans="1:17" ht="24.95" customHeight="1" x14ac:dyDescent="0.25">
      <c r="A1760" s="17">
        <f t="shared" si="55"/>
        <v>1758</v>
      </c>
      <c r="B1760" s="18" t="str">
        <f>'Base de dados'!A1759</f>
        <v>5630010519</v>
      </c>
      <c r="C1760" s="19" t="str">
        <f>'Base de dados'!B1759</f>
        <v>LUIZA LIAO MARINO</v>
      </c>
      <c r="D1760" s="26">
        <f>'Base de dados'!C1759</f>
        <v>497118993</v>
      </c>
      <c r="E1760" s="20" t="str">
        <f>'Base de dados'!D1759</f>
        <v>415.610.268-83</v>
      </c>
      <c r="F1760" s="21" t="str">
        <f>IF('Base de dados'!E1759&lt;&gt;"",'Base de dados'!E1759,"")</f>
        <v/>
      </c>
      <c r="G1760" s="21" t="str">
        <f>IF('Base de dados'!F1759&lt;&gt;"",'Base de dados'!F1759,"")</f>
        <v/>
      </c>
      <c r="H1760" s="21" t="str">
        <f>IF('Base de dados'!G1759&lt;&gt;"",'Base de dados'!G1759,"")</f>
        <v/>
      </c>
      <c r="I1760" s="31" t="str">
        <f>Prefeitura!D1760</f>
        <v>RUA MANOEL MARTINS, 129 - CENTRO  - CASA BRANCA</v>
      </c>
      <c r="J1760" s="22" t="str">
        <f>Prefeitura!E1760</f>
        <v>(19) 991543779</v>
      </c>
      <c r="K1760" s="23" t="str">
        <f>LOWER('Base de dados'!K1759)</f>
        <v>leilalmcb@gmail.com.br</v>
      </c>
      <c r="L1760" s="24" t="str">
        <f>'Base de dados'!J1759</f>
        <v>POPULAÇÃO GERAL</v>
      </c>
      <c r="M1760" s="24" t="str">
        <f>'Base de dados'!L1759</f>
        <v>SUPLENTE</v>
      </c>
      <c r="N1760" s="24">
        <f>'Base de dados'!M1759</f>
        <v>1443</v>
      </c>
      <c r="O1760" s="29" t="str">
        <f>IF(OR(Prefeitura!I1760="Não",Prefeitura!J1760&lt;&gt;""),"EXCLUÍDO","")</f>
        <v/>
      </c>
      <c r="P1760" s="24" t="str">
        <f>IF(Prefeitura!J1760&lt;&gt;"","ATENDIDO CDHU",IF(Prefeitura!I1760="Não","NÃO COMPROVA TEMPO DE MORADIA",""))</f>
        <v/>
      </c>
      <c r="Q1760" s="24" t="str">
        <f t="shared" si="56"/>
        <v/>
      </c>
    </row>
    <row r="1761" spans="1:17" ht="24.95" customHeight="1" x14ac:dyDescent="0.25">
      <c r="A1761" s="17">
        <f t="shared" si="55"/>
        <v>1759</v>
      </c>
      <c r="B1761" s="18" t="str">
        <f>'Base de dados'!A1760</f>
        <v>5630010675</v>
      </c>
      <c r="C1761" s="19" t="str">
        <f>'Base de dados'!B1760</f>
        <v>APARECIDA DONIZETTE BARBOSA</v>
      </c>
      <c r="D1761" s="26">
        <f>'Base de dados'!C1760</f>
        <v>542499174</v>
      </c>
      <c r="E1761" s="20" t="str">
        <f>'Base de dados'!D1760</f>
        <v>060.750.856-61</v>
      </c>
      <c r="F1761" s="21" t="str">
        <f>IF('Base de dados'!E1760&lt;&gt;"",'Base de dados'!E1760,"")</f>
        <v/>
      </c>
      <c r="G1761" s="21" t="str">
        <f>IF('Base de dados'!F1760&lt;&gt;"",'Base de dados'!F1760,"")</f>
        <v/>
      </c>
      <c r="H1761" s="21" t="str">
        <f>IF('Base de dados'!G1760&lt;&gt;"",'Base de dados'!G1760,"")</f>
        <v/>
      </c>
      <c r="I1761" s="31" t="str">
        <f>Prefeitura!D1761</f>
        <v>RUA PROF MIDON, 54 - DESTERRO - CASA BRANCA</v>
      </c>
      <c r="J1761" s="22" t="str">
        <f>Prefeitura!E1761</f>
        <v>(19) 0</v>
      </c>
      <c r="K1761" s="23" t="str">
        <f>LOWER('Base de dados'!K1760)</f>
        <v>aparecida.d.barbosa2019@hotmail.com</v>
      </c>
      <c r="L1761" s="24" t="str">
        <f>'Base de dados'!J1760</f>
        <v>POPULAÇÃO GERAL</v>
      </c>
      <c r="M1761" s="24" t="str">
        <f>'Base de dados'!L1760</f>
        <v>SUPLENTE</v>
      </c>
      <c r="N1761" s="24">
        <f>'Base de dados'!M1760</f>
        <v>1444</v>
      </c>
      <c r="O1761" s="29" t="str">
        <f>IF(OR(Prefeitura!I1761="Não",Prefeitura!J1761&lt;&gt;""),"EXCLUÍDO","")</f>
        <v/>
      </c>
      <c r="P1761" s="24" t="str">
        <f>IF(Prefeitura!J1761&lt;&gt;"","ATENDIDO CDHU",IF(Prefeitura!I1761="Não","NÃO COMPROVA TEMPO DE MORADIA",""))</f>
        <v/>
      </c>
      <c r="Q1761" s="24" t="str">
        <f t="shared" si="56"/>
        <v/>
      </c>
    </row>
    <row r="1762" spans="1:17" ht="24.95" customHeight="1" x14ac:dyDescent="0.25">
      <c r="A1762" s="17">
        <f t="shared" si="55"/>
        <v>1760</v>
      </c>
      <c r="B1762" s="18" t="str">
        <f>'Base de dados'!A1761</f>
        <v>5630008059</v>
      </c>
      <c r="C1762" s="19" t="str">
        <f>'Base de dados'!B1761</f>
        <v>LUANA CAROLINE COSTA DE SOUZA</v>
      </c>
      <c r="D1762" s="26">
        <f>'Base de dados'!C1761</f>
        <v>497121657</v>
      </c>
      <c r="E1762" s="20" t="str">
        <f>'Base de dados'!D1761</f>
        <v>415.306.748-24</v>
      </c>
      <c r="F1762" s="21" t="str">
        <f>IF('Base de dados'!E1761&lt;&gt;"",'Base de dados'!E1761,"")</f>
        <v/>
      </c>
      <c r="G1762" s="21" t="str">
        <f>IF('Base de dados'!F1761&lt;&gt;"",'Base de dados'!F1761,"")</f>
        <v/>
      </c>
      <c r="H1762" s="21" t="str">
        <f>IF('Base de dados'!G1761&lt;&gt;"",'Base de dados'!G1761,"")</f>
        <v/>
      </c>
      <c r="I1762" s="31" t="str">
        <f>Prefeitura!D1762</f>
        <v>AV  DOS BONVINCINIOS, 254 - NAZARETH - CASA BRANCA</v>
      </c>
      <c r="J1762" s="22" t="str">
        <f>Prefeitura!E1762</f>
        <v>(19) 993917312</v>
      </c>
      <c r="K1762" s="23" t="str">
        <f>LOWER('Base de dados'!K1761)</f>
        <v>luuh.carolinecb@gmail.com</v>
      </c>
      <c r="L1762" s="24" t="str">
        <f>'Base de dados'!J1761</f>
        <v>POPULAÇÃO GERAL</v>
      </c>
      <c r="M1762" s="24" t="str">
        <f>'Base de dados'!L1761</f>
        <v>SUPLENTE</v>
      </c>
      <c r="N1762" s="24">
        <f>'Base de dados'!M1761</f>
        <v>1445</v>
      </c>
      <c r="O1762" s="29" t="str">
        <f>IF(OR(Prefeitura!I1762="Não",Prefeitura!J1762&lt;&gt;""),"EXCLUÍDO","")</f>
        <v/>
      </c>
      <c r="P1762" s="24" t="str">
        <f>IF(Prefeitura!J1762&lt;&gt;"","ATENDIDO CDHU",IF(Prefeitura!I1762="Não","NÃO COMPROVA TEMPO DE MORADIA",""))</f>
        <v/>
      </c>
      <c r="Q1762" s="24" t="str">
        <f t="shared" si="56"/>
        <v/>
      </c>
    </row>
    <row r="1763" spans="1:17" ht="24.95" customHeight="1" x14ac:dyDescent="0.25">
      <c r="A1763" s="17">
        <f t="shared" si="55"/>
        <v>1761</v>
      </c>
      <c r="B1763" s="18" t="str">
        <f>'Base de dados'!A1762</f>
        <v>5630011194</v>
      </c>
      <c r="C1763" s="19" t="str">
        <f>'Base de dados'!B1762</f>
        <v>KESIA FANTIN GOMES</v>
      </c>
      <c r="D1763" s="26">
        <f>'Base de dados'!C1762</f>
        <v>531500299</v>
      </c>
      <c r="E1763" s="20" t="str">
        <f>'Base de dados'!D1762</f>
        <v>462.245.938-84</v>
      </c>
      <c r="F1763" s="21" t="str">
        <f>IF('Base de dados'!E1762&lt;&gt;"",'Base de dados'!E1762,"")</f>
        <v/>
      </c>
      <c r="G1763" s="21" t="str">
        <f>IF('Base de dados'!F1762&lt;&gt;"",'Base de dados'!F1762,"")</f>
        <v/>
      </c>
      <c r="H1763" s="21" t="str">
        <f>IF('Base de dados'!G1762&lt;&gt;"",'Base de dados'!G1762,"")</f>
        <v/>
      </c>
      <c r="I1763" s="31" t="str">
        <f>Prefeitura!D1763</f>
        <v>RUA PROFESSOR CANDIDA MUSA, 128 - ANDORINHAS  - CASA BRANCA</v>
      </c>
      <c r="J1763" s="22" t="str">
        <f>Prefeitura!E1763</f>
        <v>(19) 989959885</v>
      </c>
      <c r="K1763" s="23" t="str">
        <f>LOWER('Base de dados'!K1762)</f>
        <v>cejkesia1998@gmail.com</v>
      </c>
      <c r="L1763" s="24" t="str">
        <f>'Base de dados'!J1762</f>
        <v>POPULAÇÃO GERAL</v>
      </c>
      <c r="M1763" s="24" t="str">
        <f>'Base de dados'!L1762</f>
        <v>SUPLENTE</v>
      </c>
      <c r="N1763" s="24">
        <f>'Base de dados'!M1762</f>
        <v>1446</v>
      </c>
      <c r="O1763" s="29" t="str">
        <f>IF(OR(Prefeitura!I1763="Não",Prefeitura!J1763&lt;&gt;""),"EXCLUÍDO","")</f>
        <v/>
      </c>
      <c r="P1763" s="24" t="str">
        <f>IF(Prefeitura!J1763&lt;&gt;"","ATENDIDO CDHU",IF(Prefeitura!I1763="Não","NÃO COMPROVA TEMPO DE MORADIA",""))</f>
        <v/>
      </c>
      <c r="Q1763" s="24" t="str">
        <f t="shared" si="56"/>
        <v/>
      </c>
    </row>
    <row r="1764" spans="1:17" ht="24.95" customHeight="1" x14ac:dyDescent="0.25">
      <c r="A1764" s="17">
        <f t="shared" si="55"/>
        <v>1762</v>
      </c>
      <c r="B1764" s="18" t="str">
        <f>'Base de dados'!A1763</f>
        <v>5630020385</v>
      </c>
      <c r="C1764" s="19" t="str">
        <f>'Base de dados'!B1763</f>
        <v>FERNANDO SCARABELLO RODRIGUES</v>
      </c>
      <c r="D1764" s="26">
        <f>'Base de dados'!C1763</f>
        <v>214091867</v>
      </c>
      <c r="E1764" s="20" t="str">
        <f>'Base de dados'!D1763</f>
        <v>135.684.728-56</v>
      </c>
      <c r="F1764" s="21" t="str">
        <f>IF('Base de dados'!E1763&lt;&gt;"",'Base de dados'!E1763,"")</f>
        <v>ESTER HOSANA EUGENIO RODRIGUES</v>
      </c>
      <c r="G1764" s="21">
        <f>IF('Base de dados'!F1763&lt;&gt;"",'Base de dados'!F1763,"")</f>
        <v>457729181</v>
      </c>
      <c r="H1764" s="21" t="str">
        <f>IF('Base de dados'!G1763&lt;&gt;"",'Base de dados'!G1763,"")</f>
        <v>370.518.648-58</v>
      </c>
      <c r="I1764" s="31" t="str">
        <f>Prefeitura!D1764</f>
        <v>RUA FAMILIA ANACLETO, 243 - VENDA BRANCA  - CASA BRANCA</v>
      </c>
      <c r="J1764" s="22" t="str">
        <f>Prefeitura!E1764</f>
        <v>(19) 999758813</v>
      </c>
      <c r="K1764" s="23" t="str">
        <f>LOWER('Base de dados'!K1763)</f>
        <v>esterhosanaandre@hotmail.com</v>
      </c>
      <c r="L1764" s="24" t="str">
        <f>'Base de dados'!J1763</f>
        <v>POPULAÇÃO GERAL</v>
      </c>
      <c r="M1764" s="24" t="str">
        <f>'Base de dados'!L1763</f>
        <v>SUPLENTE</v>
      </c>
      <c r="N1764" s="24">
        <f>'Base de dados'!M1763</f>
        <v>1447</v>
      </c>
      <c r="O1764" s="29" t="str">
        <f>IF(OR(Prefeitura!I1764="Não",Prefeitura!J1764&lt;&gt;""),"EXCLUÍDO","")</f>
        <v/>
      </c>
      <c r="P1764" s="24" t="str">
        <f>IF(Prefeitura!J1764&lt;&gt;"","ATENDIDO CDHU",IF(Prefeitura!I1764="Não","NÃO COMPROVA TEMPO DE MORADIA",""))</f>
        <v/>
      </c>
      <c r="Q1764" s="24" t="str">
        <f t="shared" si="56"/>
        <v/>
      </c>
    </row>
    <row r="1765" spans="1:17" ht="24.95" customHeight="1" x14ac:dyDescent="0.25">
      <c r="A1765" s="17">
        <f t="shared" si="55"/>
        <v>1763</v>
      </c>
      <c r="B1765" s="18" t="str">
        <f>'Base de dados'!A1764</f>
        <v>5630017290</v>
      </c>
      <c r="C1765" s="19" t="str">
        <f>'Base de dados'!B1764</f>
        <v>MARCUS VINICIUS GALLES ALVES</v>
      </c>
      <c r="D1765" s="26">
        <f>'Base de dados'!C1764</f>
        <v>52443793</v>
      </c>
      <c r="E1765" s="20" t="str">
        <f>'Base de dados'!D1764</f>
        <v>527.791.858-21</v>
      </c>
      <c r="F1765" s="21" t="str">
        <f>IF('Base de dados'!E1764&lt;&gt;"",'Base de dados'!E1764,"")</f>
        <v/>
      </c>
      <c r="G1765" s="21" t="str">
        <f>IF('Base de dados'!F1764&lt;&gt;"",'Base de dados'!F1764,"")</f>
        <v/>
      </c>
      <c r="H1765" s="21" t="str">
        <f>IF('Base de dados'!G1764&lt;&gt;"",'Base de dados'!G1764,"")</f>
        <v/>
      </c>
      <c r="I1765" s="31" t="str">
        <f>Prefeitura!D1765</f>
        <v>AV  MOACYR DE AGUIAR, Lote 17 - DESTERRO  - CASA BRANCA</v>
      </c>
      <c r="J1765" s="22" t="str">
        <f>Prefeitura!E1765</f>
        <v>(19) 995143066</v>
      </c>
      <c r="K1765" s="23" t="str">
        <f>LOWER('Base de dados'!K1764)</f>
        <v>priscilagalles38@gmail.com</v>
      </c>
      <c r="L1765" s="24" t="str">
        <f>'Base de dados'!J1764</f>
        <v>POPULAÇÃO GERAL</v>
      </c>
      <c r="M1765" s="24" t="str">
        <f>'Base de dados'!L1764</f>
        <v>SUPLENTE</v>
      </c>
      <c r="N1765" s="24">
        <f>'Base de dados'!M1764</f>
        <v>1448</v>
      </c>
      <c r="O1765" s="29" t="str">
        <f>IF(OR(Prefeitura!I1765="Não",Prefeitura!J1765&lt;&gt;""),"EXCLUÍDO","")</f>
        <v/>
      </c>
      <c r="P1765" s="24" t="str">
        <f>IF(Prefeitura!J1765&lt;&gt;"","ATENDIDO CDHU",IF(Prefeitura!I1765="Não","NÃO COMPROVA TEMPO DE MORADIA",""))</f>
        <v/>
      </c>
      <c r="Q1765" s="24" t="str">
        <f t="shared" si="56"/>
        <v/>
      </c>
    </row>
    <row r="1766" spans="1:17" ht="24.95" customHeight="1" x14ac:dyDescent="0.25">
      <c r="A1766" s="17">
        <f t="shared" si="55"/>
        <v>1764</v>
      </c>
      <c r="B1766" s="18" t="str">
        <f>'Base de dados'!A1765</f>
        <v>5630001500</v>
      </c>
      <c r="C1766" s="19" t="str">
        <f>'Base de dados'!B1765</f>
        <v>DANIELE CRISTINE ESCAMES</v>
      </c>
      <c r="D1766" s="26">
        <f>'Base de dados'!C1765</f>
        <v>479301128</v>
      </c>
      <c r="E1766" s="20" t="str">
        <f>'Base de dados'!D1765</f>
        <v>425.398.288-33</v>
      </c>
      <c r="F1766" s="21" t="str">
        <f>IF('Base de dados'!E1765&lt;&gt;"",'Base de dados'!E1765,"")</f>
        <v/>
      </c>
      <c r="G1766" s="21" t="str">
        <f>IF('Base de dados'!F1765&lt;&gt;"",'Base de dados'!F1765,"")</f>
        <v/>
      </c>
      <c r="H1766" s="21" t="str">
        <f>IF('Base de dados'!G1765&lt;&gt;"",'Base de dados'!G1765,"")</f>
        <v/>
      </c>
      <c r="I1766" s="31" t="str">
        <f>Prefeitura!D1766</f>
        <v>RUA SETE, 213 - JARDIM COLINA DO SOL  - CASA BRANCA</v>
      </c>
      <c r="J1766" s="22" t="str">
        <f>Prefeitura!E1766</f>
        <v>(19) 989495554</v>
      </c>
      <c r="K1766" s="23" t="str">
        <f>LOWER('Base de dados'!K1765)</f>
        <v>descames@gmail.com</v>
      </c>
      <c r="L1766" s="24" t="str">
        <f>'Base de dados'!J1765</f>
        <v>POPULAÇÃO GERAL</v>
      </c>
      <c r="M1766" s="24" t="str">
        <f>'Base de dados'!L1765</f>
        <v>SUPLENTE</v>
      </c>
      <c r="N1766" s="24">
        <f>'Base de dados'!M1765</f>
        <v>1449</v>
      </c>
      <c r="O1766" s="29" t="str">
        <f>IF(OR(Prefeitura!I1766="Não",Prefeitura!J1766&lt;&gt;""),"EXCLUÍDO","")</f>
        <v/>
      </c>
      <c r="P1766" s="24" t="str">
        <f>IF(Prefeitura!J1766&lt;&gt;"","ATENDIDO CDHU",IF(Prefeitura!I1766="Não","NÃO COMPROVA TEMPO DE MORADIA",""))</f>
        <v/>
      </c>
      <c r="Q1766" s="24" t="str">
        <f t="shared" si="56"/>
        <v/>
      </c>
    </row>
    <row r="1767" spans="1:17" ht="24.95" customHeight="1" x14ac:dyDescent="0.25">
      <c r="A1767" s="17">
        <f t="shared" si="55"/>
        <v>1765</v>
      </c>
      <c r="B1767" s="18" t="str">
        <f>'Base de dados'!A1766</f>
        <v>5630018249</v>
      </c>
      <c r="C1767" s="19" t="str">
        <f>'Base de dados'!B1766</f>
        <v>CINTHIA CRISTINA VAZ DE LIMA</v>
      </c>
      <c r="D1767" s="26">
        <f>'Base de dados'!C1766</f>
        <v>40514605</v>
      </c>
      <c r="E1767" s="20" t="str">
        <f>'Base de dados'!D1766</f>
        <v>384.731.818-75</v>
      </c>
      <c r="F1767" s="21" t="str">
        <f>IF('Base de dados'!E1766&lt;&gt;"",'Base de dados'!E1766,"")</f>
        <v/>
      </c>
      <c r="G1767" s="21" t="str">
        <f>IF('Base de dados'!F1766&lt;&gt;"",'Base de dados'!F1766,"")</f>
        <v/>
      </c>
      <c r="H1767" s="21" t="str">
        <f>IF('Base de dados'!G1766&lt;&gt;"",'Base de dados'!G1766,"")</f>
        <v/>
      </c>
      <c r="I1767" s="31" t="str">
        <f>Prefeitura!D1767</f>
        <v>RUA CRISTIANO OSORIO, 322 - LAGOA BRANCA - CASA BRANCA</v>
      </c>
      <c r="J1767" s="22" t="str">
        <f>Prefeitura!E1767</f>
        <v>(16) 981416308</v>
      </c>
      <c r="K1767" s="23" t="str">
        <f>LOWER('Base de dados'!K1766)</f>
        <v>cinthiacristina.915@gmail.com</v>
      </c>
      <c r="L1767" s="24" t="str">
        <f>'Base de dados'!J1766</f>
        <v>POPULAÇÃO GERAL</v>
      </c>
      <c r="M1767" s="24" t="str">
        <f>'Base de dados'!L1766</f>
        <v>SUPLENTE</v>
      </c>
      <c r="N1767" s="24">
        <f>'Base de dados'!M1766</f>
        <v>1450</v>
      </c>
      <c r="O1767" s="29" t="str">
        <f>IF(OR(Prefeitura!I1767="Não",Prefeitura!J1767&lt;&gt;""),"EXCLUÍDO","")</f>
        <v/>
      </c>
      <c r="P1767" s="24" t="str">
        <f>IF(Prefeitura!J1767&lt;&gt;"","ATENDIDO CDHU",IF(Prefeitura!I1767="Não","NÃO COMPROVA TEMPO DE MORADIA",""))</f>
        <v/>
      </c>
      <c r="Q1767" s="24" t="str">
        <f t="shared" si="56"/>
        <v/>
      </c>
    </row>
    <row r="1768" spans="1:17" ht="24.95" customHeight="1" x14ac:dyDescent="0.25">
      <c r="A1768" s="17">
        <f t="shared" si="55"/>
        <v>1766</v>
      </c>
      <c r="B1768" s="18" t="str">
        <f>'Base de dados'!A1767</f>
        <v>5630015435</v>
      </c>
      <c r="C1768" s="19" t="str">
        <f>'Base de dados'!B1767</f>
        <v>MAIRA INACIO DA SILVA</v>
      </c>
      <c r="D1768" s="26">
        <f>'Base de dados'!C1767</f>
        <v>576950208</v>
      </c>
      <c r="E1768" s="20" t="str">
        <f>'Base de dados'!D1767</f>
        <v>485.167.488-04</v>
      </c>
      <c r="F1768" s="21" t="str">
        <f>IF('Base de dados'!E1767&lt;&gt;"",'Base de dados'!E1767,"")</f>
        <v/>
      </c>
      <c r="G1768" s="21" t="str">
        <f>IF('Base de dados'!F1767&lt;&gt;"",'Base de dados'!F1767,"")</f>
        <v/>
      </c>
      <c r="H1768" s="21" t="str">
        <f>IF('Base de dados'!G1767&lt;&gt;"",'Base de dados'!G1767,"")</f>
        <v/>
      </c>
      <c r="I1768" s="31" t="str">
        <f>Prefeitura!D1768</f>
        <v>AV  AV  LUIZ GAMA, 245 - CENTRO - CASA BRANCA</v>
      </c>
      <c r="J1768" s="22" t="str">
        <f>Prefeitura!E1768</f>
        <v>(19) 993189581</v>
      </c>
      <c r="K1768" s="23" t="str">
        <f>LOWER('Base de dados'!K1767)</f>
        <v>mairasilva002000@gmail.com</v>
      </c>
      <c r="L1768" s="24" t="str">
        <f>'Base de dados'!J1767</f>
        <v>POPULAÇÃO GERAL</v>
      </c>
      <c r="M1768" s="24" t="str">
        <f>'Base de dados'!L1767</f>
        <v>SUPLENTE</v>
      </c>
      <c r="N1768" s="24">
        <f>'Base de dados'!M1767</f>
        <v>1451</v>
      </c>
      <c r="O1768" s="29" t="str">
        <f>IF(OR(Prefeitura!I1768="Não",Prefeitura!J1768&lt;&gt;""),"EXCLUÍDO","")</f>
        <v/>
      </c>
      <c r="P1768" s="24" t="str">
        <f>IF(Prefeitura!J1768&lt;&gt;"","ATENDIDO CDHU",IF(Prefeitura!I1768="Não","NÃO COMPROVA TEMPO DE MORADIA",""))</f>
        <v/>
      </c>
      <c r="Q1768" s="24" t="str">
        <f t="shared" si="56"/>
        <v/>
      </c>
    </row>
    <row r="1769" spans="1:17" ht="24.95" customHeight="1" x14ac:dyDescent="0.25">
      <c r="A1769" s="17">
        <f t="shared" si="55"/>
        <v>1767</v>
      </c>
      <c r="B1769" s="18" t="str">
        <f>'Base de dados'!A1768</f>
        <v>5630010386</v>
      </c>
      <c r="C1769" s="19" t="str">
        <f>'Base de dados'!B1768</f>
        <v>DANIEL FRANCISCO FORTUNATO</v>
      </c>
      <c r="D1769" s="26">
        <f>'Base de dados'!C1768</f>
        <v>306516159</v>
      </c>
      <c r="E1769" s="20" t="str">
        <f>'Base de dados'!D1768</f>
        <v>269.604.578-07</v>
      </c>
      <c r="F1769" s="21" t="str">
        <f>IF('Base de dados'!E1768&lt;&gt;"",'Base de dados'!E1768,"")</f>
        <v>ROSILENE DA SILVA FORTUNATO</v>
      </c>
      <c r="G1769" s="21">
        <f>IF('Base de dados'!F1768&lt;&gt;"",'Base de dados'!F1768,"")</f>
        <v>451701665</v>
      </c>
      <c r="H1769" s="21" t="str">
        <f>IF('Base de dados'!G1768&lt;&gt;"",'Base de dados'!G1768,"")</f>
        <v>280.408.508-27</v>
      </c>
      <c r="I1769" s="31" t="str">
        <f>Prefeitura!D1769</f>
        <v>CHA RODOVIA SP 215, Km 53 - ZONA RURAL  - CASA BRANCA</v>
      </c>
      <c r="J1769" s="22" t="str">
        <f>Prefeitura!E1769</f>
        <v>(19) 986045000</v>
      </c>
      <c r="K1769" s="23" t="str">
        <f>LOWER('Base de dados'!K1768)</f>
        <v>fortunatodani7@gmail.com</v>
      </c>
      <c r="L1769" s="24" t="str">
        <f>'Base de dados'!J1768</f>
        <v>POPULAÇÃO GERAL</v>
      </c>
      <c r="M1769" s="24" t="str">
        <f>'Base de dados'!L1768</f>
        <v>SUPLENTE</v>
      </c>
      <c r="N1769" s="24">
        <f>'Base de dados'!M1768</f>
        <v>1452</v>
      </c>
      <c r="O1769" s="29" t="str">
        <f>IF(OR(Prefeitura!I1769="Não",Prefeitura!J1769&lt;&gt;""),"EXCLUÍDO","")</f>
        <v/>
      </c>
      <c r="P1769" s="24" t="str">
        <f>IF(Prefeitura!J1769&lt;&gt;"","ATENDIDO CDHU",IF(Prefeitura!I1769="Não","NÃO COMPROVA TEMPO DE MORADIA",""))</f>
        <v/>
      </c>
      <c r="Q1769" s="24" t="str">
        <f t="shared" si="56"/>
        <v/>
      </c>
    </row>
    <row r="1770" spans="1:17" ht="24.95" customHeight="1" x14ac:dyDescent="0.25">
      <c r="A1770" s="17">
        <f t="shared" si="55"/>
        <v>1768</v>
      </c>
      <c r="B1770" s="18" t="str">
        <f>'Base de dados'!A1769</f>
        <v>5630016557</v>
      </c>
      <c r="C1770" s="19" t="str">
        <f>'Base de dados'!B1769</f>
        <v>ERICO ORTIZ</v>
      </c>
      <c r="D1770" s="26">
        <f>'Base de dados'!C1769</f>
        <v>403796799</v>
      </c>
      <c r="E1770" s="20" t="str">
        <f>'Base de dados'!D1769</f>
        <v>302.296.528-16</v>
      </c>
      <c r="F1770" s="21" t="str">
        <f>IF('Base de dados'!E1769&lt;&gt;"",'Base de dados'!E1769,"")</f>
        <v>JULIANA DO RIO ALVAR SANTOS ORTIZ</v>
      </c>
      <c r="G1770" s="21">
        <f>IF('Base de dados'!F1769&lt;&gt;"",'Base de dados'!F1769,"")</f>
        <v>405529028</v>
      </c>
      <c r="H1770" s="21" t="str">
        <f>IF('Base de dados'!G1769&lt;&gt;"",'Base de dados'!G1769,"")</f>
        <v>364.547.798-58</v>
      </c>
      <c r="I1770" s="31" t="str">
        <f>Prefeitura!D1770</f>
        <v>RUA ADRIANO FRANCISCO PIRES, 25 - PARQUE SAO PAULO - CASA BRANCA</v>
      </c>
      <c r="J1770" s="22" t="str">
        <f>Prefeitura!E1770</f>
        <v>(19) 991952478</v>
      </c>
      <c r="K1770" s="23" t="str">
        <f>LOWER('Base de dados'!K1769)</f>
        <v>erico_ortiz1@hotmail.com</v>
      </c>
      <c r="L1770" s="24" t="str">
        <f>'Base de dados'!J1769</f>
        <v>POPULAÇÃO GERAL</v>
      </c>
      <c r="M1770" s="24" t="str">
        <f>'Base de dados'!L1769</f>
        <v>SUPLENTE</v>
      </c>
      <c r="N1770" s="24">
        <f>'Base de dados'!M1769</f>
        <v>1453</v>
      </c>
      <c r="O1770" s="29" t="str">
        <f>IF(OR(Prefeitura!I1770="Não",Prefeitura!J1770&lt;&gt;""),"EXCLUÍDO","")</f>
        <v/>
      </c>
      <c r="P1770" s="24" t="str">
        <f>IF(Prefeitura!J1770&lt;&gt;"","ATENDIDO CDHU",IF(Prefeitura!I1770="Não","NÃO COMPROVA TEMPO DE MORADIA",""))</f>
        <v/>
      </c>
      <c r="Q1770" s="24" t="str">
        <f t="shared" si="56"/>
        <v/>
      </c>
    </row>
    <row r="1771" spans="1:17" ht="24.95" customHeight="1" x14ac:dyDescent="0.25">
      <c r="A1771" s="17">
        <f t="shared" si="55"/>
        <v>1769</v>
      </c>
      <c r="B1771" s="18" t="str">
        <f>'Base de dados'!A1770</f>
        <v>5630009677</v>
      </c>
      <c r="C1771" s="19" t="str">
        <f>'Base de dados'!B1770</f>
        <v>JONATAM CUNHA GONCALVES</v>
      </c>
      <c r="D1771" s="26">
        <f>'Base de dados'!C1770</f>
        <v>455120249</v>
      </c>
      <c r="E1771" s="20" t="str">
        <f>'Base de dados'!D1770</f>
        <v>456.163.068-60</v>
      </c>
      <c r="F1771" s="21" t="str">
        <f>IF('Base de dados'!E1770&lt;&gt;"",'Base de dados'!E1770,"")</f>
        <v/>
      </c>
      <c r="G1771" s="21" t="str">
        <f>IF('Base de dados'!F1770&lt;&gt;"",'Base de dados'!F1770,"")</f>
        <v/>
      </c>
      <c r="H1771" s="21" t="str">
        <f>IF('Base de dados'!G1770&lt;&gt;"",'Base de dados'!G1770,"")</f>
        <v/>
      </c>
      <c r="I1771" s="31" t="str">
        <f>Prefeitura!D1771</f>
        <v>RUA DOS BITTENCURT, 175 - VILA SANTA MARIA  - CASA BRANCA</v>
      </c>
      <c r="J1771" s="22" t="str">
        <f>Prefeitura!E1771</f>
        <v>(19) 993702898</v>
      </c>
      <c r="K1771" s="23" t="str">
        <f>LOWER('Base de dados'!K1770)</f>
        <v>jonatam2011@gmail.com</v>
      </c>
      <c r="L1771" s="24" t="str">
        <f>'Base de dados'!J1770</f>
        <v>POPULAÇÃO GERAL</v>
      </c>
      <c r="M1771" s="24" t="str">
        <f>'Base de dados'!L1770</f>
        <v>SUPLENTE</v>
      </c>
      <c r="N1771" s="24">
        <f>'Base de dados'!M1770</f>
        <v>1454</v>
      </c>
      <c r="O1771" s="29" t="str">
        <f>IF(OR(Prefeitura!I1771="Não",Prefeitura!J1771&lt;&gt;""),"EXCLUÍDO","")</f>
        <v/>
      </c>
      <c r="P1771" s="24" t="str">
        <f>IF(Prefeitura!J1771&lt;&gt;"","ATENDIDO CDHU",IF(Prefeitura!I1771="Não","NÃO COMPROVA TEMPO DE MORADIA",""))</f>
        <v/>
      </c>
      <c r="Q1771" s="24" t="str">
        <f t="shared" si="56"/>
        <v/>
      </c>
    </row>
    <row r="1772" spans="1:17" ht="24.95" customHeight="1" x14ac:dyDescent="0.25">
      <c r="A1772" s="17">
        <f t="shared" si="55"/>
        <v>1770</v>
      </c>
      <c r="B1772" s="18" t="str">
        <f>'Base de dados'!A1771</f>
        <v>5630008513</v>
      </c>
      <c r="C1772" s="19" t="str">
        <f>'Base de dados'!B1771</f>
        <v>RODRIGO FERNANDES DE SOUZA</v>
      </c>
      <c r="D1772" s="26">
        <f>'Base de dados'!C1771</f>
        <v>48169318</v>
      </c>
      <c r="E1772" s="20" t="str">
        <f>'Base de dados'!D1771</f>
        <v>406.277.538-76</v>
      </c>
      <c r="F1772" s="21" t="str">
        <f>IF('Base de dados'!E1771&lt;&gt;"",'Base de dados'!E1771,"")</f>
        <v/>
      </c>
      <c r="G1772" s="21" t="str">
        <f>IF('Base de dados'!F1771&lt;&gt;"",'Base de dados'!F1771,"")</f>
        <v/>
      </c>
      <c r="H1772" s="21" t="str">
        <f>IF('Base de dados'!G1771&lt;&gt;"",'Base de dados'!G1771,"")</f>
        <v/>
      </c>
      <c r="I1772" s="31" t="str">
        <f>Prefeitura!D1772</f>
        <v>RUA GOVERNADOR GARCEZ, 115 - INFUSTRIAL - CASA BRANCA</v>
      </c>
      <c r="J1772" s="22" t="str">
        <f>Prefeitura!E1772</f>
        <v>(19) 995945664</v>
      </c>
      <c r="K1772" s="23" t="str">
        <f>LOWER('Base de dados'!K1771)</f>
        <v>rodrigo.1992@hotmail.com</v>
      </c>
      <c r="L1772" s="24" t="str">
        <f>'Base de dados'!J1771</f>
        <v>POPULAÇÃO GERAL</v>
      </c>
      <c r="M1772" s="24" t="str">
        <f>'Base de dados'!L1771</f>
        <v>SUPLENTE</v>
      </c>
      <c r="N1772" s="24">
        <f>'Base de dados'!M1771</f>
        <v>1455</v>
      </c>
      <c r="O1772" s="29" t="str">
        <f>IF(OR(Prefeitura!I1772="Não",Prefeitura!J1772&lt;&gt;""),"EXCLUÍDO","")</f>
        <v/>
      </c>
      <c r="P1772" s="24" t="str">
        <f>IF(Prefeitura!J1772&lt;&gt;"","ATENDIDO CDHU",IF(Prefeitura!I1772="Não","NÃO COMPROVA TEMPO DE MORADIA",""))</f>
        <v/>
      </c>
      <c r="Q1772" s="24" t="str">
        <f t="shared" si="56"/>
        <v/>
      </c>
    </row>
    <row r="1773" spans="1:17" ht="24.95" customHeight="1" x14ac:dyDescent="0.25">
      <c r="A1773" s="17">
        <f t="shared" si="55"/>
        <v>1771</v>
      </c>
      <c r="B1773" s="18" t="str">
        <f>'Base de dados'!A1772</f>
        <v>5630014461</v>
      </c>
      <c r="C1773" s="19" t="str">
        <f>'Base de dados'!B1772</f>
        <v>WESLLER ANDERSON BENTO RODRIGUES</v>
      </c>
      <c r="D1773" s="26">
        <f>'Base de dados'!C1772</f>
        <v>463385445</v>
      </c>
      <c r="E1773" s="20" t="str">
        <f>'Base de dados'!D1772</f>
        <v>391.330.378-25</v>
      </c>
      <c r="F1773" s="21" t="str">
        <f>IF('Base de dados'!E1772&lt;&gt;"",'Base de dados'!E1772,"")</f>
        <v>ANGELA APARECIDA DE FREITAS RODRIGUES</v>
      </c>
      <c r="G1773" s="21">
        <f>IF('Base de dados'!F1772&lt;&gt;"",'Base de dados'!F1772,"")</f>
        <v>28718542</v>
      </c>
      <c r="H1773" s="21" t="str">
        <f>IF('Base de dados'!G1772&lt;&gt;"",'Base de dados'!G1772,"")</f>
        <v>184.215.238-64</v>
      </c>
      <c r="I1773" s="31" t="str">
        <f>Prefeitura!D1773</f>
        <v>RUA DOZE, 86 - JD BELA VISTA 2 - CASA BRANCA</v>
      </c>
      <c r="J1773" s="22" t="str">
        <f>Prefeitura!E1773</f>
        <v>(19) 992885218</v>
      </c>
      <c r="K1773" s="23" t="str">
        <f>LOWER('Base de dados'!K1772)</f>
        <v>wesllerr9288@gmail.com</v>
      </c>
      <c r="L1773" s="24" t="str">
        <f>'Base de dados'!J1772</f>
        <v>POPULAÇÃO GERAL</v>
      </c>
      <c r="M1773" s="24" t="str">
        <f>'Base de dados'!L1772</f>
        <v>SUPLENTE</v>
      </c>
      <c r="N1773" s="24">
        <f>'Base de dados'!M1772</f>
        <v>1456</v>
      </c>
      <c r="O1773" s="29" t="str">
        <f>IF(OR(Prefeitura!I1773="Não",Prefeitura!J1773&lt;&gt;""),"EXCLUÍDO","")</f>
        <v/>
      </c>
      <c r="P1773" s="24" t="str">
        <f>IF(Prefeitura!J1773&lt;&gt;"","ATENDIDO CDHU",IF(Prefeitura!I1773="Não","NÃO COMPROVA TEMPO DE MORADIA",""))</f>
        <v/>
      </c>
      <c r="Q1773" s="24" t="str">
        <f t="shared" si="56"/>
        <v/>
      </c>
    </row>
    <row r="1774" spans="1:17" ht="24.95" customHeight="1" x14ac:dyDescent="0.25">
      <c r="A1774" s="17">
        <f t="shared" si="55"/>
        <v>1772</v>
      </c>
      <c r="B1774" s="18" t="str">
        <f>'Base de dados'!A1773</f>
        <v>5630014644</v>
      </c>
      <c r="C1774" s="19" t="str">
        <f>'Base de dados'!B1773</f>
        <v>EDNEIA GARCIA DA SILVA</v>
      </c>
      <c r="D1774" s="26">
        <f>'Base de dados'!C1773</f>
        <v>289040206</v>
      </c>
      <c r="E1774" s="20" t="str">
        <f>'Base de dados'!D1773</f>
        <v>372.452.968-63</v>
      </c>
      <c r="F1774" s="21" t="str">
        <f>IF('Base de dados'!E1773&lt;&gt;"",'Base de dados'!E1773,"")</f>
        <v/>
      </c>
      <c r="G1774" s="21" t="str">
        <f>IF('Base de dados'!F1773&lt;&gt;"",'Base de dados'!F1773,"")</f>
        <v/>
      </c>
      <c r="H1774" s="21" t="str">
        <f>IF('Base de dados'!G1773&lt;&gt;"",'Base de dados'!G1773,"")</f>
        <v/>
      </c>
      <c r="I1774" s="31" t="str">
        <f>Prefeitura!D1774</f>
        <v>RUA JOSE GERONIMO DE VASCONCELOS, 339 - CENTRO - CASA BRANCA</v>
      </c>
      <c r="J1774" s="22" t="str">
        <f>Prefeitura!E1774</f>
        <v>(19) 994099222</v>
      </c>
      <c r="K1774" s="23" t="str">
        <f>LOWER('Base de dados'!K1773)</f>
        <v>edneiagarcia2018@gmail.com</v>
      </c>
      <c r="L1774" s="24" t="str">
        <f>'Base de dados'!J1773</f>
        <v>POPULAÇÃO GERAL</v>
      </c>
      <c r="M1774" s="24" t="str">
        <f>'Base de dados'!L1773</f>
        <v>SUPLENTE</v>
      </c>
      <c r="N1774" s="24">
        <f>'Base de dados'!M1773</f>
        <v>1457</v>
      </c>
      <c r="O1774" s="29" t="str">
        <f>IF(OR(Prefeitura!I1774="Não",Prefeitura!J1774&lt;&gt;""),"EXCLUÍDO","")</f>
        <v/>
      </c>
      <c r="P1774" s="24" t="str">
        <f>IF(Prefeitura!J1774&lt;&gt;"","ATENDIDO CDHU",IF(Prefeitura!I1774="Não","NÃO COMPROVA TEMPO DE MORADIA",""))</f>
        <v/>
      </c>
      <c r="Q1774" s="24" t="str">
        <f t="shared" si="56"/>
        <v/>
      </c>
    </row>
    <row r="1775" spans="1:17" ht="24.95" customHeight="1" x14ac:dyDescent="0.25">
      <c r="A1775" s="17">
        <f t="shared" si="55"/>
        <v>1773</v>
      </c>
      <c r="B1775" s="18" t="str">
        <f>'Base de dados'!A1774</f>
        <v>5630009917</v>
      </c>
      <c r="C1775" s="19" t="str">
        <f>'Base de dados'!B1774</f>
        <v>ANA FLAVIA CONTATO</v>
      </c>
      <c r="D1775" s="26">
        <f>'Base de dados'!C1774</f>
        <v>35121754</v>
      </c>
      <c r="E1775" s="20" t="str">
        <f>'Base de dados'!D1774</f>
        <v>334.172.778-76</v>
      </c>
      <c r="F1775" s="21" t="str">
        <f>IF('Base de dados'!E1774&lt;&gt;"",'Base de dados'!E1774,"")</f>
        <v/>
      </c>
      <c r="G1775" s="21" t="str">
        <f>IF('Base de dados'!F1774&lt;&gt;"",'Base de dados'!F1774,"")</f>
        <v/>
      </c>
      <c r="H1775" s="21" t="str">
        <f>IF('Base de dados'!G1774&lt;&gt;"",'Base de dados'!G1774,"")</f>
        <v/>
      </c>
      <c r="I1775" s="31" t="str">
        <f>Prefeitura!D1775</f>
        <v>RUA PRACA 25 DE OUTUBRO, 55 - SAO JOAO  - CASA BRANCA</v>
      </c>
      <c r="J1775" s="22" t="str">
        <f>Prefeitura!E1775</f>
        <v>(19) 991254088</v>
      </c>
      <c r="K1775" s="23" t="str">
        <f>LOWER('Base de dados'!K1774)</f>
        <v>flavias2contato1@gmail.com</v>
      </c>
      <c r="L1775" s="24" t="str">
        <f>'Base de dados'!J1774</f>
        <v>POPULAÇÃO GERAL</v>
      </c>
      <c r="M1775" s="24" t="str">
        <f>'Base de dados'!L1774</f>
        <v>SUPLENTE</v>
      </c>
      <c r="N1775" s="24">
        <f>'Base de dados'!M1774</f>
        <v>1458</v>
      </c>
      <c r="O1775" s="29" t="str">
        <f>IF(OR(Prefeitura!I1775="Não",Prefeitura!J1775&lt;&gt;""),"EXCLUÍDO","")</f>
        <v/>
      </c>
      <c r="P1775" s="24" t="str">
        <f>IF(Prefeitura!J1775&lt;&gt;"","ATENDIDO CDHU",IF(Prefeitura!I1775="Não","NÃO COMPROVA TEMPO DE MORADIA",""))</f>
        <v/>
      </c>
      <c r="Q1775" s="24" t="str">
        <f t="shared" si="56"/>
        <v/>
      </c>
    </row>
    <row r="1776" spans="1:17" ht="24.95" customHeight="1" x14ac:dyDescent="0.25">
      <c r="A1776" s="17">
        <f t="shared" si="55"/>
        <v>1774</v>
      </c>
      <c r="B1776" s="18" t="str">
        <f>'Base de dados'!A1775</f>
        <v>5630011376</v>
      </c>
      <c r="C1776" s="19" t="str">
        <f>'Base de dados'!B1775</f>
        <v>SAMANTA CRISTINA LOPES SAPUCAIA</v>
      </c>
      <c r="D1776" s="26">
        <f>'Base de dados'!C1775</f>
        <v>458317214</v>
      </c>
      <c r="E1776" s="20" t="str">
        <f>'Base de dados'!D1775</f>
        <v>402.843.038-01</v>
      </c>
      <c r="F1776" s="21" t="str">
        <f>IF('Base de dados'!E1775&lt;&gt;"",'Base de dados'!E1775,"")</f>
        <v/>
      </c>
      <c r="G1776" s="21" t="str">
        <f>IF('Base de dados'!F1775&lt;&gt;"",'Base de dados'!F1775,"")</f>
        <v/>
      </c>
      <c r="H1776" s="21" t="str">
        <f>IF('Base de dados'!G1775&lt;&gt;"",'Base de dados'!G1775,"")</f>
        <v/>
      </c>
      <c r="I1776" s="31" t="str">
        <f>Prefeitura!D1776</f>
        <v>RUA FAMILIA DOMINGUES, 22 - VENDA BRANCA - CASA BRANCA</v>
      </c>
      <c r="J1776" s="22" t="str">
        <f>Prefeitura!E1776</f>
        <v>(19) 997056779</v>
      </c>
      <c r="K1776" s="23" t="str">
        <f>LOWER('Base de dados'!K1775)</f>
        <v>samlopes280589@gmail.com</v>
      </c>
      <c r="L1776" s="24" t="str">
        <f>'Base de dados'!J1775</f>
        <v>POPULAÇÃO GERAL</v>
      </c>
      <c r="M1776" s="24" t="str">
        <f>'Base de dados'!L1775</f>
        <v>SUPLENTE</v>
      </c>
      <c r="N1776" s="24">
        <f>'Base de dados'!M1775</f>
        <v>1459</v>
      </c>
      <c r="O1776" s="29" t="str">
        <f>IF(OR(Prefeitura!I1776="Não",Prefeitura!J1776&lt;&gt;""),"EXCLUÍDO","")</f>
        <v/>
      </c>
      <c r="P1776" s="24" t="str">
        <f>IF(Prefeitura!J1776&lt;&gt;"","ATENDIDO CDHU",IF(Prefeitura!I1776="Não","NÃO COMPROVA TEMPO DE MORADIA",""))</f>
        <v/>
      </c>
      <c r="Q1776" s="24" t="str">
        <f t="shared" si="56"/>
        <v/>
      </c>
    </row>
    <row r="1777" spans="1:17" ht="24.95" customHeight="1" x14ac:dyDescent="0.25">
      <c r="A1777" s="17">
        <f t="shared" si="55"/>
        <v>1775</v>
      </c>
      <c r="B1777" s="18" t="str">
        <f>'Base de dados'!A1776</f>
        <v>5630007978</v>
      </c>
      <c r="C1777" s="19" t="str">
        <f>'Base de dados'!B1776</f>
        <v>LARISSA NORONHA DOS SANTOS</v>
      </c>
      <c r="D1777" s="26">
        <f>'Base de dados'!C1776</f>
        <v>54249811</v>
      </c>
      <c r="E1777" s="20" t="str">
        <f>'Base de dados'!D1776</f>
        <v>467.219.098-63</v>
      </c>
      <c r="F1777" s="21" t="str">
        <f>IF('Base de dados'!E1776&lt;&gt;"",'Base de dados'!E1776,"")</f>
        <v>GUILHERME SARAGOCA CASTRO DOS SANTOS</v>
      </c>
      <c r="G1777" s="21">
        <f>IF('Base de dados'!F1776&lt;&gt;"",'Base de dados'!F1776,"")</f>
        <v>398378277</v>
      </c>
      <c r="H1777" s="21" t="str">
        <f>IF('Base de dados'!G1776&lt;&gt;"",'Base de dados'!G1776,"")</f>
        <v>467.083.658-71</v>
      </c>
      <c r="I1777" s="31" t="str">
        <f>Prefeitura!D1777</f>
        <v>RUA PORTUGAL, 385F - JARDIM ALVORADA  - CASA BRANCA</v>
      </c>
      <c r="J1777" s="22" t="str">
        <f>Prefeitura!E1777</f>
        <v>(19) 994724074</v>
      </c>
      <c r="K1777" s="23" t="str">
        <f>LOWER('Base de dados'!K1776)</f>
        <v>noronhalarissa755@gmail.com</v>
      </c>
      <c r="L1777" s="24" t="str">
        <f>'Base de dados'!J1776</f>
        <v>POPULAÇÃO GERAL</v>
      </c>
      <c r="M1777" s="24" t="str">
        <f>'Base de dados'!L1776</f>
        <v>SUPLENTE</v>
      </c>
      <c r="N1777" s="24">
        <f>'Base de dados'!M1776</f>
        <v>1460</v>
      </c>
      <c r="O1777" s="29" t="str">
        <f>IF(OR(Prefeitura!I1777="Não",Prefeitura!J1777&lt;&gt;""),"EXCLUÍDO","")</f>
        <v/>
      </c>
      <c r="P1777" s="24" t="str">
        <f>IF(Prefeitura!J1777&lt;&gt;"","ATENDIDO CDHU",IF(Prefeitura!I1777="Não","NÃO COMPROVA TEMPO DE MORADIA",""))</f>
        <v/>
      </c>
      <c r="Q1777" s="24" t="str">
        <f t="shared" si="56"/>
        <v/>
      </c>
    </row>
    <row r="1778" spans="1:17" ht="24.95" customHeight="1" x14ac:dyDescent="0.25">
      <c r="A1778" s="17">
        <f t="shared" si="55"/>
        <v>1776</v>
      </c>
      <c r="B1778" s="18" t="str">
        <f>'Base de dados'!A1777</f>
        <v>5630019825</v>
      </c>
      <c r="C1778" s="19" t="str">
        <f>'Base de dados'!B1777</f>
        <v>NATANAEL VITORINO RIBEIRO</v>
      </c>
      <c r="D1778" s="26">
        <f>'Base de dados'!C1777</f>
        <v>562143282</v>
      </c>
      <c r="E1778" s="20" t="str">
        <f>'Base de dados'!D1777</f>
        <v>466.616.998-92</v>
      </c>
      <c r="F1778" s="21" t="str">
        <f>IF('Base de dados'!E1777&lt;&gt;"",'Base de dados'!E1777,"")</f>
        <v>RAYSSA TOME NEGRINI</v>
      </c>
      <c r="G1778" s="21">
        <f>IF('Base de dados'!F1777&lt;&gt;"",'Base de dados'!F1777,"")</f>
        <v>43519429</v>
      </c>
      <c r="H1778" s="21" t="str">
        <f>IF('Base de dados'!G1777&lt;&gt;"",'Base de dados'!G1777,"")</f>
        <v>409.228.018-19</v>
      </c>
      <c r="I1778" s="31" t="str">
        <f>Prefeitura!D1778</f>
        <v>RUA AGUAI, 370 - DESTERRO - CASA BRANCA</v>
      </c>
      <c r="J1778" s="22" t="str">
        <f>Prefeitura!E1778</f>
        <v>(19) 99508498</v>
      </c>
      <c r="K1778" s="23" t="str">
        <f>LOWER('Base de dados'!K1777)</f>
        <v>rayssatomen@gmail.com</v>
      </c>
      <c r="L1778" s="24" t="str">
        <f>'Base de dados'!J1777</f>
        <v>POPULAÇÃO GERAL</v>
      </c>
      <c r="M1778" s="24" t="str">
        <f>'Base de dados'!L1777</f>
        <v>SUPLENTE</v>
      </c>
      <c r="N1778" s="24">
        <f>'Base de dados'!M1777</f>
        <v>1461</v>
      </c>
      <c r="O1778" s="29" t="str">
        <f>IF(OR(Prefeitura!I1778="Não",Prefeitura!J1778&lt;&gt;""),"EXCLUÍDO","")</f>
        <v/>
      </c>
      <c r="P1778" s="24" t="str">
        <f>IF(Prefeitura!J1778&lt;&gt;"","ATENDIDO CDHU",IF(Prefeitura!I1778="Não","NÃO COMPROVA TEMPO DE MORADIA",""))</f>
        <v/>
      </c>
      <c r="Q1778" s="24" t="str">
        <f t="shared" si="56"/>
        <v/>
      </c>
    </row>
    <row r="1779" spans="1:17" ht="24.95" customHeight="1" x14ac:dyDescent="0.25">
      <c r="A1779" s="17">
        <f t="shared" si="55"/>
        <v>1777</v>
      </c>
      <c r="B1779" s="18" t="str">
        <f>'Base de dados'!A1778</f>
        <v>5630003803</v>
      </c>
      <c r="C1779" s="19" t="str">
        <f>'Base de dados'!B1778</f>
        <v>CARLOS EDUARDO DA SILVA</v>
      </c>
      <c r="D1779" s="26">
        <f>'Base de dados'!C1778</f>
        <v>431645929</v>
      </c>
      <c r="E1779" s="20" t="str">
        <f>'Base de dados'!D1778</f>
        <v>228.502.268-90</v>
      </c>
      <c r="F1779" s="21" t="str">
        <f>IF('Base de dados'!E1778&lt;&gt;"",'Base de dados'!E1778,"")</f>
        <v/>
      </c>
      <c r="G1779" s="21" t="str">
        <f>IF('Base de dados'!F1778&lt;&gt;"",'Base de dados'!F1778,"")</f>
        <v/>
      </c>
      <c r="H1779" s="21" t="str">
        <f>IF('Base de dados'!G1778&lt;&gt;"",'Base de dados'!G1778,"")</f>
        <v/>
      </c>
      <c r="I1779" s="31" t="str">
        <f>Prefeitura!D1779</f>
        <v>RUA JOAO BATISTA SALES CUNHA, 304 - PARQUE SAO PAULO - CASA BRANCA</v>
      </c>
      <c r="J1779" s="22" t="str">
        <f>Prefeitura!E1779</f>
        <v>(19) 991970101</v>
      </c>
      <c r="K1779" s="23" t="str">
        <f>LOWER('Base de dados'!K1778)</f>
        <v>carlos_kdu18@yahoo.com.br</v>
      </c>
      <c r="L1779" s="24" t="str">
        <f>'Base de dados'!J1778</f>
        <v>POPULAÇÃO GERAL</v>
      </c>
      <c r="M1779" s="24" t="str">
        <f>'Base de dados'!L1778</f>
        <v>SUPLENTE</v>
      </c>
      <c r="N1779" s="24">
        <f>'Base de dados'!M1778</f>
        <v>1462</v>
      </c>
      <c r="O1779" s="29" t="str">
        <f>IF(OR(Prefeitura!I1779="Não",Prefeitura!J1779&lt;&gt;""),"EXCLUÍDO","")</f>
        <v/>
      </c>
      <c r="P1779" s="24" t="str">
        <f>IF(Prefeitura!J1779&lt;&gt;"","ATENDIDO CDHU",IF(Prefeitura!I1779="Não","NÃO COMPROVA TEMPO DE MORADIA",""))</f>
        <v/>
      </c>
      <c r="Q1779" s="24" t="str">
        <f t="shared" si="56"/>
        <v/>
      </c>
    </row>
    <row r="1780" spans="1:17" ht="24.95" customHeight="1" x14ac:dyDescent="0.25">
      <c r="A1780" s="17">
        <f t="shared" si="55"/>
        <v>1778</v>
      </c>
      <c r="B1780" s="18" t="str">
        <f>'Base de dados'!A1779</f>
        <v>5630005303</v>
      </c>
      <c r="C1780" s="19" t="str">
        <f>'Base de dados'!B1779</f>
        <v>BIANCA APARECIDA DO PRADO</v>
      </c>
      <c r="D1780" s="26">
        <f>'Base de dados'!C1779</f>
        <v>42392011</v>
      </c>
      <c r="E1780" s="20" t="str">
        <f>'Base de dados'!D1779</f>
        <v>466.224.658-00</v>
      </c>
      <c r="F1780" s="21" t="str">
        <f>IF('Base de dados'!E1779&lt;&gt;"",'Base de dados'!E1779,"")</f>
        <v>MURILO SOARES VICENTE</v>
      </c>
      <c r="G1780" s="21">
        <f>IF('Base de dados'!F1779&lt;&gt;"",'Base de dados'!F1779,"")</f>
        <v>555832168</v>
      </c>
      <c r="H1780" s="21" t="str">
        <f>IF('Base de dados'!G1779&lt;&gt;"",'Base de dados'!G1779,"")</f>
        <v>446.834.938-70</v>
      </c>
      <c r="I1780" s="31" t="str">
        <f>Prefeitura!D1780</f>
        <v>AV  PORTUGAL, 188 - ODENIR BUZATTO - CASA BRANCA</v>
      </c>
      <c r="J1780" s="22" t="str">
        <f>Prefeitura!E1780</f>
        <v>(19) 989368081</v>
      </c>
      <c r="K1780" s="23" t="str">
        <f>LOWER('Base de dados'!K1779)</f>
        <v>muddmae@hotmail.com</v>
      </c>
      <c r="L1780" s="24" t="str">
        <f>'Base de dados'!J1779</f>
        <v>POPULAÇÃO GERAL</v>
      </c>
      <c r="M1780" s="24" t="str">
        <f>'Base de dados'!L1779</f>
        <v>SUPLENTE</v>
      </c>
      <c r="N1780" s="24">
        <f>'Base de dados'!M1779</f>
        <v>1463</v>
      </c>
      <c r="O1780" s="29" t="str">
        <f>IF(OR(Prefeitura!I1780="Não",Prefeitura!J1780&lt;&gt;""),"EXCLUÍDO","")</f>
        <v/>
      </c>
      <c r="P1780" s="24" t="str">
        <f>IF(Prefeitura!J1780&lt;&gt;"","ATENDIDO CDHU",IF(Prefeitura!I1780="Não","NÃO COMPROVA TEMPO DE MORADIA",""))</f>
        <v/>
      </c>
      <c r="Q1780" s="24" t="str">
        <f t="shared" si="56"/>
        <v/>
      </c>
    </row>
    <row r="1781" spans="1:17" ht="24.95" customHeight="1" x14ac:dyDescent="0.25">
      <c r="A1781" s="17">
        <f t="shared" si="55"/>
        <v>1779</v>
      </c>
      <c r="B1781" s="18" t="str">
        <f>'Base de dados'!A1780</f>
        <v>5630005030</v>
      </c>
      <c r="C1781" s="19" t="str">
        <f>'Base de dados'!B1780</f>
        <v>CAMILA DA COSTA SILVA E SILVA</v>
      </c>
      <c r="D1781" s="26">
        <f>'Base de dados'!C1780</f>
        <v>485953389</v>
      </c>
      <c r="E1781" s="20" t="str">
        <f>'Base de dados'!D1780</f>
        <v>407.063.178-07</v>
      </c>
      <c r="F1781" s="21" t="str">
        <f>IF('Base de dados'!E1780&lt;&gt;"",'Base de dados'!E1780,"")</f>
        <v/>
      </c>
      <c r="G1781" s="21" t="str">
        <f>IF('Base de dados'!F1780&lt;&gt;"",'Base de dados'!F1780,"")</f>
        <v/>
      </c>
      <c r="H1781" s="21" t="str">
        <f>IF('Base de dados'!G1780&lt;&gt;"",'Base de dados'!G1780,"")</f>
        <v/>
      </c>
      <c r="I1781" s="31" t="str">
        <f>Prefeitura!D1781</f>
        <v>RUA FERNANDO MUSA, 15 - CENTRO - CASA BRANCA</v>
      </c>
      <c r="J1781" s="22" t="str">
        <f>Prefeitura!E1781</f>
        <v>(19) 989276646</v>
      </c>
      <c r="K1781" s="23" t="str">
        <f>LOWER('Base de dados'!K1780)</f>
        <v>camilasilvasonho@gmail.com</v>
      </c>
      <c r="L1781" s="24" t="str">
        <f>'Base de dados'!J1780</f>
        <v>POPULAÇÃO GERAL</v>
      </c>
      <c r="M1781" s="24" t="str">
        <f>'Base de dados'!L1780</f>
        <v>SUPLENTE</v>
      </c>
      <c r="N1781" s="24">
        <f>'Base de dados'!M1780</f>
        <v>1464</v>
      </c>
      <c r="O1781" s="29" t="str">
        <f>IF(OR(Prefeitura!I1781="Não",Prefeitura!J1781&lt;&gt;""),"EXCLUÍDO","")</f>
        <v/>
      </c>
      <c r="P1781" s="24" t="str">
        <f>IF(Prefeitura!J1781&lt;&gt;"","ATENDIDO CDHU",IF(Prefeitura!I1781="Não","NÃO COMPROVA TEMPO DE MORADIA",""))</f>
        <v/>
      </c>
      <c r="Q1781" s="24" t="str">
        <f t="shared" si="56"/>
        <v/>
      </c>
    </row>
    <row r="1782" spans="1:17" ht="24.95" customHeight="1" x14ac:dyDescent="0.25">
      <c r="A1782" s="17">
        <f t="shared" si="55"/>
        <v>1780</v>
      </c>
      <c r="B1782" s="18" t="str">
        <f>'Base de dados'!A1781</f>
        <v>5630015807</v>
      </c>
      <c r="C1782" s="19" t="str">
        <f>'Base de dados'!B1781</f>
        <v>RITA DE CASSIA CORBELI</v>
      </c>
      <c r="D1782" s="26">
        <f>'Base de dados'!C1781</f>
        <v>219068203</v>
      </c>
      <c r="E1782" s="20" t="str">
        <f>'Base de dados'!D1781</f>
        <v>253.727.928-09</v>
      </c>
      <c r="F1782" s="21" t="str">
        <f>IF('Base de dados'!E1781&lt;&gt;"",'Base de dados'!E1781,"")</f>
        <v/>
      </c>
      <c r="G1782" s="21" t="str">
        <f>IF('Base de dados'!F1781&lt;&gt;"",'Base de dados'!F1781,"")</f>
        <v/>
      </c>
      <c r="H1782" s="21" t="str">
        <f>IF('Base de dados'!G1781&lt;&gt;"",'Base de dados'!G1781,"")</f>
        <v/>
      </c>
      <c r="I1782" s="31" t="str">
        <f>Prefeitura!D1782</f>
        <v>RUA RICARDO SANTA ROSA, 168 - VILA SANTA MARIA - CASA BRANCA</v>
      </c>
      <c r="J1782" s="22" t="str">
        <f>Prefeitura!E1782</f>
        <v>(19) 994580343</v>
      </c>
      <c r="K1782" s="23" t="str">
        <f>LOWER('Base de dados'!K1781)</f>
        <v>fernandoarcondicionado1@gmail.com</v>
      </c>
      <c r="L1782" s="24" t="str">
        <f>'Base de dados'!J1781</f>
        <v>POPULAÇÃO GERAL</v>
      </c>
      <c r="M1782" s="24" t="str">
        <f>'Base de dados'!L1781</f>
        <v>SUPLENTE</v>
      </c>
      <c r="N1782" s="24">
        <f>'Base de dados'!M1781</f>
        <v>1465</v>
      </c>
      <c r="O1782" s="29" t="str">
        <f>IF(OR(Prefeitura!I1782="Não",Prefeitura!J1782&lt;&gt;""),"EXCLUÍDO","")</f>
        <v/>
      </c>
      <c r="P1782" s="24" t="str">
        <f>IF(Prefeitura!J1782&lt;&gt;"","ATENDIDO CDHU",IF(Prefeitura!I1782="Não","NÃO COMPROVA TEMPO DE MORADIA",""))</f>
        <v/>
      </c>
      <c r="Q1782" s="24" t="str">
        <f t="shared" si="56"/>
        <v/>
      </c>
    </row>
    <row r="1783" spans="1:17" ht="24.95" customHeight="1" x14ac:dyDescent="0.25">
      <c r="A1783" s="17">
        <f t="shared" si="55"/>
        <v>1781</v>
      </c>
      <c r="B1783" s="18" t="str">
        <f>'Base de dados'!A1782</f>
        <v>5630004801</v>
      </c>
      <c r="C1783" s="19" t="str">
        <f>'Base de dados'!B1782</f>
        <v>SELMA CRISTINA FERREIRA</v>
      </c>
      <c r="D1783" s="26">
        <f>'Base de dados'!C1782</f>
        <v>277148959</v>
      </c>
      <c r="E1783" s="20" t="str">
        <f>'Base de dados'!D1782</f>
        <v>172.822.778-00</v>
      </c>
      <c r="F1783" s="21" t="str">
        <f>IF('Base de dados'!E1782&lt;&gt;"",'Base de dados'!E1782,"")</f>
        <v/>
      </c>
      <c r="G1783" s="21" t="str">
        <f>IF('Base de dados'!F1782&lt;&gt;"",'Base de dados'!F1782,"")</f>
        <v/>
      </c>
      <c r="H1783" s="21" t="str">
        <f>IF('Base de dados'!G1782&lt;&gt;"",'Base de dados'!G1782,"")</f>
        <v/>
      </c>
      <c r="I1783" s="31" t="str">
        <f>Prefeitura!D1783</f>
        <v>RUA FAMILIA SILLUS, 101 - JARDIM AMERICA - CASA BRANCA</v>
      </c>
      <c r="J1783" s="22" t="str">
        <f>Prefeitura!E1783</f>
        <v>(19) 991698554</v>
      </c>
      <c r="K1783" s="23" t="str">
        <f>LOWER('Base de dados'!K1782)</f>
        <v>selma6257@gmail.com</v>
      </c>
      <c r="L1783" s="24" t="str">
        <f>'Base de dados'!J1782</f>
        <v>POPULAÇÃO GERAL</v>
      </c>
      <c r="M1783" s="24" t="str">
        <f>'Base de dados'!L1782</f>
        <v>SUPLENTE</v>
      </c>
      <c r="N1783" s="24">
        <f>'Base de dados'!M1782</f>
        <v>1466</v>
      </c>
      <c r="O1783" s="29" t="str">
        <f>IF(OR(Prefeitura!I1783="Não",Prefeitura!J1783&lt;&gt;""),"EXCLUÍDO","")</f>
        <v/>
      </c>
      <c r="P1783" s="24" t="str">
        <f>IF(Prefeitura!J1783&lt;&gt;"","ATENDIDO CDHU",IF(Prefeitura!I1783="Não","NÃO COMPROVA TEMPO DE MORADIA",""))</f>
        <v/>
      </c>
      <c r="Q1783" s="24" t="str">
        <f t="shared" si="56"/>
        <v/>
      </c>
    </row>
    <row r="1784" spans="1:17" ht="24.95" customHeight="1" x14ac:dyDescent="0.25">
      <c r="A1784" s="17">
        <f t="shared" si="55"/>
        <v>1782</v>
      </c>
      <c r="B1784" s="18" t="str">
        <f>'Base de dados'!A1783</f>
        <v>5630006566</v>
      </c>
      <c r="C1784" s="19" t="str">
        <f>'Base de dados'!B1783</f>
        <v>MARIO ALARICO GARCIA</v>
      </c>
      <c r="D1784" s="26">
        <f>'Base de dados'!C1783</f>
        <v>400988963</v>
      </c>
      <c r="E1784" s="20" t="str">
        <f>'Base de dados'!D1783</f>
        <v>356.740.928-00</v>
      </c>
      <c r="F1784" s="21" t="str">
        <f>IF('Base de dados'!E1783&lt;&gt;"",'Base de dados'!E1783,"")</f>
        <v/>
      </c>
      <c r="G1784" s="21" t="str">
        <f>IF('Base de dados'!F1783&lt;&gt;"",'Base de dados'!F1783,"")</f>
        <v/>
      </c>
      <c r="H1784" s="21" t="str">
        <f>IF('Base de dados'!G1783&lt;&gt;"",'Base de dados'!G1783,"")</f>
        <v/>
      </c>
      <c r="I1784" s="31" t="str">
        <f>Prefeitura!D1784</f>
        <v>RUA PROFESSOR WILSON COSTA JACINTO, 60 - JARDIM ELDORADO - CASA BRANCA</v>
      </c>
      <c r="J1784" s="22" t="str">
        <f>Prefeitura!E1784</f>
        <v>(19) 994316510</v>
      </c>
      <c r="K1784" s="23" t="str">
        <f>LOWER('Base de dados'!K1783)</f>
        <v>mario.alaricogarcia@gmail.com</v>
      </c>
      <c r="L1784" s="24" t="str">
        <f>'Base de dados'!J1783</f>
        <v>POPULAÇÃO GERAL</v>
      </c>
      <c r="M1784" s="24" t="str">
        <f>'Base de dados'!L1783</f>
        <v>SUPLENTE</v>
      </c>
      <c r="N1784" s="24">
        <f>'Base de dados'!M1783</f>
        <v>1467</v>
      </c>
      <c r="O1784" s="29" t="str">
        <f>IF(OR(Prefeitura!I1784="Não",Prefeitura!J1784&lt;&gt;""),"EXCLUÍDO","")</f>
        <v/>
      </c>
      <c r="P1784" s="24" t="str">
        <f>IF(Prefeitura!J1784&lt;&gt;"","ATENDIDO CDHU",IF(Prefeitura!I1784="Não","NÃO COMPROVA TEMPO DE MORADIA",""))</f>
        <v/>
      </c>
      <c r="Q1784" s="24" t="str">
        <f t="shared" si="56"/>
        <v/>
      </c>
    </row>
    <row r="1785" spans="1:17" ht="24.95" customHeight="1" x14ac:dyDescent="0.25">
      <c r="A1785" s="17">
        <f t="shared" si="55"/>
        <v>1783</v>
      </c>
      <c r="B1785" s="18" t="str">
        <f>'Base de dados'!A1784</f>
        <v>5630018066</v>
      </c>
      <c r="C1785" s="19" t="str">
        <f>'Base de dados'!B1784</f>
        <v>LINCOLN ANSELMO DOS SANTOS</v>
      </c>
      <c r="D1785" s="26">
        <f>'Base de dados'!C1784</f>
        <v>37269025</v>
      </c>
      <c r="E1785" s="20" t="str">
        <f>'Base de dados'!D1784</f>
        <v>462.251.208-40</v>
      </c>
      <c r="F1785" s="21" t="str">
        <f>IF('Base de dados'!E1784&lt;&gt;"",'Base de dados'!E1784,"")</f>
        <v/>
      </c>
      <c r="G1785" s="21" t="str">
        <f>IF('Base de dados'!F1784&lt;&gt;"",'Base de dados'!F1784,"")</f>
        <v/>
      </c>
      <c r="H1785" s="21" t="str">
        <f>IF('Base de dados'!G1784&lt;&gt;"",'Base de dados'!G1784,"")</f>
        <v/>
      </c>
      <c r="I1785" s="31" t="str">
        <f>Prefeitura!D1785</f>
        <v>RUA OSMUNDO BUENO DE ARRUDA, 22 - JARDIM CARLOS LOURENCO - CAMPINAS</v>
      </c>
      <c r="J1785" s="22" t="str">
        <f>Prefeitura!E1785</f>
        <v>(19) 989371988</v>
      </c>
      <c r="K1785" s="23" t="str">
        <f>LOWER('Base de dados'!K1784)</f>
        <v>lincolns2juliana@gmail.com</v>
      </c>
      <c r="L1785" s="24" t="str">
        <f>'Base de dados'!J1784</f>
        <v>POPULAÇÃO GERAL</v>
      </c>
      <c r="M1785" s="24" t="str">
        <f>'Base de dados'!L1784</f>
        <v>SUPLENTE</v>
      </c>
      <c r="N1785" s="24">
        <f>'Base de dados'!M1784</f>
        <v>1468</v>
      </c>
      <c r="O1785" s="29" t="str">
        <f>IF(OR(Prefeitura!I1785="Não",Prefeitura!J1785&lt;&gt;""),"EXCLUÍDO","")</f>
        <v/>
      </c>
      <c r="P1785" s="24" t="str">
        <f>IF(Prefeitura!J1785&lt;&gt;"","ATENDIDO CDHU",IF(Prefeitura!I1785="Não","NÃO COMPROVA TEMPO DE MORADIA",""))</f>
        <v/>
      </c>
      <c r="Q1785" s="24" t="str">
        <f t="shared" si="56"/>
        <v/>
      </c>
    </row>
    <row r="1786" spans="1:17" ht="24.95" customHeight="1" x14ac:dyDescent="0.25">
      <c r="A1786" s="17">
        <f t="shared" si="55"/>
        <v>1784</v>
      </c>
      <c r="B1786" s="18" t="str">
        <f>'Base de dados'!A1785</f>
        <v>5630001351</v>
      </c>
      <c r="C1786" s="19" t="str">
        <f>'Base de dados'!B1785</f>
        <v>IVANI DIAS PEREIRA</v>
      </c>
      <c r="D1786" s="26">
        <f>'Base de dados'!C1785</f>
        <v>208798912</v>
      </c>
      <c r="E1786" s="20" t="str">
        <f>'Base de dados'!D1785</f>
        <v>120.502.218-00</v>
      </c>
      <c r="F1786" s="21" t="str">
        <f>IF('Base de dados'!E1785&lt;&gt;"",'Base de dados'!E1785,"")</f>
        <v/>
      </c>
      <c r="G1786" s="21" t="str">
        <f>IF('Base de dados'!F1785&lt;&gt;"",'Base de dados'!F1785,"")</f>
        <v/>
      </c>
      <c r="H1786" s="21" t="str">
        <f>IF('Base de dados'!G1785&lt;&gt;"",'Base de dados'!G1785,"")</f>
        <v/>
      </c>
      <c r="I1786" s="31" t="str">
        <f>Prefeitura!D1786</f>
        <v>RUA PEDRO VILLAS BOAS, 166 - JARDIM MACAUBA - CASA BRANCA</v>
      </c>
      <c r="J1786" s="22" t="str">
        <f>Prefeitura!E1786</f>
        <v>(19) 999679362</v>
      </c>
      <c r="K1786" s="23" t="str">
        <f>LOWER('Base de dados'!K1785)</f>
        <v>ivanidereira57@gmail.com</v>
      </c>
      <c r="L1786" s="24" t="str">
        <f>'Base de dados'!J1785</f>
        <v>POPULAÇÃO GERAL</v>
      </c>
      <c r="M1786" s="24" t="str">
        <f>'Base de dados'!L1785</f>
        <v>SUPLENTE</v>
      </c>
      <c r="N1786" s="24">
        <f>'Base de dados'!M1785</f>
        <v>1469</v>
      </c>
      <c r="O1786" s="29" t="str">
        <f>IF(OR(Prefeitura!I1786="Não",Prefeitura!J1786&lt;&gt;""),"EXCLUÍDO","")</f>
        <v/>
      </c>
      <c r="P1786" s="24" t="str">
        <f>IF(Prefeitura!J1786&lt;&gt;"","ATENDIDO CDHU",IF(Prefeitura!I1786="Não","NÃO COMPROVA TEMPO DE MORADIA",""))</f>
        <v/>
      </c>
      <c r="Q1786" s="24" t="str">
        <f t="shared" si="56"/>
        <v/>
      </c>
    </row>
    <row r="1787" spans="1:17" ht="24.95" customHeight="1" x14ac:dyDescent="0.25">
      <c r="A1787" s="17">
        <f t="shared" si="55"/>
        <v>1785</v>
      </c>
      <c r="B1787" s="18" t="str">
        <f>'Base de dados'!A1786</f>
        <v>5630002805</v>
      </c>
      <c r="C1787" s="19" t="str">
        <f>'Base de dados'!B1786</f>
        <v>JOELMA PEREIRA DOS SANTOS</v>
      </c>
      <c r="D1787" s="26">
        <f>'Base de dados'!C1786</f>
        <v>485628065</v>
      </c>
      <c r="E1787" s="20" t="str">
        <f>'Base de dados'!D1786</f>
        <v>408.718.488-99</v>
      </c>
      <c r="F1787" s="21" t="str">
        <f>IF('Base de dados'!E1786&lt;&gt;"",'Base de dados'!E1786,"")</f>
        <v/>
      </c>
      <c r="G1787" s="21" t="str">
        <f>IF('Base de dados'!F1786&lt;&gt;"",'Base de dados'!F1786,"")</f>
        <v/>
      </c>
      <c r="H1787" s="21" t="str">
        <f>IF('Base de dados'!G1786&lt;&gt;"",'Base de dados'!G1786,"")</f>
        <v/>
      </c>
      <c r="I1787" s="31" t="str">
        <f>Prefeitura!D1787</f>
        <v>AV  DOLORES CARVALHO SANTOS, 202 - ODENIR BUZATTO - CASA BRANCA</v>
      </c>
      <c r="J1787" s="22" t="str">
        <f>Prefeitura!E1787</f>
        <v>(19) 987598377</v>
      </c>
      <c r="K1787" s="23" t="str">
        <f>LOWER('Base de dados'!K1786)</f>
        <v>joelmap842@gmail.com</v>
      </c>
      <c r="L1787" s="24" t="str">
        <f>'Base de dados'!J1786</f>
        <v>POPULAÇÃO GERAL</v>
      </c>
      <c r="M1787" s="24" t="str">
        <f>'Base de dados'!L1786</f>
        <v>SUPLENTE</v>
      </c>
      <c r="N1787" s="24">
        <f>'Base de dados'!M1786</f>
        <v>1470</v>
      </c>
      <c r="O1787" s="29" t="str">
        <f>IF(OR(Prefeitura!I1787="Não",Prefeitura!J1787&lt;&gt;""),"EXCLUÍDO","")</f>
        <v/>
      </c>
      <c r="P1787" s="24" t="str">
        <f>IF(Prefeitura!J1787&lt;&gt;"","ATENDIDO CDHU",IF(Prefeitura!I1787="Não","NÃO COMPROVA TEMPO DE MORADIA",""))</f>
        <v/>
      </c>
      <c r="Q1787" s="24" t="str">
        <f t="shared" si="56"/>
        <v/>
      </c>
    </row>
    <row r="1788" spans="1:17" ht="24.95" customHeight="1" x14ac:dyDescent="0.25">
      <c r="A1788" s="17">
        <f t="shared" si="55"/>
        <v>1786</v>
      </c>
      <c r="B1788" s="18" t="str">
        <f>'Base de dados'!A1787</f>
        <v>5630020815</v>
      </c>
      <c r="C1788" s="19" t="str">
        <f>'Base de dados'!B1787</f>
        <v>FELIPE PIRES NEPOMUCENO</v>
      </c>
      <c r="D1788" s="26">
        <f>'Base de dados'!C1787</f>
        <v>5424979992</v>
      </c>
      <c r="E1788" s="20" t="str">
        <f>'Base de dados'!D1787</f>
        <v>446.321.318-57</v>
      </c>
      <c r="F1788" s="21" t="str">
        <f>IF('Base de dados'!E1787&lt;&gt;"",'Base de dados'!E1787,"")</f>
        <v/>
      </c>
      <c r="G1788" s="21" t="str">
        <f>IF('Base de dados'!F1787&lt;&gt;"",'Base de dados'!F1787,"")</f>
        <v/>
      </c>
      <c r="H1788" s="21" t="str">
        <f>IF('Base de dados'!G1787&lt;&gt;"",'Base de dados'!G1787,"")</f>
        <v/>
      </c>
      <c r="I1788" s="31" t="str">
        <f>Prefeitura!D1788</f>
        <v>RUA DOS MONTOVANI, 210 - AIRLIN DO PERES - CASA BRANCA</v>
      </c>
      <c r="J1788" s="22" t="str">
        <f>Prefeitura!E1788</f>
        <v>(19) 994886401</v>
      </c>
      <c r="K1788" s="23" t="str">
        <f>LOWER('Base de dados'!K1787)</f>
        <v>felipe.maconheiro19@gmail.com</v>
      </c>
      <c r="L1788" s="24" t="str">
        <f>'Base de dados'!J1787</f>
        <v>POPULAÇÃO GERAL</v>
      </c>
      <c r="M1788" s="24" t="str">
        <f>'Base de dados'!L1787</f>
        <v>SUPLENTE</v>
      </c>
      <c r="N1788" s="24">
        <f>'Base de dados'!M1787</f>
        <v>1471</v>
      </c>
      <c r="O1788" s="29" t="str">
        <f>IF(OR(Prefeitura!I1788="Não",Prefeitura!J1788&lt;&gt;""),"EXCLUÍDO","")</f>
        <v/>
      </c>
      <c r="P1788" s="24" t="str">
        <f>IF(Prefeitura!J1788&lt;&gt;"","ATENDIDO CDHU",IF(Prefeitura!I1788="Não","NÃO COMPROVA TEMPO DE MORADIA",""))</f>
        <v/>
      </c>
      <c r="Q1788" s="24" t="str">
        <f t="shared" si="56"/>
        <v/>
      </c>
    </row>
    <row r="1789" spans="1:17" ht="24.95" customHeight="1" x14ac:dyDescent="0.25">
      <c r="A1789" s="17">
        <f t="shared" si="55"/>
        <v>1787</v>
      </c>
      <c r="B1789" s="18" t="str">
        <f>'Base de dados'!A1788</f>
        <v>5630017100</v>
      </c>
      <c r="C1789" s="19" t="str">
        <f>'Base de dados'!B1788</f>
        <v>JEFFERSON MOURA HORWATH</v>
      </c>
      <c r="D1789" s="26">
        <f>'Base de dados'!C1788</f>
        <v>642934794</v>
      </c>
      <c r="E1789" s="20" t="str">
        <f>'Base de dados'!D1788</f>
        <v>520.285.928-77</v>
      </c>
      <c r="F1789" s="21" t="str">
        <f>IF('Base de dados'!E1788&lt;&gt;"",'Base de dados'!E1788,"")</f>
        <v/>
      </c>
      <c r="G1789" s="21" t="str">
        <f>IF('Base de dados'!F1788&lt;&gt;"",'Base de dados'!F1788,"")</f>
        <v/>
      </c>
      <c r="H1789" s="21" t="str">
        <f>IF('Base de dados'!G1788&lt;&gt;"",'Base de dados'!G1788,"")</f>
        <v/>
      </c>
      <c r="I1789" s="31" t="str">
        <f>Prefeitura!D1789</f>
        <v>RUA CELINA SOARES, 75 - CENTRO - CASA BRANCA</v>
      </c>
      <c r="J1789" s="22" t="str">
        <f>Prefeitura!E1789</f>
        <v>(17) 988006267</v>
      </c>
      <c r="K1789" s="23" t="str">
        <f>LOWER('Base de dados'!K1788)</f>
        <v>jefmoura2011@hotmail.com</v>
      </c>
      <c r="L1789" s="24" t="str">
        <f>'Base de dados'!J1788</f>
        <v>POPULAÇÃO GERAL</v>
      </c>
      <c r="M1789" s="24" t="str">
        <f>'Base de dados'!L1788</f>
        <v>SUPLENTE</v>
      </c>
      <c r="N1789" s="24">
        <f>'Base de dados'!M1788</f>
        <v>1472</v>
      </c>
      <c r="O1789" s="29" t="str">
        <f>IF(OR(Prefeitura!I1789="Não",Prefeitura!J1789&lt;&gt;""),"EXCLUÍDO","")</f>
        <v/>
      </c>
      <c r="P1789" s="24" t="str">
        <f>IF(Prefeitura!J1789&lt;&gt;"","ATENDIDO CDHU",IF(Prefeitura!I1789="Não","NÃO COMPROVA TEMPO DE MORADIA",""))</f>
        <v/>
      </c>
      <c r="Q1789" s="24" t="str">
        <f t="shared" si="56"/>
        <v/>
      </c>
    </row>
    <row r="1790" spans="1:17" ht="24.95" customHeight="1" x14ac:dyDescent="0.25">
      <c r="A1790" s="17">
        <f t="shared" si="55"/>
        <v>1788</v>
      </c>
      <c r="B1790" s="18" t="str">
        <f>'Base de dados'!A1789</f>
        <v>5630021599</v>
      </c>
      <c r="C1790" s="19" t="str">
        <f>'Base de dados'!B1789</f>
        <v>PAOLA APARECIDA NAZARETH POMPEU</v>
      </c>
      <c r="D1790" s="26">
        <f>'Base de dados'!C1789</f>
        <v>4460783270</v>
      </c>
      <c r="E1790" s="20" t="str">
        <f>'Base de dados'!D1789</f>
        <v>407.752.888-70</v>
      </c>
      <c r="F1790" s="21" t="str">
        <f>IF('Base de dados'!E1789&lt;&gt;"",'Base de dados'!E1789,"")</f>
        <v/>
      </c>
      <c r="G1790" s="21" t="str">
        <f>IF('Base de dados'!F1789&lt;&gt;"",'Base de dados'!F1789,"")</f>
        <v/>
      </c>
      <c r="H1790" s="21" t="str">
        <f>IF('Base de dados'!G1789&lt;&gt;"",'Base de dados'!G1789,"")</f>
        <v/>
      </c>
      <c r="I1790" s="31" t="str">
        <f>Prefeitura!D1790</f>
        <v>RUA GOIAS, 121 - LAGOA BRANCA - CASA BRANCA</v>
      </c>
      <c r="J1790" s="22" t="str">
        <f>Prefeitura!E1790</f>
        <v>(19) 991569394</v>
      </c>
      <c r="K1790" s="23" t="str">
        <f>LOWER('Base de dados'!K1789)</f>
        <v>thauanpires8435@gmail.com</v>
      </c>
      <c r="L1790" s="24" t="str">
        <f>'Base de dados'!J1789</f>
        <v>POPULAÇÃO GERAL</v>
      </c>
      <c r="M1790" s="24" t="str">
        <f>'Base de dados'!L1789</f>
        <v>SUPLENTE</v>
      </c>
      <c r="N1790" s="24">
        <f>'Base de dados'!M1789</f>
        <v>1473</v>
      </c>
      <c r="O1790" s="29" t="str">
        <f>IF(OR(Prefeitura!I1790="Não",Prefeitura!J1790&lt;&gt;""),"EXCLUÍDO","")</f>
        <v/>
      </c>
      <c r="P1790" s="24" t="str">
        <f>IF(Prefeitura!J1790&lt;&gt;"","ATENDIDO CDHU",IF(Prefeitura!I1790="Não","NÃO COMPROVA TEMPO DE MORADIA",""))</f>
        <v/>
      </c>
      <c r="Q1790" s="24" t="str">
        <f t="shared" si="56"/>
        <v/>
      </c>
    </row>
    <row r="1791" spans="1:17" ht="24.95" customHeight="1" x14ac:dyDescent="0.25">
      <c r="A1791" s="17">
        <f t="shared" si="55"/>
        <v>1789</v>
      </c>
      <c r="B1791" s="18" t="str">
        <f>'Base de dados'!A1790</f>
        <v>5630013729</v>
      </c>
      <c r="C1791" s="19" t="str">
        <f>'Base de dados'!B1790</f>
        <v>EVANDRO HENRIQUE DE SOUZA OLIVEIRA</v>
      </c>
      <c r="D1791" s="26">
        <f>'Base de dados'!C1790</f>
        <v>569409603</v>
      </c>
      <c r="E1791" s="20" t="str">
        <f>'Base de dados'!D1790</f>
        <v>461.849.058-64</v>
      </c>
      <c r="F1791" s="21" t="str">
        <f>IF('Base de dados'!E1790&lt;&gt;"",'Base de dados'!E1790,"")</f>
        <v/>
      </c>
      <c r="G1791" s="21" t="str">
        <f>IF('Base de dados'!F1790&lt;&gt;"",'Base de dados'!F1790,"")</f>
        <v/>
      </c>
      <c r="H1791" s="21" t="str">
        <f>IF('Base de dados'!G1790&lt;&gt;"",'Base de dados'!G1790,"")</f>
        <v/>
      </c>
      <c r="I1791" s="31" t="str">
        <f>Prefeitura!D1791</f>
        <v>RUA DOS PACHECO, 87 - DESTERRO - CASA BRANCA</v>
      </c>
      <c r="J1791" s="22" t="str">
        <f>Prefeitura!E1791</f>
        <v>(19) 995963106</v>
      </c>
      <c r="K1791" s="23" t="str">
        <f>LOWER('Base de dados'!K1790)</f>
        <v>johnnylucasdonascimento@gmail.com</v>
      </c>
      <c r="L1791" s="24" t="str">
        <f>'Base de dados'!J1790</f>
        <v>POPULAÇÃO GERAL</v>
      </c>
      <c r="M1791" s="24" t="str">
        <f>'Base de dados'!L1790</f>
        <v>SUPLENTE</v>
      </c>
      <c r="N1791" s="24">
        <f>'Base de dados'!M1790</f>
        <v>1474</v>
      </c>
      <c r="O1791" s="29" t="str">
        <f>IF(OR(Prefeitura!I1791="Não",Prefeitura!J1791&lt;&gt;""),"EXCLUÍDO","")</f>
        <v/>
      </c>
      <c r="P1791" s="24" t="str">
        <f>IF(Prefeitura!J1791&lt;&gt;"","ATENDIDO CDHU",IF(Prefeitura!I1791="Não","NÃO COMPROVA TEMPO DE MORADIA",""))</f>
        <v/>
      </c>
      <c r="Q1791" s="24" t="str">
        <f t="shared" si="56"/>
        <v/>
      </c>
    </row>
    <row r="1792" spans="1:17" ht="24.95" customHeight="1" x14ac:dyDescent="0.25">
      <c r="A1792" s="17">
        <f t="shared" si="55"/>
        <v>1790</v>
      </c>
      <c r="B1792" s="18" t="str">
        <f>'Base de dados'!A1791</f>
        <v>5630004447</v>
      </c>
      <c r="C1792" s="19" t="str">
        <f>'Base de dados'!B1791</f>
        <v>PAMELA SUELEN ANDRADE</v>
      </c>
      <c r="D1792" s="26">
        <f>'Base de dados'!C1791</f>
        <v>481772595</v>
      </c>
      <c r="E1792" s="20" t="str">
        <f>'Base de dados'!D1791</f>
        <v>415.279.008-35</v>
      </c>
      <c r="F1792" s="21" t="str">
        <f>IF('Base de dados'!E1791&lt;&gt;"",'Base de dados'!E1791,"")</f>
        <v/>
      </c>
      <c r="G1792" s="21" t="str">
        <f>IF('Base de dados'!F1791&lt;&gt;"",'Base de dados'!F1791,"")</f>
        <v/>
      </c>
      <c r="H1792" s="21" t="str">
        <f>IF('Base de dados'!G1791&lt;&gt;"",'Base de dados'!G1791,"")</f>
        <v/>
      </c>
      <c r="I1792" s="31" t="str">
        <f>Prefeitura!D1792</f>
        <v>RUA PROFESSOR NELSON COSTA, 68 - CONJUNTO HABITACIONAL  SEBASTIAO F ZIMBRES - CASA BRANCA</v>
      </c>
      <c r="J1792" s="22" t="str">
        <f>Prefeitura!E1792</f>
        <v>(19) 998204174</v>
      </c>
      <c r="K1792" s="23" t="str">
        <f>LOWER('Base de dados'!K1791)</f>
        <v>pamelaandrade340@gmail.com</v>
      </c>
      <c r="L1792" s="24" t="str">
        <f>'Base de dados'!J1791</f>
        <v>POPULAÇÃO GERAL</v>
      </c>
      <c r="M1792" s="24" t="str">
        <f>'Base de dados'!L1791</f>
        <v>SUPLENTE</v>
      </c>
      <c r="N1792" s="24">
        <f>'Base de dados'!M1791</f>
        <v>1475</v>
      </c>
      <c r="O1792" s="29" t="str">
        <f>IF(OR(Prefeitura!I1792="Não",Prefeitura!J1792&lt;&gt;""),"EXCLUÍDO","")</f>
        <v/>
      </c>
      <c r="P1792" s="24" t="str">
        <f>IF(Prefeitura!J1792&lt;&gt;"","ATENDIDO CDHU",IF(Prefeitura!I1792="Não","NÃO COMPROVA TEMPO DE MORADIA",""))</f>
        <v/>
      </c>
      <c r="Q1792" s="24" t="str">
        <f t="shared" si="56"/>
        <v/>
      </c>
    </row>
    <row r="1793" spans="1:17" ht="24.95" customHeight="1" x14ac:dyDescent="0.25">
      <c r="A1793" s="17">
        <f t="shared" si="55"/>
        <v>1791</v>
      </c>
      <c r="B1793" s="18" t="str">
        <f>'Base de dados'!A1792</f>
        <v>5630021227</v>
      </c>
      <c r="C1793" s="19" t="str">
        <f>'Base de dados'!B1792</f>
        <v>ANA LUCIA THEODORO</v>
      </c>
      <c r="D1793" s="26">
        <f>'Base de dados'!C1792</f>
        <v>198217808</v>
      </c>
      <c r="E1793" s="20" t="str">
        <f>'Base de dados'!D1792</f>
        <v>256.527.858-61</v>
      </c>
      <c r="F1793" s="21" t="str">
        <f>IF('Base de dados'!E1792&lt;&gt;"",'Base de dados'!E1792,"")</f>
        <v/>
      </c>
      <c r="G1793" s="21" t="str">
        <f>IF('Base de dados'!F1792&lt;&gt;"",'Base de dados'!F1792,"")</f>
        <v/>
      </c>
      <c r="H1793" s="21" t="str">
        <f>IF('Base de dados'!G1792&lt;&gt;"",'Base de dados'!G1792,"")</f>
        <v/>
      </c>
      <c r="I1793" s="31" t="str">
        <f>Prefeitura!D1793</f>
        <v>RUA LUIZ GONZAGA DE CARVALHO, 39 - JARDIM ALVORADA  - CASA BRANCA</v>
      </c>
      <c r="J1793" s="22" t="str">
        <f>Prefeitura!E1793</f>
        <v>(19) 993512489</v>
      </c>
      <c r="K1793" s="23" t="str">
        <f>LOWER('Base de dados'!K1792)</f>
        <v>marianac22theo@gmail.com</v>
      </c>
      <c r="L1793" s="24" t="str">
        <f>'Base de dados'!J1792</f>
        <v>POPULAÇÃO GERAL</v>
      </c>
      <c r="M1793" s="24" t="str">
        <f>'Base de dados'!L1792</f>
        <v>SUPLENTE</v>
      </c>
      <c r="N1793" s="24">
        <f>'Base de dados'!M1792</f>
        <v>1476</v>
      </c>
      <c r="O1793" s="29" t="str">
        <f>IF(OR(Prefeitura!I1793="Não",Prefeitura!J1793&lt;&gt;""),"EXCLUÍDO","")</f>
        <v/>
      </c>
      <c r="P1793" s="24" t="str">
        <f>IF(Prefeitura!J1793&lt;&gt;"","ATENDIDO CDHU",IF(Prefeitura!I1793="Não","NÃO COMPROVA TEMPO DE MORADIA",""))</f>
        <v/>
      </c>
      <c r="Q1793" s="24" t="str">
        <f t="shared" si="56"/>
        <v/>
      </c>
    </row>
    <row r="1794" spans="1:17" ht="24.95" customHeight="1" x14ac:dyDescent="0.25">
      <c r="A1794" s="17">
        <f t="shared" si="55"/>
        <v>1792</v>
      </c>
      <c r="B1794" s="18" t="str">
        <f>'Base de dados'!A1793</f>
        <v>5630007283</v>
      </c>
      <c r="C1794" s="19" t="str">
        <f>'Base de dados'!B1793</f>
        <v>DAIANA ELISA DE CARVALHO ANTONIO</v>
      </c>
      <c r="D1794" s="26">
        <f>'Base de dados'!C1793</f>
        <v>436034992</v>
      </c>
      <c r="E1794" s="20" t="str">
        <f>'Base de dados'!D1793</f>
        <v>373.431.288-41</v>
      </c>
      <c r="F1794" s="21" t="str">
        <f>IF('Base de dados'!E1793&lt;&gt;"",'Base de dados'!E1793,"")</f>
        <v/>
      </c>
      <c r="G1794" s="21" t="str">
        <f>IF('Base de dados'!F1793&lt;&gt;"",'Base de dados'!F1793,"")</f>
        <v/>
      </c>
      <c r="H1794" s="21" t="str">
        <f>IF('Base de dados'!G1793&lt;&gt;"",'Base de dados'!G1793,"")</f>
        <v/>
      </c>
      <c r="I1794" s="31" t="str">
        <f>Prefeitura!D1794</f>
        <v>RUA FAMILIA HORTA, 65 - VILA SANTA MARIA - CASA BRANCA</v>
      </c>
      <c r="J1794" s="22" t="str">
        <f>Prefeitura!E1794</f>
        <v>(19) 994802833</v>
      </c>
      <c r="K1794" s="23" t="str">
        <f>LOWER('Base de dados'!K1793)</f>
        <v>elisadaia30@gmail.com</v>
      </c>
      <c r="L1794" s="24" t="str">
        <f>'Base de dados'!J1793</f>
        <v>POPULAÇÃO GERAL</v>
      </c>
      <c r="M1794" s="24" t="str">
        <f>'Base de dados'!L1793</f>
        <v>SUPLENTE</v>
      </c>
      <c r="N1794" s="24">
        <f>'Base de dados'!M1793</f>
        <v>1477</v>
      </c>
      <c r="O1794" s="29" t="str">
        <f>IF(OR(Prefeitura!I1794="Não",Prefeitura!J1794&lt;&gt;""),"EXCLUÍDO","")</f>
        <v/>
      </c>
      <c r="P1794" s="24" t="str">
        <f>IF(Prefeitura!J1794&lt;&gt;"","ATENDIDO CDHU",IF(Prefeitura!I1794="Não","NÃO COMPROVA TEMPO DE MORADIA",""))</f>
        <v/>
      </c>
      <c r="Q1794" s="24" t="str">
        <f t="shared" si="56"/>
        <v/>
      </c>
    </row>
    <row r="1795" spans="1:17" ht="24.95" customHeight="1" x14ac:dyDescent="0.25">
      <c r="A1795" s="17">
        <f t="shared" si="55"/>
        <v>1793</v>
      </c>
      <c r="B1795" s="18" t="str">
        <f>'Base de dados'!A1794</f>
        <v>5630021268</v>
      </c>
      <c r="C1795" s="19" t="str">
        <f>'Base de dados'!B1794</f>
        <v>FRANCISLENE DE SOUZA SILVA</v>
      </c>
      <c r="D1795" s="26">
        <f>'Base de dados'!C1794</f>
        <v>469176970</v>
      </c>
      <c r="E1795" s="20" t="str">
        <f>'Base de dados'!D1794</f>
        <v>446.925.458-44</v>
      </c>
      <c r="F1795" s="21" t="str">
        <f>IF('Base de dados'!E1794&lt;&gt;"",'Base de dados'!E1794,"")</f>
        <v/>
      </c>
      <c r="G1795" s="21" t="str">
        <f>IF('Base de dados'!F1794&lt;&gt;"",'Base de dados'!F1794,"")</f>
        <v/>
      </c>
      <c r="H1795" s="21" t="str">
        <f>IF('Base de dados'!G1794&lt;&gt;"",'Base de dados'!G1794,"")</f>
        <v/>
      </c>
      <c r="I1795" s="31" t="str">
        <f>Prefeitura!D1795</f>
        <v>RUA JOAO BATISTA SALLES CUNHA, 70 - PARQUE SAO PAULO - CASA BRANCA</v>
      </c>
      <c r="J1795" s="22" t="str">
        <f>Prefeitura!E1795</f>
        <v>(19) 994986494</v>
      </c>
      <c r="K1795" s="23" t="str">
        <f>LOWER('Base de dados'!K1794)</f>
        <v>lenevgs95@gmail.com</v>
      </c>
      <c r="L1795" s="24" t="str">
        <f>'Base de dados'!J1794</f>
        <v>POPULAÇÃO GERAL</v>
      </c>
      <c r="M1795" s="24" t="str">
        <f>'Base de dados'!L1794</f>
        <v>SUPLENTE</v>
      </c>
      <c r="N1795" s="24">
        <f>'Base de dados'!M1794</f>
        <v>1478</v>
      </c>
      <c r="O1795" s="29" t="str">
        <f>IF(OR(Prefeitura!I1795="Não",Prefeitura!J1795&lt;&gt;""),"EXCLUÍDO","")</f>
        <v/>
      </c>
      <c r="P1795" s="24" t="str">
        <f>IF(Prefeitura!J1795&lt;&gt;"","ATENDIDO CDHU",IF(Prefeitura!I1795="Não","NÃO COMPROVA TEMPO DE MORADIA",""))</f>
        <v/>
      </c>
      <c r="Q1795" s="24" t="str">
        <f t="shared" si="56"/>
        <v/>
      </c>
    </row>
    <row r="1796" spans="1:17" ht="24.95" customHeight="1" x14ac:dyDescent="0.25">
      <c r="A1796" s="17">
        <f t="shared" si="55"/>
        <v>1794</v>
      </c>
      <c r="B1796" s="18" t="str">
        <f>'Base de dados'!A1795</f>
        <v>5630019395</v>
      </c>
      <c r="C1796" s="19" t="str">
        <f>'Base de dados'!B1795</f>
        <v>LEONARDO VINICIUS DE SOUZA CAMARGO</v>
      </c>
      <c r="D1796" s="26">
        <f>'Base de dados'!C1795</f>
        <v>575574136</v>
      </c>
      <c r="E1796" s="20" t="str">
        <f>'Base de dados'!D1795</f>
        <v>495.709.578-75</v>
      </c>
      <c r="F1796" s="21" t="str">
        <f>IF('Base de dados'!E1795&lt;&gt;"",'Base de dados'!E1795,"")</f>
        <v>ANA JULIA MARTINS DOS SANTOS CAMARGO</v>
      </c>
      <c r="G1796" s="21">
        <f>IF('Base de dados'!F1795&lt;&gt;"",'Base de dados'!F1795,"")</f>
        <v>627832933</v>
      </c>
      <c r="H1796" s="21" t="str">
        <f>IF('Base de dados'!G1795&lt;&gt;"",'Base de dados'!G1795,"")</f>
        <v>519.563.098-45</v>
      </c>
      <c r="I1796" s="31" t="str">
        <f>Prefeitura!D1796</f>
        <v>RUA SILVESTRE FRANCISCO PUGLIA, 18 - ODENIR BUZATO  - CASA BRANCA</v>
      </c>
      <c r="J1796" s="22" t="str">
        <f>Prefeitura!E1796</f>
        <v>(19) 989953257</v>
      </c>
      <c r="K1796" s="23" t="str">
        <f>LOWER('Base de dados'!K1795)</f>
        <v>mariajulia.camargo6633@gmail.com</v>
      </c>
      <c r="L1796" s="24" t="str">
        <f>'Base de dados'!J1795</f>
        <v>POPULAÇÃO GERAL</v>
      </c>
      <c r="M1796" s="24" t="str">
        <f>'Base de dados'!L1795</f>
        <v>SUPLENTE</v>
      </c>
      <c r="N1796" s="24">
        <f>'Base de dados'!M1795</f>
        <v>1479</v>
      </c>
      <c r="O1796" s="29" t="str">
        <f>IF(OR(Prefeitura!I1796="Não",Prefeitura!J1796&lt;&gt;""),"EXCLUÍDO","")</f>
        <v/>
      </c>
      <c r="P1796" s="24" t="str">
        <f>IF(Prefeitura!J1796&lt;&gt;"","ATENDIDO CDHU",IF(Prefeitura!I1796="Não","NÃO COMPROVA TEMPO DE MORADIA",""))</f>
        <v/>
      </c>
      <c r="Q1796" s="24" t="str">
        <f t="shared" si="56"/>
        <v/>
      </c>
    </row>
    <row r="1797" spans="1:17" ht="24.95" customHeight="1" x14ac:dyDescent="0.25">
      <c r="A1797" s="17">
        <f t="shared" ref="A1797:A1860" si="57">A1796+1</f>
        <v>1795</v>
      </c>
      <c r="B1797" s="18" t="str">
        <f>'Base de dados'!A1796</f>
        <v>5630001559</v>
      </c>
      <c r="C1797" s="19" t="str">
        <f>'Base de dados'!B1796</f>
        <v>CELIA CATINI</v>
      </c>
      <c r="D1797" s="26">
        <f>'Base de dados'!C1796</f>
        <v>168637431</v>
      </c>
      <c r="E1797" s="20" t="str">
        <f>'Base de dados'!D1796</f>
        <v>079.479.188-30</v>
      </c>
      <c r="F1797" s="21" t="str">
        <f>IF('Base de dados'!E1796&lt;&gt;"",'Base de dados'!E1796,"")</f>
        <v>JAYRO SGUASSABIA</v>
      </c>
      <c r="G1797" s="21">
        <f>IF('Base de dados'!F1796&lt;&gt;"",'Base de dados'!F1796,"")</f>
        <v>1448340</v>
      </c>
      <c r="H1797" s="21" t="str">
        <f>IF('Base de dados'!G1796&lt;&gt;"",'Base de dados'!G1796,"")</f>
        <v>056.643.308-72</v>
      </c>
      <c r="I1797" s="31" t="str">
        <f>Prefeitura!D1797</f>
        <v>RUA CAPITAO HORRA, 799 - CENTRO - CASA BRANCA</v>
      </c>
      <c r="J1797" s="22" t="str">
        <f>Prefeitura!E1797</f>
        <v>(16) 993258913</v>
      </c>
      <c r="K1797" s="23" t="str">
        <f>LOWER('Base de dados'!K1796)</f>
        <v>jairo.catini@hotmail.com</v>
      </c>
      <c r="L1797" s="24" t="str">
        <f>'Base de dados'!J1796</f>
        <v>POPULAÇÃO GERAL</v>
      </c>
      <c r="M1797" s="24" t="str">
        <f>'Base de dados'!L1796</f>
        <v>SUPLENTE</v>
      </c>
      <c r="N1797" s="24">
        <f>'Base de dados'!M1796</f>
        <v>1480</v>
      </c>
      <c r="O1797" s="29" t="str">
        <f>IF(OR(Prefeitura!I1797="Não",Prefeitura!J1797&lt;&gt;""),"EXCLUÍDO","")</f>
        <v/>
      </c>
      <c r="P1797" s="24" t="str">
        <f>IF(Prefeitura!J1797&lt;&gt;"","ATENDIDO CDHU",IF(Prefeitura!I1797="Não","NÃO COMPROVA TEMPO DE MORADIA",""))</f>
        <v/>
      </c>
      <c r="Q1797" s="24" t="str">
        <f t="shared" ref="Q1797:Q1860" si="58">IF(P1797="","",IF(P1797="ATENDIDO CDHU","CDHU","PREFEITURA"))</f>
        <v/>
      </c>
    </row>
    <row r="1798" spans="1:17" ht="24.95" customHeight="1" x14ac:dyDescent="0.25">
      <c r="A1798" s="17">
        <f t="shared" si="57"/>
        <v>1796</v>
      </c>
      <c r="B1798" s="18" t="str">
        <f>'Base de dados'!A1797</f>
        <v>5630015591</v>
      </c>
      <c r="C1798" s="19" t="str">
        <f>'Base de dados'!B1797</f>
        <v>DENIS RIBEIRO EMILIANO</v>
      </c>
      <c r="D1798" s="26">
        <f>'Base de dados'!C1797</f>
        <v>446076235</v>
      </c>
      <c r="E1798" s="20" t="str">
        <f>'Base de dados'!D1797</f>
        <v>361.262.598-58</v>
      </c>
      <c r="F1798" s="21" t="str">
        <f>IF('Base de dados'!E1797&lt;&gt;"",'Base de dados'!E1797,"")</f>
        <v/>
      </c>
      <c r="G1798" s="21" t="str">
        <f>IF('Base de dados'!F1797&lt;&gt;"",'Base de dados'!F1797,"")</f>
        <v/>
      </c>
      <c r="H1798" s="21" t="str">
        <f>IF('Base de dados'!G1797&lt;&gt;"",'Base de dados'!G1797,"")</f>
        <v/>
      </c>
      <c r="I1798" s="31" t="str">
        <f>Prefeitura!D1798</f>
        <v>RUA PROFESSORA ODETE SANTANA, 90 - ANDORINHAS - CASA BRANCA</v>
      </c>
      <c r="J1798" s="22" t="str">
        <f>Prefeitura!E1798</f>
        <v>(19) 994045947</v>
      </c>
      <c r="K1798" s="23" t="str">
        <f>LOWER('Base de dados'!K1797)</f>
        <v>edinhocb882020@gmail.com</v>
      </c>
      <c r="L1798" s="24" t="str">
        <f>'Base de dados'!J1797</f>
        <v>POPULAÇÃO GERAL</v>
      </c>
      <c r="M1798" s="24" t="str">
        <f>'Base de dados'!L1797</f>
        <v>SUPLENTE</v>
      </c>
      <c r="N1798" s="24">
        <f>'Base de dados'!M1797</f>
        <v>1481</v>
      </c>
      <c r="O1798" s="29" t="str">
        <f>IF(OR(Prefeitura!I1798="Não",Prefeitura!J1798&lt;&gt;""),"EXCLUÍDO","")</f>
        <v/>
      </c>
      <c r="P1798" s="24" t="str">
        <f>IF(Prefeitura!J1798&lt;&gt;"","ATENDIDO CDHU",IF(Prefeitura!I1798="Não","NÃO COMPROVA TEMPO DE MORADIA",""))</f>
        <v/>
      </c>
      <c r="Q1798" s="24" t="str">
        <f t="shared" si="58"/>
        <v/>
      </c>
    </row>
    <row r="1799" spans="1:17" ht="24.95" customHeight="1" x14ac:dyDescent="0.25">
      <c r="A1799" s="17">
        <f t="shared" si="57"/>
        <v>1797</v>
      </c>
      <c r="B1799" s="18" t="str">
        <f>'Base de dados'!A1798</f>
        <v>5630008448</v>
      </c>
      <c r="C1799" s="19" t="str">
        <f>'Base de dados'!B1798</f>
        <v>JONATHAN LUIS CARMO MOURA</v>
      </c>
      <c r="D1799" s="26">
        <f>'Base de dados'!C1798</f>
        <v>491885933</v>
      </c>
      <c r="E1799" s="20" t="str">
        <f>'Base de dados'!D1798</f>
        <v>435.807.908-38</v>
      </c>
      <c r="F1799" s="21" t="str">
        <f>IF('Base de dados'!E1798&lt;&gt;"",'Base de dados'!E1798,"")</f>
        <v>NATALIA CRISTINA DIAS CIPOLINI MOURA</v>
      </c>
      <c r="G1799" s="21">
        <f>IF('Base de dados'!F1798&lt;&gt;"",'Base de dados'!F1798,"")</f>
        <v>497316858</v>
      </c>
      <c r="H1799" s="21" t="str">
        <f>IF('Base de dados'!G1798&lt;&gt;"",'Base de dados'!G1798,"")</f>
        <v>441.910.568-24</v>
      </c>
      <c r="I1799" s="31" t="str">
        <f>Prefeitura!D1799</f>
        <v>RUA ANA LOPES DA CUNHA ANTONIALLE, 64 - CHACARA BOA VISTA - CASA BRANCA</v>
      </c>
      <c r="J1799" s="22" t="str">
        <f>Prefeitura!E1799</f>
        <v>(19) 989358627</v>
      </c>
      <c r="K1799" s="23" t="str">
        <f>LOWER('Base de dados'!K1798)</f>
        <v>nataliacdcipolini@hotmail.com</v>
      </c>
      <c r="L1799" s="24" t="str">
        <f>'Base de dados'!J1798</f>
        <v>POPULAÇÃO GERAL</v>
      </c>
      <c r="M1799" s="24" t="str">
        <f>'Base de dados'!L1798</f>
        <v>SUPLENTE</v>
      </c>
      <c r="N1799" s="24">
        <f>'Base de dados'!M1798</f>
        <v>1482</v>
      </c>
      <c r="O1799" s="29" t="str">
        <f>IF(OR(Prefeitura!I1799="Não",Prefeitura!J1799&lt;&gt;""),"EXCLUÍDO","")</f>
        <v/>
      </c>
      <c r="P1799" s="24" t="str">
        <f>IF(Prefeitura!J1799&lt;&gt;"","ATENDIDO CDHU",IF(Prefeitura!I1799="Não","NÃO COMPROVA TEMPO DE MORADIA",""))</f>
        <v/>
      </c>
      <c r="Q1799" s="24" t="str">
        <f t="shared" si="58"/>
        <v/>
      </c>
    </row>
    <row r="1800" spans="1:17" ht="24.95" customHeight="1" x14ac:dyDescent="0.25">
      <c r="A1800" s="17">
        <f t="shared" si="57"/>
        <v>1798</v>
      </c>
      <c r="B1800" s="18" t="str">
        <f>'Base de dados'!A1799</f>
        <v>5630008778</v>
      </c>
      <c r="C1800" s="19" t="str">
        <f>'Base de dados'!B1799</f>
        <v>ROSEMARY DO PRADO MARIANO</v>
      </c>
      <c r="D1800" s="26">
        <f>'Base de dados'!C1799</f>
        <v>10376026</v>
      </c>
      <c r="E1800" s="20" t="str">
        <f>'Base de dados'!D1799</f>
        <v>271.947.538-63</v>
      </c>
      <c r="F1800" s="21" t="str">
        <f>IF('Base de dados'!E1799&lt;&gt;"",'Base de dados'!E1799,"")</f>
        <v/>
      </c>
      <c r="G1800" s="21" t="str">
        <f>IF('Base de dados'!F1799&lt;&gt;"",'Base de dados'!F1799,"")</f>
        <v/>
      </c>
      <c r="H1800" s="21" t="str">
        <f>IF('Base de dados'!G1799&lt;&gt;"",'Base de dados'!G1799,"")</f>
        <v/>
      </c>
      <c r="I1800" s="31" t="str">
        <f>Prefeitura!D1800</f>
        <v>RUA SANTO ANTONIO, 522 - CENTRO  - CASA BRANCA</v>
      </c>
      <c r="J1800" s="22" t="str">
        <f>Prefeitura!E1800</f>
        <v>(19) 991124868</v>
      </c>
      <c r="K1800" s="23" t="str">
        <f>LOWER('Base de dados'!K1799)</f>
        <v>rosemary.mariano85@gmail.com</v>
      </c>
      <c r="L1800" s="24" t="str">
        <f>'Base de dados'!J1799</f>
        <v>POPULAÇÃO GERAL</v>
      </c>
      <c r="M1800" s="24" t="str">
        <f>'Base de dados'!L1799</f>
        <v>SUPLENTE</v>
      </c>
      <c r="N1800" s="24">
        <f>'Base de dados'!M1799</f>
        <v>1483</v>
      </c>
      <c r="O1800" s="29" t="str">
        <f>IF(OR(Prefeitura!I1800="Não",Prefeitura!J1800&lt;&gt;""),"EXCLUÍDO","")</f>
        <v/>
      </c>
      <c r="P1800" s="24" t="str">
        <f>IF(Prefeitura!J1800&lt;&gt;"","ATENDIDO CDHU",IF(Prefeitura!I1800="Não","NÃO COMPROVA TEMPO DE MORADIA",""))</f>
        <v/>
      </c>
      <c r="Q1800" s="24" t="str">
        <f t="shared" si="58"/>
        <v/>
      </c>
    </row>
    <row r="1801" spans="1:17" ht="24.95" customHeight="1" x14ac:dyDescent="0.25">
      <c r="A1801" s="17">
        <f t="shared" si="57"/>
        <v>1799</v>
      </c>
      <c r="B1801" s="18" t="str">
        <f>'Base de dados'!A1800</f>
        <v>5630011582</v>
      </c>
      <c r="C1801" s="19" t="str">
        <f>'Base de dados'!B1800</f>
        <v>DENISE COSTA</v>
      </c>
      <c r="D1801" s="26">
        <f>'Base de dados'!C1800</f>
        <v>374200646</v>
      </c>
      <c r="E1801" s="20" t="str">
        <f>'Base de dados'!D1800</f>
        <v>360.244.458-90</v>
      </c>
      <c r="F1801" s="21" t="str">
        <f>IF('Base de dados'!E1800&lt;&gt;"",'Base de dados'!E1800,"")</f>
        <v>VALDEMIR DONIZETTI MARIANO</v>
      </c>
      <c r="G1801" s="21">
        <f>IF('Base de dados'!F1800&lt;&gt;"",'Base de dados'!F1800,"")</f>
        <v>393801123</v>
      </c>
      <c r="H1801" s="21" t="str">
        <f>IF('Base de dados'!G1800&lt;&gt;"",'Base de dados'!G1800,"")</f>
        <v>377.954.218-81</v>
      </c>
      <c r="I1801" s="31" t="str">
        <f>Prefeitura!D1801</f>
        <v>RUA DOS BONSVICINIOS, 308 - NAZARE - CASA BRANCA</v>
      </c>
      <c r="J1801" s="22" t="str">
        <f>Prefeitura!E1801</f>
        <v>(19) 991004700</v>
      </c>
      <c r="K1801" s="23" t="str">
        <f>LOWER('Base de dados'!K1800)</f>
        <v>denisedez10@hotmail.com</v>
      </c>
      <c r="L1801" s="24" t="str">
        <f>'Base de dados'!J1800</f>
        <v>POPULAÇÃO GERAL</v>
      </c>
      <c r="M1801" s="24" t="str">
        <f>'Base de dados'!L1800</f>
        <v>SUPLENTE</v>
      </c>
      <c r="N1801" s="24">
        <f>'Base de dados'!M1800</f>
        <v>1484</v>
      </c>
      <c r="O1801" s="29" t="str">
        <f>IF(OR(Prefeitura!I1801="Não",Prefeitura!J1801&lt;&gt;""),"EXCLUÍDO","")</f>
        <v/>
      </c>
      <c r="P1801" s="24" t="str">
        <f>IF(Prefeitura!J1801&lt;&gt;"","ATENDIDO CDHU",IF(Prefeitura!I1801="Não","NÃO COMPROVA TEMPO DE MORADIA",""))</f>
        <v/>
      </c>
      <c r="Q1801" s="24" t="str">
        <f t="shared" si="58"/>
        <v/>
      </c>
    </row>
    <row r="1802" spans="1:17" ht="24.95" customHeight="1" x14ac:dyDescent="0.25">
      <c r="A1802" s="17">
        <f t="shared" si="57"/>
        <v>1800</v>
      </c>
      <c r="B1802" s="18" t="str">
        <f>'Base de dados'!A1801</f>
        <v>5630013950</v>
      </c>
      <c r="C1802" s="19" t="str">
        <f>'Base de dados'!B1801</f>
        <v>CELSO HENRIQUE DOS SANTOS TELES</v>
      </c>
      <c r="D1802" s="26">
        <f>'Base de dados'!C1801</f>
        <v>15647024</v>
      </c>
      <c r="E1802" s="20" t="str">
        <f>'Base de dados'!D1801</f>
        <v>068.654.168-56</v>
      </c>
      <c r="F1802" s="21" t="str">
        <f>IF('Base de dados'!E1801&lt;&gt;"",'Base de dados'!E1801,"")</f>
        <v>MARIA APARECIDA FANTIN TELES</v>
      </c>
      <c r="G1802" s="21">
        <f>IF('Base de dados'!F1801&lt;&gt;"",'Base de dados'!F1801,"")</f>
        <v>159264406</v>
      </c>
      <c r="H1802" s="21" t="str">
        <f>IF('Base de dados'!G1801&lt;&gt;"",'Base de dados'!G1801,"")</f>
        <v>102.347.748-35</v>
      </c>
      <c r="I1802" s="31" t="str">
        <f>Prefeitura!D1802</f>
        <v>RUA SEBASTIANA DE PADUA SOUSA, 136 - COLINA DO SOL - CASA BRANCA</v>
      </c>
      <c r="J1802" s="22" t="str">
        <f>Prefeitura!E1802</f>
        <v>(19) 971597304</v>
      </c>
      <c r="K1802" s="23" t="str">
        <f>LOWER('Base de dados'!K1801)</f>
        <v>mfantinteles@gmail.com</v>
      </c>
      <c r="L1802" s="24" t="str">
        <f>'Base de dados'!J1801</f>
        <v>POPULAÇÃO GERAL</v>
      </c>
      <c r="M1802" s="24" t="str">
        <f>'Base de dados'!L1801</f>
        <v>SUPLENTE</v>
      </c>
      <c r="N1802" s="24">
        <f>'Base de dados'!M1801</f>
        <v>1485</v>
      </c>
      <c r="O1802" s="29" t="str">
        <f>IF(OR(Prefeitura!I1802="Não",Prefeitura!J1802&lt;&gt;""),"EXCLUÍDO","")</f>
        <v>EXCLUÍDO</v>
      </c>
      <c r="P1802" s="24" t="str">
        <f>IF(Prefeitura!J1802&lt;&gt;"","ATENDIDO CDHU",IF(Prefeitura!I1802="Não","NÃO COMPROVA TEMPO DE MORADIA",""))</f>
        <v>ATENDIDO CDHU</v>
      </c>
      <c r="Q1802" s="24" t="str">
        <f t="shared" si="58"/>
        <v>CDHU</v>
      </c>
    </row>
    <row r="1803" spans="1:17" ht="24.95" customHeight="1" x14ac:dyDescent="0.25">
      <c r="A1803" s="17">
        <f t="shared" si="57"/>
        <v>1801</v>
      </c>
      <c r="B1803" s="18" t="str">
        <f>'Base de dados'!A1802</f>
        <v>5630020088</v>
      </c>
      <c r="C1803" s="19" t="str">
        <f>'Base de dados'!B1802</f>
        <v>ANDERSON REINALDO DE OLIVEIRA TORRES</v>
      </c>
      <c r="D1803" s="26">
        <f>'Base de dados'!C1802</f>
        <v>320864340</v>
      </c>
      <c r="E1803" s="20" t="str">
        <f>'Base de dados'!D1802</f>
        <v>357.456.328-01</v>
      </c>
      <c r="F1803" s="21" t="str">
        <f>IF('Base de dados'!E1802&lt;&gt;"",'Base de dados'!E1802,"")</f>
        <v/>
      </c>
      <c r="G1803" s="21" t="str">
        <f>IF('Base de dados'!F1802&lt;&gt;"",'Base de dados'!F1802,"")</f>
        <v/>
      </c>
      <c r="H1803" s="21" t="str">
        <f>IF('Base de dados'!G1802&lt;&gt;"",'Base de dados'!G1802,"")</f>
        <v/>
      </c>
      <c r="I1803" s="31" t="str">
        <f>Prefeitura!D1803</f>
        <v>RUA DOS ANTONIALLI, 71 - NAZARETH  - CASA BRANCA</v>
      </c>
      <c r="J1803" s="22" t="str">
        <f>Prefeitura!E1803</f>
        <v>(19) 992805539</v>
      </c>
      <c r="K1803" s="23" t="str">
        <f>LOWER('Base de dados'!K1802)</f>
        <v>wanderson.tortd@gmail.com</v>
      </c>
      <c r="L1803" s="24" t="str">
        <f>'Base de dados'!J1802</f>
        <v>POPULAÇÃO GERAL</v>
      </c>
      <c r="M1803" s="24" t="str">
        <f>'Base de dados'!L1802</f>
        <v>SUPLENTE</v>
      </c>
      <c r="N1803" s="24">
        <f>'Base de dados'!M1802</f>
        <v>1486</v>
      </c>
      <c r="O1803" s="29" t="str">
        <f>IF(OR(Prefeitura!I1803="Não",Prefeitura!J1803&lt;&gt;""),"EXCLUÍDO","")</f>
        <v/>
      </c>
      <c r="P1803" s="24" t="str">
        <f>IF(Prefeitura!J1803&lt;&gt;"","ATENDIDO CDHU",IF(Prefeitura!I1803="Não","NÃO COMPROVA TEMPO DE MORADIA",""))</f>
        <v/>
      </c>
      <c r="Q1803" s="24" t="str">
        <f t="shared" si="58"/>
        <v/>
      </c>
    </row>
    <row r="1804" spans="1:17" ht="24.95" customHeight="1" x14ac:dyDescent="0.25">
      <c r="A1804" s="17">
        <f t="shared" si="57"/>
        <v>1802</v>
      </c>
      <c r="B1804" s="18" t="str">
        <f>'Base de dados'!A1803</f>
        <v>5630021524</v>
      </c>
      <c r="C1804" s="19" t="str">
        <f>'Base de dados'!B1803</f>
        <v>MARIA LUCIA DOS  SANTOS BARBOSA</v>
      </c>
      <c r="D1804" s="26">
        <f>'Base de dados'!C1803</f>
        <v>257782503</v>
      </c>
      <c r="E1804" s="20" t="str">
        <f>'Base de dados'!D1803</f>
        <v>372.937.788-48</v>
      </c>
      <c r="F1804" s="21" t="str">
        <f>IF('Base de dados'!E1803&lt;&gt;"",'Base de dados'!E1803,"")</f>
        <v/>
      </c>
      <c r="G1804" s="21" t="str">
        <f>IF('Base de dados'!F1803&lt;&gt;"",'Base de dados'!F1803,"")</f>
        <v/>
      </c>
      <c r="H1804" s="21" t="str">
        <f>IF('Base de dados'!G1803&lt;&gt;"",'Base de dados'!G1803,"")</f>
        <v/>
      </c>
      <c r="I1804" s="31" t="str">
        <f>Prefeitura!D1804</f>
        <v>RUA FAMILIA CASTOLDI, 76 - JARDIM MACAUBA  - CASA BRANCA</v>
      </c>
      <c r="J1804" s="22" t="str">
        <f>Prefeitura!E1804</f>
        <v>(19) 991677209</v>
      </c>
      <c r="K1804" s="23" t="str">
        <f>LOWER('Base de dados'!K1803)</f>
        <v>marialucialucia2569@gmail.com</v>
      </c>
      <c r="L1804" s="24" t="str">
        <f>'Base de dados'!J1803</f>
        <v>POPULAÇÃO GERAL</v>
      </c>
      <c r="M1804" s="24" t="str">
        <f>'Base de dados'!L1803</f>
        <v>SUPLENTE</v>
      </c>
      <c r="N1804" s="24">
        <f>'Base de dados'!M1803</f>
        <v>1487</v>
      </c>
      <c r="O1804" s="29" t="str">
        <f>IF(OR(Prefeitura!I1804="Não",Prefeitura!J1804&lt;&gt;""),"EXCLUÍDO","")</f>
        <v/>
      </c>
      <c r="P1804" s="24" t="str">
        <f>IF(Prefeitura!J1804&lt;&gt;"","ATENDIDO CDHU",IF(Prefeitura!I1804="Não","NÃO COMPROVA TEMPO DE MORADIA",""))</f>
        <v/>
      </c>
      <c r="Q1804" s="24" t="str">
        <f t="shared" si="58"/>
        <v/>
      </c>
    </row>
    <row r="1805" spans="1:17" ht="24.95" customHeight="1" x14ac:dyDescent="0.25">
      <c r="A1805" s="17">
        <f t="shared" si="57"/>
        <v>1803</v>
      </c>
      <c r="B1805" s="18" t="str">
        <f>'Base de dados'!A1804</f>
        <v>5630017688</v>
      </c>
      <c r="C1805" s="19" t="str">
        <f>'Base de dados'!B1804</f>
        <v>LUCIA HELENA COELHO</v>
      </c>
      <c r="D1805" s="26">
        <f>'Base de dados'!C1804</f>
        <v>296233973</v>
      </c>
      <c r="E1805" s="20" t="str">
        <f>'Base de dados'!D1804</f>
        <v>282.756.548-07</v>
      </c>
      <c r="F1805" s="21" t="str">
        <f>IF('Base de dados'!E1804&lt;&gt;"",'Base de dados'!E1804,"")</f>
        <v>FERNANDO DONIZETE BARBOZA</v>
      </c>
      <c r="G1805" s="21">
        <f>IF('Base de dados'!F1804&lt;&gt;"",'Base de dados'!F1804,"")</f>
        <v>237896084</v>
      </c>
      <c r="H1805" s="21" t="str">
        <f>IF('Base de dados'!G1804&lt;&gt;"",'Base de dados'!G1804,"")</f>
        <v>178.136.998-40</v>
      </c>
      <c r="I1805" s="31" t="str">
        <f>Prefeitura!D1805</f>
        <v>RUA MAQUINISTA LISBOA, 256 - INDUSTRIAL  - CASA BRANCA</v>
      </c>
      <c r="J1805" s="22" t="str">
        <f>Prefeitura!E1805</f>
        <v>(19) 995545515</v>
      </c>
      <c r="K1805" s="23" t="str">
        <f>LOWER('Base de dados'!K1804)</f>
        <v>lucialaricoelho@hotmail.com</v>
      </c>
      <c r="L1805" s="24" t="str">
        <f>'Base de dados'!J1804</f>
        <v>POPULAÇÃO GERAL</v>
      </c>
      <c r="M1805" s="24" t="str">
        <f>'Base de dados'!L1804</f>
        <v>SUPLENTE</v>
      </c>
      <c r="N1805" s="24">
        <f>'Base de dados'!M1804</f>
        <v>1488</v>
      </c>
      <c r="O1805" s="29" t="str">
        <f>IF(OR(Prefeitura!I1805="Não",Prefeitura!J1805&lt;&gt;""),"EXCLUÍDO","")</f>
        <v/>
      </c>
      <c r="P1805" s="24" t="str">
        <f>IF(Prefeitura!J1805&lt;&gt;"","ATENDIDO CDHU",IF(Prefeitura!I1805="Não","NÃO COMPROVA TEMPO DE MORADIA",""))</f>
        <v/>
      </c>
      <c r="Q1805" s="24" t="str">
        <f t="shared" si="58"/>
        <v/>
      </c>
    </row>
    <row r="1806" spans="1:17" ht="24.95" customHeight="1" x14ac:dyDescent="0.25">
      <c r="A1806" s="17">
        <f t="shared" si="57"/>
        <v>1804</v>
      </c>
      <c r="B1806" s="18" t="str">
        <f>'Base de dados'!A1805</f>
        <v>5630015963</v>
      </c>
      <c r="C1806" s="19" t="str">
        <f>'Base de dados'!B1805</f>
        <v>ELAINE CRISTINA FANTIN TELES</v>
      </c>
      <c r="D1806" s="26">
        <f>'Base de dados'!C1805</f>
        <v>33685418</v>
      </c>
      <c r="E1806" s="20" t="str">
        <f>'Base de dados'!D1805</f>
        <v>308.948.668-77</v>
      </c>
      <c r="F1806" s="21" t="str">
        <f>IF('Base de dados'!E1805&lt;&gt;"",'Base de dados'!E1805,"")</f>
        <v/>
      </c>
      <c r="G1806" s="21" t="str">
        <f>IF('Base de dados'!F1805&lt;&gt;"",'Base de dados'!F1805,"")</f>
        <v/>
      </c>
      <c r="H1806" s="21" t="str">
        <f>IF('Base de dados'!G1805&lt;&gt;"",'Base de dados'!G1805,"")</f>
        <v/>
      </c>
      <c r="I1806" s="31" t="str">
        <f>Prefeitura!D1806</f>
        <v>RUA PROFESSOR NELSON COSTA, 4 - CONJUNTO HABITACIONAL ZIMBRES - CASA BRANCA</v>
      </c>
      <c r="J1806" s="22" t="str">
        <f>Prefeitura!E1806</f>
        <v>(19) 995200080</v>
      </c>
      <c r="K1806" s="23" t="str">
        <f>LOWER('Base de dados'!K1805)</f>
        <v>anabeatrizferreirasandoval@gmail.com</v>
      </c>
      <c r="L1806" s="24" t="str">
        <f>'Base de dados'!J1805</f>
        <v>POPULAÇÃO GERAL</v>
      </c>
      <c r="M1806" s="24" t="str">
        <f>'Base de dados'!L1805</f>
        <v>SUPLENTE</v>
      </c>
      <c r="N1806" s="24">
        <f>'Base de dados'!M1805</f>
        <v>1489</v>
      </c>
      <c r="O1806" s="29" t="str">
        <f>IF(OR(Prefeitura!I1806="Não",Prefeitura!J1806&lt;&gt;""),"EXCLUÍDO","")</f>
        <v/>
      </c>
      <c r="P1806" s="24" t="str">
        <f>IF(Prefeitura!J1806&lt;&gt;"","ATENDIDO CDHU",IF(Prefeitura!I1806="Não","NÃO COMPROVA TEMPO DE MORADIA",""))</f>
        <v/>
      </c>
      <c r="Q1806" s="24" t="str">
        <f t="shared" si="58"/>
        <v/>
      </c>
    </row>
    <row r="1807" spans="1:17" ht="24.95" customHeight="1" x14ac:dyDescent="0.25">
      <c r="A1807" s="17">
        <f t="shared" si="57"/>
        <v>1805</v>
      </c>
      <c r="B1807" s="18" t="str">
        <f>'Base de dados'!A1806</f>
        <v>5630017902</v>
      </c>
      <c r="C1807" s="19" t="str">
        <f>'Base de dados'!B1806</f>
        <v>ANDERSON ARAUJO DOS SANTOS</v>
      </c>
      <c r="D1807" s="26">
        <f>'Base de dados'!C1806</f>
        <v>640352340</v>
      </c>
      <c r="E1807" s="20" t="str">
        <f>'Base de dados'!D1806</f>
        <v>035.703.305-16</v>
      </c>
      <c r="F1807" s="21" t="str">
        <f>IF('Base de dados'!E1806&lt;&gt;"",'Base de dados'!E1806,"")</f>
        <v/>
      </c>
      <c r="G1807" s="21" t="str">
        <f>IF('Base de dados'!F1806&lt;&gt;"",'Base de dados'!F1806,"")</f>
        <v/>
      </c>
      <c r="H1807" s="21" t="str">
        <f>IF('Base de dados'!G1806&lt;&gt;"",'Base de dados'!G1806,"")</f>
        <v/>
      </c>
      <c r="I1807" s="31" t="str">
        <f>Prefeitura!D1807</f>
        <v>RUA FELIX GUILHEM, 346 - LAPA DE BAIXO - SAO PAULO</v>
      </c>
      <c r="J1807" s="22" t="str">
        <f>Prefeitura!E1807</f>
        <v>(11) 947620420</v>
      </c>
      <c r="K1807" s="23" t="str">
        <f>LOWER('Base de dados'!K1806)</f>
        <v>andinhodamatinha@hotmail.com</v>
      </c>
      <c r="L1807" s="24" t="str">
        <f>'Base de dados'!J1806</f>
        <v>POPULAÇÃO GERAL</v>
      </c>
      <c r="M1807" s="24" t="str">
        <f>'Base de dados'!L1806</f>
        <v>SUPLENTE</v>
      </c>
      <c r="N1807" s="24">
        <f>'Base de dados'!M1806</f>
        <v>1490</v>
      </c>
      <c r="O1807" s="29" t="str">
        <f>IF(OR(Prefeitura!I1807="Não",Prefeitura!J1807&lt;&gt;""),"EXCLUÍDO","")</f>
        <v/>
      </c>
      <c r="P1807" s="24" t="str">
        <f>IF(Prefeitura!J1807&lt;&gt;"","ATENDIDO CDHU",IF(Prefeitura!I1807="Não","NÃO COMPROVA TEMPO DE MORADIA",""))</f>
        <v/>
      </c>
      <c r="Q1807" s="24" t="str">
        <f t="shared" si="58"/>
        <v/>
      </c>
    </row>
    <row r="1808" spans="1:17" ht="24.95" customHeight="1" x14ac:dyDescent="0.25">
      <c r="A1808" s="17">
        <f t="shared" si="57"/>
        <v>1806</v>
      </c>
      <c r="B1808" s="18" t="str">
        <f>'Base de dados'!A1807</f>
        <v>5630013455</v>
      </c>
      <c r="C1808" s="19" t="str">
        <f>'Base de dados'!B1807</f>
        <v>MARIA DALVANA DE CASTRO SIMOES</v>
      </c>
      <c r="D1808" s="26">
        <f>'Base de dados'!C1807</f>
        <v>497453733</v>
      </c>
      <c r="E1808" s="20" t="str">
        <f>'Base de dados'!D1807</f>
        <v>374.110.858-80</v>
      </c>
      <c r="F1808" s="21" t="str">
        <f>IF('Base de dados'!E1807&lt;&gt;"",'Base de dados'!E1807,"")</f>
        <v>DENIS PEREIRA DE PAULA</v>
      </c>
      <c r="G1808" s="21">
        <f>IF('Base de dados'!F1807&lt;&gt;"",'Base de dados'!F1807,"")</f>
        <v>495429946</v>
      </c>
      <c r="H1808" s="21" t="str">
        <f>IF('Base de dados'!G1807&lt;&gt;"",'Base de dados'!G1807,"")</f>
        <v>394.817.888-73</v>
      </c>
      <c r="I1808" s="31" t="str">
        <f>Prefeitura!D1808</f>
        <v>RUA AMANCIO DE CASTRO COELHO, 303 - SAO DIMAS - GUARATINGUETA</v>
      </c>
      <c r="J1808" s="22" t="str">
        <f>Prefeitura!E1808</f>
        <v>(12) 997881040</v>
      </c>
      <c r="K1808" s="23" t="str">
        <f>LOWER('Base de dados'!K1807)</f>
        <v>dalvana_01_02@hotmaik.com</v>
      </c>
      <c r="L1808" s="24" t="str">
        <f>'Base de dados'!J1807</f>
        <v>POPULAÇÃO GERAL</v>
      </c>
      <c r="M1808" s="24" t="str">
        <f>'Base de dados'!L1807</f>
        <v>SUPLENTE</v>
      </c>
      <c r="N1808" s="24">
        <f>'Base de dados'!M1807</f>
        <v>1491</v>
      </c>
      <c r="O1808" s="29" t="str">
        <f>IF(OR(Prefeitura!I1808="Não",Prefeitura!J1808&lt;&gt;""),"EXCLUÍDO","")</f>
        <v/>
      </c>
      <c r="P1808" s="24" t="str">
        <f>IF(Prefeitura!J1808&lt;&gt;"","ATENDIDO CDHU",IF(Prefeitura!I1808="Não","NÃO COMPROVA TEMPO DE MORADIA",""))</f>
        <v/>
      </c>
      <c r="Q1808" s="24" t="str">
        <f t="shared" si="58"/>
        <v/>
      </c>
    </row>
    <row r="1809" spans="1:17" ht="24.95" customHeight="1" x14ac:dyDescent="0.25">
      <c r="A1809" s="17">
        <f t="shared" si="57"/>
        <v>1807</v>
      </c>
      <c r="B1809" s="18" t="str">
        <f>'Base de dados'!A1808</f>
        <v>5630014396</v>
      </c>
      <c r="C1809" s="19" t="str">
        <f>'Base de dados'!B1808</f>
        <v>EVELYN THAINARA DOS SANTOS MARQUES</v>
      </c>
      <c r="D1809" s="26">
        <f>'Base de dados'!C1808</f>
        <v>576055372</v>
      </c>
      <c r="E1809" s="20" t="str">
        <f>'Base de dados'!D1808</f>
        <v>427.107.728-33</v>
      </c>
      <c r="F1809" s="21" t="str">
        <f>IF('Base de dados'!E1808&lt;&gt;"",'Base de dados'!E1808,"")</f>
        <v/>
      </c>
      <c r="G1809" s="21" t="str">
        <f>IF('Base de dados'!F1808&lt;&gt;"",'Base de dados'!F1808,"")</f>
        <v/>
      </c>
      <c r="H1809" s="21" t="str">
        <f>IF('Base de dados'!G1808&lt;&gt;"",'Base de dados'!G1808,"")</f>
        <v/>
      </c>
      <c r="I1809" s="31" t="str">
        <f>Prefeitura!D1809</f>
        <v>RUA MOACIR TRANCOSO PERES, 220 - ARLINDO PERES - CASA BRANCA</v>
      </c>
      <c r="J1809" s="22" t="str">
        <f>Prefeitura!E1809</f>
        <v>(19) 995560690</v>
      </c>
      <c r="K1809" s="23" t="str">
        <f>LOWER('Base de dados'!K1808)</f>
        <v>evelynthainara19@gmail.com</v>
      </c>
      <c r="L1809" s="24" t="str">
        <f>'Base de dados'!J1808</f>
        <v>POPULAÇÃO GERAL</v>
      </c>
      <c r="M1809" s="24" t="str">
        <f>'Base de dados'!L1808</f>
        <v>SUPLENTE</v>
      </c>
      <c r="N1809" s="24">
        <f>'Base de dados'!M1808</f>
        <v>1492</v>
      </c>
      <c r="O1809" s="29" t="str">
        <f>IF(OR(Prefeitura!I1809="Não",Prefeitura!J1809&lt;&gt;""),"EXCLUÍDO","")</f>
        <v/>
      </c>
      <c r="P1809" s="24" t="str">
        <f>IF(Prefeitura!J1809&lt;&gt;"","ATENDIDO CDHU",IF(Prefeitura!I1809="Não","NÃO COMPROVA TEMPO DE MORADIA",""))</f>
        <v/>
      </c>
      <c r="Q1809" s="24" t="str">
        <f t="shared" si="58"/>
        <v/>
      </c>
    </row>
    <row r="1810" spans="1:17" ht="24.95" customHeight="1" x14ac:dyDescent="0.25">
      <c r="A1810" s="17">
        <f t="shared" si="57"/>
        <v>1808</v>
      </c>
      <c r="B1810" s="18" t="str">
        <f>'Base de dados'!A1809</f>
        <v>5630000452</v>
      </c>
      <c r="C1810" s="19" t="str">
        <f>'Base de dados'!B1809</f>
        <v>PAULO SERGIO PEREIRA GOMES</v>
      </c>
      <c r="D1810" s="26">
        <f>'Base de dados'!C1809</f>
        <v>12109222</v>
      </c>
      <c r="E1810" s="20" t="str">
        <f>'Base de dados'!D1809</f>
        <v>111.209.398-28</v>
      </c>
      <c r="F1810" s="21" t="str">
        <f>IF('Base de dados'!E1809&lt;&gt;"",'Base de dados'!E1809,"")</f>
        <v/>
      </c>
      <c r="G1810" s="21" t="str">
        <f>IF('Base de dados'!F1809&lt;&gt;"",'Base de dados'!F1809,"")</f>
        <v/>
      </c>
      <c r="H1810" s="21" t="str">
        <f>IF('Base de dados'!G1809&lt;&gt;"",'Base de dados'!G1809,"")</f>
        <v/>
      </c>
      <c r="I1810" s="31" t="str">
        <f>Prefeitura!D1810</f>
        <v>RUA ALTINO ARANTES, 570 - CENTRO - CASA BRANCA</v>
      </c>
      <c r="J1810" s="22" t="str">
        <f>Prefeitura!E1810</f>
        <v>(19) 995115856</v>
      </c>
      <c r="K1810" s="23" t="str">
        <f>LOWER('Base de dados'!K1809)</f>
        <v>fw07bpiquet@gmail.com</v>
      </c>
      <c r="L1810" s="24" t="str">
        <f>'Base de dados'!J1809</f>
        <v>POPULAÇÃO GERAL</v>
      </c>
      <c r="M1810" s="24" t="str">
        <f>'Base de dados'!L1809</f>
        <v>SUPLENTE</v>
      </c>
      <c r="N1810" s="24">
        <f>'Base de dados'!M1809</f>
        <v>1493</v>
      </c>
      <c r="O1810" s="29" t="str">
        <f>IF(OR(Prefeitura!I1810="Não",Prefeitura!J1810&lt;&gt;""),"EXCLUÍDO","")</f>
        <v/>
      </c>
      <c r="P1810" s="24" t="str">
        <f>IF(Prefeitura!J1810&lt;&gt;"","ATENDIDO CDHU",IF(Prefeitura!I1810="Não","NÃO COMPROVA TEMPO DE MORADIA",""))</f>
        <v/>
      </c>
      <c r="Q1810" s="24" t="str">
        <f t="shared" si="58"/>
        <v/>
      </c>
    </row>
    <row r="1811" spans="1:17" ht="24.95" customHeight="1" x14ac:dyDescent="0.25">
      <c r="A1811" s="17">
        <f t="shared" si="57"/>
        <v>1809</v>
      </c>
      <c r="B1811" s="18" t="str">
        <f>'Base de dados'!A1810</f>
        <v>5630009107</v>
      </c>
      <c r="C1811" s="19" t="str">
        <f>'Base de dados'!B1810</f>
        <v>MAXUEL LUIS MARINGOLO</v>
      </c>
      <c r="D1811" s="26">
        <f>'Base de dados'!C1810</f>
        <v>336849941</v>
      </c>
      <c r="E1811" s="20" t="str">
        <f>'Base de dados'!D1810</f>
        <v>297.496.228-98</v>
      </c>
      <c r="F1811" s="21" t="str">
        <f>IF('Base de dados'!E1810&lt;&gt;"",'Base de dados'!E1810,"")</f>
        <v/>
      </c>
      <c r="G1811" s="21" t="str">
        <f>IF('Base de dados'!F1810&lt;&gt;"",'Base de dados'!F1810,"")</f>
        <v/>
      </c>
      <c r="H1811" s="21" t="str">
        <f>IF('Base de dados'!G1810&lt;&gt;"",'Base de dados'!G1810,"")</f>
        <v/>
      </c>
      <c r="I1811" s="31" t="str">
        <f>Prefeitura!D1811</f>
        <v>RUA BRASIL, 365 - JARDIM ALVORADA - CASA BRANCA</v>
      </c>
      <c r="J1811" s="22" t="str">
        <f>Prefeitura!E1811</f>
        <v>(19) 993406620</v>
      </c>
      <c r="K1811" s="23" t="str">
        <f>LOWER('Base de dados'!K1810)</f>
        <v>maringilomaxuel@gmail.com</v>
      </c>
      <c r="L1811" s="24" t="str">
        <f>'Base de dados'!J1810</f>
        <v>POPULAÇÃO GERAL</v>
      </c>
      <c r="M1811" s="24" t="str">
        <f>'Base de dados'!L1810</f>
        <v>SUPLENTE</v>
      </c>
      <c r="N1811" s="24">
        <f>'Base de dados'!M1810</f>
        <v>1494</v>
      </c>
      <c r="O1811" s="29" t="str">
        <f>IF(OR(Prefeitura!I1811="Não",Prefeitura!J1811&lt;&gt;""),"EXCLUÍDO","")</f>
        <v/>
      </c>
      <c r="P1811" s="24" t="str">
        <f>IF(Prefeitura!J1811&lt;&gt;"","ATENDIDO CDHU",IF(Prefeitura!I1811="Não","NÃO COMPROVA TEMPO DE MORADIA",""))</f>
        <v/>
      </c>
      <c r="Q1811" s="24" t="str">
        <f t="shared" si="58"/>
        <v/>
      </c>
    </row>
    <row r="1812" spans="1:17" ht="24.95" customHeight="1" x14ac:dyDescent="0.25">
      <c r="A1812" s="17">
        <f t="shared" si="57"/>
        <v>1810</v>
      </c>
      <c r="B1812" s="18" t="str">
        <f>'Base de dados'!A1811</f>
        <v>5630013901</v>
      </c>
      <c r="C1812" s="19" t="str">
        <f>'Base de dados'!B1811</f>
        <v>NAIANE HELENA GERMANO LOPES</v>
      </c>
      <c r="D1812" s="26">
        <f>'Base de dados'!C1811</f>
        <v>455175093</v>
      </c>
      <c r="E1812" s="20" t="str">
        <f>'Base de dados'!D1811</f>
        <v>438.605.058-23</v>
      </c>
      <c r="F1812" s="21" t="str">
        <f>IF('Base de dados'!E1811&lt;&gt;"",'Base de dados'!E1811,"")</f>
        <v/>
      </c>
      <c r="G1812" s="21" t="str">
        <f>IF('Base de dados'!F1811&lt;&gt;"",'Base de dados'!F1811,"")</f>
        <v/>
      </c>
      <c r="H1812" s="21" t="str">
        <f>IF('Base de dados'!G1811&lt;&gt;"",'Base de dados'!G1811,"")</f>
        <v/>
      </c>
      <c r="I1812" s="31" t="str">
        <f>Prefeitura!D1812</f>
        <v>AV  DOROTHEO BARBOSA, 448 - SAO JOAO  - CASA BRANCA</v>
      </c>
      <c r="J1812" s="22" t="str">
        <f>Prefeitura!E1812</f>
        <v>(19) 991758788</v>
      </c>
      <c r="K1812" s="23" t="str">
        <f>LOWER('Base de dados'!K1811)</f>
        <v>ka283017@gmail.com</v>
      </c>
      <c r="L1812" s="24" t="str">
        <f>'Base de dados'!J1811</f>
        <v>POPULAÇÃO GERAL</v>
      </c>
      <c r="M1812" s="24" t="str">
        <f>'Base de dados'!L1811</f>
        <v>SUPLENTE</v>
      </c>
      <c r="N1812" s="24">
        <f>'Base de dados'!M1811</f>
        <v>1495</v>
      </c>
      <c r="O1812" s="29" t="str">
        <f>IF(OR(Prefeitura!I1812="Não",Prefeitura!J1812&lt;&gt;""),"EXCLUÍDO","")</f>
        <v/>
      </c>
      <c r="P1812" s="24" t="str">
        <f>IF(Prefeitura!J1812&lt;&gt;"","ATENDIDO CDHU",IF(Prefeitura!I1812="Não","NÃO COMPROVA TEMPO DE MORADIA",""))</f>
        <v/>
      </c>
      <c r="Q1812" s="24" t="str">
        <f t="shared" si="58"/>
        <v/>
      </c>
    </row>
    <row r="1813" spans="1:17" ht="24.95" customHeight="1" x14ac:dyDescent="0.25">
      <c r="A1813" s="17">
        <f t="shared" si="57"/>
        <v>1811</v>
      </c>
      <c r="B1813" s="18" t="str">
        <f>'Base de dados'!A1812</f>
        <v>5630004645</v>
      </c>
      <c r="C1813" s="19" t="str">
        <f>'Base de dados'!B1812</f>
        <v>SAMUEL BATISTA</v>
      </c>
      <c r="D1813" s="26">
        <f>'Base de dados'!C1812</f>
        <v>186133121</v>
      </c>
      <c r="E1813" s="20" t="str">
        <f>'Base de dados'!D1812</f>
        <v>967.156.508-53</v>
      </c>
      <c r="F1813" s="21" t="str">
        <f>IF('Base de dados'!E1812&lt;&gt;"",'Base de dados'!E1812,"")</f>
        <v>SUELI APARECIDA RIBEIRODA SILVA BATISTA</v>
      </c>
      <c r="G1813" s="21">
        <f>IF('Base de dados'!F1812&lt;&gt;"",'Base de dados'!F1812,"")</f>
        <v>159265009</v>
      </c>
      <c r="H1813" s="21" t="str">
        <f>IF('Base de dados'!G1812&lt;&gt;"",'Base de dados'!G1812,"")</f>
        <v>108.120.228-90</v>
      </c>
      <c r="I1813" s="31" t="str">
        <f>Prefeitura!D1813</f>
        <v>RUA ALVARO GAMA PANTOJA, 44 - CENTRO  - CASA BRANCA</v>
      </c>
      <c r="J1813" s="22" t="str">
        <f>Prefeitura!E1813</f>
        <v>(19) 992322324</v>
      </c>
      <c r="K1813" s="23" t="str">
        <f>LOWER('Base de dados'!K1812)</f>
        <v>samuel63batista@gmail.com</v>
      </c>
      <c r="L1813" s="24" t="str">
        <f>'Base de dados'!J1812</f>
        <v>POPULAÇÃO GERAL</v>
      </c>
      <c r="M1813" s="24" t="str">
        <f>'Base de dados'!L1812</f>
        <v>SUPLENTE</v>
      </c>
      <c r="N1813" s="24">
        <f>'Base de dados'!M1812</f>
        <v>1496</v>
      </c>
      <c r="O1813" s="29" t="str">
        <f>IF(OR(Prefeitura!I1813="Não",Prefeitura!J1813&lt;&gt;""),"EXCLUÍDO","")</f>
        <v/>
      </c>
      <c r="P1813" s="24" t="str">
        <f>IF(Prefeitura!J1813&lt;&gt;"","ATENDIDO CDHU",IF(Prefeitura!I1813="Não","NÃO COMPROVA TEMPO DE MORADIA",""))</f>
        <v/>
      </c>
      <c r="Q1813" s="24" t="str">
        <f t="shared" si="58"/>
        <v/>
      </c>
    </row>
    <row r="1814" spans="1:17" ht="24.95" customHeight="1" x14ac:dyDescent="0.25">
      <c r="A1814" s="17">
        <f t="shared" si="57"/>
        <v>1812</v>
      </c>
      <c r="B1814" s="18" t="str">
        <f>'Base de dados'!A1813</f>
        <v>5630002995</v>
      </c>
      <c r="C1814" s="19" t="str">
        <f>'Base de dados'!B1813</f>
        <v>EVERTON TEIXEIRA ROBERTO</v>
      </c>
      <c r="D1814" s="26">
        <f>'Base de dados'!C1813</f>
        <v>35018611</v>
      </c>
      <c r="E1814" s="20" t="str">
        <f>'Base de dados'!D1813</f>
        <v>344.792.418-76</v>
      </c>
      <c r="F1814" s="21" t="str">
        <f>IF('Base de dados'!E1813&lt;&gt;"",'Base de dados'!E1813,"")</f>
        <v/>
      </c>
      <c r="G1814" s="21" t="str">
        <f>IF('Base de dados'!F1813&lt;&gt;"",'Base de dados'!F1813,"")</f>
        <v/>
      </c>
      <c r="H1814" s="21" t="str">
        <f>IF('Base de dados'!G1813&lt;&gt;"",'Base de dados'!G1813,"")</f>
        <v/>
      </c>
      <c r="I1814" s="31" t="str">
        <f>Prefeitura!D1814</f>
        <v>RUA NICANOR FRANCISCO FERRAZ, 181 - JARDIM EUROPA - CASA BRANCA</v>
      </c>
      <c r="J1814" s="22" t="str">
        <f>Prefeitura!E1814</f>
        <v>(19) 993051358</v>
      </c>
      <c r="K1814" s="23" t="str">
        <f>LOWER('Base de dados'!K1813)</f>
        <v>atendentecasabranca01@outlook.com</v>
      </c>
      <c r="L1814" s="24" t="str">
        <f>'Base de dados'!J1813</f>
        <v>POPULAÇÃO GERAL</v>
      </c>
      <c r="M1814" s="24" t="str">
        <f>'Base de dados'!L1813</f>
        <v>SUPLENTE</v>
      </c>
      <c r="N1814" s="24">
        <f>'Base de dados'!M1813</f>
        <v>1497</v>
      </c>
      <c r="O1814" s="29" t="str">
        <f>IF(OR(Prefeitura!I1814="Não",Prefeitura!J1814&lt;&gt;""),"EXCLUÍDO","")</f>
        <v/>
      </c>
      <c r="P1814" s="24" t="str">
        <f>IF(Prefeitura!J1814&lt;&gt;"","ATENDIDO CDHU",IF(Prefeitura!I1814="Não","NÃO COMPROVA TEMPO DE MORADIA",""))</f>
        <v/>
      </c>
      <c r="Q1814" s="24" t="str">
        <f t="shared" si="58"/>
        <v/>
      </c>
    </row>
    <row r="1815" spans="1:17" ht="24.95" customHeight="1" x14ac:dyDescent="0.25">
      <c r="A1815" s="17">
        <f t="shared" si="57"/>
        <v>1813</v>
      </c>
      <c r="B1815" s="18" t="str">
        <f>'Base de dados'!A1814</f>
        <v>5630000924</v>
      </c>
      <c r="C1815" s="19" t="str">
        <f>'Base de dados'!B1814</f>
        <v>JESSICA CRISTINA RIBEIRO</v>
      </c>
      <c r="D1815" s="26">
        <f>'Base de dados'!C1814</f>
        <v>479331637</v>
      </c>
      <c r="E1815" s="20" t="str">
        <f>'Base de dados'!D1814</f>
        <v>402.092.598-41</v>
      </c>
      <c r="F1815" s="21" t="str">
        <f>IF('Base de dados'!E1814&lt;&gt;"",'Base de dados'!E1814,"")</f>
        <v/>
      </c>
      <c r="G1815" s="21" t="str">
        <f>IF('Base de dados'!F1814&lt;&gt;"",'Base de dados'!F1814,"")</f>
        <v/>
      </c>
      <c r="H1815" s="21" t="str">
        <f>IF('Base de dados'!G1814&lt;&gt;"",'Base de dados'!G1814,"")</f>
        <v/>
      </c>
      <c r="I1815" s="31" t="str">
        <f>Prefeitura!D1815</f>
        <v>RUA PEDRO DUTRA, 96 - DESTERRO - CASA BRANCA</v>
      </c>
      <c r="J1815" s="22" t="str">
        <f>Prefeitura!E1815</f>
        <v>(19) 994078512</v>
      </c>
      <c r="K1815" s="23" t="str">
        <f>LOWER('Base de dados'!K1814)</f>
        <v>jessicacristina41@live.com</v>
      </c>
      <c r="L1815" s="24" t="str">
        <f>'Base de dados'!J1814</f>
        <v>POPULAÇÃO GERAL</v>
      </c>
      <c r="M1815" s="24" t="str">
        <f>'Base de dados'!L1814</f>
        <v>SUPLENTE</v>
      </c>
      <c r="N1815" s="24">
        <f>'Base de dados'!M1814</f>
        <v>1498</v>
      </c>
      <c r="O1815" s="29" t="str">
        <f>IF(OR(Prefeitura!I1815="Não",Prefeitura!J1815&lt;&gt;""),"EXCLUÍDO","")</f>
        <v/>
      </c>
      <c r="P1815" s="24" t="str">
        <f>IF(Prefeitura!J1815&lt;&gt;"","ATENDIDO CDHU",IF(Prefeitura!I1815="Não","NÃO COMPROVA TEMPO DE MORADIA",""))</f>
        <v/>
      </c>
      <c r="Q1815" s="24" t="str">
        <f t="shared" si="58"/>
        <v/>
      </c>
    </row>
    <row r="1816" spans="1:17" ht="24.95" customHeight="1" x14ac:dyDescent="0.25">
      <c r="A1816" s="17">
        <f t="shared" si="57"/>
        <v>1814</v>
      </c>
      <c r="B1816" s="18" t="str">
        <f>'Base de dados'!A1815</f>
        <v>5630021086</v>
      </c>
      <c r="C1816" s="19" t="str">
        <f>'Base de dados'!B1815</f>
        <v>ALMINO AFONSO VILLAS BOAS FERREIRA</v>
      </c>
      <c r="D1816" s="26">
        <f>'Base de dados'!C1815</f>
        <v>400990520</v>
      </c>
      <c r="E1816" s="20" t="str">
        <f>'Base de dados'!D1815</f>
        <v>331.136.488-07</v>
      </c>
      <c r="F1816" s="21" t="str">
        <f>IF('Base de dados'!E1815&lt;&gt;"",'Base de dados'!E1815,"")</f>
        <v/>
      </c>
      <c r="G1816" s="21" t="str">
        <f>IF('Base de dados'!F1815&lt;&gt;"",'Base de dados'!F1815,"")</f>
        <v/>
      </c>
      <c r="H1816" s="21" t="str">
        <f>IF('Base de dados'!G1815&lt;&gt;"",'Base de dados'!G1815,"")</f>
        <v/>
      </c>
      <c r="I1816" s="31" t="str">
        <f>Prefeitura!D1816</f>
        <v>RUA DUQUE DE CAXIAS, 1483 - SANTA CECILIA - CASA BRANCA</v>
      </c>
      <c r="J1816" s="22" t="str">
        <f>Prefeitura!E1816</f>
        <v>(19) 999908569</v>
      </c>
      <c r="K1816" s="23" t="str">
        <f>LOWER('Base de dados'!K1815)</f>
        <v>fabiolaurindolaurindo@ymail.com</v>
      </c>
      <c r="L1816" s="24" t="str">
        <f>'Base de dados'!J1815</f>
        <v>POPULAÇÃO GERAL</v>
      </c>
      <c r="M1816" s="24" t="str">
        <f>'Base de dados'!L1815</f>
        <v>SUPLENTE</v>
      </c>
      <c r="N1816" s="24">
        <f>'Base de dados'!M1815</f>
        <v>1499</v>
      </c>
      <c r="O1816" s="29" t="str">
        <f>IF(OR(Prefeitura!I1816="Não",Prefeitura!J1816&lt;&gt;""),"EXCLUÍDO","")</f>
        <v/>
      </c>
      <c r="P1816" s="24" t="str">
        <f>IF(Prefeitura!J1816&lt;&gt;"","ATENDIDO CDHU",IF(Prefeitura!I1816="Não","NÃO COMPROVA TEMPO DE MORADIA",""))</f>
        <v/>
      </c>
      <c r="Q1816" s="24" t="str">
        <f t="shared" si="58"/>
        <v/>
      </c>
    </row>
    <row r="1817" spans="1:17" ht="24.95" customHeight="1" x14ac:dyDescent="0.25">
      <c r="A1817" s="17">
        <f t="shared" si="57"/>
        <v>1815</v>
      </c>
      <c r="B1817" s="18" t="str">
        <f>'Base de dados'!A1816</f>
        <v>5630006392</v>
      </c>
      <c r="C1817" s="19" t="str">
        <f>'Base de dados'!B1816</f>
        <v>SONIA APARECIDA COELHO GONCALVES</v>
      </c>
      <c r="D1817" s="26">
        <f>'Base de dados'!C1816</f>
        <v>322894281</v>
      </c>
      <c r="E1817" s="20" t="str">
        <f>'Base de dados'!D1816</f>
        <v>136.724.628-88</v>
      </c>
      <c r="F1817" s="21" t="str">
        <f>IF('Base de dados'!E1816&lt;&gt;"",'Base de dados'!E1816,"")</f>
        <v>MARCOS ANTONIO GONCALVES</v>
      </c>
      <c r="G1817" s="21">
        <f>IF('Base de dados'!F1816&lt;&gt;"",'Base de dados'!F1816,"")</f>
        <v>19821794</v>
      </c>
      <c r="H1817" s="21" t="str">
        <f>IF('Base de dados'!G1816&lt;&gt;"",'Base de dados'!G1816,"")</f>
        <v>079.845.318-46</v>
      </c>
      <c r="I1817" s="31" t="str">
        <f>Prefeitura!D1817</f>
        <v>FAZ PROGRESSO, 0 - RURAL - CASA BRANCA</v>
      </c>
      <c r="J1817" s="22" t="str">
        <f>Prefeitura!E1817</f>
        <v>(19) 996904903</v>
      </c>
      <c r="K1817" s="23" t="str">
        <f>LOWER('Base de dados'!K1816)</f>
        <v>soniamarcos1221@email.cm</v>
      </c>
      <c r="L1817" s="24" t="str">
        <f>'Base de dados'!J1816</f>
        <v>POPULAÇÃO GERAL</v>
      </c>
      <c r="M1817" s="24" t="str">
        <f>'Base de dados'!L1816</f>
        <v>SUPLENTE</v>
      </c>
      <c r="N1817" s="24">
        <f>'Base de dados'!M1816</f>
        <v>1500</v>
      </c>
      <c r="O1817" s="29" t="str">
        <f>IF(OR(Prefeitura!I1817="Não",Prefeitura!J1817&lt;&gt;""),"EXCLUÍDO","")</f>
        <v/>
      </c>
      <c r="P1817" s="24" t="str">
        <f>IF(Prefeitura!J1817&lt;&gt;"","ATENDIDO CDHU",IF(Prefeitura!I1817="Não","NÃO COMPROVA TEMPO DE MORADIA",""))</f>
        <v/>
      </c>
      <c r="Q1817" s="24" t="str">
        <f t="shared" si="58"/>
        <v/>
      </c>
    </row>
    <row r="1818" spans="1:17" ht="24.95" customHeight="1" x14ac:dyDescent="0.25">
      <c r="A1818" s="17">
        <f t="shared" si="57"/>
        <v>1816</v>
      </c>
      <c r="B1818" s="18" t="str">
        <f>'Base de dados'!A1817</f>
        <v>5630013240</v>
      </c>
      <c r="C1818" s="19" t="str">
        <f>'Base de dados'!B1817</f>
        <v>LUZIA DE JESUS</v>
      </c>
      <c r="D1818" s="26">
        <f>'Base de dados'!C1817</f>
        <v>494431957</v>
      </c>
      <c r="E1818" s="20" t="str">
        <f>'Base de dados'!D1817</f>
        <v>420.404.588-08</v>
      </c>
      <c r="F1818" s="21" t="str">
        <f>IF('Base de dados'!E1817&lt;&gt;"",'Base de dados'!E1817,"")</f>
        <v/>
      </c>
      <c r="G1818" s="21" t="str">
        <f>IF('Base de dados'!F1817&lt;&gt;"",'Base de dados'!F1817,"")</f>
        <v/>
      </c>
      <c r="H1818" s="21" t="str">
        <f>IF('Base de dados'!G1817&lt;&gt;"",'Base de dados'!G1817,"")</f>
        <v/>
      </c>
      <c r="I1818" s="31" t="str">
        <f>Prefeitura!D1818</f>
        <v>RUA SILAS, 166 - JARDIM MARIA ESTELA - SAO PAULO</v>
      </c>
      <c r="J1818" s="22" t="str">
        <f>Prefeitura!E1818</f>
        <v>(11) 957405990</v>
      </c>
      <c r="K1818" s="23" t="str">
        <f>LOWER('Base de dados'!K1817)</f>
        <v>lu201936@outlook.com</v>
      </c>
      <c r="L1818" s="24" t="str">
        <f>'Base de dados'!J1817</f>
        <v>POPULAÇÃO GERAL</v>
      </c>
      <c r="M1818" s="24" t="str">
        <f>'Base de dados'!L1817</f>
        <v>SUPLENTE</v>
      </c>
      <c r="N1818" s="24">
        <f>'Base de dados'!M1817</f>
        <v>1501</v>
      </c>
      <c r="O1818" s="29" t="str">
        <f>IF(OR(Prefeitura!I1818="Não",Prefeitura!J1818&lt;&gt;""),"EXCLUÍDO","")</f>
        <v/>
      </c>
      <c r="P1818" s="24" t="str">
        <f>IF(Prefeitura!J1818&lt;&gt;"","ATENDIDO CDHU",IF(Prefeitura!I1818="Não","NÃO COMPROVA TEMPO DE MORADIA",""))</f>
        <v/>
      </c>
      <c r="Q1818" s="24" t="str">
        <f t="shared" si="58"/>
        <v/>
      </c>
    </row>
    <row r="1819" spans="1:17" ht="24.95" customHeight="1" x14ac:dyDescent="0.25">
      <c r="A1819" s="17">
        <f t="shared" si="57"/>
        <v>1817</v>
      </c>
      <c r="B1819" s="18" t="str">
        <f>'Base de dados'!A1818</f>
        <v>5630011251</v>
      </c>
      <c r="C1819" s="19" t="str">
        <f>'Base de dados'!B1818</f>
        <v>LETICIA COELHO MARTINS DOS SANTOS</v>
      </c>
      <c r="D1819" s="26">
        <f>'Base de dados'!C1818</f>
        <v>490049151</v>
      </c>
      <c r="E1819" s="20" t="str">
        <f>'Base de dados'!D1818</f>
        <v>441.354.548-60</v>
      </c>
      <c r="F1819" s="21" t="str">
        <f>IF('Base de dados'!E1818&lt;&gt;"",'Base de dados'!E1818,"")</f>
        <v>CARLOS APARECIDO MACHADO DOS SANTOS JUNIOR</v>
      </c>
      <c r="G1819" s="21">
        <f>IF('Base de dados'!F1818&lt;&gt;"",'Base de dados'!F1818,"")</f>
        <v>483982349</v>
      </c>
      <c r="H1819" s="21" t="str">
        <f>IF('Base de dados'!G1818&lt;&gt;"",'Base de dados'!G1818,"")</f>
        <v>382.684.948-59</v>
      </c>
      <c r="I1819" s="31" t="str">
        <f>Prefeitura!D1819</f>
        <v>AV  FAMILIA MACHADO, 21 - JARDIM BELA VISTA - CASA BRANCA</v>
      </c>
      <c r="J1819" s="22" t="str">
        <f>Prefeitura!E1819</f>
        <v>(19) 995160880</v>
      </c>
      <c r="K1819" s="23" t="str">
        <f>LOWER('Base de dados'!K1818)</f>
        <v>letyciacoelho20@gmail.com</v>
      </c>
      <c r="L1819" s="24" t="str">
        <f>'Base de dados'!J1818</f>
        <v>POPULAÇÃO GERAL</v>
      </c>
      <c r="M1819" s="24" t="str">
        <f>'Base de dados'!L1818</f>
        <v>SUPLENTE</v>
      </c>
      <c r="N1819" s="24">
        <f>'Base de dados'!M1818</f>
        <v>1502</v>
      </c>
      <c r="O1819" s="29" t="str">
        <f>IF(OR(Prefeitura!I1819="Não",Prefeitura!J1819&lt;&gt;""),"EXCLUÍDO","")</f>
        <v/>
      </c>
      <c r="P1819" s="24" t="str">
        <f>IF(Prefeitura!J1819&lt;&gt;"","ATENDIDO CDHU",IF(Prefeitura!I1819="Não","NÃO COMPROVA TEMPO DE MORADIA",""))</f>
        <v/>
      </c>
      <c r="Q1819" s="24" t="str">
        <f t="shared" si="58"/>
        <v/>
      </c>
    </row>
    <row r="1820" spans="1:17" ht="24.95" customHeight="1" x14ac:dyDescent="0.25">
      <c r="A1820" s="17">
        <f t="shared" si="57"/>
        <v>1818</v>
      </c>
      <c r="B1820" s="18" t="str">
        <f>'Base de dados'!A1819</f>
        <v>5630005238</v>
      </c>
      <c r="C1820" s="19" t="str">
        <f>'Base de dados'!B1819</f>
        <v>RENATA GISLAINE GENEROSO</v>
      </c>
      <c r="D1820" s="26">
        <f>'Base de dados'!C1819</f>
        <v>400989165</v>
      </c>
      <c r="E1820" s="20" t="str">
        <f>'Base de dados'!D1819</f>
        <v>372.332.108-96</v>
      </c>
      <c r="F1820" s="21" t="str">
        <f>IF('Base de dados'!E1819&lt;&gt;"",'Base de dados'!E1819,"")</f>
        <v/>
      </c>
      <c r="G1820" s="21" t="str">
        <f>IF('Base de dados'!F1819&lt;&gt;"",'Base de dados'!F1819,"")</f>
        <v/>
      </c>
      <c r="H1820" s="21" t="str">
        <f>IF('Base de dados'!G1819&lt;&gt;"",'Base de dados'!G1819,"")</f>
        <v/>
      </c>
      <c r="I1820" s="31" t="str">
        <f>Prefeitura!D1820</f>
        <v>RUA R  21 ABRIL, 268 - SAO JOAO - CASA BRANCA</v>
      </c>
      <c r="J1820" s="22" t="str">
        <f>Prefeitura!E1820</f>
        <v>(19) 999508471</v>
      </c>
      <c r="K1820" s="23" t="str">
        <f>LOWER('Base de dados'!K1819)</f>
        <v>renatagislainegeneroso@gmail.com</v>
      </c>
      <c r="L1820" s="24" t="str">
        <f>'Base de dados'!J1819</f>
        <v>POPULAÇÃO GERAL</v>
      </c>
      <c r="M1820" s="24" t="str">
        <f>'Base de dados'!L1819</f>
        <v>SUPLENTE</v>
      </c>
      <c r="N1820" s="24">
        <f>'Base de dados'!M1819</f>
        <v>1503</v>
      </c>
      <c r="O1820" s="29" t="str">
        <f>IF(OR(Prefeitura!I1820="Não",Prefeitura!J1820&lt;&gt;""),"EXCLUÍDO","")</f>
        <v/>
      </c>
      <c r="P1820" s="24" t="str">
        <f>IF(Prefeitura!J1820&lt;&gt;"","ATENDIDO CDHU",IF(Prefeitura!I1820="Não","NÃO COMPROVA TEMPO DE MORADIA",""))</f>
        <v/>
      </c>
      <c r="Q1820" s="24" t="str">
        <f t="shared" si="58"/>
        <v/>
      </c>
    </row>
    <row r="1821" spans="1:17" ht="24.95" customHeight="1" x14ac:dyDescent="0.25">
      <c r="A1821" s="17">
        <f t="shared" si="57"/>
        <v>1819</v>
      </c>
      <c r="B1821" s="18" t="str">
        <f>'Base de dados'!A1820</f>
        <v>5630017837</v>
      </c>
      <c r="C1821" s="19" t="str">
        <f>'Base de dados'!B1820</f>
        <v>GILSON ALBERTO TEIXEIRA</v>
      </c>
      <c r="D1821" s="26">
        <f>'Base de dados'!C1820</f>
        <v>40379387</v>
      </c>
      <c r="E1821" s="20" t="str">
        <f>'Base de dados'!D1820</f>
        <v>330.287.348-42</v>
      </c>
      <c r="F1821" s="21" t="str">
        <f>IF('Base de dados'!E1820&lt;&gt;"",'Base de dados'!E1820,"")</f>
        <v/>
      </c>
      <c r="G1821" s="21" t="str">
        <f>IF('Base de dados'!F1820&lt;&gt;"",'Base de dados'!F1820,"")</f>
        <v/>
      </c>
      <c r="H1821" s="21" t="str">
        <f>IF('Base de dados'!G1820&lt;&gt;"",'Base de dados'!G1820,"")</f>
        <v/>
      </c>
      <c r="I1821" s="31" t="str">
        <f>Prefeitura!D1821</f>
        <v>RUA DOS FRANCISCHET, 145 - JARDIM AMERICA - CASA BRANCA</v>
      </c>
      <c r="J1821" s="22" t="str">
        <f>Prefeitura!E1821</f>
        <v>(19) 993664453</v>
      </c>
      <c r="K1821" s="23" t="str">
        <f>LOWER('Base de dados'!K1820)</f>
        <v>gilsonteixeira519@gmail.com</v>
      </c>
      <c r="L1821" s="24" t="str">
        <f>'Base de dados'!J1820</f>
        <v>POPULAÇÃO GERAL</v>
      </c>
      <c r="M1821" s="24" t="str">
        <f>'Base de dados'!L1820</f>
        <v>SUPLENTE</v>
      </c>
      <c r="N1821" s="24">
        <f>'Base de dados'!M1820</f>
        <v>1504</v>
      </c>
      <c r="O1821" s="29" t="str">
        <f>IF(OR(Prefeitura!I1821="Não",Prefeitura!J1821&lt;&gt;""),"EXCLUÍDO","")</f>
        <v/>
      </c>
      <c r="P1821" s="24" t="str">
        <f>IF(Prefeitura!J1821&lt;&gt;"","ATENDIDO CDHU",IF(Prefeitura!I1821="Não","NÃO COMPROVA TEMPO DE MORADIA",""))</f>
        <v/>
      </c>
      <c r="Q1821" s="24" t="str">
        <f t="shared" si="58"/>
        <v/>
      </c>
    </row>
    <row r="1822" spans="1:17" ht="24.95" customHeight="1" x14ac:dyDescent="0.25">
      <c r="A1822" s="17">
        <f t="shared" si="57"/>
        <v>1820</v>
      </c>
      <c r="B1822" s="18" t="str">
        <f>'Base de dados'!A1821</f>
        <v>5630003019</v>
      </c>
      <c r="C1822" s="19" t="str">
        <f>'Base de dados'!B1821</f>
        <v>ELIZANDRA APARECIDA PIRES</v>
      </c>
      <c r="D1822" s="26">
        <f>'Base de dados'!C1821</f>
        <v>541021436</v>
      </c>
      <c r="E1822" s="20" t="str">
        <f>'Base de dados'!D1821</f>
        <v>475.580.658-52</v>
      </c>
      <c r="F1822" s="21" t="str">
        <f>IF('Base de dados'!E1821&lt;&gt;"",'Base de dados'!E1821,"")</f>
        <v>GABRIEL RODRIGUES</v>
      </c>
      <c r="G1822" s="21">
        <f>IF('Base de dados'!F1821&lt;&gt;"",'Base de dados'!F1821,"")</f>
        <v>455276067</v>
      </c>
      <c r="H1822" s="21" t="str">
        <f>IF('Base de dados'!G1821&lt;&gt;"",'Base de dados'!G1821,"")</f>
        <v>418.120.748-08</v>
      </c>
      <c r="I1822" s="31" t="str">
        <f>Prefeitura!D1822</f>
        <v>RUA INDEPENDENCIA, 120  - LAGOA BRANCA  - CASA BRANCA</v>
      </c>
      <c r="J1822" s="22" t="str">
        <f>Prefeitura!E1822</f>
        <v>(19) 993603588</v>
      </c>
      <c r="K1822" s="23" t="str">
        <f>LOWER('Base de dados'!K1821)</f>
        <v>elizandra.pires12@hotmail.com</v>
      </c>
      <c r="L1822" s="24" t="str">
        <f>'Base de dados'!J1821</f>
        <v>POPULAÇÃO GERAL</v>
      </c>
      <c r="M1822" s="24" t="str">
        <f>'Base de dados'!L1821</f>
        <v>SUPLENTE</v>
      </c>
      <c r="N1822" s="24">
        <f>'Base de dados'!M1821</f>
        <v>1505</v>
      </c>
      <c r="O1822" s="29" t="str">
        <f>IF(OR(Prefeitura!I1822="Não",Prefeitura!J1822&lt;&gt;""),"EXCLUÍDO","")</f>
        <v/>
      </c>
      <c r="P1822" s="24" t="str">
        <f>IF(Prefeitura!J1822&lt;&gt;"","ATENDIDO CDHU",IF(Prefeitura!I1822="Não","NÃO COMPROVA TEMPO DE MORADIA",""))</f>
        <v/>
      </c>
      <c r="Q1822" s="24" t="str">
        <f t="shared" si="58"/>
        <v/>
      </c>
    </row>
    <row r="1823" spans="1:17" ht="24.95" customHeight="1" x14ac:dyDescent="0.25">
      <c r="A1823" s="17">
        <f t="shared" si="57"/>
        <v>1821</v>
      </c>
      <c r="B1823" s="18" t="str">
        <f>'Base de dados'!A1822</f>
        <v>5630012663</v>
      </c>
      <c r="C1823" s="19" t="str">
        <f>'Base de dados'!B1822</f>
        <v>WILLIAM MAROLDI BEZERRA</v>
      </c>
      <c r="D1823" s="26">
        <f>'Base de dados'!C1822</f>
        <v>436035236</v>
      </c>
      <c r="E1823" s="20" t="str">
        <f>'Base de dados'!D1822</f>
        <v>316.476.978-40</v>
      </c>
      <c r="F1823" s="21" t="str">
        <f>IF('Base de dados'!E1822&lt;&gt;"",'Base de dados'!E1822,"")</f>
        <v>RENATA ROSA SIQUEIRA</v>
      </c>
      <c r="G1823" s="21">
        <f>IF('Base de dados'!F1822&lt;&gt;"",'Base de dados'!F1822,"")</f>
        <v>400993272</v>
      </c>
      <c r="H1823" s="21" t="str">
        <f>IF('Base de dados'!G1822&lt;&gt;"",'Base de dados'!G1822,"")</f>
        <v>395.512.568-83</v>
      </c>
      <c r="I1823" s="31" t="str">
        <f>Prefeitura!D1823</f>
        <v>FAZ COCAIS DO RIO VERDE, S/N - RURAL - CASA BRANCA</v>
      </c>
      <c r="J1823" s="22" t="str">
        <f>Prefeitura!E1823</f>
        <v>(19) 998794458</v>
      </c>
      <c r="K1823" s="23" t="str">
        <f>LOWER('Base de dados'!K1822)</f>
        <v>renata.siqueira.vgs@gmail.com</v>
      </c>
      <c r="L1823" s="24" t="str">
        <f>'Base de dados'!J1822</f>
        <v>POPULAÇÃO GERAL</v>
      </c>
      <c r="M1823" s="24" t="str">
        <f>'Base de dados'!L1822</f>
        <v>SUPLENTE</v>
      </c>
      <c r="N1823" s="24">
        <f>'Base de dados'!M1822</f>
        <v>1506</v>
      </c>
      <c r="O1823" s="29" t="str">
        <f>IF(OR(Prefeitura!I1823="Não",Prefeitura!J1823&lt;&gt;""),"EXCLUÍDO","")</f>
        <v/>
      </c>
      <c r="P1823" s="24" t="str">
        <f>IF(Prefeitura!J1823&lt;&gt;"","ATENDIDO CDHU",IF(Prefeitura!I1823="Não","NÃO COMPROVA TEMPO DE MORADIA",""))</f>
        <v/>
      </c>
      <c r="Q1823" s="24" t="str">
        <f t="shared" si="58"/>
        <v/>
      </c>
    </row>
    <row r="1824" spans="1:17" ht="24.95" customHeight="1" x14ac:dyDescent="0.25">
      <c r="A1824" s="17">
        <f t="shared" si="57"/>
        <v>1822</v>
      </c>
      <c r="B1824" s="18" t="str">
        <f>'Base de dados'!A1823</f>
        <v>5630013281</v>
      </c>
      <c r="C1824" s="19" t="str">
        <f>'Base de dados'!B1823</f>
        <v>CLAUDINEI ALVES</v>
      </c>
      <c r="D1824" s="26">
        <f>'Base de dados'!C1823</f>
        <v>40589</v>
      </c>
      <c r="E1824" s="20" t="str">
        <f>'Base de dados'!D1823</f>
        <v>029.296.528-10</v>
      </c>
      <c r="F1824" s="21" t="str">
        <f>IF('Base de dados'!E1823&lt;&gt;"",'Base de dados'!E1823,"")</f>
        <v>NEUSA CONCEICAO DA CUNHA ALVES</v>
      </c>
      <c r="G1824" s="21">
        <f>IF('Base de dados'!F1823&lt;&gt;"",'Base de dados'!F1823,"")</f>
        <v>214099921</v>
      </c>
      <c r="H1824" s="21" t="str">
        <f>IF('Base de dados'!G1823&lt;&gt;"",'Base de dados'!G1823,"")</f>
        <v>288.667.338-22</v>
      </c>
      <c r="I1824" s="31" t="str">
        <f>Prefeitura!D1824</f>
        <v>AV  DA SAUDADE, 45 - NAZARETH - CASA BRANCA</v>
      </c>
      <c r="J1824" s="22" t="str">
        <f>Prefeitura!E1824</f>
        <v>(19) 994100706</v>
      </c>
      <c r="K1824" s="23" t="str">
        <f>LOWER('Base de dados'!K1823)</f>
        <v>neusa_cunha3990@hotmail.com</v>
      </c>
      <c r="L1824" s="24" t="str">
        <f>'Base de dados'!J1823</f>
        <v>POPULAÇÃO GERAL</v>
      </c>
      <c r="M1824" s="24" t="str">
        <f>'Base de dados'!L1823</f>
        <v>SUPLENTE</v>
      </c>
      <c r="N1824" s="24">
        <f>'Base de dados'!M1823</f>
        <v>1507</v>
      </c>
      <c r="O1824" s="29" t="str">
        <f>IF(OR(Prefeitura!I1824="Não",Prefeitura!J1824&lt;&gt;""),"EXCLUÍDO","")</f>
        <v/>
      </c>
      <c r="P1824" s="24" t="str">
        <f>IF(Prefeitura!J1824&lt;&gt;"","ATENDIDO CDHU",IF(Prefeitura!I1824="Não","NÃO COMPROVA TEMPO DE MORADIA",""))</f>
        <v/>
      </c>
      <c r="Q1824" s="24" t="str">
        <f t="shared" si="58"/>
        <v/>
      </c>
    </row>
    <row r="1825" spans="1:17" ht="24.95" customHeight="1" x14ac:dyDescent="0.25">
      <c r="A1825" s="17">
        <f t="shared" si="57"/>
        <v>1823</v>
      </c>
      <c r="B1825" s="18" t="str">
        <f>'Base de dados'!A1824</f>
        <v>5630001666</v>
      </c>
      <c r="C1825" s="19" t="str">
        <f>'Base de dados'!B1824</f>
        <v>PAMELLA CAROLINA MARQUES DE PAULA</v>
      </c>
      <c r="D1825" s="26">
        <f>'Base de dados'!C1824</f>
        <v>541832372</v>
      </c>
      <c r="E1825" s="20" t="str">
        <f>'Base de dados'!D1824</f>
        <v>477.558.728-58</v>
      </c>
      <c r="F1825" s="21" t="str">
        <f>IF('Base de dados'!E1824&lt;&gt;"",'Base de dados'!E1824,"")</f>
        <v/>
      </c>
      <c r="G1825" s="21" t="str">
        <f>IF('Base de dados'!F1824&lt;&gt;"",'Base de dados'!F1824,"")</f>
        <v/>
      </c>
      <c r="H1825" s="21" t="str">
        <f>IF('Base de dados'!G1824&lt;&gt;"",'Base de dados'!G1824,"")</f>
        <v/>
      </c>
      <c r="I1825" s="31" t="str">
        <f>Prefeitura!D1825</f>
        <v>RUA ANGELO STEFANINI, 47B - CENTRO - CASA BRANCA</v>
      </c>
      <c r="J1825" s="22" t="str">
        <f>Prefeitura!E1825</f>
        <v>(19) 982775959</v>
      </c>
      <c r="K1825" s="23" t="str">
        <f>LOWER('Base de dados'!K1824)</f>
        <v>ppamella@live.com</v>
      </c>
      <c r="L1825" s="24" t="str">
        <f>'Base de dados'!J1824</f>
        <v>POPULAÇÃO GERAL</v>
      </c>
      <c r="M1825" s="24" t="str">
        <f>'Base de dados'!L1824</f>
        <v>SUPLENTE</v>
      </c>
      <c r="N1825" s="24">
        <f>'Base de dados'!M1824</f>
        <v>1508</v>
      </c>
      <c r="O1825" s="29" t="str">
        <f>IF(OR(Prefeitura!I1825="Não",Prefeitura!J1825&lt;&gt;""),"EXCLUÍDO","")</f>
        <v/>
      </c>
      <c r="P1825" s="24" t="str">
        <f>IF(Prefeitura!J1825&lt;&gt;"","ATENDIDO CDHU",IF(Prefeitura!I1825="Não","NÃO COMPROVA TEMPO DE MORADIA",""))</f>
        <v/>
      </c>
      <c r="Q1825" s="24" t="str">
        <f t="shared" si="58"/>
        <v/>
      </c>
    </row>
    <row r="1826" spans="1:17" ht="24.95" customHeight="1" x14ac:dyDescent="0.25">
      <c r="A1826" s="17">
        <f t="shared" si="57"/>
        <v>1824</v>
      </c>
      <c r="B1826" s="18" t="str">
        <f>'Base de dados'!A1825</f>
        <v>5630003050</v>
      </c>
      <c r="C1826" s="19" t="str">
        <f>'Base de dados'!B1825</f>
        <v>NATHALIA DE FREITAS FELIPPINE</v>
      </c>
      <c r="D1826" s="26">
        <f>'Base de dados'!C1825</f>
        <v>211283915</v>
      </c>
      <c r="E1826" s="20" t="str">
        <f>'Base de dados'!D1825</f>
        <v>324.732.548-42</v>
      </c>
      <c r="F1826" s="21" t="str">
        <f>IF('Base de dados'!E1825&lt;&gt;"",'Base de dados'!E1825,"")</f>
        <v/>
      </c>
      <c r="G1826" s="21" t="str">
        <f>IF('Base de dados'!F1825&lt;&gt;"",'Base de dados'!F1825,"")</f>
        <v/>
      </c>
      <c r="H1826" s="21" t="str">
        <f>IF('Base de dados'!G1825&lt;&gt;"",'Base de dados'!G1825,"")</f>
        <v/>
      </c>
      <c r="I1826" s="31" t="str">
        <f>Prefeitura!D1826</f>
        <v>RUA JUSTINO DE CASTRO, 519 - CENTRO - CASA BRANCA</v>
      </c>
      <c r="J1826" s="22" t="str">
        <f>Prefeitura!E1826</f>
        <v>(19) 989420256</v>
      </c>
      <c r="K1826" s="23" t="str">
        <f>LOWER('Base de dados'!K1825)</f>
        <v>nathalia.felippine@gmail.com</v>
      </c>
      <c r="L1826" s="24" t="str">
        <f>'Base de dados'!J1825</f>
        <v>POPULAÇÃO GERAL</v>
      </c>
      <c r="M1826" s="24" t="str">
        <f>'Base de dados'!L1825</f>
        <v>SUPLENTE</v>
      </c>
      <c r="N1826" s="24">
        <f>'Base de dados'!M1825</f>
        <v>1509</v>
      </c>
      <c r="O1826" s="29" t="str">
        <f>IF(OR(Prefeitura!I1826="Não",Prefeitura!J1826&lt;&gt;""),"EXCLUÍDO","")</f>
        <v/>
      </c>
      <c r="P1826" s="24" t="str">
        <f>IF(Prefeitura!J1826&lt;&gt;"","ATENDIDO CDHU",IF(Prefeitura!I1826="Não","NÃO COMPROVA TEMPO DE MORADIA",""))</f>
        <v/>
      </c>
      <c r="Q1826" s="24" t="str">
        <f t="shared" si="58"/>
        <v/>
      </c>
    </row>
    <row r="1827" spans="1:17" ht="24.95" customHeight="1" x14ac:dyDescent="0.25">
      <c r="A1827" s="17">
        <f t="shared" si="57"/>
        <v>1825</v>
      </c>
      <c r="B1827" s="18" t="str">
        <f>'Base de dados'!A1826</f>
        <v>5630007424</v>
      </c>
      <c r="C1827" s="19" t="str">
        <f>'Base de dados'!B1826</f>
        <v>KATIA</v>
      </c>
      <c r="D1827" s="26">
        <f>'Base de dados'!C1826</f>
        <v>272804848</v>
      </c>
      <c r="E1827" s="20" t="str">
        <f>'Base de dados'!D1826</f>
        <v>316.676.078-47</v>
      </c>
      <c r="F1827" s="21" t="str">
        <f>IF('Base de dados'!E1826&lt;&gt;"",'Base de dados'!E1826,"")</f>
        <v>MARCOS ROBERTO DA SILVA</v>
      </c>
      <c r="G1827" s="21">
        <f>IF('Base de dados'!F1826&lt;&gt;"",'Base de dados'!F1826,"")</f>
        <v>228160765</v>
      </c>
      <c r="H1827" s="21" t="str">
        <f>IF('Base de dados'!G1826&lt;&gt;"",'Base de dados'!G1826,"")</f>
        <v>114.130.018-40</v>
      </c>
      <c r="I1827" s="31" t="str">
        <f>Prefeitura!D1827</f>
        <v>AV  GANYMEDES JOSE DE OLIVEIRA, 1883 - CENTRO - CASA BRANCA</v>
      </c>
      <c r="J1827" s="22" t="str">
        <f>Prefeitura!E1827</f>
        <v>(19) 991024650</v>
      </c>
      <c r="K1827" s="23" t="str">
        <f>LOWER('Base de dados'!K1826)</f>
        <v>luna08silva@gmail.com</v>
      </c>
      <c r="L1827" s="24" t="str">
        <f>'Base de dados'!J1826</f>
        <v>POPULAÇÃO GERAL</v>
      </c>
      <c r="M1827" s="24" t="str">
        <f>'Base de dados'!L1826</f>
        <v>SUPLENTE</v>
      </c>
      <c r="N1827" s="24">
        <f>'Base de dados'!M1826</f>
        <v>1510</v>
      </c>
      <c r="O1827" s="29" t="str">
        <f>IF(OR(Prefeitura!I1827="Não",Prefeitura!J1827&lt;&gt;""),"EXCLUÍDO","")</f>
        <v/>
      </c>
      <c r="P1827" s="24" t="str">
        <f>IF(Prefeitura!J1827&lt;&gt;"","ATENDIDO CDHU",IF(Prefeitura!I1827="Não","NÃO COMPROVA TEMPO DE MORADIA",""))</f>
        <v/>
      </c>
      <c r="Q1827" s="24" t="str">
        <f t="shared" si="58"/>
        <v/>
      </c>
    </row>
    <row r="1828" spans="1:17" ht="24.95" customHeight="1" x14ac:dyDescent="0.25">
      <c r="A1828" s="17">
        <f t="shared" si="57"/>
        <v>1826</v>
      </c>
      <c r="B1828" s="18" t="str">
        <f>'Base de dados'!A1827</f>
        <v>5630017738</v>
      </c>
      <c r="C1828" s="19" t="str">
        <f>'Base de dados'!B1827</f>
        <v>GISELE APARECIDA JUSTINO</v>
      </c>
      <c r="D1828" s="26">
        <f>'Base de dados'!C1827</f>
        <v>431635668</v>
      </c>
      <c r="E1828" s="20" t="str">
        <f>'Base de dados'!D1827</f>
        <v>391.539.928-06</v>
      </c>
      <c r="F1828" s="21" t="str">
        <f>IF('Base de dados'!E1827&lt;&gt;"",'Base de dados'!E1827,"")</f>
        <v/>
      </c>
      <c r="G1828" s="21" t="str">
        <f>IF('Base de dados'!F1827&lt;&gt;"",'Base de dados'!F1827,"")</f>
        <v/>
      </c>
      <c r="H1828" s="21" t="str">
        <f>IF('Base de dados'!G1827&lt;&gt;"",'Base de dados'!G1827,"")</f>
        <v/>
      </c>
      <c r="I1828" s="31" t="str">
        <f>Prefeitura!D1828</f>
        <v>RUA MAQUINISTA ARTHUR URBANO SOBRINHO, 304 - BELA VISTA 2 - CASA BRANCA</v>
      </c>
      <c r="J1828" s="22" t="str">
        <f>Prefeitura!E1828</f>
        <v>(19) 984473694</v>
      </c>
      <c r="K1828" s="23" t="str">
        <f>LOWER('Base de dados'!K1827)</f>
        <v>giselej786@gmail.com</v>
      </c>
      <c r="L1828" s="24" t="str">
        <f>'Base de dados'!J1827</f>
        <v>POPULAÇÃO GERAL</v>
      </c>
      <c r="M1828" s="24" t="str">
        <f>'Base de dados'!L1827</f>
        <v>SUPLENTE</v>
      </c>
      <c r="N1828" s="24">
        <f>'Base de dados'!M1827</f>
        <v>1511</v>
      </c>
      <c r="O1828" s="29" t="str">
        <f>IF(OR(Prefeitura!I1828="Não",Prefeitura!J1828&lt;&gt;""),"EXCLUÍDO","")</f>
        <v/>
      </c>
      <c r="P1828" s="24" t="str">
        <f>IF(Prefeitura!J1828&lt;&gt;"","ATENDIDO CDHU",IF(Prefeitura!I1828="Não","NÃO COMPROVA TEMPO DE MORADIA",""))</f>
        <v/>
      </c>
      <c r="Q1828" s="24" t="str">
        <f t="shared" si="58"/>
        <v/>
      </c>
    </row>
    <row r="1829" spans="1:17" ht="24.95" customHeight="1" x14ac:dyDescent="0.25">
      <c r="A1829" s="17">
        <f t="shared" si="57"/>
        <v>1827</v>
      </c>
      <c r="B1829" s="18" t="str">
        <f>'Base de dados'!A1828</f>
        <v>5630011202</v>
      </c>
      <c r="C1829" s="19" t="str">
        <f>'Base de dados'!B1828</f>
        <v>ROBSON ROBERTO GASPARINO MOREIRA</v>
      </c>
      <c r="D1829" s="26">
        <f>'Base de dados'!C1828</f>
        <v>403792964</v>
      </c>
      <c r="E1829" s="20" t="str">
        <f>'Base de dados'!D1828</f>
        <v>358.723.848-07</v>
      </c>
      <c r="F1829" s="21" t="str">
        <f>IF('Base de dados'!E1828&lt;&gt;"",'Base de dados'!E1828,"")</f>
        <v/>
      </c>
      <c r="G1829" s="21" t="str">
        <f>IF('Base de dados'!F1828&lt;&gt;"",'Base de dados'!F1828,"")</f>
        <v/>
      </c>
      <c r="H1829" s="21" t="str">
        <f>IF('Base de dados'!G1828&lt;&gt;"",'Base de dados'!G1828,"")</f>
        <v/>
      </c>
      <c r="I1829" s="31" t="str">
        <f>Prefeitura!D1829</f>
        <v>RUA FAMILIA MAGDALENA, 334 - PARQUE SAO PAULO  - CASA BRANCA</v>
      </c>
      <c r="J1829" s="22" t="str">
        <f>Prefeitura!E1829</f>
        <v>(19) 991501389</v>
      </c>
      <c r="K1829" s="23" t="str">
        <f>LOWER('Base de dados'!K1828)</f>
        <v>roberto.moreira@sap.sp.gov.br</v>
      </c>
      <c r="L1829" s="24" t="str">
        <f>'Base de dados'!J1828</f>
        <v>POPULAÇÃO GERAL</v>
      </c>
      <c r="M1829" s="24" t="str">
        <f>'Base de dados'!L1828</f>
        <v>SUPLENTE</v>
      </c>
      <c r="N1829" s="24">
        <f>'Base de dados'!M1828</f>
        <v>1512</v>
      </c>
      <c r="O1829" s="29" t="str">
        <f>IF(OR(Prefeitura!I1829="Não",Prefeitura!J1829&lt;&gt;""),"EXCLUÍDO","")</f>
        <v/>
      </c>
      <c r="P1829" s="24" t="str">
        <f>IF(Prefeitura!J1829&lt;&gt;"","ATENDIDO CDHU",IF(Prefeitura!I1829="Não","NÃO COMPROVA TEMPO DE MORADIA",""))</f>
        <v/>
      </c>
      <c r="Q1829" s="24" t="str">
        <f t="shared" si="58"/>
        <v/>
      </c>
    </row>
    <row r="1830" spans="1:17" ht="24.95" customHeight="1" x14ac:dyDescent="0.25">
      <c r="A1830" s="17">
        <f t="shared" si="57"/>
        <v>1828</v>
      </c>
      <c r="B1830" s="18" t="str">
        <f>'Base de dados'!A1829</f>
        <v>5630007218</v>
      </c>
      <c r="C1830" s="19" t="str">
        <f>'Base de dados'!B1829</f>
        <v>LETIELLY KITZMAN DA SILVA GOMES</v>
      </c>
      <c r="D1830" s="26">
        <f>'Base de dados'!C1829</f>
        <v>58035202</v>
      </c>
      <c r="E1830" s="20" t="str">
        <f>'Base de dados'!D1829</f>
        <v>476.257.978-56</v>
      </c>
      <c r="F1830" s="21" t="str">
        <f>IF('Base de dados'!E1829&lt;&gt;"",'Base de dados'!E1829,"")</f>
        <v/>
      </c>
      <c r="G1830" s="21" t="str">
        <f>IF('Base de dados'!F1829&lt;&gt;"",'Base de dados'!F1829,"")</f>
        <v/>
      </c>
      <c r="H1830" s="21" t="str">
        <f>IF('Base de dados'!G1829&lt;&gt;"",'Base de dados'!G1829,"")</f>
        <v/>
      </c>
      <c r="I1830" s="31" t="str">
        <f>Prefeitura!D1830</f>
        <v>RUA SETE DE SETEMBRO, 356 - CENTRO - CASA BRANCA</v>
      </c>
      <c r="J1830" s="22" t="str">
        <f>Prefeitura!E1830</f>
        <v>(19) 993227898</v>
      </c>
      <c r="K1830" s="23" t="str">
        <f>LOWER('Base de dados'!K1829)</f>
        <v>letiellygomes@gmail.com</v>
      </c>
      <c r="L1830" s="24" t="str">
        <f>'Base de dados'!J1829</f>
        <v>POPULAÇÃO GERAL</v>
      </c>
      <c r="M1830" s="24" t="str">
        <f>'Base de dados'!L1829</f>
        <v>SUPLENTE</v>
      </c>
      <c r="N1830" s="24">
        <f>'Base de dados'!M1829</f>
        <v>1513</v>
      </c>
      <c r="O1830" s="29" t="str">
        <f>IF(OR(Prefeitura!I1830="Não",Prefeitura!J1830&lt;&gt;""),"EXCLUÍDO","")</f>
        <v/>
      </c>
      <c r="P1830" s="24" t="str">
        <f>IF(Prefeitura!J1830&lt;&gt;"","ATENDIDO CDHU",IF(Prefeitura!I1830="Não","NÃO COMPROVA TEMPO DE MORADIA",""))</f>
        <v/>
      </c>
      <c r="Q1830" s="24" t="str">
        <f t="shared" si="58"/>
        <v/>
      </c>
    </row>
    <row r="1831" spans="1:17" ht="24.95" customHeight="1" x14ac:dyDescent="0.25">
      <c r="A1831" s="17">
        <f t="shared" si="57"/>
        <v>1829</v>
      </c>
      <c r="B1831" s="18" t="str">
        <f>'Base de dados'!A1830</f>
        <v>5630018264</v>
      </c>
      <c r="C1831" s="19" t="str">
        <f>'Base de dados'!B1830</f>
        <v>VANESSA OLIVEIRA</v>
      </c>
      <c r="D1831" s="26">
        <f>'Base de dados'!C1830</f>
        <v>340273197</v>
      </c>
      <c r="E1831" s="20" t="str">
        <f>'Base de dados'!D1830</f>
        <v>328.488.438-61</v>
      </c>
      <c r="F1831" s="21" t="str">
        <f>IF('Base de dados'!E1830&lt;&gt;"",'Base de dados'!E1830,"")</f>
        <v/>
      </c>
      <c r="G1831" s="21" t="str">
        <f>IF('Base de dados'!F1830&lt;&gt;"",'Base de dados'!F1830,"")</f>
        <v/>
      </c>
      <c r="H1831" s="21" t="str">
        <f>IF('Base de dados'!G1830&lt;&gt;"",'Base de dados'!G1830,"")</f>
        <v/>
      </c>
      <c r="I1831" s="31" t="str">
        <f>Prefeitura!D1831</f>
        <v>AV  FRANCISCO NOGUEIRA DE LIMA, 1699 - DESTERRO - CASA BRANCA</v>
      </c>
      <c r="J1831" s="22" t="str">
        <f>Prefeitura!E1831</f>
        <v>(19) 993259169</v>
      </c>
      <c r="K1831" s="23" t="str">
        <f>LOWER('Base de dados'!K1830)</f>
        <v>olivanessaoli@gmail.com</v>
      </c>
      <c r="L1831" s="24" t="str">
        <f>'Base de dados'!J1830</f>
        <v>POPULAÇÃO GERAL</v>
      </c>
      <c r="M1831" s="24" t="str">
        <f>'Base de dados'!L1830</f>
        <v>SUPLENTE</v>
      </c>
      <c r="N1831" s="24">
        <f>'Base de dados'!M1830</f>
        <v>1514</v>
      </c>
      <c r="O1831" s="29" t="str">
        <f>IF(OR(Prefeitura!I1831="Não",Prefeitura!J1831&lt;&gt;""),"EXCLUÍDO","")</f>
        <v/>
      </c>
      <c r="P1831" s="24" t="str">
        <f>IF(Prefeitura!J1831&lt;&gt;"","ATENDIDO CDHU",IF(Prefeitura!I1831="Não","NÃO COMPROVA TEMPO DE MORADIA",""))</f>
        <v/>
      </c>
      <c r="Q1831" s="24" t="str">
        <f t="shared" si="58"/>
        <v/>
      </c>
    </row>
    <row r="1832" spans="1:17" ht="24.95" customHeight="1" x14ac:dyDescent="0.25">
      <c r="A1832" s="17">
        <f t="shared" si="57"/>
        <v>1830</v>
      </c>
      <c r="B1832" s="18" t="str">
        <f>'Base de dados'!A1831</f>
        <v>5630017761</v>
      </c>
      <c r="C1832" s="19" t="str">
        <f>'Base de dados'!B1831</f>
        <v>VANESSA CRISTINA PEREIRA CASTOLDO</v>
      </c>
      <c r="D1832" s="26">
        <f>'Base de dados'!C1831</f>
        <v>338207065</v>
      </c>
      <c r="E1832" s="20" t="str">
        <f>'Base de dados'!D1831</f>
        <v>273.635.478-82</v>
      </c>
      <c r="F1832" s="21" t="str">
        <f>IF('Base de dados'!E1831&lt;&gt;"",'Base de dados'!E1831,"")</f>
        <v>BRUNO CRUZ CASTOLDO</v>
      </c>
      <c r="G1832" s="21">
        <f>IF('Base de dados'!F1831&lt;&gt;"",'Base de dados'!F1831,"")</f>
        <v>434778370</v>
      </c>
      <c r="H1832" s="21" t="str">
        <f>IF('Base de dados'!G1831&lt;&gt;"",'Base de dados'!G1831,"")</f>
        <v>330.287.388-30</v>
      </c>
      <c r="I1832" s="31" t="str">
        <f>Prefeitura!D1832</f>
        <v>RUA FAMILIA BACCI, 48 - CENTRO - CASA BRANCA</v>
      </c>
      <c r="J1832" s="22" t="str">
        <f>Prefeitura!E1832</f>
        <v>(19) 994250299</v>
      </c>
      <c r="K1832" s="23" t="str">
        <f>LOWER('Base de dados'!K1831)</f>
        <v>vanessapcastoldo@hotmail.com</v>
      </c>
      <c r="L1832" s="24" t="str">
        <f>'Base de dados'!J1831</f>
        <v>POPULAÇÃO GERAL</v>
      </c>
      <c r="M1832" s="24" t="str">
        <f>'Base de dados'!L1831</f>
        <v>SUPLENTE</v>
      </c>
      <c r="N1832" s="24">
        <f>'Base de dados'!M1831</f>
        <v>1515</v>
      </c>
      <c r="O1832" s="29" t="str">
        <f>IF(OR(Prefeitura!I1832="Não",Prefeitura!J1832&lt;&gt;""),"EXCLUÍDO","")</f>
        <v/>
      </c>
      <c r="P1832" s="24" t="str">
        <f>IF(Prefeitura!J1832&lt;&gt;"","ATENDIDO CDHU",IF(Prefeitura!I1832="Não","NÃO COMPROVA TEMPO DE MORADIA",""))</f>
        <v/>
      </c>
      <c r="Q1832" s="24" t="str">
        <f t="shared" si="58"/>
        <v/>
      </c>
    </row>
    <row r="1833" spans="1:17" ht="24.95" customHeight="1" x14ac:dyDescent="0.25">
      <c r="A1833" s="17">
        <f t="shared" si="57"/>
        <v>1831</v>
      </c>
      <c r="B1833" s="18" t="str">
        <f>'Base de dados'!A1832</f>
        <v>5630010501</v>
      </c>
      <c r="C1833" s="19" t="str">
        <f>'Base de dados'!B1832</f>
        <v>HIGOR SARAIVA CAMPOS</v>
      </c>
      <c r="D1833" s="26">
        <f>'Base de dados'!C1832</f>
        <v>538377082</v>
      </c>
      <c r="E1833" s="20" t="str">
        <f>'Base de dados'!D1832</f>
        <v>238.877.838-75</v>
      </c>
      <c r="F1833" s="21" t="str">
        <f>IF('Base de dados'!E1832&lt;&gt;"",'Base de dados'!E1832,"")</f>
        <v/>
      </c>
      <c r="G1833" s="21" t="str">
        <f>IF('Base de dados'!F1832&lt;&gt;"",'Base de dados'!F1832,"")</f>
        <v/>
      </c>
      <c r="H1833" s="21" t="str">
        <f>IF('Base de dados'!G1832&lt;&gt;"",'Base de dados'!G1832,"")</f>
        <v/>
      </c>
      <c r="I1833" s="31" t="str">
        <f>Prefeitura!D1833</f>
        <v>RUA FAMILIA CARVALHO, 74 - NAZARE - CASA BRANCA</v>
      </c>
      <c r="J1833" s="22" t="str">
        <f>Prefeitura!E1833</f>
        <v>(19) 989659199</v>
      </c>
      <c r="K1833" s="23" t="str">
        <f>LOWER('Base de dados'!K1832)</f>
        <v>jhoninha.cb@hotmail.com</v>
      </c>
      <c r="L1833" s="24" t="str">
        <f>'Base de dados'!J1832</f>
        <v>POPULAÇÃO GERAL</v>
      </c>
      <c r="M1833" s="24" t="str">
        <f>'Base de dados'!L1832</f>
        <v>SUPLENTE</v>
      </c>
      <c r="N1833" s="24">
        <f>'Base de dados'!M1832</f>
        <v>1516</v>
      </c>
      <c r="O1833" s="29" t="str">
        <f>IF(OR(Prefeitura!I1833="Não",Prefeitura!J1833&lt;&gt;""),"EXCLUÍDO","")</f>
        <v/>
      </c>
      <c r="P1833" s="24" t="str">
        <f>IF(Prefeitura!J1833&lt;&gt;"","ATENDIDO CDHU",IF(Prefeitura!I1833="Não","NÃO COMPROVA TEMPO DE MORADIA",""))</f>
        <v/>
      </c>
      <c r="Q1833" s="24" t="str">
        <f t="shared" si="58"/>
        <v/>
      </c>
    </row>
    <row r="1834" spans="1:17" ht="24.95" customHeight="1" x14ac:dyDescent="0.25">
      <c r="A1834" s="17">
        <f t="shared" si="57"/>
        <v>1832</v>
      </c>
      <c r="B1834" s="18" t="str">
        <f>'Base de dados'!A1833</f>
        <v>5630018140</v>
      </c>
      <c r="C1834" s="19" t="str">
        <f>'Base de dados'!B1833</f>
        <v>LARISSA</v>
      </c>
      <c r="D1834" s="26">
        <f>'Base de dados'!C1833</f>
        <v>497158449</v>
      </c>
      <c r="E1834" s="20" t="str">
        <f>'Base de dados'!D1833</f>
        <v>415.249.018-73</v>
      </c>
      <c r="F1834" s="21" t="str">
        <f>IF('Base de dados'!E1833&lt;&gt;"",'Base de dados'!E1833,"")</f>
        <v/>
      </c>
      <c r="G1834" s="21" t="str">
        <f>IF('Base de dados'!F1833&lt;&gt;"",'Base de dados'!F1833,"")</f>
        <v/>
      </c>
      <c r="H1834" s="21" t="str">
        <f>IF('Base de dados'!G1833&lt;&gt;"",'Base de dados'!G1833,"")</f>
        <v/>
      </c>
      <c r="I1834" s="31" t="str">
        <f>Prefeitura!D1834</f>
        <v>RUA ALFREDO PINTO MENDONCA, 386 - SAO JOAO - CASA BRANCA</v>
      </c>
      <c r="J1834" s="22" t="str">
        <f>Prefeitura!E1834</f>
        <v>(19) 995163944</v>
      </c>
      <c r="K1834" s="23" t="str">
        <f>LOWER('Base de dados'!K1833)</f>
        <v>lari.ferreirarodrigues@live.com</v>
      </c>
      <c r="L1834" s="24" t="str">
        <f>'Base de dados'!J1833</f>
        <v>POPULAÇÃO GERAL</v>
      </c>
      <c r="M1834" s="24" t="str">
        <f>'Base de dados'!L1833</f>
        <v>SUPLENTE</v>
      </c>
      <c r="N1834" s="24">
        <f>'Base de dados'!M1833</f>
        <v>1517</v>
      </c>
      <c r="O1834" s="29" t="str">
        <f>IF(OR(Prefeitura!I1834="Não",Prefeitura!J1834&lt;&gt;""),"EXCLUÍDO","")</f>
        <v/>
      </c>
      <c r="P1834" s="24" t="str">
        <f>IF(Prefeitura!J1834&lt;&gt;"","ATENDIDO CDHU",IF(Prefeitura!I1834="Não","NÃO COMPROVA TEMPO DE MORADIA",""))</f>
        <v/>
      </c>
      <c r="Q1834" s="24" t="str">
        <f t="shared" si="58"/>
        <v/>
      </c>
    </row>
    <row r="1835" spans="1:17" ht="24.95" customHeight="1" x14ac:dyDescent="0.25">
      <c r="A1835" s="17">
        <f t="shared" si="57"/>
        <v>1833</v>
      </c>
      <c r="B1835" s="18" t="str">
        <f>'Base de dados'!A1834</f>
        <v>5630020617</v>
      </c>
      <c r="C1835" s="19" t="str">
        <f>'Base de dados'!B1834</f>
        <v>LUIS RICARDO DE FARIA SATI</v>
      </c>
      <c r="D1835" s="26">
        <f>'Base de dados'!C1834</f>
        <v>468770616</v>
      </c>
      <c r="E1835" s="20" t="str">
        <f>'Base de dados'!D1834</f>
        <v>390.204.628-73</v>
      </c>
      <c r="F1835" s="21" t="str">
        <f>IF('Base de dados'!E1834&lt;&gt;"",'Base de dados'!E1834,"")</f>
        <v>CAMILA APARECIDA MARTINS SATI</v>
      </c>
      <c r="G1835" s="21">
        <f>IF('Base de dados'!F1834&lt;&gt;"",'Base de dados'!F1834,"")</f>
        <v>455873410</v>
      </c>
      <c r="H1835" s="21" t="str">
        <f>IF('Base de dados'!G1834&lt;&gt;"",'Base de dados'!G1834,"")</f>
        <v>452.813.408-08</v>
      </c>
      <c r="I1835" s="31" t="str">
        <f>Prefeitura!D1835</f>
        <v>RUA FRANCISCO DOBIES, 422 - JARDIM BOA ESPERANCA - CASA BRANCA</v>
      </c>
      <c r="J1835" s="22" t="str">
        <f>Prefeitura!E1835</f>
        <v>(19) 989635614</v>
      </c>
      <c r="K1835" s="23" t="str">
        <f>LOWER('Base de dados'!K1834)</f>
        <v>richardsati0203@gmail.com</v>
      </c>
      <c r="L1835" s="24" t="str">
        <f>'Base de dados'!J1834</f>
        <v>POPULAÇÃO GERAL</v>
      </c>
      <c r="M1835" s="24" t="str">
        <f>'Base de dados'!L1834</f>
        <v>SUPLENTE</v>
      </c>
      <c r="N1835" s="24">
        <f>'Base de dados'!M1834</f>
        <v>1518</v>
      </c>
      <c r="O1835" s="29" t="str">
        <f>IF(OR(Prefeitura!I1835="Não",Prefeitura!J1835&lt;&gt;""),"EXCLUÍDO","")</f>
        <v/>
      </c>
      <c r="P1835" s="24" t="str">
        <f>IF(Prefeitura!J1835&lt;&gt;"","ATENDIDO CDHU",IF(Prefeitura!I1835="Não","NÃO COMPROVA TEMPO DE MORADIA",""))</f>
        <v/>
      </c>
      <c r="Q1835" s="24" t="str">
        <f t="shared" si="58"/>
        <v/>
      </c>
    </row>
    <row r="1836" spans="1:17" ht="24.95" customHeight="1" x14ac:dyDescent="0.25">
      <c r="A1836" s="17">
        <f t="shared" si="57"/>
        <v>1834</v>
      </c>
      <c r="B1836" s="18" t="str">
        <f>'Base de dados'!A1835</f>
        <v>5630006210</v>
      </c>
      <c r="C1836" s="19" t="str">
        <f>'Base de dados'!B1835</f>
        <v>BRUNA LAIS DOS SANTOS</v>
      </c>
      <c r="D1836" s="26">
        <f>'Base de dados'!C1835</f>
        <v>489750618</v>
      </c>
      <c r="E1836" s="20" t="str">
        <f>'Base de dados'!D1835</f>
        <v>421.381.458-08</v>
      </c>
      <c r="F1836" s="21" t="str">
        <f>IF('Base de dados'!E1835&lt;&gt;"",'Base de dados'!E1835,"")</f>
        <v/>
      </c>
      <c r="G1836" s="21" t="str">
        <f>IF('Base de dados'!F1835&lt;&gt;"",'Base de dados'!F1835,"")</f>
        <v/>
      </c>
      <c r="H1836" s="21" t="str">
        <f>IF('Base de dados'!G1835&lt;&gt;"",'Base de dados'!G1835,"")</f>
        <v/>
      </c>
      <c r="I1836" s="31" t="str">
        <f>Prefeitura!D1836</f>
        <v>RUA EVANDRO SILVA, 136 - ODENUR BUZATTO - CASA BRANCA</v>
      </c>
      <c r="J1836" s="22" t="str">
        <f>Prefeitura!E1836</f>
        <v>(19) 993111226</v>
      </c>
      <c r="K1836" s="23" t="str">
        <f>LOWER('Base de dados'!K1835)</f>
        <v>bruna_lais@sicredi.com.br</v>
      </c>
      <c r="L1836" s="24" t="str">
        <f>'Base de dados'!J1835</f>
        <v>POPULAÇÃO GERAL</v>
      </c>
      <c r="M1836" s="24" t="str">
        <f>'Base de dados'!L1835</f>
        <v>SUPLENTE</v>
      </c>
      <c r="N1836" s="24">
        <f>'Base de dados'!M1835</f>
        <v>1519</v>
      </c>
      <c r="O1836" s="29" t="str">
        <f>IF(OR(Prefeitura!I1836="Não",Prefeitura!J1836&lt;&gt;""),"EXCLUÍDO","")</f>
        <v/>
      </c>
      <c r="P1836" s="24" t="str">
        <f>IF(Prefeitura!J1836&lt;&gt;"","ATENDIDO CDHU",IF(Prefeitura!I1836="Não","NÃO COMPROVA TEMPO DE MORADIA",""))</f>
        <v/>
      </c>
      <c r="Q1836" s="24" t="str">
        <f t="shared" si="58"/>
        <v/>
      </c>
    </row>
    <row r="1837" spans="1:17" ht="24.95" customHeight="1" x14ac:dyDescent="0.25">
      <c r="A1837" s="17">
        <f t="shared" si="57"/>
        <v>1835</v>
      </c>
      <c r="B1837" s="18" t="str">
        <f>'Base de dados'!A1836</f>
        <v>5630018579</v>
      </c>
      <c r="C1837" s="19" t="str">
        <f>'Base de dados'!B1836</f>
        <v>CINDI SARAIVA</v>
      </c>
      <c r="D1837" s="26">
        <f>'Base de dados'!C1836</f>
        <v>434779064</v>
      </c>
      <c r="E1837" s="20" t="str">
        <f>'Base de dados'!D1836</f>
        <v>465.823.098-46</v>
      </c>
      <c r="F1837" s="21" t="str">
        <f>IF('Base de dados'!E1836&lt;&gt;"",'Base de dados'!E1836,"")</f>
        <v>PAULO CESAR DOMINGOS JUNIOR</v>
      </c>
      <c r="G1837" s="21">
        <f>IF('Base de dados'!F1836&lt;&gt;"",'Base de dados'!F1836,"")</f>
        <v>490024749</v>
      </c>
      <c r="H1837" s="21" t="str">
        <f>IF('Base de dados'!G1836&lt;&gt;"",'Base de dados'!G1836,"")</f>
        <v>324.238.668-01</v>
      </c>
      <c r="I1837" s="31" t="str">
        <f>Prefeitura!D1837</f>
        <v>RUA PROFESSORA CANDIDO MUSA, 140 - ANDORINHAS - CASA BRANCA</v>
      </c>
      <c r="J1837" s="22" t="str">
        <f>Prefeitura!E1837</f>
        <v>(19) 995784516</v>
      </c>
      <c r="K1837" s="23" t="str">
        <f>LOWER('Base de dados'!K1836)</f>
        <v>cindisaraiva4@gmail.com</v>
      </c>
      <c r="L1837" s="24" t="str">
        <f>'Base de dados'!J1836</f>
        <v>POPULAÇÃO GERAL</v>
      </c>
      <c r="M1837" s="24" t="str">
        <f>'Base de dados'!L1836</f>
        <v>SUPLENTE</v>
      </c>
      <c r="N1837" s="24">
        <f>'Base de dados'!M1836</f>
        <v>1520</v>
      </c>
      <c r="O1837" s="29" t="str">
        <f>IF(OR(Prefeitura!I1837="Não",Prefeitura!J1837&lt;&gt;""),"EXCLUÍDO","")</f>
        <v/>
      </c>
      <c r="P1837" s="24" t="str">
        <f>IF(Prefeitura!J1837&lt;&gt;"","ATENDIDO CDHU",IF(Prefeitura!I1837="Não","NÃO COMPROVA TEMPO DE MORADIA",""))</f>
        <v/>
      </c>
      <c r="Q1837" s="24" t="str">
        <f t="shared" si="58"/>
        <v/>
      </c>
    </row>
    <row r="1838" spans="1:17" ht="24.95" customHeight="1" x14ac:dyDescent="0.25">
      <c r="A1838" s="17">
        <f t="shared" si="57"/>
        <v>1836</v>
      </c>
      <c r="B1838" s="18" t="str">
        <f>'Base de dados'!A1837</f>
        <v>5630021425</v>
      </c>
      <c r="C1838" s="19" t="str">
        <f>'Base de dados'!B1837</f>
        <v>MARILDA JANETE RODRIGUES</v>
      </c>
      <c r="D1838" s="26">
        <f>'Base de dados'!C1837</f>
        <v>228144140</v>
      </c>
      <c r="E1838" s="20" t="str">
        <f>'Base de dados'!D1837</f>
        <v>146.677.538-62</v>
      </c>
      <c r="F1838" s="21" t="str">
        <f>IF('Base de dados'!E1837&lt;&gt;"",'Base de dados'!E1837,"")</f>
        <v/>
      </c>
      <c r="G1838" s="21" t="str">
        <f>IF('Base de dados'!F1837&lt;&gt;"",'Base de dados'!F1837,"")</f>
        <v/>
      </c>
      <c r="H1838" s="21" t="str">
        <f>IF('Base de dados'!G1837&lt;&gt;"",'Base de dados'!G1837,"")</f>
        <v/>
      </c>
      <c r="I1838" s="31" t="str">
        <f>Prefeitura!D1838</f>
        <v>RUA JOSE RODRIGUES PEGOS SOBRINHO, 7 - SAO BERNARDO - CASA BRANCA</v>
      </c>
      <c r="J1838" s="22" t="str">
        <f>Prefeitura!E1838</f>
        <v>(19) 993847952</v>
      </c>
      <c r="K1838" s="23" t="str">
        <f>LOWER('Base de dados'!K1837)</f>
        <v>tamiris.santarosa@yahoo.com</v>
      </c>
      <c r="L1838" s="24" t="str">
        <f>'Base de dados'!J1837</f>
        <v>POPULAÇÃO GERAL</v>
      </c>
      <c r="M1838" s="24" t="str">
        <f>'Base de dados'!L1837</f>
        <v>SUPLENTE</v>
      </c>
      <c r="N1838" s="24">
        <f>'Base de dados'!M1837</f>
        <v>1521</v>
      </c>
      <c r="O1838" s="29" t="str">
        <f>IF(OR(Prefeitura!I1838="Não",Prefeitura!J1838&lt;&gt;""),"EXCLUÍDO","")</f>
        <v/>
      </c>
      <c r="P1838" s="24" t="str">
        <f>IF(Prefeitura!J1838&lt;&gt;"","ATENDIDO CDHU",IF(Prefeitura!I1838="Não","NÃO COMPROVA TEMPO DE MORADIA",""))</f>
        <v/>
      </c>
      <c r="Q1838" s="24" t="str">
        <f t="shared" si="58"/>
        <v/>
      </c>
    </row>
    <row r="1839" spans="1:17" ht="24.95" customHeight="1" x14ac:dyDescent="0.25">
      <c r="A1839" s="17">
        <f t="shared" si="57"/>
        <v>1837</v>
      </c>
      <c r="B1839" s="18" t="str">
        <f>'Base de dados'!A1838</f>
        <v>5630002466</v>
      </c>
      <c r="C1839" s="19" t="str">
        <f>'Base de dados'!B1838</f>
        <v>VILMA APARECIDA SILVA E SILVA</v>
      </c>
      <c r="D1839" s="26">
        <f>'Base de dados'!C1838</f>
        <v>35122421</v>
      </c>
      <c r="E1839" s="20" t="str">
        <f>'Base de dados'!D1838</f>
        <v>316.393.288-66</v>
      </c>
      <c r="F1839" s="21" t="str">
        <f>IF('Base de dados'!E1838&lt;&gt;"",'Base de dados'!E1838,"")</f>
        <v/>
      </c>
      <c r="G1839" s="21" t="str">
        <f>IF('Base de dados'!F1838&lt;&gt;"",'Base de dados'!F1838,"")</f>
        <v/>
      </c>
      <c r="H1839" s="21" t="str">
        <f>IF('Base de dados'!G1838&lt;&gt;"",'Base de dados'!G1838,"")</f>
        <v/>
      </c>
      <c r="I1839" s="31" t="str">
        <f>Prefeitura!D1839</f>
        <v>RUA FAMILIA MAGDALENA, 269 - PARQUE SAO PAULO - CASA BRANCA</v>
      </c>
      <c r="J1839" s="22" t="str">
        <f>Prefeitura!E1839</f>
        <v>(19) 991567663</v>
      </c>
      <c r="K1839" s="23" t="str">
        <f>LOWER('Base de dados'!K1838)</f>
        <v>vilma.adriano@gmail.com</v>
      </c>
      <c r="L1839" s="24" t="str">
        <f>'Base de dados'!J1838</f>
        <v>POPULAÇÃO GERAL</v>
      </c>
      <c r="M1839" s="24" t="str">
        <f>'Base de dados'!L1838</f>
        <v>SUPLENTE</v>
      </c>
      <c r="N1839" s="24">
        <f>'Base de dados'!M1838</f>
        <v>1522</v>
      </c>
      <c r="O1839" s="29" t="str">
        <f>IF(OR(Prefeitura!I1839="Não",Prefeitura!J1839&lt;&gt;""),"EXCLUÍDO","")</f>
        <v/>
      </c>
      <c r="P1839" s="24" t="str">
        <f>IF(Prefeitura!J1839&lt;&gt;"","ATENDIDO CDHU",IF(Prefeitura!I1839="Não","NÃO COMPROVA TEMPO DE MORADIA",""))</f>
        <v/>
      </c>
      <c r="Q1839" s="24" t="str">
        <f t="shared" si="58"/>
        <v/>
      </c>
    </row>
    <row r="1840" spans="1:17" ht="24.95" customHeight="1" x14ac:dyDescent="0.25">
      <c r="A1840" s="17">
        <f t="shared" si="57"/>
        <v>1838</v>
      </c>
      <c r="B1840" s="18" t="str">
        <f>'Base de dados'!A1839</f>
        <v>5630010279</v>
      </c>
      <c r="C1840" s="19" t="str">
        <f>'Base de dados'!B1839</f>
        <v>SUELEN SUSAN S MOTA</v>
      </c>
      <c r="D1840" s="26">
        <f>'Base de dados'!C1839</f>
        <v>503349834</v>
      </c>
      <c r="E1840" s="20" t="str">
        <f>'Base de dados'!D1839</f>
        <v>481.469.148-37</v>
      </c>
      <c r="F1840" s="21" t="str">
        <f>IF('Base de dados'!E1839&lt;&gt;"",'Base de dados'!E1839,"")</f>
        <v/>
      </c>
      <c r="G1840" s="21" t="str">
        <f>IF('Base de dados'!F1839&lt;&gt;"",'Base de dados'!F1839,"")</f>
        <v/>
      </c>
      <c r="H1840" s="21" t="str">
        <f>IF('Base de dados'!G1839&lt;&gt;"",'Base de dados'!G1839,"")</f>
        <v/>
      </c>
      <c r="I1840" s="31" t="str">
        <f>Prefeitura!D1840</f>
        <v>RUA XAVIER DE TOLEDO, 785 - VILA ESPERANCA - SOROCABA</v>
      </c>
      <c r="J1840" s="22" t="str">
        <f>Prefeitura!E1840</f>
        <v>(15) 998249594</v>
      </c>
      <c r="K1840" s="23" t="str">
        <f>LOWER('Base de dados'!K1839)</f>
        <v>suuh.siilvaah8@gmail.com</v>
      </c>
      <c r="L1840" s="24" t="str">
        <f>'Base de dados'!J1839</f>
        <v>POPULAÇÃO GERAL</v>
      </c>
      <c r="M1840" s="24" t="str">
        <f>'Base de dados'!L1839</f>
        <v>SUPLENTE</v>
      </c>
      <c r="N1840" s="24">
        <f>'Base de dados'!M1839</f>
        <v>1523</v>
      </c>
      <c r="O1840" s="29" t="str">
        <f>IF(OR(Prefeitura!I1840="Não",Prefeitura!J1840&lt;&gt;""),"EXCLUÍDO","")</f>
        <v/>
      </c>
      <c r="P1840" s="24" t="str">
        <f>IF(Prefeitura!J1840&lt;&gt;"","ATENDIDO CDHU",IF(Prefeitura!I1840="Não","NÃO COMPROVA TEMPO DE MORADIA",""))</f>
        <v/>
      </c>
      <c r="Q1840" s="24" t="str">
        <f t="shared" si="58"/>
        <v/>
      </c>
    </row>
    <row r="1841" spans="1:17" ht="24.95" customHeight="1" x14ac:dyDescent="0.25">
      <c r="A1841" s="17">
        <f t="shared" si="57"/>
        <v>1839</v>
      </c>
      <c r="B1841" s="18" t="str">
        <f>'Base de dados'!A1840</f>
        <v>5630006715</v>
      </c>
      <c r="C1841" s="19" t="str">
        <f>'Base de dados'!B1840</f>
        <v>LUCIANA DE SOUZA FARISCO</v>
      </c>
      <c r="D1841" s="26">
        <f>'Base de dados'!C1840</f>
        <v>242577209</v>
      </c>
      <c r="E1841" s="20" t="str">
        <f>'Base de dados'!D1840</f>
        <v>256.091.318-63</v>
      </c>
      <c r="F1841" s="21" t="str">
        <f>IF('Base de dados'!E1840&lt;&gt;"",'Base de dados'!E1840,"")</f>
        <v/>
      </c>
      <c r="G1841" s="21" t="str">
        <f>IF('Base de dados'!F1840&lt;&gt;"",'Base de dados'!F1840,"")</f>
        <v/>
      </c>
      <c r="H1841" s="21" t="str">
        <f>IF('Base de dados'!G1840&lt;&gt;"",'Base de dados'!G1840,"")</f>
        <v/>
      </c>
      <c r="I1841" s="31" t="str">
        <f>Prefeitura!D1841</f>
        <v>RUA JORGE BONETTI, 458 - SENHOR MENINO - CASA BRANCA</v>
      </c>
      <c r="J1841" s="22" t="str">
        <f>Prefeitura!E1841</f>
        <v>(19) 989221995</v>
      </c>
      <c r="K1841" s="23" t="str">
        <f>LOWER('Base de dados'!K1840)</f>
        <v>lufarisco44@gmail.com</v>
      </c>
      <c r="L1841" s="24" t="str">
        <f>'Base de dados'!J1840</f>
        <v>POPULAÇÃO GERAL</v>
      </c>
      <c r="M1841" s="24" t="str">
        <f>'Base de dados'!L1840</f>
        <v>SUPLENTE</v>
      </c>
      <c r="N1841" s="24">
        <f>'Base de dados'!M1840</f>
        <v>1524</v>
      </c>
      <c r="O1841" s="29" t="str">
        <f>IF(OR(Prefeitura!I1841="Não",Prefeitura!J1841&lt;&gt;""),"EXCLUÍDO","")</f>
        <v/>
      </c>
      <c r="P1841" s="24" t="str">
        <f>IF(Prefeitura!J1841&lt;&gt;"","ATENDIDO CDHU",IF(Prefeitura!I1841="Não","NÃO COMPROVA TEMPO DE MORADIA",""))</f>
        <v/>
      </c>
      <c r="Q1841" s="24" t="str">
        <f t="shared" si="58"/>
        <v/>
      </c>
    </row>
    <row r="1842" spans="1:17" ht="24.95" customHeight="1" x14ac:dyDescent="0.25">
      <c r="A1842" s="17">
        <f t="shared" si="57"/>
        <v>1840</v>
      </c>
      <c r="B1842" s="18" t="str">
        <f>'Base de dados'!A1841</f>
        <v>5630013745</v>
      </c>
      <c r="C1842" s="19" t="str">
        <f>'Base de dados'!B1841</f>
        <v>DAIANE PEREIRA DA SILVA SOUSA</v>
      </c>
      <c r="D1842" s="26">
        <f>'Base de dados'!C1841</f>
        <v>564282960</v>
      </c>
      <c r="E1842" s="20" t="str">
        <f>'Base de dados'!D1841</f>
        <v>455.132.098-61</v>
      </c>
      <c r="F1842" s="21" t="str">
        <f>IF('Base de dados'!E1841&lt;&gt;"",'Base de dados'!E1841,"")</f>
        <v>JULIO CESAR SILVA AFFONSO</v>
      </c>
      <c r="G1842" s="21">
        <f>IF('Base de dados'!F1841&lt;&gt;"",'Base de dados'!F1841,"")</f>
        <v>1441416</v>
      </c>
      <c r="H1842" s="21" t="str">
        <f>IF('Base de dados'!G1841&lt;&gt;"",'Base de dados'!G1841,"")</f>
        <v>069.020.017-07</v>
      </c>
      <c r="I1842" s="31" t="str">
        <f>Prefeitura!D1842</f>
        <v>RUA JORGE BONETTI, 402 - SENHOR MENINO - CASA BRANCA</v>
      </c>
      <c r="J1842" s="22" t="str">
        <f>Prefeitura!E1842</f>
        <v>(19) 993003901</v>
      </c>
      <c r="K1842" s="23" t="str">
        <f>LOWER('Base de dados'!K1841)</f>
        <v>daianeaffonso6@gmail.com</v>
      </c>
      <c r="L1842" s="24" t="str">
        <f>'Base de dados'!J1841</f>
        <v>POPULAÇÃO GERAL</v>
      </c>
      <c r="M1842" s="24" t="str">
        <f>'Base de dados'!L1841</f>
        <v>SUPLENTE</v>
      </c>
      <c r="N1842" s="24">
        <f>'Base de dados'!M1841</f>
        <v>1525</v>
      </c>
      <c r="O1842" s="29" t="str">
        <f>IF(OR(Prefeitura!I1842="Não",Prefeitura!J1842&lt;&gt;""),"EXCLUÍDO","")</f>
        <v/>
      </c>
      <c r="P1842" s="24" t="str">
        <f>IF(Prefeitura!J1842&lt;&gt;"","ATENDIDO CDHU",IF(Prefeitura!I1842="Não","NÃO COMPROVA TEMPO DE MORADIA",""))</f>
        <v/>
      </c>
      <c r="Q1842" s="24" t="str">
        <f t="shared" si="58"/>
        <v/>
      </c>
    </row>
    <row r="1843" spans="1:17" ht="24.95" customHeight="1" x14ac:dyDescent="0.25">
      <c r="A1843" s="17">
        <f t="shared" si="57"/>
        <v>1841</v>
      </c>
      <c r="B1843" s="18" t="str">
        <f>'Base de dados'!A1842</f>
        <v>5630005279</v>
      </c>
      <c r="C1843" s="19" t="str">
        <f>'Base de dados'!B1842</f>
        <v>JUCELIA DONIZETE SARAIVA</v>
      </c>
      <c r="D1843" s="26">
        <f>'Base de dados'!C1842</f>
        <v>289040152</v>
      </c>
      <c r="E1843" s="20" t="str">
        <f>'Base de dados'!D1842</f>
        <v>137.434.888-09</v>
      </c>
      <c r="F1843" s="21" t="str">
        <f>IF('Base de dados'!E1842&lt;&gt;"",'Base de dados'!E1842,"")</f>
        <v/>
      </c>
      <c r="G1843" s="21" t="str">
        <f>IF('Base de dados'!F1842&lt;&gt;"",'Base de dados'!F1842,"")</f>
        <v/>
      </c>
      <c r="H1843" s="21" t="str">
        <f>IF('Base de dados'!G1842&lt;&gt;"",'Base de dados'!G1842,"")</f>
        <v/>
      </c>
      <c r="I1843" s="31" t="str">
        <f>Prefeitura!D1843</f>
        <v>RUA LUIS GONZAGA DE SYLOS, 183 - NAZARE - CASA BRANCA</v>
      </c>
      <c r="J1843" s="22" t="str">
        <f>Prefeitura!E1843</f>
        <v>(19) 994609934</v>
      </c>
      <c r="K1843" s="23" t="str">
        <f>LOWER('Base de dados'!K1842)</f>
        <v>iagocasa@hotmail.com</v>
      </c>
      <c r="L1843" s="24" t="str">
        <f>'Base de dados'!J1842</f>
        <v>POPULAÇÃO GERAL</v>
      </c>
      <c r="M1843" s="24" t="str">
        <f>'Base de dados'!L1842</f>
        <v>SUPLENTE</v>
      </c>
      <c r="N1843" s="24">
        <f>'Base de dados'!M1842</f>
        <v>1526</v>
      </c>
      <c r="O1843" s="29" t="str">
        <f>IF(OR(Prefeitura!I1843="Não",Prefeitura!J1843&lt;&gt;""),"EXCLUÍDO","")</f>
        <v/>
      </c>
      <c r="P1843" s="24" t="str">
        <f>IF(Prefeitura!J1843&lt;&gt;"","ATENDIDO CDHU",IF(Prefeitura!I1843="Não","NÃO COMPROVA TEMPO DE MORADIA",""))</f>
        <v/>
      </c>
      <c r="Q1843" s="24" t="str">
        <f t="shared" si="58"/>
        <v/>
      </c>
    </row>
    <row r="1844" spans="1:17" ht="24.95" customHeight="1" x14ac:dyDescent="0.25">
      <c r="A1844" s="17">
        <f t="shared" si="57"/>
        <v>1842</v>
      </c>
      <c r="B1844" s="18" t="str">
        <f>'Base de dados'!A1843</f>
        <v>5630012671</v>
      </c>
      <c r="C1844" s="19" t="str">
        <f>'Base de dados'!B1843</f>
        <v>CRISTINA FRANCISCO VIEIRA</v>
      </c>
      <c r="D1844" s="26">
        <f>'Base de dados'!C1843</f>
        <v>442752945</v>
      </c>
      <c r="E1844" s="20" t="str">
        <f>'Base de dados'!D1843</f>
        <v>352.336.908-88</v>
      </c>
      <c r="F1844" s="21" t="str">
        <f>IF('Base de dados'!E1843&lt;&gt;"",'Base de dados'!E1843,"")</f>
        <v/>
      </c>
      <c r="G1844" s="21" t="str">
        <f>IF('Base de dados'!F1843&lt;&gt;"",'Base de dados'!F1843,"")</f>
        <v/>
      </c>
      <c r="H1844" s="21" t="str">
        <f>IF('Base de dados'!G1843&lt;&gt;"",'Base de dados'!G1843,"")</f>
        <v/>
      </c>
      <c r="I1844" s="31" t="str">
        <f>Prefeitura!D1844</f>
        <v>RUA MANOEL HENRIQUE FIGUEIREDO, 27 - JARDIM SANTA LUZIA - GUARATINGUETA</v>
      </c>
      <c r="J1844" s="22" t="str">
        <f>Prefeitura!E1844</f>
        <v>(12) 997941837</v>
      </c>
      <c r="K1844" s="23" t="str">
        <f>LOWER('Base de dados'!K1843)</f>
        <v>crisvieira166@gmail.com</v>
      </c>
      <c r="L1844" s="24" t="str">
        <f>'Base de dados'!J1843</f>
        <v>POPULAÇÃO GERAL</v>
      </c>
      <c r="M1844" s="24" t="str">
        <f>'Base de dados'!L1843</f>
        <v>SUPLENTE</v>
      </c>
      <c r="N1844" s="24">
        <f>'Base de dados'!M1843</f>
        <v>1527</v>
      </c>
      <c r="O1844" s="29" t="str">
        <f>IF(OR(Prefeitura!I1844="Não",Prefeitura!J1844&lt;&gt;""),"EXCLUÍDO","")</f>
        <v/>
      </c>
      <c r="P1844" s="24" t="str">
        <f>IF(Prefeitura!J1844&lt;&gt;"","ATENDIDO CDHU",IF(Prefeitura!I1844="Não","NÃO COMPROVA TEMPO DE MORADIA",""))</f>
        <v/>
      </c>
      <c r="Q1844" s="24" t="str">
        <f t="shared" si="58"/>
        <v/>
      </c>
    </row>
    <row r="1845" spans="1:17" ht="24.95" customHeight="1" x14ac:dyDescent="0.25">
      <c r="A1845" s="17">
        <f t="shared" si="57"/>
        <v>1843</v>
      </c>
      <c r="B1845" s="18" t="str">
        <f>'Base de dados'!A1844</f>
        <v>5630003324</v>
      </c>
      <c r="C1845" s="19" t="str">
        <f>'Base de dados'!B1844</f>
        <v>ANA PATRICIA FERREIRA</v>
      </c>
      <c r="D1845" s="26">
        <f>'Base de dados'!C1844</f>
        <v>564496418</v>
      </c>
      <c r="E1845" s="20" t="str">
        <f>'Base de dados'!D1844</f>
        <v>468.984.118-70</v>
      </c>
      <c r="F1845" s="21" t="str">
        <f>IF('Base de dados'!E1844&lt;&gt;"",'Base de dados'!E1844,"")</f>
        <v/>
      </c>
      <c r="G1845" s="21" t="str">
        <f>IF('Base de dados'!F1844&lt;&gt;"",'Base de dados'!F1844,"")</f>
        <v/>
      </c>
      <c r="H1845" s="21" t="str">
        <f>IF('Base de dados'!G1844&lt;&gt;"",'Base de dados'!G1844,"")</f>
        <v/>
      </c>
      <c r="I1845" s="31" t="str">
        <f>Prefeitura!D1845</f>
        <v>RUA JORGE BONETTI, 420 - SENHOR MENINO - CASA BRANCA</v>
      </c>
      <c r="J1845" s="22" t="str">
        <f>Prefeitura!E1845</f>
        <v>(19) 994661944</v>
      </c>
      <c r="K1845" s="23" t="str">
        <f>LOWER('Base de dados'!K1844)</f>
        <v>paty.fer2009@hotmail.com</v>
      </c>
      <c r="L1845" s="24" t="str">
        <f>'Base de dados'!J1844</f>
        <v>POPULAÇÃO GERAL</v>
      </c>
      <c r="M1845" s="24" t="str">
        <f>'Base de dados'!L1844</f>
        <v>SUPLENTE</v>
      </c>
      <c r="N1845" s="24">
        <f>'Base de dados'!M1844</f>
        <v>1528</v>
      </c>
      <c r="O1845" s="29" t="str">
        <f>IF(OR(Prefeitura!I1845="Não",Prefeitura!J1845&lt;&gt;""),"EXCLUÍDO","")</f>
        <v/>
      </c>
      <c r="P1845" s="24" t="str">
        <f>IF(Prefeitura!J1845&lt;&gt;"","ATENDIDO CDHU",IF(Prefeitura!I1845="Não","NÃO COMPROVA TEMPO DE MORADIA",""))</f>
        <v/>
      </c>
      <c r="Q1845" s="24" t="str">
        <f t="shared" si="58"/>
        <v/>
      </c>
    </row>
    <row r="1846" spans="1:17" ht="24.95" customHeight="1" x14ac:dyDescent="0.25">
      <c r="A1846" s="17">
        <f t="shared" si="57"/>
        <v>1844</v>
      </c>
      <c r="B1846" s="18" t="str">
        <f>'Base de dados'!A1845</f>
        <v>5630015914</v>
      </c>
      <c r="C1846" s="19" t="str">
        <f>'Base de dados'!B1845</f>
        <v>LUCAS HENRIQUE SIMAO</v>
      </c>
      <c r="D1846" s="26">
        <f>'Base de dados'!C1845</f>
        <v>484239272</v>
      </c>
      <c r="E1846" s="20" t="str">
        <f>'Base de dados'!D1845</f>
        <v>413.280.988-93</v>
      </c>
      <c r="F1846" s="21" t="str">
        <f>IF('Base de dados'!E1845&lt;&gt;"",'Base de dados'!E1845,"")</f>
        <v>RAIANA APARECIDA DA SILVA SIMAO</v>
      </c>
      <c r="G1846" s="21">
        <f>IF('Base de dados'!F1845&lt;&gt;"",'Base de dados'!F1845,"")</f>
        <v>626949040</v>
      </c>
      <c r="H1846" s="21" t="str">
        <f>IF('Base de dados'!G1845&lt;&gt;"",'Base de dados'!G1845,"")</f>
        <v>534.637.268-74</v>
      </c>
      <c r="I1846" s="31" t="str">
        <f>Prefeitura!D1846</f>
        <v>AV  ALAGOAS, 164 - JARDIM BELA VISTA - CASA BRANCA</v>
      </c>
      <c r="J1846" s="22" t="str">
        <f>Prefeitura!E1846</f>
        <v>(19) 991813952</v>
      </c>
      <c r="K1846" s="23" t="str">
        <f>LOWER('Base de dados'!K1845)</f>
        <v>lucashenriqueipda@hotmail.com</v>
      </c>
      <c r="L1846" s="24" t="str">
        <f>'Base de dados'!J1845</f>
        <v>POPULAÇÃO GERAL</v>
      </c>
      <c r="M1846" s="24" t="str">
        <f>'Base de dados'!L1845</f>
        <v>SUPLENTE</v>
      </c>
      <c r="N1846" s="24">
        <f>'Base de dados'!M1845</f>
        <v>1529</v>
      </c>
      <c r="O1846" s="29" t="str">
        <f>IF(OR(Prefeitura!I1846="Não",Prefeitura!J1846&lt;&gt;""),"EXCLUÍDO","")</f>
        <v/>
      </c>
      <c r="P1846" s="24" t="str">
        <f>IF(Prefeitura!J1846&lt;&gt;"","ATENDIDO CDHU",IF(Prefeitura!I1846="Não","NÃO COMPROVA TEMPO DE MORADIA",""))</f>
        <v/>
      </c>
      <c r="Q1846" s="24" t="str">
        <f t="shared" si="58"/>
        <v/>
      </c>
    </row>
    <row r="1847" spans="1:17" ht="24.95" customHeight="1" x14ac:dyDescent="0.25">
      <c r="A1847" s="17">
        <f t="shared" si="57"/>
        <v>1845</v>
      </c>
      <c r="B1847" s="18" t="str">
        <f>'Base de dados'!A1846</f>
        <v>5630007960</v>
      </c>
      <c r="C1847" s="19" t="str">
        <f>'Base de dados'!B1846</f>
        <v>DENIS APARECIDO SILVA NOGUEIRA</v>
      </c>
      <c r="D1847" s="26">
        <f>'Base de dados'!C1846</f>
        <v>455178112</v>
      </c>
      <c r="E1847" s="20" t="str">
        <f>'Base de dados'!D1846</f>
        <v>438.157.628-47</v>
      </c>
      <c r="F1847" s="21" t="str">
        <f>IF('Base de dados'!E1846&lt;&gt;"",'Base de dados'!E1846,"")</f>
        <v>MARCELA CRISTINA VIOLIN DE ALMEIDA</v>
      </c>
      <c r="G1847" s="21">
        <f>IF('Base de dados'!F1846&lt;&gt;"",'Base de dados'!F1846,"")</f>
        <v>548772289</v>
      </c>
      <c r="H1847" s="21" t="str">
        <f>IF('Base de dados'!G1846&lt;&gt;"",'Base de dados'!G1846,"")</f>
        <v>466.299.268-03</v>
      </c>
      <c r="I1847" s="31" t="str">
        <f>Prefeitura!D1847</f>
        <v>RUA EVANDRO SILVA, 159 - ODENIR BUZATTO - CASA BRANCA</v>
      </c>
      <c r="J1847" s="22" t="str">
        <f>Prefeitura!E1847</f>
        <v>(19) 994906173</v>
      </c>
      <c r="K1847" s="23" t="str">
        <f>LOWER('Base de dados'!K1846)</f>
        <v>denissk8_@hotmail.com</v>
      </c>
      <c r="L1847" s="24" t="str">
        <f>'Base de dados'!J1846</f>
        <v>POPULAÇÃO GERAL</v>
      </c>
      <c r="M1847" s="24" t="str">
        <f>'Base de dados'!L1846</f>
        <v>SUPLENTE</v>
      </c>
      <c r="N1847" s="24">
        <f>'Base de dados'!M1846</f>
        <v>1530</v>
      </c>
      <c r="O1847" s="29" t="str">
        <f>IF(OR(Prefeitura!I1847="Não",Prefeitura!J1847&lt;&gt;""),"EXCLUÍDO","")</f>
        <v/>
      </c>
      <c r="P1847" s="24" t="str">
        <f>IF(Prefeitura!J1847&lt;&gt;"","ATENDIDO CDHU",IF(Prefeitura!I1847="Não","NÃO COMPROVA TEMPO DE MORADIA",""))</f>
        <v/>
      </c>
      <c r="Q1847" s="24" t="str">
        <f t="shared" si="58"/>
        <v/>
      </c>
    </row>
    <row r="1848" spans="1:17" ht="24.95" customHeight="1" x14ac:dyDescent="0.25">
      <c r="A1848" s="17">
        <f t="shared" si="57"/>
        <v>1846</v>
      </c>
      <c r="B1848" s="18" t="str">
        <f>'Base de dados'!A1847</f>
        <v>5630002862</v>
      </c>
      <c r="C1848" s="19" t="str">
        <f>'Base de dados'!B1847</f>
        <v>JULIANA CRISTINA NEVES DE SOUZA</v>
      </c>
      <c r="D1848" s="26">
        <f>'Base de dados'!C1847</f>
        <v>454922413</v>
      </c>
      <c r="E1848" s="20" t="str">
        <f>'Base de dados'!D1847</f>
        <v>367.039.048-04</v>
      </c>
      <c r="F1848" s="21" t="str">
        <f>IF('Base de dados'!E1847&lt;&gt;"",'Base de dados'!E1847,"")</f>
        <v>ODAIR JOSE DE SOUZA</v>
      </c>
      <c r="G1848" s="21">
        <f>IF('Base de dados'!F1847&lt;&gt;"",'Base de dados'!F1847,"")</f>
        <v>270239446</v>
      </c>
      <c r="H1848" s="21" t="str">
        <f>IF('Base de dados'!G1847&lt;&gt;"",'Base de dados'!G1847,"")</f>
        <v>187.717.598-67</v>
      </c>
      <c r="I1848" s="31" t="str">
        <f>Prefeitura!D1848</f>
        <v>RUA DR ROBERTO BITTENCURT, 290 - JARDIM EUROPA  - CASA BRANCA</v>
      </c>
      <c r="J1848" s="22" t="str">
        <f>Prefeitura!E1848</f>
        <v>(19) 995906157</v>
      </c>
      <c r="K1848" s="23" t="str">
        <f>LOWER('Base de dados'!K1847)</f>
        <v>nevesjuliana24@hotmail.com</v>
      </c>
      <c r="L1848" s="24" t="str">
        <f>'Base de dados'!J1847</f>
        <v>POPULAÇÃO GERAL</v>
      </c>
      <c r="M1848" s="24" t="str">
        <f>'Base de dados'!L1847</f>
        <v>SUPLENTE</v>
      </c>
      <c r="N1848" s="24">
        <f>'Base de dados'!M1847</f>
        <v>1531</v>
      </c>
      <c r="O1848" s="29" t="str">
        <f>IF(OR(Prefeitura!I1848="Não",Prefeitura!J1848&lt;&gt;""),"EXCLUÍDO","")</f>
        <v/>
      </c>
      <c r="P1848" s="24" t="str">
        <f>IF(Prefeitura!J1848&lt;&gt;"","ATENDIDO CDHU",IF(Prefeitura!I1848="Não","NÃO COMPROVA TEMPO DE MORADIA",""))</f>
        <v/>
      </c>
      <c r="Q1848" s="24" t="str">
        <f t="shared" si="58"/>
        <v/>
      </c>
    </row>
    <row r="1849" spans="1:17" ht="24.95" customHeight="1" x14ac:dyDescent="0.25">
      <c r="A1849" s="17">
        <f t="shared" si="57"/>
        <v>1847</v>
      </c>
      <c r="B1849" s="18" t="str">
        <f>'Base de dados'!A1848</f>
        <v>5630007481</v>
      </c>
      <c r="C1849" s="19" t="str">
        <f>'Base de dados'!B1848</f>
        <v>SIDNEI FLAUZINO COSIN</v>
      </c>
      <c r="D1849" s="26">
        <f>'Base de dados'!C1848</f>
        <v>296234394</v>
      </c>
      <c r="E1849" s="20" t="str">
        <f>'Base de dados'!D1848</f>
        <v>282.881.298-70</v>
      </c>
      <c r="F1849" s="21" t="str">
        <f>IF('Base de dados'!E1848&lt;&gt;"",'Base de dados'!E1848,"")</f>
        <v>PAULA CHRISTIANE TOME COSIN</v>
      </c>
      <c r="G1849" s="21">
        <f>IF('Base de dados'!F1848&lt;&gt;"",'Base de dados'!F1848,"")</f>
        <v>431646211</v>
      </c>
      <c r="H1849" s="21" t="str">
        <f>IF('Base de dados'!G1848&lt;&gt;"",'Base de dados'!G1848,"")</f>
        <v>322.956.658-09</v>
      </c>
      <c r="I1849" s="31" t="str">
        <f>Prefeitura!D1849</f>
        <v>RUA PROFESSORA GUNAR MORAES DE ARAUJO, 170 - ANDORINHA - CASA BRANCA</v>
      </c>
      <c r="J1849" s="22" t="str">
        <f>Prefeitura!E1849</f>
        <v>(19) 992769001</v>
      </c>
      <c r="K1849" s="23" t="str">
        <f>LOWER('Base de dados'!K1848)</f>
        <v>paulachristome@hotmail.com</v>
      </c>
      <c r="L1849" s="24" t="str">
        <f>'Base de dados'!J1848</f>
        <v>POPULAÇÃO GERAL</v>
      </c>
      <c r="M1849" s="24" t="str">
        <f>'Base de dados'!L1848</f>
        <v>SUPLENTE</v>
      </c>
      <c r="N1849" s="24">
        <f>'Base de dados'!M1848</f>
        <v>1532</v>
      </c>
      <c r="O1849" s="29" t="str">
        <f>IF(OR(Prefeitura!I1849="Não",Prefeitura!J1849&lt;&gt;""),"EXCLUÍDO","")</f>
        <v/>
      </c>
      <c r="P1849" s="24" t="str">
        <f>IF(Prefeitura!J1849&lt;&gt;"","ATENDIDO CDHU",IF(Prefeitura!I1849="Não","NÃO COMPROVA TEMPO DE MORADIA",""))</f>
        <v/>
      </c>
      <c r="Q1849" s="24" t="str">
        <f t="shared" si="58"/>
        <v/>
      </c>
    </row>
    <row r="1850" spans="1:17" ht="24.95" customHeight="1" x14ac:dyDescent="0.25">
      <c r="A1850" s="17">
        <f t="shared" si="57"/>
        <v>1848</v>
      </c>
      <c r="B1850" s="18" t="str">
        <f>'Base de dados'!A1849</f>
        <v>5630012317</v>
      </c>
      <c r="C1850" s="19" t="str">
        <f>'Base de dados'!B1849</f>
        <v>FELIPE BATISTA NUNES DE JESUS</v>
      </c>
      <c r="D1850" s="26">
        <f>'Base de dados'!C1849</f>
        <v>475236348</v>
      </c>
      <c r="E1850" s="20" t="str">
        <f>'Base de dados'!D1849</f>
        <v>396.329.568-69</v>
      </c>
      <c r="F1850" s="21" t="str">
        <f>IF('Base de dados'!E1849&lt;&gt;"",'Base de dados'!E1849,"")</f>
        <v/>
      </c>
      <c r="G1850" s="21" t="str">
        <f>IF('Base de dados'!F1849&lt;&gt;"",'Base de dados'!F1849,"")</f>
        <v/>
      </c>
      <c r="H1850" s="21" t="str">
        <f>IF('Base de dados'!G1849&lt;&gt;"",'Base de dados'!G1849,"")</f>
        <v/>
      </c>
      <c r="I1850" s="31" t="str">
        <f>Prefeitura!D1850</f>
        <v>RUA FAMILIA GONCALVES DOS SANTOS, 223 - JARDIM BOA ESPERANCA - CASA BRANCA</v>
      </c>
      <c r="J1850" s="22" t="str">
        <f>Prefeitura!E1850</f>
        <v>(19) 974236781</v>
      </c>
      <c r="K1850" s="23" t="str">
        <f>LOWER('Base de dados'!K1849)</f>
        <v>felipelorena125@gmail.com</v>
      </c>
      <c r="L1850" s="24" t="str">
        <f>'Base de dados'!J1849</f>
        <v>POPULAÇÃO GERAL</v>
      </c>
      <c r="M1850" s="24" t="str">
        <f>'Base de dados'!L1849</f>
        <v>SUPLENTE</v>
      </c>
      <c r="N1850" s="24">
        <f>'Base de dados'!M1849</f>
        <v>1533</v>
      </c>
      <c r="O1850" s="29" t="str">
        <f>IF(OR(Prefeitura!I1850="Não",Prefeitura!J1850&lt;&gt;""),"EXCLUÍDO","")</f>
        <v/>
      </c>
      <c r="P1850" s="24" t="str">
        <f>IF(Prefeitura!J1850&lt;&gt;"","ATENDIDO CDHU",IF(Prefeitura!I1850="Não","NÃO COMPROVA TEMPO DE MORADIA",""))</f>
        <v/>
      </c>
      <c r="Q1850" s="24" t="str">
        <f t="shared" si="58"/>
        <v/>
      </c>
    </row>
    <row r="1851" spans="1:17" ht="24.95" customHeight="1" x14ac:dyDescent="0.25">
      <c r="A1851" s="17">
        <f t="shared" si="57"/>
        <v>1849</v>
      </c>
      <c r="B1851" s="18" t="str">
        <f>'Base de dados'!A1850</f>
        <v>5630005311</v>
      </c>
      <c r="C1851" s="19" t="str">
        <f>'Base de dados'!B1850</f>
        <v>LEANDRO ROBERTO GERALDO</v>
      </c>
      <c r="D1851" s="26">
        <f>'Base de dados'!C1850</f>
        <v>431664717</v>
      </c>
      <c r="E1851" s="20" t="str">
        <f>'Base de dados'!D1850</f>
        <v>367.053.138-62</v>
      </c>
      <c r="F1851" s="21" t="str">
        <f>IF('Base de dados'!E1850&lt;&gt;"",'Base de dados'!E1850,"")</f>
        <v>MARIA AMELIA GOULART</v>
      </c>
      <c r="G1851" s="21">
        <f>IF('Base de dados'!F1850&lt;&gt;"",'Base de dados'!F1850,"")</f>
        <v>44607553</v>
      </c>
      <c r="H1851" s="21" t="str">
        <f>IF('Base de dados'!G1850&lt;&gt;"",'Base de dados'!G1850,"")</f>
        <v>392.450.528-42</v>
      </c>
      <c r="I1851" s="31" t="str">
        <f>Prefeitura!D1851</f>
        <v>RUA DOS MANTOVANI, 81 - SANTA CECILIA - CASA BRANCA</v>
      </c>
      <c r="J1851" s="22" t="str">
        <f>Prefeitura!E1851</f>
        <v>(19) 993996965</v>
      </c>
      <c r="K1851" s="23" t="str">
        <f>LOWER('Base de dados'!K1850)</f>
        <v>leandrogera1986cb@gmail.com</v>
      </c>
      <c r="L1851" s="24" t="str">
        <f>'Base de dados'!J1850</f>
        <v>POPULAÇÃO GERAL</v>
      </c>
      <c r="M1851" s="24" t="str">
        <f>'Base de dados'!L1850</f>
        <v>SUPLENTE</v>
      </c>
      <c r="N1851" s="24">
        <f>'Base de dados'!M1850</f>
        <v>1534</v>
      </c>
      <c r="O1851" s="29" t="str">
        <f>IF(OR(Prefeitura!I1851="Não",Prefeitura!J1851&lt;&gt;""),"EXCLUÍDO","")</f>
        <v/>
      </c>
      <c r="P1851" s="24" t="str">
        <f>IF(Prefeitura!J1851&lt;&gt;"","ATENDIDO CDHU",IF(Prefeitura!I1851="Não","NÃO COMPROVA TEMPO DE MORADIA",""))</f>
        <v/>
      </c>
      <c r="Q1851" s="24" t="str">
        <f t="shared" si="58"/>
        <v/>
      </c>
    </row>
    <row r="1852" spans="1:17" ht="24.95" customHeight="1" x14ac:dyDescent="0.25">
      <c r="A1852" s="17">
        <f t="shared" si="57"/>
        <v>1850</v>
      </c>
      <c r="B1852" s="18" t="str">
        <f>'Base de dados'!A1851</f>
        <v>5630014008</v>
      </c>
      <c r="C1852" s="19" t="str">
        <f>'Base de dados'!B1851</f>
        <v>JOSE ROBERTO BUZATTO</v>
      </c>
      <c r="D1852" s="26">
        <f>'Base de dados'!C1851</f>
        <v>172941106</v>
      </c>
      <c r="E1852" s="20" t="str">
        <f>'Base de dados'!D1851</f>
        <v>137.515.408-73</v>
      </c>
      <c r="F1852" s="21" t="str">
        <f>IF('Base de dados'!E1851&lt;&gt;"",'Base de dados'!E1851,"")</f>
        <v>ROSEMEIRE DE LIMA BUZATTO</v>
      </c>
      <c r="G1852" s="21">
        <f>IF('Base de dados'!F1851&lt;&gt;"",'Base de dados'!F1851,"")</f>
        <v>25749876</v>
      </c>
      <c r="H1852" s="21" t="str">
        <f>IF('Base de dados'!G1851&lt;&gt;"",'Base de dados'!G1851,"")</f>
        <v>145.229.668-57</v>
      </c>
      <c r="I1852" s="31" t="str">
        <f>Prefeitura!D1852</f>
        <v>RUA ALAGOAS, 11 - BELA VISTA - CASA BRANCA</v>
      </c>
      <c r="J1852" s="22" t="str">
        <f>Prefeitura!E1852</f>
        <v>(19) 991985014</v>
      </c>
      <c r="K1852" s="23" t="str">
        <f>LOWER('Base de dados'!K1851)</f>
        <v>zbuzatto@gmail.com</v>
      </c>
      <c r="L1852" s="24" t="str">
        <f>'Base de dados'!J1851</f>
        <v>POPULAÇÃO GERAL</v>
      </c>
      <c r="M1852" s="24" t="str">
        <f>'Base de dados'!L1851</f>
        <v>SUPLENTE</v>
      </c>
      <c r="N1852" s="24">
        <f>'Base de dados'!M1851</f>
        <v>1535</v>
      </c>
      <c r="O1852" s="29" t="str">
        <f>IF(OR(Prefeitura!I1852="Não",Prefeitura!J1852&lt;&gt;""),"EXCLUÍDO","")</f>
        <v/>
      </c>
      <c r="P1852" s="24" t="str">
        <f>IF(Prefeitura!J1852&lt;&gt;"","ATENDIDO CDHU",IF(Prefeitura!I1852="Não","NÃO COMPROVA TEMPO DE MORADIA",""))</f>
        <v/>
      </c>
      <c r="Q1852" s="24" t="str">
        <f t="shared" si="58"/>
        <v/>
      </c>
    </row>
    <row r="1853" spans="1:17" ht="24.95" customHeight="1" x14ac:dyDescent="0.25">
      <c r="A1853" s="17">
        <f t="shared" si="57"/>
        <v>1851</v>
      </c>
      <c r="B1853" s="18" t="str">
        <f>'Base de dados'!A1852</f>
        <v>5630016102</v>
      </c>
      <c r="C1853" s="19" t="str">
        <f>'Base de dados'!B1852</f>
        <v>ANDERSON MENEZES DA SILVA</v>
      </c>
      <c r="D1853" s="26">
        <f>'Base de dados'!C1852</f>
        <v>45001180</v>
      </c>
      <c r="E1853" s="20" t="str">
        <f>'Base de dados'!D1852</f>
        <v>393.852.198-80</v>
      </c>
      <c r="F1853" s="21" t="str">
        <f>IF('Base de dados'!E1852&lt;&gt;"",'Base de dados'!E1852,"")</f>
        <v/>
      </c>
      <c r="G1853" s="21" t="str">
        <f>IF('Base de dados'!F1852&lt;&gt;"",'Base de dados'!F1852,"")</f>
        <v/>
      </c>
      <c r="H1853" s="21" t="str">
        <f>IF('Base de dados'!G1852&lt;&gt;"",'Base de dados'!G1852,"")</f>
        <v/>
      </c>
      <c r="I1853" s="31" t="str">
        <f>Prefeitura!D1853</f>
        <v>AV  SEIS, 180 - ROCINHA - GUARATINGUETA</v>
      </c>
      <c r="J1853" s="22" t="str">
        <f>Prefeitura!E1853</f>
        <v>(12) 992498493</v>
      </c>
      <c r="K1853" s="23" t="str">
        <f>LOWER('Base de dados'!K1852)</f>
        <v>andersenmenezes49@gmail.com</v>
      </c>
      <c r="L1853" s="24" t="str">
        <f>'Base de dados'!J1852</f>
        <v>POPULAÇÃO GERAL</v>
      </c>
      <c r="M1853" s="24" t="str">
        <f>'Base de dados'!L1852</f>
        <v>SUPLENTE</v>
      </c>
      <c r="N1853" s="24">
        <f>'Base de dados'!M1852</f>
        <v>1536</v>
      </c>
      <c r="O1853" s="29" t="str">
        <f>IF(OR(Prefeitura!I1853="Não",Prefeitura!J1853&lt;&gt;""),"EXCLUÍDO","")</f>
        <v/>
      </c>
      <c r="P1853" s="24" t="str">
        <f>IF(Prefeitura!J1853&lt;&gt;"","ATENDIDO CDHU",IF(Prefeitura!I1853="Não","NÃO COMPROVA TEMPO DE MORADIA",""))</f>
        <v/>
      </c>
      <c r="Q1853" s="24" t="str">
        <f t="shared" si="58"/>
        <v/>
      </c>
    </row>
    <row r="1854" spans="1:17" ht="24.95" customHeight="1" x14ac:dyDescent="0.25">
      <c r="A1854" s="17">
        <f t="shared" si="57"/>
        <v>1852</v>
      </c>
      <c r="B1854" s="18" t="str">
        <f>'Base de dados'!A1853</f>
        <v>5630001617</v>
      </c>
      <c r="C1854" s="19" t="str">
        <f>'Base de dados'!B1853</f>
        <v>MARIA LAURA XAVIER BORGES</v>
      </c>
      <c r="D1854" s="26">
        <f>'Base de dados'!C1853</f>
        <v>400994562</v>
      </c>
      <c r="E1854" s="20" t="str">
        <f>'Base de dados'!D1853</f>
        <v>298.086.528-16</v>
      </c>
      <c r="F1854" s="21" t="str">
        <f>IF('Base de dados'!E1853&lt;&gt;"",'Base de dados'!E1853,"")</f>
        <v>MARCOS DOS REIS BORGES</v>
      </c>
      <c r="G1854" s="21">
        <f>IF('Base de dados'!F1853&lt;&gt;"",'Base de dados'!F1853,"")</f>
        <v>295192616</v>
      </c>
      <c r="H1854" s="21" t="str">
        <f>IF('Base de dados'!G1853&lt;&gt;"",'Base de dados'!G1853,"")</f>
        <v>195.576.358-51</v>
      </c>
      <c r="I1854" s="31" t="str">
        <f>Prefeitura!D1854</f>
        <v>RUA FAMILIA ARMANI, 22 - JARDIM MACAUBA - CASA BRANCA</v>
      </c>
      <c r="J1854" s="22" t="str">
        <f>Prefeitura!E1854</f>
        <v>(19) 993119873</v>
      </c>
      <c r="K1854" s="23" t="str">
        <f>LOWER('Base de dados'!K1853)</f>
        <v>marialaurax356@gmail.com</v>
      </c>
      <c r="L1854" s="24" t="str">
        <f>'Base de dados'!J1853</f>
        <v>POPULAÇÃO GERAL</v>
      </c>
      <c r="M1854" s="24" t="str">
        <f>'Base de dados'!L1853</f>
        <v>SUPLENTE</v>
      </c>
      <c r="N1854" s="24">
        <f>'Base de dados'!M1853</f>
        <v>1537</v>
      </c>
      <c r="O1854" s="29" t="str">
        <f>IF(OR(Prefeitura!I1854="Não",Prefeitura!J1854&lt;&gt;""),"EXCLUÍDO","")</f>
        <v/>
      </c>
      <c r="P1854" s="24" t="str">
        <f>IF(Prefeitura!J1854&lt;&gt;"","ATENDIDO CDHU",IF(Prefeitura!I1854="Não","NÃO COMPROVA TEMPO DE MORADIA",""))</f>
        <v/>
      </c>
      <c r="Q1854" s="24" t="str">
        <f t="shared" si="58"/>
        <v/>
      </c>
    </row>
    <row r="1855" spans="1:17" ht="24.95" customHeight="1" x14ac:dyDescent="0.25">
      <c r="A1855" s="17">
        <f t="shared" si="57"/>
        <v>1853</v>
      </c>
      <c r="B1855" s="18" t="str">
        <f>'Base de dados'!A1854</f>
        <v>5630000387</v>
      </c>
      <c r="C1855" s="19" t="str">
        <f>'Base de dados'!B1854</f>
        <v>LUANA DE OLIVEIRA CANDIDO</v>
      </c>
      <c r="D1855" s="26">
        <f>'Base de dados'!C1854</f>
        <v>403792125</v>
      </c>
      <c r="E1855" s="20" t="str">
        <f>'Base de dados'!D1854</f>
        <v>364.280.468-30</v>
      </c>
      <c r="F1855" s="21" t="str">
        <f>IF('Base de dados'!E1854&lt;&gt;"",'Base de dados'!E1854,"")</f>
        <v/>
      </c>
      <c r="G1855" s="21" t="str">
        <f>IF('Base de dados'!F1854&lt;&gt;"",'Base de dados'!F1854,"")</f>
        <v/>
      </c>
      <c r="H1855" s="21" t="str">
        <f>IF('Base de dados'!G1854&lt;&gt;"",'Base de dados'!G1854,"")</f>
        <v/>
      </c>
      <c r="I1855" s="31" t="str">
        <f>Prefeitura!D1855</f>
        <v>RUA DEPUTADO ANTONIO SILVIA CUNHA BUENO, 339 - JARDIM ELDORADO - CASA BRANCA</v>
      </c>
      <c r="J1855" s="22" t="str">
        <f>Prefeitura!E1855</f>
        <v>(19) 995248120</v>
      </c>
      <c r="K1855" s="23" t="str">
        <f>LOWER('Base de dados'!K1854)</f>
        <v>luoliveiracandido235@gmail.com</v>
      </c>
      <c r="L1855" s="24" t="str">
        <f>'Base de dados'!J1854</f>
        <v>POPULAÇÃO GERAL</v>
      </c>
      <c r="M1855" s="24" t="str">
        <f>'Base de dados'!L1854</f>
        <v>SUPLENTE</v>
      </c>
      <c r="N1855" s="24">
        <f>'Base de dados'!M1854</f>
        <v>1538</v>
      </c>
      <c r="O1855" s="29" t="str">
        <f>IF(OR(Prefeitura!I1855="Não",Prefeitura!J1855&lt;&gt;""),"EXCLUÍDO","")</f>
        <v/>
      </c>
      <c r="P1855" s="24" t="str">
        <f>IF(Prefeitura!J1855&lt;&gt;"","ATENDIDO CDHU",IF(Prefeitura!I1855="Não","NÃO COMPROVA TEMPO DE MORADIA",""))</f>
        <v/>
      </c>
      <c r="Q1855" s="24" t="str">
        <f t="shared" si="58"/>
        <v/>
      </c>
    </row>
    <row r="1856" spans="1:17" ht="24.95" customHeight="1" x14ac:dyDescent="0.25">
      <c r="A1856" s="17">
        <f t="shared" si="57"/>
        <v>1854</v>
      </c>
      <c r="B1856" s="18" t="str">
        <f>'Base de dados'!A1855</f>
        <v>5630002821</v>
      </c>
      <c r="C1856" s="19" t="str">
        <f>'Base de dados'!B1855</f>
        <v>WILSON RAFAEL DA SILVA ALMEIDA</v>
      </c>
      <c r="D1856" s="26">
        <f>'Base de dados'!C1855</f>
        <v>403793932</v>
      </c>
      <c r="E1856" s="20" t="str">
        <f>'Base de dados'!D1855</f>
        <v>355.855.028-59</v>
      </c>
      <c r="F1856" s="21" t="str">
        <f>IF('Base de dados'!E1855&lt;&gt;"",'Base de dados'!E1855,"")</f>
        <v/>
      </c>
      <c r="G1856" s="21" t="str">
        <f>IF('Base de dados'!F1855&lt;&gt;"",'Base de dados'!F1855,"")</f>
        <v/>
      </c>
      <c r="H1856" s="21" t="str">
        <f>IF('Base de dados'!G1855&lt;&gt;"",'Base de dados'!G1855,"")</f>
        <v/>
      </c>
      <c r="I1856" s="31" t="str">
        <f>Prefeitura!D1856</f>
        <v>RUA PEDRO PIMENTA, 268 - PARQUE SOA PAULO  - CASA BRANCA</v>
      </c>
      <c r="J1856" s="22" t="str">
        <f>Prefeitura!E1856</f>
        <v>(19) 994574556</v>
      </c>
      <c r="K1856" s="23" t="str">
        <f>LOWER('Base de dados'!K1855)</f>
        <v>wjvs2102@gmail.com</v>
      </c>
      <c r="L1856" s="24" t="str">
        <f>'Base de dados'!J1855</f>
        <v>POPULAÇÃO GERAL</v>
      </c>
      <c r="M1856" s="24" t="str">
        <f>'Base de dados'!L1855</f>
        <v>SUPLENTE</v>
      </c>
      <c r="N1856" s="24">
        <f>'Base de dados'!M1855</f>
        <v>1539</v>
      </c>
      <c r="O1856" s="29" t="str">
        <f>IF(OR(Prefeitura!I1856="Não",Prefeitura!J1856&lt;&gt;""),"EXCLUÍDO","")</f>
        <v/>
      </c>
      <c r="P1856" s="24" t="str">
        <f>IF(Prefeitura!J1856&lt;&gt;"","ATENDIDO CDHU",IF(Prefeitura!I1856="Não","NÃO COMPROVA TEMPO DE MORADIA",""))</f>
        <v/>
      </c>
      <c r="Q1856" s="24" t="str">
        <f t="shared" si="58"/>
        <v/>
      </c>
    </row>
    <row r="1857" spans="1:17" ht="24.95" customHeight="1" x14ac:dyDescent="0.25">
      <c r="A1857" s="17">
        <f t="shared" si="57"/>
        <v>1855</v>
      </c>
      <c r="B1857" s="18" t="str">
        <f>'Base de dados'!A1856</f>
        <v>5630002755</v>
      </c>
      <c r="C1857" s="19" t="str">
        <f>'Base de dados'!B1856</f>
        <v>CARLOS ALBERTO XAVIER</v>
      </c>
      <c r="D1857" s="26">
        <f>'Base de dados'!C1856</f>
        <v>250858824</v>
      </c>
      <c r="E1857" s="20" t="str">
        <f>'Base de dados'!D1856</f>
        <v>276.094.448-47</v>
      </c>
      <c r="F1857" s="21" t="str">
        <f>IF('Base de dados'!E1856&lt;&gt;"",'Base de dados'!E1856,"")</f>
        <v>ANA MARIA DA SILVA  XAVIER</v>
      </c>
      <c r="G1857" s="21">
        <f>IF('Base de dados'!F1856&lt;&gt;"",'Base de dados'!F1856,"")</f>
        <v>112137234</v>
      </c>
      <c r="H1857" s="21" t="str">
        <f>IF('Base de dados'!G1856&lt;&gt;"",'Base de dados'!G1856,"")</f>
        <v>172.061.668-06</v>
      </c>
      <c r="I1857" s="31" t="str">
        <f>Prefeitura!D1857</f>
        <v>RUA FAMILIA NOGUEIRA LIMA, 196 - JARDIM BOA ESPERANCA 1 - CASA BRANCA</v>
      </c>
      <c r="J1857" s="22" t="str">
        <f>Prefeitura!E1857</f>
        <v>(19) 992560397</v>
      </c>
      <c r="K1857" s="23" t="str">
        <f>LOWER('Base de dados'!K1856)</f>
        <v>camilaluian@yahoo.com.br</v>
      </c>
      <c r="L1857" s="24" t="str">
        <f>'Base de dados'!J1856</f>
        <v>POPULAÇÃO GERAL</v>
      </c>
      <c r="M1857" s="24" t="str">
        <f>'Base de dados'!L1856</f>
        <v>SUPLENTE</v>
      </c>
      <c r="N1857" s="24">
        <f>'Base de dados'!M1856</f>
        <v>1540</v>
      </c>
      <c r="O1857" s="29" t="str">
        <f>IF(OR(Prefeitura!I1857="Não",Prefeitura!J1857&lt;&gt;""),"EXCLUÍDO","")</f>
        <v/>
      </c>
      <c r="P1857" s="24" t="str">
        <f>IF(Prefeitura!J1857&lt;&gt;"","ATENDIDO CDHU",IF(Prefeitura!I1857="Não","NÃO COMPROVA TEMPO DE MORADIA",""))</f>
        <v/>
      </c>
      <c r="Q1857" s="24" t="str">
        <f t="shared" si="58"/>
        <v/>
      </c>
    </row>
    <row r="1858" spans="1:17" ht="24.95" customHeight="1" x14ac:dyDescent="0.25">
      <c r="A1858" s="17">
        <f t="shared" si="57"/>
        <v>1856</v>
      </c>
      <c r="B1858" s="18" t="str">
        <f>'Base de dados'!A1857</f>
        <v>5630013497</v>
      </c>
      <c r="C1858" s="19" t="str">
        <f>'Base de dados'!B1857</f>
        <v>PAULO SERGIO DA SILVA SANTOS JUNIOR</v>
      </c>
      <c r="D1858" s="26">
        <f>'Base de dados'!C1857</f>
        <v>497276380</v>
      </c>
      <c r="E1858" s="20" t="str">
        <f>'Base de dados'!D1857</f>
        <v>439.406.278-01</v>
      </c>
      <c r="F1858" s="21" t="str">
        <f>IF('Base de dados'!E1857&lt;&gt;"",'Base de dados'!E1857,"")</f>
        <v/>
      </c>
      <c r="G1858" s="21" t="str">
        <f>IF('Base de dados'!F1857&lt;&gt;"",'Base de dados'!F1857,"")</f>
        <v/>
      </c>
      <c r="H1858" s="21" t="str">
        <f>IF('Base de dados'!G1857&lt;&gt;"",'Base de dados'!G1857,"")</f>
        <v/>
      </c>
      <c r="I1858" s="31" t="str">
        <f>Prefeitura!D1858</f>
        <v>Q   PROFESSORA CANDIDA MUSA, 78 - ANDORINHAS - CASA BRANCA</v>
      </c>
      <c r="J1858" s="22" t="str">
        <f>Prefeitura!E1858</f>
        <v>(19) 981294525</v>
      </c>
      <c r="K1858" s="23" t="str">
        <f>LOWER('Base de dados'!K1857)</f>
        <v>paulo.cb97@gmail.com</v>
      </c>
      <c r="L1858" s="24" t="str">
        <f>'Base de dados'!J1857</f>
        <v>POPULAÇÃO GERAL</v>
      </c>
      <c r="M1858" s="24" t="str">
        <f>'Base de dados'!L1857</f>
        <v>SUPLENTE</v>
      </c>
      <c r="N1858" s="24">
        <f>'Base de dados'!M1857</f>
        <v>1541</v>
      </c>
      <c r="O1858" s="29" t="str">
        <f>IF(OR(Prefeitura!I1858="Não",Prefeitura!J1858&lt;&gt;""),"EXCLUÍDO","")</f>
        <v/>
      </c>
      <c r="P1858" s="24" t="str">
        <f>IF(Prefeitura!J1858&lt;&gt;"","ATENDIDO CDHU",IF(Prefeitura!I1858="Não","NÃO COMPROVA TEMPO DE MORADIA",""))</f>
        <v/>
      </c>
      <c r="Q1858" s="24" t="str">
        <f t="shared" si="58"/>
        <v/>
      </c>
    </row>
    <row r="1859" spans="1:17" ht="24.95" customHeight="1" x14ac:dyDescent="0.25">
      <c r="A1859" s="17">
        <f t="shared" si="57"/>
        <v>1857</v>
      </c>
      <c r="B1859" s="18" t="str">
        <f>'Base de dados'!A1858</f>
        <v>5630014040</v>
      </c>
      <c r="C1859" s="19" t="str">
        <f>'Base de dados'!B1858</f>
        <v>RAFAEL LUIZ MARTINS</v>
      </c>
      <c r="D1859" s="26">
        <f>'Base de dados'!C1858</f>
        <v>567545519</v>
      </c>
      <c r="E1859" s="20" t="str">
        <f>'Base de dados'!D1858</f>
        <v>459.477.338-97</v>
      </c>
      <c r="F1859" s="21" t="str">
        <f>IF('Base de dados'!E1858&lt;&gt;"",'Base de dados'!E1858,"")</f>
        <v/>
      </c>
      <c r="G1859" s="21" t="str">
        <f>IF('Base de dados'!F1858&lt;&gt;"",'Base de dados'!F1858,"")</f>
        <v/>
      </c>
      <c r="H1859" s="21" t="str">
        <f>IF('Base de dados'!G1858&lt;&gt;"",'Base de dados'!G1858,"")</f>
        <v/>
      </c>
      <c r="I1859" s="31" t="str">
        <f>Prefeitura!D1859</f>
        <v>RUA MARINA MOURA, 438 - PARQUE SAO PAULO - CASA BRANCA</v>
      </c>
      <c r="J1859" s="22" t="str">
        <f>Prefeitura!E1859</f>
        <v>(19) 991595826</v>
      </c>
      <c r="K1859" s="23" t="str">
        <f>LOWER('Base de dados'!K1858)</f>
        <v>moroevelin4@gmail.com</v>
      </c>
      <c r="L1859" s="24" t="str">
        <f>'Base de dados'!J1858</f>
        <v>POPULAÇÃO GERAL</v>
      </c>
      <c r="M1859" s="24" t="str">
        <f>'Base de dados'!L1858</f>
        <v>SUPLENTE</v>
      </c>
      <c r="N1859" s="24">
        <f>'Base de dados'!M1858</f>
        <v>1542</v>
      </c>
      <c r="O1859" s="29" t="str">
        <f>IF(OR(Prefeitura!I1859="Não",Prefeitura!J1859&lt;&gt;""),"EXCLUÍDO","")</f>
        <v/>
      </c>
      <c r="P1859" s="24" t="str">
        <f>IF(Prefeitura!J1859&lt;&gt;"","ATENDIDO CDHU",IF(Prefeitura!I1859="Não","NÃO COMPROVA TEMPO DE MORADIA",""))</f>
        <v/>
      </c>
      <c r="Q1859" s="24" t="str">
        <f t="shared" si="58"/>
        <v/>
      </c>
    </row>
    <row r="1860" spans="1:17" ht="24.95" customHeight="1" x14ac:dyDescent="0.25">
      <c r="A1860" s="17">
        <f t="shared" si="57"/>
        <v>1858</v>
      </c>
      <c r="B1860" s="18" t="str">
        <f>'Base de dados'!A1859</f>
        <v>5630013547</v>
      </c>
      <c r="C1860" s="19" t="str">
        <f>'Base de dados'!B1859</f>
        <v>ELISANGELA DE FATIMA COELHO DE BRITTO</v>
      </c>
      <c r="D1860" s="26">
        <f>'Base de dados'!C1859</f>
        <v>431757094</v>
      </c>
      <c r="E1860" s="20" t="str">
        <f>'Base de dados'!D1859</f>
        <v>365.704.748-47</v>
      </c>
      <c r="F1860" s="21" t="str">
        <f>IF('Base de dados'!E1859&lt;&gt;"",'Base de dados'!E1859,"")</f>
        <v/>
      </c>
      <c r="G1860" s="21" t="str">
        <f>IF('Base de dados'!F1859&lt;&gt;"",'Base de dados'!F1859,"")</f>
        <v/>
      </c>
      <c r="H1860" s="21" t="str">
        <f>IF('Base de dados'!G1859&lt;&gt;"",'Base de dados'!G1859,"")</f>
        <v/>
      </c>
      <c r="I1860" s="31" t="str">
        <f>Prefeitura!D1860</f>
        <v>RUA FRANCISCO SILVESTRE PUGLIA, 77 - ODENIR BUZATTO - CASA BRANCA</v>
      </c>
      <c r="J1860" s="22" t="str">
        <f>Prefeitura!E1860</f>
        <v>(19) 996185075</v>
      </c>
      <c r="K1860" s="23" t="str">
        <f>LOWER('Base de dados'!K1859)</f>
        <v>elisangelabritto2322@gmail.com</v>
      </c>
      <c r="L1860" s="24" t="str">
        <f>'Base de dados'!J1859</f>
        <v>POPULAÇÃO GERAL</v>
      </c>
      <c r="M1860" s="24" t="str">
        <f>'Base de dados'!L1859</f>
        <v>SUPLENTE</v>
      </c>
      <c r="N1860" s="24">
        <f>'Base de dados'!M1859</f>
        <v>1543</v>
      </c>
      <c r="O1860" s="29" t="str">
        <f>IF(OR(Prefeitura!I1860="Não",Prefeitura!J1860&lt;&gt;""),"EXCLUÍDO","")</f>
        <v/>
      </c>
      <c r="P1860" s="24" t="str">
        <f>IF(Prefeitura!J1860&lt;&gt;"","ATENDIDO CDHU",IF(Prefeitura!I1860="Não","NÃO COMPROVA TEMPO DE MORADIA",""))</f>
        <v/>
      </c>
      <c r="Q1860" s="24" t="str">
        <f t="shared" si="58"/>
        <v/>
      </c>
    </row>
    <row r="1861" spans="1:17" ht="24.95" customHeight="1" x14ac:dyDescent="0.25">
      <c r="A1861" s="17">
        <f t="shared" ref="A1861:A1924" si="59">A1860+1</f>
        <v>1859</v>
      </c>
      <c r="B1861" s="18" t="str">
        <f>'Base de dados'!A1860</f>
        <v>5630008885</v>
      </c>
      <c r="C1861" s="19" t="str">
        <f>'Base de dados'!B1860</f>
        <v>SANDRA REGINA MARREIRO RODRIGUES</v>
      </c>
      <c r="D1861" s="26">
        <f>'Base de dados'!C1860</f>
        <v>191885460</v>
      </c>
      <c r="E1861" s="20" t="str">
        <f>'Base de dados'!D1860</f>
        <v>354.115.598-12</v>
      </c>
      <c r="F1861" s="21" t="str">
        <f>IF('Base de dados'!E1860&lt;&gt;"",'Base de dados'!E1860,"")</f>
        <v/>
      </c>
      <c r="G1861" s="21" t="str">
        <f>IF('Base de dados'!F1860&lt;&gt;"",'Base de dados'!F1860,"")</f>
        <v/>
      </c>
      <c r="H1861" s="21" t="str">
        <f>IF('Base de dados'!G1860&lt;&gt;"",'Base de dados'!G1860,"")</f>
        <v/>
      </c>
      <c r="I1861" s="31" t="str">
        <f>Prefeitura!D1861</f>
        <v>RUA FAMILIA MAFRA, 372 - VENDA BRANCA - CASA BRANCA</v>
      </c>
      <c r="J1861" s="22" t="str">
        <f>Prefeitura!E1861</f>
        <v>(19) 991789321</v>
      </c>
      <c r="K1861" s="23" t="str">
        <f>LOWER('Base de dados'!K1860)</f>
        <v>sandrareginama94@gmail.com</v>
      </c>
      <c r="L1861" s="24" t="str">
        <f>'Base de dados'!J1860</f>
        <v>POPULAÇÃO GERAL</v>
      </c>
      <c r="M1861" s="24" t="str">
        <f>'Base de dados'!L1860</f>
        <v>SUPLENTE</v>
      </c>
      <c r="N1861" s="24">
        <f>'Base de dados'!M1860</f>
        <v>1544</v>
      </c>
      <c r="O1861" s="29" t="str">
        <f>IF(OR(Prefeitura!I1861="Não",Prefeitura!J1861&lt;&gt;""),"EXCLUÍDO","")</f>
        <v/>
      </c>
      <c r="P1861" s="24" t="str">
        <f>IF(Prefeitura!J1861&lt;&gt;"","ATENDIDO CDHU",IF(Prefeitura!I1861="Não","NÃO COMPROVA TEMPO DE MORADIA",""))</f>
        <v/>
      </c>
      <c r="Q1861" s="24" t="str">
        <f t="shared" ref="Q1861:Q1924" si="60">IF(P1861="","",IF(P1861="ATENDIDO CDHU","CDHU","PREFEITURA"))</f>
        <v/>
      </c>
    </row>
    <row r="1862" spans="1:17" ht="24.95" customHeight="1" x14ac:dyDescent="0.25">
      <c r="A1862" s="17">
        <f t="shared" si="59"/>
        <v>1860</v>
      </c>
      <c r="B1862" s="18" t="str">
        <f>'Base de dados'!A1861</f>
        <v>5630009503</v>
      </c>
      <c r="C1862" s="19" t="str">
        <f>'Base de dados'!B1861</f>
        <v>LUCAS ADRIANO BRITO</v>
      </c>
      <c r="D1862" s="26">
        <f>'Base de dados'!C1861</f>
        <v>497299008</v>
      </c>
      <c r="E1862" s="20" t="str">
        <f>'Base de dados'!D1861</f>
        <v>453.603.608-36</v>
      </c>
      <c r="F1862" s="21" t="str">
        <f>IF('Base de dados'!E1861&lt;&gt;"",'Base de dados'!E1861,"")</f>
        <v/>
      </c>
      <c r="G1862" s="21" t="str">
        <f>IF('Base de dados'!F1861&lt;&gt;"",'Base de dados'!F1861,"")</f>
        <v/>
      </c>
      <c r="H1862" s="21" t="str">
        <f>IF('Base de dados'!G1861&lt;&gt;"",'Base de dados'!G1861,"")</f>
        <v/>
      </c>
      <c r="I1862" s="31" t="str">
        <f>Prefeitura!D1862</f>
        <v>RUA ANTONIO FLORES PANICO, 547 - CIDADE JARDIM 1 - CASA BRANCA</v>
      </c>
      <c r="J1862" s="22" t="str">
        <f>Prefeitura!E1862</f>
        <v>(19) 996441192</v>
      </c>
      <c r="K1862" s="23" t="str">
        <f>LOWER('Base de dados'!K1861)</f>
        <v>lukinhahiphop2017@gmail.com.br</v>
      </c>
      <c r="L1862" s="24" t="str">
        <f>'Base de dados'!J1861</f>
        <v>POPULAÇÃO GERAL</v>
      </c>
      <c r="M1862" s="24" t="str">
        <f>'Base de dados'!L1861</f>
        <v>SUPLENTE</v>
      </c>
      <c r="N1862" s="24">
        <f>'Base de dados'!M1861</f>
        <v>1545</v>
      </c>
      <c r="O1862" s="29" t="str">
        <f>IF(OR(Prefeitura!I1862="Não",Prefeitura!J1862&lt;&gt;""),"EXCLUÍDO","")</f>
        <v/>
      </c>
      <c r="P1862" s="24" t="str">
        <f>IF(Prefeitura!J1862&lt;&gt;"","ATENDIDO CDHU",IF(Prefeitura!I1862="Não","NÃO COMPROVA TEMPO DE MORADIA",""))</f>
        <v/>
      </c>
      <c r="Q1862" s="24" t="str">
        <f t="shared" si="60"/>
        <v/>
      </c>
    </row>
    <row r="1863" spans="1:17" ht="24.95" customHeight="1" x14ac:dyDescent="0.25">
      <c r="A1863" s="17">
        <f t="shared" si="59"/>
        <v>1861</v>
      </c>
      <c r="B1863" s="18" t="str">
        <f>'Base de dados'!A1862</f>
        <v>5630009719</v>
      </c>
      <c r="C1863" s="19" t="str">
        <f>'Base de dados'!B1862</f>
        <v>ANTONIO JEAN MOREIRA DE SOUSA</v>
      </c>
      <c r="D1863" s="26">
        <f>'Base de dados'!C1862</f>
        <v>484117944</v>
      </c>
      <c r="E1863" s="20" t="str">
        <f>'Base de dados'!D1862</f>
        <v>377.179.788-81</v>
      </c>
      <c r="F1863" s="21" t="str">
        <f>IF('Base de dados'!E1862&lt;&gt;"",'Base de dados'!E1862,"")</f>
        <v/>
      </c>
      <c r="G1863" s="21" t="str">
        <f>IF('Base de dados'!F1862&lt;&gt;"",'Base de dados'!F1862,"")</f>
        <v/>
      </c>
      <c r="H1863" s="21" t="str">
        <f>IF('Base de dados'!G1862&lt;&gt;"",'Base de dados'!G1862,"")</f>
        <v/>
      </c>
      <c r="I1863" s="31" t="str">
        <f>Prefeitura!D1863</f>
        <v>CAL VINTE E DOIS DE DEZEMBRO, 51 - JARDIM SANTA EUDOXIA - CAMPINAS</v>
      </c>
      <c r="J1863" s="22" t="str">
        <f>Prefeitura!E1863</f>
        <v>(19) 995163808</v>
      </c>
      <c r="K1863" s="23" t="str">
        <f>LOWER('Base de dados'!K1862)</f>
        <v>jeanmoreira95@hotmail.com</v>
      </c>
      <c r="L1863" s="24" t="str">
        <f>'Base de dados'!J1862</f>
        <v>POPULAÇÃO GERAL</v>
      </c>
      <c r="M1863" s="24" t="str">
        <f>'Base de dados'!L1862</f>
        <v>SUPLENTE</v>
      </c>
      <c r="N1863" s="24">
        <f>'Base de dados'!M1862</f>
        <v>1546</v>
      </c>
      <c r="O1863" s="29" t="str">
        <f>IF(OR(Prefeitura!I1863="Não",Prefeitura!J1863&lt;&gt;""),"EXCLUÍDO","")</f>
        <v/>
      </c>
      <c r="P1863" s="24" t="str">
        <f>IF(Prefeitura!J1863&lt;&gt;"","ATENDIDO CDHU",IF(Prefeitura!I1863="Não","NÃO COMPROVA TEMPO DE MORADIA",""))</f>
        <v/>
      </c>
      <c r="Q1863" s="24" t="str">
        <f t="shared" si="60"/>
        <v/>
      </c>
    </row>
    <row r="1864" spans="1:17" ht="24.95" customHeight="1" x14ac:dyDescent="0.25">
      <c r="A1864" s="17">
        <f t="shared" si="59"/>
        <v>1862</v>
      </c>
      <c r="B1864" s="18" t="str">
        <f>'Base de dados'!A1863</f>
        <v>5630021383</v>
      </c>
      <c r="C1864" s="19" t="str">
        <f>'Base de dados'!B1863</f>
        <v>VALDECIR MORAOS</v>
      </c>
      <c r="D1864" s="26">
        <f>'Base de dados'!C1863</f>
        <v>187429108</v>
      </c>
      <c r="E1864" s="20" t="str">
        <f>'Base de dados'!D1863</f>
        <v>361.326.058-19</v>
      </c>
      <c r="F1864" s="21" t="str">
        <f>IF('Base de dados'!E1863&lt;&gt;"",'Base de dados'!E1863,"")</f>
        <v/>
      </c>
      <c r="G1864" s="21" t="str">
        <f>IF('Base de dados'!F1863&lt;&gt;"",'Base de dados'!F1863,"")</f>
        <v/>
      </c>
      <c r="H1864" s="21" t="str">
        <f>IF('Base de dados'!G1863&lt;&gt;"",'Base de dados'!G1863,"")</f>
        <v/>
      </c>
      <c r="I1864" s="31" t="str">
        <f>Prefeitura!D1864</f>
        <v>RUA PEDRO PIMENTA, 54 - PARQUE SAO PAULO - CASA BRANCA</v>
      </c>
      <c r="J1864" s="22" t="str">
        <f>Prefeitura!E1864</f>
        <v>(19) 991989675</v>
      </c>
      <c r="K1864" s="23" t="str">
        <f>LOWER('Base de dados'!K1863)</f>
        <v>lolakalil@yahoo.com.br</v>
      </c>
      <c r="L1864" s="24" t="str">
        <f>'Base de dados'!J1863</f>
        <v>POPULAÇÃO GERAL</v>
      </c>
      <c r="M1864" s="24" t="str">
        <f>'Base de dados'!L1863</f>
        <v>SUPLENTE</v>
      </c>
      <c r="N1864" s="24">
        <f>'Base de dados'!M1863</f>
        <v>1547</v>
      </c>
      <c r="O1864" s="29" t="str">
        <f>IF(OR(Prefeitura!I1864="Não",Prefeitura!J1864&lt;&gt;""),"EXCLUÍDO","")</f>
        <v/>
      </c>
      <c r="P1864" s="24" t="str">
        <f>IF(Prefeitura!J1864&lt;&gt;"","ATENDIDO CDHU",IF(Prefeitura!I1864="Não","NÃO COMPROVA TEMPO DE MORADIA",""))</f>
        <v/>
      </c>
      <c r="Q1864" s="24" t="str">
        <f t="shared" si="60"/>
        <v/>
      </c>
    </row>
    <row r="1865" spans="1:17" ht="24.95" customHeight="1" x14ac:dyDescent="0.25">
      <c r="A1865" s="17">
        <f t="shared" si="59"/>
        <v>1863</v>
      </c>
      <c r="B1865" s="18" t="str">
        <f>'Base de dados'!A1864</f>
        <v>5630013323</v>
      </c>
      <c r="C1865" s="19" t="str">
        <f>'Base de dados'!B1864</f>
        <v>ANDRE LUIS PUGLIESI OLIVEIRA</v>
      </c>
      <c r="D1865" s="26">
        <f>'Base de dados'!C1864</f>
        <v>219071603</v>
      </c>
      <c r="E1865" s="20" t="str">
        <f>'Base de dados'!D1864</f>
        <v>269.581.158-64</v>
      </c>
      <c r="F1865" s="21" t="str">
        <f>IF('Base de dados'!E1864&lt;&gt;"",'Base de dados'!E1864,"")</f>
        <v/>
      </c>
      <c r="G1865" s="21" t="str">
        <f>IF('Base de dados'!F1864&lt;&gt;"",'Base de dados'!F1864,"")</f>
        <v/>
      </c>
      <c r="H1865" s="21" t="str">
        <f>IF('Base de dados'!G1864&lt;&gt;"",'Base de dados'!G1864,"")</f>
        <v/>
      </c>
      <c r="I1865" s="31" t="str">
        <f>Prefeitura!D1865</f>
        <v>RUA LUCIO LEONEL, 137 - JARDIM RAFAELA  - CASA BRANCA</v>
      </c>
      <c r="J1865" s="22" t="str">
        <f>Prefeitura!E1865</f>
        <v>(19) 993752730</v>
      </c>
      <c r="K1865" s="23" t="str">
        <f>LOWER('Base de dados'!K1864)</f>
        <v>pugliesiandre2@gmail.com</v>
      </c>
      <c r="L1865" s="24" t="str">
        <f>'Base de dados'!J1864</f>
        <v>POPULAÇÃO GERAL</v>
      </c>
      <c r="M1865" s="24" t="str">
        <f>'Base de dados'!L1864</f>
        <v>SUPLENTE</v>
      </c>
      <c r="N1865" s="24">
        <f>'Base de dados'!M1864</f>
        <v>1548</v>
      </c>
      <c r="O1865" s="29" t="str">
        <f>IF(OR(Prefeitura!I1865="Não",Prefeitura!J1865&lt;&gt;""),"EXCLUÍDO","")</f>
        <v/>
      </c>
      <c r="P1865" s="24" t="str">
        <f>IF(Prefeitura!J1865&lt;&gt;"","ATENDIDO CDHU",IF(Prefeitura!I1865="Não","NÃO COMPROVA TEMPO DE MORADIA",""))</f>
        <v/>
      </c>
      <c r="Q1865" s="24" t="str">
        <f t="shared" si="60"/>
        <v/>
      </c>
    </row>
    <row r="1866" spans="1:17" ht="24.95" customHeight="1" x14ac:dyDescent="0.25">
      <c r="A1866" s="17">
        <f t="shared" si="59"/>
        <v>1864</v>
      </c>
      <c r="B1866" s="18" t="str">
        <f>'Base de dados'!A1865</f>
        <v>5630013059</v>
      </c>
      <c r="C1866" s="19" t="str">
        <f>'Base de dados'!B1865</f>
        <v>LINDOMAR TAVARES DA SILVA</v>
      </c>
      <c r="D1866" s="26">
        <f>'Base de dados'!C1865</f>
        <v>139885729</v>
      </c>
      <c r="E1866" s="20" t="str">
        <f>'Base de dados'!D1865</f>
        <v>052.194.528-35</v>
      </c>
      <c r="F1866" s="21" t="str">
        <f>IF('Base de dados'!E1865&lt;&gt;"",'Base de dados'!E1865,"")</f>
        <v/>
      </c>
      <c r="G1866" s="21" t="str">
        <f>IF('Base de dados'!F1865&lt;&gt;"",'Base de dados'!F1865,"")</f>
        <v/>
      </c>
      <c r="H1866" s="21" t="str">
        <f>IF('Base de dados'!G1865&lt;&gt;"",'Base de dados'!G1865,"")</f>
        <v/>
      </c>
      <c r="I1866" s="31" t="str">
        <f>Prefeitura!D1866</f>
        <v>RUA ANTONIO RIBEIRO FIALHO, 350 - NAZARETH - CASA BRANCA</v>
      </c>
      <c r="J1866" s="22" t="str">
        <f>Prefeitura!E1866</f>
        <v>(19) 981765366</v>
      </c>
      <c r="K1866" s="23" t="str">
        <f>LOWER('Base de dados'!K1865)</f>
        <v>lindomartavaresdasilva252@gmail.com</v>
      </c>
      <c r="L1866" s="24" t="str">
        <f>'Base de dados'!J1865</f>
        <v>POPULAÇÃO GERAL</v>
      </c>
      <c r="M1866" s="24" t="str">
        <f>'Base de dados'!L1865</f>
        <v>SUPLENTE</v>
      </c>
      <c r="N1866" s="24">
        <f>'Base de dados'!M1865</f>
        <v>1549</v>
      </c>
      <c r="O1866" s="29" t="str">
        <f>IF(OR(Prefeitura!I1866="Não",Prefeitura!J1866&lt;&gt;""),"EXCLUÍDO","")</f>
        <v/>
      </c>
      <c r="P1866" s="24" t="str">
        <f>IF(Prefeitura!J1866&lt;&gt;"","ATENDIDO CDHU",IF(Prefeitura!I1866="Não","NÃO COMPROVA TEMPO DE MORADIA",""))</f>
        <v/>
      </c>
      <c r="Q1866" s="24" t="str">
        <f t="shared" si="60"/>
        <v/>
      </c>
    </row>
    <row r="1867" spans="1:17" ht="24.95" customHeight="1" x14ac:dyDescent="0.25">
      <c r="A1867" s="17">
        <f t="shared" si="59"/>
        <v>1865</v>
      </c>
      <c r="B1867" s="18" t="str">
        <f>'Base de dados'!A1866</f>
        <v>5630012481</v>
      </c>
      <c r="C1867" s="19" t="str">
        <f>'Base de dados'!B1866</f>
        <v>ELIANE SALETE BUENO RIBEIRP</v>
      </c>
      <c r="D1867" s="26">
        <f>'Base de dados'!C1866</f>
        <v>400988379</v>
      </c>
      <c r="E1867" s="20" t="str">
        <f>'Base de dados'!D1866</f>
        <v>394.271.998-30</v>
      </c>
      <c r="F1867" s="21" t="str">
        <f>IF('Base de dados'!E1866&lt;&gt;"",'Base de dados'!E1866,"")</f>
        <v>TERESINHA SALETE SANTOS RIBEIRO</v>
      </c>
      <c r="G1867" s="21">
        <f>IF('Base de dados'!F1866&lt;&gt;"",'Base de dados'!F1866,"")</f>
        <v>289044183</v>
      </c>
      <c r="H1867" s="21" t="str">
        <f>IF('Base de dados'!G1866&lt;&gt;"",'Base de dados'!G1866,"")</f>
        <v>248.426.578-63</v>
      </c>
      <c r="I1867" s="31" t="str">
        <f>Prefeitura!D1867</f>
        <v>RUA PROFESSORA PALMIRO GUEREIRO, 35 - ANDORINHAS - CASA BRANCA</v>
      </c>
      <c r="J1867" s="22" t="str">
        <f>Prefeitura!E1867</f>
        <v>(19) 993231617</v>
      </c>
      <c r="K1867" s="23" t="str">
        <f>LOWER('Base de dados'!K1866)</f>
        <v>eliribeiro8751@gmail.com</v>
      </c>
      <c r="L1867" s="24" t="str">
        <f>'Base de dados'!J1866</f>
        <v>POPULAÇÃO GERAL</v>
      </c>
      <c r="M1867" s="24" t="str">
        <f>'Base de dados'!L1866</f>
        <v>SUPLENTE</v>
      </c>
      <c r="N1867" s="24">
        <f>'Base de dados'!M1866</f>
        <v>1550</v>
      </c>
      <c r="O1867" s="29" t="str">
        <f>IF(OR(Prefeitura!I1867="Não",Prefeitura!J1867&lt;&gt;""),"EXCLUÍDO","")</f>
        <v/>
      </c>
      <c r="P1867" s="24" t="str">
        <f>IF(Prefeitura!J1867&lt;&gt;"","ATENDIDO CDHU",IF(Prefeitura!I1867="Não","NÃO COMPROVA TEMPO DE MORADIA",""))</f>
        <v/>
      </c>
      <c r="Q1867" s="24" t="str">
        <f t="shared" si="60"/>
        <v/>
      </c>
    </row>
    <row r="1868" spans="1:17" ht="24.95" customHeight="1" x14ac:dyDescent="0.25">
      <c r="A1868" s="17">
        <f t="shared" si="59"/>
        <v>1866</v>
      </c>
      <c r="B1868" s="18" t="str">
        <f>'Base de dados'!A1867</f>
        <v>5630013174</v>
      </c>
      <c r="C1868" s="19" t="str">
        <f>'Base de dados'!B1867</f>
        <v>JOSE ERNESTO FERREIRA</v>
      </c>
      <c r="D1868" s="26">
        <f>'Base de dados'!C1867</f>
        <v>172941635</v>
      </c>
      <c r="E1868" s="20" t="str">
        <f>'Base de dados'!D1867</f>
        <v>137.425.058-90</v>
      </c>
      <c r="F1868" s="21" t="str">
        <f>IF('Base de dados'!E1867&lt;&gt;"",'Base de dados'!E1867,"")</f>
        <v/>
      </c>
      <c r="G1868" s="21" t="str">
        <f>IF('Base de dados'!F1867&lt;&gt;"",'Base de dados'!F1867,"")</f>
        <v/>
      </c>
      <c r="H1868" s="21" t="str">
        <f>IF('Base de dados'!G1867&lt;&gt;"",'Base de dados'!G1867,"")</f>
        <v/>
      </c>
      <c r="I1868" s="31" t="str">
        <f>Prefeitura!D1868</f>
        <v>RUA LILIA DA COSTA GRILLO, 6 - COLINA DO SOL - CASA BRANCA</v>
      </c>
      <c r="J1868" s="22" t="str">
        <f>Prefeitura!E1868</f>
        <v>(19) 995528971</v>
      </c>
      <c r="K1868" s="23" t="str">
        <f>LOWER('Base de dados'!K1867)</f>
        <v>joseeferreira1965@gmail.com</v>
      </c>
      <c r="L1868" s="24" t="str">
        <f>'Base de dados'!J1867</f>
        <v>POPULAÇÃO GERAL</v>
      </c>
      <c r="M1868" s="24" t="str">
        <f>'Base de dados'!L1867</f>
        <v>SUPLENTE</v>
      </c>
      <c r="N1868" s="24">
        <f>'Base de dados'!M1867</f>
        <v>1551</v>
      </c>
      <c r="O1868" s="29" t="str">
        <f>IF(OR(Prefeitura!I1868="Não",Prefeitura!J1868&lt;&gt;""),"EXCLUÍDO","")</f>
        <v/>
      </c>
      <c r="P1868" s="24" t="str">
        <f>IF(Prefeitura!J1868&lt;&gt;"","ATENDIDO CDHU",IF(Prefeitura!I1868="Não","NÃO COMPROVA TEMPO DE MORADIA",""))</f>
        <v/>
      </c>
      <c r="Q1868" s="24" t="str">
        <f t="shared" si="60"/>
        <v/>
      </c>
    </row>
    <row r="1869" spans="1:17" ht="24.95" customHeight="1" x14ac:dyDescent="0.25">
      <c r="A1869" s="17">
        <f t="shared" si="59"/>
        <v>1867</v>
      </c>
      <c r="B1869" s="18" t="str">
        <f>'Base de dados'!A1868</f>
        <v>5630018322</v>
      </c>
      <c r="C1869" s="19" t="str">
        <f>'Base de dados'!B1868</f>
        <v>JULIA KARINA DOS SANTOS BITTENCOURT DE OLIVEIRA</v>
      </c>
      <c r="D1869" s="26">
        <f>'Base de dados'!C1868</f>
        <v>400992322</v>
      </c>
      <c r="E1869" s="20" t="str">
        <f>'Base de dados'!D1868</f>
        <v>324.197.878-89</v>
      </c>
      <c r="F1869" s="21" t="str">
        <f>IF('Base de dados'!E1868&lt;&gt;"",'Base de dados'!E1868,"")</f>
        <v>FERNANDO JOSE DE OLIVEIRA</v>
      </c>
      <c r="G1869" s="21">
        <f>IF('Base de dados'!F1868&lt;&gt;"",'Base de dados'!F1868,"")</f>
        <v>18028988</v>
      </c>
      <c r="H1869" s="21" t="str">
        <f>IF('Base de dados'!G1868&lt;&gt;"",'Base de dados'!G1868,"")</f>
        <v>068.801.728-22</v>
      </c>
      <c r="I1869" s="31" t="str">
        <f>Prefeitura!D1869</f>
        <v>AV  DA SAUDADE, 139 - NAZARETH - CASA BRANCA</v>
      </c>
      <c r="J1869" s="22" t="str">
        <f>Prefeitura!E1869</f>
        <v>(19) 995311226</v>
      </c>
      <c r="K1869" s="23" t="str">
        <f>LOWER('Base de dados'!K1868)</f>
        <v>milinha.soudejesus@hotmail.com</v>
      </c>
      <c r="L1869" s="24" t="str">
        <f>'Base de dados'!J1868</f>
        <v>POPULAÇÃO GERAL</v>
      </c>
      <c r="M1869" s="24" t="str">
        <f>'Base de dados'!L1868</f>
        <v>SUPLENTE</v>
      </c>
      <c r="N1869" s="24">
        <f>'Base de dados'!M1868</f>
        <v>1552</v>
      </c>
      <c r="O1869" s="29" t="str">
        <f>IF(OR(Prefeitura!I1869="Não",Prefeitura!J1869&lt;&gt;""),"EXCLUÍDO","")</f>
        <v>EXCLUÍDO</v>
      </c>
      <c r="P1869" s="24" t="str">
        <f>IF(Prefeitura!J1869&lt;&gt;"","ATENDIDO CDHU",IF(Prefeitura!I1869="Não","NÃO COMPROVA TEMPO DE MORADIA",""))</f>
        <v>ATENDIDO CDHU</v>
      </c>
      <c r="Q1869" s="24" t="str">
        <f t="shared" si="60"/>
        <v>CDHU</v>
      </c>
    </row>
    <row r="1870" spans="1:17" ht="24.95" customHeight="1" x14ac:dyDescent="0.25">
      <c r="A1870" s="17">
        <f t="shared" si="59"/>
        <v>1868</v>
      </c>
      <c r="B1870" s="18" t="str">
        <f>'Base de dados'!A1869</f>
        <v>5630008539</v>
      </c>
      <c r="C1870" s="19" t="str">
        <f>'Base de dados'!B1869</f>
        <v>AMANDA ALEXANDRA DE PAULA SANTOS</v>
      </c>
      <c r="D1870" s="26">
        <f>'Base de dados'!C1869</f>
        <v>485953055</v>
      </c>
      <c r="E1870" s="20" t="str">
        <f>'Base de dados'!D1869</f>
        <v>408.533.088-88</v>
      </c>
      <c r="F1870" s="21" t="str">
        <f>IF('Base de dados'!E1869&lt;&gt;"",'Base de dados'!E1869,"")</f>
        <v/>
      </c>
      <c r="G1870" s="21" t="str">
        <f>IF('Base de dados'!F1869&lt;&gt;"",'Base de dados'!F1869,"")</f>
        <v/>
      </c>
      <c r="H1870" s="21" t="str">
        <f>IF('Base de dados'!G1869&lt;&gt;"",'Base de dados'!G1869,"")</f>
        <v/>
      </c>
      <c r="I1870" s="31" t="str">
        <f>Prefeitura!D1870</f>
        <v>RUA SILVESTRE FRANCISCO PUGLIA, 47 - ODENIR BUZATTO - CASA BRANCA</v>
      </c>
      <c r="J1870" s="22" t="str">
        <f>Prefeitura!E1870</f>
        <v>(19) 989398510</v>
      </c>
      <c r="K1870" s="23" t="str">
        <f>LOWER('Base de dados'!K1869)</f>
        <v>amandinha91.sim@gmail.com</v>
      </c>
      <c r="L1870" s="24" t="str">
        <f>'Base de dados'!J1869</f>
        <v>POPULAÇÃO GERAL</v>
      </c>
      <c r="M1870" s="24" t="str">
        <f>'Base de dados'!L1869</f>
        <v>SUPLENTE</v>
      </c>
      <c r="N1870" s="24">
        <f>'Base de dados'!M1869</f>
        <v>1553</v>
      </c>
      <c r="O1870" s="29" t="str">
        <f>IF(OR(Prefeitura!I1870="Não",Prefeitura!J1870&lt;&gt;""),"EXCLUÍDO","")</f>
        <v/>
      </c>
      <c r="P1870" s="24" t="str">
        <f>IF(Prefeitura!J1870&lt;&gt;"","ATENDIDO CDHU",IF(Prefeitura!I1870="Não","NÃO COMPROVA TEMPO DE MORADIA",""))</f>
        <v/>
      </c>
      <c r="Q1870" s="24" t="str">
        <f t="shared" si="60"/>
        <v/>
      </c>
    </row>
    <row r="1871" spans="1:17" ht="24.95" customHeight="1" x14ac:dyDescent="0.25">
      <c r="A1871" s="17">
        <f t="shared" si="59"/>
        <v>1869</v>
      </c>
      <c r="B1871" s="18" t="str">
        <f>'Base de dados'!A1870</f>
        <v>5630006681</v>
      </c>
      <c r="C1871" s="19" t="str">
        <f>'Base de dados'!B1870</f>
        <v>PEDRO HENRIQUE MENGATTI GONCALVES</v>
      </c>
      <c r="D1871" s="26">
        <f>'Base de dados'!C1870</f>
        <v>576304517</v>
      </c>
      <c r="E1871" s="20" t="str">
        <f>'Base de dados'!D1870</f>
        <v>470.927.728-18</v>
      </c>
      <c r="F1871" s="21" t="str">
        <f>IF('Base de dados'!E1870&lt;&gt;"",'Base de dados'!E1870,"")</f>
        <v/>
      </c>
      <c r="G1871" s="21" t="str">
        <f>IF('Base de dados'!F1870&lt;&gt;"",'Base de dados'!F1870,"")</f>
        <v/>
      </c>
      <c r="H1871" s="21" t="str">
        <f>IF('Base de dados'!G1870&lt;&gt;"",'Base de dados'!G1870,"")</f>
        <v/>
      </c>
      <c r="I1871" s="31" t="str">
        <f>Prefeitura!D1871</f>
        <v>RUA DAS ROSAS, 175 - VILA SAO BERNARDO - CASA BRANCA</v>
      </c>
      <c r="J1871" s="22" t="str">
        <f>Prefeitura!E1871</f>
        <v>(16) 994073045</v>
      </c>
      <c r="K1871" s="23" t="str">
        <f>LOWER('Base de dados'!K1870)</f>
        <v>phmengatti22@gmail.com</v>
      </c>
      <c r="L1871" s="24" t="str">
        <f>'Base de dados'!J1870</f>
        <v>POPULAÇÃO GERAL</v>
      </c>
      <c r="M1871" s="24" t="str">
        <f>'Base de dados'!L1870</f>
        <v>SUPLENTE</v>
      </c>
      <c r="N1871" s="24">
        <f>'Base de dados'!M1870</f>
        <v>1554</v>
      </c>
      <c r="O1871" s="29" t="str">
        <f>IF(OR(Prefeitura!I1871="Não",Prefeitura!J1871&lt;&gt;""),"EXCLUÍDO","")</f>
        <v/>
      </c>
      <c r="P1871" s="24" t="str">
        <f>IF(Prefeitura!J1871&lt;&gt;"","ATENDIDO CDHU",IF(Prefeitura!I1871="Não","NÃO COMPROVA TEMPO DE MORADIA",""))</f>
        <v/>
      </c>
      <c r="Q1871" s="24" t="str">
        <f t="shared" si="60"/>
        <v/>
      </c>
    </row>
    <row r="1872" spans="1:17" ht="24.95" customHeight="1" x14ac:dyDescent="0.25">
      <c r="A1872" s="17">
        <f t="shared" si="59"/>
        <v>1870</v>
      </c>
      <c r="B1872" s="18" t="str">
        <f>'Base de dados'!A1871</f>
        <v>5630012234</v>
      </c>
      <c r="C1872" s="19" t="str">
        <f>'Base de dados'!B1871</f>
        <v>MARIA APARECIDA DA SILVA DIAS</v>
      </c>
      <c r="D1872" s="26">
        <f>'Base de dados'!C1871</f>
        <v>98029258546</v>
      </c>
      <c r="E1872" s="20" t="str">
        <f>'Base de dados'!D1871</f>
        <v>002.691.063-24</v>
      </c>
      <c r="F1872" s="21" t="str">
        <f>IF('Base de dados'!E1871&lt;&gt;"",'Base de dados'!E1871,"")</f>
        <v/>
      </c>
      <c r="G1872" s="21" t="str">
        <f>IF('Base de dados'!F1871&lt;&gt;"",'Base de dados'!F1871,"")</f>
        <v/>
      </c>
      <c r="H1872" s="21" t="str">
        <f>IF('Base de dados'!G1871&lt;&gt;"",'Base de dados'!G1871,"")</f>
        <v/>
      </c>
      <c r="I1872" s="31" t="str">
        <f>Prefeitura!D1872</f>
        <v>RUA PATIO DA ESTACAO VELHA, 174 - VILA SANTA MARIA - CASA BRANCA</v>
      </c>
      <c r="J1872" s="22" t="str">
        <f>Prefeitura!E1872</f>
        <v>(19) 993874448</v>
      </c>
      <c r="K1872" s="23" t="str">
        <f>LOWER('Base de dados'!K1871)</f>
        <v>mariaaparecidadias151@gmail.com</v>
      </c>
      <c r="L1872" s="24" t="str">
        <f>'Base de dados'!J1871</f>
        <v>POPULAÇÃO GERAL</v>
      </c>
      <c r="M1872" s="24" t="str">
        <f>'Base de dados'!L1871</f>
        <v>SUPLENTE</v>
      </c>
      <c r="N1872" s="24">
        <f>'Base de dados'!M1871</f>
        <v>1555</v>
      </c>
      <c r="O1872" s="29" t="str">
        <f>IF(OR(Prefeitura!I1872="Não",Prefeitura!J1872&lt;&gt;""),"EXCLUÍDO","")</f>
        <v/>
      </c>
      <c r="P1872" s="24" t="str">
        <f>IF(Prefeitura!J1872&lt;&gt;"","ATENDIDO CDHU",IF(Prefeitura!I1872="Não","NÃO COMPROVA TEMPO DE MORADIA",""))</f>
        <v/>
      </c>
      <c r="Q1872" s="24" t="str">
        <f t="shared" si="60"/>
        <v/>
      </c>
    </row>
    <row r="1873" spans="1:17" ht="24.95" customHeight="1" x14ac:dyDescent="0.25">
      <c r="A1873" s="17">
        <f t="shared" si="59"/>
        <v>1871</v>
      </c>
      <c r="B1873" s="18" t="str">
        <f>'Base de dados'!A1872</f>
        <v>5630009669</v>
      </c>
      <c r="C1873" s="19" t="str">
        <f>'Base de dados'!B1872</f>
        <v>LUCIENE APARECIDA DA SILVA</v>
      </c>
      <c r="D1873" s="26">
        <f>'Base de dados'!C1872</f>
        <v>468505970</v>
      </c>
      <c r="E1873" s="20" t="str">
        <f>'Base de dados'!D1872</f>
        <v>335.119.658-02</v>
      </c>
      <c r="F1873" s="21" t="str">
        <f>IF('Base de dados'!E1872&lt;&gt;"",'Base de dados'!E1872,"")</f>
        <v>ARACY XAVIER VIOTTO DE ASSIS</v>
      </c>
      <c r="G1873" s="21">
        <f>IF('Base de dados'!F1872&lt;&gt;"",'Base de dados'!F1872,"")</f>
        <v>40379612</v>
      </c>
      <c r="H1873" s="21" t="str">
        <f>IF('Base de dados'!G1872&lt;&gt;"",'Base de dados'!G1872,"")</f>
        <v>300.208.538-31</v>
      </c>
      <c r="I1873" s="31" t="str">
        <f>Prefeitura!D1873</f>
        <v>RUA JOAO BATISTA SALLES CUNHA, 542 - PARQUE SAO PAULO - CASA BRANCA</v>
      </c>
      <c r="J1873" s="22" t="str">
        <f>Prefeitura!E1873</f>
        <v>(19) 993525174</v>
      </c>
      <c r="K1873" s="23" t="str">
        <f>LOWER('Base de dados'!K1872)</f>
        <v>marceloassi257@gmail.com</v>
      </c>
      <c r="L1873" s="24" t="str">
        <f>'Base de dados'!J1872</f>
        <v>POPULAÇÃO GERAL</v>
      </c>
      <c r="M1873" s="24" t="str">
        <f>'Base de dados'!L1872</f>
        <v>SUPLENTE</v>
      </c>
      <c r="N1873" s="24">
        <f>'Base de dados'!M1872</f>
        <v>1556</v>
      </c>
      <c r="O1873" s="29" t="str">
        <f>IF(OR(Prefeitura!I1873="Não",Prefeitura!J1873&lt;&gt;""),"EXCLUÍDO","")</f>
        <v/>
      </c>
      <c r="P1873" s="24" t="str">
        <f>IF(Prefeitura!J1873&lt;&gt;"","ATENDIDO CDHU",IF(Prefeitura!I1873="Não","NÃO COMPROVA TEMPO DE MORADIA",""))</f>
        <v/>
      </c>
      <c r="Q1873" s="24" t="str">
        <f t="shared" si="60"/>
        <v/>
      </c>
    </row>
    <row r="1874" spans="1:17" ht="24.95" customHeight="1" x14ac:dyDescent="0.25">
      <c r="A1874" s="17">
        <f t="shared" si="59"/>
        <v>1872</v>
      </c>
      <c r="B1874" s="18" t="str">
        <f>'Base de dados'!A1873</f>
        <v>5630009750</v>
      </c>
      <c r="C1874" s="19" t="str">
        <f>'Base de dados'!B1873</f>
        <v>DOUGLAS</v>
      </c>
      <c r="D1874" s="26">
        <f>'Base de dados'!C1873</f>
        <v>497272982</v>
      </c>
      <c r="E1874" s="20" t="str">
        <f>'Base de dados'!D1873</f>
        <v>460.602.098-90</v>
      </c>
      <c r="F1874" s="21" t="str">
        <f>IF('Base de dados'!E1873&lt;&gt;"",'Base de dados'!E1873,"")</f>
        <v>RAFAELA</v>
      </c>
      <c r="G1874" s="21">
        <f>IF('Base de dados'!F1873&lt;&gt;"",'Base de dados'!F1873,"")</f>
        <v>2003034023017</v>
      </c>
      <c r="H1874" s="21" t="str">
        <f>IF('Base de dados'!G1873&lt;&gt;"",'Base de dados'!G1873,"")</f>
        <v>438.568.148-17</v>
      </c>
      <c r="I1874" s="31" t="str">
        <f>Prefeitura!D1874</f>
        <v>RUA MARIA JOSE CAETANO DE ALMEIDA, 650 - PARQUE SAO PAULO - CASA BRANCA</v>
      </c>
      <c r="J1874" s="22" t="str">
        <f>Prefeitura!E1874</f>
        <v>(19) 998929649</v>
      </c>
      <c r="K1874" s="23" t="str">
        <f>LOWER('Base de dados'!K1873)</f>
        <v>douglascb1995@gmail.com</v>
      </c>
      <c r="L1874" s="24" t="str">
        <f>'Base de dados'!J1873</f>
        <v>POPULAÇÃO GERAL</v>
      </c>
      <c r="M1874" s="24" t="str">
        <f>'Base de dados'!L1873</f>
        <v>SUPLENTE</v>
      </c>
      <c r="N1874" s="24">
        <f>'Base de dados'!M1873</f>
        <v>1557</v>
      </c>
      <c r="O1874" s="29" t="str">
        <f>IF(OR(Prefeitura!I1874="Não",Prefeitura!J1874&lt;&gt;""),"EXCLUÍDO","")</f>
        <v/>
      </c>
      <c r="P1874" s="24" t="str">
        <f>IF(Prefeitura!J1874&lt;&gt;"","ATENDIDO CDHU",IF(Prefeitura!I1874="Não","NÃO COMPROVA TEMPO DE MORADIA",""))</f>
        <v/>
      </c>
      <c r="Q1874" s="24" t="str">
        <f t="shared" si="60"/>
        <v/>
      </c>
    </row>
    <row r="1875" spans="1:17" ht="24.95" customHeight="1" x14ac:dyDescent="0.25">
      <c r="A1875" s="17">
        <f t="shared" si="59"/>
        <v>1873</v>
      </c>
      <c r="B1875" s="18" t="str">
        <f>'Base de dados'!A1874</f>
        <v>5630007101</v>
      </c>
      <c r="C1875" s="19" t="str">
        <f>'Base de dados'!B1874</f>
        <v>VILMA RODRIGUES DA SILVA</v>
      </c>
      <c r="D1875" s="26">
        <f>'Base de dados'!C1874</f>
        <v>570229376</v>
      </c>
      <c r="E1875" s="20" t="str">
        <f>'Base de dados'!D1874</f>
        <v>301.086.438-83</v>
      </c>
      <c r="F1875" s="21" t="str">
        <f>IF('Base de dados'!E1874&lt;&gt;"",'Base de dados'!E1874,"")</f>
        <v/>
      </c>
      <c r="G1875" s="21" t="str">
        <f>IF('Base de dados'!F1874&lt;&gt;"",'Base de dados'!F1874,"")</f>
        <v/>
      </c>
      <c r="H1875" s="21" t="str">
        <f>IF('Base de dados'!G1874&lt;&gt;"",'Base de dados'!G1874,"")</f>
        <v/>
      </c>
      <c r="I1875" s="31" t="str">
        <f>Prefeitura!D1875</f>
        <v>RUA PRACA DO RETORNO, 192 - NAZARE - CASA BRANCA</v>
      </c>
      <c r="J1875" s="22" t="str">
        <f>Prefeitura!E1875</f>
        <v>(19) 991257240</v>
      </c>
      <c r="K1875" s="23" t="str">
        <f>LOWER('Base de dados'!K1874)</f>
        <v>carol.rodrigues4363@gmail.com</v>
      </c>
      <c r="L1875" s="24" t="str">
        <f>'Base de dados'!J1874</f>
        <v>POPULAÇÃO GERAL</v>
      </c>
      <c r="M1875" s="24" t="str">
        <f>'Base de dados'!L1874</f>
        <v>SUPLENTE</v>
      </c>
      <c r="N1875" s="24">
        <f>'Base de dados'!M1874</f>
        <v>1558</v>
      </c>
      <c r="O1875" s="29" t="str">
        <f>IF(OR(Prefeitura!I1875="Não",Prefeitura!J1875&lt;&gt;""),"EXCLUÍDO","")</f>
        <v/>
      </c>
      <c r="P1875" s="24" t="str">
        <f>IF(Prefeitura!J1875&lt;&gt;"","ATENDIDO CDHU",IF(Prefeitura!I1875="Não","NÃO COMPROVA TEMPO DE MORADIA",""))</f>
        <v/>
      </c>
      <c r="Q1875" s="24" t="str">
        <f t="shared" si="60"/>
        <v/>
      </c>
    </row>
    <row r="1876" spans="1:17" ht="24.95" customHeight="1" x14ac:dyDescent="0.25">
      <c r="A1876" s="17">
        <f t="shared" si="59"/>
        <v>1874</v>
      </c>
      <c r="B1876" s="18" t="str">
        <f>'Base de dados'!A1875</f>
        <v>5630011350</v>
      </c>
      <c r="C1876" s="19" t="str">
        <f>'Base de dados'!B1875</f>
        <v>IAN EMANUEL FURTUOSO DOMINGOS</v>
      </c>
      <c r="D1876" s="26">
        <f>'Base de dados'!C1875</f>
        <v>49715481</v>
      </c>
      <c r="E1876" s="20" t="str">
        <f>'Base de dados'!D1875</f>
        <v>324.238.628-06</v>
      </c>
      <c r="F1876" s="21" t="str">
        <f>IF('Base de dados'!E1875&lt;&gt;"",'Base de dados'!E1875,"")</f>
        <v>VANESSA CRISTINA TEOFILO DE SOUZA</v>
      </c>
      <c r="G1876" s="21">
        <f>IF('Base de dados'!F1875&lt;&gt;"",'Base de dados'!F1875,"")</f>
        <v>400991883</v>
      </c>
      <c r="H1876" s="21" t="str">
        <f>IF('Base de dados'!G1875&lt;&gt;"",'Base de dados'!G1875,"")</f>
        <v>352.074.788-00</v>
      </c>
      <c r="I1876" s="31" t="str">
        <f>Prefeitura!D1876</f>
        <v>RUA FAMILIA STEFANINI, 409 - DESTERRO - CASA BRANCA</v>
      </c>
      <c r="J1876" s="22" t="str">
        <f>Prefeitura!E1876</f>
        <v>(19) 993267570</v>
      </c>
      <c r="K1876" s="23" t="str">
        <f>LOWER('Base de dados'!K1875)</f>
        <v>ian.domingos55@gmail.com</v>
      </c>
      <c r="L1876" s="24" t="str">
        <f>'Base de dados'!J1875</f>
        <v>POPULAÇÃO GERAL</v>
      </c>
      <c r="M1876" s="24" t="str">
        <f>'Base de dados'!L1875</f>
        <v>SUPLENTE</v>
      </c>
      <c r="N1876" s="24">
        <f>'Base de dados'!M1875</f>
        <v>1559</v>
      </c>
      <c r="O1876" s="29" t="str">
        <f>IF(OR(Prefeitura!I1876="Não",Prefeitura!J1876&lt;&gt;""),"EXCLUÍDO","")</f>
        <v/>
      </c>
      <c r="P1876" s="24" t="str">
        <f>IF(Prefeitura!J1876&lt;&gt;"","ATENDIDO CDHU",IF(Prefeitura!I1876="Não","NÃO COMPROVA TEMPO DE MORADIA",""))</f>
        <v/>
      </c>
      <c r="Q1876" s="24" t="str">
        <f t="shared" si="60"/>
        <v/>
      </c>
    </row>
    <row r="1877" spans="1:17" ht="24.95" customHeight="1" x14ac:dyDescent="0.25">
      <c r="A1877" s="17">
        <f t="shared" si="59"/>
        <v>1875</v>
      </c>
      <c r="B1877" s="18" t="str">
        <f>'Base de dados'!A1876</f>
        <v>5630006160</v>
      </c>
      <c r="C1877" s="19" t="str">
        <f>'Base de dados'!B1876</f>
        <v>BRUNO RAMOS GARCIA</v>
      </c>
      <c r="D1877" s="26">
        <f>'Base de dados'!C1876</f>
        <v>495792007</v>
      </c>
      <c r="E1877" s="20" t="str">
        <f>'Base de dados'!D1876</f>
        <v>408.990.038-77</v>
      </c>
      <c r="F1877" s="21" t="str">
        <f>IF('Base de dados'!E1876&lt;&gt;"",'Base de dados'!E1876,"")</f>
        <v/>
      </c>
      <c r="G1877" s="21" t="str">
        <f>IF('Base de dados'!F1876&lt;&gt;"",'Base de dados'!F1876,"")</f>
        <v/>
      </c>
      <c r="H1877" s="21" t="str">
        <f>IF('Base de dados'!G1876&lt;&gt;"",'Base de dados'!G1876,"")</f>
        <v/>
      </c>
      <c r="I1877" s="31" t="str">
        <f>Prefeitura!D1877</f>
        <v>RUA DAS ROSAS, 391 - VILA SAO BERNARDO - CASA BRANCA</v>
      </c>
      <c r="J1877" s="22" t="str">
        <f>Prefeitura!E1877</f>
        <v>(19) 995454642</v>
      </c>
      <c r="K1877" s="23" t="str">
        <f>LOWER('Base de dados'!K1876)</f>
        <v>brunoramosgarcia.94@gmail.com</v>
      </c>
      <c r="L1877" s="24" t="str">
        <f>'Base de dados'!J1876</f>
        <v>POPULAÇÃO GERAL</v>
      </c>
      <c r="M1877" s="24" t="str">
        <f>'Base de dados'!L1876</f>
        <v>SUPLENTE</v>
      </c>
      <c r="N1877" s="24">
        <f>'Base de dados'!M1876</f>
        <v>1560</v>
      </c>
      <c r="O1877" s="29" t="str">
        <f>IF(OR(Prefeitura!I1877="Não",Prefeitura!J1877&lt;&gt;""),"EXCLUÍDO","")</f>
        <v/>
      </c>
      <c r="P1877" s="24" t="str">
        <f>IF(Prefeitura!J1877&lt;&gt;"","ATENDIDO CDHU",IF(Prefeitura!I1877="Não","NÃO COMPROVA TEMPO DE MORADIA",""))</f>
        <v/>
      </c>
      <c r="Q1877" s="24" t="str">
        <f t="shared" si="60"/>
        <v/>
      </c>
    </row>
    <row r="1878" spans="1:17" ht="24.95" customHeight="1" x14ac:dyDescent="0.25">
      <c r="A1878" s="17">
        <f t="shared" si="59"/>
        <v>1876</v>
      </c>
      <c r="B1878" s="18" t="str">
        <f>'Base de dados'!A1877</f>
        <v>5630018355</v>
      </c>
      <c r="C1878" s="19" t="str">
        <f>'Base de dados'!B1877</f>
        <v>RENATA CRISTINA</v>
      </c>
      <c r="D1878" s="26">
        <f>'Base de dados'!C1877</f>
        <v>326010014</v>
      </c>
      <c r="E1878" s="20" t="str">
        <f>'Base de dados'!D1877</f>
        <v>332.311.428-06</v>
      </c>
      <c r="F1878" s="21" t="str">
        <f>IF('Base de dados'!E1877&lt;&gt;"",'Base de dados'!E1877,"")</f>
        <v>MARCO ANTONIO RODRIGUES</v>
      </c>
      <c r="G1878" s="21">
        <f>IF('Base de dados'!F1877&lt;&gt;"",'Base de dados'!F1877,"")</f>
        <v>28974582</v>
      </c>
      <c r="H1878" s="21" t="str">
        <f>IF('Base de dados'!G1877&lt;&gt;"",'Base de dados'!G1877,"")</f>
        <v>284.284.488-25</v>
      </c>
      <c r="I1878" s="31" t="str">
        <f>Prefeitura!D1878</f>
        <v>V   ADRIANO FRANCISCO PIRES, 86 - PARQUE SAO PAULO - CASA BRANCA</v>
      </c>
      <c r="J1878" s="22" t="str">
        <f>Prefeitura!E1878</f>
        <v>(19) 992126778</v>
      </c>
      <c r="K1878" s="23" t="str">
        <f>LOWER('Base de dados'!K1877)</f>
        <v>renatacristina.cb@gmail.com</v>
      </c>
      <c r="L1878" s="24" t="str">
        <f>'Base de dados'!J1877</f>
        <v>POPULAÇÃO GERAL</v>
      </c>
      <c r="M1878" s="24" t="str">
        <f>'Base de dados'!L1877</f>
        <v>SUPLENTE</v>
      </c>
      <c r="N1878" s="24">
        <f>'Base de dados'!M1877</f>
        <v>1561</v>
      </c>
      <c r="O1878" s="29" t="str">
        <f>IF(OR(Prefeitura!I1878="Não",Prefeitura!J1878&lt;&gt;""),"EXCLUÍDO","")</f>
        <v/>
      </c>
      <c r="P1878" s="24" t="str">
        <f>IF(Prefeitura!J1878&lt;&gt;"","ATENDIDO CDHU",IF(Prefeitura!I1878="Não","NÃO COMPROVA TEMPO DE MORADIA",""))</f>
        <v/>
      </c>
      <c r="Q1878" s="24" t="str">
        <f t="shared" si="60"/>
        <v/>
      </c>
    </row>
    <row r="1879" spans="1:17" ht="24.95" customHeight="1" x14ac:dyDescent="0.25">
      <c r="A1879" s="17">
        <f t="shared" si="59"/>
        <v>1877</v>
      </c>
      <c r="B1879" s="18" t="str">
        <f>'Base de dados'!A1878</f>
        <v>5630020542</v>
      </c>
      <c r="C1879" s="19" t="str">
        <f>'Base de dados'!B1878</f>
        <v>GLEDINARA DE GOES SANTOS</v>
      </c>
      <c r="D1879" s="26">
        <f>'Base de dados'!C1878</f>
        <v>587502149</v>
      </c>
      <c r="E1879" s="20" t="str">
        <f>'Base de dados'!D1878</f>
        <v>007.585.789-89</v>
      </c>
      <c r="F1879" s="21" t="str">
        <f>IF('Base de dados'!E1878&lt;&gt;"",'Base de dados'!E1878,"")</f>
        <v>ANTONIO MAURO DOS SANTOS GOES</v>
      </c>
      <c r="G1879" s="21">
        <f>IF('Base de dados'!F1878&lt;&gt;"",'Base de dados'!F1878,"")</f>
        <v>28904382</v>
      </c>
      <c r="H1879" s="21" t="str">
        <f>IF('Base de dados'!G1878&lt;&gt;"",'Base de dados'!G1878,"")</f>
        <v>187.685.958-08</v>
      </c>
      <c r="I1879" s="31" t="str">
        <f>Prefeitura!D1879</f>
        <v>AV  JOSE BASILONE JUNIOR, 215 - CENTRO  - CASA BRANCA</v>
      </c>
      <c r="J1879" s="22" t="str">
        <f>Prefeitura!E1879</f>
        <v>(19) 984203849</v>
      </c>
      <c r="K1879" s="23" t="str">
        <f>LOWER('Base de dados'!K1878)</f>
        <v>ngempreendimentos22@gmail.com</v>
      </c>
      <c r="L1879" s="24" t="str">
        <f>'Base de dados'!J1878</f>
        <v>POPULAÇÃO GERAL</v>
      </c>
      <c r="M1879" s="24" t="str">
        <f>'Base de dados'!L1878</f>
        <v>SUPLENTE</v>
      </c>
      <c r="N1879" s="24">
        <f>'Base de dados'!M1878</f>
        <v>1562</v>
      </c>
      <c r="O1879" s="29" t="str">
        <f>IF(OR(Prefeitura!I1879="Não",Prefeitura!J1879&lt;&gt;""),"EXCLUÍDO","")</f>
        <v/>
      </c>
      <c r="P1879" s="24" t="str">
        <f>IF(Prefeitura!J1879&lt;&gt;"","ATENDIDO CDHU",IF(Prefeitura!I1879="Não","NÃO COMPROVA TEMPO DE MORADIA",""))</f>
        <v/>
      </c>
      <c r="Q1879" s="24" t="str">
        <f t="shared" si="60"/>
        <v/>
      </c>
    </row>
    <row r="1880" spans="1:17" ht="24.95" customHeight="1" x14ac:dyDescent="0.25">
      <c r="A1880" s="17">
        <f t="shared" si="59"/>
        <v>1878</v>
      </c>
      <c r="B1880" s="18" t="str">
        <f>'Base de dados'!A1879</f>
        <v>5630015989</v>
      </c>
      <c r="C1880" s="19" t="str">
        <f>'Base de dados'!B1879</f>
        <v>FLAVIA CRISTINA GABRIEL ALVES</v>
      </c>
      <c r="D1880" s="26">
        <f>'Base de dados'!C1879</f>
        <v>283580963</v>
      </c>
      <c r="E1880" s="20" t="str">
        <f>'Base de dados'!D1879</f>
        <v>270.033.488-45</v>
      </c>
      <c r="F1880" s="21" t="str">
        <f>IF('Base de dados'!E1879&lt;&gt;"",'Base de dados'!E1879,"")</f>
        <v>MARCO CESAR BARBOSA ALVES</v>
      </c>
      <c r="G1880" s="21">
        <f>IF('Base de dados'!F1879&lt;&gt;"",'Base de dados'!F1879,"")</f>
        <v>231109106</v>
      </c>
      <c r="H1880" s="21" t="str">
        <f>IF('Base de dados'!G1879&lt;&gt;"",'Base de dados'!G1879,"")</f>
        <v>137.525.068-06</v>
      </c>
      <c r="I1880" s="31" t="str">
        <f>Prefeitura!D1880</f>
        <v>RUA DOS FRASISQUETT, 245 - JARDIM AMERICA - CASA BRANCA</v>
      </c>
      <c r="J1880" s="22" t="str">
        <f>Prefeitura!E1880</f>
        <v>(19) 994808299</v>
      </c>
      <c r="K1880" s="23" t="str">
        <f>LOWER('Base de dados'!K1879)</f>
        <v>flaviacristinagabriel@gmail.com.br</v>
      </c>
      <c r="L1880" s="24" t="str">
        <f>'Base de dados'!J1879</f>
        <v>POPULAÇÃO GERAL</v>
      </c>
      <c r="M1880" s="24" t="str">
        <f>'Base de dados'!L1879</f>
        <v>SUPLENTE</v>
      </c>
      <c r="N1880" s="24">
        <f>'Base de dados'!M1879</f>
        <v>1563</v>
      </c>
      <c r="O1880" s="29" t="str">
        <f>IF(OR(Prefeitura!I1880="Não",Prefeitura!J1880&lt;&gt;""),"EXCLUÍDO","")</f>
        <v/>
      </c>
      <c r="P1880" s="24" t="str">
        <f>IF(Prefeitura!J1880&lt;&gt;"","ATENDIDO CDHU",IF(Prefeitura!I1880="Não","NÃO COMPROVA TEMPO DE MORADIA",""))</f>
        <v/>
      </c>
      <c r="Q1880" s="24" t="str">
        <f t="shared" si="60"/>
        <v/>
      </c>
    </row>
    <row r="1881" spans="1:17" ht="24.95" customHeight="1" x14ac:dyDescent="0.25">
      <c r="A1881" s="17">
        <f t="shared" si="59"/>
        <v>1879</v>
      </c>
      <c r="B1881" s="18" t="str">
        <f>'Base de dados'!A1880</f>
        <v>5630017076</v>
      </c>
      <c r="C1881" s="19" t="str">
        <f>'Base de dados'!B1880</f>
        <v>OSANA PAULA CAPUCINI</v>
      </c>
      <c r="D1881" s="26">
        <f>'Base de dados'!C1880</f>
        <v>264587819</v>
      </c>
      <c r="E1881" s="20" t="str">
        <f>'Base de dados'!D1880</f>
        <v>266.569.458-13</v>
      </c>
      <c r="F1881" s="21" t="str">
        <f>IF('Base de dados'!E1880&lt;&gt;"",'Base de dados'!E1880,"")</f>
        <v/>
      </c>
      <c r="G1881" s="21" t="str">
        <f>IF('Base de dados'!F1880&lt;&gt;"",'Base de dados'!F1880,"")</f>
        <v/>
      </c>
      <c r="H1881" s="21" t="str">
        <f>IF('Base de dados'!G1880&lt;&gt;"",'Base de dados'!G1880,"")</f>
        <v/>
      </c>
      <c r="I1881" s="31" t="str">
        <f>Prefeitura!D1881</f>
        <v>RUA DOS GREGORINI, 172 - SANTA CECILIA 12 - CASA BRANCA</v>
      </c>
      <c r="J1881" s="22" t="str">
        <f>Prefeitura!E1881</f>
        <v>(19) 989269240</v>
      </c>
      <c r="K1881" s="23" t="str">
        <f>LOWER('Base de dados'!K1880)</f>
        <v>osanapaulacapucini@gmail.com</v>
      </c>
      <c r="L1881" s="24" t="str">
        <f>'Base de dados'!J1880</f>
        <v>POPULAÇÃO GERAL</v>
      </c>
      <c r="M1881" s="24" t="str">
        <f>'Base de dados'!L1880</f>
        <v>SUPLENTE</v>
      </c>
      <c r="N1881" s="24">
        <f>'Base de dados'!M1880</f>
        <v>1564</v>
      </c>
      <c r="O1881" s="29" t="str">
        <f>IF(OR(Prefeitura!I1881="Não",Prefeitura!J1881&lt;&gt;""),"EXCLUÍDO","")</f>
        <v/>
      </c>
      <c r="P1881" s="24" t="str">
        <f>IF(Prefeitura!J1881&lt;&gt;"","ATENDIDO CDHU",IF(Prefeitura!I1881="Não","NÃO COMPROVA TEMPO DE MORADIA",""))</f>
        <v/>
      </c>
      <c r="Q1881" s="24" t="str">
        <f t="shared" si="60"/>
        <v/>
      </c>
    </row>
    <row r="1882" spans="1:17" ht="24.95" customHeight="1" x14ac:dyDescent="0.25">
      <c r="A1882" s="17">
        <f t="shared" si="59"/>
        <v>1880</v>
      </c>
      <c r="B1882" s="18" t="str">
        <f>'Base de dados'!A1881</f>
        <v>5630016938</v>
      </c>
      <c r="C1882" s="19" t="str">
        <f>'Base de dados'!B1881</f>
        <v>KARINA PEDRO ALEXANDRE</v>
      </c>
      <c r="D1882" s="26">
        <f>'Base de dados'!C1881</f>
        <v>431777251</v>
      </c>
      <c r="E1882" s="20" t="str">
        <f>'Base de dados'!D1881</f>
        <v>379.753.188-50</v>
      </c>
      <c r="F1882" s="21" t="str">
        <f>IF('Base de dados'!E1881&lt;&gt;"",'Base de dados'!E1881,"")</f>
        <v/>
      </c>
      <c r="G1882" s="21" t="str">
        <f>IF('Base de dados'!F1881&lt;&gt;"",'Base de dados'!F1881,"")</f>
        <v/>
      </c>
      <c r="H1882" s="21" t="str">
        <f>IF('Base de dados'!G1881&lt;&gt;"",'Base de dados'!G1881,"")</f>
        <v/>
      </c>
      <c r="I1882" s="31" t="str">
        <f>Prefeitura!D1882</f>
        <v>RUA PROFESSORA MARIA REGINA BRAGA DE CARVALHO, 41 - ANDORINHAS - CASA BRANCA</v>
      </c>
      <c r="J1882" s="22" t="str">
        <f>Prefeitura!E1882</f>
        <v>(19) 993655981</v>
      </c>
      <c r="K1882" s="23" t="str">
        <f>LOWER('Base de dados'!K1881)</f>
        <v>karinaalexandre1987@hotmail.com</v>
      </c>
      <c r="L1882" s="24" t="str">
        <f>'Base de dados'!J1881</f>
        <v>POPULAÇÃO GERAL</v>
      </c>
      <c r="M1882" s="24" t="str">
        <f>'Base de dados'!L1881</f>
        <v>SUPLENTE</v>
      </c>
      <c r="N1882" s="24">
        <f>'Base de dados'!M1881</f>
        <v>1565</v>
      </c>
      <c r="O1882" s="29" t="str">
        <f>IF(OR(Prefeitura!I1882="Não",Prefeitura!J1882&lt;&gt;""),"EXCLUÍDO","")</f>
        <v/>
      </c>
      <c r="P1882" s="24" t="str">
        <f>IF(Prefeitura!J1882&lt;&gt;"","ATENDIDO CDHU",IF(Prefeitura!I1882="Não","NÃO COMPROVA TEMPO DE MORADIA",""))</f>
        <v/>
      </c>
      <c r="Q1882" s="24" t="str">
        <f t="shared" si="60"/>
        <v/>
      </c>
    </row>
    <row r="1883" spans="1:17" ht="24.95" customHeight="1" x14ac:dyDescent="0.25">
      <c r="A1883" s="17">
        <f t="shared" si="59"/>
        <v>1881</v>
      </c>
      <c r="B1883" s="18" t="str">
        <f>'Base de dados'!A1882</f>
        <v>5630009586</v>
      </c>
      <c r="C1883" s="19" t="str">
        <f>'Base de dados'!B1882</f>
        <v>FERNANDO DAMASIO ANTONIO</v>
      </c>
      <c r="D1883" s="26">
        <f>'Base de dados'!C1882</f>
        <v>497314708</v>
      </c>
      <c r="E1883" s="20" t="str">
        <f>'Base de dados'!D1882</f>
        <v>438.134.348-42</v>
      </c>
      <c r="F1883" s="21" t="str">
        <f>IF('Base de dados'!E1882&lt;&gt;"",'Base de dados'!E1882,"")</f>
        <v/>
      </c>
      <c r="G1883" s="21" t="str">
        <f>IF('Base de dados'!F1882&lt;&gt;"",'Base de dados'!F1882,"")</f>
        <v/>
      </c>
      <c r="H1883" s="21" t="str">
        <f>IF('Base de dados'!G1882&lt;&gt;"",'Base de dados'!G1882,"")</f>
        <v/>
      </c>
      <c r="I1883" s="31" t="str">
        <f>Prefeitura!D1883</f>
        <v>AV  PROF ANTONIO DOS SANTOS, 06 - DISTRITO INDUSTRIAL - CASA BRANCA</v>
      </c>
      <c r="J1883" s="22" t="str">
        <f>Prefeitura!E1883</f>
        <v>(19) 986116159</v>
      </c>
      <c r="K1883" s="23" t="str">
        <f>LOWER('Base de dados'!K1882)</f>
        <v>nandoogroohl@gmail.com</v>
      </c>
      <c r="L1883" s="24" t="str">
        <f>'Base de dados'!J1882</f>
        <v>POPULAÇÃO GERAL</v>
      </c>
      <c r="M1883" s="24" t="str">
        <f>'Base de dados'!L1882</f>
        <v>SUPLENTE</v>
      </c>
      <c r="N1883" s="24">
        <f>'Base de dados'!M1882</f>
        <v>1566</v>
      </c>
      <c r="O1883" s="29" t="str">
        <f>IF(OR(Prefeitura!I1883="Não",Prefeitura!J1883&lt;&gt;""),"EXCLUÍDO","")</f>
        <v/>
      </c>
      <c r="P1883" s="24" t="str">
        <f>IF(Prefeitura!J1883&lt;&gt;"","ATENDIDO CDHU",IF(Prefeitura!I1883="Não","NÃO COMPROVA TEMPO DE MORADIA",""))</f>
        <v/>
      </c>
      <c r="Q1883" s="24" t="str">
        <f t="shared" si="60"/>
        <v/>
      </c>
    </row>
    <row r="1884" spans="1:17" ht="24.95" customHeight="1" x14ac:dyDescent="0.25">
      <c r="A1884" s="17">
        <f t="shared" si="59"/>
        <v>1882</v>
      </c>
      <c r="B1884" s="18" t="str">
        <f>'Base de dados'!A1883</f>
        <v>5630003076</v>
      </c>
      <c r="C1884" s="19" t="str">
        <f>'Base de dados'!B1883</f>
        <v>DAIANE CRISTINA ROCHA DOMINGOS</v>
      </c>
      <c r="D1884" s="26">
        <f>'Base de dados'!C1883</f>
        <v>40086406</v>
      </c>
      <c r="E1884" s="20" t="str">
        <f>'Base de dados'!D1883</f>
        <v>358.745.958-48</v>
      </c>
      <c r="F1884" s="21" t="str">
        <f>IF('Base de dados'!E1883&lt;&gt;"",'Base de dados'!E1883,"")</f>
        <v>FLAVIO DE OLIVEIRA DOMINGOS</v>
      </c>
      <c r="G1884" s="21">
        <f>IF('Base de dados'!F1883&lt;&gt;"",'Base de dados'!F1883,"")</f>
        <v>40514734</v>
      </c>
      <c r="H1884" s="21" t="str">
        <f>IF('Base de dados'!G1883&lt;&gt;"",'Base de dados'!G1883,"")</f>
        <v>342.412.678-07</v>
      </c>
      <c r="I1884" s="31" t="str">
        <f>Prefeitura!D1884</f>
        <v>AV  PORTUGAL, 345 - JD: ALVORADA  - CASA BRANCA</v>
      </c>
      <c r="J1884" s="22" t="str">
        <f>Prefeitura!E1884</f>
        <v>(19) 998140489</v>
      </c>
      <c r="K1884" s="23" t="str">
        <f>LOWER('Base de dados'!K1883)</f>
        <v>daivipiber@gmail.com</v>
      </c>
      <c r="L1884" s="24" t="str">
        <f>'Base de dados'!J1883</f>
        <v>POPULAÇÃO GERAL</v>
      </c>
      <c r="M1884" s="24" t="str">
        <f>'Base de dados'!L1883</f>
        <v>SUPLENTE</v>
      </c>
      <c r="N1884" s="24">
        <f>'Base de dados'!M1883</f>
        <v>1567</v>
      </c>
      <c r="O1884" s="29" t="str">
        <f>IF(OR(Prefeitura!I1884="Não",Prefeitura!J1884&lt;&gt;""),"EXCLUÍDO","")</f>
        <v/>
      </c>
      <c r="P1884" s="24" t="str">
        <f>IF(Prefeitura!J1884&lt;&gt;"","ATENDIDO CDHU",IF(Prefeitura!I1884="Não","NÃO COMPROVA TEMPO DE MORADIA",""))</f>
        <v/>
      </c>
      <c r="Q1884" s="24" t="str">
        <f t="shared" si="60"/>
        <v/>
      </c>
    </row>
    <row r="1885" spans="1:17" ht="24.95" customHeight="1" x14ac:dyDescent="0.25">
      <c r="A1885" s="17">
        <f t="shared" si="59"/>
        <v>1883</v>
      </c>
      <c r="B1885" s="18" t="str">
        <f>'Base de dados'!A1884</f>
        <v>5630020831</v>
      </c>
      <c r="C1885" s="19" t="str">
        <f>'Base de dados'!B1884</f>
        <v>JONATAN CAUAN HONORATO DA SILVA</v>
      </c>
      <c r="D1885" s="26">
        <f>'Base de dados'!C1884</f>
        <v>574099025</v>
      </c>
      <c r="E1885" s="20" t="str">
        <f>'Base de dados'!D1884</f>
        <v>493.943.388-96</v>
      </c>
      <c r="F1885" s="21" t="str">
        <f>IF('Base de dados'!E1884&lt;&gt;"",'Base de dados'!E1884,"")</f>
        <v/>
      </c>
      <c r="G1885" s="21" t="str">
        <f>IF('Base de dados'!F1884&lt;&gt;"",'Base de dados'!F1884,"")</f>
        <v/>
      </c>
      <c r="H1885" s="21" t="str">
        <f>IF('Base de dados'!G1884&lt;&gt;"",'Base de dados'!G1884,"")</f>
        <v/>
      </c>
      <c r="I1885" s="31" t="str">
        <f>Prefeitura!D1885</f>
        <v>RUA JOAO SAID ZOGBI, 102 - LAGOA BRANCA - CASA BRANCA</v>
      </c>
      <c r="J1885" s="22" t="str">
        <f>Prefeitura!E1885</f>
        <v>(19) 991289450</v>
      </c>
      <c r="K1885" s="23" t="str">
        <f>LOWER('Base de dados'!K1884)</f>
        <v>jonatanlbj@gmail.com</v>
      </c>
      <c r="L1885" s="24" t="str">
        <f>'Base de dados'!J1884</f>
        <v>POPULAÇÃO GERAL</v>
      </c>
      <c r="M1885" s="24" t="str">
        <f>'Base de dados'!L1884</f>
        <v>SUPLENTE</v>
      </c>
      <c r="N1885" s="24">
        <f>'Base de dados'!M1884</f>
        <v>1568</v>
      </c>
      <c r="O1885" s="29" t="str">
        <f>IF(OR(Prefeitura!I1885="Não",Prefeitura!J1885&lt;&gt;""),"EXCLUÍDO","")</f>
        <v/>
      </c>
      <c r="P1885" s="24" t="str">
        <f>IF(Prefeitura!J1885&lt;&gt;"","ATENDIDO CDHU",IF(Prefeitura!I1885="Não","NÃO COMPROVA TEMPO DE MORADIA",""))</f>
        <v/>
      </c>
      <c r="Q1885" s="24" t="str">
        <f t="shared" si="60"/>
        <v/>
      </c>
    </row>
    <row r="1886" spans="1:17" ht="24.95" customHeight="1" x14ac:dyDescent="0.25">
      <c r="A1886" s="17">
        <f t="shared" si="59"/>
        <v>1884</v>
      </c>
      <c r="B1886" s="18" t="str">
        <f>'Base de dados'!A1885</f>
        <v>5630020781</v>
      </c>
      <c r="C1886" s="19" t="str">
        <f>'Base de dados'!B1885</f>
        <v>FABIANA ANDREAZZI</v>
      </c>
      <c r="D1886" s="26">
        <f>'Base de dados'!C1885</f>
        <v>292990996</v>
      </c>
      <c r="E1886" s="20" t="str">
        <f>'Base de dados'!D1885</f>
        <v>272.072.148-47</v>
      </c>
      <c r="F1886" s="21" t="str">
        <f>IF('Base de dados'!E1885&lt;&gt;"",'Base de dados'!E1885,"")</f>
        <v/>
      </c>
      <c r="G1886" s="21" t="str">
        <f>IF('Base de dados'!F1885&lt;&gt;"",'Base de dados'!F1885,"")</f>
        <v/>
      </c>
      <c r="H1886" s="21" t="str">
        <f>IF('Base de dados'!G1885&lt;&gt;"",'Base de dados'!G1885,"")</f>
        <v/>
      </c>
      <c r="I1886" s="31" t="str">
        <f>Prefeitura!D1886</f>
        <v>RUA FAMILIA MICHELAO, 358 - CIDADE JARDIM - CASA BRANCA</v>
      </c>
      <c r="J1886" s="22" t="str">
        <f>Prefeitura!E1886</f>
        <v>(19) 992499906</v>
      </c>
      <c r="K1886" s="23" t="str">
        <f>LOWER('Base de dados'!K1885)</f>
        <v>f.andreazzi@yahoo.com</v>
      </c>
      <c r="L1886" s="24" t="str">
        <f>'Base de dados'!J1885</f>
        <v>POPULAÇÃO GERAL</v>
      </c>
      <c r="M1886" s="24" t="str">
        <f>'Base de dados'!L1885</f>
        <v>SUPLENTE</v>
      </c>
      <c r="N1886" s="24">
        <f>'Base de dados'!M1885</f>
        <v>1569</v>
      </c>
      <c r="O1886" s="29" t="str">
        <f>IF(OR(Prefeitura!I1886="Não",Prefeitura!J1886&lt;&gt;""),"EXCLUÍDO","")</f>
        <v/>
      </c>
      <c r="P1886" s="24" t="str">
        <f>IF(Prefeitura!J1886&lt;&gt;"","ATENDIDO CDHU",IF(Prefeitura!I1886="Não","NÃO COMPROVA TEMPO DE MORADIA",""))</f>
        <v/>
      </c>
      <c r="Q1886" s="24" t="str">
        <f t="shared" si="60"/>
        <v/>
      </c>
    </row>
    <row r="1887" spans="1:17" ht="24.95" customHeight="1" x14ac:dyDescent="0.25">
      <c r="A1887" s="17">
        <f t="shared" si="59"/>
        <v>1885</v>
      </c>
      <c r="B1887" s="18" t="str">
        <f>'Base de dados'!A1886</f>
        <v>5630013166</v>
      </c>
      <c r="C1887" s="19" t="str">
        <f>'Base de dados'!B1886</f>
        <v>RENATA OCANA FERREIRA</v>
      </c>
      <c r="D1887" s="26">
        <f>'Base de dados'!C1886</f>
        <v>411092261</v>
      </c>
      <c r="E1887" s="20" t="str">
        <f>'Base de dados'!D1886</f>
        <v>442.074.888-55</v>
      </c>
      <c r="F1887" s="21" t="str">
        <f>IF('Base de dados'!E1886&lt;&gt;"",'Base de dados'!E1886,"")</f>
        <v/>
      </c>
      <c r="G1887" s="21" t="str">
        <f>IF('Base de dados'!F1886&lt;&gt;"",'Base de dados'!F1886,"")</f>
        <v/>
      </c>
      <c r="H1887" s="21" t="str">
        <f>IF('Base de dados'!G1886&lt;&gt;"",'Base de dados'!G1886,"")</f>
        <v/>
      </c>
      <c r="I1887" s="31" t="str">
        <f>Prefeitura!D1887</f>
        <v>RUA JOSE ESTEVAO TEIXEIRA MENDES, 316 - JARDIM CAMPOS ELISEOS - CAMPINAS</v>
      </c>
      <c r="J1887" s="22" t="str">
        <f>Prefeitura!E1887</f>
        <v>(19) 993108305</v>
      </c>
      <c r="K1887" s="23" t="str">
        <f>LOWER('Base de dados'!K1886)</f>
        <v>renattaszdk@gmail.com</v>
      </c>
      <c r="L1887" s="24" t="str">
        <f>'Base de dados'!J1886</f>
        <v>POPULAÇÃO GERAL</v>
      </c>
      <c r="M1887" s="24" t="str">
        <f>'Base de dados'!L1886</f>
        <v>SUPLENTE</v>
      </c>
      <c r="N1887" s="24">
        <f>'Base de dados'!M1886</f>
        <v>1570</v>
      </c>
      <c r="O1887" s="29" t="str">
        <f>IF(OR(Prefeitura!I1887="Não",Prefeitura!J1887&lt;&gt;""),"EXCLUÍDO","")</f>
        <v/>
      </c>
      <c r="P1887" s="24" t="str">
        <f>IF(Prefeitura!J1887&lt;&gt;"","ATENDIDO CDHU",IF(Prefeitura!I1887="Não","NÃO COMPROVA TEMPO DE MORADIA",""))</f>
        <v/>
      </c>
      <c r="Q1887" s="24" t="str">
        <f t="shared" si="60"/>
        <v/>
      </c>
    </row>
    <row r="1888" spans="1:17" ht="24.95" customHeight="1" x14ac:dyDescent="0.25">
      <c r="A1888" s="17">
        <f t="shared" si="59"/>
        <v>1886</v>
      </c>
      <c r="B1888" s="18" t="str">
        <f>'Base de dados'!A1887</f>
        <v>5630005154</v>
      </c>
      <c r="C1888" s="19" t="str">
        <f>'Base de dados'!B1887</f>
        <v>HAILTON CESAR LOPES DOS REIS</v>
      </c>
      <c r="D1888" s="26">
        <f>'Base de dados'!C1887</f>
        <v>309973259</v>
      </c>
      <c r="E1888" s="20" t="str">
        <f>'Base de dados'!D1887</f>
        <v>321.489.078-67</v>
      </c>
      <c r="F1888" s="21" t="str">
        <f>IF('Base de dados'!E1887&lt;&gt;"",'Base de dados'!E1887,"")</f>
        <v>FABIANA SALLES DA SILVA</v>
      </c>
      <c r="G1888" s="21">
        <f>IF('Base de dados'!F1887&lt;&gt;"",'Base de dados'!F1887,"")</f>
        <v>400988409</v>
      </c>
      <c r="H1888" s="21" t="str">
        <f>IF('Base de dados'!G1887&lt;&gt;"",'Base de dados'!G1887,"")</f>
        <v>364.963.928-97</v>
      </c>
      <c r="I1888" s="31" t="str">
        <f>Prefeitura!D1888</f>
        <v>RUA PROFESSOR GUNAR DE ARAUJO, 217 - ANDORINHAS - CASA BRANCA</v>
      </c>
      <c r="J1888" s="22" t="str">
        <f>Prefeitura!E1888</f>
        <v>(19) 987631836</v>
      </c>
      <c r="K1888" s="23" t="str">
        <f>LOWER('Base de dados'!K1887)</f>
        <v>lopesreis6969@gmail.com</v>
      </c>
      <c r="L1888" s="24" t="str">
        <f>'Base de dados'!J1887</f>
        <v>POPULAÇÃO GERAL</v>
      </c>
      <c r="M1888" s="24" t="str">
        <f>'Base de dados'!L1887</f>
        <v>SUPLENTE</v>
      </c>
      <c r="N1888" s="24">
        <f>'Base de dados'!M1887</f>
        <v>1571</v>
      </c>
      <c r="O1888" s="29" t="str">
        <f>IF(OR(Prefeitura!I1888="Não",Prefeitura!J1888&lt;&gt;""),"EXCLUÍDO","")</f>
        <v/>
      </c>
      <c r="P1888" s="24" t="str">
        <f>IF(Prefeitura!J1888&lt;&gt;"","ATENDIDO CDHU",IF(Prefeitura!I1888="Não","NÃO COMPROVA TEMPO DE MORADIA",""))</f>
        <v/>
      </c>
      <c r="Q1888" s="24" t="str">
        <f t="shared" si="60"/>
        <v/>
      </c>
    </row>
    <row r="1889" spans="1:17" ht="24.95" customHeight="1" x14ac:dyDescent="0.25">
      <c r="A1889" s="17">
        <f t="shared" si="59"/>
        <v>1887</v>
      </c>
      <c r="B1889" s="18" t="str">
        <f>'Base de dados'!A1888</f>
        <v>5630004116</v>
      </c>
      <c r="C1889" s="19" t="str">
        <f>'Base de dados'!B1888</f>
        <v>WELINTON MESSIAS VILLAS BOAS</v>
      </c>
      <c r="D1889" s="26">
        <f>'Base de dados'!C1888</f>
        <v>40514600</v>
      </c>
      <c r="E1889" s="20" t="str">
        <f>'Base de dados'!D1888</f>
        <v>378.722.458-09</v>
      </c>
      <c r="F1889" s="21" t="str">
        <f>IF('Base de dados'!E1888&lt;&gt;"",'Base de dados'!E1888,"")</f>
        <v>PRISCILA VIEIRA DE PAULA VILLAS BOAS</v>
      </c>
      <c r="G1889" s="21">
        <f>IF('Base de dados'!F1888&lt;&gt;"",'Base de dados'!F1888,"")</f>
        <v>471630421</v>
      </c>
      <c r="H1889" s="21" t="str">
        <f>IF('Base de dados'!G1888&lt;&gt;"",'Base de dados'!G1888,"")</f>
        <v>405.226.928-42</v>
      </c>
      <c r="I1889" s="31" t="str">
        <f>Prefeitura!D1889</f>
        <v>RUA ANGELO FRANCISCHET, 373 - CENTRO - CASA BRANCA</v>
      </c>
      <c r="J1889" s="22" t="str">
        <f>Prefeitura!E1889</f>
        <v>(19) 997065045</v>
      </c>
      <c r="K1889" s="23" t="str">
        <f>LOWER('Base de dados'!K1888)</f>
        <v>pri_vgs@hotmail.com</v>
      </c>
      <c r="L1889" s="24" t="str">
        <f>'Base de dados'!J1888</f>
        <v>POPULAÇÃO GERAL</v>
      </c>
      <c r="M1889" s="24" t="str">
        <f>'Base de dados'!L1888</f>
        <v>SUPLENTE</v>
      </c>
      <c r="N1889" s="24">
        <f>'Base de dados'!M1888</f>
        <v>1572</v>
      </c>
      <c r="O1889" s="29" t="str">
        <f>IF(OR(Prefeitura!I1889="Não",Prefeitura!J1889&lt;&gt;""),"EXCLUÍDO","")</f>
        <v/>
      </c>
      <c r="P1889" s="24" t="str">
        <f>IF(Prefeitura!J1889&lt;&gt;"","ATENDIDO CDHU",IF(Prefeitura!I1889="Não","NÃO COMPROVA TEMPO DE MORADIA",""))</f>
        <v/>
      </c>
      <c r="Q1889" s="24" t="str">
        <f t="shared" si="60"/>
        <v/>
      </c>
    </row>
    <row r="1890" spans="1:17" ht="24.95" customHeight="1" x14ac:dyDescent="0.25">
      <c r="A1890" s="17">
        <f t="shared" si="59"/>
        <v>1888</v>
      </c>
      <c r="B1890" s="18" t="str">
        <f>'Base de dados'!A1889</f>
        <v>5630015328</v>
      </c>
      <c r="C1890" s="19" t="str">
        <f>'Base de dados'!B1889</f>
        <v>ELIANA PIMENTA</v>
      </c>
      <c r="D1890" s="26">
        <f>'Base de dados'!C1889</f>
        <v>265885954</v>
      </c>
      <c r="E1890" s="20" t="str">
        <f>'Base de dados'!D1889</f>
        <v>196.861.368-43</v>
      </c>
      <c r="F1890" s="21" t="str">
        <f>IF('Base de dados'!E1889&lt;&gt;"",'Base de dados'!E1889,"")</f>
        <v/>
      </c>
      <c r="G1890" s="21" t="str">
        <f>IF('Base de dados'!F1889&lt;&gt;"",'Base de dados'!F1889,"")</f>
        <v/>
      </c>
      <c r="H1890" s="21" t="str">
        <f>IF('Base de dados'!G1889&lt;&gt;"",'Base de dados'!G1889,"")</f>
        <v/>
      </c>
      <c r="I1890" s="31" t="str">
        <f>Prefeitura!D1890</f>
        <v>CAL OLIMPIO JOSE AUGUSTO, 425 - PARQUE SAO PAULO - CASA BRANCA</v>
      </c>
      <c r="J1890" s="22" t="str">
        <f>Prefeitura!E1890</f>
        <v>(19) 991413043</v>
      </c>
      <c r="K1890" s="23" t="str">
        <f>LOWER('Base de dados'!K1889)</f>
        <v>rafinha_nicolau@hotmail.com</v>
      </c>
      <c r="L1890" s="24" t="str">
        <f>'Base de dados'!J1889</f>
        <v>POPULAÇÃO GERAL</v>
      </c>
      <c r="M1890" s="24" t="str">
        <f>'Base de dados'!L1889</f>
        <v>SUPLENTE</v>
      </c>
      <c r="N1890" s="24">
        <f>'Base de dados'!M1889</f>
        <v>1573</v>
      </c>
      <c r="O1890" s="29" t="str">
        <f>IF(OR(Prefeitura!I1890="Não",Prefeitura!J1890&lt;&gt;""),"EXCLUÍDO","")</f>
        <v/>
      </c>
      <c r="P1890" s="24" t="str">
        <f>IF(Prefeitura!J1890&lt;&gt;"","ATENDIDO CDHU",IF(Prefeitura!I1890="Não","NÃO COMPROVA TEMPO DE MORADIA",""))</f>
        <v/>
      </c>
      <c r="Q1890" s="24" t="str">
        <f t="shared" si="60"/>
        <v/>
      </c>
    </row>
    <row r="1891" spans="1:17" ht="24.95" customHeight="1" x14ac:dyDescent="0.25">
      <c r="A1891" s="17">
        <f t="shared" si="59"/>
        <v>1889</v>
      </c>
      <c r="B1891" s="18" t="str">
        <f>'Base de dados'!A1890</f>
        <v>5630015187</v>
      </c>
      <c r="C1891" s="19" t="str">
        <f>'Base de dados'!B1890</f>
        <v>TALITA REGINE CALIXTO DE OLIVEIRA</v>
      </c>
      <c r="D1891" s="26">
        <f>'Base de dados'!C1890</f>
        <v>479750968</v>
      </c>
      <c r="E1891" s="20" t="str">
        <f>'Base de dados'!D1890</f>
        <v>415.229.248-25</v>
      </c>
      <c r="F1891" s="21" t="str">
        <f>IF('Base de dados'!E1890&lt;&gt;"",'Base de dados'!E1890,"")</f>
        <v/>
      </c>
      <c r="G1891" s="21" t="str">
        <f>IF('Base de dados'!F1890&lt;&gt;"",'Base de dados'!F1890,"")</f>
        <v/>
      </c>
      <c r="H1891" s="21" t="str">
        <f>IF('Base de dados'!G1890&lt;&gt;"",'Base de dados'!G1890,"")</f>
        <v/>
      </c>
      <c r="I1891" s="31" t="str">
        <f>Prefeitura!D1891</f>
        <v>AV  DOUTOR FRANCISCO NOGUEIRA DE LIMA, 395 - CENTRO - CASA BRANCA</v>
      </c>
      <c r="J1891" s="22" t="str">
        <f>Prefeitura!E1891</f>
        <v>(19) 994378027</v>
      </c>
      <c r="K1891" s="23" t="str">
        <f>LOWER('Base de dados'!K1890)</f>
        <v>talita.r.c.oliveira@hotmail.com</v>
      </c>
      <c r="L1891" s="24" t="str">
        <f>'Base de dados'!J1890</f>
        <v>POPULAÇÃO GERAL</v>
      </c>
      <c r="M1891" s="24" t="str">
        <f>'Base de dados'!L1890</f>
        <v>SUPLENTE</v>
      </c>
      <c r="N1891" s="24">
        <f>'Base de dados'!M1890</f>
        <v>1574</v>
      </c>
      <c r="O1891" s="29" t="str">
        <f>IF(OR(Prefeitura!I1891="Não",Prefeitura!J1891&lt;&gt;""),"EXCLUÍDO","")</f>
        <v/>
      </c>
      <c r="P1891" s="24" t="str">
        <f>IF(Prefeitura!J1891&lt;&gt;"","ATENDIDO CDHU",IF(Prefeitura!I1891="Não","NÃO COMPROVA TEMPO DE MORADIA",""))</f>
        <v/>
      </c>
      <c r="Q1891" s="24" t="str">
        <f t="shared" si="60"/>
        <v/>
      </c>
    </row>
    <row r="1892" spans="1:17" ht="24.95" customHeight="1" x14ac:dyDescent="0.25">
      <c r="A1892" s="17">
        <f t="shared" si="59"/>
        <v>1890</v>
      </c>
      <c r="B1892" s="18" t="str">
        <f>'Base de dados'!A1891</f>
        <v>5630018256</v>
      </c>
      <c r="C1892" s="19" t="str">
        <f>'Base de dados'!B1891</f>
        <v>MAIRA KELLY DE JESUS</v>
      </c>
      <c r="D1892" s="26">
        <f>'Base de dados'!C1891</f>
        <v>455274058</v>
      </c>
      <c r="E1892" s="20" t="str">
        <f>'Base de dados'!D1891</f>
        <v>458.172.488-08</v>
      </c>
      <c r="F1892" s="21" t="str">
        <f>IF('Base de dados'!E1891&lt;&gt;"",'Base de dados'!E1891,"")</f>
        <v/>
      </c>
      <c r="G1892" s="21" t="str">
        <f>IF('Base de dados'!F1891&lt;&gt;"",'Base de dados'!F1891,"")</f>
        <v/>
      </c>
      <c r="H1892" s="21" t="str">
        <f>IF('Base de dados'!G1891&lt;&gt;"",'Base de dados'!G1891,"")</f>
        <v/>
      </c>
      <c r="I1892" s="31" t="str">
        <f>Prefeitura!D1892</f>
        <v>CAL JOAO BORGES SALLES DA CUNHA, 244 - PQ SAO PAULO - CASA BRANCA</v>
      </c>
      <c r="J1892" s="22" t="str">
        <f>Prefeitura!E1892</f>
        <v>(19) 992088691</v>
      </c>
      <c r="K1892" s="23" t="str">
        <f>LOWER('Base de dados'!K1891)</f>
        <v>mairakjesus@gmail.com</v>
      </c>
      <c r="L1892" s="24" t="str">
        <f>'Base de dados'!J1891</f>
        <v>POPULAÇÃO GERAL</v>
      </c>
      <c r="M1892" s="24" t="str">
        <f>'Base de dados'!L1891</f>
        <v>SUPLENTE</v>
      </c>
      <c r="N1892" s="24">
        <f>'Base de dados'!M1891</f>
        <v>1575</v>
      </c>
      <c r="O1892" s="29" t="str">
        <f>IF(OR(Prefeitura!I1892="Não",Prefeitura!J1892&lt;&gt;""),"EXCLUÍDO","")</f>
        <v/>
      </c>
      <c r="P1892" s="24" t="str">
        <f>IF(Prefeitura!J1892&lt;&gt;"","ATENDIDO CDHU",IF(Prefeitura!I1892="Não","NÃO COMPROVA TEMPO DE MORADIA",""))</f>
        <v/>
      </c>
      <c r="Q1892" s="24" t="str">
        <f t="shared" si="60"/>
        <v/>
      </c>
    </row>
    <row r="1893" spans="1:17" ht="24.95" customHeight="1" x14ac:dyDescent="0.25">
      <c r="A1893" s="17">
        <f t="shared" si="59"/>
        <v>1891</v>
      </c>
      <c r="B1893" s="18" t="str">
        <f>'Base de dados'!A1892</f>
        <v>5630006095</v>
      </c>
      <c r="C1893" s="19" t="str">
        <f>'Base de dados'!B1892</f>
        <v>GIZELE LAMIM MACHADO</v>
      </c>
      <c r="D1893" s="26">
        <f>'Base de dados'!C1892</f>
        <v>458376157</v>
      </c>
      <c r="E1893" s="20" t="str">
        <f>'Base de dados'!D1892</f>
        <v>388.110.638-33</v>
      </c>
      <c r="F1893" s="21" t="str">
        <f>IF('Base de dados'!E1892&lt;&gt;"",'Base de dados'!E1892,"")</f>
        <v>DANILO MACHADO</v>
      </c>
      <c r="G1893" s="21">
        <f>IF('Base de dados'!F1892&lt;&gt;"",'Base de dados'!F1892,"")</f>
        <v>40098858</v>
      </c>
      <c r="H1893" s="21" t="str">
        <f>IF('Base de dados'!G1892&lt;&gt;"",'Base de dados'!G1892,"")</f>
        <v>365.580.178-57</v>
      </c>
      <c r="I1893" s="31" t="str">
        <f>Prefeitura!D1893</f>
        <v>RUA PROFESSORA GUNAR MORAES DE ARAUJO, 71 - ANDORINHAS - CASA BRANCA</v>
      </c>
      <c r="J1893" s="22" t="str">
        <f>Prefeitura!E1893</f>
        <v>(19) 993244961</v>
      </c>
      <c r="K1893" s="23" t="str">
        <f>LOWER('Base de dados'!K1892)</f>
        <v>gilamimm@gmail.com</v>
      </c>
      <c r="L1893" s="24" t="str">
        <f>'Base de dados'!J1892</f>
        <v>POPULAÇÃO GERAL</v>
      </c>
      <c r="M1893" s="24" t="str">
        <f>'Base de dados'!L1892</f>
        <v>SUPLENTE</v>
      </c>
      <c r="N1893" s="24">
        <f>'Base de dados'!M1892</f>
        <v>1576</v>
      </c>
      <c r="O1893" s="29" t="str">
        <f>IF(OR(Prefeitura!I1893="Não",Prefeitura!J1893&lt;&gt;""),"EXCLUÍDO","")</f>
        <v/>
      </c>
      <c r="P1893" s="24" t="str">
        <f>IF(Prefeitura!J1893&lt;&gt;"","ATENDIDO CDHU",IF(Prefeitura!I1893="Não","NÃO COMPROVA TEMPO DE MORADIA",""))</f>
        <v/>
      </c>
      <c r="Q1893" s="24" t="str">
        <f t="shared" si="60"/>
        <v/>
      </c>
    </row>
    <row r="1894" spans="1:17" ht="24.95" customHeight="1" x14ac:dyDescent="0.25">
      <c r="A1894" s="17">
        <f t="shared" si="59"/>
        <v>1892</v>
      </c>
      <c r="B1894" s="18" t="str">
        <f>'Base de dados'!A1893</f>
        <v>5630012465</v>
      </c>
      <c r="C1894" s="19" t="str">
        <f>'Base de dados'!B1893</f>
        <v>THAIS REGINA PEREIRA DOS SANTOS</v>
      </c>
      <c r="D1894" s="26">
        <f>'Base de dados'!C1893</f>
        <v>587693514</v>
      </c>
      <c r="E1894" s="20" t="str">
        <f>'Base de dados'!D1893</f>
        <v>489.477.948-05</v>
      </c>
      <c r="F1894" s="21" t="str">
        <f>IF('Base de dados'!E1893&lt;&gt;"",'Base de dados'!E1893,"")</f>
        <v/>
      </c>
      <c r="G1894" s="21" t="str">
        <f>IF('Base de dados'!F1893&lt;&gt;"",'Base de dados'!F1893,"")</f>
        <v/>
      </c>
      <c r="H1894" s="21" t="str">
        <f>IF('Base de dados'!G1893&lt;&gt;"",'Base de dados'!G1893,"")</f>
        <v/>
      </c>
      <c r="I1894" s="31" t="str">
        <f>Prefeitura!D1894</f>
        <v>RUA AV  DOLORES CARVALHO SANTOS, 202 - ODENIR BUZATTO - CASA BRANCA</v>
      </c>
      <c r="J1894" s="22" t="str">
        <f>Prefeitura!E1894</f>
        <v>(19) 988812078</v>
      </c>
      <c r="K1894" s="23" t="str">
        <f>LOWER('Base de dados'!K1893)</f>
        <v>tha.regi2012@hotmail.com</v>
      </c>
      <c r="L1894" s="24" t="str">
        <f>'Base de dados'!J1893</f>
        <v>POPULAÇÃO GERAL</v>
      </c>
      <c r="M1894" s="24" t="str">
        <f>'Base de dados'!L1893</f>
        <v>SUPLENTE</v>
      </c>
      <c r="N1894" s="24">
        <f>'Base de dados'!M1893</f>
        <v>1577</v>
      </c>
      <c r="O1894" s="29" t="str">
        <f>IF(OR(Prefeitura!I1894="Não",Prefeitura!J1894&lt;&gt;""),"EXCLUÍDO","")</f>
        <v/>
      </c>
      <c r="P1894" s="24" t="str">
        <f>IF(Prefeitura!J1894&lt;&gt;"","ATENDIDO CDHU",IF(Prefeitura!I1894="Não","NÃO COMPROVA TEMPO DE MORADIA",""))</f>
        <v/>
      </c>
      <c r="Q1894" s="24" t="str">
        <f t="shared" si="60"/>
        <v/>
      </c>
    </row>
    <row r="1895" spans="1:17" ht="24.95" customHeight="1" x14ac:dyDescent="0.25">
      <c r="A1895" s="17">
        <f t="shared" si="59"/>
        <v>1893</v>
      </c>
      <c r="B1895" s="18" t="str">
        <f>'Base de dados'!A1894</f>
        <v>5630021219</v>
      </c>
      <c r="C1895" s="19" t="str">
        <f>'Base de dados'!B1894</f>
        <v>KARINA MITIDIERI DE CARVALHO</v>
      </c>
      <c r="D1895" s="26">
        <f>'Base de dados'!C1894</f>
        <v>541021266</v>
      </c>
      <c r="E1895" s="20" t="str">
        <f>'Base de dados'!D1894</f>
        <v>470.279.398-51</v>
      </c>
      <c r="F1895" s="21" t="str">
        <f>IF('Base de dados'!E1894&lt;&gt;"",'Base de dados'!E1894,"")</f>
        <v/>
      </c>
      <c r="G1895" s="21" t="str">
        <f>IF('Base de dados'!F1894&lt;&gt;"",'Base de dados'!F1894,"")</f>
        <v/>
      </c>
      <c r="H1895" s="21" t="str">
        <f>IF('Base de dados'!G1894&lt;&gt;"",'Base de dados'!G1894,"")</f>
        <v/>
      </c>
      <c r="I1895" s="31" t="str">
        <f>Prefeitura!D1895</f>
        <v>PCA ADELAIDE DOS REIS SASSO, 61 - CECAP - CASA BRANCA</v>
      </c>
      <c r="J1895" s="22" t="str">
        <f>Prefeitura!E1895</f>
        <v>(19) 996047856</v>
      </c>
      <c r="K1895" s="23" t="str">
        <f>LOWER('Base de dados'!K1894)</f>
        <v>karina.96carvalho@gmail.com</v>
      </c>
      <c r="L1895" s="24" t="str">
        <f>'Base de dados'!J1894</f>
        <v>POPULAÇÃO GERAL</v>
      </c>
      <c r="M1895" s="24" t="str">
        <f>'Base de dados'!L1894</f>
        <v>SUPLENTE</v>
      </c>
      <c r="N1895" s="24">
        <f>'Base de dados'!M1894</f>
        <v>1578</v>
      </c>
      <c r="O1895" s="29" t="str">
        <f>IF(OR(Prefeitura!I1895="Não",Prefeitura!J1895&lt;&gt;""),"EXCLUÍDO","")</f>
        <v/>
      </c>
      <c r="P1895" s="24" t="str">
        <f>IF(Prefeitura!J1895&lt;&gt;"","ATENDIDO CDHU",IF(Prefeitura!I1895="Não","NÃO COMPROVA TEMPO DE MORADIA",""))</f>
        <v/>
      </c>
      <c r="Q1895" s="24" t="str">
        <f t="shared" si="60"/>
        <v/>
      </c>
    </row>
    <row r="1896" spans="1:17" ht="24.95" customHeight="1" x14ac:dyDescent="0.25">
      <c r="A1896" s="17">
        <f t="shared" si="59"/>
        <v>1894</v>
      </c>
      <c r="B1896" s="18" t="str">
        <f>'Base de dados'!A1895</f>
        <v>5630014370</v>
      </c>
      <c r="C1896" s="19" t="str">
        <f>'Base de dados'!B1895</f>
        <v>GUSTAVO RODRIGUES DA SILVA GARCIA</v>
      </c>
      <c r="D1896" s="26">
        <f>'Base de dados'!C1895</f>
        <v>455636989</v>
      </c>
      <c r="E1896" s="20" t="str">
        <f>'Base de dados'!D1895</f>
        <v>400.927.458-14</v>
      </c>
      <c r="F1896" s="21" t="str">
        <f>IF('Base de dados'!E1895&lt;&gt;"",'Base de dados'!E1895,"")</f>
        <v>GEISSA EDUARDA ROSA SOARES</v>
      </c>
      <c r="G1896" s="21">
        <f>IF('Base de dados'!F1895&lt;&gt;"",'Base de dados'!F1895,"")</f>
        <v>642307313</v>
      </c>
      <c r="H1896" s="21" t="str">
        <f>IF('Base de dados'!G1895&lt;&gt;"",'Base de dados'!G1895,"")</f>
        <v>542.002.548-59</v>
      </c>
      <c r="I1896" s="31" t="str">
        <f>Prefeitura!D1896</f>
        <v>RUA PROFESSOR ODETE SANTANA, 95 - ANDORINHA - CASA BRANCA</v>
      </c>
      <c r="J1896" s="22" t="str">
        <f>Prefeitura!E1896</f>
        <v>(19) 993238397</v>
      </c>
      <c r="K1896" s="23" t="str">
        <f>LOWER('Base de dados'!K1895)</f>
        <v>gustavorodriguessilva089@gmail.com</v>
      </c>
      <c r="L1896" s="24" t="str">
        <f>'Base de dados'!J1895</f>
        <v>POPULAÇÃO GERAL</v>
      </c>
      <c r="M1896" s="24" t="str">
        <f>'Base de dados'!L1895</f>
        <v>SUPLENTE</v>
      </c>
      <c r="N1896" s="24">
        <f>'Base de dados'!M1895</f>
        <v>1579</v>
      </c>
      <c r="O1896" s="29" t="str">
        <f>IF(OR(Prefeitura!I1896="Não",Prefeitura!J1896&lt;&gt;""),"EXCLUÍDO","")</f>
        <v/>
      </c>
      <c r="P1896" s="24" t="str">
        <f>IF(Prefeitura!J1896&lt;&gt;"","ATENDIDO CDHU",IF(Prefeitura!I1896="Não","NÃO COMPROVA TEMPO DE MORADIA",""))</f>
        <v/>
      </c>
      <c r="Q1896" s="24" t="str">
        <f t="shared" si="60"/>
        <v/>
      </c>
    </row>
    <row r="1897" spans="1:17" ht="24.95" customHeight="1" x14ac:dyDescent="0.25">
      <c r="A1897" s="17">
        <f t="shared" si="59"/>
        <v>1895</v>
      </c>
      <c r="B1897" s="18" t="str">
        <f>'Base de dados'!A1896</f>
        <v>5630007143</v>
      </c>
      <c r="C1897" s="19" t="str">
        <f>'Base de dados'!B1896</f>
        <v>WALLACE GUILHERME DE OLIVEIRA</v>
      </c>
      <c r="D1897" s="26">
        <f>'Base de dados'!C1896</f>
        <v>442910976</v>
      </c>
      <c r="E1897" s="20" t="str">
        <f>'Base de dados'!D1896</f>
        <v>441.233.678-60</v>
      </c>
      <c r="F1897" s="21" t="str">
        <f>IF('Base de dados'!E1896&lt;&gt;"",'Base de dados'!E1896,"")</f>
        <v/>
      </c>
      <c r="G1897" s="21" t="str">
        <f>IF('Base de dados'!F1896&lt;&gt;"",'Base de dados'!F1896,"")</f>
        <v/>
      </c>
      <c r="H1897" s="21" t="str">
        <f>IF('Base de dados'!G1896&lt;&gt;"",'Base de dados'!G1896,"")</f>
        <v/>
      </c>
      <c r="I1897" s="31" t="str">
        <f>Prefeitura!D1897</f>
        <v>RUA FAMILIA KOURY, 74 - JARDIM BOA ESPERANCA - CASA BRANCA</v>
      </c>
      <c r="J1897" s="22" t="str">
        <f>Prefeitura!E1897</f>
        <v>(19) 992230089</v>
      </c>
      <c r="K1897" s="23" t="str">
        <f>LOWER('Base de dados'!K1896)</f>
        <v>owallace152@gmail.com</v>
      </c>
      <c r="L1897" s="24" t="str">
        <f>'Base de dados'!J1896</f>
        <v>POPULAÇÃO GERAL</v>
      </c>
      <c r="M1897" s="24" t="str">
        <f>'Base de dados'!L1896</f>
        <v>SUPLENTE</v>
      </c>
      <c r="N1897" s="24">
        <f>'Base de dados'!M1896</f>
        <v>1580</v>
      </c>
      <c r="O1897" s="29" t="str">
        <f>IF(OR(Prefeitura!I1897="Não",Prefeitura!J1897&lt;&gt;""),"EXCLUÍDO","")</f>
        <v/>
      </c>
      <c r="P1897" s="24" t="str">
        <f>IF(Prefeitura!J1897&lt;&gt;"","ATENDIDO CDHU",IF(Prefeitura!I1897="Não","NÃO COMPROVA TEMPO DE MORADIA",""))</f>
        <v/>
      </c>
      <c r="Q1897" s="24" t="str">
        <f t="shared" si="60"/>
        <v/>
      </c>
    </row>
    <row r="1898" spans="1:17" ht="24.95" customHeight="1" x14ac:dyDescent="0.25">
      <c r="A1898" s="17">
        <f t="shared" si="59"/>
        <v>1896</v>
      </c>
      <c r="B1898" s="18" t="str">
        <f>'Base de dados'!A1897</f>
        <v>5630011897</v>
      </c>
      <c r="C1898" s="19" t="str">
        <f>'Base de dados'!B1897</f>
        <v>PAULO GERALDO DE SOUZA</v>
      </c>
      <c r="D1898" s="26">
        <f>'Base de dados'!C1897</f>
        <v>13991644</v>
      </c>
      <c r="E1898" s="20" t="str">
        <f>'Base de dados'!D1897</f>
        <v>092.000.928-02</v>
      </c>
      <c r="F1898" s="21" t="str">
        <f>IF('Base de dados'!E1897&lt;&gt;"",'Base de dados'!E1897,"")</f>
        <v/>
      </c>
      <c r="G1898" s="21" t="str">
        <f>IF('Base de dados'!F1897&lt;&gt;"",'Base de dados'!F1897,"")</f>
        <v/>
      </c>
      <c r="H1898" s="21" t="str">
        <f>IF('Base de dados'!G1897&lt;&gt;"",'Base de dados'!G1897,"")</f>
        <v/>
      </c>
      <c r="I1898" s="31" t="str">
        <f>Prefeitura!D1898</f>
        <v>RUA MARCOS TEIXEIRA, 137 - SENHOR MEMINO - CASA BRANCA</v>
      </c>
      <c r="J1898" s="22" t="str">
        <f>Prefeitura!E1898</f>
        <v>(19) 989533254</v>
      </c>
      <c r="K1898" s="23" t="str">
        <f>LOWER('Base de dados'!K1897)</f>
        <v>jocimartavares664@gmail.com</v>
      </c>
      <c r="L1898" s="24" t="str">
        <f>'Base de dados'!J1897</f>
        <v>POPULAÇÃO GERAL</v>
      </c>
      <c r="M1898" s="24" t="str">
        <f>'Base de dados'!L1897</f>
        <v>SUPLENTE</v>
      </c>
      <c r="N1898" s="24">
        <f>'Base de dados'!M1897</f>
        <v>1581</v>
      </c>
      <c r="O1898" s="29" t="str">
        <f>IF(OR(Prefeitura!I1898="Não",Prefeitura!J1898&lt;&gt;""),"EXCLUÍDO","")</f>
        <v/>
      </c>
      <c r="P1898" s="24" t="str">
        <f>IF(Prefeitura!J1898&lt;&gt;"","ATENDIDO CDHU",IF(Prefeitura!I1898="Não","NÃO COMPROVA TEMPO DE MORADIA",""))</f>
        <v/>
      </c>
      <c r="Q1898" s="24" t="str">
        <f t="shared" si="60"/>
        <v/>
      </c>
    </row>
    <row r="1899" spans="1:17" ht="24.95" customHeight="1" x14ac:dyDescent="0.25">
      <c r="A1899" s="17">
        <f t="shared" si="59"/>
        <v>1897</v>
      </c>
      <c r="B1899" s="18" t="str">
        <f>'Base de dados'!A1898</f>
        <v>5630010857</v>
      </c>
      <c r="C1899" s="19" t="str">
        <f>'Base de dados'!B1898</f>
        <v>AMARILDO DA SILVA BRAGA</v>
      </c>
      <c r="D1899" s="26">
        <f>'Base de dados'!C1898</f>
        <v>20600686</v>
      </c>
      <c r="E1899" s="20" t="str">
        <f>'Base de dados'!D1898</f>
        <v>096.822.788-05</v>
      </c>
      <c r="F1899" s="21" t="str">
        <f>IF('Base de dados'!E1898&lt;&gt;"",'Base de dados'!E1898,"")</f>
        <v>MARINA BENEDITA NARDO BRAGA</v>
      </c>
      <c r="G1899" s="21">
        <f>IF('Base de dados'!F1898&lt;&gt;"",'Base de dados'!F1898,"")</f>
        <v>214085259</v>
      </c>
      <c r="H1899" s="21" t="str">
        <f>IF('Base de dados'!G1898&lt;&gt;"",'Base de dados'!G1898,"")</f>
        <v>081.611.068-94</v>
      </c>
      <c r="I1899" s="31" t="str">
        <f>Prefeitura!D1899</f>
        <v>RUA 13, 28 - JARDIM BELA VISTA - CASA BRANCA</v>
      </c>
      <c r="J1899" s="22" t="str">
        <f>Prefeitura!E1899</f>
        <v>(19) 993819509</v>
      </c>
      <c r="K1899" s="23" t="str">
        <f>LOWER('Base de dados'!K1898)</f>
        <v>amarildodasilvabraga1962@gmail.com</v>
      </c>
      <c r="L1899" s="24" t="str">
        <f>'Base de dados'!J1898</f>
        <v>POPULAÇÃO GERAL</v>
      </c>
      <c r="M1899" s="24" t="str">
        <f>'Base de dados'!L1898</f>
        <v>SUPLENTE</v>
      </c>
      <c r="N1899" s="24">
        <f>'Base de dados'!M1898</f>
        <v>1582</v>
      </c>
      <c r="O1899" s="29" t="str">
        <f>IF(OR(Prefeitura!I1899="Não",Prefeitura!J1899&lt;&gt;""),"EXCLUÍDO","")</f>
        <v/>
      </c>
      <c r="P1899" s="24" t="str">
        <f>IF(Prefeitura!J1899&lt;&gt;"","ATENDIDO CDHU",IF(Prefeitura!I1899="Não","NÃO COMPROVA TEMPO DE MORADIA",""))</f>
        <v/>
      </c>
      <c r="Q1899" s="24" t="str">
        <f t="shared" si="60"/>
        <v/>
      </c>
    </row>
    <row r="1900" spans="1:17" ht="24.95" customHeight="1" x14ac:dyDescent="0.25">
      <c r="A1900" s="17">
        <f t="shared" si="59"/>
        <v>1898</v>
      </c>
      <c r="B1900" s="18" t="str">
        <f>'Base de dados'!A1899</f>
        <v>5630012846</v>
      </c>
      <c r="C1900" s="19" t="str">
        <f>'Base de dados'!B1899</f>
        <v>LETICIA CRISTINA DA SILVA CARVALHO</v>
      </c>
      <c r="D1900" s="26">
        <f>'Base de dados'!C1899</f>
        <v>623526621</v>
      </c>
      <c r="E1900" s="20" t="str">
        <f>'Base de dados'!D1899</f>
        <v>519.794.258-41</v>
      </c>
      <c r="F1900" s="21" t="str">
        <f>IF('Base de dados'!E1899&lt;&gt;"",'Base de dados'!E1899,"")</f>
        <v/>
      </c>
      <c r="G1900" s="21" t="str">
        <f>IF('Base de dados'!F1899&lt;&gt;"",'Base de dados'!F1899,"")</f>
        <v/>
      </c>
      <c r="H1900" s="21" t="str">
        <f>IF('Base de dados'!G1899&lt;&gt;"",'Base de dados'!G1899,"")</f>
        <v/>
      </c>
      <c r="I1900" s="31" t="str">
        <f>Prefeitura!D1900</f>
        <v>RUA ILARIO LEITE RIBEIRO, 107 - ODENIR BUZATTO  - CASA BRANCA</v>
      </c>
      <c r="J1900" s="22" t="str">
        <f>Prefeitura!E1900</f>
        <v>(19) 992093297</v>
      </c>
      <c r="K1900" s="23" t="str">
        <f>LOWER('Base de dados'!K1899)</f>
        <v>henriquerafael013@gmail.com</v>
      </c>
      <c r="L1900" s="24" t="str">
        <f>'Base de dados'!J1899</f>
        <v>POPULAÇÃO GERAL</v>
      </c>
      <c r="M1900" s="24" t="str">
        <f>'Base de dados'!L1899</f>
        <v>SUPLENTE</v>
      </c>
      <c r="N1900" s="24">
        <f>'Base de dados'!M1899</f>
        <v>1583</v>
      </c>
      <c r="O1900" s="29" t="str">
        <f>IF(OR(Prefeitura!I1900="Não",Prefeitura!J1900&lt;&gt;""),"EXCLUÍDO","")</f>
        <v/>
      </c>
      <c r="P1900" s="24" t="str">
        <f>IF(Prefeitura!J1900&lt;&gt;"","ATENDIDO CDHU",IF(Prefeitura!I1900="Não","NÃO COMPROVA TEMPO DE MORADIA",""))</f>
        <v/>
      </c>
      <c r="Q1900" s="24" t="str">
        <f t="shared" si="60"/>
        <v/>
      </c>
    </row>
    <row r="1901" spans="1:17" ht="24.95" customHeight="1" x14ac:dyDescent="0.25">
      <c r="A1901" s="17">
        <f t="shared" si="59"/>
        <v>1899</v>
      </c>
      <c r="B1901" s="18" t="str">
        <f>'Base de dados'!A1900</f>
        <v>5630014198</v>
      </c>
      <c r="C1901" s="19" t="str">
        <f>'Base de dados'!B1900</f>
        <v>KELI APARECIDA DE FREITAS</v>
      </c>
      <c r="D1901" s="26">
        <f>'Base de dados'!C1900</f>
        <v>320871150</v>
      </c>
      <c r="E1901" s="20" t="str">
        <f>'Base de dados'!D1900</f>
        <v>333.677.048-30</v>
      </c>
      <c r="F1901" s="21" t="str">
        <f>IF('Base de dados'!E1900&lt;&gt;"",'Base de dados'!E1900,"")</f>
        <v/>
      </c>
      <c r="G1901" s="21" t="str">
        <f>IF('Base de dados'!F1900&lt;&gt;"",'Base de dados'!F1900,"")</f>
        <v/>
      </c>
      <c r="H1901" s="21" t="str">
        <f>IF('Base de dados'!G1900&lt;&gt;"",'Base de dados'!G1900,"")</f>
        <v/>
      </c>
      <c r="I1901" s="31" t="str">
        <f>Prefeitura!D1901</f>
        <v>RUA CAETANO RODRIGUES DE PAULA, 147 - LAGOA BRANCA - CASA BRANCA</v>
      </c>
      <c r="J1901" s="22" t="str">
        <f>Prefeitura!E1901</f>
        <v>(19) 999173569</v>
      </c>
      <c r="K1901" s="23" t="str">
        <f>LOWER('Base de dados'!K1900)</f>
        <v>keliaparecidafreitas@gmail.com</v>
      </c>
      <c r="L1901" s="24" t="str">
        <f>'Base de dados'!J1900</f>
        <v>POPULAÇÃO GERAL</v>
      </c>
      <c r="M1901" s="24" t="str">
        <f>'Base de dados'!L1900</f>
        <v>SUPLENTE</v>
      </c>
      <c r="N1901" s="24">
        <f>'Base de dados'!M1900</f>
        <v>1584</v>
      </c>
      <c r="O1901" s="29" t="str">
        <f>IF(OR(Prefeitura!I1901="Não",Prefeitura!J1901&lt;&gt;""),"EXCLUÍDO","")</f>
        <v/>
      </c>
      <c r="P1901" s="24" t="str">
        <f>IF(Prefeitura!J1901&lt;&gt;"","ATENDIDO CDHU",IF(Prefeitura!I1901="Não","NÃO COMPROVA TEMPO DE MORADIA",""))</f>
        <v/>
      </c>
      <c r="Q1901" s="24" t="str">
        <f t="shared" si="60"/>
        <v/>
      </c>
    </row>
    <row r="1902" spans="1:17" ht="24.95" customHeight="1" x14ac:dyDescent="0.25">
      <c r="A1902" s="17">
        <f t="shared" si="59"/>
        <v>1900</v>
      </c>
      <c r="B1902" s="18" t="str">
        <f>'Base de dados'!A1901</f>
        <v>5630006897</v>
      </c>
      <c r="C1902" s="19" t="str">
        <f>'Base de dados'!B1901</f>
        <v>DHEMES KENEDY SANTOS PEREIRA</v>
      </c>
      <c r="D1902" s="26">
        <f>'Base de dados'!C1901</f>
        <v>537447106</v>
      </c>
      <c r="E1902" s="20" t="str">
        <f>'Base de dados'!D1901</f>
        <v>482.045.398-00</v>
      </c>
      <c r="F1902" s="21" t="str">
        <f>IF('Base de dados'!E1901&lt;&gt;"",'Base de dados'!E1901,"")</f>
        <v>ALANA GUIMARAES SANTOS PEREIRA</v>
      </c>
      <c r="G1902" s="21">
        <f>IF('Base de dados'!F1901&lt;&gt;"",'Base de dados'!F1901,"")</f>
        <v>584558260</v>
      </c>
      <c r="H1902" s="21" t="str">
        <f>IF('Base de dados'!G1901&lt;&gt;"",'Base de dados'!G1901,"")</f>
        <v>519.960.968-85</v>
      </c>
      <c r="I1902" s="31" t="str">
        <f>Prefeitura!D1902</f>
        <v>AV  FAMILIA BORZANI, 181 - INDUSTRIAL  - CASA BRANCA</v>
      </c>
      <c r="J1902" s="22" t="str">
        <f>Prefeitura!E1902</f>
        <v>(19) 971577813</v>
      </c>
      <c r="K1902" s="23" t="str">
        <f>LOWER('Base de dados'!K1901)</f>
        <v>dhemeskenedy11@gmail.com</v>
      </c>
      <c r="L1902" s="24" t="str">
        <f>'Base de dados'!J1901</f>
        <v>POPULAÇÃO GERAL</v>
      </c>
      <c r="M1902" s="24" t="str">
        <f>'Base de dados'!L1901</f>
        <v>SUPLENTE</v>
      </c>
      <c r="N1902" s="24">
        <f>'Base de dados'!M1901</f>
        <v>1585</v>
      </c>
      <c r="O1902" s="29" t="str">
        <f>IF(OR(Prefeitura!I1902="Não",Prefeitura!J1902&lt;&gt;""),"EXCLUÍDO","")</f>
        <v/>
      </c>
      <c r="P1902" s="24" t="str">
        <f>IF(Prefeitura!J1902&lt;&gt;"","ATENDIDO CDHU",IF(Prefeitura!I1902="Não","NÃO COMPROVA TEMPO DE MORADIA",""))</f>
        <v/>
      </c>
      <c r="Q1902" s="24" t="str">
        <f t="shared" si="60"/>
        <v/>
      </c>
    </row>
    <row r="1903" spans="1:17" ht="24.95" customHeight="1" x14ac:dyDescent="0.25">
      <c r="A1903" s="17">
        <f t="shared" si="59"/>
        <v>1901</v>
      </c>
      <c r="B1903" s="18" t="str">
        <f>'Base de dados'!A1902</f>
        <v>5630001633</v>
      </c>
      <c r="C1903" s="19" t="str">
        <f>'Base de dados'!B1902</f>
        <v>TALITA DOMINGOS MARTINS</v>
      </c>
      <c r="D1903" s="26">
        <f>'Base de dados'!C1902</f>
        <v>349344607</v>
      </c>
      <c r="E1903" s="20" t="str">
        <f>'Base de dados'!D1902</f>
        <v>332.688.308-03</v>
      </c>
      <c r="F1903" s="21" t="str">
        <f>IF('Base de dados'!E1902&lt;&gt;"",'Base de dados'!E1902,"")</f>
        <v/>
      </c>
      <c r="G1903" s="21" t="str">
        <f>IF('Base de dados'!F1902&lt;&gt;"",'Base de dados'!F1902,"")</f>
        <v/>
      </c>
      <c r="H1903" s="21" t="str">
        <f>IF('Base de dados'!G1902&lt;&gt;"",'Base de dados'!G1902,"")</f>
        <v/>
      </c>
      <c r="I1903" s="31" t="str">
        <f>Prefeitura!D1903</f>
        <v>RUA SANTO ANTONIO, 654 - CENTRO - CASA BRANCA</v>
      </c>
      <c r="J1903" s="22" t="str">
        <f>Prefeitura!E1903</f>
        <v>(19) 992491454</v>
      </c>
      <c r="K1903" s="23" t="str">
        <f>LOWER('Base de dados'!K1902)</f>
        <v>talitadomingos.com@gmail.com</v>
      </c>
      <c r="L1903" s="24" t="str">
        <f>'Base de dados'!J1902</f>
        <v>POPULAÇÃO GERAL</v>
      </c>
      <c r="M1903" s="24" t="str">
        <f>'Base de dados'!L1902</f>
        <v>SUPLENTE</v>
      </c>
      <c r="N1903" s="24">
        <f>'Base de dados'!M1902</f>
        <v>1586</v>
      </c>
      <c r="O1903" s="29" t="str">
        <f>IF(OR(Prefeitura!I1903="Não",Prefeitura!J1903&lt;&gt;""),"EXCLUÍDO","")</f>
        <v/>
      </c>
      <c r="P1903" s="24" t="str">
        <f>IF(Prefeitura!J1903&lt;&gt;"","ATENDIDO CDHU",IF(Prefeitura!I1903="Não","NÃO COMPROVA TEMPO DE MORADIA",""))</f>
        <v/>
      </c>
      <c r="Q1903" s="24" t="str">
        <f t="shared" si="60"/>
        <v/>
      </c>
    </row>
    <row r="1904" spans="1:17" ht="24.95" customHeight="1" x14ac:dyDescent="0.25">
      <c r="A1904" s="17">
        <f t="shared" si="59"/>
        <v>1902</v>
      </c>
      <c r="B1904" s="18" t="str">
        <f>'Base de dados'!A1903</f>
        <v>5630017746</v>
      </c>
      <c r="C1904" s="19" t="str">
        <f>'Base de dados'!B1903</f>
        <v>DEBORA DE OLIVEIRA</v>
      </c>
      <c r="D1904" s="26">
        <f>'Base de dados'!C1903</f>
        <v>256954719</v>
      </c>
      <c r="E1904" s="20" t="str">
        <f>'Base de dados'!D1903</f>
        <v>285.592.768-40</v>
      </c>
      <c r="F1904" s="21" t="str">
        <f>IF('Base de dados'!E1903&lt;&gt;"",'Base de dados'!E1903,"")</f>
        <v/>
      </c>
      <c r="G1904" s="21" t="str">
        <f>IF('Base de dados'!F1903&lt;&gt;"",'Base de dados'!F1903,"")</f>
        <v/>
      </c>
      <c r="H1904" s="21" t="str">
        <f>IF('Base de dados'!G1903&lt;&gt;"",'Base de dados'!G1903,"")</f>
        <v/>
      </c>
      <c r="I1904" s="31" t="str">
        <f>Prefeitura!D1904</f>
        <v>RUA SANTO ANTONIO, 271 - CENTRO - CASA BRANCA</v>
      </c>
      <c r="J1904" s="22" t="str">
        <f>Prefeitura!E1904</f>
        <v>(19) 992698804</v>
      </c>
      <c r="K1904" s="23" t="str">
        <f>LOWER('Base de dados'!K1903)</f>
        <v>oliveiradebora18@hotmail.com</v>
      </c>
      <c r="L1904" s="24" t="str">
        <f>'Base de dados'!J1903</f>
        <v>POPULAÇÃO GERAL</v>
      </c>
      <c r="M1904" s="24" t="str">
        <f>'Base de dados'!L1903</f>
        <v>SUPLENTE</v>
      </c>
      <c r="N1904" s="24">
        <f>'Base de dados'!M1903</f>
        <v>1587</v>
      </c>
      <c r="O1904" s="29" t="str">
        <f>IF(OR(Prefeitura!I1904="Não",Prefeitura!J1904&lt;&gt;""),"EXCLUÍDO","")</f>
        <v/>
      </c>
      <c r="P1904" s="24" t="str">
        <f>IF(Prefeitura!J1904&lt;&gt;"","ATENDIDO CDHU",IF(Prefeitura!I1904="Não","NÃO COMPROVA TEMPO DE MORADIA",""))</f>
        <v/>
      </c>
      <c r="Q1904" s="24" t="str">
        <f t="shared" si="60"/>
        <v/>
      </c>
    </row>
    <row r="1905" spans="1:17" ht="24.95" customHeight="1" x14ac:dyDescent="0.25">
      <c r="A1905" s="17">
        <f t="shared" si="59"/>
        <v>1903</v>
      </c>
      <c r="B1905" s="18" t="str">
        <f>'Base de dados'!A1904</f>
        <v>5630015971</v>
      </c>
      <c r="C1905" s="19" t="str">
        <f>'Base de dados'!B1904</f>
        <v>WANDA INACIO FRANCISCO  DA SILVA</v>
      </c>
      <c r="D1905" s="26">
        <f>'Base de dados'!C1904</f>
        <v>46879895</v>
      </c>
      <c r="E1905" s="20" t="str">
        <f>'Base de dados'!D1904</f>
        <v>388.530.728-65</v>
      </c>
      <c r="F1905" s="21" t="str">
        <f>IF('Base de dados'!E1904&lt;&gt;"",'Base de dados'!E1904,"")</f>
        <v/>
      </c>
      <c r="G1905" s="21" t="str">
        <f>IF('Base de dados'!F1904&lt;&gt;"",'Base de dados'!F1904,"")</f>
        <v/>
      </c>
      <c r="H1905" s="21" t="str">
        <f>IF('Base de dados'!G1904&lt;&gt;"",'Base de dados'!G1904,"")</f>
        <v/>
      </c>
      <c r="I1905" s="31" t="str">
        <f>Prefeitura!D1905</f>
        <v>AV  JOSE BERNARDINO DA MATA, 15 - VILA ANGELINA - GUARATINGUETA</v>
      </c>
      <c r="J1905" s="22" t="str">
        <f>Prefeitura!E1905</f>
        <v>(12) 996018025</v>
      </c>
      <c r="K1905" s="23" t="str">
        <f>LOWER('Base de dados'!K1904)</f>
        <v>inaciowanda9@gmail.com</v>
      </c>
      <c r="L1905" s="24" t="str">
        <f>'Base de dados'!J1904</f>
        <v>POPULAÇÃO GERAL</v>
      </c>
      <c r="M1905" s="24" t="str">
        <f>'Base de dados'!L1904</f>
        <v>SUPLENTE</v>
      </c>
      <c r="N1905" s="24">
        <f>'Base de dados'!M1904</f>
        <v>1588</v>
      </c>
      <c r="O1905" s="29" t="str">
        <f>IF(OR(Prefeitura!I1905="Não",Prefeitura!J1905&lt;&gt;""),"EXCLUÍDO","")</f>
        <v/>
      </c>
      <c r="P1905" s="24" t="str">
        <f>IF(Prefeitura!J1905&lt;&gt;"","ATENDIDO CDHU",IF(Prefeitura!I1905="Não","NÃO COMPROVA TEMPO DE MORADIA",""))</f>
        <v/>
      </c>
      <c r="Q1905" s="24" t="str">
        <f t="shared" si="60"/>
        <v/>
      </c>
    </row>
    <row r="1906" spans="1:17" ht="24.95" customHeight="1" x14ac:dyDescent="0.25">
      <c r="A1906" s="17">
        <f t="shared" si="59"/>
        <v>1904</v>
      </c>
      <c r="B1906" s="18" t="str">
        <f>'Base de dados'!A1905</f>
        <v>5630015674</v>
      </c>
      <c r="C1906" s="19" t="str">
        <f>'Base de dados'!B1905</f>
        <v>RONIVALDO ELIAS TELES</v>
      </c>
      <c r="D1906" s="26">
        <f>'Base de dados'!C1905</f>
        <v>248595921</v>
      </c>
      <c r="E1906" s="20" t="str">
        <f>'Base de dados'!D1905</f>
        <v>171.753.358-22</v>
      </c>
      <c r="F1906" s="21" t="str">
        <f>IF('Base de dados'!E1905&lt;&gt;"",'Base de dados'!E1905,"")</f>
        <v>JOSIVANIA DOMINGO DA SILVA TELES</v>
      </c>
      <c r="G1906" s="21">
        <f>IF('Base de dados'!F1905&lt;&gt;"",'Base de dados'!F1905,"")</f>
        <v>270243355</v>
      </c>
      <c r="H1906" s="21" t="str">
        <f>IF('Base de dados'!G1905&lt;&gt;"",'Base de dados'!G1905,"")</f>
        <v>172.804.498-75</v>
      </c>
      <c r="I1906" s="31" t="str">
        <f>Prefeitura!D1906</f>
        <v>RUA SANTO ANTONIO, 1118 - CENTRO - CASA BRANCA</v>
      </c>
      <c r="J1906" s="22" t="str">
        <f>Prefeitura!E1906</f>
        <v>(19) 89548656</v>
      </c>
      <c r="K1906" s="23" t="str">
        <f>LOWER('Base de dados'!K1905)</f>
        <v>carvalhojaqueline976@gmail.com</v>
      </c>
      <c r="L1906" s="24" t="str">
        <f>'Base de dados'!J1905</f>
        <v>POPULAÇÃO GERAL</v>
      </c>
      <c r="M1906" s="24" t="str">
        <f>'Base de dados'!L1905</f>
        <v>SUPLENTE</v>
      </c>
      <c r="N1906" s="24">
        <f>'Base de dados'!M1905</f>
        <v>1589</v>
      </c>
      <c r="O1906" s="29" t="str">
        <f>IF(OR(Prefeitura!I1906="Não",Prefeitura!J1906&lt;&gt;""),"EXCLUÍDO","")</f>
        <v/>
      </c>
      <c r="P1906" s="24" t="str">
        <f>IF(Prefeitura!J1906&lt;&gt;"","ATENDIDO CDHU",IF(Prefeitura!I1906="Não","NÃO COMPROVA TEMPO DE MORADIA",""))</f>
        <v/>
      </c>
      <c r="Q1906" s="24" t="str">
        <f t="shared" si="60"/>
        <v/>
      </c>
    </row>
    <row r="1907" spans="1:17" ht="24.95" customHeight="1" x14ac:dyDescent="0.25">
      <c r="A1907" s="17">
        <f t="shared" si="59"/>
        <v>1905</v>
      </c>
      <c r="B1907" s="18" t="str">
        <f>'Base de dados'!A1906</f>
        <v>5630003712</v>
      </c>
      <c r="C1907" s="19" t="str">
        <f>'Base de dados'!B1906</f>
        <v>ALTIERIS RODRIGO MENGATTI</v>
      </c>
      <c r="D1907" s="26">
        <f>'Base de dados'!C1906</f>
        <v>497309324</v>
      </c>
      <c r="E1907" s="20" t="str">
        <f>'Base de dados'!D1906</f>
        <v>433.447.628-77</v>
      </c>
      <c r="F1907" s="21" t="str">
        <f>IF('Base de dados'!E1906&lt;&gt;"",'Base de dados'!E1906,"")</f>
        <v>MABILA FERNANDA SILVA GASPARINO</v>
      </c>
      <c r="G1907" s="21">
        <f>IF('Base de dados'!F1906&lt;&gt;"",'Base de dados'!F1906,"")</f>
        <v>687782</v>
      </c>
      <c r="H1907" s="21" t="str">
        <f>IF('Base de dados'!G1906&lt;&gt;"",'Base de dados'!G1906,"")</f>
        <v>493.753.258-81</v>
      </c>
      <c r="I1907" s="31" t="str">
        <f>Prefeitura!D1907</f>
        <v>RUA PADRE SANTANA, 73 - CENTRO - CASA BRANCA</v>
      </c>
      <c r="J1907" s="22" t="str">
        <f>Prefeitura!E1907</f>
        <v>(19) 996081992</v>
      </c>
      <c r="K1907" s="23" t="str">
        <f>LOWER('Base de dados'!K1906)</f>
        <v>altierismengatti5@gmail.com</v>
      </c>
      <c r="L1907" s="24" t="str">
        <f>'Base de dados'!J1906</f>
        <v>POPULAÇÃO GERAL</v>
      </c>
      <c r="M1907" s="24" t="str">
        <f>'Base de dados'!L1906</f>
        <v>SUPLENTE</v>
      </c>
      <c r="N1907" s="24">
        <f>'Base de dados'!M1906</f>
        <v>1590</v>
      </c>
      <c r="O1907" s="29" t="str">
        <f>IF(OR(Prefeitura!I1907="Não",Prefeitura!J1907&lt;&gt;""),"EXCLUÍDO","")</f>
        <v/>
      </c>
      <c r="P1907" s="24" t="str">
        <f>IF(Prefeitura!J1907&lt;&gt;"","ATENDIDO CDHU",IF(Prefeitura!I1907="Não","NÃO COMPROVA TEMPO DE MORADIA",""))</f>
        <v/>
      </c>
      <c r="Q1907" s="24" t="str">
        <f t="shared" si="60"/>
        <v/>
      </c>
    </row>
    <row r="1908" spans="1:17" ht="24.95" customHeight="1" x14ac:dyDescent="0.25">
      <c r="A1908" s="17">
        <f t="shared" si="59"/>
        <v>1906</v>
      </c>
      <c r="B1908" s="18" t="str">
        <f>'Base de dados'!A1907</f>
        <v>5630011426</v>
      </c>
      <c r="C1908" s="19" t="str">
        <f>'Base de dados'!B1907</f>
        <v>LUCSS REZENDE MACHAD</v>
      </c>
      <c r="D1908" s="26">
        <f>'Base de dados'!C1907</f>
        <v>525383372</v>
      </c>
      <c r="E1908" s="20" t="str">
        <f>'Base de dados'!D1907</f>
        <v>479.935.928-28</v>
      </c>
      <c r="F1908" s="21" t="str">
        <f>IF('Base de dados'!E1907&lt;&gt;"",'Base de dados'!E1907,"")</f>
        <v>ANA CAROLINE NASCIMENTO GARCIA</v>
      </c>
      <c r="G1908" s="21">
        <f>IF('Base de dados'!F1907&lt;&gt;"",'Base de dados'!F1907,"")</f>
        <v>624400116</v>
      </c>
      <c r="H1908" s="21" t="str">
        <f>IF('Base de dados'!G1907&lt;&gt;"",'Base de dados'!G1907,"")</f>
        <v>516.827.158-84</v>
      </c>
      <c r="I1908" s="31" t="str">
        <f>Prefeitura!D1908</f>
        <v>SIT SITIO IPE, 00 - VENDA BRANCA - CASA BRANCA</v>
      </c>
      <c r="J1908" s="22" t="str">
        <f>Prefeitura!E1908</f>
        <v>(19) 997681279</v>
      </c>
      <c r="K1908" s="23" t="str">
        <f>LOWER('Base de dados'!K1907)</f>
        <v>lurezendemachado123@icloud.com</v>
      </c>
      <c r="L1908" s="24" t="str">
        <f>'Base de dados'!J1907</f>
        <v>POPULAÇÃO GERAL</v>
      </c>
      <c r="M1908" s="24" t="str">
        <f>'Base de dados'!L1907</f>
        <v>SUPLENTE</v>
      </c>
      <c r="N1908" s="24">
        <f>'Base de dados'!M1907</f>
        <v>1591</v>
      </c>
      <c r="O1908" s="29" t="str">
        <f>IF(OR(Prefeitura!I1908="Não",Prefeitura!J1908&lt;&gt;""),"EXCLUÍDO","")</f>
        <v/>
      </c>
      <c r="P1908" s="24" t="str">
        <f>IF(Prefeitura!J1908&lt;&gt;"","ATENDIDO CDHU",IF(Prefeitura!I1908="Não","NÃO COMPROVA TEMPO DE MORADIA",""))</f>
        <v/>
      </c>
      <c r="Q1908" s="24" t="str">
        <f t="shared" si="60"/>
        <v/>
      </c>
    </row>
    <row r="1909" spans="1:17" ht="24.95" customHeight="1" x14ac:dyDescent="0.25">
      <c r="A1909" s="17">
        <f t="shared" si="59"/>
        <v>1907</v>
      </c>
      <c r="B1909" s="18" t="str">
        <f>'Base de dados'!A1908</f>
        <v>5630006889</v>
      </c>
      <c r="C1909" s="19" t="str">
        <f>'Base de dados'!B1908</f>
        <v>TATIANA MOREIRA PRADO</v>
      </c>
      <c r="D1909" s="26">
        <f>'Base de dados'!C1908</f>
        <v>400990842</v>
      </c>
      <c r="E1909" s="20" t="str">
        <f>'Base de dados'!D1908</f>
        <v>295.274.378-90</v>
      </c>
      <c r="F1909" s="21" t="str">
        <f>IF('Base de dados'!E1908&lt;&gt;"",'Base de dados'!E1908,"")</f>
        <v>MATHEUS HENRIQUE RAPHAEL</v>
      </c>
      <c r="G1909" s="21">
        <f>IF('Base de dados'!F1908&lt;&gt;"",'Base de dados'!F1908,"")</f>
        <v>40379239</v>
      </c>
      <c r="H1909" s="21" t="str">
        <f>IF('Base de dados'!G1908&lt;&gt;"",'Base de dados'!G1908,"")</f>
        <v>351.953.268-94</v>
      </c>
      <c r="I1909" s="31" t="str">
        <f>Prefeitura!D1909</f>
        <v>RUA JOSE GERONIMO VASCONCELOS, 533 - CENTRO  - CASA BRANCA</v>
      </c>
      <c r="J1909" s="22" t="str">
        <f>Prefeitura!E1909</f>
        <v>(19) 995320260</v>
      </c>
      <c r="K1909" s="23" t="str">
        <f>LOWER('Base de dados'!K1908)</f>
        <v>bryanmpoo14@gmail.com</v>
      </c>
      <c r="L1909" s="24" t="str">
        <f>'Base de dados'!J1908</f>
        <v>POPULAÇÃO GERAL</v>
      </c>
      <c r="M1909" s="24" t="str">
        <f>'Base de dados'!L1908</f>
        <v>SUPLENTE</v>
      </c>
      <c r="N1909" s="24">
        <f>'Base de dados'!M1908</f>
        <v>1592</v>
      </c>
      <c r="O1909" s="29" t="str">
        <f>IF(OR(Prefeitura!I1909="Não",Prefeitura!J1909&lt;&gt;""),"EXCLUÍDO","")</f>
        <v/>
      </c>
      <c r="P1909" s="24" t="str">
        <f>IF(Prefeitura!J1909&lt;&gt;"","ATENDIDO CDHU",IF(Prefeitura!I1909="Não","NÃO COMPROVA TEMPO DE MORADIA",""))</f>
        <v/>
      </c>
      <c r="Q1909" s="24" t="str">
        <f t="shared" si="60"/>
        <v/>
      </c>
    </row>
    <row r="1910" spans="1:17" ht="24.95" customHeight="1" x14ac:dyDescent="0.25">
      <c r="A1910" s="17">
        <f t="shared" si="59"/>
        <v>1908</v>
      </c>
      <c r="B1910" s="18" t="str">
        <f>'Base de dados'!A1909</f>
        <v>5630004520</v>
      </c>
      <c r="C1910" s="19" t="str">
        <f>'Base de dados'!B1909</f>
        <v>SANDRA DA SILVA</v>
      </c>
      <c r="D1910" s="26">
        <f>'Base de dados'!C1909</f>
        <v>360457290</v>
      </c>
      <c r="E1910" s="20" t="str">
        <f>'Base de dados'!D1909</f>
        <v>286.884.978-42</v>
      </c>
      <c r="F1910" s="21" t="str">
        <f>IF('Base de dados'!E1909&lt;&gt;"",'Base de dados'!E1909,"")</f>
        <v/>
      </c>
      <c r="G1910" s="21" t="str">
        <f>IF('Base de dados'!F1909&lt;&gt;"",'Base de dados'!F1909,"")</f>
        <v/>
      </c>
      <c r="H1910" s="21" t="str">
        <f>IF('Base de dados'!G1909&lt;&gt;"",'Base de dados'!G1909,"")</f>
        <v/>
      </c>
      <c r="I1910" s="31" t="str">
        <f>Prefeitura!D1910</f>
        <v>RUA CLAUDIO LUIZ RODRIGUES, 30 - SANTA MARIA - CASA BRANCA</v>
      </c>
      <c r="J1910" s="22" t="str">
        <f>Prefeitura!E1910</f>
        <v>(19) 995063864</v>
      </c>
      <c r="K1910" s="23" t="str">
        <f>LOWER('Base de dados'!K1909)</f>
        <v>sandrareginadasilva256@gmail.com</v>
      </c>
      <c r="L1910" s="24" t="str">
        <f>'Base de dados'!J1909</f>
        <v>POPULAÇÃO GERAL</v>
      </c>
      <c r="M1910" s="24" t="str">
        <f>'Base de dados'!L1909</f>
        <v>SUPLENTE</v>
      </c>
      <c r="N1910" s="24">
        <f>'Base de dados'!M1909</f>
        <v>1593</v>
      </c>
      <c r="O1910" s="29" t="str">
        <f>IF(OR(Prefeitura!I1910="Não",Prefeitura!J1910&lt;&gt;""),"EXCLUÍDO","")</f>
        <v/>
      </c>
      <c r="P1910" s="24" t="str">
        <f>IF(Prefeitura!J1910&lt;&gt;"","ATENDIDO CDHU",IF(Prefeitura!I1910="Não","NÃO COMPROVA TEMPO DE MORADIA",""))</f>
        <v/>
      </c>
      <c r="Q1910" s="24" t="str">
        <f t="shared" si="60"/>
        <v/>
      </c>
    </row>
    <row r="1911" spans="1:17" ht="24.95" customHeight="1" x14ac:dyDescent="0.25">
      <c r="A1911" s="17">
        <f t="shared" si="59"/>
        <v>1909</v>
      </c>
      <c r="B1911" s="18" t="str">
        <f>'Base de dados'!A1910</f>
        <v>5630000023</v>
      </c>
      <c r="C1911" s="19" t="str">
        <f>'Base de dados'!B1910</f>
        <v>MARCELO APARECIDO GOMES ROSA</v>
      </c>
      <c r="D1911" s="26">
        <f>'Base de dados'!C1910</f>
        <v>431776933</v>
      </c>
      <c r="E1911" s="20" t="str">
        <f>'Base de dados'!D1910</f>
        <v>232.560.668-60</v>
      </c>
      <c r="F1911" s="21" t="str">
        <f>IF('Base de dados'!E1910&lt;&gt;"",'Base de dados'!E1910,"")</f>
        <v/>
      </c>
      <c r="G1911" s="21" t="str">
        <f>IF('Base de dados'!F1910&lt;&gt;"",'Base de dados'!F1910,"")</f>
        <v/>
      </c>
      <c r="H1911" s="21" t="str">
        <f>IF('Base de dados'!G1910&lt;&gt;"",'Base de dados'!G1910,"")</f>
        <v/>
      </c>
      <c r="I1911" s="31" t="str">
        <f>Prefeitura!D1911</f>
        <v>RUA ANTINIAALI, 101 - NAZARETH - CASA BRANCA</v>
      </c>
      <c r="J1911" s="22" t="str">
        <f>Prefeitura!E1911</f>
        <v>(19) 992705343</v>
      </c>
      <c r="K1911" s="23" t="str">
        <f>LOWER('Base de dados'!K1910)</f>
        <v>ac.antonialli@bol.com.br</v>
      </c>
      <c r="L1911" s="24" t="str">
        <f>'Base de dados'!J1910</f>
        <v>POPULAÇÃO GERAL</v>
      </c>
      <c r="M1911" s="24" t="str">
        <f>'Base de dados'!L1910</f>
        <v>SUPLENTE</v>
      </c>
      <c r="N1911" s="24">
        <f>'Base de dados'!M1910</f>
        <v>1594</v>
      </c>
      <c r="O1911" s="29" t="str">
        <f>IF(OR(Prefeitura!I1911="Não",Prefeitura!J1911&lt;&gt;""),"EXCLUÍDO","")</f>
        <v/>
      </c>
      <c r="P1911" s="24" t="str">
        <f>IF(Prefeitura!J1911&lt;&gt;"","ATENDIDO CDHU",IF(Prefeitura!I1911="Não","NÃO COMPROVA TEMPO DE MORADIA",""))</f>
        <v/>
      </c>
      <c r="Q1911" s="24" t="str">
        <f t="shared" si="60"/>
        <v/>
      </c>
    </row>
    <row r="1912" spans="1:17" ht="24.95" customHeight="1" x14ac:dyDescent="0.25">
      <c r="A1912" s="17">
        <f t="shared" si="59"/>
        <v>1910</v>
      </c>
      <c r="B1912" s="18" t="str">
        <f>'Base de dados'!A1911</f>
        <v>5630018504</v>
      </c>
      <c r="C1912" s="19" t="str">
        <f>'Base de dados'!B1911</f>
        <v>ABIMAEL DE OLIVEIRA SANTOS DAMASCENO</v>
      </c>
      <c r="D1912" s="26">
        <f>'Base de dados'!C1911</f>
        <v>526566875</v>
      </c>
      <c r="E1912" s="20" t="str">
        <f>'Base de dados'!D1911</f>
        <v>480.658.868-76</v>
      </c>
      <c r="F1912" s="21" t="str">
        <f>IF('Base de dados'!E1911&lt;&gt;"",'Base de dados'!E1911,"")</f>
        <v>AIANY KELLY CARVALHO DE SOUSA</v>
      </c>
      <c r="G1912" s="21">
        <f>IF('Base de dados'!F1911&lt;&gt;"",'Base de dados'!F1911,"")</f>
        <v>546539154</v>
      </c>
      <c r="H1912" s="21" t="str">
        <f>IF('Base de dados'!G1911&lt;&gt;"",'Base de dados'!G1911,"")</f>
        <v>504.846.088-00</v>
      </c>
      <c r="I1912" s="31" t="str">
        <f>Prefeitura!D1912</f>
        <v>BC  LIDIA ROSA DE JESUS VIEIRA, 30 - JARDIM ITAGUACU I - CAMPINAS</v>
      </c>
      <c r="J1912" s="22" t="str">
        <f>Prefeitura!E1912</f>
        <v>(19) 999089521</v>
      </c>
      <c r="K1912" s="23" t="str">
        <f>LOWER('Base de dados'!K1911)</f>
        <v>abimaelolivera428@gmail.com</v>
      </c>
      <c r="L1912" s="24" t="str">
        <f>'Base de dados'!J1911</f>
        <v>POPULAÇÃO GERAL</v>
      </c>
      <c r="M1912" s="24" t="str">
        <f>'Base de dados'!L1911</f>
        <v>SUPLENTE</v>
      </c>
      <c r="N1912" s="24">
        <f>'Base de dados'!M1911</f>
        <v>1595</v>
      </c>
      <c r="O1912" s="29" t="str">
        <f>IF(OR(Prefeitura!I1912="Não",Prefeitura!J1912&lt;&gt;""),"EXCLUÍDO","")</f>
        <v/>
      </c>
      <c r="P1912" s="24" t="str">
        <f>IF(Prefeitura!J1912&lt;&gt;"","ATENDIDO CDHU",IF(Prefeitura!I1912="Não","NÃO COMPROVA TEMPO DE MORADIA",""))</f>
        <v/>
      </c>
      <c r="Q1912" s="24" t="str">
        <f t="shared" si="60"/>
        <v/>
      </c>
    </row>
    <row r="1913" spans="1:17" ht="24.95" customHeight="1" x14ac:dyDescent="0.25">
      <c r="A1913" s="17">
        <f t="shared" si="59"/>
        <v>1911</v>
      </c>
      <c r="B1913" s="18" t="str">
        <f>'Base de dados'!A1912</f>
        <v>5630020864</v>
      </c>
      <c r="C1913" s="19" t="str">
        <f>'Base de dados'!B1912</f>
        <v>ELISABETE DE SOUZA</v>
      </c>
      <c r="D1913" s="26">
        <f>'Base de dados'!C1912</f>
        <v>258557229</v>
      </c>
      <c r="E1913" s="20" t="str">
        <f>'Base de dados'!D1912</f>
        <v>253.482.108-38</v>
      </c>
      <c r="F1913" s="21" t="str">
        <f>IF('Base de dados'!E1912&lt;&gt;"",'Base de dados'!E1912,"")</f>
        <v>CARLOS ALBERTO RIBEIRO</v>
      </c>
      <c r="G1913" s="21">
        <f>IF('Base de dados'!F1912&lt;&gt;"",'Base de dados'!F1912,"")</f>
        <v>16992060</v>
      </c>
      <c r="H1913" s="21" t="str">
        <f>IF('Base de dados'!G1912&lt;&gt;"",'Base de dados'!G1912,"")</f>
        <v>090.466.228-43</v>
      </c>
      <c r="I1913" s="31" t="str">
        <f>Prefeitura!D1913</f>
        <v>RUA PATIO DA ESTACAO, 450 - CENTRO - CASA BRANCA</v>
      </c>
      <c r="J1913" s="22" t="str">
        <f>Prefeitura!E1913</f>
        <v>(19) 995819160</v>
      </c>
      <c r="K1913" s="23" t="str">
        <f>LOWER('Base de dados'!K1912)</f>
        <v>elisabetedesouza1189@gmail.com</v>
      </c>
      <c r="L1913" s="24" t="str">
        <f>'Base de dados'!J1912</f>
        <v>POPULAÇÃO GERAL</v>
      </c>
      <c r="M1913" s="24" t="str">
        <f>'Base de dados'!L1912</f>
        <v>SUPLENTE</v>
      </c>
      <c r="N1913" s="24">
        <f>'Base de dados'!M1912</f>
        <v>1596</v>
      </c>
      <c r="O1913" s="29" t="str">
        <f>IF(OR(Prefeitura!I1913="Não",Prefeitura!J1913&lt;&gt;""),"EXCLUÍDO","")</f>
        <v/>
      </c>
      <c r="P1913" s="24" t="str">
        <f>IF(Prefeitura!J1913&lt;&gt;"","ATENDIDO CDHU",IF(Prefeitura!I1913="Não","NÃO COMPROVA TEMPO DE MORADIA",""))</f>
        <v/>
      </c>
      <c r="Q1913" s="24" t="str">
        <f t="shared" si="60"/>
        <v/>
      </c>
    </row>
    <row r="1914" spans="1:17" ht="24.95" customHeight="1" x14ac:dyDescent="0.25">
      <c r="A1914" s="17">
        <f t="shared" si="59"/>
        <v>1912</v>
      </c>
      <c r="B1914" s="18" t="str">
        <f>'Base de dados'!A1913</f>
        <v>5630020484</v>
      </c>
      <c r="C1914" s="19" t="str">
        <f>'Base de dados'!B1913</f>
        <v>NAIARA CRISTINA BATISTA</v>
      </c>
      <c r="D1914" s="26">
        <f>'Base de dados'!C1913</f>
        <v>56122108</v>
      </c>
      <c r="E1914" s="20" t="str">
        <f>'Base de dados'!D1913</f>
        <v>509.522.908-04</v>
      </c>
      <c r="F1914" s="21" t="str">
        <f>IF('Base de dados'!E1913&lt;&gt;"",'Base de dados'!E1913,"")</f>
        <v>NILTON CESAR GEREMIAS</v>
      </c>
      <c r="G1914" s="21">
        <f>IF('Base de dados'!F1913&lt;&gt;"",'Base de dados'!F1913,"")</f>
        <v>49708804</v>
      </c>
      <c r="H1914" s="21" t="str">
        <f>IF('Base de dados'!G1913&lt;&gt;"",'Base de dados'!G1913,"")</f>
        <v>446.545.978-59</v>
      </c>
      <c r="I1914" s="31" t="str">
        <f>Prefeitura!D1914</f>
        <v>RUA LUCIANO SCHIAVO, 672 - JARDIM DOLORES - VARGEM GRANDE DO SUL</v>
      </c>
      <c r="J1914" s="22" t="str">
        <f>Prefeitura!E1914</f>
        <v>(19) 984101047</v>
      </c>
      <c r="K1914" s="23" t="str">
        <f>LOWER('Base de dados'!K1913)</f>
        <v>naiaracristina805@gmail.com</v>
      </c>
      <c r="L1914" s="24" t="str">
        <f>'Base de dados'!J1913</f>
        <v>POPULAÇÃO GERAL</v>
      </c>
      <c r="M1914" s="24" t="str">
        <f>'Base de dados'!L1913</f>
        <v>SUPLENTE</v>
      </c>
      <c r="N1914" s="24">
        <f>'Base de dados'!M1913</f>
        <v>1597</v>
      </c>
      <c r="O1914" s="29" t="str">
        <f>IF(OR(Prefeitura!I1914="Não",Prefeitura!J1914&lt;&gt;""),"EXCLUÍDO","")</f>
        <v/>
      </c>
      <c r="P1914" s="24" t="str">
        <f>IF(Prefeitura!J1914&lt;&gt;"","ATENDIDO CDHU",IF(Prefeitura!I1914="Não","NÃO COMPROVA TEMPO DE MORADIA",""))</f>
        <v/>
      </c>
      <c r="Q1914" s="24" t="str">
        <f t="shared" si="60"/>
        <v/>
      </c>
    </row>
    <row r="1915" spans="1:17" ht="24.95" customHeight="1" x14ac:dyDescent="0.25">
      <c r="A1915" s="17">
        <f t="shared" si="59"/>
        <v>1913</v>
      </c>
      <c r="B1915" s="18" t="str">
        <f>'Base de dados'!A1914</f>
        <v>5630007929</v>
      </c>
      <c r="C1915" s="19" t="str">
        <f>'Base de dados'!B1914</f>
        <v>JOSE DENIS DE OLIVEIRA</v>
      </c>
      <c r="D1915" s="26">
        <f>'Base de dados'!C1914</f>
        <v>474944207</v>
      </c>
      <c r="E1915" s="20" t="str">
        <f>'Base de dados'!D1914</f>
        <v>373.539.708-55</v>
      </c>
      <c r="F1915" s="21" t="str">
        <f>IF('Base de dados'!E1914&lt;&gt;"",'Base de dados'!E1914,"")</f>
        <v/>
      </c>
      <c r="G1915" s="21" t="str">
        <f>IF('Base de dados'!F1914&lt;&gt;"",'Base de dados'!F1914,"")</f>
        <v/>
      </c>
      <c r="H1915" s="21" t="str">
        <f>IF('Base de dados'!G1914&lt;&gt;"",'Base de dados'!G1914,"")</f>
        <v/>
      </c>
      <c r="I1915" s="31" t="str">
        <f>Prefeitura!D1915</f>
        <v>RUA LUIZ GONZAGA DE SILOS, 173 - NAZARE - CASA BRANCA</v>
      </c>
      <c r="J1915" s="22" t="str">
        <f>Prefeitura!E1915</f>
        <v>(19) 993655308</v>
      </c>
      <c r="K1915" s="23" t="str">
        <f>LOWER('Base de dados'!K1914)</f>
        <v>josedenis66@gmail.com</v>
      </c>
      <c r="L1915" s="24" t="str">
        <f>'Base de dados'!J1914</f>
        <v>POPULAÇÃO GERAL</v>
      </c>
      <c r="M1915" s="24" t="str">
        <f>'Base de dados'!L1914</f>
        <v>SUPLENTE</v>
      </c>
      <c r="N1915" s="24">
        <f>'Base de dados'!M1914</f>
        <v>1598</v>
      </c>
      <c r="O1915" s="29" t="str">
        <f>IF(OR(Prefeitura!I1915="Não",Prefeitura!J1915&lt;&gt;""),"EXCLUÍDO","")</f>
        <v/>
      </c>
      <c r="P1915" s="24" t="str">
        <f>IF(Prefeitura!J1915&lt;&gt;"","ATENDIDO CDHU",IF(Prefeitura!I1915="Não","NÃO COMPROVA TEMPO DE MORADIA",""))</f>
        <v/>
      </c>
      <c r="Q1915" s="24" t="str">
        <f t="shared" si="60"/>
        <v/>
      </c>
    </row>
    <row r="1916" spans="1:17" ht="24.95" customHeight="1" x14ac:dyDescent="0.25">
      <c r="A1916" s="17">
        <f t="shared" si="59"/>
        <v>1914</v>
      </c>
      <c r="B1916" s="18" t="str">
        <f>'Base de dados'!A1915</f>
        <v>5630011558</v>
      </c>
      <c r="C1916" s="19" t="str">
        <f>'Base de dados'!B1915</f>
        <v>ANDERSON QUILICE CONTATO</v>
      </c>
      <c r="D1916" s="26" t="str">
        <f>'Base de dados'!C1915</f>
        <v>49730949×</v>
      </c>
      <c r="E1916" s="20" t="str">
        <f>'Base de dados'!D1915</f>
        <v>451.840.348-70</v>
      </c>
      <c r="F1916" s="21" t="str">
        <f>IF('Base de dados'!E1915&lt;&gt;"",'Base de dados'!E1915,"")</f>
        <v/>
      </c>
      <c r="G1916" s="21" t="str">
        <f>IF('Base de dados'!F1915&lt;&gt;"",'Base de dados'!F1915,"")</f>
        <v/>
      </c>
      <c r="H1916" s="21" t="str">
        <f>IF('Base de dados'!G1915&lt;&gt;"",'Base de dados'!G1915,"")</f>
        <v/>
      </c>
      <c r="I1916" s="31" t="str">
        <f>Prefeitura!D1916</f>
        <v>RUA JOAO BATISTA SALLES CUNHA, 393 - PARQUE SAO PAULO  - CASA BRANCA</v>
      </c>
      <c r="J1916" s="22" t="str">
        <f>Prefeitura!E1916</f>
        <v>(19) 994717125</v>
      </c>
      <c r="K1916" s="23" t="str">
        <f>LOWER('Base de dados'!K1915)</f>
        <v>andersoncontato8@gmail.com</v>
      </c>
      <c r="L1916" s="24" t="str">
        <f>'Base de dados'!J1915</f>
        <v>POPULAÇÃO GERAL</v>
      </c>
      <c r="M1916" s="24" t="str">
        <f>'Base de dados'!L1915</f>
        <v>SUPLENTE</v>
      </c>
      <c r="N1916" s="24">
        <f>'Base de dados'!M1915</f>
        <v>1599</v>
      </c>
      <c r="O1916" s="29" t="str">
        <f>IF(OR(Prefeitura!I1916="Não",Prefeitura!J1916&lt;&gt;""),"EXCLUÍDO","")</f>
        <v/>
      </c>
      <c r="P1916" s="24" t="str">
        <f>IF(Prefeitura!J1916&lt;&gt;"","ATENDIDO CDHU",IF(Prefeitura!I1916="Não","NÃO COMPROVA TEMPO DE MORADIA",""))</f>
        <v/>
      </c>
      <c r="Q1916" s="24" t="str">
        <f t="shared" si="60"/>
        <v/>
      </c>
    </row>
    <row r="1917" spans="1:17" ht="24.95" customHeight="1" x14ac:dyDescent="0.25">
      <c r="A1917" s="17">
        <f t="shared" si="59"/>
        <v>1915</v>
      </c>
      <c r="B1917" s="18" t="str">
        <f>'Base de dados'!A1916</f>
        <v>5630005683</v>
      </c>
      <c r="C1917" s="19" t="str">
        <f>'Base de dados'!B1916</f>
        <v>ALINE CRISTINA FERREIRA</v>
      </c>
      <c r="D1917" s="26">
        <f>'Base de dados'!C1916</f>
        <v>490302762</v>
      </c>
      <c r="E1917" s="20" t="str">
        <f>'Base de dados'!D1916</f>
        <v>430.373.428-46</v>
      </c>
      <c r="F1917" s="21" t="str">
        <f>IF('Base de dados'!E1916&lt;&gt;"",'Base de dados'!E1916,"")</f>
        <v/>
      </c>
      <c r="G1917" s="21" t="str">
        <f>IF('Base de dados'!F1916&lt;&gt;"",'Base de dados'!F1916,"")</f>
        <v/>
      </c>
      <c r="H1917" s="21" t="str">
        <f>IF('Base de dados'!G1916&lt;&gt;"",'Base de dados'!G1916,"")</f>
        <v/>
      </c>
      <c r="I1917" s="31" t="str">
        <f>Prefeitura!D1917</f>
        <v>RUA MARIANA ZANCHETTA ALVES, 314 - JARDIM MACAUBA - CASA BRANCA</v>
      </c>
      <c r="J1917" s="22" t="str">
        <f>Prefeitura!E1917</f>
        <v>(19) 991316058</v>
      </c>
      <c r="K1917" s="23" t="str">
        <f>LOWER('Base de dados'!K1916)</f>
        <v>lininha201041@hotmail.com</v>
      </c>
      <c r="L1917" s="24" t="str">
        <f>'Base de dados'!J1916</f>
        <v>POPULAÇÃO GERAL</v>
      </c>
      <c r="M1917" s="24" t="str">
        <f>'Base de dados'!L1916</f>
        <v>SUPLENTE</v>
      </c>
      <c r="N1917" s="24">
        <f>'Base de dados'!M1916</f>
        <v>1600</v>
      </c>
      <c r="O1917" s="29" t="str">
        <f>IF(OR(Prefeitura!I1917="Não",Prefeitura!J1917&lt;&gt;""),"EXCLUÍDO","")</f>
        <v/>
      </c>
      <c r="P1917" s="24" t="str">
        <f>IF(Prefeitura!J1917&lt;&gt;"","ATENDIDO CDHU",IF(Prefeitura!I1917="Não","NÃO COMPROVA TEMPO DE MORADIA",""))</f>
        <v/>
      </c>
      <c r="Q1917" s="24" t="str">
        <f t="shared" si="60"/>
        <v/>
      </c>
    </row>
    <row r="1918" spans="1:17" ht="24.95" customHeight="1" x14ac:dyDescent="0.25">
      <c r="A1918" s="17">
        <f t="shared" si="59"/>
        <v>1916</v>
      </c>
      <c r="B1918" s="18" t="str">
        <f>'Base de dados'!A1917</f>
        <v>5630017530</v>
      </c>
      <c r="C1918" s="19" t="str">
        <f>'Base de dados'!B1917</f>
        <v>NATALIA DE SOUZA ALVES VALENTE</v>
      </c>
      <c r="D1918" s="26">
        <f>'Base de dados'!C1917</f>
        <v>462671252</v>
      </c>
      <c r="E1918" s="20" t="str">
        <f>'Base de dados'!D1917</f>
        <v>337.191.928-57</v>
      </c>
      <c r="F1918" s="21" t="str">
        <f>IF('Base de dados'!E1917&lt;&gt;"",'Base de dados'!E1917,"")</f>
        <v>FELIPE DE OLIVEIRA VALENTE</v>
      </c>
      <c r="G1918" s="21">
        <f>IF('Base de dados'!F1917&lt;&gt;"",'Base de dados'!F1917,"")</f>
        <v>46342217</v>
      </c>
      <c r="H1918" s="21" t="str">
        <f>IF('Base de dados'!G1917&lt;&gt;"",'Base de dados'!G1917,"")</f>
        <v>404.402.218-62</v>
      </c>
      <c r="I1918" s="31" t="str">
        <f>Prefeitura!D1918</f>
        <v>RUA LUIZ GONZAGA DE CARVALHO, 58 - JARDIM ALVORADA - CASA BRANCA</v>
      </c>
      <c r="J1918" s="22" t="str">
        <f>Prefeitura!E1918</f>
        <v>(19) 991742170</v>
      </c>
      <c r="K1918" s="23" t="str">
        <f>LOWER('Base de dados'!K1917)</f>
        <v>natalialenovo1805@gmail.com</v>
      </c>
      <c r="L1918" s="24" t="str">
        <f>'Base de dados'!J1917</f>
        <v>POPULAÇÃO GERAL</v>
      </c>
      <c r="M1918" s="24" t="str">
        <f>'Base de dados'!L1917</f>
        <v>SUPLENTE</v>
      </c>
      <c r="N1918" s="24">
        <f>'Base de dados'!M1917</f>
        <v>1601</v>
      </c>
      <c r="O1918" s="29" t="str">
        <f>IF(OR(Prefeitura!I1918="Não",Prefeitura!J1918&lt;&gt;""),"EXCLUÍDO","")</f>
        <v/>
      </c>
      <c r="P1918" s="24" t="str">
        <f>IF(Prefeitura!J1918&lt;&gt;"","ATENDIDO CDHU",IF(Prefeitura!I1918="Não","NÃO COMPROVA TEMPO DE MORADIA",""))</f>
        <v/>
      </c>
      <c r="Q1918" s="24" t="str">
        <f t="shared" si="60"/>
        <v/>
      </c>
    </row>
    <row r="1919" spans="1:17" ht="24.95" customHeight="1" x14ac:dyDescent="0.25">
      <c r="A1919" s="17">
        <f t="shared" si="59"/>
        <v>1917</v>
      </c>
      <c r="B1919" s="18" t="str">
        <f>'Base de dados'!A1918</f>
        <v>5630014453</v>
      </c>
      <c r="C1919" s="19" t="str">
        <f>'Base de dados'!B1918</f>
        <v>AGENOR DONIZETTI UMBELINO GOMES</v>
      </c>
      <c r="D1919" s="26">
        <f>'Base de dados'!C1918</f>
        <v>219071937</v>
      </c>
      <c r="E1919" s="20" t="str">
        <f>'Base de dados'!D1918</f>
        <v>102.445.178-00</v>
      </c>
      <c r="F1919" s="21" t="str">
        <f>IF('Base de dados'!E1918&lt;&gt;"",'Base de dados'!E1918,"")</f>
        <v/>
      </c>
      <c r="G1919" s="21" t="str">
        <f>IF('Base de dados'!F1918&lt;&gt;"",'Base de dados'!F1918,"")</f>
        <v/>
      </c>
      <c r="H1919" s="21" t="str">
        <f>IF('Base de dados'!G1918&lt;&gt;"",'Base de dados'!G1918,"")</f>
        <v/>
      </c>
      <c r="I1919" s="31" t="str">
        <f>Prefeitura!D1919</f>
        <v>SIT SITIO SANTO ANTONIO, S/N - RURAL  - CASA BRANCA</v>
      </c>
      <c r="J1919" s="22" t="str">
        <f>Prefeitura!E1919</f>
        <v>(19) 993350354</v>
      </c>
      <c r="K1919" s="23" t="str">
        <f>LOWER('Base de dados'!K1918)</f>
        <v>maahchriis@gmail.com</v>
      </c>
      <c r="L1919" s="24" t="str">
        <f>'Base de dados'!J1918</f>
        <v>POPULAÇÃO GERAL</v>
      </c>
      <c r="M1919" s="24" t="str">
        <f>'Base de dados'!L1918</f>
        <v>SUPLENTE</v>
      </c>
      <c r="N1919" s="24">
        <f>'Base de dados'!M1918</f>
        <v>1602</v>
      </c>
      <c r="O1919" s="29" t="str">
        <f>IF(OR(Prefeitura!I1919="Não",Prefeitura!J1919&lt;&gt;""),"EXCLUÍDO","")</f>
        <v/>
      </c>
      <c r="P1919" s="24" t="str">
        <f>IF(Prefeitura!J1919&lt;&gt;"","ATENDIDO CDHU",IF(Prefeitura!I1919="Não","NÃO COMPROVA TEMPO DE MORADIA",""))</f>
        <v/>
      </c>
      <c r="Q1919" s="24" t="str">
        <f t="shared" si="60"/>
        <v/>
      </c>
    </row>
    <row r="1920" spans="1:17" ht="24.95" customHeight="1" x14ac:dyDescent="0.25">
      <c r="A1920" s="17">
        <f t="shared" si="59"/>
        <v>1918</v>
      </c>
      <c r="B1920" s="18" t="str">
        <f>'Base de dados'!A1919</f>
        <v>5630005964</v>
      </c>
      <c r="C1920" s="19" t="str">
        <f>'Base de dados'!B1919</f>
        <v>MARCOS AURELIO SALLES MARINGOLO</v>
      </c>
      <c r="D1920" s="26">
        <f>'Base de dados'!C1919</f>
        <v>438660535</v>
      </c>
      <c r="E1920" s="20" t="str">
        <f>'Base de dados'!D1919</f>
        <v>436.728.528-64</v>
      </c>
      <c r="F1920" s="21" t="str">
        <f>IF('Base de dados'!E1919&lt;&gt;"",'Base de dados'!E1919,"")</f>
        <v/>
      </c>
      <c r="G1920" s="21" t="str">
        <f>IF('Base de dados'!F1919&lt;&gt;"",'Base de dados'!F1919,"")</f>
        <v/>
      </c>
      <c r="H1920" s="21" t="str">
        <f>IF('Base de dados'!G1919&lt;&gt;"",'Base de dados'!G1919,"")</f>
        <v/>
      </c>
      <c r="I1920" s="31" t="str">
        <f>Prefeitura!D1920</f>
        <v>RUA MARIA J L F SILVA, 9 - CECAP - CASA BRANCA</v>
      </c>
      <c r="J1920" s="22" t="str">
        <f>Prefeitura!E1920</f>
        <v>(19) 991310026</v>
      </c>
      <c r="K1920" s="23" t="str">
        <f>LOWER('Base de dados'!K1919)</f>
        <v>marquinhomaringolo2@gmail.com</v>
      </c>
      <c r="L1920" s="24" t="str">
        <f>'Base de dados'!J1919</f>
        <v>POPULAÇÃO GERAL</v>
      </c>
      <c r="M1920" s="24" t="str">
        <f>'Base de dados'!L1919</f>
        <v>SUPLENTE</v>
      </c>
      <c r="N1920" s="24">
        <f>'Base de dados'!M1919</f>
        <v>1603</v>
      </c>
      <c r="O1920" s="29" t="str">
        <f>IF(OR(Prefeitura!I1920="Não",Prefeitura!J1920&lt;&gt;""),"EXCLUÍDO","")</f>
        <v/>
      </c>
      <c r="P1920" s="24" t="str">
        <f>IF(Prefeitura!J1920&lt;&gt;"","ATENDIDO CDHU",IF(Prefeitura!I1920="Não","NÃO COMPROVA TEMPO DE MORADIA",""))</f>
        <v/>
      </c>
      <c r="Q1920" s="24" t="str">
        <f t="shared" si="60"/>
        <v/>
      </c>
    </row>
    <row r="1921" spans="1:17" ht="24.95" customHeight="1" x14ac:dyDescent="0.25">
      <c r="A1921" s="17">
        <f t="shared" si="59"/>
        <v>1919</v>
      </c>
      <c r="B1921" s="18" t="str">
        <f>'Base de dados'!A1920</f>
        <v>5630007648</v>
      </c>
      <c r="C1921" s="19" t="str">
        <f>'Base de dados'!B1920</f>
        <v>RAFAELA KARINA BENICIO VASCONCELLOS</v>
      </c>
      <c r="D1921" s="26">
        <f>'Base de dados'!C1920</f>
        <v>400994070</v>
      </c>
      <c r="E1921" s="20" t="str">
        <f>'Base de dados'!D1920</f>
        <v>302.496.988-89</v>
      </c>
      <c r="F1921" s="21" t="str">
        <f>IF('Base de dados'!E1920&lt;&gt;"",'Base de dados'!E1920,"")</f>
        <v>LUIS GUSTAVO VASCONCELLOS</v>
      </c>
      <c r="G1921" s="21">
        <f>IF('Base de dados'!F1920&lt;&gt;"",'Base de dados'!F1920,"")</f>
        <v>251821833</v>
      </c>
      <c r="H1921" s="21" t="str">
        <f>IF('Base de dados'!G1920&lt;&gt;"",'Base de dados'!G1920,"")</f>
        <v>281.156.488-84</v>
      </c>
      <c r="I1921" s="31" t="str">
        <f>Prefeitura!D1921</f>
        <v>RUA DIA GREGORINI, 77 - SANTA CECILIA - CASA BRANCA</v>
      </c>
      <c r="J1921" s="22" t="str">
        <f>Prefeitura!E1921</f>
        <v>(19) 993792379</v>
      </c>
      <c r="K1921" s="23" t="str">
        <f>LOWER('Base de dados'!K1920)</f>
        <v>rkbvasconcellos@gmail.com</v>
      </c>
      <c r="L1921" s="24" t="str">
        <f>'Base de dados'!J1920</f>
        <v>POPULAÇÃO GERAL</v>
      </c>
      <c r="M1921" s="24" t="str">
        <f>'Base de dados'!L1920</f>
        <v>SUPLENTE</v>
      </c>
      <c r="N1921" s="24">
        <f>'Base de dados'!M1920</f>
        <v>1604</v>
      </c>
      <c r="O1921" s="29" t="str">
        <f>IF(OR(Prefeitura!I1921="Não",Prefeitura!J1921&lt;&gt;""),"EXCLUÍDO","")</f>
        <v/>
      </c>
      <c r="P1921" s="24" t="str">
        <f>IF(Prefeitura!J1921&lt;&gt;"","ATENDIDO CDHU",IF(Prefeitura!I1921="Não","NÃO COMPROVA TEMPO DE MORADIA",""))</f>
        <v/>
      </c>
      <c r="Q1921" s="24" t="str">
        <f t="shared" si="60"/>
        <v/>
      </c>
    </row>
    <row r="1922" spans="1:17" ht="24.95" customHeight="1" x14ac:dyDescent="0.25">
      <c r="A1922" s="17">
        <f t="shared" si="59"/>
        <v>1920</v>
      </c>
      <c r="B1922" s="18" t="str">
        <f>'Base de dados'!A1921</f>
        <v>5630008455</v>
      </c>
      <c r="C1922" s="19" t="str">
        <f>'Base de dados'!B1921</f>
        <v>DAIANA REGINA MARIANO DE SOUZA</v>
      </c>
      <c r="D1922" s="26">
        <f>'Base de dados'!C1921</f>
        <v>353260332</v>
      </c>
      <c r="E1922" s="20" t="str">
        <f>'Base de dados'!D1921</f>
        <v>286.443.488-17</v>
      </c>
      <c r="F1922" s="21" t="str">
        <f>IF('Base de dados'!E1921&lt;&gt;"",'Base de dados'!E1921,"")</f>
        <v>ADALBERTO DE SOUZA</v>
      </c>
      <c r="G1922" s="21">
        <f>IF('Base de dados'!F1921&lt;&gt;"",'Base de dados'!F1921,"")</f>
        <v>353693625</v>
      </c>
      <c r="H1922" s="21" t="str">
        <f>IF('Base de dados'!G1921&lt;&gt;"",'Base de dados'!G1921,"")</f>
        <v>225.770.728-13</v>
      </c>
      <c r="I1922" s="31" t="str">
        <f>Prefeitura!D1922</f>
        <v>RUA DOZE DE OUTUBRO, 223 - SAO JOAO - CASA BRANCA</v>
      </c>
      <c r="J1922" s="22" t="str">
        <f>Prefeitura!E1922</f>
        <v>(19) 989046698</v>
      </c>
      <c r="K1922" s="23" t="str">
        <f>LOWER('Base de dados'!K1921)</f>
        <v>daiana_rmariano@hotmail.com</v>
      </c>
      <c r="L1922" s="24" t="str">
        <f>'Base de dados'!J1921</f>
        <v>POPULAÇÃO GERAL</v>
      </c>
      <c r="M1922" s="24" t="str">
        <f>'Base de dados'!L1921</f>
        <v>SUPLENTE</v>
      </c>
      <c r="N1922" s="24">
        <f>'Base de dados'!M1921</f>
        <v>1605</v>
      </c>
      <c r="O1922" s="29" t="str">
        <f>IF(OR(Prefeitura!I1922="Não",Prefeitura!J1922&lt;&gt;""),"EXCLUÍDO","")</f>
        <v/>
      </c>
      <c r="P1922" s="24" t="str">
        <f>IF(Prefeitura!J1922&lt;&gt;"","ATENDIDO CDHU",IF(Prefeitura!I1922="Não","NÃO COMPROVA TEMPO DE MORADIA",""))</f>
        <v/>
      </c>
      <c r="Q1922" s="24" t="str">
        <f t="shared" si="60"/>
        <v/>
      </c>
    </row>
    <row r="1923" spans="1:17" ht="24.95" customHeight="1" x14ac:dyDescent="0.25">
      <c r="A1923" s="17">
        <f t="shared" si="59"/>
        <v>1921</v>
      </c>
      <c r="B1923" s="18" t="str">
        <f>'Base de dados'!A1922</f>
        <v>5630001898</v>
      </c>
      <c r="C1923" s="19" t="str">
        <f>'Base de dados'!B1922</f>
        <v>MARIO HENRIQUE COSOLIN MARCIENTA</v>
      </c>
      <c r="D1923" s="26">
        <f>'Base de dados'!C1922</f>
        <v>403796131</v>
      </c>
      <c r="E1923" s="20" t="str">
        <f>'Base de dados'!D1922</f>
        <v>313.111.428-27</v>
      </c>
      <c r="F1923" s="21" t="str">
        <f>IF('Base de dados'!E1922&lt;&gt;"",'Base de dados'!E1922,"")</f>
        <v>RICARDA MARIA FERNANDES MOFFA</v>
      </c>
      <c r="G1923" s="21">
        <f>IF('Base de dados'!F1922&lt;&gt;"",'Base de dados'!F1922,"")</f>
        <v>275505509</v>
      </c>
      <c r="H1923" s="21" t="str">
        <f>IF('Base de dados'!G1922&lt;&gt;"",'Base de dados'!G1922,"")</f>
        <v>294.741.538-84</v>
      </c>
      <c r="I1923" s="31" t="str">
        <f>Prefeitura!D1923</f>
        <v>AV  DA SAUDADE, 127 - NAZARE - CASA BRANCA</v>
      </c>
      <c r="J1923" s="22" t="str">
        <f>Prefeitura!E1923</f>
        <v>(19) 992536180</v>
      </c>
      <c r="K1923" s="23" t="str">
        <f>LOWER('Base de dados'!K1922)</f>
        <v>dorta_ricarda@hotmail.com.br</v>
      </c>
      <c r="L1923" s="24" t="str">
        <f>'Base de dados'!J1922</f>
        <v>POPULAÇÃO GERAL</v>
      </c>
      <c r="M1923" s="24" t="str">
        <f>'Base de dados'!L1922</f>
        <v>SUPLENTE</v>
      </c>
      <c r="N1923" s="24">
        <f>'Base de dados'!M1922</f>
        <v>1606</v>
      </c>
      <c r="O1923" s="29" t="str">
        <f>IF(OR(Prefeitura!I1923="Não",Prefeitura!J1923&lt;&gt;""),"EXCLUÍDO","")</f>
        <v/>
      </c>
      <c r="P1923" s="24" t="str">
        <f>IF(Prefeitura!J1923&lt;&gt;"","ATENDIDO CDHU",IF(Prefeitura!I1923="Não","NÃO COMPROVA TEMPO DE MORADIA",""))</f>
        <v/>
      </c>
      <c r="Q1923" s="24" t="str">
        <f t="shared" si="60"/>
        <v/>
      </c>
    </row>
    <row r="1924" spans="1:17" ht="24.95" customHeight="1" x14ac:dyDescent="0.25">
      <c r="A1924" s="17">
        <f t="shared" si="59"/>
        <v>1922</v>
      </c>
      <c r="B1924" s="18" t="str">
        <f>'Base de dados'!A1923</f>
        <v>5630008067</v>
      </c>
      <c r="C1924" s="19" t="str">
        <f>'Base de dados'!B1923</f>
        <v>EDSON AURILIETTI AMERICO</v>
      </c>
      <c r="D1924" s="26">
        <f>'Base de dados'!C1923</f>
        <v>204930297</v>
      </c>
      <c r="E1924" s="20" t="str">
        <f>'Base de dados'!D1923</f>
        <v>137.851.758-09</v>
      </c>
      <c r="F1924" s="21" t="str">
        <f>IF('Base de dados'!E1923&lt;&gt;"",'Base de dados'!E1923,"")</f>
        <v>THAILA CRISTINA BALDASSIM</v>
      </c>
      <c r="G1924" s="21">
        <f>IF('Base de dados'!F1923&lt;&gt;"",'Base de dados'!F1923,"")</f>
        <v>490503885</v>
      </c>
      <c r="H1924" s="21" t="str">
        <f>IF('Base de dados'!G1923&lt;&gt;"",'Base de dados'!G1923,"")</f>
        <v>414.005.688-62</v>
      </c>
      <c r="I1924" s="31" t="str">
        <f>Prefeitura!D1924</f>
        <v>RUA FAMILIA MECHILAO, 412 - CIDADE JARDIM  - CASA BRANCA</v>
      </c>
      <c r="J1924" s="22" t="str">
        <f>Prefeitura!E1924</f>
        <v>(19) 994450931</v>
      </c>
      <c r="K1924" s="23" t="str">
        <f>LOWER('Base de dados'!K1923)</f>
        <v>edson_zezao@hotmail.com</v>
      </c>
      <c r="L1924" s="24" t="str">
        <f>'Base de dados'!J1923</f>
        <v>POPULAÇÃO GERAL</v>
      </c>
      <c r="M1924" s="24" t="str">
        <f>'Base de dados'!L1923</f>
        <v>SUPLENTE</v>
      </c>
      <c r="N1924" s="24">
        <f>'Base de dados'!M1923</f>
        <v>1607</v>
      </c>
      <c r="O1924" s="29" t="str">
        <f>IF(OR(Prefeitura!I1924="Não",Prefeitura!J1924&lt;&gt;""),"EXCLUÍDO","")</f>
        <v/>
      </c>
      <c r="P1924" s="24" t="str">
        <f>IF(Prefeitura!J1924&lt;&gt;"","ATENDIDO CDHU",IF(Prefeitura!I1924="Não","NÃO COMPROVA TEMPO DE MORADIA",""))</f>
        <v/>
      </c>
      <c r="Q1924" s="24" t="str">
        <f t="shared" si="60"/>
        <v/>
      </c>
    </row>
    <row r="1925" spans="1:17" ht="24.95" customHeight="1" x14ac:dyDescent="0.25">
      <c r="A1925" s="17">
        <f t="shared" ref="A1925:A1988" si="61">A1924+1</f>
        <v>1923</v>
      </c>
      <c r="B1925" s="18" t="str">
        <f>'Base de dados'!A1924</f>
        <v>5630007945</v>
      </c>
      <c r="C1925" s="19" t="str">
        <f>'Base de dados'!B1924</f>
        <v>RAFAEL HENRIQUE ANDRIUCCI DA SILVA</v>
      </c>
      <c r="D1925" s="26">
        <f>'Base de dados'!C1924</f>
        <v>455697036</v>
      </c>
      <c r="E1925" s="20" t="str">
        <f>'Base de dados'!D1924</f>
        <v>455.661.678-61</v>
      </c>
      <c r="F1925" s="21" t="str">
        <f>IF('Base de dados'!E1924&lt;&gt;"",'Base de dados'!E1924,"")</f>
        <v/>
      </c>
      <c r="G1925" s="21" t="str">
        <f>IF('Base de dados'!F1924&lt;&gt;"",'Base de dados'!F1924,"")</f>
        <v/>
      </c>
      <c r="H1925" s="21" t="str">
        <f>IF('Base de dados'!G1924&lt;&gt;"",'Base de dados'!G1924,"")</f>
        <v/>
      </c>
      <c r="I1925" s="31" t="str">
        <f>Prefeitura!D1925</f>
        <v>RUA PROFESSORA MARIA TORECILIA PERES, 328 - ARLINDO PERES - CASA BRANCA</v>
      </c>
      <c r="J1925" s="22" t="str">
        <f>Prefeitura!E1925</f>
        <v>(19) 993736216</v>
      </c>
      <c r="K1925" s="23" t="str">
        <f>LOWER('Base de dados'!K1924)</f>
        <v>rafael.cb_2009@hotmail.com</v>
      </c>
      <c r="L1925" s="24" t="str">
        <f>'Base de dados'!J1924</f>
        <v>POPULAÇÃO GERAL</v>
      </c>
      <c r="M1925" s="24" t="str">
        <f>'Base de dados'!L1924</f>
        <v>SUPLENTE</v>
      </c>
      <c r="N1925" s="24">
        <f>'Base de dados'!M1924</f>
        <v>1608</v>
      </c>
      <c r="O1925" s="29" t="str">
        <f>IF(OR(Prefeitura!I1925="Não",Prefeitura!J1925&lt;&gt;""),"EXCLUÍDO","")</f>
        <v/>
      </c>
      <c r="P1925" s="24" t="str">
        <f>IF(Prefeitura!J1925&lt;&gt;"","ATENDIDO CDHU",IF(Prefeitura!I1925="Não","NÃO COMPROVA TEMPO DE MORADIA",""))</f>
        <v/>
      </c>
      <c r="Q1925" s="24" t="str">
        <f t="shared" ref="Q1925:Q1988" si="62">IF(P1925="","",IF(P1925="ATENDIDO CDHU","CDHU","PREFEITURA"))</f>
        <v/>
      </c>
    </row>
    <row r="1926" spans="1:17" ht="24.95" customHeight="1" x14ac:dyDescent="0.25">
      <c r="A1926" s="17">
        <f t="shared" si="61"/>
        <v>1924</v>
      </c>
      <c r="B1926" s="18" t="str">
        <f>'Base de dados'!A1925</f>
        <v>5630004298</v>
      </c>
      <c r="C1926" s="19" t="str">
        <f>'Base de dados'!B1925</f>
        <v>REGINA CELIA GREGORIO XAVIER</v>
      </c>
      <c r="D1926" s="26">
        <f>'Base de dados'!C1925</f>
        <v>18028245</v>
      </c>
      <c r="E1926" s="20" t="str">
        <f>'Base de dados'!D1925</f>
        <v>083.823.938-29</v>
      </c>
      <c r="F1926" s="21" t="str">
        <f>IF('Base de dados'!E1925&lt;&gt;"",'Base de dados'!E1925,"")</f>
        <v>JOSE MARIA SARTORI</v>
      </c>
      <c r="G1926" s="21">
        <f>IF('Base de dados'!F1925&lt;&gt;"",'Base de dados'!F1925,"")</f>
        <v>9688242</v>
      </c>
      <c r="H1926" s="21" t="str">
        <f>IF('Base de dados'!G1925&lt;&gt;"",'Base de dados'!G1925,"")</f>
        <v>028.216.258-55</v>
      </c>
      <c r="I1926" s="31" t="str">
        <f>Prefeitura!D1926</f>
        <v>RUA DUQUE DE CAIXIAS, 682 - CENTRO - CASA BRANCA</v>
      </c>
      <c r="J1926" s="22" t="str">
        <f>Prefeitura!E1926</f>
        <v>(19) 993088774</v>
      </c>
      <c r="K1926" s="23" t="str">
        <f>LOWER('Base de dados'!K1925)</f>
        <v>rexavier@gmail.com</v>
      </c>
      <c r="L1926" s="24" t="str">
        <f>'Base de dados'!J1925</f>
        <v>POPULAÇÃO GERAL</v>
      </c>
      <c r="M1926" s="24" t="str">
        <f>'Base de dados'!L1925</f>
        <v>SUPLENTE</v>
      </c>
      <c r="N1926" s="24">
        <f>'Base de dados'!M1925</f>
        <v>1609</v>
      </c>
      <c r="O1926" s="29" t="str">
        <f>IF(OR(Prefeitura!I1926="Não",Prefeitura!J1926&lt;&gt;""),"EXCLUÍDO","")</f>
        <v/>
      </c>
      <c r="P1926" s="24" t="str">
        <f>IF(Prefeitura!J1926&lt;&gt;"","ATENDIDO CDHU",IF(Prefeitura!I1926="Não","NÃO COMPROVA TEMPO DE MORADIA",""))</f>
        <v/>
      </c>
      <c r="Q1926" s="24" t="str">
        <f t="shared" si="62"/>
        <v/>
      </c>
    </row>
    <row r="1927" spans="1:17" ht="24.95" customHeight="1" x14ac:dyDescent="0.25">
      <c r="A1927" s="17">
        <f t="shared" si="61"/>
        <v>1925</v>
      </c>
      <c r="B1927" s="18" t="str">
        <f>'Base de dados'!A1926</f>
        <v>5630009685</v>
      </c>
      <c r="C1927" s="19" t="str">
        <f>'Base de dados'!B1926</f>
        <v>WESLEY GUSTAVO DA SILVA PINHEIRO</v>
      </c>
      <c r="D1927" s="26">
        <f>'Base de dados'!C1926</f>
        <v>626823306</v>
      </c>
      <c r="E1927" s="20" t="str">
        <f>'Base de dados'!D1926</f>
        <v>462.177.298-81</v>
      </c>
      <c r="F1927" s="21" t="str">
        <f>IF('Base de dados'!E1926&lt;&gt;"",'Base de dados'!E1926,"")</f>
        <v>WINNIE RODRIGUES PINHEIRO</v>
      </c>
      <c r="G1927" s="21">
        <f>IF('Base de dados'!F1926&lt;&gt;"",'Base de dados'!F1926,"")</f>
        <v>497838692</v>
      </c>
      <c r="H1927" s="21" t="str">
        <f>IF('Base de dados'!G1926&lt;&gt;"",'Base de dados'!G1926,"")</f>
        <v>446.493.388-24</v>
      </c>
      <c r="I1927" s="31" t="str">
        <f>Prefeitura!D1927</f>
        <v>RUA FAMILIA MAGDALENA, 437 - PARQUE SAO PAULO - CASA BRANCA</v>
      </c>
      <c r="J1927" s="22" t="str">
        <f>Prefeitura!E1927</f>
        <v>(19) 991737897</v>
      </c>
      <c r="K1927" s="23" t="str">
        <f>LOWER('Base de dados'!K1926)</f>
        <v>wesley.wgsp@gmail.com</v>
      </c>
      <c r="L1927" s="24" t="str">
        <f>'Base de dados'!J1926</f>
        <v>POPULAÇÃO GERAL</v>
      </c>
      <c r="M1927" s="24" t="str">
        <f>'Base de dados'!L1926</f>
        <v>SUPLENTE</v>
      </c>
      <c r="N1927" s="24">
        <f>'Base de dados'!M1926</f>
        <v>1610</v>
      </c>
      <c r="O1927" s="29" t="str">
        <f>IF(OR(Prefeitura!I1927="Não",Prefeitura!J1927&lt;&gt;""),"EXCLUÍDO","")</f>
        <v/>
      </c>
      <c r="P1927" s="24" t="str">
        <f>IF(Prefeitura!J1927&lt;&gt;"","ATENDIDO CDHU",IF(Prefeitura!I1927="Não","NÃO COMPROVA TEMPO DE MORADIA",""))</f>
        <v/>
      </c>
      <c r="Q1927" s="24" t="str">
        <f t="shared" si="62"/>
        <v/>
      </c>
    </row>
    <row r="1928" spans="1:17" ht="24.95" customHeight="1" x14ac:dyDescent="0.25">
      <c r="A1928" s="17">
        <f t="shared" si="61"/>
        <v>1926</v>
      </c>
      <c r="B1928" s="18" t="str">
        <f>'Base de dados'!A1927</f>
        <v>5630013968</v>
      </c>
      <c r="C1928" s="19" t="str">
        <f>'Base de dados'!B1927</f>
        <v>JAIR FANTIM</v>
      </c>
      <c r="D1928" s="26">
        <f>'Base de dados'!C1927</f>
        <v>139915904</v>
      </c>
      <c r="E1928" s="20" t="str">
        <f>'Base de dados'!D1927</f>
        <v>021.651.528-95</v>
      </c>
      <c r="F1928" s="21" t="str">
        <f>IF('Base de dados'!E1927&lt;&gt;"",'Base de dados'!E1927,"")</f>
        <v>ZILDA JUSTINO BATISTA FANTIM</v>
      </c>
      <c r="G1928" s="21">
        <f>IF('Base de dados'!F1927&lt;&gt;"",'Base de dados'!F1927,"")</f>
        <v>211275669</v>
      </c>
      <c r="H1928" s="21" t="str">
        <f>IF('Base de dados'!G1927&lt;&gt;"",'Base de dados'!G1927,"")</f>
        <v>081.611.498-60</v>
      </c>
      <c r="I1928" s="31" t="str">
        <f>Prefeitura!D1928</f>
        <v>CHA CHACARA RIBEIRAO, S/n - ZONA RURAL - CASA BRANCA</v>
      </c>
      <c r="J1928" s="22" t="str">
        <f>Prefeitura!E1928</f>
        <v>(19) 993203515</v>
      </c>
      <c r="K1928" s="23" t="str">
        <f>LOWER('Base de dados'!K1927)</f>
        <v>zildajustino2017@gmail.com</v>
      </c>
      <c r="L1928" s="24" t="str">
        <f>'Base de dados'!J1927</f>
        <v>POPULAÇÃO GERAL</v>
      </c>
      <c r="M1928" s="24" t="str">
        <f>'Base de dados'!L1927</f>
        <v>SUPLENTE</v>
      </c>
      <c r="N1928" s="24">
        <f>'Base de dados'!M1927</f>
        <v>1611</v>
      </c>
      <c r="O1928" s="29" t="str">
        <f>IF(OR(Prefeitura!I1928="Não",Prefeitura!J1928&lt;&gt;""),"EXCLUÍDO","")</f>
        <v/>
      </c>
      <c r="P1928" s="24" t="str">
        <f>IF(Prefeitura!J1928&lt;&gt;"","ATENDIDO CDHU",IF(Prefeitura!I1928="Não","NÃO COMPROVA TEMPO DE MORADIA",""))</f>
        <v/>
      </c>
      <c r="Q1928" s="24" t="str">
        <f t="shared" si="62"/>
        <v/>
      </c>
    </row>
    <row r="1929" spans="1:17" ht="24.95" customHeight="1" x14ac:dyDescent="0.25">
      <c r="A1929" s="17">
        <f t="shared" si="61"/>
        <v>1927</v>
      </c>
      <c r="B1929" s="18" t="str">
        <f>'Base de dados'!A1928</f>
        <v>5630002797</v>
      </c>
      <c r="C1929" s="19" t="str">
        <f>'Base de dados'!B1928</f>
        <v>VALERIA MARIA BATISTA PERINI SILVERIO</v>
      </c>
      <c r="D1929" s="26">
        <f>'Base de dados'!C1928</f>
        <v>524440700</v>
      </c>
      <c r="E1929" s="20" t="str">
        <f>'Base de dados'!D1928</f>
        <v>480.517.258-40</v>
      </c>
      <c r="F1929" s="21" t="str">
        <f>IF('Base de dados'!E1928&lt;&gt;"",'Base de dados'!E1928,"")</f>
        <v/>
      </c>
      <c r="G1929" s="21" t="str">
        <f>IF('Base de dados'!F1928&lt;&gt;"",'Base de dados'!F1928,"")</f>
        <v/>
      </c>
      <c r="H1929" s="21" t="str">
        <f>IF('Base de dados'!G1928&lt;&gt;"",'Base de dados'!G1928,"")</f>
        <v/>
      </c>
      <c r="I1929" s="31" t="str">
        <f>Prefeitura!D1929</f>
        <v>RUA CRISTIANO OSORIO, 357 - LAGOA BRANCA - CASA BRANCA</v>
      </c>
      <c r="J1929" s="22" t="str">
        <f>Prefeitura!E1929</f>
        <v>(19) 999329871</v>
      </c>
      <c r="K1929" s="23" t="str">
        <f>LOWER('Base de dados'!K1928)</f>
        <v>vajuscapin@gmail.com</v>
      </c>
      <c r="L1929" s="24" t="str">
        <f>'Base de dados'!J1928</f>
        <v>POPULAÇÃO GERAL</v>
      </c>
      <c r="M1929" s="24" t="str">
        <f>'Base de dados'!L1928</f>
        <v>SUPLENTE</v>
      </c>
      <c r="N1929" s="24">
        <f>'Base de dados'!M1928</f>
        <v>1612</v>
      </c>
      <c r="O1929" s="29" t="str">
        <f>IF(OR(Prefeitura!I1929="Não",Prefeitura!J1929&lt;&gt;""),"EXCLUÍDO","")</f>
        <v/>
      </c>
      <c r="P1929" s="24" t="str">
        <f>IF(Prefeitura!J1929&lt;&gt;"","ATENDIDO CDHU",IF(Prefeitura!I1929="Não","NÃO COMPROVA TEMPO DE MORADIA",""))</f>
        <v/>
      </c>
      <c r="Q1929" s="24" t="str">
        <f t="shared" si="62"/>
        <v/>
      </c>
    </row>
    <row r="1930" spans="1:17" ht="24.95" customHeight="1" x14ac:dyDescent="0.25">
      <c r="A1930" s="17">
        <f t="shared" si="61"/>
        <v>1928</v>
      </c>
      <c r="B1930" s="18" t="str">
        <f>'Base de dados'!A1929</f>
        <v>5630014511</v>
      </c>
      <c r="C1930" s="19" t="str">
        <f>'Base de dados'!B1929</f>
        <v>SILVIA HELENA DE OLIVEIRA SANTOS</v>
      </c>
      <c r="D1930" s="26">
        <f>'Base de dados'!C1929</f>
        <v>219241399</v>
      </c>
      <c r="E1930" s="20" t="str">
        <f>'Base de dados'!D1929</f>
        <v>144.701.388-35</v>
      </c>
      <c r="F1930" s="21" t="str">
        <f>IF('Base de dados'!E1929&lt;&gt;"",'Base de dados'!E1929,"")</f>
        <v>ANTONIO CARLOS DA SILVA</v>
      </c>
      <c r="G1930" s="21">
        <f>IF('Base de dados'!F1929&lt;&gt;"",'Base de dados'!F1929,"")</f>
        <v>234496459</v>
      </c>
      <c r="H1930" s="21" t="str">
        <f>IF('Base de dados'!G1929&lt;&gt;"",'Base de dados'!G1929,"")</f>
        <v>089.068.028-03</v>
      </c>
      <c r="I1930" s="31" t="str">
        <f>Prefeitura!D1930</f>
        <v>RUA JOSE LIMONGI MOREIRA, 263 - SAO DIMAS - GUARATINGUETA</v>
      </c>
      <c r="J1930" s="22" t="str">
        <f>Prefeitura!E1930</f>
        <v>(12) 992043092</v>
      </c>
      <c r="K1930" s="23" t="str">
        <f>LOWER('Base de dados'!K1929)</f>
        <v>silviadavi015669@gmail.com</v>
      </c>
      <c r="L1930" s="24" t="str">
        <f>'Base de dados'!J1929</f>
        <v>POPULAÇÃO GERAL</v>
      </c>
      <c r="M1930" s="24" t="str">
        <f>'Base de dados'!L1929</f>
        <v>SUPLENTE</v>
      </c>
      <c r="N1930" s="24">
        <f>'Base de dados'!M1929</f>
        <v>1613</v>
      </c>
      <c r="O1930" s="29" t="str">
        <f>IF(OR(Prefeitura!I1930="Não",Prefeitura!J1930&lt;&gt;""),"EXCLUÍDO","")</f>
        <v/>
      </c>
      <c r="P1930" s="24" t="str">
        <f>IF(Prefeitura!J1930&lt;&gt;"","ATENDIDO CDHU",IF(Prefeitura!I1930="Não","NÃO COMPROVA TEMPO DE MORADIA",""))</f>
        <v/>
      </c>
      <c r="Q1930" s="24" t="str">
        <f t="shared" si="62"/>
        <v/>
      </c>
    </row>
    <row r="1931" spans="1:17" ht="24.95" customHeight="1" x14ac:dyDescent="0.25">
      <c r="A1931" s="17">
        <f t="shared" si="61"/>
        <v>1929</v>
      </c>
      <c r="B1931" s="18" t="str">
        <f>'Base de dados'!A1930</f>
        <v>5630016474</v>
      </c>
      <c r="C1931" s="19" t="str">
        <f>'Base de dados'!B1930</f>
        <v>VANETE BATISTA PERINI SILVERIO</v>
      </c>
      <c r="D1931" s="26">
        <f>'Base de dados'!C1930</f>
        <v>490291788</v>
      </c>
      <c r="E1931" s="20" t="str">
        <f>'Base de dados'!D1930</f>
        <v>415.332.788-30</v>
      </c>
      <c r="F1931" s="21" t="str">
        <f>IF('Base de dados'!E1930&lt;&gt;"",'Base de dados'!E1930,"")</f>
        <v>MAIKI GEAN DA SILVA E SILVA</v>
      </c>
      <c r="G1931" s="21">
        <f>IF('Base de dados'!F1930&lt;&gt;"",'Base de dados'!F1930,"")</f>
        <v>481840291</v>
      </c>
      <c r="H1931" s="21" t="str">
        <f>IF('Base de dados'!G1930&lt;&gt;"",'Base de dados'!G1930,"")</f>
        <v>439.441.518-79</v>
      </c>
      <c r="I1931" s="31" t="str">
        <f>Prefeitura!D1931</f>
        <v>AV  FAMILIA ANACLETO, 137 - VENDA BRANCA - CASA BRANCA</v>
      </c>
      <c r="J1931" s="22" t="str">
        <f>Prefeitura!E1931</f>
        <v>(19) 993345642</v>
      </c>
      <c r="K1931" s="23" t="str">
        <f>LOWER('Base de dados'!K1930)</f>
        <v>silverio92.vs@gmail.com</v>
      </c>
      <c r="L1931" s="24" t="str">
        <f>'Base de dados'!J1930</f>
        <v>POPULAÇÃO GERAL</v>
      </c>
      <c r="M1931" s="24" t="str">
        <f>'Base de dados'!L1930</f>
        <v>SUPLENTE</v>
      </c>
      <c r="N1931" s="24">
        <f>'Base de dados'!M1930</f>
        <v>1614</v>
      </c>
      <c r="O1931" s="29" t="str">
        <f>IF(OR(Prefeitura!I1931="Não",Prefeitura!J1931&lt;&gt;""),"EXCLUÍDO","")</f>
        <v/>
      </c>
      <c r="P1931" s="24" t="str">
        <f>IF(Prefeitura!J1931&lt;&gt;"","ATENDIDO CDHU",IF(Prefeitura!I1931="Não","NÃO COMPROVA TEMPO DE MORADIA",""))</f>
        <v/>
      </c>
      <c r="Q1931" s="24" t="str">
        <f t="shared" si="62"/>
        <v/>
      </c>
    </row>
    <row r="1932" spans="1:17" ht="24.95" customHeight="1" x14ac:dyDescent="0.25">
      <c r="A1932" s="17">
        <f t="shared" si="61"/>
        <v>1930</v>
      </c>
      <c r="B1932" s="18" t="str">
        <f>'Base de dados'!A1931</f>
        <v>5630006368</v>
      </c>
      <c r="C1932" s="19" t="str">
        <f>'Base de dados'!B1931</f>
        <v>CARLOS RICARDO JANINI PACANHELA</v>
      </c>
      <c r="D1932" s="26">
        <f>'Base de dados'!C1931</f>
        <v>457724778</v>
      </c>
      <c r="E1932" s="20" t="str">
        <f>'Base de dados'!D1931</f>
        <v>380.523.978-55</v>
      </c>
      <c r="F1932" s="21" t="str">
        <f>IF('Base de dados'!E1931&lt;&gt;"",'Base de dados'!E1931,"")</f>
        <v/>
      </c>
      <c r="G1932" s="21" t="str">
        <f>IF('Base de dados'!F1931&lt;&gt;"",'Base de dados'!F1931,"")</f>
        <v/>
      </c>
      <c r="H1932" s="21" t="str">
        <f>IF('Base de dados'!G1931&lt;&gt;"",'Base de dados'!G1931,"")</f>
        <v/>
      </c>
      <c r="I1932" s="31" t="str">
        <f>Prefeitura!D1932</f>
        <v>RUA DOS GREGORINES, 144 - SANTA CECILIA - CASA BRANCA</v>
      </c>
      <c r="J1932" s="22" t="str">
        <f>Prefeitura!E1932</f>
        <v>(19) 999920342</v>
      </c>
      <c r="K1932" s="23" t="str">
        <f>LOWER('Base de dados'!K1931)</f>
        <v>carlos.pacanhela@gmail.com</v>
      </c>
      <c r="L1932" s="24" t="str">
        <f>'Base de dados'!J1931</f>
        <v>POPULAÇÃO GERAL</v>
      </c>
      <c r="M1932" s="24" t="str">
        <f>'Base de dados'!L1931</f>
        <v>SUPLENTE</v>
      </c>
      <c r="N1932" s="24">
        <f>'Base de dados'!M1931</f>
        <v>1615</v>
      </c>
      <c r="O1932" s="29" t="str">
        <f>IF(OR(Prefeitura!I1932="Não",Prefeitura!J1932&lt;&gt;""),"EXCLUÍDO","")</f>
        <v/>
      </c>
      <c r="P1932" s="24" t="str">
        <f>IF(Prefeitura!J1932&lt;&gt;"","ATENDIDO CDHU",IF(Prefeitura!I1932="Não","NÃO COMPROVA TEMPO DE MORADIA",""))</f>
        <v/>
      </c>
      <c r="Q1932" s="24" t="str">
        <f t="shared" si="62"/>
        <v/>
      </c>
    </row>
    <row r="1933" spans="1:17" ht="24.95" customHeight="1" x14ac:dyDescent="0.25">
      <c r="A1933" s="17">
        <f t="shared" si="61"/>
        <v>1931</v>
      </c>
      <c r="B1933" s="18" t="str">
        <f>'Base de dados'!A1932</f>
        <v>5630016334</v>
      </c>
      <c r="C1933" s="19" t="str">
        <f>'Base de dados'!B1932</f>
        <v>JULIO APARECIDO IGNACIO</v>
      </c>
      <c r="D1933" s="26">
        <f>'Base de dados'!C1932</f>
        <v>366738483</v>
      </c>
      <c r="E1933" s="20" t="str">
        <f>'Base de dados'!D1932</f>
        <v>299.568.418-03</v>
      </c>
      <c r="F1933" s="21" t="str">
        <f>IF('Base de dados'!E1932&lt;&gt;"",'Base de dados'!E1932,"")</f>
        <v/>
      </c>
      <c r="G1933" s="21" t="str">
        <f>IF('Base de dados'!F1932&lt;&gt;"",'Base de dados'!F1932,"")</f>
        <v/>
      </c>
      <c r="H1933" s="21" t="str">
        <f>IF('Base de dados'!G1932&lt;&gt;"",'Base de dados'!G1932,"")</f>
        <v/>
      </c>
      <c r="I1933" s="31" t="str">
        <f>Prefeitura!D1933</f>
        <v>RUA PROFESSOR CANDIDO MUSA, 84 - ANDORINHA  - CASA BRANCA</v>
      </c>
      <c r="J1933" s="22" t="str">
        <f>Prefeitura!E1933</f>
        <v>(19) 992138988</v>
      </c>
      <c r="K1933" s="23" t="str">
        <f>LOWER('Base de dados'!K1932)</f>
        <v>joiceromaoignacio@gmail.com</v>
      </c>
      <c r="L1933" s="24" t="str">
        <f>'Base de dados'!J1932</f>
        <v>POPULAÇÃO GERAL</v>
      </c>
      <c r="M1933" s="24" t="str">
        <f>'Base de dados'!L1932</f>
        <v>SUPLENTE</v>
      </c>
      <c r="N1933" s="24">
        <f>'Base de dados'!M1932</f>
        <v>1616</v>
      </c>
      <c r="O1933" s="29" t="str">
        <f>IF(OR(Prefeitura!I1933="Não",Prefeitura!J1933&lt;&gt;""),"EXCLUÍDO","")</f>
        <v/>
      </c>
      <c r="P1933" s="24" t="str">
        <f>IF(Prefeitura!J1933&lt;&gt;"","ATENDIDO CDHU",IF(Prefeitura!I1933="Não","NÃO COMPROVA TEMPO DE MORADIA",""))</f>
        <v/>
      </c>
      <c r="Q1933" s="24" t="str">
        <f t="shared" si="62"/>
        <v/>
      </c>
    </row>
    <row r="1934" spans="1:17" ht="24.95" customHeight="1" x14ac:dyDescent="0.25">
      <c r="A1934" s="17">
        <f t="shared" si="61"/>
        <v>1932</v>
      </c>
      <c r="B1934" s="18" t="str">
        <f>'Base de dados'!A1933</f>
        <v>5630004280</v>
      </c>
      <c r="C1934" s="19" t="str">
        <f>'Base de dados'!B1933</f>
        <v>DANIEL SILVA LAVOURA JUNIOR</v>
      </c>
      <c r="D1934" s="26">
        <f>'Base de dados'!C1933</f>
        <v>397027175</v>
      </c>
      <c r="E1934" s="20" t="str">
        <f>'Base de dados'!D1933</f>
        <v>464.831.178-76</v>
      </c>
      <c r="F1934" s="21" t="str">
        <f>IF('Base de dados'!E1933&lt;&gt;"",'Base de dados'!E1933,"")</f>
        <v/>
      </c>
      <c r="G1934" s="21" t="str">
        <f>IF('Base de dados'!F1933&lt;&gt;"",'Base de dados'!F1933,"")</f>
        <v/>
      </c>
      <c r="H1934" s="21" t="str">
        <f>IF('Base de dados'!G1933&lt;&gt;"",'Base de dados'!G1933,"")</f>
        <v/>
      </c>
      <c r="I1934" s="31" t="str">
        <f>Prefeitura!D1934</f>
        <v>RUA PROFESSOR ALBERTO KRUM, 312 - CONDOMINIO PARQUE DAS ACACIAS - CASA BRANCA</v>
      </c>
      <c r="J1934" s="22" t="str">
        <f>Prefeitura!E1934</f>
        <v>(19) 999054734</v>
      </c>
      <c r="K1934" s="23" t="str">
        <f>LOWER('Base de dados'!K1933)</f>
        <v>danielzlavoura@gmail.com</v>
      </c>
      <c r="L1934" s="24" t="str">
        <f>'Base de dados'!J1933</f>
        <v>POPULAÇÃO GERAL</v>
      </c>
      <c r="M1934" s="24" t="str">
        <f>'Base de dados'!L1933</f>
        <v>SUPLENTE</v>
      </c>
      <c r="N1934" s="24">
        <f>'Base de dados'!M1933</f>
        <v>1617</v>
      </c>
      <c r="O1934" s="29" t="str">
        <f>IF(OR(Prefeitura!I1934="Não",Prefeitura!J1934&lt;&gt;""),"EXCLUÍDO","")</f>
        <v/>
      </c>
      <c r="P1934" s="24" t="str">
        <f>IF(Prefeitura!J1934&lt;&gt;"","ATENDIDO CDHU",IF(Prefeitura!I1934="Não","NÃO COMPROVA TEMPO DE MORADIA",""))</f>
        <v/>
      </c>
      <c r="Q1934" s="24" t="str">
        <f t="shared" si="62"/>
        <v/>
      </c>
    </row>
    <row r="1935" spans="1:17" ht="24.95" customHeight="1" x14ac:dyDescent="0.25">
      <c r="A1935" s="17">
        <f t="shared" si="61"/>
        <v>1933</v>
      </c>
      <c r="B1935" s="18" t="str">
        <f>'Base de dados'!A1934</f>
        <v>5630018827</v>
      </c>
      <c r="C1935" s="19" t="str">
        <f>'Base de dados'!B1934</f>
        <v>PATRICIA ALEIXO DA SILVA</v>
      </c>
      <c r="D1935" s="26">
        <f>'Base de dados'!C1934</f>
        <v>400992735</v>
      </c>
      <c r="E1935" s="20" t="str">
        <f>'Base de dados'!D1934</f>
        <v>332.313.868-61</v>
      </c>
      <c r="F1935" s="21" t="str">
        <f>IF('Base de dados'!E1934&lt;&gt;"",'Base de dados'!E1934,"")</f>
        <v/>
      </c>
      <c r="G1935" s="21" t="str">
        <f>IF('Base de dados'!F1934&lt;&gt;"",'Base de dados'!F1934,"")</f>
        <v/>
      </c>
      <c r="H1935" s="21" t="str">
        <f>IF('Base de dados'!G1934&lt;&gt;"",'Base de dados'!G1934,"")</f>
        <v/>
      </c>
      <c r="I1935" s="31" t="str">
        <f>Prefeitura!D1935</f>
        <v>RUA LUPERCIO DA SILVA, 150 - JARDIM BELA VISTA  - CASA BRANCA</v>
      </c>
      <c r="J1935" s="22" t="str">
        <f>Prefeitura!E1935</f>
        <v>(19) 992816291</v>
      </c>
      <c r="K1935" s="23" t="str">
        <f>LOWER('Base de dados'!K1934)</f>
        <v>tissa.asc1983@gmail.com</v>
      </c>
      <c r="L1935" s="24" t="str">
        <f>'Base de dados'!J1934</f>
        <v>POPULAÇÃO GERAL</v>
      </c>
      <c r="M1935" s="24" t="str">
        <f>'Base de dados'!L1934</f>
        <v>SUPLENTE</v>
      </c>
      <c r="N1935" s="24">
        <f>'Base de dados'!M1934</f>
        <v>1618</v>
      </c>
      <c r="O1935" s="29" t="str">
        <f>IF(OR(Prefeitura!I1935="Não",Prefeitura!J1935&lt;&gt;""),"EXCLUÍDO","")</f>
        <v/>
      </c>
      <c r="P1935" s="24" t="str">
        <f>IF(Prefeitura!J1935&lt;&gt;"","ATENDIDO CDHU",IF(Prefeitura!I1935="Não","NÃO COMPROVA TEMPO DE MORADIA",""))</f>
        <v/>
      </c>
      <c r="Q1935" s="24" t="str">
        <f t="shared" si="62"/>
        <v/>
      </c>
    </row>
    <row r="1936" spans="1:17" ht="24.95" customHeight="1" x14ac:dyDescent="0.25">
      <c r="A1936" s="17">
        <f t="shared" si="61"/>
        <v>1934</v>
      </c>
      <c r="B1936" s="18" t="str">
        <f>'Base de dados'!A1935</f>
        <v>5630006657</v>
      </c>
      <c r="C1936" s="19" t="str">
        <f>'Base de dados'!B1935</f>
        <v>CLAYTON APARECIDO NORATO</v>
      </c>
      <c r="D1936" s="26">
        <f>'Base de dados'!C1935</f>
        <v>35018589</v>
      </c>
      <c r="E1936" s="20" t="str">
        <f>'Base de dados'!D1935</f>
        <v>359.607.558-07</v>
      </c>
      <c r="F1936" s="21" t="str">
        <f>IF('Base de dados'!E1935&lt;&gt;"",'Base de dados'!E1935,"")</f>
        <v/>
      </c>
      <c r="G1936" s="21" t="str">
        <f>IF('Base de dados'!F1935&lt;&gt;"",'Base de dados'!F1935,"")</f>
        <v/>
      </c>
      <c r="H1936" s="21" t="str">
        <f>IF('Base de dados'!G1935&lt;&gt;"",'Base de dados'!G1935,"")</f>
        <v/>
      </c>
      <c r="I1936" s="31" t="str">
        <f>Prefeitura!D1936</f>
        <v>RUA FAMILIA SYLOS, 164 - JARDIM AMERICA - CASA BRANCA</v>
      </c>
      <c r="J1936" s="22" t="str">
        <f>Prefeitura!E1936</f>
        <v>(19) 991929256</v>
      </c>
      <c r="K1936" s="23" t="str">
        <f>LOWER('Base de dados'!K1935)</f>
        <v>norato760@gmail.com</v>
      </c>
      <c r="L1936" s="24" t="str">
        <f>'Base de dados'!J1935</f>
        <v>POPULAÇÃO GERAL</v>
      </c>
      <c r="M1936" s="24" t="str">
        <f>'Base de dados'!L1935</f>
        <v>SUPLENTE</v>
      </c>
      <c r="N1936" s="24">
        <f>'Base de dados'!M1935</f>
        <v>1619</v>
      </c>
      <c r="O1936" s="29" t="str">
        <f>IF(OR(Prefeitura!I1936="Não",Prefeitura!J1936&lt;&gt;""),"EXCLUÍDO","")</f>
        <v/>
      </c>
      <c r="P1936" s="24" t="str">
        <f>IF(Prefeitura!J1936&lt;&gt;"","ATENDIDO CDHU",IF(Prefeitura!I1936="Não","NÃO COMPROVA TEMPO DE MORADIA",""))</f>
        <v/>
      </c>
      <c r="Q1936" s="24" t="str">
        <f t="shared" si="62"/>
        <v/>
      </c>
    </row>
    <row r="1937" spans="1:17" ht="24.95" customHeight="1" x14ac:dyDescent="0.25">
      <c r="A1937" s="17">
        <f t="shared" si="61"/>
        <v>1935</v>
      </c>
      <c r="B1937" s="18" t="str">
        <f>'Base de dados'!A1936</f>
        <v>5630010204</v>
      </c>
      <c r="C1937" s="19" t="str">
        <f>'Base de dados'!B1936</f>
        <v>ALTIERES JOSE CURATITO</v>
      </c>
      <c r="D1937" s="26">
        <f>'Base de dados'!C1936</f>
        <v>432999462</v>
      </c>
      <c r="E1937" s="20" t="str">
        <f>'Base de dados'!D1936</f>
        <v>305.697.178-09</v>
      </c>
      <c r="F1937" s="21" t="str">
        <f>IF('Base de dados'!E1936&lt;&gt;"",'Base de dados'!E1936,"")</f>
        <v>TATIANE DE OLIVEIRA CURATITO</v>
      </c>
      <c r="G1937" s="21">
        <f>IF('Base de dados'!F1936&lt;&gt;"",'Base de dados'!F1936,"")</f>
        <v>43741226</v>
      </c>
      <c r="H1937" s="21" t="str">
        <f>IF('Base de dados'!G1936&lt;&gt;"",'Base de dados'!G1936,"")</f>
        <v>324.022.048-26</v>
      </c>
      <c r="I1937" s="31" t="str">
        <f>Prefeitura!D1937</f>
        <v>FAZ TRES RIOS, S/n - VENDA BRANCA  - CASA BRANCA</v>
      </c>
      <c r="J1937" s="22" t="str">
        <f>Prefeitura!E1937</f>
        <v>(19) 997876599</v>
      </c>
      <c r="K1937" s="23" t="str">
        <f>LOWER('Base de dados'!K1936)</f>
        <v>altierescuratito@gmail.com</v>
      </c>
      <c r="L1937" s="24" t="str">
        <f>'Base de dados'!J1936</f>
        <v>POPULAÇÃO GERAL</v>
      </c>
      <c r="M1937" s="24" t="str">
        <f>'Base de dados'!L1936</f>
        <v>SUPLENTE</v>
      </c>
      <c r="N1937" s="24">
        <f>'Base de dados'!M1936</f>
        <v>1620</v>
      </c>
      <c r="O1937" s="29" t="str">
        <f>IF(OR(Prefeitura!I1937="Não",Prefeitura!J1937&lt;&gt;""),"EXCLUÍDO","")</f>
        <v/>
      </c>
      <c r="P1937" s="24" t="str">
        <f>IF(Prefeitura!J1937&lt;&gt;"","ATENDIDO CDHU",IF(Prefeitura!I1937="Não","NÃO COMPROVA TEMPO DE MORADIA",""))</f>
        <v/>
      </c>
      <c r="Q1937" s="24" t="str">
        <f t="shared" si="62"/>
        <v/>
      </c>
    </row>
    <row r="1938" spans="1:17" ht="24.95" customHeight="1" x14ac:dyDescent="0.25">
      <c r="A1938" s="17">
        <f t="shared" si="61"/>
        <v>1936</v>
      </c>
      <c r="B1938" s="18" t="str">
        <f>'Base de dados'!A1937</f>
        <v>5630015823</v>
      </c>
      <c r="C1938" s="19" t="str">
        <f>'Base de dados'!B1937</f>
        <v>KAUAN ANIVALDO DIAS</v>
      </c>
      <c r="D1938" s="26">
        <f>'Base de dados'!C1937</f>
        <v>390354855</v>
      </c>
      <c r="E1938" s="20" t="str">
        <f>'Base de dados'!D1937</f>
        <v>488.007.578-71</v>
      </c>
      <c r="F1938" s="21" t="str">
        <f>IF('Base de dados'!E1937&lt;&gt;"",'Base de dados'!E1937,"")</f>
        <v/>
      </c>
      <c r="G1938" s="21" t="str">
        <f>IF('Base de dados'!F1937&lt;&gt;"",'Base de dados'!F1937,"")</f>
        <v/>
      </c>
      <c r="H1938" s="21" t="str">
        <f>IF('Base de dados'!G1937&lt;&gt;"",'Base de dados'!G1937,"")</f>
        <v/>
      </c>
      <c r="I1938" s="31" t="str">
        <f>Prefeitura!D1938</f>
        <v>AV  FAMILIA MACHADO, 31 - JARDIM BELA VISTA  - CASA BRANCA</v>
      </c>
      <c r="J1938" s="22" t="str">
        <f>Prefeitura!E1938</f>
        <v>(19) 992044704</v>
      </c>
      <c r="K1938" s="23" t="str">
        <f>LOWER('Base de dados'!K1937)</f>
        <v>kauananivaldodias@hotmail.com</v>
      </c>
      <c r="L1938" s="24" t="str">
        <f>'Base de dados'!J1937</f>
        <v>POPULAÇÃO GERAL</v>
      </c>
      <c r="M1938" s="24" t="str">
        <f>'Base de dados'!L1937</f>
        <v>SUPLENTE</v>
      </c>
      <c r="N1938" s="24">
        <f>'Base de dados'!M1937</f>
        <v>1621</v>
      </c>
      <c r="O1938" s="29" t="str">
        <f>IF(OR(Prefeitura!I1938="Não",Prefeitura!J1938&lt;&gt;""),"EXCLUÍDO","")</f>
        <v/>
      </c>
      <c r="P1938" s="24" t="str">
        <f>IF(Prefeitura!J1938&lt;&gt;"","ATENDIDO CDHU",IF(Prefeitura!I1938="Não","NÃO COMPROVA TEMPO DE MORADIA",""))</f>
        <v/>
      </c>
      <c r="Q1938" s="24" t="str">
        <f t="shared" si="62"/>
        <v/>
      </c>
    </row>
    <row r="1939" spans="1:17" ht="24.95" customHeight="1" x14ac:dyDescent="0.25">
      <c r="A1939" s="17">
        <f t="shared" si="61"/>
        <v>1937</v>
      </c>
      <c r="B1939" s="18" t="str">
        <f>'Base de dados'!A1938</f>
        <v>5630002003</v>
      </c>
      <c r="C1939" s="19" t="str">
        <f>'Base de dados'!B1938</f>
        <v>AXCIEL LUIS DE PAULA SANTOS</v>
      </c>
      <c r="D1939" s="26">
        <f>'Base de dados'!C1938</f>
        <v>497274358</v>
      </c>
      <c r="E1939" s="20" t="str">
        <f>'Base de dados'!D1938</f>
        <v>469.060.118-63</v>
      </c>
      <c r="F1939" s="21" t="str">
        <f>IF('Base de dados'!E1938&lt;&gt;"",'Base de dados'!E1938,"")</f>
        <v/>
      </c>
      <c r="G1939" s="21" t="str">
        <f>IF('Base de dados'!F1938&lt;&gt;"",'Base de dados'!F1938,"")</f>
        <v/>
      </c>
      <c r="H1939" s="21" t="str">
        <f>IF('Base de dados'!G1938&lt;&gt;"",'Base de dados'!G1938,"")</f>
        <v/>
      </c>
      <c r="I1939" s="31" t="str">
        <f>Prefeitura!D1939</f>
        <v>RUA DOS PEZZUTOS, 41 - NAZARE - CASA BRANCA</v>
      </c>
      <c r="J1939" s="22" t="str">
        <f>Prefeitura!E1939</f>
        <v>(19) 994250329</v>
      </c>
      <c r="K1939" s="23" t="str">
        <f>LOWER('Base de dados'!K1938)</f>
        <v>axciel_cb@hotmail.com</v>
      </c>
      <c r="L1939" s="24" t="str">
        <f>'Base de dados'!J1938</f>
        <v>POPULAÇÃO GERAL</v>
      </c>
      <c r="M1939" s="24" t="str">
        <f>'Base de dados'!L1938</f>
        <v>SUPLENTE</v>
      </c>
      <c r="N1939" s="24">
        <f>'Base de dados'!M1938</f>
        <v>1622</v>
      </c>
      <c r="O1939" s="29" t="str">
        <f>IF(OR(Prefeitura!I1939="Não",Prefeitura!J1939&lt;&gt;""),"EXCLUÍDO","")</f>
        <v/>
      </c>
      <c r="P1939" s="24" t="str">
        <f>IF(Prefeitura!J1939&lt;&gt;"","ATENDIDO CDHU",IF(Prefeitura!I1939="Não","NÃO COMPROVA TEMPO DE MORADIA",""))</f>
        <v/>
      </c>
      <c r="Q1939" s="24" t="str">
        <f t="shared" si="62"/>
        <v/>
      </c>
    </row>
    <row r="1940" spans="1:17" ht="24.95" customHeight="1" x14ac:dyDescent="0.25">
      <c r="A1940" s="17">
        <f t="shared" si="61"/>
        <v>1938</v>
      </c>
      <c r="B1940" s="18" t="str">
        <f>'Base de dados'!A1939</f>
        <v>5630005907</v>
      </c>
      <c r="C1940" s="19" t="str">
        <f>'Base de dados'!B1939</f>
        <v>VALMIR ROGERIO BORRI</v>
      </c>
      <c r="D1940" s="26">
        <f>'Base de dados'!C1939</f>
        <v>325723333</v>
      </c>
      <c r="E1940" s="20" t="str">
        <f>'Base de dados'!D1939</f>
        <v>219.689.178-96</v>
      </c>
      <c r="F1940" s="21" t="str">
        <f>IF('Base de dados'!E1939&lt;&gt;"",'Base de dados'!E1939,"")</f>
        <v/>
      </c>
      <c r="G1940" s="21" t="str">
        <f>IF('Base de dados'!F1939&lt;&gt;"",'Base de dados'!F1939,"")</f>
        <v/>
      </c>
      <c r="H1940" s="21" t="str">
        <f>IF('Base de dados'!G1939&lt;&gt;"",'Base de dados'!G1939,"")</f>
        <v/>
      </c>
      <c r="I1940" s="31" t="str">
        <f>Prefeitura!D1940</f>
        <v>AV  DA SAUDADE, 140 - NAZARE - CASA BRANCA</v>
      </c>
      <c r="J1940" s="22" t="str">
        <f>Prefeitura!E1940</f>
        <v>(19) 991802962</v>
      </c>
      <c r="K1940" s="23" t="str">
        <f>LOWER('Base de dados'!K1939)</f>
        <v>valmir.borri93@gmail.com</v>
      </c>
      <c r="L1940" s="24" t="str">
        <f>'Base de dados'!J1939</f>
        <v>POPULAÇÃO GERAL</v>
      </c>
      <c r="M1940" s="24" t="str">
        <f>'Base de dados'!L1939</f>
        <v>SUPLENTE</v>
      </c>
      <c r="N1940" s="24">
        <f>'Base de dados'!M1939</f>
        <v>1623</v>
      </c>
      <c r="O1940" s="29" t="str">
        <f>IF(OR(Prefeitura!I1940="Não",Prefeitura!J1940&lt;&gt;""),"EXCLUÍDO","")</f>
        <v/>
      </c>
      <c r="P1940" s="24" t="str">
        <f>IF(Prefeitura!J1940&lt;&gt;"","ATENDIDO CDHU",IF(Prefeitura!I1940="Não","NÃO COMPROVA TEMPO DE MORADIA",""))</f>
        <v/>
      </c>
      <c r="Q1940" s="24" t="str">
        <f t="shared" si="62"/>
        <v/>
      </c>
    </row>
    <row r="1941" spans="1:17" ht="24.95" customHeight="1" x14ac:dyDescent="0.25">
      <c r="A1941" s="17">
        <f t="shared" si="61"/>
        <v>1939</v>
      </c>
      <c r="B1941" s="18" t="str">
        <f>'Base de dados'!A1940</f>
        <v>5630014180</v>
      </c>
      <c r="C1941" s="19" t="str">
        <f>'Base de dados'!B1940</f>
        <v>MOACIR ROBERTO NEGRINI</v>
      </c>
      <c r="D1941" s="26">
        <f>'Base de dados'!C1940</f>
        <v>15647080</v>
      </c>
      <c r="E1941" s="20" t="str">
        <f>'Base de dados'!D1940</f>
        <v>054.944.688-52</v>
      </c>
      <c r="F1941" s="21" t="str">
        <f>IF('Base de dados'!E1940&lt;&gt;"",'Base de dados'!E1940,"")</f>
        <v/>
      </c>
      <c r="G1941" s="21" t="str">
        <f>IF('Base de dados'!F1940&lt;&gt;"",'Base de dados'!F1940,"")</f>
        <v/>
      </c>
      <c r="H1941" s="21" t="str">
        <f>IF('Base de dados'!G1940&lt;&gt;"",'Base de dados'!G1940,"")</f>
        <v/>
      </c>
      <c r="I1941" s="31" t="str">
        <f>Prefeitura!D1941</f>
        <v>RUA ALTINO ARANTES, 907 - CENTRO - CASA BRANCA</v>
      </c>
      <c r="J1941" s="22" t="str">
        <f>Prefeitura!E1941</f>
        <v>(19) 991171855</v>
      </c>
      <c r="K1941" s="23" t="str">
        <f>LOWER('Base de dados'!K1940)</f>
        <v>moacirnegrini@hotmail.com</v>
      </c>
      <c r="L1941" s="24" t="str">
        <f>'Base de dados'!J1940</f>
        <v>POPULAÇÃO GERAL</v>
      </c>
      <c r="M1941" s="24" t="str">
        <f>'Base de dados'!L1940</f>
        <v>SUPLENTE</v>
      </c>
      <c r="N1941" s="24">
        <f>'Base de dados'!M1940</f>
        <v>1624</v>
      </c>
      <c r="O1941" s="29" t="str">
        <f>IF(OR(Prefeitura!I1941="Não",Prefeitura!J1941&lt;&gt;""),"EXCLUÍDO","")</f>
        <v/>
      </c>
      <c r="P1941" s="24" t="str">
        <f>IF(Prefeitura!J1941&lt;&gt;"","ATENDIDO CDHU",IF(Prefeitura!I1941="Não","NÃO COMPROVA TEMPO DE MORADIA",""))</f>
        <v/>
      </c>
      <c r="Q1941" s="24" t="str">
        <f t="shared" si="62"/>
        <v/>
      </c>
    </row>
    <row r="1942" spans="1:17" ht="24.95" customHeight="1" x14ac:dyDescent="0.25">
      <c r="A1942" s="17">
        <f t="shared" si="61"/>
        <v>1940</v>
      </c>
      <c r="B1942" s="18" t="str">
        <f>'Base de dados'!A1941</f>
        <v>5630002367</v>
      </c>
      <c r="C1942" s="19" t="str">
        <f>'Base de dados'!B1941</f>
        <v>ANTONIO BENEDITO CANATO</v>
      </c>
      <c r="D1942" s="26">
        <f>'Base de dados'!C1941</f>
        <v>15647028</v>
      </c>
      <c r="E1942" s="20" t="str">
        <f>'Base de dados'!D1941</f>
        <v>052.194.388-40</v>
      </c>
      <c r="F1942" s="21" t="str">
        <f>IF('Base de dados'!E1941&lt;&gt;"",'Base de dados'!E1941,"")</f>
        <v>CLEIDE MAFRA CANATO</v>
      </c>
      <c r="G1942" s="21">
        <f>IF('Base de dados'!F1941&lt;&gt;"",'Base de dados'!F1941,"")</f>
        <v>23519898</v>
      </c>
      <c r="H1942" s="21" t="str">
        <f>IF('Base de dados'!G1941&lt;&gt;"",'Base de dados'!G1941,"")</f>
        <v>290.205.508-02</v>
      </c>
      <c r="I1942" s="31" t="str">
        <f>Prefeitura!D1942</f>
        <v>RUA JORGE BONETTI, 343 - SENHOR MENINO - CASA BRANCA</v>
      </c>
      <c r="J1942" s="22" t="str">
        <f>Prefeitura!E1942</f>
        <v>(19) 993213009</v>
      </c>
      <c r="K1942" s="23" t="str">
        <f>LOWER('Base de dados'!K1941)</f>
        <v>canato.rangel@terra.com.br</v>
      </c>
      <c r="L1942" s="24" t="str">
        <f>'Base de dados'!J1941</f>
        <v>POPULAÇÃO GERAL</v>
      </c>
      <c r="M1942" s="24" t="str">
        <f>'Base de dados'!L1941</f>
        <v>SUPLENTE</v>
      </c>
      <c r="N1942" s="24">
        <f>'Base de dados'!M1941</f>
        <v>1625</v>
      </c>
      <c r="O1942" s="29" t="str">
        <f>IF(OR(Prefeitura!I1942="Não",Prefeitura!J1942&lt;&gt;""),"EXCLUÍDO","")</f>
        <v/>
      </c>
      <c r="P1942" s="24" t="str">
        <f>IF(Prefeitura!J1942&lt;&gt;"","ATENDIDO CDHU",IF(Prefeitura!I1942="Não","NÃO COMPROVA TEMPO DE MORADIA",""))</f>
        <v/>
      </c>
      <c r="Q1942" s="24" t="str">
        <f t="shared" si="62"/>
        <v/>
      </c>
    </row>
    <row r="1943" spans="1:17" ht="24.95" customHeight="1" x14ac:dyDescent="0.25">
      <c r="A1943" s="17">
        <f t="shared" si="61"/>
        <v>1941</v>
      </c>
      <c r="B1943" s="18" t="str">
        <f>'Base de dados'!A1942</f>
        <v>5630019320</v>
      </c>
      <c r="C1943" s="19" t="str">
        <f>'Base de dados'!B1942</f>
        <v>RITA DE CASSIA BORGES FIDELIS</v>
      </c>
      <c r="D1943" s="26">
        <f>'Base de dados'!C1942</f>
        <v>289043359</v>
      </c>
      <c r="E1943" s="20" t="str">
        <f>'Base de dados'!D1942</f>
        <v>251.191.698-30</v>
      </c>
      <c r="F1943" s="21" t="str">
        <f>IF('Base de dados'!E1942&lt;&gt;"",'Base de dados'!E1942,"")</f>
        <v/>
      </c>
      <c r="G1943" s="21" t="str">
        <f>IF('Base de dados'!F1942&lt;&gt;"",'Base de dados'!F1942,"")</f>
        <v/>
      </c>
      <c r="H1943" s="21" t="str">
        <f>IF('Base de dados'!G1942&lt;&gt;"",'Base de dados'!G1942,"")</f>
        <v/>
      </c>
      <c r="I1943" s="31" t="str">
        <f>Prefeitura!D1943</f>
        <v>CAL 21 DE ABRIL, 225 - SAO JOA9 - CASA BRANCA</v>
      </c>
      <c r="J1943" s="22" t="str">
        <f>Prefeitura!E1943</f>
        <v>(19) 989430877</v>
      </c>
      <c r="K1943" s="23" t="str">
        <f>LOWER('Base de dados'!K1942)</f>
        <v>liiho3252@gmail.com</v>
      </c>
      <c r="L1943" s="24" t="str">
        <f>'Base de dados'!J1942</f>
        <v>POPULAÇÃO GERAL</v>
      </c>
      <c r="M1943" s="24" t="str">
        <f>'Base de dados'!L1942</f>
        <v>SUPLENTE</v>
      </c>
      <c r="N1943" s="24">
        <f>'Base de dados'!M1942</f>
        <v>1626</v>
      </c>
      <c r="O1943" s="29" t="str">
        <f>IF(OR(Prefeitura!I1943="Não",Prefeitura!J1943&lt;&gt;""),"EXCLUÍDO","")</f>
        <v/>
      </c>
      <c r="P1943" s="24" t="str">
        <f>IF(Prefeitura!J1943&lt;&gt;"","ATENDIDO CDHU",IF(Prefeitura!I1943="Não","NÃO COMPROVA TEMPO DE MORADIA",""))</f>
        <v/>
      </c>
      <c r="Q1943" s="24" t="str">
        <f t="shared" si="62"/>
        <v/>
      </c>
    </row>
    <row r="1944" spans="1:17" ht="24.95" customHeight="1" x14ac:dyDescent="0.25">
      <c r="A1944" s="17">
        <f t="shared" si="61"/>
        <v>1942</v>
      </c>
      <c r="B1944" s="18" t="str">
        <f>'Base de dados'!A1943</f>
        <v>5630006285</v>
      </c>
      <c r="C1944" s="19" t="str">
        <f>'Base de dados'!B1943</f>
        <v>LETICIA FERREIRA DE SOUZA</v>
      </c>
      <c r="D1944" s="26">
        <f>'Base de dados'!C1943</f>
        <v>602079032</v>
      </c>
      <c r="E1944" s="20" t="str">
        <f>'Base de dados'!D1943</f>
        <v>320.354.438-57</v>
      </c>
      <c r="F1944" s="21" t="str">
        <f>IF('Base de dados'!E1943&lt;&gt;"",'Base de dados'!E1943,"")</f>
        <v/>
      </c>
      <c r="G1944" s="21" t="str">
        <f>IF('Base de dados'!F1943&lt;&gt;"",'Base de dados'!F1943,"")</f>
        <v/>
      </c>
      <c r="H1944" s="21" t="str">
        <f>IF('Base de dados'!G1943&lt;&gt;"",'Base de dados'!G1943,"")</f>
        <v/>
      </c>
      <c r="I1944" s="31" t="str">
        <f>Prefeitura!D1944</f>
        <v>RUA DOS VILELAS, 117 - NAZARETH - CASA BRANCA</v>
      </c>
      <c r="J1944" s="22" t="str">
        <f>Prefeitura!E1944</f>
        <v>(19) 989139121</v>
      </c>
      <c r="K1944" s="23" t="str">
        <f>LOWER('Base de dados'!K1943)</f>
        <v>brunoramosgarcia.94@gmail.com</v>
      </c>
      <c r="L1944" s="24" t="str">
        <f>'Base de dados'!J1943</f>
        <v>POPULAÇÃO GERAL</v>
      </c>
      <c r="M1944" s="24" t="str">
        <f>'Base de dados'!L1943</f>
        <v>SUPLENTE</v>
      </c>
      <c r="N1944" s="24">
        <f>'Base de dados'!M1943</f>
        <v>1627</v>
      </c>
      <c r="O1944" s="29" t="str">
        <f>IF(OR(Prefeitura!I1944="Não",Prefeitura!J1944&lt;&gt;""),"EXCLUÍDO","")</f>
        <v/>
      </c>
      <c r="P1944" s="24" t="str">
        <f>IF(Prefeitura!J1944&lt;&gt;"","ATENDIDO CDHU",IF(Prefeitura!I1944="Não","NÃO COMPROVA TEMPO DE MORADIA",""))</f>
        <v/>
      </c>
      <c r="Q1944" s="24" t="str">
        <f t="shared" si="62"/>
        <v/>
      </c>
    </row>
    <row r="1945" spans="1:17" ht="24.95" customHeight="1" x14ac:dyDescent="0.25">
      <c r="A1945" s="17">
        <f t="shared" si="61"/>
        <v>1943</v>
      </c>
      <c r="B1945" s="18" t="str">
        <f>'Base de dados'!A1944</f>
        <v>5630005022</v>
      </c>
      <c r="C1945" s="19" t="str">
        <f>'Base de dados'!B1944</f>
        <v>ANDERSON DE SOUZA</v>
      </c>
      <c r="D1945" s="26">
        <f>'Base de dados'!C1944</f>
        <v>43878618</v>
      </c>
      <c r="E1945" s="20" t="str">
        <f>'Base de dados'!D1944</f>
        <v>309.845.018-51</v>
      </c>
      <c r="F1945" s="21" t="str">
        <f>IF('Base de dados'!E1944&lt;&gt;"",'Base de dados'!E1944,"")</f>
        <v>ANDRESSA MENDES DE SOUZA</v>
      </c>
      <c r="G1945" s="21">
        <f>IF('Base de dados'!F1944&lt;&gt;"",'Base de dados'!F1944,"")</f>
        <v>446076211</v>
      </c>
      <c r="H1945" s="21" t="str">
        <f>IF('Base de dados'!G1944&lt;&gt;"",'Base de dados'!G1944,"")</f>
        <v>377.179.408-09</v>
      </c>
      <c r="I1945" s="31" t="str">
        <f>Prefeitura!D1945</f>
        <v>PCA PRACA JOAO DE SOUZA COELHO, 018 - CENTRO - CASA BRANCA</v>
      </c>
      <c r="J1945" s="22" t="str">
        <f>Prefeitura!E1945</f>
        <v>(19) 974179606</v>
      </c>
      <c r="K1945" s="23" t="str">
        <f>LOWER('Base de dados'!K1944)</f>
        <v>andersonsouzza1983@gmail.com</v>
      </c>
      <c r="L1945" s="24" t="str">
        <f>'Base de dados'!J1944</f>
        <v>POPULAÇÃO GERAL</v>
      </c>
      <c r="M1945" s="24" t="str">
        <f>'Base de dados'!L1944</f>
        <v>SUPLENTE</v>
      </c>
      <c r="N1945" s="24">
        <f>'Base de dados'!M1944</f>
        <v>1628</v>
      </c>
      <c r="O1945" s="29" t="str">
        <f>IF(OR(Prefeitura!I1945="Não",Prefeitura!J1945&lt;&gt;""),"EXCLUÍDO","")</f>
        <v/>
      </c>
      <c r="P1945" s="24" t="str">
        <f>IF(Prefeitura!J1945&lt;&gt;"","ATENDIDO CDHU",IF(Prefeitura!I1945="Não","NÃO COMPROVA TEMPO DE MORADIA",""))</f>
        <v/>
      </c>
      <c r="Q1945" s="24" t="str">
        <f t="shared" si="62"/>
        <v/>
      </c>
    </row>
    <row r="1946" spans="1:17" ht="24.95" customHeight="1" x14ac:dyDescent="0.25">
      <c r="A1946" s="17">
        <f t="shared" si="61"/>
        <v>1944</v>
      </c>
      <c r="B1946" s="18" t="str">
        <f>'Base de dados'!A1945</f>
        <v>5630004702</v>
      </c>
      <c r="C1946" s="19" t="str">
        <f>'Base de dados'!B1945</f>
        <v>VERONICA LOURENCO</v>
      </c>
      <c r="D1946" s="26">
        <f>'Base de dados'!C1945</f>
        <v>446074743</v>
      </c>
      <c r="E1946" s="20" t="str">
        <f>'Base de dados'!D1945</f>
        <v>415.279.188-82</v>
      </c>
      <c r="F1946" s="21" t="str">
        <f>IF('Base de dados'!E1945&lt;&gt;"",'Base de dados'!E1945,"")</f>
        <v/>
      </c>
      <c r="G1946" s="21" t="str">
        <f>IF('Base de dados'!F1945&lt;&gt;"",'Base de dados'!F1945,"")</f>
        <v/>
      </c>
      <c r="H1946" s="21" t="str">
        <f>IF('Base de dados'!G1945&lt;&gt;"",'Base de dados'!G1945,"")</f>
        <v/>
      </c>
      <c r="I1946" s="31" t="str">
        <f>Prefeitura!D1946</f>
        <v>RUA JOSE RAMOS DE ANDRADE, 373 - JARDIM MACAUBA - CASA BRANCA</v>
      </c>
      <c r="J1946" s="22" t="str">
        <f>Prefeitura!E1946</f>
        <v>(19) 991727185</v>
      </c>
      <c r="K1946" s="23" t="str">
        <f>LOWER('Base de dados'!K1945)</f>
        <v>vilasaovicente@yahoo.com.br</v>
      </c>
      <c r="L1946" s="24" t="str">
        <f>'Base de dados'!J1945</f>
        <v>POPULAÇÃO GERAL</v>
      </c>
      <c r="M1946" s="24" t="str">
        <f>'Base de dados'!L1945</f>
        <v>SUPLENTE</v>
      </c>
      <c r="N1946" s="24">
        <f>'Base de dados'!M1945</f>
        <v>1629</v>
      </c>
      <c r="O1946" s="29" t="str">
        <f>IF(OR(Prefeitura!I1946="Não",Prefeitura!J1946&lt;&gt;""),"EXCLUÍDO","")</f>
        <v/>
      </c>
      <c r="P1946" s="24" t="str">
        <f>IF(Prefeitura!J1946&lt;&gt;"","ATENDIDO CDHU",IF(Prefeitura!I1946="Não","NÃO COMPROVA TEMPO DE MORADIA",""))</f>
        <v/>
      </c>
      <c r="Q1946" s="24" t="str">
        <f t="shared" si="62"/>
        <v/>
      </c>
    </row>
    <row r="1947" spans="1:17" ht="24.95" customHeight="1" x14ac:dyDescent="0.25">
      <c r="A1947" s="17">
        <f t="shared" si="61"/>
        <v>1945</v>
      </c>
      <c r="B1947" s="18" t="str">
        <f>'Base de dados'!A1946</f>
        <v>5630004108</v>
      </c>
      <c r="C1947" s="19" t="str">
        <f>'Base de dados'!B1946</f>
        <v>AMANDA CRISTINA CREMASCO DE OLIVEIRA</v>
      </c>
      <c r="D1947" s="26">
        <f>'Base de dados'!C1946</f>
        <v>485991780</v>
      </c>
      <c r="E1947" s="20" t="str">
        <f>'Base de dados'!D1946</f>
        <v>393.755.148-46</v>
      </c>
      <c r="F1947" s="21" t="str">
        <f>IF('Base de dados'!E1946&lt;&gt;"",'Base de dados'!E1946,"")</f>
        <v>LUIS OTAVIO ANTONIOLI</v>
      </c>
      <c r="G1947" s="21">
        <f>IF('Base de dados'!F1946&lt;&gt;"",'Base de dados'!F1946,"")</f>
        <v>451923522</v>
      </c>
      <c r="H1947" s="21" t="str">
        <f>IF('Base de dados'!G1946&lt;&gt;"",'Base de dados'!G1946,"")</f>
        <v>365.046.598-18</v>
      </c>
      <c r="I1947" s="31" t="str">
        <f>Prefeitura!D1947</f>
        <v>RUA LUIZ PIZA, 906 - CENTRO  - CASA BRANCA</v>
      </c>
      <c r="J1947" s="22" t="str">
        <f>Prefeitura!E1947</f>
        <v>(19) 994094229</v>
      </c>
      <c r="K1947" s="23" t="str">
        <f>LOWER('Base de dados'!K1946)</f>
        <v>cremascoamanda0@gmail.com</v>
      </c>
      <c r="L1947" s="24" t="str">
        <f>'Base de dados'!J1946</f>
        <v>POPULAÇÃO GERAL</v>
      </c>
      <c r="M1947" s="24" t="str">
        <f>'Base de dados'!L1946</f>
        <v>SUPLENTE</v>
      </c>
      <c r="N1947" s="24">
        <f>'Base de dados'!M1946</f>
        <v>1630</v>
      </c>
      <c r="O1947" s="29" t="str">
        <f>IF(OR(Prefeitura!I1947="Não",Prefeitura!J1947&lt;&gt;""),"EXCLUÍDO","")</f>
        <v/>
      </c>
      <c r="P1947" s="24" t="str">
        <f>IF(Prefeitura!J1947&lt;&gt;"","ATENDIDO CDHU",IF(Prefeitura!I1947="Não","NÃO COMPROVA TEMPO DE MORADIA",""))</f>
        <v/>
      </c>
      <c r="Q1947" s="24" t="str">
        <f t="shared" si="62"/>
        <v/>
      </c>
    </row>
    <row r="1948" spans="1:17" ht="24.95" customHeight="1" x14ac:dyDescent="0.25">
      <c r="A1948" s="17">
        <f t="shared" si="61"/>
        <v>1946</v>
      </c>
      <c r="B1948" s="18" t="str">
        <f>'Base de dados'!A1947</f>
        <v>5630016201</v>
      </c>
      <c r="C1948" s="19" t="str">
        <f>'Base de dados'!B1947</f>
        <v>SILVANA ELAINE CELITO</v>
      </c>
      <c r="D1948" s="26">
        <f>'Base de dados'!C1947</f>
        <v>283580756</v>
      </c>
      <c r="E1948" s="20" t="str">
        <f>'Base de dados'!D1947</f>
        <v>327.164.388-11</v>
      </c>
      <c r="F1948" s="21" t="str">
        <f>IF('Base de dados'!E1947&lt;&gt;"",'Base de dados'!E1947,"")</f>
        <v/>
      </c>
      <c r="G1948" s="21" t="str">
        <f>IF('Base de dados'!F1947&lt;&gt;"",'Base de dados'!F1947,"")</f>
        <v/>
      </c>
      <c r="H1948" s="21" t="str">
        <f>IF('Base de dados'!G1947&lt;&gt;"",'Base de dados'!G1947,"")</f>
        <v/>
      </c>
      <c r="I1948" s="31" t="str">
        <f>Prefeitura!D1948</f>
        <v>RUA DOS BITENCOURT, 165 - VILA SANTA MARIA - CASA BRANCA</v>
      </c>
      <c r="J1948" s="22" t="str">
        <f>Prefeitura!E1948</f>
        <v>(19) 993334943</v>
      </c>
      <c r="K1948" s="23" t="str">
        <f>LOWER('Base de dados'!K1947)</f>
        <v>silvanacelioto53@yahoo.com</v>
      </c>
      <c r="L1948" s="24" t="str">
        <f>'Base de dados'!J1947</f>
        <v>POPULAÇÃO GERAL</v>
      </c>
      <c r="M1948" s="24" t="str">
        <f>'Base de dados'!L1947</f>
        <v>SUPLENTE</v>
      </c>
      <c r="N1948" s="24">
        <f>'Base de dados'!M1947</f>
        <v>1631</v>
      </c>
      <c r="O1948" s="29" t="str">
        <f>IF(OR(Prefeitura!I1948="Não",Prefeitura!J1948&lt;&gt;""),"EXCLUÍDO","")</f>
        <v/>
      </c>
      <c r="P1948" s="24" t="str">
        <f>IF(Prefeitura!J1948&lt;&gt;"","ATENDIDO CDHU",IF(Prefeitura!I1948="Não","NÃO COMPROVA TEMPO DE MORADIA",""))</f>
        <v/>
      </c>
      <c r="Q1948" s="24" t="str">
        <f t="shared" si="62"/>
        <v/>
      </c>
    </row>
    <row r="1949" spans="1:17" ht="24.95" customHeight="1" x14ac:dyDescent="0.25">
      <c r="A1949" s="17">
        <f t="shared" si="61"/>
        <v>1947</v>
      </c>
      <c r="B1949" s="18" t="str">
        <f>'Base de dados'!A1948</f>
        <v>5630007937</v>
      </c>
      <c r="C1949" s="19" t="str">
        <f>'Base de dados'!B1948</f>
        <v>ISABEL CRISTINA MOREIRA</v>
      </c>
      <c r="D1949" s="26">
        <f>'Base de dados'!C1948</f>
        <v>246769300</v>
      </c>
      <c r="E1949" s="20" t="str">
        <f>'Base de dados'!D1948</f>
        <v>120.504.038-28</v>
      </c>
      <c r="F1949" s="21" t="str">
        <f>IF('Base de dados'!E1948&lt;&gt;"",'Base de dados'!E1948,"")</f>
        <v/>
      </c>
      <c r="G1949" s="21" t="str">
        <f>IF('Base de dados'!F1948&lt;&gt;"",'Base de dados'!F1948,"")</f>
        <v/>
      </c>
      <c r="H1949" s="21" t="str">
        <f>IF('Base de dados'!G1948&lt;&gt;"",'Base de dados'!G1948,"")</f>
        <v/>
      </c>
      <c r="I1949" s="31" t="str">
        <f>Prefeitura!D1949</f>
        <v>RUA FAMILIA GALANTE, 168 - VILA NAZARE - CASA BRANCA</v>
      </c>
      <c r="J1949" s="22" t="str">
        <f>Prefeitura!E1949</f>
        <v>(19) 981410772</v>
      </c>
      <c r="K1949" s="23" t="str">
        <f>LOWER('Base de dados'!K1948)</f>
        <v>isahh018@gmail.com</v>
      </c>
      <c r="L1949" s="24" t="str">
        <f>'Base de dados'!J1948</f>
        <v>POPULAÇÃO GERAL</v>
      </c>
      <c r="M1949" s="24" t="str">
        <f>'Base de dados'!L1948</f>
        <v>SUPLENTE</v>
      </c>
      <c r="N1949" s="24">
        <f>'Base de dados'!M1948</f>
        <v>1632</v>
      </c>
      <c r="O1949" s="29" t="str">
        <f>IF(OR(Prefeitura!I1949="Não",Prefeitura!J1949&lt;&gt;""),"EXCLUÍDO","")</f>
        <v/>
      </c>
      <c r="P1949" s="24" t="str">
        <f>IF(Prefeitura!J1949&lt;&gt;"","ATENDIDO CDHU",IF(Prefeitura!I1949="Não","NÃO COMPROVA TEMPO DE MORADIA",""))</f>
        <v/>
      </c>
      <c r="Q1949" s="24" t="str">
        <f t="shared" si="62"/>
        <v/>
      </c>
    </row>
    <row r="1950" spans="1:17" ht="24.95" customHeight="1" x14ac:dyDescent="0.25">
      <c r="A1950" s="17">
        <f t="shared" si="61"/>
        <v>1948</v>
      </c>
      <c r="B1950" s="18" t="str">
        <f>'Base de dados'!A1949</f>
        <v>5630005113</v>
      </c>
      <c r="C1950" s="19" t="str">
        <f>'Base de dados'!B1949</f>
        <v>JESSICA LUIZA ALVES FERREIRA DE SOUZA</v>
      </c>
      <c r="D1950" s="26">
        <f>'Base de dados'!C1949</f>
        <v>455239472</v>
      </c>
      <c r="E1950" s="20" t="str">
        <f>'Base de dados'!D1949</f>
        <v>433.880.068-22</v>
      </c>
      <c r="F1950" s="21" t="str">
        <f>IF('Base de dados'!E1949&lt;&gt;"",'Base de dados'!E1949,"")</f>
        <v/>
      </c>
      <c r="G1950" s="21" t="str">
        <f>IF('Base de dados'!F1949&lt;&gt;"",'Base de dados'!F1949,"")</f>
        <v/>
      </c>
      <c r="H1950" s="21" t="str">
        <f>IF('Base de dados'!G1949&lt;&gt;"",'Base de dados'!G1949,"")</f>
        <v/>
      </c>
      <c r="I1950" s="31" t="str">
        <f>Prefeitura!D1950</f>
        <v>AV  DOROTHEO BARBOSA, 448 - SAO JOAO - CASA BRANCA</v>
      </c>
      <c r="J1950" s="22" t="str">
        <f>Prefeitura!E1950</f>
        <v>(19) 988131156</v>
      </c>
      <c r="K1950" s="23" t="str">
        <f>LOWER('Base de dados'!K1949)</f>
        <v>jessicaferreiracb@hotmail.com</v>
      </c>
      <c r="L1950" s="24" t="str">
        <f>'Base de dados'!J1949</f>
        <v>POPULAÇÃO GERAL</v>
      </c>
      <c r="M1950" s="24" t="str">
        <f>'Base de dados'!L1949</f>
        <v>SUPLENTE</v>
      </c>
      <c r="N1950" s="24">
        <f>'Base de dados'!M1949</f>
        <v>1633</v>
      </c>
      <c r="O1950" s="29" t="str">
        <f>IF(OR(Prefeitura!I1950="Não",Prefeitura!J1950&lt;&gt;""),"EXCLUÍDO","")</f>
        <v/>
      </c>
      <c r="P1950" s="24" t="str">
        <f>IF(Prefeitura!J1950&lt;&gt;"","ATENDIDO CDHU",IF(Prefeitura!I1950="Não","NÃO COMPROVA TEMPO DE MORADIA",""))</f>
        <v/>
      </c>
      <c r="Q1950" s="24" t="str">
        <f t="shared" si="62"/>
        <v/>
      </c>
    </row>
    <row r="1951" spans="1:17" ht="24.95" customHeight="1" x14ac:dyDescent="0.25">
      <c r="A1951" s="17">
        <f t="shared" si="61"/>
        <v>1949</v>
      </c>
      <c r="B1951" s="18" t="str">
        <f>'Base de dados'!A1950</f>
        <v>5630010477</v>
      </c>
      <c r="C1951" s="19" t="str">
        <f>'Base de dados'!B1950</f>
        <v>DEISIANE CRISTINA GONCALVES CANDIDO GOMES</v>
      </c>
      <c r="D1951" s="26">
        <f>'Base de dados'!C1950</f>
        <v>474294377</v>
      </c>
      <c r="E1951" s="20" t="str">
        <f>'Base de dados'!D1950</f>
        <v>414.369.528-67</v>
      </c>
      <c r="F1951" s="21" t="str">
        <f>IF('Base de dados'!E1950&lt;&gt;"",'Base de dados'!E1950,"")</f>
        <v>LEANDRO SOARES GOMES</v>
      </c>
      <c r="G1951" s="21">
        <f>IF('Base de dados'!F1950&lt;&gt;"",'Base de dados'!F1950,"")</f>
        <v>457718614</v>
      </c>
      <c r="H1951" s="21" t="str">
        <f>IF('Base de dados'!G1950&lt;&gt;"",'Base de dados'!G1950,"")</f>
        <v>390.587.398-21</v>
      </c>
      <c r="I1951" s="31" t="str">
        <f>Prefeitura!D1951</f>
        <v>RUA DOS MENEZELLOS, 164 - JARDIM BOA ESPERANCA  - CASA BRANCA</v>
      </c>
      <c r="J1951" s="22" t="str">
        <f>Prefeitura!E1951</f>
        <v>(19) 989581190</v>
      </c>
      <c r="K1951" s="23" t="str">
        <f>LOWER('Base de dados'!K1950)</f>
        <v>candidolincoln1@gmail.com</v>
      </c>
      <c r="L1951" s="24" t="str">
        <f>'Base de dados'!J1950</f>
        <v>POPULAÇÃO GERAL</v>
      </c>
      <c r="M1951" s="24" t="str">
        <f>'Base de dados'!L1950</f>
        <v>SUPLENTE</v>
      </c>
      <c r="N1951" s="24">
        <f>'Base de dados'!M1950</f>
        <v>1634</v>
      </c>
      <c r="O1951" s="29" t="str">
        <f>IF(OR(Prefeitura!I1951="Não",Prefeitura!J1951&lt;&gt;""),"EXCLUÍDO","")</f>
        <v/>
      </c>
      <c r="P1951" s="24" t="str">
        <f>IF(Prefeitura!J1951&lt;&gt;"","ATENDIDO CDHU",IF(Prefeitura!I1951="Não","NÃO COMPROVA TEMPO DE MORADIA",""))</f>
        <v/>
      </c>
      <c r="Q1951" s="24" t="str">
        <f t="shared" si="62"/>
        <v/>
      </c>
    </row>
    <row r="1952" spans="1:17" ht="24.95" customHeight="1" x14ac:dyDescent="0.25">
      <c r="A1952" s="17">
        <f t="shared" si="61"/>
        <v>1950</v>
      </c>
      <c r="B1952" s="18" t="str">
        <f>'Base de dados'!A1951</f>
        <v>5630004959</v>
      </c>
      <c r="C1952" s="19" t="str">
        <f>'Base de dados'!B1951</f>
        <v>CESAR HENRIQUE SIMAO DE SOUZA</v>
      </c>
      <c r="D1952" s="26">
        <f>'Base de dados'!C1951</f>
        <v>343809709</v>
      </c>
      <c r="E1952" s="20" t="str">
        <f>'Base de dados'!D1951</f>
        <v>281.496.898-00</v>
      </c>
      <c r="F1952" s="21" t="str">
        <f>IF('Base de dados'!E1951&lt;&gt;"",'Base de dados'!E1951,"")</f>
        <v>JULIANA APARECIDA ELIAS DE SOUZA</v>
      </c>
      <c r="G1952" s="21">
        <f>IF('Base de dados'!F1951&lt;&gt;"",'Base de dados'!F1951,"")</f>
        <v>405253618</v>
      </c>
      <c r="H1952" s="21" t="str">
        <f>IF('Base de dados'!G1951&lt;&gt;"",'Base de dados'!G1951,"")</f>
        <v>357.922.958-32</v>
      </c>
      <c r="I1952" s="31" t="str">
        <f>Prefeitura!D1952</f>
        <v>RUA 7, 331 - JARDIM COLINA DO SOL - CASA BRANCA</v>
      </c>
      <c r="J1952" s="22" t="str">
        <f>Prefeitura!E1952</f>
        <v>(19) 989960016</v>
      </c>
      <c r="K1952" s="23" t="str">
        <f>LOWER('Base de dados'!K1951)</f>
        <v>julianaelias13@yahoo.com</v>
      </c>
      <c r="L1952" s="24" t="str">
        <f>'Base de dados'!J1951</f>
        <v>POPULAÇÃO GERAL</v>
      </c>
      <c r="M1952" s="24" t="str">
        <f>'Base de dados'!L1951</f>
        <v>SUPLENTE</v>
      </c>
      <c r="N1952" s="24">
        <f>'Base de dados'!M1951</f>
        <v>1635</v>
      </c>
      <c r="O1952" s="29" t="str">
        <f>IF(OR(Prefeitura!I1952="Não",Prefeitura!J1952&lt;&gt;""),"EXCLUÍDO","")</f>
        <v/>
      </c>
      <c r="P1952" s="24" t="str">
        <f>IF(Prefeitura!J1952&lt;&gt;"","ATENDIDO CDHU",IF(Prefeitura!I1952="Não","NÃO COMPROVA TEMPO DE MORADIA",""))</f>
        <v/>
      </c>
      <c r="Q1952" s="24" t="str">
        <f t="shared" si="62"/>
        <v/>
      </c>
    </row>
    <row r="1953" spans="1:17" ht="24.95" customHeight="1" x14ac:dyDescent="0.25">
      <c r="A1953" s="17">
        <f t="shared" si="61"/>
        <v>1951</v>
      </c>
      <c r="B1953" s="18" t="str">
        <f>'Base de dados'!A1952</f>
        <v>5630018959</v>
      </c>
      <c r="C1953" s="19" t="str">
        <f>'Base de dados'!B1952</f>
        <v>IVONE BERNARDO DO SANTOS</v>
      </c>
      <c r="D1953" s="26">
        <f>'Base de dados'!C1952</f>
        <v>468253117</v>
      </c>
      <c r="E1953" s="20" t="str">
        <f>'Base de dados'!D1952</f>
        <v>343.540.748-42</v>
      </c>
      <c r="F1953" s="21" t="str">
        <f>IF('Base de dados'!E1952&lt;&gt;"",'Base de dados'!E1952,"")</f>
        <v/>
      </c>
      <c r="G1953" s="21" t="str">
        <f>IF('Base de dados'!F1952&lt;&gt;"",'Base de dados'!F1952,"")</f>
        <v/>
      </c>
      <c r="H1953" s="21" t="str">
        <f>IF('Base de dados'!G1952&lt;&gt;"",'Base de dados'!G1952,"")</f>
        <v/>
      </c>
      <c r="I1953" s="31" t="str">
        <f>Prefeitura!D1953</f>
        <v>RUA BONERGES GAETA, s/n - LAGOA BRANCA - CASA BRANCA</v>
      </c>
      <c r="J1953" s="22" t="str">
        <f>Prefeitura!E1953</f>
        <v>(19) 996984595</v>
      </c>
      <c r="K1953" s="23" t="str">
        <f>LOWER('Base de dados'!K1952)</f>
        <v>santosivone928@gmail.com</v>
      </c>
      <c r="L1953" s="24" t="str">
        <f>'Base de dados'!J1952</f>
        <v>POPULAÇÃO GERAL</v>
      </c>
      <c r="M1953" s="24" t="str">
        <f>'Base de dados'!L1952</f>
        <v>SUPLENTE</v>
      </c>
      <c r="N1953" s="24">
        <f>'Base de dados'!M1952</f>
        <v>1636</v>
      </c>
      <c r="O1953" s="29" t="str">
        <f>IF(OR(Prefeitura!I1953="Não",Prefeitura!J1953&lt;&gt;""),"EXCLUÍDO","")</f>
        <v/>
      </c>
      <c r="P1953" s="24" t="str">
        <f>IF(Prefeitura!J1953&lt;&gt;"","ATENDIDO CDHU",IF(Prefeitura!I1953="Não","NÃO COMPROVA TEMPO DE MORADIA",""))</f>
        <v/>
      </c>
      <c r="Q1953" s="24" t="str">
        <f t="shared" si="62"/>
        <v/>
      </c>
    </row>
    <row r="1954" spans="1:17" ht="24.95" customHeight="1" x14ac:dyDescent="0.25">
      <c r="A1954" s="17">
        <f t="shared" si="61"/>
        <v>1952</v>
      </c>
      <c r="B1954" s="18" t="str">
        <f>'Base de dados'!A1953</f>
        <v>5630008562</v>
      </c>
      <c r="C1954" s="19" t="str">
        <f>'Base de dados'!B1953</f>
        <v>ANA PAULA DA SILVA PRATES</v>
      </c>
      <c r="D1954" s="26">
        <f>'Base de dados'!C1953</f>
        <v>455890341</v>
      </c>
      <c r="E1954" s="20" t="str">
        <f>'Base de dados'!D1953</f>
        <v>325.162.568-33</v>
      </c>
      <c r="F1954" s="21" t="str">
        <f>IF('Base de dados'!E1953&lt;&gt;"",'Base de dados'!E1953,"")</f>
        <v/>
      </c>
      <c r="G1954" s="21" t="str">
        <f>IF('Base de dados'!F1953&lt;&gt;"",'Base de dados'!F1953,"")</f>
        <v/>
      </c>
      <c r="H1954" s="21" t="str">
        <f>IF('Base de dados'!G1953&lt;&gt;"",'Base de dados'!G1953,"")</f>
        <v/>
      </c>
      <c r="I1954" s="31" t="str">
        <f>Prefeitura!D1954</f>
        <v>RUA VIA DA CIRCULACAO A, 129 - ECOVILLE B - VALPARAISO</v>
      </c>
      <c r="J1954" s="22" t="str">
        <f>Prefeitura!E1954</f>
        <v>(18) 991928267</v>
      </c>
      <c r="K1954" s="23" t="str">
        <f>LOWER('Base de dados'!K1953)</f>
        <v>anapaula.gabi.1233@gmail.com</v>
      </c>
      <c r="L1954" s="24" t="str">
        <f>'Base de dados'!J1953</f>
        <v>POPULAÇÃO GERAL</v>
      </c>
      <c r="M1954" s="24" t="str">
        <f>'Base de dados'!L1953</f>
        <v>SUPLENTE</v>
      </c>
      <c r="N1954" s="24">
        <f>'Base de dados'!M1953</f>
        <v>1637</v>
      </c>
      <c r="O1954" s="29" t="str">
        <f>IF(OR(Prefeitura!I1954="Não",Prefeitura!J1954&lt;&gt;""),"EXCLUÍDO","")</f>
        <v/>
      </c>
      <c r="P1954" s="24" t="str">
        <f>IF(Prefeitura!J1954&lt;&gt;"","ATENDIDO CDHU",IF(Prefeitura!I1954="Não","NÃO COMPROVA TEMPO DE MORADIA",""))</f>
        <v/>
      </c>
      <c r="Q1954" s="24" t="str">
        <f t="shared" si="62"/>
        <v/>
      </c>
    </row>
    <row r="1955" spans="1:17" ht="24.95" customHeight="1" x14ac:dyDescent="0.25">
      <c r="A1955" s="17">
        <f t="shared" si="61"/>
        <v>1953</v>
      </c>
      <c r="B1955" s="18" t="str">
        <f>'Base de dados'!A1954</f>
        <v>5630017894</v>
      </c>
      <c r="C1955" s="19" t="str">
        <f>'Base de dados'!B1954</f>
        <v>CARLOS RICARDO MARTINELLI FILHO</v>
      </c>
      <c r="D1955" s="26">
        <f>'Base de dados'!C1954</f>
        <v>463506121</v>
      </c>
      <c r="E1955" s="20" t="str">
        <f>'Base de dados'!D1954</f>
        <v>377.957.238-96</v>
      </c>
      <c r="F1955" s="21" t="str">
        <f>IF('Base de dados'!E1954&lt;&gt;"",'Base de dados'!E1954,"")</f>
        <v/>
      </c>
      <c r="G1955" s="21" t="str">
        <f>IF('Base de dados'!F1954&lt;&gt;"",'Base de dados'!F1954,"")</f>
        <v/>
      </c>
      <c r="H1955" s="21" t="str">
        <f>IF('Base de dados'!G1954&lt;&gt;"",'Base de dados'!G1954,"")</f>
        <v/>
      </c>
      <c r="I1955" s="31" t="str">
        <f>Prefeitura!D1955</f>
        <v>RUA FAMILIA ROMANO, 52 - JARDIM AMERICA  - CASA BRANCA</v>
      </c>
      <c r="J1955" s="22" t="str">
        <f>Prefeitura!E1955</f>
        <v>(19) 995851405</v>
      </c>
      <c r="K1955" s="23" t="str">
        <f>LOWER('Base de dados'!K1954)</f>
        <v>martinelli.eletrica@gmail.com</v>
      </c>
      <c r="L1955" s="24" t="str">
        <f>'Base de dados'!J1954</f>
        <v>POPULAÇÃO GERAL</v>
      </c>
      <c r="M1955" s="24" t="str">
        <f>'Base de dados'!L1954</f>
        <v>SUPLENTE</v>
      </c>
      <c r="N1955" s="24">
        <f>'Base de dados'!M1954</f>
        <v>1638</v>
      </c>
      <c r="O1955" s="29" t="str">
        <f>IF(OR(Prefeitura!I1955="Não",Prefeitura!J1955&lt;&gt;""),"EXCLUÍDO","")</f>
        <v/>
      </c>
      <c r="P1955" s="24" t="str">
        <f>IF(Prefeitura!J1955&lt;&gt;"","ATENDIDO CDHU",IF(Prefeitura!I1955="Não","NÃO COMPROVA TEMPO DE MORADIA",""))</f>
        <v/>
      </c>
      <c r="Q1955" s="24" t="str">
        <f t="shared" si="62"/>
        <v/>
      </c>
    </row>
    <row r="1956" spans="1:17" ht="24.95" customHeight="1" x14ac:dyDescent="0.25">
      <c r="A1956" s="17">
        <f t="shared" si="61"/>
        <v>1954</v>
      </c>
      <c r="B1956" s="18" t="str">
        <f>'Base de dados'!A1955</f>
        <v>5630014487</v>
      </c>
      <c r="C1956" s="19" t="str">
        <f>'Base de dados'!B1955</f>
        <v>JESSICA DA SILVA BRUNER</v>
      </c>
      <c r="D1956" s="26">
        <f>'Base de dados'!C1955</f>
        <v>481465753</v>
      </c>
      <c r="E1956" s="20" t="str">
        <f>'Base de dados'!D1955</f>
        <v>390.054.748-31</v>
      </c>
      <c r="F1956" s="21" t="str">
        <f>IF('Base de dados'!E1955&lt;&gt;"",'Base de dados'!E1955,"")</f>
        <v/>
      </c>
      <c r="G1956" s="21" t="str">
        <f>IF('Base de dados'!F1955&lt;&gt;"",'Base de dados'!F1955,"")</f>
        <v/>
      </c>
      <c r="H1956" s="21" t="str">
        <f>IF('Base de dados'!G1955&lt;&gt;"",'Base de dados'!G1955,"")</f>
        <v/>
      </c>
      <c r="I1956" s="31" t="str">
        <f>Prefeitura!D1956</f>
        <v>RUA JOAO BATISTA SALES CUNHA, 203 - PARQUE SAO PAULO - CASA BRANCA</v>
      </c>
      <c r="J1956" s="22" t="str">
        <f>Prefeitura!E1956</f>
        <v>(19) 996199323</v>
      </c>
      <c r="K1956" s="23" t="str">
        <f>LOWER('Base de dados'!K1955)</f>
        <v>jessicabruner49@gmail.com</v>
      </c>
      <c r="L1956" s="24" t="str">
        <f>'Base de dados'!J1955</f>
        <v>POPULAÇÃO GERAL</v>
      </c>
      <c r="M1956" s="24" t="str">
        <f>'Base de dados'!L1955</f>
        <v>SUPLENTE</v>
      </c>
      <c r="N1956" s="24">
        <f>'Base de dados'!M1955</f>
        <v>1639</v>
      </c>
      <c r="O1956" s="29" t="str">
        <f>IF(OR(Prefeitura!I1956="Não",Prefeitura!J1956&lt;&gt;""),"EXCLUÍDO","")</f>
        <v/>
      </c>
      <c r="P1956" s="24" t="str">
        <f>IF(Prefeitura!J1956&lt;&gt;"","ATENDIDO CDHU",IF(Prefeitura!I1956="Não","NÃO COMPROVA TEMPO DE MORADIA",""))</f>
        <v/>
      </c>
      <c r="Q1956" s="24" t="str">
        <f t="shared" si="62"/>
        <v/>
      </c>
    </row>
    <row r="1957" spans="1:17" ht="24.95" customHeight="1" x14ac:dyDescent="0.25">
      <c r="A1957" s="17">
        <f t="shared" si="61"/>
        <v>1955</v>
      </c>
      <c r="B1957" s="18" t="str">
        <f>'Base de dados'!A1956</f>
        <v>5630014107</v>
      </c>
      <c r="C1957" s="19" t="str">
        <f>'Base de dados'!B1956</f>
        <v>MOISES AUGUSTO  DEFANTI</v>
      </c>
      <c r="D1957" s="26">
        <f>'Base de dados'!C1956</f>
        <v>40121932</v>
      </c>
      <c r="E1957" s="20" t="str">
        <f>'Base de dados'!D1956</f>
        <v>345.783.378-80</v>
      </c>
      <c r="F1957" s="21" t="str">
        <f>IF('Base de dados'!E1956&lt;&gt;"",'Base de dados'!E1956,"")</f>
        <v>VANESSA DE LIMA BARBA DEFANTI</v>
      </c>
      <c r="G1957" s="21">
        <f>IF('Base de dados'!F1956&lt;&gt;"",'Base de dados'!F1956,"")</f>
        <v>403303254</v>
      </c>
      <c r="H1957" s="21" t="str">
        <f>IF('Base de dados'!G1956&lt;&gt;"",'Base de dados'!G1956,"")</f>
        <v>321.717.868-84</v>
      </c>
      <c r="I1957" s="31" t="str">
        <f>Prefeitura!D1957</f>
        <v>RUA FERNANDO MUSA, 15 - CENTRO  - CASA BRANCA</v>
      </c>
      <c r="J1957" s="22" t="str">
        <f>Prefeitura!E1957</f>
        <v>(19) 992991077</v>
      </c>
      <c r="K1957" s="23" t="str">
        <f>LOWER('Base de dados'!K1956)</f>
        <v>vanessamoises05@gmail.com</v>
      </c>
      <c r="L1957" s="24" t="str">
        <f>'Base de dados'!J1956</f>
        <v>POPULAÇÃO GERAL</v>
      </c>
      <c r="M1957" s="24" t="str">
        <f>'Base de dados'!L1956</f>
        <v>SUPLENTE</v>
      </c>
      <c r="N1957" s="24">
        <f>'Base de dados'!M1956</f>
        <v>1640</v>
      </c>
      <c r="O1957" s="29" t="str">
        <f>IF(OR(Prefeitura!I1957="Não",Prefeitura!J1957&lt;&gt;""),"EXCLUÍDO","")</f>
        <v/>
      </c>
      <c r="P1957" s="24" t="str">
        <f>IF(Prefeitura!J1957&lt;&gt;"","ATENDIDO CDHU",IF(Prefeitura!I1957="Não","NÃO COMPROVA TEMPO DE MORADIA",""))</f>
        <v/>
      </c>
      <c r="Q1957" s="24" t="str">
        <f t="shared" si="62"/>
        <v/>
      </c>
    </row>
    <row r="1958" spans="1:17" ht="24.95" customHeight="1" x14ac:dyDescent="0.25">
      <c r="A1958" s="17">
        <f t="shared" si="61"/>
        <v>1956</v>
      </c>
      <c r="B1958" s="18" t="str">
        <f>'Base de dados'!A1957</f>
        <v>5630012119</v>
      </c>
      <c r="C1958" s="19" t="str">
        <f>'Base de dados'!B1957</f>
        <v>LEANDRO BORTOLAO DOMINGUES</v>
      </c>
      <c r="D1958" s="26">
        <f>'Base de dados'!C1957</f>
        <v>486310036</v>
      </c>
      <c r="E1958" s="20" t="str">
        <f>'Base de dados'!D1957</f>
        <v>337.370.518-52</v>
      </c>
      <c r="F1958" s="21" t="str">
        <f>IF('Base de dados'!E1957&lt;&gt;"",'Base de dados'!E1957,"")</f>
        <v/>
      </c>
      <c r="G1958" s="21" t="str">
        <f>IF('Base de dados'!F1957&lt;&gt;"",'Base de dados'!F1957,"")</f>
        <v/>
      </c>
      <c r="H1958" s="21" t="str">
        <f>IF('Base de dados'!G1957&lt;&gt;"",'Base de dados'!G1957,"")</f>
        <v/>
      </c>
      <c r="I1958" s="31" t="str">
        <f>Prefeitura!D1958</f>
        <v>AV  AV JOSE BENI, 24b - NAZARETH - CASA BRANCA</v>
      </c>
      <c r="J1958" s="22" t="str">
        <f>Prefeitura!E1958</f>
        <v>(19) 995894867</v>
      </c>
      <c r="K1958" s="23" t="str">
        <f>LOWER('Base de dados'!K1957)</f>
        <v>leandrodominguee@gmail.com</v>
      </c>
      <c r="L1958" s="24" t="str">
        <f>'Base de dados'!J1957</f>
        <v>POPULAÇÃO GERAL</v>
      </c>
      <c r="M1958" s="24" t="str">
        <f>'Base de dados'!L1957</f>
        <v>SUPLENTE</v>
      </c>
      <c r="N1958" s="24">
        <f>'Base de dados'!M1957</f>
        <v>1641</v>
      </c>
      <c r="O1958" s="29" t="str">
        <f>IF(OR(Prefeitura!I1958="Não",Prefeitura!J1958&lt;&gt;""),"EXCLUÍDO","")</f>
        <v/>
      </c>
      <c r="P1958" s="24" t="str">
        <f>IF(Prefeitura!J1958&lt;&gt;"","ATENDIDO CDHU",IF(Prefeitura!I1958="Não","NÃO COMPROVA TEMPO DE MORADIA",""))</f>
        <v/>
      </c>
      <c r="Q1958" s="24" t="str">
        <f t="shared" si="62"/>
        <v/>
      </c>
    </row>
    <row r="1959" spans="1:17" ht="24.95" customHeight="1" x14ac:dyDescent="0.25">
      <c r="A1959" s="17">
        <f t="shared" si="61"/>
        <v>1957</v>
      </c>
      <c r="B1959" s="18" t="str">
        <f>'Base de dados'!A1958</f>
        <v>5630014990</v>
      </c>
      <c r="C1959" s="19" t="str">
        <f>'Base de dados'!B1958</f>
        <v>FABIANA MARCIENTA GONCALVES</v>
      </c>
      <c r="D1959" s="26">
        <f>'Base de dados'!C1958</f>
        <v>403796921</v>
      </c>
      <c r="E1959" s="20" t="str">
        <f>'Base de dados'!D1958</f>
        <v>337.917.108-50</v>
      </c>
      <c r="F1959" s="21" t="str">
        <f>IF('Base de dados'!E1958&lt;&gt;"",'Base de dados'!E1958,"")</f>
        <v/>
      </c>
      <c r="G1959" s="21" t="str">
        <f>IF('Base de dados'!F1958&lt;&gt;"",'Base de dados'!F1958,"")</f>
        <v/>
      </c>
      <c r="H1959" s="21" t="str">
        <f>IF('Base de dados'!G1958&lt;&gt;"",'Base de dados'!G1958,"")</f>
        <v/>
      </c>
      <c r="I1959" s="31" t="str">
        <f>Prefeitura!D1959</f>
        <v>RUA FAMILIA LOPES DA CUNHA, 227 - CHACARA BOA VISTA - CASA BRANCA</v>
      </c>
      <c r="J1959" s="22" t="str">
        <f>Prefeitura!E1959</f>
        <v>(19) 995453416</v>
      </c>
      <c r="K1959" s="23" t="str">
        <f>LOWER('Base de dados'!K1958)</f>
        <v>fabimargon1422@gmail.com</v>
      </c>
      <c r="L1959" s="24" t="str">
        <f>'Base de dados'!J1958</f>
        <v>POPULAÇÃO GERAL</v>
      </c>
      <c r="M1959" s="24" t="str">
        <f>'Base de dados'!L1958</f>
        <v>SUPLENTE</v>
      </c>
      <c r="N1959" s="24">
        <f>'Base de dados'!M1958</f>
        <v>1642</v>
      </c>
      <c r="O1959" s="29" t="str">
        <f>IF(OR(Prefeitura!I1959="Não",Prefeitura!J1959&lt;&gt;""),"EXCLUÍDO","")</f>
        <v/>
      </c>
      <c r="P1959" s="24" t="str">
        <f>IF(Prefeitura!J1959&lt;&gt;"","ATENDIDO CDHU",IF(Prefeitura!I1959="Não","NÃO COMPROVA TEMPO DE MORADIA",""))</f>
        <v/>
      </c>
      <c r="Q1959" s="24" t="str">
        <f t="shared" si="62"/>
        <v/>
      </c>
    </row>
    <row r="1960" spans="1:17" ht="24.95" customHeight="1" x14ac:dyDescent="0.25">
      <c r="A1960" s="17">
        <f t="shared" si="61"/>
        <v>1958</v>
      </c>
      <c r="B1960" s="18" t="str">
        <f>'Base de dados'!A1959</f>
        <v>5630020104</v>
      </c>
      <c r="C1960" s="19" t="str">
        <f>'Base de dados'!B1959</f>
        <v>MIRIAM DA SILVA COELHO DOS REIS</v>
      </c>
      <c r="D1960" s="26">
        <f>'Base de dados'!C1959</f>
        <v>328225514</v>
      </c>
      <c r="E1960" s="20" t="str">
        <f>'Base de dados'!D1959</f>
        <v>002.048.091-18</v>
      </c>
      <c r="F1960" s="21" t="str">
        <f>IF('Base de dados'!E1959&lt;&gt;"",'Base de dados'!E1959,"")</f>
        <v>JOAO CARLOS DOS REIS</v>
      </c>
      <c r="G1960" s="21">
        <f>IF('Base de dados'!F1959&lt;&gt;"",'Base de dados'!F1959,"")</f>
        <v>261983507</v>
      </c>
      <c r="H1960" s="21" t="str">
        <f>IF('Base de dados'!G1959&lt;&gt;"",'Base de dados'!G1959,"")</f>
        <v>172.812.918-41</v>
      </c>
      <c r="I1960" s="31" t="str">
        <f>Prefeitura!D1960</f>
        <v>FAZ YPE, Sem numero - SEM BAIRRO - CASA BRANCA</v>
      </c>
      <c r="J1960" s="22" t="str">
        <f>Prefeitura!E1960</f>
        <v>(19) 971385972</v>
      </c>
      <c r="K1960" s="23" t="str">
        <f>LOWER('Base de dados'!K1959)</f>
        <v>fernandesjose77687@gmail.com</v>
      </c>
      <c r="L1960" s="24" t="str">
        <f>'Base de dados'!J1959</f>
        <v>POPULAÇÃO GERAL</v>
      </c>
      <c r="M1960" s="24" t="str">
        <f>'Base de dados'!L1959</f>
        <v>SUPLENTE</v>
      </c>
      <c r="N1960" s="24">
        <f>'Base de dados'!M1959</f>
        <v>1643</v>
      </c>
      <c r="O1960" s="29" t="str">
        <f>IF(OR(Prefeitura!I1960="Não",Prefeitura!J1960&lt;&gt;""),"EXCLUÍDO","")</f>
        <v/>
      </c>
      <c r="P1960" s="24" t="str">
        <f>IF(Prefeitura!J1960&lt;&gt;"","ATENDIDO CDHU",IF(Prefeitura!I1960="Não","NÃO COMPROVA TEMPO DE MORADIA",""))</f>
        <v/>
      </c>
      <c r="Q1960" s="24" t="str">
        <f t="shared" si="62"/>
        <v/>
      </c>
    </row>
    <row r="1961" spans="1:17" ht="24.95" customHeight="1" x14ac:dyDescent="0.25">
      <c r="A1961" s="17">
        <f t="shared" si="61"/>
        <v>1959</v>
      </c>
      <c r="B1961" s="18" t="str">
        <f>'Base de dados'!A1960</f>
        <v>5630002953</v>
      </c>
      <c r="C1961" s="19" t="str">
        <f>'Base de dados'!B1960</f>
        <v>JONAS MATHEUS ORTIZ SPINOSA</v>
      </c>
      <c r="D1961" s="26">
        <f>'Base de dados'!C1960</f>
        <v>581643276</v>
      </c>
      <c r="E1961" s="20" t="str">
        <f>'Base de dados'!D1960</f>
        <v>477.948.638-64</v>
      </c>
      <c r="F1961" s="21" t="str">
        <f>IF('Base de dados'!E1960&lt;&gt;"",'Base de dados'!E1960,"")</f>
        <v/>
      </c>
      <c r="G1961" s="21" t="str">
        <f>IF('Base de dados'!F1960&lt;&gt;"",'Base de dados'!F1960,"")</f>
        <v/>
      </c>
      <c r="H1961" s="21" t="str">
        <f>IF('Base de dados'!G1960&lt;&gt;"",'Base de dados'!G1960,"")</f>
        <v/>
      </c>
      <c r="I1961" s="31" t="str">
        <f>Prefeitura!D1961</f>
        <v>RUA JORGE BONETTI, 326 - SENHOR MENINO - CASA BRANCA</v>
      </c>
      <c r="J1961" s="22" t="str">
        <f>Prefeitura!E1961</f>
        <v>(19) 999004225</v>
      </c>
      <c r="K1961" s="23" t="str">
        <f>LOWER('Base de dados'!K1960)</f>
        <v>leticia_machado_david@hotmail.com</v>
      </c>
      <c r="L1961" s="24" t="str">
        <f>'Base de dados'!J1960</f>
        <v>POPULAÇÃO GERAL</v>
      </c>
      <c r="M1961" s="24" t="str">
        <f>'Base de dados'!L1960</f>
        <v>SUPLENTE</v>
      </c>
      <c r="N1961" s="24">
        <f>'Base de dados'!M1960</f>
        <v>1644</v>
      </c>
      <c r="O1961" s="29" t="str">
        <f>IF(OR(Prefeitura!I1961="Não",Prefeitura!J1961&lt;&gt;""),"EXCLUÍDO","")</f>
        <v/>
      </c>
      <c r="P1961" s="24" t="str">
        <f>IF(Prefeitura!J1961&lt;&gt;"","ATENDIDO CDHU",IF(Prefeitura!I1961="Não","NÃO COMPROVA TEMPO DE MORADIA",""))</f>
        <v/>
      </c>
      <c r="Q1961" s="24" t="str">
        <f t="shared" si="62"/>
        <v/>
      </c>
    </row>
    <row r="1962" spans="1:17" ht="24.95" customHeight="1" x14ac:dyDescent="0.25">
      <c r="A1962" s="17">
        <f t="shared" si="61"/>
        <v>1960</v>
      </c>
      <c r="B1962" s="18" t="str">
        <f>'Base de dados'!A1961</f>
        <v>5630018454</v>
      </c>
      <c r="C1962" s="19" t="str">
        <f>'Base de dados'!B1961</f>
        <v>KELLY ROSA DA SILVA FRANCISCO</v>
      </c>
      <c r="D1962" s="26">
        <f>'Base de dados'!C1961</f>
        <v>43166481</v>
      </c>
      <c r="E1962" s="20" t="str">
        <f>'Base de dados'!D1961</f>
        <v>377.232.238-70</v>
      </c>
      <c r="F1962" s="21" t="str">
        <f>IF('Base de dados'!E1961&lt;&gt;"",'Base de dados'!E1961,"")</f>
        <v>ALEXANDRE MAGNO FRANCISCO</v>
      </c>
      <c r="G1962" s="21">
        <f>IF('Base de dados'!F1961&lt;&gt;"",'Base de dados'!F1961,"")</f>
        <v>360994441</v>
      </c>
      <c r="H1962" s="21" t="str">
        <f>IF('Base de dados'!G1961&lt;&gt;"",'Base de dados'!G1961,"")</f>
        <v>377.232.178-03</v>
      </c>
      <c r="I1962" s="31" t="str">
        <f>Prefeitura!D1962</f>
        <v>CHA CHACARA PARAISO, Sn - ZONA RURAL - CASA BRANCA</v>
      </c>
      <c r="J1962" s="22" t="str">
        <f>Prefeitura!E1962</f>
        <v>(19) 199860669</v>
      </c>
      <c r="K1962" s="23" t="str">
        <f>LOWER('Base de dados'!K1961)</f>
        <v>kelyrosa232@gmail.com</v>
      </c>
      <c r="L1962" s="24" t="str">
        <f>'Base de dados'!J1961</f>
        <v>POPULAÇÃO GERAL</v>
      </c>
      <c r="M1962" s="24" t="str">
        <f>'Base de dados'!L1961</f>
        <v>SUPLENTE</v>
      </c>
      <c r="N1962" s="24">
        <f>'Base de dados'!M1961</f>
        <v>1645</v>
      </c>
      <c r="O1962" s="29" t="str">
        <f>IF(OR(Prefeitura!I1962="Não",Prefeitura!J1962&lt;&gt;""),"EXCLUÍDO","")</f>
        <v/>
      </c>
      <c r="P1962" s="24" t="str">
        <f>IF(Prefeitura!J1962&lt;&gt;"","ATENDIDO CDHU",IF(Prefeitura!I1962="Não","NÃO COMPROVA TEMPO DE MORADIA",""))</f>
        <v/>
      </c>
      <c r="Q1962" s="24" t="str">
        <f t="shared" si="62"/>
        <v/>
      </c>
    </row>
    <row r="1963" spans="1:17" ht="24.95" customHeight="1" x14ac:dyDescent="0.25">
      <c r="A1963" s="17">
        <f t="shared" si="61"/>
        <v>1961</v>
      </c>
      <c r="B1963" s="18" t="str">
        <f>'Base de dados'!A1962</f>
        <v>5630014248</v>
      </c>
      <c r="C1963" s="19" t="str">
        <f>'Base de dados'!B1962</f>
        <v>JEFERSON DE LIMA BUZATTO</v>
      </c>
      <c r="D1963" s="26">
        <f>'Base de dados'!C1962</f>
        <v>497118440</v>
      </c>
      <c r="E1963" s="20" t="str">
        <f>'Base de dados'!D1962</f>
        <v>455.191.288-39</v>
      </c>
      <c r="F1963" s="21" t="str">
        <f>IF('Base de dados'!E1962&lt;&gt;"",'Base de dados'!E1962,"")</f>
        <v>KATRIELI MATIAS BUZATTO</v>
      </c>
      <c r="G1963" s="21">
        <f>IF('Base de dados'!F1962&lt;&gt;"",'Base de dados'!F1962,"")</f>
        <v>589462295</v>
      </c>
      <c r="H1963" s="21" t="str">
        <f>IF('Base de dados'!G1962&lt;&gt;"",'Base de dados'!G1962,"")</f>
        <v>512.861.938-93</v>
      </c>
      <c r="I1963" s="31" t="str">
        <f>Prefeitura!D1963</f>
        <v>RUA FERNANDO MUSA, 502 - JARDIM STEFAMINI - CASA BRANCA</v>
      </c>
      <c r="J1963" s="22" t="str">
        <f>Prefeitura!E1963</f>
        <v>(19) 989547817</v>
      </c>
      <c r="K1963" s="23" t="str">
        <f>LOWER('Base de dados'!K1962)</f>
        <v>rosedelimabuzatto@gmail.com</v>
      </c>
      <c r="L1963" s="24" t="str">
        <f>'Base de dados'!J1962</f>
        <v>POPULAÇÃO GERAL</v>
      </c>
      <c r="M1963" s="24" t="str">
        <f>'Base de dados'!L1962</f>
        <v>SUPLENTE</v>
      </c>
      <c r="N1963" s="24">
        <f>'Base de dados'!M1962</f>
        <v>1646</v>
      </c>
      <c r="O1963" s="29" t="str">
        <f>IF(OR(Prefeitura!I1963="Não",Prefeitura!J1963&lt;&gt;""),"EXCLUÍDO","")</f>
        <v/>
      </c>
      <c r="P1963" s="24" t="str">
        <f>IF(Prefeitura!J1963&lt;&gt;"","ATENDIDO CDHU",IF(Prefeitura!I1963="Não","NÃO COMPROVA TEMPO DE MORADIA",""))</f>
        <v/>
      </c>
      <c r="Q1963" s="24" t="str">
        <f t="shared" si="62"/>
        <v/>
      </c>
    </row>
    <row r="1964" spans="1:17" ht="24.95" customHeight="1" x14ac:dyDescent="0.25">
      <c r="A1964" s="17">
        <f t="shared" si="61"/>
        <v>1962</v>
      </c>
      <c r="B1964" s="18" t="str">
        <f>'Base de dados'!A1963</f>
        <v>5630019981</v>
      </c>
      <c r="C1964" s="19" t="str">
        <f>'Base de dados'!B1963</f>
        <v>GERALDO ROCHA</v>
      </c>
      <c r="D1964" s="26">
        <f>'Base de dados'!C1963</f>
        <v>156470949</v>
      </c>
      <c r="E1964" s="20" t="str">
        <f>'Base de dados'!D1963</f>
        <v>059.085.178-01</v>
      </c>
      <c r="F1964" s="21" t="str">
        <f>IF('Base de dados'!E1963&lt;&gt;"",'Base de dados'!E1963,"")</f>
        <v>LUCINEIA DO PRADO ROCHA</v>
      </c>
      <c r="G1964" s="21">
        <f>IF('Base de dados'!F1963&lt;&gt;"",'Base de dados'!F1963,"")</f>
        <v>277149290</v>
      </c>
      <c r="H1964" s="21" t="str">
        <f>IF('Base de dados'!G1963&lt;&gt;"",'Base de dados'!G1963,"")</f>
        <v>293.034.548-98</v>
      </c>
      <c r="I1964" s="31" t="str">
        <f>Prefeitura!D1964</f>
        <v>AV  DR  FRANCISCO NOGUEIRA DE LIMA, 1299 - DESTERRO - CASA BRANCA</v>
      </c>
      <c r="J1964" s="22" t="str">
        <f>Prefeitura!E1964</f>
        <v>(19) 992671928</v>
      </c>
      <c r="K1964" s="23" t="str">
        <f>LOWER('Base de dados'!K1963)</f>
        <v>neia_rocha7@hotmail.com</v>
      </c>
      <c r="L1964" s="24" t="str">
        <f>'Base de dados'!J1963</f>
        <v>POPULAÇÃO GERAL</v>
      </c>
      <c r="M1964" s="24" t="str">
        <f>'Base de dados'!L1963</f>
        <v>SUPLENTE</v>
      </c>
      <c r="N1964" s="24">
        <f>'Base de dados'!M1963</f>
        <v>1647</v>
      </c>
      <c r="O1964" s="29" t="str">
        <f>IF(OR(Prefeitura!I1964="Não",Prefeitura!J1964&lt;&gt;""),"EXCLUÍDO","")</f>
        <v/>
      </c>
      <c r="P1964" s="24" t="str">
        <f>IF(Prefeitura!J1964&lt;&gt;"","ATENDIDO CDHU",IF(Prefeitura!I1964="Não","NÃO COMPROVA TEMPO DE MORADIA",""))</f>
        <v/>
      </c>
      <c r="Q1964" s="24" t="str">
        <f t="shared" si="62"/>
        <v/>
      </c>
    </row>
    <row r="1965" spans="1:17" ht="24.95" customHeight="1" x14ac:dyDescent="0.25">
      <c r="A1965" s="17">
        <f t="shared" si="61"/>
        <v>1963</v>
      </c>
      <c r="B1965" s="18" t="str">
        <f>'Base de dados'!A1964</f>
        <v>5630011335</v>
      </c>
      <c r="C1965" s="19" t="str">
        <f>'Base de dados'!B1964</f>
        <v>IZABEL APARECIDA ALCINO MIGUEL</v>
      </c>
      <c r="D1965" s="26">
        <f>'Base de dados'!C1964</f>
        <v>351217460</v>
      </c>
      <c r="E1965" s="20" t="str">
        <f>'Base de dados'!D1964</f>
        <v>336.462.768-19</v>
      </c>
      <c r="F1965" s="21" t="str">
        <f>IF('Base de dados'!E1964&lt;&gt;"",'Base de dados'!E1964,"")</f>
        <v>ANTONIO JOSE MIGUEL</v>
      </c>
      <c r="G1965" s="21">
        <f>IF('Base de dados'!F1964&lt;&gt;"",'Base de dados'!F1964,"")</f>
        <v>139905285</v>
      </c>
      <c r="H1965" s="21" t="str">
        <f>IF('Base de dados'!G1964&lt;&gt;"",'Base de dados'!G1964,"")</f>
        <v>092.001.678-29</v>
      </c>
      <c r="I1965" s="31" t="str">
        <f>Prefeitura!D1965</f>
        <v>PCA PRACA BARAO DE MOGI GUACU, 68 - CENTRO - CASA BRANCA</v>
      </c>
      <c r="J1965" s="22" t="str">
        <f>Prefeitura!E1965</f>
        <v>(19) 995258473</v>
      </c>
      <c r="K1965" s="23" t="str">
        <f>LOWER('Base de dados'!K1964)</f>
        <v>lucasalcinomiguel@gmail.com</v>
      </c>
      <c r="L1965" s="24" t="str">
        <f>'Base de dados'!J1964</f>
        <v>POPULAÇÃO GERAL</v>
      </c>
      <c r="M1965" s="24" t="str">
        <f>'Base de dados'!L1964</f>
        <v>SUPLENTE</v>
      </c>
      <c r="N1965" s="24">
        <f>'Base de dados'!M1964</f>
        <v>1648</v>
      </c>
      <c r="O1965" s="29" t="str">
        <f>IF(OR(Prefeitura!I1965="Não",Prefeitura!J1965&lt;&gt;""),"EXCLUÍDO","")</f>
        <v/>
      </c>
      <c r="P1965" s="24" t="str">
        <f>IF(Prefeitura!J1965&lt;&gt;"","ATENDIDO CDHU",IF(Prefeitura!I1965="Não","NÃO COMPROVA TEMPO DE MORADIA",""))</f>
        <v/>
      </c>
      <c r="Q1965" s="24" t="str">
        <f t="shared" si="62"/>
        <v/>
      </c>
    </row>
    <row r="1966" spans="1:17" ht="24.95" customHeight="1" x14ac:dyDescent="0.25">
      <c r="A1966" s="17">
        <f t="shared" si="61"/>
        <v>1964</v>
      </c>
      <c r="B1966" s="18" t="str">
        <f>'Base de dados'!A1965</f>
        <v>5630005139</v>
      </c>
      <c r="C1966" s="19" t="str">
        <f>'Base de dados'!B1965</f>
        <v>ADRIANA CANEDO DA SILVA</v>
      </c>
      <c r="D1966" s="26">
        <f>'Base de dados'!C1965</f>
        <v>48682598</v>
      </c>
      <c r="E1966" s="20" t="str">
        <f>'Base de dados'!D1965</f>
        <v>410.894.968-42</v>
      </c>
      <c r="F1966" s="21" t="str">
        <f>IF('Base de dados'!E1965&lt;&gt;"",'Base de dados'!E1965,"")</f>
        <v/>
      </c>
      <c r="G1966" s="21" t="str">
        <f>IF('Base de dados'!F1965&lt;&gt;"",'Base de dados'!F1965,"")</f>
        <v/>
      </c>
      <c r="H1966" s="21" t="str">
        <f>IF('Base de dados'!G1965&lt;&gt;"",'Base de dados'!G1965,"")</f>
        <v/>
      </c>
      <c r="I1966" s="31" t="str">
        <f>Prefeitura!D1966</f>
        <v>AV  FAMILIA MACHADO, 14 - JARDIM BELA VISTA - CASA BRANCA</v>
      </c>
      <c r="J1966" s="22" t="str">
        <f>Prefeitura!E1966</f>
        <v>(19) 994072764</v>
      </c>
      <c r="K1966" s="23" t="str">
        <f>LOWER('Base de dados'!K1965)</f>
        <v>adrianacanedobryan@gmail.com</v>
      </c>
      <c r="L1966" s="24" t="str">
        <f>'Base de dados'!J1965</f>
        <v>POPULAÇÃO GERAL</v>
      </c>
      <c r="M1966" s="24" t="str">
        <f>'Base de dados'!L1965</f>
        <v>SUPLENTE</v>
      </c>
      <c r="N1966" s="24">
        <f>'Base de dados'!M1965</f>
        <v>1649</v>
      </c>
      <c r="O1966" s="29" t="str">
        <f>IF(OR(Prefeitura!I1966="Não",Prefeitura!J1966&lt;&gt;""),"EXCLUÍDO","")</f>
        <v/>
      </c>
      <c r="P1966" s="24" t="str">
        <f>IF(Prefeitura!J1966&lt;&gt;"","ATENDIDO CDHU",IF(Prefeitura!I1966="Não","NÃO COMPROVA TEMPO DE MORADIA",""))</f>
        <v/>
      </c>
      <c r="Q1966" s="24" t="str">
        <f t="shared" si="62"/>
        <v/>
      </c>
    </row>
    <row r="1967" spans="1:17" ht="24.95" customHeight="1" x14ac:dyDescent="0.25">
      <c r="A1967" s="17">
        <f t="shared" si="61"/>
        <v>1965</v>
      </c>
      <c r="B1967" s="18" t="str">
        <f>'Base de dados'!A1966</f>
        <v>5630020591</v>
      </c>
      <c r="C1967" s="19" t="str">
        <f>'Base de dados'!B1966</f>
        <v>SILVIA HELENA DA GRACA</v>
      </c>
      <c r="D1967" s="26">
        <f>'Base de dados'!C1966</f>
        <v>289044042</v>
      </c>
      <c r="E1967" s="20" t="str">
        <f>'Base de dados'!D1966</f>
        <v>263.538.218-24</v>
      </c>
      <c r="F1967" s="21" t="str">
        <f>IF('Base de dados'!E1966&lt;&gt;"",'Base de dados'!E1966,"")</f>
        <v/>
      </c>
      <c r="G1967" s="21" t="str">
        <f>IF('Base de dados'!F1966&lt;&gt;"",'Base de dados'!F1966,"")</f>
        <v/>
      </c>
      <c r="H1967" s="21" t="str">
        <f>IF('Base de dados'!G1966&lt;&gt;"",'Base de dados'!G1966,"")</f>
        <v/>
      </c>
      <c r="I1967" s="31" t="str">
        <f>Prefeitura!D1967</f>
        <v>RUA DOLORES CARVALHO SANTOS, 52 - ODENIR BUZATO - CASA BRANCA</v>
      </c>
      <c r="J1967" s="22" t="str">
        <f>Prefeitura!E1967</f>
        <v>(19) 993500172</v>
      </c>
      <c r="K1967" s="23" t="str">
        <f>LOWER('Base de dados'!K1966)</f>
        <v>silviahelena33@hotmail.com</v>
      </c>
      <c r="L1967" s="24" t="str">
        <f>'Base de dados'!J1966</f>
        <v>POPULAÇÃO GERAL</v>
      </c>
      <c r="M1967" s="24" t="str">
        <f>'Base de dados'!L1966</f>
        <v>SUPLENTE</v>
      </c>
      <c r="N1967" s="24">
        <f>'Base de dados'!M1966</f>
        <v>1650</v>
      </c>
      <c r="O1967" s="29" t="str">
        <f>IF(OR(Prefeitura!I1967="Não",Prefeitura!J1967&lt;&gt;""),"EXCLUÍDO","")</f>
        <v/>
      </c>
      <c r="P1967" s="24" t="str">
        <f>IF(Prefeitura!J1967&lt;&gt;"","ATENDIDO CDHU",IF(Prefeitura!I1967="Não","NÃO COMPROVA TEMPO DE MORADIA",""))</f>
        <v/>
      </c>
      <c r="Q1967" s="24" t="str">
        <f t="shared" si="62"/>
        <v/>
      </c>
    </row>
    <row r="1968" spans="1:17" ht="24.95" customHeight="1" x14ac:dyDescent="0.25">
      <c r="A1968" s="17">
        <f t="shared" si="61"/>
        <v>1966</v>
      </c>
      <c r="B1968" s="18" t="str">
        <f>'Base de dados'!A1967</f>
        <v>5630018561</v>
      </c>
      <c r="C1968" s="19" t="str">
        <f>'Base de dados'!B1967</f>
        <v>MARIA CRISTINA PAULINO</v>
      </c>
      <c r="D1968" s="26">
        <f>'Base de dados'!C1967</f>
        <v>353260617</v>
      </c>
      <c r="E1968" s="20" t="str">
        <f>'Base de dados'!D1967</f>
        <v>317.216.938-31</v>
      </c>
      <c r="F1968" s="21" t="str">
        <f>IF('Base de dados'!E1967&lt;&gt;"",'Base de dados'!E1967,"")</f>
        <v/>
      </c>
      <c r="G1968" s="21" t="str">
        <f>IF('Base de dados'!F1967&lt;&gt;"",'Base de dados'!F1967,"")</f>
        <v/>
      </c>
      <c r="H1968" s="21" t="str">
        <f>IF('Base de dados'!G1967&lt;&gt;"",'Base de dados'!G1967,"")</f>
        <v/>
      </c>
      <c r="I1968" s="31" t="str">
        <f>Prefeitura!D1968</f>
        <v>RUA PROFESSORA ODETE SANTANA, 140 - ANDORINHA - CASA BRANCA</v>
      </c>
      <c r="J1968" s="22" t="str">
        <f>Prefeitura!E1968</f>
        <v>(19) 995258431</v>
      </c>
      <c r="K1968" s="23" t="str">
        <f>LOWER('Base de dados'!K1967)</f>
        <v>crizpaulino67@gmail.com</v>
      </c>
      <c r="L1968" s="24" t="str">
        <f>'Base de dados'!J1967</f>
        <v>POPULAÇÃO GERAL</v>
      </c>
      <c r="M1968" s="24" t="str">
        <f>'Base de dados'!L1967</f>
        <v>SUPLENTE</v>
      </c>
      <c r="N1968" s="24">
        <f>'Base de dados'!M1967</f>
        <v>1651</v>
      </c>
      <c r="O1968" s="29" t="str">
        <f>IF(OR(Prefeitura!I1968="Não",Prefeitura!J1968&lt;&gt;""),"EXCLUÍDO","")</f>
        <v/>
      </c>
      <c r="P1968" s="24" t="str">
        <f>IF(Prefeitura!J1968&lt;&gt;"","ATENDIDO CDHU",IF(Prefeitura!I1968="Não","NÃO COMPROVA TEMPO DE MORADIA",""))</f>
        <v/>
      </c>
      <c r="Q1968" s="24" t="str">
        <f t="shared" si="62"/>
        <v/>
      </c>
    </row>
    <row r="1969" spans="1:17" ht="24.95" customHeight="1" x14ac:dyDescent="0.25">
      <c r="A1969" s="17">
        <f t="shared" si="61"/>
        <v>1967</v>
      </c>
      <c r="B1969" s="18" t="str">
        <f>'Base de dados'!A1968</f>
        <v>5630018751</v>
      </c>
      <c r="C1969" s="19" t="str">
        <f>'Base de dados'!B1968</f>
        <v>ANDREIA APARECIDA DE OLIVEIRA MARQUES</v>
      </c>
      <c r="D1969" s="26">
        <f>'Base de dados'!C1968</f>
        <v>295599571</v>
      </c>
      <c r="E1969" s="20" t="str">
        <f>'Base de dados'!D1968</f>
        <v>183.645.138-50</v>
      </c>
      <c r="F1969" s="21" t="str">
        <f>IF('Base de dados'!E1968&lt;&gt;"",'Base de dados'!E1968,"")</f>
        <v>LERIANO DE LIMA MARQUES</v>
      </c>
      <c r="G1969" s="21">
        <f>IF('Base de dados'!F1968&lt;&gt;"",'Base de dados'!F1968,"")</f>
        <v>525311403</v>
      </c>
      <c r="H1969" s="21" t="str">
        <f>IF('Base de dados'!G1968&lt;&gt;"",'Base de dados'!G1968,"")</f>
        <v>254.709.828-82</v>
      </c>
      <c r="I1969" s="31" t="str">
        <f>Prefeitura!D1969</f>
        <v>RUA ANGELO BORZANI, 32 - BAIRRO INDUSTRIAL - CASA BRANCA</v>
      </c>
      <c r="J1969" s="22" t="str">
        <f>Prefeitura!E1969</f>
        <v>(19) 991905466</v>
      </c>
      <c r="K1969" s="23" t="str">
        <f>LOWER('Base de dados'!K1968)</f>
        <v>andreiaapoliveiramarques@gmail.com</v>
      </c>
      <c r="L1969" s="24" t="str">
        <f>'Base de dados'!J1968</f>
        <v>POPULAÇÃO GERAL</v>
      </c>
      <c r="M1969" s="24" t="str">
        <f>'Base de dados'!L1968</f>
        <v>SUPLENTE</v>
      </c>
      <c r="N1969" s="24">
        <f>'Base de dados'!M1968</f>
        <v>1652</v>
      </c>
      <c r="O1969" s="29" t="str">
        <f>IF(OR(Prefeitura!I1969="Não",Prefeitura!J1969&lt;&gt;""),"EXCLUÍDO","")</f>
        <v/>
      </c>
      <c r="P1969" s="24" t="str">
        <f>IF(Prefeitura!J1969&lt;&gt;"","ATENDIDO CDHU",IF(Prefeitura!I1969="Não","NÃO COMPROVA TEMPO DE MORADIA",""))</f>
        <v/>
      </c>
      <c r="Q1969" s="24" t="str">
        <f t="shared" si="62"/>
        <v/>
      </c>
    </row>
    <row r="1970" spans="1:17" ht="24.95" customHeight="1" x14ac:dyDescent="0.25">
      <c r="A1970" s="17">
        <f t="shared" si="61"/>
        <v>1968</v>
      </c>
      <c r="B1970" s="18" t="str">
        <f>'Base de dados'!A1969</f>
        <v>5630016300</v>
      </c>
      <c r="C1970" s="19" t="str">
        <f>'Base de dados'!B1969</f>
        <v>EDIVAN BERALDO</v>
      </c>
      <c r="D1970" s="26">
        <f>'Base de dados'!C1969</f>
        <v>267067057</v>
      </c>
      <c r="E1970" s="20" t="str">
        <f>'Base de dados'!D1969</f>
        <v>294.865.948-56</v>
      </c>
      <c r="F1970" s="21" t="str">
        <f>IF('Base de dados'!E1969&lt;&gt;"",'Base de dados'!E1969,"")</f>
        <v>VANESSA PORFIRIO DE ALMEIDA BERALDO</v>
      </c>
      <c r="G1970" s="21">
        <f>IF('Base de dados'!F1969&lt;&gt;"",'Base de dados'!F1969,"")</f>
        <v>282846281</v>
      </c>
      <c r="H1970" s="21" t="str">
        <f>IF('Base de dados'!G1969&lt;&gt;"",'Base de dados'!G1969,"")</f>
        <v>292.696.138-36</v>
      </c>
      <c r="I1970" s="31" t="str">
        <f>Prefeitura!D1970</f>
        <v>RUA JOAO ZOPPEI, 64 - JARDIM MACAUBA - CASA BRANCA</v>
      </c>
      <c r="J1970" s="22" t="str">
        <f>Prefeitura!E1970</f>
        <v>(19) 991765782</v>
      </c>
      <c r="K1970" s="23" t="str">
        <f>LOWER('Base de dados'!K1969)</f>
        <v>edivanberaldo@gmail.com</v>
      </c>
      <c r="L1970" s="24" t="str">
        <f>'Base de dados'!J1969</f>
        <v>POPULAÇÃO GERAL</v>
      </c>
      <c r="M1970" s="24" t="str">
        <f>'Base de dados'!L1969</f>
        <v>SUPLENTE</v>
      </c>
      <c r="N1970" s="24">
        <f>'Base de dados'!M1969</f>
        <v>1653</v>
      </c>
      <c r="O1970" s="29" t="str">
        <f>IF(OR(Prefeitura!I1970="Não",Prefeitura!J1970&lt;&gt;""),"EXCLUÍDO","")</f>
        <v/>
      </c>
      <c r="P1970" s="24" t="str">
        <f>IF(Prefeitura!J1970&lt;&gt;"","ATENDIDO CDHU",IF(Prefeitura!I1970="Não","NÃO COMPROVA TEMPO DE MORADIA",""))</f>
        <v/>
      </c>
      <c r="Q1970" s="24" t="str">
        <f t="shared" si="62"/>
        <v/>
      </c>
    </row>
    <row r="1971" spans="1:17" ht="24.95" customHeight="1" x14ac:dyDescent="0.25">
      <c r="A1971" s="17">
        <f t="shared" si="61"/>
        <v>1969</v>
      </c>
      <c r="B1971" s="18" t="str">
        <f>'Base de dados'!A1970</f>
        <v>5630017324</v>
      </c>
      <c r="C1971" s="19" t="str">
        <f>'Base de dados'!B1970</f>
        <v>ELZA MARIA LAZARO</v>
      </c>
      <c r="D1971" s="26">
        <f>'Base de dados'!C1970</f>
        <v>219062912</v>
      </c>
      <c r="E1971" s="20" t="str">
        <f>'Base de dados'!D1970</f>
        <v>105.244.008-81</v>
      </c>
      <c r="F1971" s="21" t="str">
        <f>IF('Base de dados'!E1970&lt;&gt;"",'Base de dados'!E1970,"")</f>
        <v/>
      </c>
      <c r="G1971" s="21" t="str">
        <f>IF('Base de dados'!F1970&lt;&gt;"",'Base de dados'!F1970,"")</f>
        <v/>
      </c>
      <c r="H1971" s="21" t="str">
        <f>IF('Base de dados'!G1970&lt;&gt;"",'Base de dados'!G1970,"")</f>
        <v/>
      </c>
      <c r="I1971" s="31" t="str">
        <f>Prefeitura!D1971</f>
        <v>RUA PROFESSORA MARIA REGINA BRAGA DE CARVALHO, 146 - PARQUE ANDORINHAS - CASA BRANCA</v>
      </c>
      <c r="J1971" s="22" t="str">
        <f>Prefeitura!E1971</f>
        <v>(19) 991842194</v>
      </c>
      <c r="K1971" s="23" t="str">
        <f>LOWER('Base de dados'!K1970)</f>
        <v>elzalazaro2016cb@gmail.com</v>
      </c>
      <c r="L1971" s="24" t="str">
        <f>'Base de dados'!J1970</f>
        <v>POPULAÇÃO GERAL</v>
      </c>
      <c r="M1971" s="24" t="str">
        <f>'Base de dados'!L1970</f>
        <v>SUPLENTE</v>
      </c>
      <c r="N1971" s="24">
        <f>'Base de dados'!M1970</f>
        <v>1654</v>
      </c>
      <c r="O1971" s="29" t="str">
        <f>IF(OR(Prefeitura!I1971="Não",Prefeitura!J1971&lt;&gt;""),"EXCLUÍDO","")</f>
        <v/>
      </c>
      <c r="P1971" s="24" t="str">
        <f>IF(Prefeitura!J1971&lt;&gt;"","ATENDIDO CDHU",IF(Prefeitura!I1971="Não","NÃO COMPROVA TEMPO DE MORADIA",""))</f>
        <v/>
      </c>
      <c r="Q1971" s="24" t="str">
        <f t="shared" si="62"/>
        <v/>
      </c>
    </row>
    <row r="1972" spans="1:17" ht="24.95" customHeight="1" x14ac:dyDescent="0.25">
      <c r="A1972" s="17">
        <f t="shared" si="61"/>
        <v>1970</v>
      </c>
      <c r="B1972" s="18" t="str">
        <f>'Base de dados'!A1971</f>
        <v>5630016656</v>
      </c>
      <c r="C1972" s="19" t="str">
        <f>'Base de dados'!B1971</f>
        <v>IVAN RICARDO</v>
      </c>
      <c r="D1972" s="26">
        <f>'Base de dados'!C1971</f>
        <v>400995153</v>
      </c>
      <c r="E1972" s="20" t="str">
        <f>'Base de dados'!D1971</f>
        <v>296.835.398-58</v>
      </c>
      <c r="F1972" s="21" t="str">
        <f>IF('Base de dados'!E1971&lt;&gt;"",'Base de dados'!E1971,"")</f>
        <v/>
      </c>
      <c r="G1972" s="21" t="str">
        <f>IF('Base de dados'!F1971&lt;&gt;"",'Base de dados'!F1971,"")</f>
        <v/>
      </c>
      <c r="H1972" s="21" t="str">
        <f>IF('Base de dados'!G1971&lt;&gt;"",'Base de dados'!G1971,"")</f>
        <v/>
      </c>
      <c r="I1972" s="31" t="str">
        <f>Prefeitura!D1972</f>
        <v>RUA MARIA JOSE C DE ALMEIDA, 290 - PARQUE SAO PAULO - CASA BRANCA</v>
      </c>
      <c r="J1972" s="22" t="str">
        <f>Prefeitura!E1972</f>
        <v>(19) 987247517</v>
      </c>
      <c r="K1972" s="23" t="str">
        <f>LOWER('Base de dados'!K1971)</f>
        <v>ivan.ricardo.ir@gmail.com</v>
      </c>
      <c r="L1972" s="24" t="str">
        <f>'Base de dados'!J1971</f>
        <v>POPULAÇÃO GERAL</v>
      </c>
      <c r="M1972" s="24" t="str">
        <f>'Base de dados'!L1971</f>
        <v>SUPLENTE</v>
      </c>
      <c r="N1972" s="24">
        <f>'Base de dados'!M1971</f>
        <v>1655</v>
      </c>
      <c r="O1972" s="29" t="str">
        <f>IF(OR(Prefeitura!I1972="Não",Prefeitura!J1972&lt;&gt;""),"EXCLUÍDO","")</f>
        <v/>
      </c>
      <c r="P1972" s="24" t="str">
        <f>IF(Prefeitura!J1972&lt;&gt;"","ATENDIDO CDHU",IF(Prefeitura!I1972="Não","NÃO COMPROVA TEMPO DE MORADIA",""))</f>
        <v/>
      </c>
      <c r="Q1972" s="24" t="str">
        <f t="shared" si="62"/>
        <v/>
      </c>
    </row>
    <row r="1973" spans="1:17" ht="24.95" customHeight="1" x14ac:dyDescent="0.25">
      <c r="A1973" s="17">
        <f t="shared" si="61"/>
        <v>1971</v>
      </c>
      <c r="B1973" s="18" t="str">
        <f>'Base de dados'!A1972</f>
        <v>5630003704</v>
      </c>
      <c r="C1973" s="19" t="str">
        <f>'Base de dados'!B1972</f>
        <v>FERNANDA MAGDALENA GONCALVES PAIXAO</v>
      </c>
      <c r="D1973" s="26">
        <f>'Base de dados'!C1972</f>
        <v>485973091</v>
      </c>
      <c r="E1973" s="20" t="str">
        <f>'Base de dados'!D1972</f>
        <v>423.249.968-71</v>
      </c>
      <c r="F1973" s="21" t="str">
        <f>IF('Base de dados'!E1972&lt;&gt;"",'Base de dados'!E1972,"")</f>
        <v/>
      </c>
      <c r="G1973" s="21" t="str">
        <f>IF('Base de dados'!F1972&lt;&gt;"",'Base de dados'!F1972,"")</f>
        <v/>
      </c>
      <c r="H1973" s="21" t="str">
        <f>IF('Base de dados'!G1972&lt;&gt;"",'Base de dados'!G1972,"")</f>
        <v/>
      </c>
      <c r="I1973" s="31" t="str">
        <f>Prefeitura!D1973</f>
        <v>RUA FRANCISCO CARVALHO FILHO, N 44 - PQ SAO PAULO - CASA BRANCA</v>
      </c>
      <c r="J1973" s="22" t="str">
        <f>Prefeitura!E1973</f>
        <v>(19) 992176847</v>
      </c>
      <c r="K1973" s="23" t="str">
        <f>LOWER('Base de dados'!K1972)</f>
        <v>paixaofernanda314@gmail.com</v>
      </c>
      <c r="L1973" s="24" t="str">
        <f>'Base de dados'!J1972</f>
        <v>POPULAÇÃO GERAL</v>
      </c>
      <c r="M1973" s="24" t="str">
        <f>'Base de dados'!L1972</f>
        <v>SUPLENTE</v>
      </c>
      <c r="N1973" s="24">
        <f>'Base de dados'!M1972</f>
        <v>1656</v>
      </c>
      <c r="O1973" s="29" t="str">
        <f>IF(OR(Prefeitura!I1973="Não",Prefeitura!J1973&lt;&gt;""),"EXCLUÍDO","")</f>
        <v/>
      </c>
      <c r="P1973" s="24" t="str">
        <f>IF(Prefeitura!J1973&lt;&gt;"","ATENDIDO CDHU",IF(Prefeitura!I1973="Não","NÃO COMPROVA TEMPO DE MORADIA",""))</f>
        <v/>
      </c>
      <c r="Q1973" s="24" t="str">
        <f t="shared" si="62"/>
        <v/>
      </c>
    </row>
    <row r="1974" spans="1:17" ht="24.95" customHeight="1" x14ac:dyDescent="0.25">
      <c r="A1974" s="17">
        <f t="shared" si="61"/>
        <v>1972</v>
      </c>
      <c r="B1974" s="18" t="str">
        <f>'Base de dados'!A1973</f>
        <v>5630014651</v>
      </c>
      <c r="C1974" s="19" t="str">
        <f>'Base de dados'!B1973</f>
        <v>CLAUDIA SOARES BARBOSA</v>
      </c>
      <c r="D1974" s="26">
        <f>'Base de dados'!C1973</f>
        <v>43175603</v>
      </c>
      <c r="E1974" s="20" t="str">
        <f>'Base de dados'!D1973</f>
        <v>305.267.138-36</v>
      </c>
      <c r="F1974" s="21" t="str">
        <f>IF('Base de dados'!E1973&lt;&gt;"",'Base de dados'!E1973,"")</f>
        <v/>
      </c>
      <c r="G1974" s="21" t="str">
        <f>IF('Base de dados'!F1973&lt;&gt;"",'Base de dados'!F1973,"")</f>
        <v/>
      </c>
      <c r="H1974" s="21" t="str">
        <f>IF('Base de dados'!G1973&lt;&gt;"",'Base de dados'!G1973,"")</f>
        <v/>
      </c>
      <c r="I1974" s="31" t="str">
        <f>Prefeitura!D1974</f>
        <v>RUA ALAGOAS, 37 - JARDIM BELA VISTA - CASA BRANCA</v>
      </c>
      <c r="J1974" s="22" t="str">
        <f>Prefeitura!E1974</f>
        <v>(19) 989861826</v>
      </c>
      <c r="K1974" s="23" t="str">
        <f>LOWER('Base de dados'!K1973)</f>
        <v>claudinhasoaresbarbosa@gmail.com</v>
      </c>
      <c r="L1974" s="24" t="str">
        <f>'Base de dados'!J1973</f>
        <v>POPULAÇÃO GERAL</v>
      </c>
      <c r="M1974" s="24" t="str">
        <f>'Base de dados'!L1973</f>
        <v>SUPLENTE</v>
      </c>
      <c r="N1974" s="24">
        <f>'Base de dados'!M1973</f>
        <v>1657</v>
      </c>
      <c r="O1974" s="29" t="str">
        <f>IF(OR(Prefeitura!I1974="Não",Prefeitura!J1974&lt;&gt;""),"EXCLUÍDO","")</f>
        <v/>
      </c>
      <c r="P1974" s="24" t="str">
        <f>IF(Prefeitura!J1974&lt;&gt;"","ATENDIDO CDHU",IF(Prefeitura!I1974="Não","NÃO COMPROVA TEMPO DE MORADIA",""))</f>
        <v/>
      </c>
      <c r="Q1974" s="24" t="str">
        <f t="shared" si="62"/>
        <v/>
      </c>
    </row>
    <row r="1975" spans="1:17" ht="24.95" customHeight="1" x14ac:dyDescent="0.25">
      <c r="A1975" s="17">
        <f t="shared" si="61"/>
        <v>1973</v>
      </c>
      <c r="B1975" s="18" t="str">
        <f>'Base de dados'!A1974</f>
        <v>5630021201</v>
      </c>
      <c r="C1975" s="19" t="str">
        <f>'Base de dados'!B1974</f>
        <v>JOSE PEDRO OLIVEIRA DA SILVA ALVES</v>
      </c>
      <c r="D1975" s="26">
        <f>'Base de dados'!C1974</f>
        <v>506609534</v>
      </c>
      <c r="E1975" s="20" t="str">
        <f>'Base de dados'!D1974</f>
        <v>465.862.788-48</v>
      </c>
      <c r="F1975" s="21" t="str">
        <f>IF('Base de dados'!E1974&lt;&gt;"",'Base de dados'!E1974,"")</f>
        <v>MIRIAM RAFAELA HELENA BERNAL</v>
      </c>
      <c r="G1975" s="21">
        <f>IF('Base de dados'!F1974&lt;&gt;"",'Base de dados'!F1974,"")</f>
        <v>531501619</v>
      </c>
      <c r="H1975" s="21" t="str">
        <f>IF('Base de dados'!G1974&lt;&gt;"",'Base de dados'!G1974,"")</f>
        <v>456.582.628-36</v>
      </c>
      <c r="I1975" s="31" t="str">
        <f>Prefeitura!D1975</f>
        <v>RUA ANGELO FRANCISCHETTI, 306 - CENTRO - CASA BRANCA</v>
      </c>
      <c r="J1975" s="22" t="str">
        <f>Prefeitura!E1975</f>
        <v>(19) 991031186</v>
      </c>
      <c r="K1975" s="23" t="str">
        <f>LOWER('Base de dados'!K1974)</f>
        <v>zeanjosal@gmail.com</v>
      </c>
      <c r="L1975" s="24" t="str">
        <f>'Base de dados'!J1974</f>
        <v>POPULAÇÃO GERAL</v>
      </c>
      <c r="M1975" s="24" t="str">
        <f>'Base de dados'!L1974</f>
        <v>SUPLENTE</v>
      </c>
      <c r="N1975" s="24">
        <f>'Base de dados'!M1974</f>
        <v>1658</v>
      </c>
      <c r="O1975" s="29" t="str">
        <f>IF(OR(Prefeitura!I1975="Não",Prefeitura!J1975&lt;&gt;""),"EXCLUÍDO","")</f>
        <v/>
      </c>
      <c r="P1975" s="24" t="str">
        <f>IF(Prefeitura!J1975&lt;&gt;"","ATENDIDO CDHU",IF(Prefeitura!I1975="Não","NÃO COMPROVA TEMPO DE MORADIA",""))</f>
        <v/>
      </c>
      <c r="Q1975" s="24" t="str">
        <f t="shared" si="62"/>
        <v/>
      </c>
    </row>
    <row r="1976" spans="1:17" ht="24.95" customHeight="1" x14ac:dyDescent="0.25">
      <c r="A1976" s="17">
        <f t="shared" si="61"/>
        <v>1974</v>
      </c>
      <c r="B1976" s="18" t="str">
        <f>'Base de dados'!A1975</f>
        <v>5630006483</v>
      </c>
      <c r="C1976" s="19" t="str">
        <f>'Base de dados'!B1975</f>
        <v>WESLEY WILLIAM DA SILVA</v>
      </c>
      <c r="D1976" s="26">
        <f>'Base de dados'!C1975</f>
        <v>479342714</v>
      </c>
      <c r="E1976" s="20" t="str">
        <f>'Base de dados'!D1975</f>
        <v>404.707.598-10</v>
      </c>
      <c r="F1976" s="21" t="str">
        <f>IF('Base de dados'!E1975&lt;&gt;"",'Base de dados'!E1975,"")</f>
        <v>JAQUELINE ALVES ALEXANDRE</v>
      </c>
      <c r="G1976" s="21">
        <f>IF('Base de dados'!F1975&lt;&gt;"",'Base de dados'!F1975,"")</f>
        <v>446076266</v>
      </c>
      <c r="H1976" s="21" t="str">
        <f>IF('Base de dados'!G1975&lt;&gt;"",'Base de dados'!G1975,"")</f>
        <v>391.361.538-50</v>
      </c>
      <c r="I1976" s="31" t="str">
        <f>Prefeitura!D1976</f>
        <v>RUA JOAO BATISTA SALLES CUNHA, 326 - PARQUE SAO PAULO - CASA BRANCA</v>
      </c>
      <c r="J1976" s="22" t="str">
        <f>Prefeitura!E1976</f>
        <v>(19) 989739088</v>
      </c>
      <c r="K1976" s="23" t="str">
        <f>LOWER('Base de dados'!K1975)</f>
        <v>jaquelinealexandre298@gmail.com</v>
      </c>
      <c r="L1976" s="24" t="str">
        <f>'Base de dados'!J1975</f>
        <v>POPULAÇÃO GERAL</v>
      </c>
      <c r="M1976" s="24" t="str">
        <f>'Base de dados'!L1975</f>
        <v>SUPLENTE</v>
      </c>
      <c r="N1976" s="24">
        <f>'Base de dados'!M1975</f>
        <v>1659</v>
      </c>
      <c r="O1976" s="29" t="str">
        <f>IF(OR(Prefeitura!I1976="Não",Prefeitura!J1976&lt;&gt;""),"EXCLUÍDO","")</f>
        <v/>
      </c>
      <c r="P1976" s="24" t="str">
        <f>IF(Prefeitura!J1976&lt;&gt;"","ATENDIDO CDHU",IF(Prefeitura!I1976="Não","NÃO COMPROVA TEMPO DE MORADIA",""))</f>
        <v/>
      </c>
      <c r="Q1976" s="24" t="str">
        <f t="shared" si="62"/>
        <v/>
      </c>
    </row>
    <row r="1977" spans="1:17" ht="24.95" customHeight="1" x14ac:dyDescent="0.25">
      <c r="A1977" s="17">
        <f t="shared" si="61"/>
        <v>1975</v>
      </c>
      <c r="B1977" s="18" t="str">
        <f>'Base de dados'!A1976</f>
        <v>5630004041</v>
      </c>
      <c r="C1977" s="19" t="str">
        <f>'Base de dados'!B1976</f>
        <v>LUIZ HENRIQUE DE OLIVEIRA</v>
      </c>
      <c r="D1977" s="26">
        <f>'Base de dados'!C1976</f>
        <v>309973119</v>
      </c>
      <c r="E1977" s="20" t="str">
        <f>'Base de dados'!D1976</f>
        <v>338.172.188-77</v>
      </c>
      <c r="F1977" s="21" t="str">
        <f>IF('Base de dados'!E1976&lt;&gt;"",'Base de dados'!E1976,"")</f>
        <v/>
      </c>
      <c r="G1977" s="21" t="str">
        <f>IF('Base de dados'!F1976&lt;&gt;"",'Base de dados'!F1976,"")</f>
        <v/>
      </c>
      <c r="H1977" s="21" t="str">
        <f>IF('Base de dados'!G1976&lt;&gt;"",'Base de dados'!G1976,"")</f>
        <v/>
      </c>
      <c r="I1977" s="31" t="str">
        <f>Prefeitura!D1977</f>
        <v>RUA SANTO ANTONIO, 112 - CENTRO - CASA BRANCA</v>
      </c>
      <c r="J1977" s="22" t="str">
        <f>Prefeitura!E1977</f>
        <v>(19) 981812542</v>
      </c>
      <c r="K1977" s="23" t="str">
        <f>LOWER('Base de dados'!K1976)</f>
        <v>luizborracha23@gmail.com</v>
      </c>
      <c r="L1977" s="24" t="str">
        <f>'Base de dados'!J1976</f>
        <v>POPULAÇÃO GERAL</v>
      </c>
      <c r="M1977" s="24" t="str">
        <f>'Base de dados'!L1976</f>
        <v>SUPLENTE</v>
      </c>
      <c r="N1977" s="24">
        <f>'Base de dados'!M1976</f>
        <v>1660</v>
      </c>
      <c r="O1977" s="29" t="str">
        <f>IF(OR(Prefeitura!I1977="Não",Prefeitura!J1977&lt;&gt;""),"EXCLUÍDO","")</f>
        <v/>
      </c>
      <c r="P1977" s="24" t="str">
        <f>IF(Prefeitura!J1977&lt;&gt;"","ATENDIDO CDHU",IF(Prefeitura!I1977="Não","NÃO COMPROVA TEMPO DE MORADIA",""))</f>
        <v/>
      </c>
      <c r="Q1977" s="24" t="str">
        <f t="shared" si="62"/>
        <v/>
      </c>
    </row>
    <row r="1978" spans="1:17" ht="24.95" customHeight="1" x14ac:dyDescent="0.25">
      <c r="A1978" s="17">
        <f t="shared" si="61"/>
        <v>1976</v>
      </c>
      <c r="B1978" s="18" t="str">
        <f>'Base de dados'!A1977</f>
        <v>5630016250</v>
      </c>
      <c r="C1978" s="19" t="str">
        <f>'Base de dados'!B1977</f>
        <v>ISIS SCHERMA SCHWENGER LANDGRAF</v>
      </c>
      <c r="D1978" s="26">
        <f>'Base de dados'!C1977</f>
        <v>33256695</v>
      </c>
      <c r="E1978" s="20" t="str">
        <f>'Base de dados'!D1977</f>
        <v>303.932.078-54</v>
      </c>
      <c r="F1978" s="21" t="str">
        <f>IF('Base de dados'!E1977&lt;&gt;"",'Base de dados'!E1977,"")</f>
        <v/>
      </c>
      <c r="G1978" s="21" t="str">
        <f>IF('Base de dados'!F1977&lt;&gt;"",'Base de dados'!F1977,"")</f>
        <v/>
      </c>
      <c r="H1978" s="21" t="str">
        <f>IF('Base de dados'!G1977&lt;&gt;"",'Base de dados'!G1977,"")</f>
        <v/>
      </c>
      <c r="I1978" s="31" t="str">
        <f>Prefeitura!D1978</f>
        <v>RUA VEREADOR ALBERTINO MARCHIORI, 125 - CENTRO - SANTA CRUZ DA CONCEICAO</v>
      </c>
      <c r="J1978" s="22" t="str">
        <f>Prefeitura!E1978</f>
        <v>(19) 993521429</v>
      </c>
      <c r="K1978" s="23" t="str">
        <f>LOWER('Base de dados'!K1977)</f>
        <v>isis-ls@hotmail.com</v>
      </c>
      <c r="L1978" s="24" t="str">
        <f>'Base de dados'!J1977</f>
        <v>POPULAÇÃO GERAL</v>
      </c>
      <c r="M1978" s="24" t="str">
        <f>'Base de dados'!L1977</f>
        <v>SUPLENTE</v>
      </c>
      <c r="N1978" s="24">
        <f>'Base de dados'!M1977</f>
        <v>1661</v>
      </c>
      <c r="O1978" s="29" t="str">
        <f>IF(OR(Prefeitura!I1978="Não",Prefeitura!J1978&lt;&gt;""),"EXCLUÍDO","")</f>
        <v/>
      </c>
      <c r="P1978" s="24" t="str">
        <f>IF(Prefeitura!J1978&lt;&gt;"","ATENDIDO CDHU",IF(Prefeitura!I1978="Não","NÃO COMPROVA TEMPO DE MORADIA",""))</f>
        <v/>
      </c>
      <c r="Q1978" s="24" t="str">
        <f t="shared" si="62"/>
        <v/>
      </c>
    </row>
    <row r="1979" spans="1:17" ht="24.95" customHeight="1" x14ac:dyDescent="0.25">
      <c r="A1979" s="17">
        <f t="shared" si="61"/>
        <v>1977</v>
      </c>
      <c r="B1979" s="18" t="str">
        <f>'Base de dados'!A1978</f>
        <v>5630001245</v>
      </c>
      <c r="C1979" s="19" t="str">
        <f>'Base de dados'!B1978</f>
        <v>PRISCILA FERNANDA FERREIRA DELGADO</v>
      </c>
      <c r="D1979" s="26">
        <f>'Base de dados'!C1978</f>
        <v>455380351</v>
      </c>
      <c r="E1979" s="20" t="str">
        <f>'Base de dados'!D1978</f>
        <v>465.330.138-74</v>
      </c>
      <c r="F1979" s="21" t="str">
        <f>IF('Base de dados'!E1978&lt;&gt;"",'Base de dados'!E1978,"")</f>
        <v>ANDRE LUIS SCORZA DE SOUZA</v>
      </c>
      <c r="G1979" s="21">
        <f>IF('Base de dados'!F1978&lt;&gt;"",'Base de dados'!F1978,"")</f>
        <v>407301562</v>
      </c>
      <c r="H1979" s="21" t="str">
        <f>IF('Base de dados'!G1978&lt;&gt;"",'Base de dados'!G1978,"")</f>
        <v>350.555.448-05</v>
      </c>
      <c r="I1979" s="31" t="str">
        <f>Prefeitura!D1979</f>
        <v>RUA VALDEMAR PANICO, 215 - CENTRO - CASA BRANCA</v>
      </c>
      <c r="J1979" s="22" t="str">
        <f>Prefeitura!E1979</f>
        <v>(19) 992669970</v>
      </c>
      <c r="K1979" s="23" t="str">
        <f>LOWER('Base de dados'!K1978)</f>
        <v>prri.dellgado@gmail.com</v>
      </c>
      <c r="L1979" s="24" t="str">
        <f>'Base de dados'!J1978</f>
        <v>POPULAÇÃO GERAL</v>
      </c>
      <c r="M1979" s="24" t="str">
        <f>'Base de dados'!L1978</f>
        <v>SUPLENTE</v>
      </c>
      <c r="N1979" s="24">
        <f>'Base de dados'!M1978</f>
        <v>1662</v>
      </c>
      <c r="O1979" s="29" t="str">
        <f>IF(OR(Prefeitura!I1979="Não",Prefeitura!J1979&lt;&gt;""),"EXCLUÍDO","")</f>
        <v/>
      </c>
      <c r="P1979" s="24" t="str">
        <f>IF(Prefeitura!J1979&lt;&gt;"","ATENDIDO CDHU",IF(Prefeitura!I1979="Não","NÃO COMPROVA TEMPO DE MORADIA",""))</f>
        <v/>
      </c>
      <c r="Q1979" s="24" t="str">
        <f t="shared" si="62"/>
        <v/>
      </c>
    </row>
    <row r="1980" spans="1:17" ht="24.95" customHeight="1" x14ac:dyDescent="0.25">
      <c r="A1980" s="17">
        <f t="shared" si="61"/>
        <v>1978</v>
      </c>
      <c r="B1980" s="18" t="str">
        <f>'Base de dados'!A1979</f>
        <v>5630003993</v>
      </c>
      <c r="C1980" s="19" t="str">
        <f>'Base de dados'!B1979</f>
        <v>MAGALI GAVIOLI</v>
      </c>
      <c r="D1980" s="26">
        <f>'Base de dados'!C1979</f>
        <v>228948113</v>
      </c>
      <c r="E1980" s="20" t="str">
        <f>'Base de dados'!D1979</f>
        <v>167.639.468-05</v>
      </c>
      <c r="F1980" s="21" t="str">
        <f>IF('Base de dados'!E1979&lt;&gt;"",'Base de dados'!E1979,"")</f>
        <v/>
      </c>
      <c r="G1980" s="21" t="str">
        <f>IF('Base de dados'!F1979&lt;&gt;"",'Base de dados'!F1979,"")</f>
        <v/>
      </c>
      <c r="H1980" s="21" t="str">
        <f>IF('Base de dados'!G1979&lt;&gt;"",'Base de dados'!G1979,"")</f>
        <v/>
      </c>
      <c r="I1980" s="31" t="str">
        <f>Prefeitura!D1980</f>
        <v>RUA IPIRANGA, 83 - CENTRO - CASA BRANCA</v>
      </c>
      <c r="J1980" s="22" t="str">
        <f>Prefeitura!E1980</f>
        <v>(19) 995556415</v>
      </c>
      <c r="K1980" s="23" t="str">
        <f>LOWER('Base de dados'!K1979)</f>
        <v>magaligavioli@hotmail.com</v>
      </c>
      <c r="L1980" s="24" t="str">
        <f>'Base de dados'!J1979</f>
        <v>POPULAÇÃO GERAL</v>
      </c>
      <c r="M1980" s="24" t="str">
        <f>'Base de dados'!L1979</f>
        <v>SUPLENTE</v>
      </c>
      <c r="N1980" s="24">
        <f>'Base de dados'!M1979</f>
        <v>1663</v>
      </c>
      <c r="O1980" s="29" t="str">
        <f>IF(OR(Prefeitura!I1980="Não",Prefeitura!J1980&lt;&gt;""),"EXCLUÍDO","")</f>
        <v/>
      </c>
      <c r="P1980" s="24" t="str">
        <f>IF(Prefeitura!J1980&lt;&gt;"","ATENDIDO CDHU",IF(Prefeitura!I1980="Não","NÃO COMPROVA TEMPO DE MORADIA",""))</f>
        <v/>
      </c>
      <c r="Q1980" s="24" t="str">
        <f t="shared" si="62"/>
        <v/>
      </c>
    </row>
    <row r="1981" spans="1:17" ht="24.95" customHeight="1" x14ac:dyDescent="0.25">
      <c r="A1981" s="17">
        <f t="shared" si="61"/>
        <v>1979</v>
      </c>
      <c r="B1981" s="18" t="str">
        <f>'Base de dados'!A1980</f>
        <v>5630003852</v>
      </c>
      <c r="C1981" s="19" t="str">
        <f>'Base de dados'!B1980</f>
        <v>RUBIA CAROLINA FIRMINO MILITAO</v>
      </c>
      <c r="D1981" s="26">
        <f>'Base de dados'!C1980</f>
        <v>351217654</v>
      </c>
      <c r="E1981" s="20" t="str">
        <f>'Base de dados'!D1980</f>
        <v>338.557.088-35</v>
      </c>
      <c r="F1981" s="21" t="str">
        <f>IF('Base de dados'!E1980&lt;&gt;"",'Base de dados'!E1980,"")</f>
        <v>EVALDO LUIZ FERREIRA</v>
      </c>
      <c r="G1981" s="21">
        <f>IF('Base de dados'!F1980&lt;&gt;"",'Base de dados'!F1980,"")</f>
        <v>351224117</v>
      </c>
      <c r="H1981" s="21" t="str">
        <f>IF('Base de dados'!G1980&lt;&gt;"",'Base de dados'!G1980,"")</f>
        <v>305.936.198-38</v>
      </c>
      <c r="I1981" s="31" t="str">
        <f>Prefeitura!D1981</f>
        <v>RUA SETE DE SETEMBRO, 417 - CENTRO - CASA BRANCA</v>
      </c>
      <c r="J1981" s="22" t="str">
        <f>Prefeitura!E1981</f>
        <v>(19) 993355684</v>
      </c>
      <c r="K1981" s="23" t="str">
        <f>LOWER('Base de dados'!K1980)</f>
        <v>rubiafirmino23@gmail.com</v>
      </c>
      <c r="L1981" s="24" t="str">
        <f>'Base de dados'!J1980</f>
        <v>POPULAÇÃO GERAL</v>
      </c>
      <c r="M1981" s="24" t="str">
        <f>'Base de dados'!L1980</f>
        <v>SUPLENTE</v>
      </c>
      <c r="N1981" s="24">
        <f>'Base de dados'!M1980</f>
        <v>1664</v>
      </c>
      <c r="O1981" s="29" t="str">
        <f>IF(OR(Prefeitura!I1981="Não",Prefeitura!J1981&lt;&gt;""),"EXCLUÍDO","")</f>
        <v/>
      </c>
      <c r="P1981" s="24" t="str">
        <f>IF(Prefeitura!J1981&lt;&gt;"","ATENDIDO CDHU",IF(Prefeitura!I1981="Não","NÃO COMPROVA TEMPO DE MORADIA",""))</f>
        <v/>
      </c>
      <c r="Q1981" s="24" t="str">
        <f t="shared" si="62"/>
        <v/>
      </c>
    </row>
    <row r="1982" spans="1:17" ht="24.95" customHeight="1" x14ac:dyDescent="0.25">
      <c r="A1982" s="17">
        <f t="shared" si="61"/>
        <v>1980</v>
      </c>
      <c r="B1982" s="18" t="str">
        <f>'Base de dados'!A1981</f>
        <v>5630013232</v>
      </c>
      <c r="C1982" s="19" t="str">
        <f>'Base de dados'!B1981</f>
        <v>ESDRAS RICARDO JORGE DE LIMA</v>
      </c>
      <c r="D1982" s="26">
        <f>'Base de dados'!C1981</f>
        <v>497285307</v>
      </c>
      <c r="E1982" s="20" t="str">
        <f>'Base de dados'!D1981</f>
        <v>439.049.138-59</v>
      </c>
      <c r="F1982" s="21" t="str">
        <f>IF('Base de dados'!E1981&lt;&gt;"",'Base de dados'!E1981,"")</f>
        <v/>
      </c>
      <c r="G1982" s="21" t="str">
        <f>IF('Base de dados'!F1981&lt;&gt;"",'Base de dados'!F1981,"")</f>
        <v/>
      </c>
      <c r="H1982" s="21" t="str">
        <f>IF('Base de dados'!G1981&lt;&gt;"",'Base de dados'!G1981,"")</f>
        <v/>
      </c>
      <c r="I1982" s="31" t="str">
        <f>Prefeitura!D1982</f>
        <v>RUA JOSE RODRIGUES PEGOS SOBRINHO, 353 - SAO BERNARDO  - CASA BRANCA</v>
      </c>
      <c r="J1982" s="22" t="str">
        <f>Prefeitura!E1982</f>
        <v>(19) 994460018</v>
      </c>
      <c r="K1982" s="23" t="str">
        <f>LOWER('Base de dados'!K1981)</f>
        <v>esdraslima5995@gmail.com</v>
      </c>
      <c r="L1982" s="24" t="str">
        <f>'Base de dados'!J1981</f>
        <v>POPULAÇÃO GERAL</v>
      </c>
      <c r="M1982" s="24" t="str">
        <f>'Base de dados'!L1981</f>
        <v>SUPLENTE</v>
      </c>
      <c r="N1982" s="24">
        <f>'Base de dados'!M1981</f>
        <v>1665</v>
      </c>
      <c r="O1982" s="29" t="str">
        <f>IF(OR(Prefeitura!I1982="Não",Prefeitura!J1982&lt;&gt;""),"EXCLUÍDO","")</f>
        <v/>
      </c>
      <c r="P1982" s="24" t="str">
        <f>IF(Prefeitura!J1982&lt;&gt;"","ATENDIDO CDHU",IF(Prefeitura!I1982="Não","NÃO COMPROVA TEMPO DE MORADIA",""))</f>
        <v/>
      </c>
      <c r="Q1982" s="24" t="str">
        <f t="shared" si="62"/>
        <v/>
      </c>
    </row>
    <row r="1983" spans="1:17" ht="24.95" customHeight="1" x14ac:dyDescent="0.25">
      <c r="A1983" s="17">
        <f t="shared" si="61"/>
        <v>1981</v>
      </c>
      <c r="B1983" s="18" t="str">
        <f>'Base de dados'!A1982</f>
        <v>5630013604</v>
      </c>
      <c r="C1983" s="19" t="str">
        <f>'Base de dados'!B1982</f>
        <v>BRUNO CESAR RAPHAEL</v>
      </c>
      <c r="D1983" s="26">
        <f>'Base de dados'!C1982</f>
        <v>462659173</v>
      </c>
      <c r="E1983" s="20" t="str">
        <f>'Base de dados'!D1982</f>
        <v>351.953.318-98</v>
      </c>
      <c r="F1983" s="21" t="str">
        <f>IF('Base de dados'!E1982&lt;&gt;"",'Base de dados'!E1982,"")</f>
        <v/>
      </c>
      <c r="G1983" s="21" t="str">
        <f>IF('Base de dados'!F1982&lt;&gt;"",'Base de dados'!F1982,"")</f>
        <v/>
      </c>
      <c r="H1983" s="21" t="str">
        <f>IF('Base de dados'!G1982&lt;&gt;"",'Base de dados'!G1982,"")</f>
        <v/>
      </c>
      <c r="I1983" s="31" t="str">
        <f>Prefeitura!D1983</f>
        <v>RUA MANOEL RODRIGUES DE PAULA, 13 - SANTA MARIA - CASA BRANCA</v>
      </c>
      <c r="J1983" s="22" t="str">
        <f>Prefeitura!E1983</f>
        <v>(19) 999592580</v>
      </c>
      <c r="K1983" s="23" t="str">
        <f>LOWER('Base de dados'!K1982)</f>
        <v>bruno45raphael@hotmail.com</v>
      </c>
      <c r="L1983" s="24" t="str">
        <f>'Base de dados'!J1982</f>
        <v>POPULAÇÃO GERAL</v>
      </c>
      <c r="M1983" s="24" t="str">
        <f>'Base de dados'!L1982</f>
        <v>SUPLENTE</v>
      </c>
      <c r="N1983" s="24">
        <f>'Base de dados'!M1982</f>
        <v>1666</v>
      </c>
      <c r="O1983" s="29" t="str">
        <f>IF(OR(Prefeitura!I1983="Não",Prefeitura!J1983&lt;&gt;""),"EXCLUÍDO","")</f>
        <v/>
      </c>
      <c r="P1983" s="24" t="str">
        <f>IF(Prefeitura!J1983&lt;&gt;"","ATENDIDO CDHU",IF(Prefeitura!I1983="Não","NÃO COMPROVA TEMPO DE MORADIA",""))</f>
        <v/>
      </c>
      <c r="Q1983" s="24" t="str">
        <f t="shared" si="62"/>
        <v/>
      </c>
    </row>
    <row r="1984" spans="1:17" ht="24.95" customHeight="1" x14ac:dyDescent="0.25">
      <c r="A1984" s="17">
        <f t="shared" si="61"/>
        <v>1982</v>
      </c>
      <c r="B1984" s="18" t="str">
        <f>'Base de dados'!A1983</f>
        <v>5630017514</v>
      </c>
      <c r="C1984" s="19" t="str">
        <f>'Base de dados'!B1983</f>
        <v>LILIANA FERREIRA VILLAS BOAS</v>
      </c>
      <c r="D1984" s="26">
        <f>'Base de dados'!C1983</f>
        <v>336854286</v>
      </c>
      <c r="E1984" s="20" t="str">
        <f>'Base de dados'!D1983</f>
        <v>312.405.358-30</v>
      </c>
      <c r="F1984" s="21" t="str">
        <f>IF('Base de dados'!E1983&lt;&gt;"",'Base de dados'!E1983,"")</f>
        <v/>
      </c>
      <c r="G1984" s="21" t="str">
        <f>IF('Base de dados'!F1983&lt;&gt;"",'Base de dados'!F1983,"")</f>
        <v/>
      </c>
      <c r="H1984" s="21" t="str">
        <f>IF('Base de dados'!G1983&lt;&gt;"",'Base de dados'!G1983,"")</f>
        <v/>
      </c>
      <c r="I1984" s="31" t="str">
        <f>Prefeitura!D1984</f>
        <v>RUA MARECHAL DEODORO, 924 - CENTRO - CASA BRANCA</v>
      </c>
      <c r="J1984" s="22" t="str">
        <f>Prefeitura!E1984</f>
        <v>(19) 986014872</v>
      </c>
      <c r="K1984" s="23" t="str">
        <f>LOWER('Base de dados'!K1983)</f>
        <v>julia.joão@hotmail.com</v>
      </c>
      <c r="L1984" s="24" t="str">
        <f>'Base de dados'!J1983</f>
        <v>POPULAÇÃO GERAL</v>
      </c>
      <c r="M1984" s="24" t="str">
        <f>'Base de dados'!L1983</f>
        <v>SUPLENTE</v>
      </c>
      <c r="N1984" s="24">
        <f>'Base de dados'!M1983</f>
        <v>1667</v>
      </c>
      <c r="O1984" s="29" t="str">
        <f>IF(OR(Prefeitura!I1984="Não",Prefeitura!J1984&lt;&gt;""),"EXCLUÍDO","")</f>
        <v/>
      </c>
      <c r="P1984" s="24" t="str">
        <f>IF(Prefeitura!J1984&lt;&gt;"","ATENDIDO CDHU",IF(Prefeitura!I1984="Não","NÃO COMPROVA TEMPO DE MORADIA",""))</f>
        <v/>
      </c>
      <c r="Q1984" s="24" t="str">
        <f t="shared" si="62"/>
        <v/>
      </c>
    </row>
    <row r="1985" spans="1:17" ht="24.95" customHeight="1" x14ac:dyDescent="0.25">
      <c r="A1985" s="17">
        <f t="shared" si="61"/>
        <v>1983</v>
      </c>
      <c r="B1985" s="18" t="str">
        <f>'Base de dados'!A1984</f>
        <v>5630017472</v>
      </c>
      <c r="C1985" s="19" t="str">
        <f>'Base de dados'!B1984</f>
        <v>TAMIRIS ALESSANDRA RODRIGUES SANTA ROSA</v>
      </c>
      <c r="D1985" s="26">
        <f>'Base de dados'!C1984</f>
        <v>435184155</v>
      </c>
      <c r="E1985" s="20" t="str">
        <f>'Base de dados'!D1984</f>
        <v>439.660.078-00</v>
      </c>
      <c r="F1985" s="21" t="str">
        <f>IF('Base de dados'!E1984&lt;&gt;"",'Base de dados'!E1984,"")</f>
        <v/>
      </c>
      <c r="G1985" s="21" t="str">
        <f>IF('Base de dados'!F1984&lt;&gt;"",'Base de dados'!F1984,"")</f>
        <v/>
      </c>
      <c r="H1985" s="21" t="str">
        <f>IF('Base de dados'!G1984&lt;&gt;"",'Base de dados'!G1984,"")</f>
        <v/>
      </c>
      <c r="I1985" s="31" t="str">
        <f>Prefeitura!D1985</f>
        <v>RUA DOS FRANCISCHET, 296 - JARDIM AMERICA - CASA BRANCA</v>
      </c>
      <c r="J1985" s="22" t="str">
        <f>Prefeitura!E1985</f>
        <v>(19) 993847952</v>
      </c>
      <c r="K1985" s="23" t="str">
        <f>LOWER('Base de dados'!K1984)</f>
        <v>tamirissantarosa@yahoo.com</v>
      </c>
      <c r="L1985" s="24" t="str">
        <f>'Base de dados'!J1984</f>
        <v>POPULAÇÃO GERAL</v>
      </c>
      <c r="M1985" s="24" t="str">
        <f>'Base de dados'!L1984</f>
        <v>SUPLENTE</v>
      </c>
      <c r="N1985" s="24">
        <f>'Base de dados'!M1984</f>
        <v>1668</v>
      </c>
      <c r="O1985" s="29" t="str">
        <f>IF(OR(Prefeitura!I1985="Não",Prefeitura!J1985&lt;&gt;""),"EXCLUÍDO","")</f>
        <v/>
      </c>
      <c r="P1985" s="24" t="str">
        <f>IF(Prefeitura!J1985&lt;&gt;"","ATENDIDO CDHU",IF(Prefeitura!I1985="Não","NÃO COMPROVA TEMPO DE MORADIA",""))</f>
        <v/>
      </c>
      <c r="Q1985" s="24" t="str">
        <f t="shared" si="62"/>
        <v/>
      </c>
    </row>
    <row r="1986" spans="1:17" ht="24.95" customHeight="1" x14ac:dyDescent="0.25">
      <c r="A1986" s="17">
        <f t="shared" si="61"/>
        <v>1984</v>
      </c>
      <c r="B1986" s="18" t="str">
        <f>'Base de dados'!A1985</f>
        <v>5630008869</v>
      </c>
      <c r="C1986" s="19" t="str">
        <f>'Base de dados'!B1985</f>
        <v>MARIA VITORINO PEREIRA</v>
      </c>
      <c r="D1986" s="26">
        <f>'Base de dados'!C1985</f>
        <v>359670611</v>
      </c>
      <c r="E1986" s="20" t="str">
        <f>'Base de dados'!D1985</f>
        <v>218.491.128-35</v>
      </c>
      <c r="F1986" s="21" t="str">
        <f>IF('Base de dados'!E1985&lt;&gt;"",'Base de dados'!E1985,"")</f>
        <v/>
      </c>
      <c r="G1986" s="21" t="str">
        <f>IF('Base de dados'!F1985&lt;&gt;"",'Base de dados'!F1985,"")</f>
        <v/>
      </c>
      <c r="H1986" s="21" t="str">
        <f>IF('Base de dados'!G1985&lt;&gt;"",'Base de dados'!G1985,"")</f>
        <v/>
      </c>
      <c r="I1986" s="31" t="str">
        <f>Prefeitura!D1986</f>
        <v>FAZ TRES MARIAS, sn - RURAL - CASA BRANCA</v>
      </c>
      <c r="J1986" s="22" t="str">
        <f>Prefeitura!E1986</f>
        <v>(19) 983247367</v>
      </c>
      <c r="K1986" s="23" t="str">
        <f>LOWER('Base de dados'!K1985)</f>
        <v>cyriasimoesfarias@gmail.com</v>
      </c>
      <c r="L1986" s="24" t="str">
        <f>'Base de dados'!J1985</f>
        <v>POPULAÇÃO GERAL</v>
      </c>
      <c r="M1986" s="24" t="str">
        <f>'Base de dados'!L1985</f>
        <v>SUPLENTE</v>
      </c>
      <c r="N1986" s="24">
        <f>'Base de dados'!M1985</f>
        <v>1669</v>
      </c>
      <c r="O1986" s="29" t="str">
        <f>IF(OR(Prefeitura!I1986="Não",Prefeitura!J1986&lt;&gt;""),"EXCLUÍDO","")</f>
        <v/>
      </c>
      <c r="P1986" s="24" t="str">
        <f>IF(Prefeitura!J1986&lt;&gt;"","ATENDIDO CDHU",IF(Prefeitura!I1986="Não","NÃO COMPROVA TEMPO DE MORADIA",""))</f>
        <v/>
      </c>
      <c r="Q1986" s="24" t="str">
        <f t="shared" si="62"/>
        <v/>
      </c>
    </row>
    <row r="1987" spans="1:17" ht="24.95" customHeight="1" x14ac:dyDescent="0.25">
      <c r="A1987" s="17">
        <f t="shared" si="61"/>
        <v>1985</v>
      </c>
      <c r="B1987" s="18" t="str">
        <f>'Base de dados'!A1986</f>
        <v>5630011962</v>
      </c>
      <c r="C1987" s="19" t="str">
        <f>'Base de dados'!B1986</f>
        <v>SHEILA CRISTINA</v>
      </c>
      <c r="D1987" s="26">
        <f>'Base de dados'!C1986</f>
        <v>400726646</v>
      </c>
      <c r="E1987" s="20" t="str">
        <f>'Base de dados'!D1986</f>
        <v>427.337.118-90</v>
      </c>
      <c r="F1987" s="21" t="str">
        <f>IF('Base de dados'!E1986&lt;&gt;"",'Base de dados'!E1986,"")</f>
        <v/>
      </c>
      <c r="G1987" s="21" t="str">
        <f>IF('Base de dados'!F1986&lt;&gt;"",'Base de dados'!F1986,"")</f>
        <v/>
      </c>
      <c r="H1987" s="21" t="str">
        <f>IF('Base de dados'!G1986&lt;&gt;"",'Base de dados'!G1986,"")</f>
        <v/>
      </c>
      <c r="I1987" s="31" t="str">
        <f>Prefeitura!D1987</f>
        <v>RUA BARAO DO RIO BRANCO, 1091 - JARDIM MODELO - GUARATINGUETA</v>
      </c>
      <c r="J1987" s="22" t="str">
        <f>Prefeitura!E1987</f>
        <v>(12) 981217405</v>
      </c>
      <c r="K1987" s="23" t="str">
        <f>LOWER('Base de dados'!K1986)</f>
        <v>sheila_cris_morena@hotmail.com</v>
      </c>
      <c r="L1987" s="24" t="str">
        <f>'Base de dados'!J1986</f>
        <v>POPULAÇÃO GERAL</v>
      </c>
      <c r="M1987" s="24" t="str">
        <f>'Base de dados'!L1986</f>
        <v>SUPLENTE</v>
      </c>
      <c r="N1987" s="24">
        <f>'Base de dados'!M1986</f>
        <v>1670</v>
      </c>
      <c r="O1987" s="29" t="str">
        <f>IF(OR(Prefeitura!I1987="Não",Prefeitura!J1987&lt;&gt;""),"EXCLUÍDO","")</f>
        <v/>
      </c>
      <c r="P1987" s="24" t="str">
        <f>IF(Prefeitura!J1987&lt;&gt;"","ATENDIDO CDHU",IF(Prefeitura!I1987="Não","NÃO COMPROVA TEMPO DE MORADIA",""))</f>
        <v/>
      </c>
      <c r="Q1987" s="24" t="str">
        <f t="shared" si="62"/>
        <v/>
      </c>
    </row>
    <row r="1988" spans="1:17" ht="24.95" customHeight="1" x14ac:dyDescent="0.25">
      <c r="A1988" s="17">
        <f t="shared" si="61"/>
        <v>1986</v>
      </c>
      <c r="B1988" s="18" t="str">
        <f>'Base de dados'!A1987</f>
        <v>5630002086</v>
      </c>
      <c r="C1988" s="19" t="str">
        <f>'Base de dados'!B1987</f>
        <v>DANIEL GOMES</v>
      </c>
      <c r="D1988" s="26">
        <f>'Base de dados'!C1987</f>
        <v>289043438</v>
      </c>
      <c r="E1988" s="20" t="str">
        <f>'Base de dados'!D1987</f>
        <v>274.590.028-52</v>
      </c>
      <c r="F1988" s="21" t="str">
        <f>IF('Base de dados'!E1987&lt;&gt;"",'Base de dados'!E1987,"")</f>
        <v>ELIANA MONTEIRO GOMES</v>
      </c>
      <c r="G1988" s="21">
        <f>IF('Base de dados'!F1987&lt;&gt;"",'Base de dados'!F1987,"")</f>
        <v>328226610</v>
      </c>
      <c r="H1988" s="21" t="str">
        <f>IF('Base de dados'!G1987&lt;&gt;"",'Base de dados'!G1987,"")</f>
        <v>279.848.518-59</v>
      </c>
      <c r="I1988" s="31" t="str">
        <f>Prefeitura!D1988</f>
        <v>RUA FAMILIA CARVALHO, 115 - NAZARE  - CASA BRANCA</v>
      </c>
      <c r="J1988" s="22" t="str">
        <f>Prefeitura!E1988</f>
        <v>(19) 991172594</v>
      </c>
      <c r="K1988" s="23" t="str">
        <f>LOWER('Base de dados'!K1987)</f>
        <v>danielcorinthians2013@gmail.com</v>
      </c>
      <c r="L1988" s="24" t="str">
        <f>'Base de dados'!J1987</f>
        <v>POPULAÇÃO GERAL</v>
      </c>
      <c r="M1988" s="24" t="str">
        <f>'Base de dados'!L1987</f>
        <v>SUPLENTE</v>
      </c>
      <c r="N1988" s="24">
        <f>'Base de dados'!M1987</f>
        <v>1671</v>
      </c>
      <c r="O1988" s="29" t="str">
        <f>IF(OR(Prefeitura!I1988="Não",Prefeitura!J1988&lt;&gt;""),"EXCLUÍDO","")</f>
        <v/>
      </c>
      <c r="P1988" s="24" t="str">
        <f>IF(Prefeitura!J1988&lt;&gt;"","ATENDIDO CDHU",IF(Prefeitura!I1988="Não","NÃO COMPROVA TEMPO DE MORADIA",""))</f>
        <v/>
      </c>
      <c r="Q1988" s="24" t="str">
        <f t="shared" si="62"/>
        <v/>
      </c>
    </row>
    <row r="1989" spans="1:17" ht="24.95" customHeight="1" x14ac:dyDescent="0.25">
      <c r="A1989" s="17">
        <f t="shared" ref="A1989:A2052" si="63">A1988+1</f>
        <v>1987</v>
      </c>
      <c r="B1989" s="18" t="str">
        <f>'Base de dados'!A1988</f>
        <v>5630003613</v>
      </c>
      <c r="C1989" s="19" t="str">
        <f>'Base de dados'!B1988</f>
        <v>JOSE LUIZ SIMAO DUTRA</v>
      </c>
      <c r="D1989" s="26">
        <f>'Base de dados'!C1988</f>
        <v>401230740</v>
      </c>
      <c r="E1989" s="20" t="str">
        <f>'Base de dados'!D1988</f>
        <v>340.036.698-60</v>
      </c>
      <c r="F1989" s="21" t="str">
        <f>IF('Base de dados'!E1988&lt;&gt;"",'Base de dados'!E1988,"")</f>
        <v/>
      </c>
      <c r="G1989" s="21" t="str">
        <f>IF('Base de dados'!F1988&lt;&gt;"",'Base de dados'!F1988,"")</f>
        <v/>
      </c>
      <c r="H1989" s="21" t="str">
        <f>IF('Base de dados'!G1988&lt;&gt;"",'Base de dados'!G1988,"")</f>
        <v/>
      </c>
      <c r="I1989" s="31" t="str">
        <f>Prefeitura!D1989</f>
        <v>RUA DR  ROBERTO BITENCOURT, 344 - JARDIM EUROPA  - CASA BRANCA</v>
      </c>
      <c r="J1989" s="22" t="str">
        <f>Prefeitura!E1989</f>
        <v>(19) 994548505</v>
      </c>
      <c r="K1989" s="23" t="str">
        <f>LOWER('Base de dados'!K1988)</f>
        <v>joseluizdumao@gmail.com</v>
      </c>
      <c r="L1989" s="24" t="str">
        <f>'Base de dados'!J1988</f>
        <v>POPULAÇÃO GERAL</v>
      </c>
      <c r="M1989" s="24" t="str">
        <f>'Base de dados'!L1988</f>
        <v>SUPLENTE</v>
      </c>
      <c r="N1989" s="24">
        <f>'Base de dados'!M1988</f>
        <v>1672</v>
      </c>
      <c r="O1989" s="29" t="str">
        <f>IF(OR(Prefeitura!I1989="Não",Prefeitura!J1989&lt;&gt;""),"EXCLUÍDO","")</f>
        <v/>
      </c>
      <c r="P1989" s="24" t="str">
        <f>IF(Prefeitura!J1989&lt;&gt;"","ATENDIDO CDHU",IF(Prefeitura!I1989="Não","NÃO COMPROVA TEMPO DE MORADIA",""))</f>
        <v/>
      </c>
      <c r="Q1989" s="24" t="str">
        <f t="shared" ref="Q1989:Q2000" si="64">IF(P1989="","",IF(P1989="ATENDIDO CDHU","CDHU","PREFEITURA"))</f>
        <v/>
      </c>
    </row>
    <row r="1990" spans="1:17" ht="24.95" customHeight="1" x14ac:dyDescent="0.25">
      <c r="A1990" s="17">
        <f t="shared" si="63"/>
        <v>1988</v>
      </c>
      <c r="B1990" s="18" t="str">
        <f>'Base de dados'!A1989</f>
        <v>5630018801</v>
      </c>
      <c r="C1990" s="19" t="str">
        <f>'Base de dados'!B1989</f>
        <v>KAINAN CESAR LOPES</v>
      </c>
      <c r="D1990" s="26">
        <f>'Base de dados'!C1989</f>
        <v>522750688</v>
      </c>
      <c r="E1990" s="20" t="str">
        <f>'Base de dados'!D1989</f>
        <v>443.243.358-26</v>
      </c>
      <c r="F1990" s="21" t="str">
        <f>IF('Base de dados'!E1989&lt;&gt;"",'Base de dados'!E1989,"")</f>
        <v/>
      </c>
      <c r="G1990" s="21" t="str">
        <f>IF('Base de dados'!F1989&lt;&gt;"",'Base de dados'!F1989,"")</f>
        <v/>
      </c>
      <c r="H1990" s="21" t="str">
        <f>IF('Base de dados'!G1989&lt;&gt;"",'Base de dados'!G1989,"")</f>
        <v/>
      </c>
      <c r="I1990" s="31" t="str">
        <f>Prefeitura!D1990</f>
        <v>RUA FRANCISCO CARVALHO FILHO, 39 - PARQUE SAO PAULO - CASA BRANCA</v>
      </c>
      <c r="J1990" s="22" t="str">
        <f>Prefeitura!E1990</f>
        <v>(19) 993255123</v>
      </c>
      <c r="K1990" s="23" t="str">
        <f>LOWER('Base de dados'!K1989)</f>
        <v>kainanlopes1@gmail.com</v>
      </c>
      <c r="L1990" s="24" t="str">
        <f>'Base de dados'!J1989</f>
        <v>POPULAÇÃO GERAL</v>
      </c>
      <c r="M1990" s="24" t="str">
        <f>'Base de dados'!L1989</f>
        <v>SUPLENTE</v>
      </c>
      <c r="N1990" s="24">
        <f>'Base de dados'!M1989</f>
        <v>1673</v>
      </c>
      <c r="O1990" s="29" t="str">
        <f>IF(OR(Prefeitura!I1990="Não",Prefeitura!J1990&lt;&gt;""),"EXCLUÍDO","")</f>
        <v/>
      </c>
      <c r="P1990" s="24" t="str">
        <f>IF(Prefeitura!J1990&lt;&gt;"","ATENDIDO CDHU",IF(Prefeitura!I1990="Não","NÃO COMPROVA TEMPO DE MORADIA",""))</f>
        <v/>
      </c>
      <c r="Q1990" s="24" t="str">
        <f t="shared" si="64"/>
        <v/>
      </c>
    </row>
    <row r="1991" spans="1:17" ht="24.95" customHeight="1" x14ac:dyDescent="0.25">
      <c r="A1991" s="17">
        <f t="shared" si="63"/>
        <v>1989</v>
      </c>
      <c r="B1991" s="18" t="str">
        <f>'Base de dados'!A1990</f>
        <v>5630003829</v>
      </c>
      <c r="C1991" s="19" t="str">
        <f>'Base de dados'!B1990</f>
        <v>JONATAS SARAIVA CAMPOS</v>
      </c>
      <c r="D1991" s="26">
        <f>'Base de dados'!C1990</f>
        <v>490072859</v>
      </c>
      <c r="E1991" s="20" t="str">
        <f>'Base de dados'!D1990</f>
        <v>413.507.788-93</v>
      </c>
      <c r="F1991" s="21" t="str">
        <f>IF('Base de dados'!E1990&lt;&gt;"",'Base de dados'!E1990,"")</f>
        <v>JESSICA APARECIDA DA SILVA CAMPOS</v>
      </c>
      <c r="G1991" s="21">
        <f>IF('Base de dados'!F1990&lt;&gt;"",'Base de dados'!F1990,"")</f>
        <v>47336959</v>
      </c>
      <c r="H1991" s="21" t="str">
        <f>IF('Base de dados'!G1990&lt;&gt;"",'Base de dados'!G1990,"")</f>
        <v>233.086.378-04</v>
      </c>
      <c r="I1991" s="31" t="str">
        <f>Prefeitura!D1991</f>
        <v>AV  AV RENATO PISTELI, 974 - JARDIM ALVORADA - CASA BRANCA</v>
      </c>
      <c r="J1991" s="22" t="str">
        <f>Prefeitura!E1991</f>
        <v>(19) 992384444</v>
      </c>
      <c r="K1991" s="23" t="str">
        <f>LOWER('Base de dados'!K1990)</f>
        <v>jhoninha.cb@hotmail.com</v>
      </c>
      <c r="L1991" s="24" t="str">
        <f>'Base de dados'!J1990</f>
        <v>POPULAÇÃO GERAL</v>
      </c>
      <c r="M1991" s="24" t="str">
        <f>'Base de dados'!L1990</f>
        <v>SUPLENTE</v>
      </c>
      <c r="N1991" s="24">
        <f>'Base de dados'!M1990</f>
        <v>1674</v>
      </c>
      <c r="O1991" s="29" t="str">
        <f>IF(OR(Prefeitura!I1991="Não",Prefeitura!J1991&lt;&gt;""),"EXCLUÍDO","")</f>
        <v/>
      </c>
      <c r="P1991" s="24" t="str">
        <f>IF(Prefeitura!J1991&lt;&gt;"","ATENDIDO CDHU",IF(Prefeitura!I1991="Não","NÃO COMPROVA TEMPO DE MORADIA",""))</f>
        <v/>
      </c>
      <c r="Q1991" s="24" t="str">
        <f t="shared" si="64"/>
        <v/>
      </c>
    </row>
    <row r="1992" spans="1:17" ht="24.95" customHeight="1" x14ac:dyDescent="0.25">
      <c r="A1992" s="17">
        <f t="shared" si="63"/>
        <v>1990</v>
      </c>
      <c r="B1992" s="18" t="str">
        <f>'Base de dados'!A1991</f>
        <v>5630008406</v>
      </c>
      <c r="C1992" s="19" t="str">
        <f>'Base de dados'!B1991</f>
        <v>FABIO GOMES DA SILVA</v>
      </c>
      <c r="D1992" s="26">
        <f>'Base de dados'!C1991</f>
        <v>463399833</v>
      </c>
      <c r="E1992" s="20" t="str">
        <f>'Base de dados'!D1991</f>
        <v>395.941.168-54</v>
      </c>
      <c r="F1992" s="21" t="str">
        <f>IF('Base de dados'!E1991&lt;&gt;"",'Base de dados'!E1991,"")</f>
        <v/>
      </c>
      <c r="G1992" s="21" t="str">
        <f>IF('Base de dados'!F1991&lt;&gt;"",'Base de dados'!F1991,"")</f>
        <v/>
      </c>
      <c r="H1992" s="21" t="str">
        <f>IF('Base de dados'!G1991&lt;&gt;"",'Base de dados'!G1991,"")</f>
        <v/>
      </c>
      <c r="I1992" s="31" t="str">
        <f>Prefeitura!D1992</f>
        <v>RUA ANGELO STEFANINI, 450 - CENTRO - CASA BRANCA</v>
      </c>
      <c r="J1992" s="22" t="str">
        <f>Prefeitura!E1992</f>
        <v>(19) 991354199</v>
      </c>
      <c r="K1992" s="23" t="str">
        <f>LOWER('Base de dados'!K1991)</f>
        <v>silvafabio680@yahoo.com.br</v>
      </c>
      <c r="L1992" s="24" t="str">
        <f>'Base de dados'!J1991</f>
        <v>POPULAÇÃO GERAL</v>
      </c>
      <c r="M1992" s="24" t="str">
        <f>'Base de dados'!L1991</f>
        <v>SUPLENTE</v>
      </c>
      <c r="N1992" s="24">
        <f>'Base de dados'!M1991</f>
        <v>1675</v>
      </c>
      <c r="O1992" s="29" t="str">
        <f>IF(OR(Prefeitura!I1992="Não",Prefeitura!J1992&lt;&gt;""),"EXCLUÍDO","")</f>
        <v/>
      </c>
      <c r="P1992" s="24" t="str">
        <f>IF(Prefeitura!J1992&lt;&gt;"","ATENDIDO CDHU",IF(Prefeitura!I1992="Não","NÃO COMPROVA TEMPO DE MORADIA",""))</f>
        <v/>
      </c>
      <c r="Q1992" s="24" t="str">
        <f t="shared" si="64"/>
        <v/>
      </c>
    </row>
    <row r="1993" spans="1:17" ht="24.95" customHeight="1" x14ac:dyDescent="0.25">
      <c r="A1993" s="17">
        <f t="shared" si="63"/>
        <v>1991</v>
      </c>
      <c r="B1993" s="18" t="str">
        <f>'Base de dados'!A1992</f>
        <v>5630013661</v>
      </c>
      <c r="C1993" s="19" t="str">
        <f>'Base de dados'!B1992</f>
        <v>ANTONIO JOSE DOS SANTOS</v>
      </c>
      <c r="D1993" s="26">
        <f>'Base de dados'!C1992</f>
        <v>323376381</v>
      </c>
      <c r="E1993" s="20" t="str">
        <f>'Base de dados'!D1992</f>
        <v>255.854.778-03</v>
      </c>
      <c r="F1993" s="21" t="str">
        <f>IF('Base de dados'!E1992&lt;&gt;"",'Base de dados'!E1992,"")</f>
        <v/>
      </c>
      <c r="G1993" s="21" t="str">
        <f>IF('Base de dados'!F1992&lt;&gt;"",'Base de dados'!F1992,"")</f>
        <v/>
      </c>
      <c r="H1993" s="21" t="str">
        <f>IF('Base de dados'!G1992&lt;&gt;"",'Base de dados'!G1992,"")</f>
        <v/>
      </c>
      <c r="I1993" s="31" t="str">
        <f>Prefeitura!D1993</f>
        <v>RUA JOSE RODRIGUES JUNIOR CINTRA, 01 - JARDIM BELA VISTA - CASA BRANCA</v>
      </c>
      <c r="J1993" s="22" t="str">
        <f>Prefeitura!E1993</f>
        <v>(19) 9292800</v>
      </c>
      <c r="K1993" s="23" t="str">
        <f>LOWER('Base de dados'!K1992)</f>
        <v>antoniojosesantos5498@gmail.com</v>
      </c>
      <c r="L1993" s="24" t="str">
        <f>'Base de dados'!J1992</f>
        <v>POPULAÇÃO GERAL</v>
      </c>
      <c r="M1993" s="24" t="str">
        <f>'Base de dados'!L1992</f>
        <v>SUPLENTE</v>
      </c>
      <c r="N1993" s="24">
        <f>'Base de dados'!M1992</f>
        <v>1676</v>
      </c>
      <c r="O1993" s="29" t="str">
        <f>IF(OR(Prefeitura!I1993="Não",Prefeitura!J1993&lt;&gt;""),"EXCLUÍDO","")</f>
        <v/>
      </c>
      <c r="P1993" s="24" t="str">
        <f>IF(Prefeitura!J1993&lt;&gt;"","ATENDIDO CDHU",IF(Prefeitura!I1993="Não","NÃO COMPROVA TEMPO DE MORADIA",""))</f>
        <v/>
      </c>
      <c r="Q1993" s="24" t="str">
        <f t="shared" si="64"/>
        <v/>
      </c>
    </row>
    <row r="1994" spans="1:17" ht="24.95" customHeight="1" x14ac:dyDescent="0.25">
      <c r="A1994" s="17">
        <f t="shared" si="63"/>
        <v>1992</v>
      </c>
      <c r="B1994" s="18" t="str">
        <f>'Base de dados'!A1993</f>
        <v>5630005931</v>
      </c>
      <c r="C1994" s="19" t="str">
        <f>'Base de dados'!B1993</f>
        <v>CARLOS ALBERTO DA SILVA ANDRE</v>
      </c>
      <c r="D1994" s="26">
        <f>'Base de dados'!C1993</f>
        <v>431665722</v>
      </c>
      <c r="E1994" s="20" t="str">
        <f>'Base de dados'!D1993</f>
        <v>318.364.848-28</v>
      </c>
      <c r="F1994" s="21" t="str">
        <f>IF('Base de dados'!E1993&lt;&gt;"",'Base de dados'!E1993,"")</f>
        <v>CARLA CRISTINA BENTO DA SILVA ANDRE</v>
      </c>
      <c r="G1994" s="21">
        <f>IF('Base de dados'!F1993&lt;&gt;"",'Base de dados'!F1993,"")</f>
        <v>431646703</v>
      </c>
      <c r="H1994" s="21" t="str">
        <f>IF('Base de dados'!G1993&lt;&gt;"",'Base de dados'!G1993,"")</f>
        <v>392.247.188-92</v>
      </c>
      <c r="I1994" s="31" t="str">
        <f>Prefeitura!D1994</f>
        <v>RUA RUA7, 351 - COLINA DO SOL - CASA BRANCA</v>
      </c>
      <c r="J1994" s="22" t="str">
        <f>Prefeitura!E1994</f>
        <v>(19) 992060729</v>
      </c>
      <c r="K1994" s="23" t="str">
        <f>LOWER('Base de dados'!K1993)</f>
        <v>carloscatito22@gmail.com</v>
      </c>
      <c r="L1994" s="24" t="str">
        <f>'Base de dados'!J1993</f>
        <v>POPULAÇÃO GERAL</v>
      </c>
      <c r="M1994" s="24" t="str">
        <f>'Base de dados'!L1993</f>
        <v>SUPLENTE</v>
      </c>
      <c r="N1994" s="24">
        <f>'Base de dados'!M1993</f>
        <v>1677</v>
      </c>
      <c r="O1994" s="29" t="str">
        <f>IF(OR(Prefeitura!I1994="Não",Prefeitura!J1994&lt;&gt;""),"EXCLUÍDO","")</f>
        <v/>
      </c>
      <c r="P1994" s="24" t="str">
        <f>IF(Prefeitura!J1994&lt;&gt;"","ATENDIDO CDHU",IF(Prefeitura!I1994="Não","NÃO COMPROVA TEMPO DE MORADIA",""))</f>
        <v/>
      </c>
      <c r="Q1994" s="24" t="str">
        <f t="shared" si="64"/>
        <v/>
      </c>
    </row>
    <row r="1995" spans="1:17" ht="24.95" customHeight="1" x14ac:dyDescent="0.25">
      <c r="A1995" s="17">
        <f t="shared" si="63"/>
        <v>1993</v>
      </c>
      <c r="B1995" s="18" t="str">
        <f>'Base de dados'!A1994</f>
        <v>5630001450</v>
      </c>
      <c r="C1995" s="19" t="str">
        <f>'Base de dados'!B1994</f>
        <v>ANNA BEATRIZ MOREIRA BARNABE</v>
      </c>
      <c r="D1995" s="26">
        <f>'Base de dados'!C1994</f>
        <v>497277347</v>
      </c>
      <c r="E1995" s="20" t="str">
        <f>'Base de dados'!D1994</f>
        <v>415.279.128-41</v>
      </c>
      <c r="F1995" s="21" t="str">
        <f>IF('Base de dados'!E1994&lt;&gt;"",'Base de dados'!E1994,"")</f>
        <v/>
      </c>
      <c r="G1995" s="21" t="str">
        <f>IF('Base de dados'!F1994&lt;&gt;"",'Base de dados'!F1994,"")</f>
        <v/>
      </c>
      <c r="H1995" s="21" t="str">
        <f>IF('Base de dados'!G1994&lt;&gt;"",'Base de dados'!G1994,"")</f>
        <v/>
      </c>
      <c r="I1995" s="31" t="str">
        <f>Prefeitura!D1995</f>
        <v>RUA ANGELO FRANCISCHET, 372 - CENTRO - CASA BRANCA</v>
      </c>
      <c r="J1995" s="22" t="str">
        <f>Prefeitura!E1995</f>
        <v>(19) 993394430</v>
      </c>
      <c r="K1995" s="23" t="str">
        <f>LOWER('Base de dados'!K1994)</f>
        <v>bia_barnabe13@hotmail.com</v>
      </c>
      <c r="L1995" s="24" t="str">
        <f>'Base de dados'!J1994</f>
        <v>POPULAÇÃO GERAL</v>
      </c>
      <c r="M1995" s="24" t="str">
        <f>'Base de dados'!L1994</f>
        <v>SUPLENTE</v>
      </c>
      <c r="N1995" s="24">
        <f>'Base de dados'!M1994</f>
        <v>1678</v>
      </c>
      <c r="O1995" s="29" t="str">
        <f>IF(OR(Prefeitura!I1995="Não",Prefeitura!J1995&lt;&gt;""),"EXCLUÍDO","")</f>
        <v/>
      </c>
      <c r="P1995" s="24" t="str">
        <f>IF(Prefeitura!J1995&lt;&gt;"","ATENDIDO CDHU",IF(Prefeitura!I1995="Não","NÃO COMPROVA TEMPO DE MORADIA",""))</f>
        <v/>
      </c>
      <c r="Q1995" s="24" t="str">
        <f t="shared" si="64"/>
        <v/>
      </c>
    </row>
    <row r="1996" spans="1:17" ht="24.95" customHeight="1" x14ac:dyDescent="0.25">
      <c r="A1996" s="17">
        <f t="shared" si="63"/>
        <v>1994</v>
      </c>
      <c r="B1996" s="18" t="str">
        <f>'Base de dados'!A1995</f>
        <v>5630010196</v>
      </c>
      <c r="C1996" s="19" t="str">
        <f>'Base de dados'!B1995</f>
        <v>CAMILA BRAGA DA SILVA</v>
      </c>
      <c r="D1996" s="26">
        <f>'Base de dados'!C1995</f>
        <v>380149692</v>
      </c>
      <c r="E1996" s="20" t="str">
        <f>'Base de dados'!D1995</f>
        <v>460.476.848-07</v>
      </c>
      <c r="F1996" s="21" t="str">
        <f>IF('Base de dados'!E1995&lt;&gt;"",'Base de dados'!E1995,"")</f>
        <v/>
      </c>
      <c r="G1996" s="21" t="str">
        <f>IF('Base de dados'!F1995&lt;&gt;"",'Base de dados'!F1995,"")</f>
        <v/>
      </c>
      <c r="H1996" s="21" t="str">
        <f>IF('Base de dados'!G1995&lt;&gt;"",'Base de dados'!G1995,"")</f>
        <v/>
      </c>
      <c r="I1996" s="31" t="str">
        <f>Prefeitura!D1996</f>
        <v>RUA AMERICANA, 800 - JARDIM NOVA AMERICA - HORTOLANDIA</v>
      </c>
      <c r="J1996" s="22" t="str">
        <f>Prefeitura!E1996</f>
        <v>(19) 993735520</v>
      </c>
      <c r="K1996" s="23" t="str">
        <f>LOWER('Base de dados'!K1995)</f>
        <v>camila.braga@outlook.com</v>
      </c>
      <c r="L1996" s="24" t="str">
        <f>'Base de dados'!J1995</f>
        <v>POPULAÇÃO GERAL</v>
      </c>
      <c r="M1996" s="24" t="str">
        <f>'Base de dados'!L1995</f>
        <v>SUPLENTE</v>
      </c>
      <c r="N1996" s="24">
        <f>'Base de dados'!M1995</f>
        <v>1679</v>
      </c>
      <c r="O1996" s="29" t="str">
        <f>IF(OR(Prefeitura!I1996="Não",Prefeitura!J1996&lt;&gt;""),"EXCLUÍDO","")</f>
        <v/>
      </c>
      <c r="P1996" s="24" t="str">
        <f>IF(Prefeitura!J1996&lt;&gt;"","ATENDIDO CDHU",IF(Prefeitura!I1996="Não","NÃO COMPROVA TEMPO DE MORADIA",""))</f>
        <v/>
      </c>
      <c r="Q1996" s="24" t="str">
        <f t="shared" si="64"/>
        <v/>
      </c>
    </row>
    <row r="1997" spans="1:17" ht="24.95" customHeight="1" x14ac:dyDescent="0.25">
      <c r="A1997" s="17">
        <f t="shared" si="63"/>
        <v>1995</v>
      </c>
      <c r="B1997" s="18" t="str">
        <f>'Base de dados'!A1996</f>
        <v>5630009081</v>
      </c>
      <c r="C1997" s="19" t="str">
        <f>'Base de dados'!B1996</f>
        <v>ANGELA APARECIDA GOMES</v>
      </c>
      <c r="D1997" s="26">
        <f>'Base de dados'!C1996</f>
        <v>418750324</v>
      </c>
      <c r="E1997" s="20" t="str">
        <f>'Base de dados'!D1996</f>
        <v>350.283.718-06</v>
      </c>
      <c r="F1997" s="21" t="str">
        <f>IF('Base de dados'!E1996&lt;&gt;"",'Base de dados'!E1996,"")</f>
        <v>SANDRO PEREIRA DE SOUZA</v>
      </c>
      <c r="G1997" s="21">
        <f>IF('Base de dados'!F1996&lt;&gt;"",'Base de dados'!F1996,"")</f>
        <v>325602906</v>
      </c>
      <c r="H1997" s="21" t="str">
        <f>IF('Base de dados'!G1996&lt;&gt;"",'Base de dados'!G1996,"")</f>
        <v>258.272.228-60</v>
      </c>
      <c r="I1997" s="31" t="str">
        <f>Prefeitura!D1997</f>
        <v>VLA VIELA SEIS, 11 - PARQUE DAS LARANJEIRAS - SOROCABA</v>
      </c>
      <c r="J1997" s="22" t="str">
        <f>Prefeitura!E1997</f>
        <v>(15) 981666823</v>
      </c>
      <c r="K1997" s="23" t="str">
        <f>LOWER('Base de dados'!K1996)</f>
        <v>angelagomes0608@outlook.com</v>
      </c>
      <c r="L1997" s="24" t="str">
        <f>'Base de dados'!J1996</f>
        <v>POPULAÇÃO GERAL</v>
      </c>
      <c r="M1997" s="24" t="str">
        <f>'Base de dados'!L1996</f>
        <v>SUPLENTE</v>
      </c>
      <c r="N1997" s="24">
        <f>'Base de dados'!M1996</f>
        <v>1680</v>
      </c>
      <c r="O1997" s="29" t="str">
        <f>IF(OR(Prefeitura!I1997="Não",Prefeitura!J1997&lt;&gt;""),"EXCLUÍDO","")</f>
        <v/>
      </c>
      <c r="P1997" s="24" t="str">
        <f>IF(Prefeitura!J1997&lt;&gt;"","ATENDIDO CDHU",IF(Prefeitura!I1997="Não","NÃO COMPROVA TEMPO DE MORADIA",""))</f>
        <v/>
      </c>
      <c r="Q1997" s="24" t="str">
        <f t="shared" si="64"/>
        <v/>
      </c>
    </row>
    <row r="1998" spans="1:17" ht="24.95" customHeight="1" x14ac:dyDescent="0.25">
      <c r="A1998" s="17">
        <f t="shared" si="63"/>
        <v>1996</v>
      </c>
      <c r="B1998" s="18" t="str">
        <f>'Base de dados'!A1997</f>
        <v>5630020633</v>
      </c>
      <c r="C1998" s="19" t="str">
        <f>'Base de dados'!B1997</f>
        <v>WILLIAM RODRIGUES FURTADO</v>
      </c>
      <c r="D1998" s="26">
        <f>'Base de dados'!C1997</f>
        <v>496730162</v>
      </c>
      <c r="E1998" s="20" t="str">
        <f>'Base de dados'!D1997</f>
        <v>446.492.958-31</v>
      </c>
      <c r="F1998" s="21" t="str">
        <f>IF('Base de dados'!E1997&lt;&gt;"",'Base de dados'!E1997,"")</f>
        <v/>
      </c>
      <c r="G1998" s="21" t="str">
        <f>IF('Base de dados'!F1997&lt;&gt;"",'Base de dados'!F1997,"")</f>
        <v/>
      </c>
      <c r="H1998" s="21" t="str">
        <f>IF('Base de dados'!G1997&lt;&gt;"",'Base de dados'!G1997,"")</f>
        <v/>
      </c>
      <c r="I1998" s="31" t="str">
        <f>Prefeitura!D1998</f>
        <v>RUA MARINA MOURA, 254 - PARQUE SAO PAULO - CASA BRANCA</v>
      </c>
      <c r="J1998" s="22" t="str">
        <f>Prefeitura!E1998</f>
        <v>(19) 992977294</v>
      </c>
      <c r="K1998" s="23" t="str">
        <f>LOWER('Base de dados'!K1997)</f>
        <v>wr993721647@gmail.com</v>
      </c>
      <c r="L1998" s="24" t="str">
        <f>'Base de dados'!J1997</f>
        <v>POPULAÇÃO GERAL</v>
      </c>
      <c r="M1998" s="24" t="str">
        <f>'Base de dados'!L1997</f>
        <v>SUPLENTE</v>
      </c>
      <c r="N1998" s="24">
        <f>'Base de dados'!M1997</f>
        <v>1681</v>
      </c>
      <c r="O1998" s="29" t="str">
        <f>IF(OR(Prefeitura!I1998="Não",Prefeitura!J1998&lt;&gt;""),"EXCLUÍDO","")</f>
        <v/>
      </c>
      <c r="P1998" s="24" t="str">
        <f>IF(Prefeitura!J1998&lt;&gt;"","ATENDIDO CDHU",IF(Prefeitura!I1998="Não","NÃO COMPROVA TEMPO DE MORADIA",""))</f>
        <v/>
      </c>
      <c r="Q1998" s="24" t="str">
        <f t="shared" si="64"/>
        <v/>
      </c>
    </row>
    <row r="1999" spans="1:17" ht="24.95" customHeight="1" x14ac:dyDescent="0.25">
      <c r="A1999" s="17">
        <f t="shared" si="63"/>
        <v>1997</v>
      </c>
      <c r="B1999" s="18" t="str">
        <f>'Base de dados'!A1998</f>
        <v>5630020807</v>
      </c>
      <c r="C1999" s="19" t="str">
        <f>'Base de dados'!B1998</f>
        <v>MARCIO APARECIDO DOS SANTOS</v>
      </c>
      <c r="D1999" s="26">
        <f>'Base de dados'!C1998</f>
        <v>270246563</v>
      </c>
      <c r="E1999" s="20" t="str">
        <f>'Base de dados'!D1998</f>
        <v>187.713.268-39</v>
      </c>
      <c r="F1999" s="21" t="str">
        <f>IF('Base de dados'!E1998&lt;&gt;"",'Base de dados'!E1998,"")</f>
        <v>ISABEL CRISTINA ALVES DOS SANTOS</v>
      </c>
      <c r="G1999" s="21">
        <f>IF('Base de dados'!F1998&lt;&gt;"",'Base de dados'!F1998,"")</f>
        <v>370232379</v>
      </c>
      <c r="H1999" s="21" t="str">
        <f>IF('Base de dados'!G1998&lt;&gt;"",'Base de dados'!G1998,"")</f>
        <v>311.629.468-22</v>
      </c>
      <c r="I1999" s="31" t="str">
        <f>Prefeitura!D1999</f>
        <v>AV  DR ADEMAR GOMES DA SILVA, 16 - INDUSTRIAL - CASA BRANCA</v>
      </c>
      <c r="J1999" s="22" t="str">
        <f>Prefeitura!E1999</f>
        <v>(19) 994871629</v>
      </c>
      <c r="K1999" s="23" t="str">
        <f>LOWER('Base de dados'!K1998)</f>
        <v>vitoriagabriela520@gmail.com</v>
      </c>
      <c r="L1999" s="24" t="str">
        <f>'Base de dados'!J1998</f>
        <v>POPULAÇÃO GERAL</v>
      </c>
      <c r="M1999" s="24" t="str">
        <f>'Base de dados'!L1998</f>
        <v>SUPLENTE</v>
      </c>
      <c r="N1999" s="24">
        <f>'Base de dados'!M1998</f>
        <v>1682</v>
      </c>
      <c r="O1999" s="29" t="str">
        <f>IF(OR(Prefeitura!I1999="Não",Prefeitura!J1999&lt;&gt;""),"EXCLUÍDO","")</f>
        <v/>
      </c>
      <c r="P1999" s="24" t="str">
        <f>IF(Prefeitura!J1999&lt;&gt;"","ATENDIDO CDHU",IF(Prefeitura!I1999="Não","NÃO COMPROVA TEMPO DE MORADIA",""))</f>
        <v/>
      </c>
      <c r="Q1999" s="24" t="str">
        <f t="shared" si="64"/>
        <v/>
      </c>
    </row>
    <row r="2000" spans="1:17" ht="24.95" customHeight="1" x14ac:dyDescent="0.25">
      <c r="A2000" s="17">
        <f t="shared" si="63"/>
        <v>1998</v>
      </c>
      <c r="B2000" s="18" t="str">
        <f>'Base de dados'!A1999</f>
        <v>5630006475</v>
      </c>
      <c r="C2000" s="19" t="str">
        <f>'Base de dados'!B1999</f>
        <v>ELISANGELA SILVA ROCHA</v>
      </c>
      <c r="D2000" s="26">
        <f>'Base de dados'!C1999</f>
        <v>400992917</v>
      </c>
      <c r="E2000" s="20" t="str">
        <f>'Base de dados'!D1999</f>
        <v>334.946.458-09</v>
      </c>
      <c r="F2000" s="21" t="str">
        <f>IF('Base de dados'!E1999&lt;&gt;"",'Base de dados'!E1999,"")</f>
        <v/>
      </c>
      <c r="G2000" s="21" t="str">
        <f>IF('Base de dados'!F1999&lt;&gt;"",'Base de dados'!F1999,"")</f>
        <v/>
      </c>
      <c r="H2000" s="21" t="str">
        <f>IF('Base de dados'!G1999&lt;&gt;"",'Base de dados'!G1999,"")</f>
        <v/>
      </c>
      <c r="I2000" s="31" t="str">
        <f>Prefeitura!D2000</f>
        <v>RUA DOS BASILE, 17 - DESTERRO  - CASA BRANCA</v>
      </c>
      <c r="J2000" s="22" t="str">
        <f>Prefeitura!E2000</f>
        <v>(19) 992684182</v>
      </c>
      <c r="K2000" s="23" t="str">
        <f>LOWER('Base de dados'!K1999)</f>
        <v>emailelisagelarocha@gmail.com</v>
      </c>
      <c r="L2000" s="24" t="str">
        <f>'Base de dados'!J1999</f>
        <v>POPULAÇÃO GERAL</v>
      </c>
      <c r="M2000" s="24" t="str">
        <f>'Base de dados'!L1999</f>
        <v>SUPLENTE</v>
      </c>
      <c r="N2000" s="24">
        <f>'Base de dados'!M1999</f>
        <v>1683</v>
      </c>
      <c r="O2000" s="29" t="str">
        <f>IF(OR(Prefeitura!I2000="Não",Prefeitura!J2000&lt;&gt;""),"EXCLUÍDO","")</f>
        <v/>
      </c>
      <c r="P2000" s="24" t="str">
        <f>IF(Prefeitura!J2000&lt;&gt;"","ATENDIDO CDHU",IF(Prefeitura!I2000="Não","NÃO COMPROVA TEMPO DE MORADIA",""))</f>
        <v/>
      </c>
      <c r="Q2000" s="24" t="str">
        <f t="shared" si="64"/>
        <v/>
      </c>
    </row>
    <row r="2001" spans="1:17" ht="24.95" customHeight="1" x14ac:dyDescent="0.25">
      <c r="A2001" s="17">
        <f t="shared" si="63"/>
        <v>1999</v>
      </c>
      <c r="B2001" s="18" t="str">
        <f>'Base de dados'!A2000</f>
        <v>5630009115</v>
      </c>
      <c r="C2001" s="19" t="str">
        <f>'Base de dados'!B2000</f>
        <v>MATHEUS HENRIQUE DA SILVA SANTOS</v>
      </c>
      <c r="D2001" s="26">
        <f>'Base de dados'!C2000</f>
        <v>455164502</v>
      </c>
      <c r="E2001" s="20" t="str">
        <f>'Base de dados'!D2000</f>
        <v>434.822.038-73</v>
      </c>
      <c r="F2001" s="21" t="str">
        <f>IF('Base de dados'!E2000&lt;&gt;"",'Base de dados'!E2000,"")</f>
        <v/>
      </c>
      <c r="G2001" s="21" t="str">
        <f>IF('Base de dados'!F2000&lt;&gt;"",'Base de dados'!F2000,"")</f>
        <v/>
      </c>
      <c r="H2001" s="21" t="str">
        <f>IF('Base de dados'!G2000&lt;&gt;"",'Base de dados'!G2000,"")</f>
        <v/>
      </c>
      <c r="I2001" s="31" t="str">
        <f>Prefeitura!D2001</f>
        <v>RUA JOSE ANTONIO DA ROCHA, 140 - PARQUE SAO PAULO  - CASA BRANCA</v>
      </c>
      <c r="J2001" s="22" t="str">
        <f>Prefeitura!E2001</f>
        <v>(19) 993604897</v>
      </c>
      <c r="K2001" s="23" t="str">
        <f>LOWER('Base de dados'!K2000)</f>
        <v>matheusbunda401@gmail.com</v>
      </c>
      <c r="L2001" s="24" t="str">
        <f>'Base de dados'!J2000</f>
        <v>POPULAÇÃO GERAL</v>
      </c>
      <c r="M2001" s="24" t="str">
        <f>'Base de dados'!L2000</f>
        <v>SUPLENTE</v>
      </c>
      <c r="N2001" s="24">
        <f>'Base de dados'!M2000</f>
        <v>1684</v>
      </c>
      <c r="O2001" s="29" t="str">
        <f>IF(OR(Prefeitura!I2001="Não",Prefeitura!J2001&lt;&gt;""),"EXCLUÍDO","")</f>
        <v/>
      </c>
      <c r="P2001" s="24" t="str">
        <f>IF(Prefeitura!J2001&lt;&gt;"","ATENDIDO CDHU",IF(Prefeitura!I2001="Não","NÃO COMPROVA TEMPO DE MORADIA",""))</f>
        <v/>
      </c>
      <c r="Q2001" s="24" t="str">
        <f t="shared" ref="Q2001:Q2064" si="65">IF(P2001="","",IF(P2001="ATENDIDO CDHU","CDHU","PREFEITURA"))</f>
        <v/>
      </c>
    </row>
    <row r="2002" spans="1:17" ht="24.95" customHeight="1" x14ac:dyDescent="0.25">
      <c r="A2002" s="17">
        <f t="shared" si="63"/>
        <v>2000</v>
      </c>
      <c r="B2002" s="18" t="str">
        <f>'Base de dados'!A2001</f>
        <v>5630008349</v>
      </c>
      <c r="C2002" s="19" t="str">
        <f>'Base de dados'!B2001</f>
        <v>REGINALDO DOS REIS GOMES</v>
      </c>
      <c r="D2002" s="26">
        <f>'Base de dados'!C2001</f>
        <v>22366232</v>
      </c>
      <c r="E2002" s="20" t="str">
        <f>'Base de dados'!D2001</f>
        <v>255.899.838-27</v>
      </c>
      <c r="F2002" s="21" t="str">
        <f>IF('Base de dados'!E2001&lt;&gt;"",'Base de dados'!E2001,"")</f>
        <v/>
      </c>
      <c r="G2002" s="21" t="str">
        <f>IF('Base de dados'!F2001&lt;&gt;"",'Base de dados'!F2001,"")</f>
        <v/>
      </c>
      <c r="H2002" s="21" t="str">
        <f>IF('Base de dados'!G2001&lt;&gt;"",'Base de dados'!G2001,"")</f>
        <v/>
      </c>
      <c r="I2002" s="31" t="str">
        <f>Prefeitura!D2002</f>
        <v>RUA PATIO DA ESTACAO VELHA, 290 - CENTRO - CASA BRANCA</v>
      </c>
      <c r="J2002" s="22" t="str">
        <f>Prefeitura!E2002</f>
        <v>(19) 999833637</v>
      </c>
      <c r="K2002" s="23" t="str">
        <f>LOWER('Base de dados'!K2001)</f>
        <v>regisfera123@gmail.com</v>
      </c>
      <c r="L2002" s="24" t="str">
        <f>'Base de dados'!J2001</f>
        <v>POPULAÇÃO GERAL</v>
      </c>
      <c r="M2002" s="24" t="str">
        <f>'Base de dados'!L2001</f>
        <v>SUPLENTE</v>
      </c>
      <c r="N2002" s="24">
        <f>'Base de dados'!M2001</f>
        <v>1685</v>
      </c>
      <c r="O2002" s="29" t="str">
        <f>IF(OR(Prefeitura!I2002="Não",Prefeitura!J2002&lt;&gt;""),"EXCLUÍDO","")</f>
        <v/>
      </c>
      <c r="P2002" s="24" t="str">
        <f>IF(Prefeitura!J2002&lt;&gt;"","ATENDIDO CDHU",IF(Prefeitura!I2002="Não","NÃO COMPROVA TEMPO DE MORADIA",""))</f>
        <v/>
      </c>
      <c r="Q2002" s="24" t="str">
        <f t="shared" si="65"/>
        <v/>
      </c>
    </row>
    <row r="2003" spans="1:17" ht="24.95" customHeight="1" x14ac:dyDescent="0.25">
      <c r="A2003" s="17">
        <f t="shared" si="63"/>
        <v>2001</v>
      </c>
      <c r="B2003" s="18" t="str">
        <f>'Base de dados'!A2002</f>
        <v>5630010378</v>
      </c>
      <c r="C2003" s="19" t="str">
        <f>'Base de dados'!B2002</f>
        <v>TIAGO MORAES CAMARGO</v>
      </c>
      <c r="D2003" s="26">
        <f>'Base de dados'!C2002</f>
        <v>496225972</v>
      </c>
      <c r="E2003" s="20" t="str">
        <f>'Base de dados'!D2002</f>
        <v>382.907.938-98</v>
      </c>
      <c r="F2003" s="21" t="str">
        <f>IF('Base de dados'!E2002&lt;&gt;"",'Base de dados'!E2002,"")</f>
        <v/>
      </c>
      <c r="G2003" s="21" t="str">
        <f>IF('Base de dados'!F2002&lt;&gt;"",'Base de dados'!F2002,"")</f>
        <v/>
      </c>
      <c r="H2003" s="21" t="str">
        <f>IF('Base de dados'!G2002&lt;&gt;"",'Base de dados'!G2002,"")</f>
        <v/>
      </c>
      <c r="I2003" s="31" t="str">
        <f>Prefeitura!D2003</f>
        <v>EST TEREZA DE JESUS PINTO, 372 - JARDIM SANTA CATARINA - SOROCABA</v>
      </c>
      <c r="J2003" s="22" t="str">
        <f>Prefeitura!E2003</f>
        <v>(15) 998144014</v>
      </c>
      <c r="K2003" s="23" t="str">
        <f>LOWER('Base de dados'!K2002)</f>
        <v>tiago_mc10@hotmail.com</v>
      </c>
      <c r="L2003" s="24" t="str">
        <f>'Base de dados'!J2002</f>
        <v>POPULAÇÃO GERAL</v>
      </c>
      <c r="M2003" s="24" t="str">
        <f>'Base de dados'!L2002</f>
        <v>SUPLENTE</v>
      </c>
      <c r="N2003" s="24">
        <f>'Base de dados'!M2002</f>
        <v>1686</v>
      </c>
      <c r="O2003" s="29" t="str">
        <f>IF(OR(Prefeitura!I2003="Não",Prefeitura!J2003&lt;&gt;""),"EXCLUÍDO","")</f>
        <v/>
      </c>
      <c r="P2003" s="24" t="str">
        <f>IF(Prefeitura!J2003&lt;&gt;"","ATENDIDO CDHU",IF(Prefeitura!I2003="Não","NÃO COMPROVA TEMPO DE MORADIA",""))</f>
        <v/>
      </c>
      <c r="Q2003" s="24" t="str">
        <f t="shared" si="65"/>
        <v/>
      </c>
    </row>
    <row r="2004" spans="1:17" ht="24.95" customHeight="1" x14ac:dyDescent="0.25">
      <c r="A2004" s="17">
        <f t="shared" si="63"/>
        <v>2002</v>
      </c>
      <c r="B2004" s="18" t="str">
        <f>'Base de dados'!A2003</f>
        <v>5630002268</v>
      </c>
      <c r="C2004" s="19" t="str">
        <f>'Base de dados'!B2003</f>
        <v>ELENICE PIMENTA</v>
      </c>
      <c r="D2004" s="26">
        <f>'Base de dados'!C2003</f>
        <v>326012072</v>
      </c>
      <c r="E2004" s="20" t="str">
        <f>'Base de dados'!D2003</f>
        <v>306.982.848-52</v>
      </c>
      <c r="F2004" s="21" t="str">
        <f>IF('Base de dados'!E2003&lt;&gt;"",'Base de dados'!E2003,"")</f>
        <v/>
      </c>
      <c r="G2004" s="21" t="str">
        <f>IF('Base de dados'!F2003&lt;&gt;"",'Base de dados'!F2003,"")</f>
        <v/>
      </c>
      <c r="H2004" s="21" t="str">
        <f>IF('Base de dados'!G2003&lt;&gt;"",'Base de dados'!G2003,"")</f>
        <v/>
      </c>
      <c r="I2004" s="31" t="str">
        <f>Prefeitura!D2004</f>
        <v>AV  LOPES DA CUNHA, 83 - CHAVANA  BOA VISTA - CASA BRANCA</v>
      </c>
      <c r="J2004" s="22" t="str">
        <f>Prefeitura!E2004</f>
        <v>(19) 994575865</v>
      </c>
      <c r="K2004" s="23" t="str">
        <f>LOWER('Base de dados'!K2003)</f>
        <v>marcianik@uol.com.br</v>
      </c>
      <c r="L2004" s="24" t="str">
        <f>'Base de dados'!J2003</f>
        <v>POPULAÇÃO GERAL</v>
      </c>
      <c r="M2004" s="24" t="str">
        <f>'Base de dados'!L2003</f>
        <v>SUPLENTE</v>
      </c>
      <c r="N2004" s="24">
        <f>'Base de dados'!M2003</f>
        <v>1687</v>
      </c>
      <c r="O2004" s="29" t="str">
        <f>IF(OR(Prefeitura!I2004="Não",Prefeitura!J2004&lt;&gt;""),"EXCLUÍDO","")</f>
        <v/>
      </c>
      <c r="P2004" s="24" t="str">
        <f>IF(Prefeitura!J2004&lt;&gt;"","ATENDIDO CDHU",IF(Prefeitura!I2004="Não","NÃO COMPROVA TEMPO DE MORADIA",""))</f>
        <v/>
      </c>
      <c r="Q2004" s="24" t="str">
        <f t="shared" si="65"/>
        <v/>
      </c>
    </row>
    <row r="2005" spans="1:17" ht="24.95" customHeight="1" x14ac:dyDescent="0.25">
      <c r="A2005" s="17">
        <f t="shared" si="63"/>
        <v>2003</v>
      </c>
      <c r="B2005" s="18" t="str">
        <f>'Base de dados'!A2004</f>
        <v>5630003183</v>
      </c>
      <c r="C2005" s="19" t="str">
        <f>'Base de dados'!B2004</f>
        <v>MARCELO GONGORA GRILLO</v>
      </c>
      <c r="D2005" s="26">
        <f>'Base de dados'!C2004</f>
        <v>456009413</v>
      </c>
      <c r="E2005" s="20" t="str">
        <f>'Base de dados'!D2004</f>
        <v>474.950.778-40</v>
      </c>
      <c r="F2005" s="21" t="str">
        <f>IF('Base de dados'!E2004&lt;&gt;"",'Base de dados'!E2004,"")</f>
        <v/>
      </c>
      <c r="G2005" s="21" t="str">
        <f>IF('Base de dados'!F2004&lt;&gt;"",'Base de dados'!F2004,"")</f>
        <v/>
      </c>
      <c r="H2005" s="21" t="str">
        <f>IF('Base de dados'!G2004&lt;&gt;"",'Base de dados'!G2004,"")</f>
        <v/>
      </c>
      <c r="I2005" s="31" t="str">
        <f>Prefeitura!D2005</f>
        <v>AV  DR  FRANCISCO NOGUEIRA DE LIMA, 602 - DESTERRO - CASA BRANCA</v>
      </c>
      <c r="J2005" s="22" t="str">
        <f>Prefeitura!E2005</f>
        <v>(19) 989942861</v>
      </c>
      <c r="K2005" s="23" t="str">
        <f>LOWER('Base de dados'!K2004)</f>
        <v>marcelogrillo12@gmail.com</v>
      </c>
      <c r="L2005" s="24" t="str">
        <f>'Base de dados'!J2004</f>
        <v>POPULAÇÃO GERAL</v>
      </c>
      <c r="M2005" s="24" t="str">
        <f>'Base de dados'!L2004</f>
        <v>SUPLENTE</v>
      </c>
      <c r="N2005" s="24">
        <f>'Base de dados'!M2004</f>
        <v>1688</v>
      </c>
      <c r="O2005" s="29" t="str">
        <f>IF(OR(Prefeitura!I2005="Não",Prefeitura!J2005&lt;&gt;""),"EXCLUÍDO","")</f>
        <v/>
      </c>
      <c r="P2005" s="24" t="str">
        <f>IF(Prefeitura!J2005&lt;&gt;"","ATENDIDO CDHU",IF(Prefeitura!I2005="Não","NÃO COMPROVA TEMPO DE MORADIA",""))</f>
        <v/>
      </c>
      <c r="Q2005" s="24" t="str">
        <f t="shared" si="65"/>
        <v/>
      </c>
    </row>
    <row r="2006" spans="1:17" ht="24.95" customHeight="1" x14ac:dyDescent="0.25">
      <c r="A2006" s="17">
        <f t="shared" si="63"/>
        <v>2004</v>
      </c>
      <c r="B2006" s="18" t="str">
        <f>'Base de dados'!A2005</f>
        <v>5630008653</v>
      </c>
      <c r="C2006" s="19" t="str">
        <f>'Base de dados'!B2005</f>
        <v>ELIZMAR COELHO</v>
      </c>
      <c r="D2006" s="26">
        <f>'Base de dados'!C2005</f>
        <v>4472288</v>
      </c>
      <c r="E2006" s="20" t="str">
        <f>'Base de dados'!D2005</f>
        <v>111.071.428-90</v>
      </c>
      <c r="F2006" s="21" t="str">
        <f>IF('Base de dados'!E2005&lt;&gt;"",'Base de dados'!E2005,"")</f>
        <v/>
      </c>
      <c r="G2006" s="21" t="str">
        <f>IF('Base de dados'!F2005&lt;&gt;"",'Base de dados'!F2005,"")</f>
        <v/>
      </c>
      <c r="H2006" s="21" t="str">
        <f>IF('Base de dados'!G2005&lt;&gt;"",'Base de dados'!G2005,"")</f>
        <v/>
      </c>
      <c r="I2006" s="31" t="str">
        <f>Prefeitura!D2006</f>
        <v>RUA CAITANO RODRIGUES DE PAULA, 575 - LAGOA BRANCA - CASA BRANCA</v>
      </c>
      <c r="J2006" s="22" t="str">
        <f>Prefeitura!E2006</f>
        <v>(19) 996991346</v>
      </c>
      <c r="K2006" s="23" t="str">
        <f>LOWER('Base de dados'!K2005)</f>
        <v>elizmarcoelho@icloud.com</v>
      </c>
      <c r="L2006" s="24" t="str">
        <f>'Base de dados'!J2005</f>
        <v>POPULAÇÃO GERAL</v>
      </c>
      <c r="M2006" s="24" t="str">
        <f>'Base de dados'!L2005</f>
        <v>SUPLENTE</v>
      </c>
      <c r="N2006" s="24">
        <f>'Base de dados'!M2005</f>
        <v>1689</v>
      </c>
      <c r="O2006" s="29" t="str">
        <f>IF(OR(Prefeitura!I2006="Não",Prefeitura!J2006&lt;&gt;""),"EXCLUÍDO","")</f>
        <v/>
      </c>
      <c r="P2006" s="24" t="str">
        <f>IF(Prefeitura!J2006&lt;&gt;"","ATENDIDO CDHU",IF(Prefeitura!I2006="Não","NÃO COMPROVA TEMPO DE MORADIA",""))</f>
        <v/>
      </c>
      <c r="Q2006" s="24" t="str">
        <f t="shared" si="65"/>
        <v/>
      </c>
    </row>
    <row r="2007" spans="1:17" ht="24.95" customHeight="1" x14ac:dyDescent="0.25">
      <c r="A2007" s="17">
        <f t="shared" si="63"/>
        <v>2005</v>
      </c>
      <c r="B2007" s="18" t="str">
        <f>'Base de dados'!A2006</f>
        <v>5630014321</v>
      </c>
      <c r="C2007" s="19" t="str">
        <f>'Base de dados'!B2006</f>
        <v>HELENA APARECIDA DO AMARAL</v>
      </c>
      <c r="D2007" s="26">
        <f>'Base de dados'!C2006</f>
        <v>361790548</v>
      </c>
      <c r="E2007" s="20" t="str">
        <f>'Base de dados'!D2006</f>
        <v>290.089.738-63</v>
      </c>
      <c r="F2007" s="21" t="str">
        <f>IF('Base de dados'!E2006&lt;&gt;"",'Base de dados'!E2006,"")</f>
        <v/>
      </c>
      <c r="G2007" s="21" t="str">
        <f>IF('Base de dados'!F2006&lt;&gt;"",'Base de dados'!F2006,"")</f>
        <v/>
      </c>
      <c r="H2007" s="21" t="str">
        <f>IF('Base de dados'!G2006&lt;&gt;"",'Base de dados'!G2006,"")</f>
        <v/>
      </c>
      <c r="I2007" s="31" t="str">
        <f>Prefeitura!D2007</f>
        <v>RUA PEDRO LOPES DA CUNHA, 59 - CHACARA BOA VISTA - CASA BRANCA</v>
      </c>
      <c r="J2007" s="22" t="str">
        <f>Prefeitura!E2007</f>
        <v>(19) 999247047</v>
      </c>
      <c r="K2007" s="23" t="str">
        <f>LOWER('Base de dados'!K2006)</f>
        <v>soninhamesquitaamaral@hotmail.com</v>
      </c>
      <c r="L2007" s="24" t="str">
        <f>'Base de dados'!J2006</f>
        <v>POPULAÇÃO GERAL</v>
      </c>
      <c r="M2007" s="24" t="str">
        <f>'Base de dados'!L2006</f>
        <v>SUPLENTE</v>
      </c>
      <c r="N2007" s="24">
        <f>'Base de dados'!M2006</f>
        <v>1690</v>
      </c>
      <c r="O2007" s="29" t="str">
        <f>IF(OR(Prefeitura!I2007="Não",Prefeitura!J2007&lt;&gt;""),"EXCLUÍDO","")</f>
        <v/>
      </c>
      <c r="P2007" s="24" t="str">
        <f>IF(Prefeitura!J2007&lt;&gt;"","ATENDIDO CDHU",IF(Prefeitura!I2007="Não","NÃO COMPROVA TEMPO DE MORADIA",""))</f>
        <v/>
      </c>
      <c r="Q2007" s="24" t="str">
        <f t="shared" si="65"/>
        <v/>
      </c>
    </row>
    <row r="2008" spans="1:17" ht="24.95" customHeight="1" x14ac:dyDescent="0.25">
      <c r="A2008" s="17">
        <f t="shared" si="63"/>
        <v>2006</v>
      </c>
      <c r="B2008" s="18" t="str">
        <f>'Base de dados'!A2007</f>
        <v>5630011830</v>
      </c>
      <c r="C2008" s="19" t="str">
        <f>'Base de dados'!B2007</f>
        <v>TACIANE CAROLINE ALVES</v>
      </c>
      <c r="D2008" s="26">
        <f>'Base de dados'!C2007</f>
        <v>434864791</v>
      </c>
      <c r="E2008" s="20" t="str">
        <f>'Base de dados'!D2007</f>
        <v>467.942.228-92</v>
      </c>
      <c r="F2008" s="21" t="str">
        <f>IF('Base de dados'!E2007&lt;&gt;"",'Base de dados'!E2007,"")</f>
        <v/>
      </c>
      <c r="G2008" s="21" t="str">
        <f>IF('Base de dados'!F2007&lt;&gt;"",'Base de dados'!F2007,"")</f>
        <v/>
      </c>
      <c r="H2008" s="21" t="str">
        <f>IF('Base de dados'!G2007&lt;&gt;"",'Base de dados'!G2007,"")</f>
        <v/>
      </c>
      <c r="I2008" s="31" t="str">
        <f>Prefeitura!D2008</f>
        <v>AV  DR FRANCISCO NOGUEIRA DE LIMA, 325 - CENTRO - CASA BRANCA</v>
      </c>
      <c r="J2008" s="22" t="str">
        <f>Prefeitura!E2008</f>
        <v>(19) 995015969</v>
      </c>
      <c r="K2008" s="23" t="str">
        <f>LOWER('Base de dados'!K2007)</f>
        <v>taci.alves.cb22@gmail.com</v>
      </c>
      <c r="L2008" s="24" t="str">
        <f>'Base de dados'!J2007</f>
        <v>POPULAÇÃO GERAL</v>
      </c>
      <c r="M2008" s="24" t="str">
        <f>'Base de dados'!L2007</f>
        <v>SUPLENTE</v>
      </c>
      <c r="N2008" s="24">
        <f>'Base de dados'!M2007</f>
        <v>1691</v>
      </c>
      <c r="O2008" s="29" t="str">
        <f>IF(OR(Prefeitura!I2008="Não",Prefeitura!J2008&lt;&gt;""),"EXCLUÍDO","")</f>
        <v/>
      </c>
      <c r="P2008" s="24" t="str">
        <f>IF(Prefeitura!J2008&lt;&gt;"","ATENDIDO CDHU",IF(Prefeitura!I2008="Não","NÃO COMPROVA TEMPO DE MORADIA",""))</f>
        <v/>
      </c>
      <c r="Q2008" s="24" t="str">
        <f t="shared" si="65"/>
        <v/>
      </c>
    </row>
    <row r="2009" spans="1:17" ht="24.95" customHeight="1" x14ac:dyDescent="0.25">
      <c r="A2009" s="17">
        <f t="shared" si="63"/>
        <v>2007</v>
      </c>
      <c r="B2009" s="18" t="str">
        <f>'Base de dados'!A2008</f>
        <v>5630021433</v>
      </c>
      <c r="C2009" s="19" t="str">
        <f>'Base de dados'!B2008</f>
        <v>VANDERLEY DOS SANTOS SILVA</v>
      </c>
      <c r="D2009" s="26">
        <f>'Base de dados'!C2008</f>
        <v>338320519</v>
      </c>
      <c r="E2009" s="20" t="str">
        <f>'Base de dados'!D2008</f>
        <v>264.535.718-03</v>
      </c>
      <c r="F2009" s="21" t="str">
        <f>IF('Base de dados'!E2008&lt;&gt;"",'Base de dados'!E2008,"")</f>
        <v/>
      </c>
      <c r="G2009" s="21" t="str">
        <f>IF('Base de dados'!F2008&lt;&gt;"",'Base de dados'!F2008,"")</f>
        <v/>
      </c>
      <c r="H2009" s="21" t="str">
        <f>IF('Base de dados'!G2008&lt;&gt;"",'Base de dados'!G2008,"")</f>
        <v/>
      </c>
      <c r="I2009" s="31" t="str">
        <f>Prefeitura!D2009</f>
        <v>RUA FLORINDA DE SOUZA, 493 - CENTRO - CASA BRANCA</v>
      </c>
      <c r="J2009" s="22" t="str">
        <f>Prefeitura!E2009</f>
        <v>(11) 954629621</v>
      </c>
      <c r="K2009" s="23" t="str">
        <f>LOWER('Base de dados'!K2008)</f>
        <v>vanderleydossantos@hotmail.com</v>
      </c>
      <c r="L2009" s="24" t="str">
        <f>'Base de dados'!J2008</f>
        <v>POPULAÇÃO GERAL</v>
      </c>
      <c r="M2009" s="24" t="str">
        <f>'Base de dados'!L2008</f>
        <v>SUPLENTE</v>
      </c>
      <c r="N2009" s="24">
        <f>'Base de dados'!M2008</f>
        <v>1692</v>
      </c>
      <c r="O2009" s="29" t="str">
        <f>IF(OR(Prefeitura!I2009="Não",Prefeitura!J2009&lt;&gt;""),"EXCLUÍDO","")</f>
        <v/>
      </c>
      <c r="P2009" s="24" t="str">
        <f>IF(Prefeitura!J2009&lt;&gt;"","ATENDIDO CDHU",IF(Prefeitura!I2009="Não","NÃO COMPROVA TEMPO DE MORADIA",""))</f>
        <v/>
      </c>
      <c r="Q2009" s="24" t="str">
        <f t="shared" si="65"/>
        <v/>
      </c>
    </row>
    <row r="2010" spans="1:17" ht="24.95" customHeight="1" x14ac:dyDescent="0.25">
      <c r="A2010" s="17">
        <f t="shared" si="63"/>
        <v>2008</v>
      </c>
      <c r="B2010" s="18" t="str">
        <f>'Base de dados'!A2009</f>
        <v>5630002334</v>
      </c>
      <c r="C2010" s="19" t="str">
        <f>'Base de dados'!B2009</f>
        <v>CARLOS ALBERTO FONSECA</v>
      </c>
      <c r="D2010" s="26">
        <f>'Base de dados'!C2009</f>
        <v>322181185</v>
      </c>
      <c r="E2010" s="20" t="str">
        <f>'Base de dados'!D2009</f>
        <v>286.708.838-05</v>
      </c>
      <c r="F2010" s="21" t="str">
        <f>IF('Base de dados'!E2009&lt;&gt;"",'Base de dados'!E2009,"")</f>
        <v>ANDRESSA CRISTINA SAPELI FONSECA</v>
      </c>
      <c r="G2010" s="21">
        <f>IF('Base de dados'!F2009&lt;&gt;"",'Base de dados'!F2009,"")</f>
        <v>282963352</v>
      </c>
      <c r="H2010" s="21" t="str">
        <f>IF('Base de dados'!G2009&lt;&gt;"",'Base de dados'!G2009,"")</f>
        <v>258.979.368-54</v>
      </c>
      <c r="I2010" s="31" t="str">
        <f>Prefeitura!D2010</f>
        <v>RUA CANDIDA MUSA, 72  - ANDORINHAS - CASA BRANCA</v>
      </c>
      <c r="J2010" s="22" t="str">
        <f>Prefeitura!E2010</f>
        <v>(19) 991731063</v>
      </c>
      <c r="K2010" s="23" t="str">
        <f>LOWER('Base de dados'!K2009)</f>
        <v>djfonske34@hotmail.com</v>
      </c>
      <c r="L2010" s="24" t="str">
        <f>'Base de dados'!J2009</f>
        <v>POPULAÇÃO GERAL</v>
      </c>
      <c r="M2010" s="24" t="str">
        <f>'Base de dados'!L2009</f>
        <v>SUPLENTE</v>
      </c>
      <c r="N2010" s="24">
        <f>'Base de dados'!M2009</f>
        <v>1693</v>
      </c>
      <c r="O2010" s="29" t="str">
        <f>IF(OR(Prefeitura!I2010="Não",Prefeitura!J2010&lt;&gt;""),"EXCLUÍDO","")</f>
        <v/>
      </c>
      <c r="P2010" s="24" t="str">
        <f>IF(Prefeitura!J2010&lt;&gt;"","ATENDIDO CDHU",IF(Prefeitura!I2010="Não","NÃO COMPROVA TEMPO DE MORADIA",""))</f>
        <v/>
      </c>
      <c r="Q2010" s="24" t="str">
        <f t="shared" si="65"/>
        <v/>
      </c>
    </row>
    <row r="2011" spans="1:17" ht="24.95" customHeight="1" x14ac:dyDescent="0.25">
      <c r="A2011" s="17">
        <f t="shared" si="63"/>
        <v>2009</v>
      </c>
      <c r="B2011" s="18" t="str">
        <f>'Base de dados'!A2010</f>
        <v>5630014131</v>
      </c>
      <c r="C2011" s="19" t="str">
        <f>'Base de dados'!B2010</f>
        <v>ROGERIO DA ANUNCIACAO PENNA</v>
      </c>
      <c r="D2011" s="26">
        <f>'Base de dados'!C2010</f>
        <v>432221761</v>
      </c>
      <c r="E2011" s="20" t="str">
        <f>'Base de dados'!D2010</f>
        <v>309.875.668-30</v>
      </c>
      <c r="F2011" s="21" t="str">
        <f>IF('Base de dados'!E2010&lt;&gt;"",'Base de dados'!E2010,"")</f>
        <v/>
      </c>
      <c r="G2011" s="21" t="str">
        <f>IF('Base de dados'!F2010&lt;&gt;"",'Base de dados'!F2010,"")</f>
        <v/>
      </c>
      <c r="H2011" s="21" t="str">
        <f>IF('Base de dados'!G2010&lt;&gt;"",'Base de dados'!G2010,"")</f>
        <v/>
      </c>
      <c r="I2011" s="31" t="str">
        <f>Prefeitura!D2011</f>
        <v>RUA JORGE BONETTI, 208 - SRO MENINO  - CASA BRANCA</v>
      </c>
      <c r="J2011" s="22" t="str">
        <f>Prefeitura!E2011</f>
        <v>(11) 981488269</v>
      </c>
      <c r="K2011" s="23" t="str">
        <f>LOWER('Base de dados'!K2010)</f>
        <v>jaqmalta.56@gmail.com</v>
      </c>
      <c r="L2011" s="24" t="str">
        <f>'Base de dados'!J2010</f>
        <v>POPULAÇÃO GERAL</v>
      </c>
      <c r="M2011" s="24" t="str">
        <f>'Base de dados'!L2010</f>
        <v>SUPLENTE</v>
      </c>
      <c r="N2011" s="24">
        <f>'Base de dados'!M2010</f>
        <v>1694</v>
      </c>
      <c r="O2011" s="29" t="str">
        <f>IF(OR(Prefeitura!I2011="Não",Prefeitura!J2011&lt;&gt;""),"EXCLUÍDO","")</f>
        <v/>
      </c>
      <c r="P2011" s="24" t="str">
        <f>IF(Prefeitura!J2011&lt;&gt;"","ATENDIDO CDHU",IF(Prefeitura!I2011="Não","NÃO COMPROVA TEMPO DE MORADIA",""))</f>
        <v/>
      </c>
      <c r="Q2011" s="24" t="str">
        <f t="shared" si="65"/>
        <v/>
      </c>
    </row>
    <row r="2012" spans="1:17" ht="24.95" customHeight="1" x14ac:dyDescent="0.25">
      <c r="A2012" s="17">
        <f t="shared" si="63"/>
        <v>2010</v>
      </c>
      <c r="B2012" s="18" t="str">
        <f>'Base de dados'!A2011</f>
        <v>5630018710</v>
      </c>
      <c r="C2012" s="19" t="str">
        <f>'Base de dados'!B2011</f>
        <v>VERA LUCIA BATISTA PERINI SILVERIO</v>
      </c>
      <c r="D2012" s="26">
        <f>'Base de dados'!C2011</f>
        <v>49188784</v>
      </c>
      <c r="E2012" s="20" t="str">
        <f>'Base de dados'!D2011</f>
        <v>415.248.948-00</v>
      </c>
      <c r="F2012" s="21" t="str">
        <f>IF('Base de dados'!E2011&lt;&gt;"",'Base de dados'!E2011,"")</f>
        <v/>
      </c>
      <c r="G2012" s="21" t="str">
        <f>IF('Base de dados'!F2011&lt;&gt;"",'Base de dados'!F2011,"")</f>
        <v/>
      </c>
      <c r="H2012" s="21" t="str">
        <f>IF('Base de dados'!G2011&lt;&gt;"",'Base de dados'!G2011,"")</f>
        <v/>
      </c>
      <c r="I2012" s="31" t="str">
        <f>Prefeitura!D2012</f>
        <v>FAZ NOVA ERA, Sn - RURAL - CASA BRANCA</v>
      </c>
      <c r="J2012" s="22" t="str">
        <f>Prefeitura!E2012</f>
        <v>(19) 993264215</v>
      </c>
      <c r="K2012" s="23" t="str">
        <f>LOWER('Base de dados'!K2011)</f>
        <v>verasilverio28@gmail.com</v>
      </c>
      <c r="L2012" s="24" t="str">
        <f>'Base de dados'!J2011</f>
        <v>POPULAÇÃO GERAL</v>
      </c>
      <c r="M2012" s="24" t="str">
        <f>'Base de dados'!L2011</f>
        <v>SUPLENTE</v>
      </c>
      <c r="N2012" s="24">
        <f>'Base de dados'!M2011</f>
        <v>1695</v>
      </c>
      <c r="O2012" s="29" t="str">
        <f>IF(OR(Prefeitura!I2012="Não",Prefeitura!J2012&lt;&gt;""),"EXCLUÍDO","")</f>
        <v/>
      </c>
      <c r="P2012" s="24" t="str">
        <f>IF(Prefeitura!J2012&lt;&gt;"","ATENDIDO CDHU",IF(Prefeitura!I2012="Não","NÃO COMPROVA TEMPO DE MORADIA",""))</f>
        <v/>
      </c>
      <c r="Q2012" s="24" t="str">
        <f t="shared" si="65"/>
        <v/>
      </c>
    </row>
    <row r="2013" spans="1:17" ht="24.95" customHeight="1" x14ac:dyDescent="0.25">
      <c r="A2013" s="17">
        <f t="shared" si="63"/>
        <v>2011</v>
      </c>
      <c r="B2013" s="18" t="str">
        <f>'Base de dados'!A2012</f>
        <v>5630001328</v>
      </c>
      <c r="C2013" s="19" t="str">
        <f>'Base de dados'!B2012</f>
        <v>ELIANA MARA DE PAULA SILVA</v>
      </c>
      <c r="D2013" s="26">
        <f>'Base de dados'!C2012</f>
        <v>201997022</v>
      </c>
      <c r="E2013" s="20" t="str">
        <f>'Base de dados'!D2012</f>
        <v>168.324.098-77</v>
      </c>
      <c r="F2013" s="21" t="str">
        <f>IF('Base de dados'!E2012&lt;&gt;"",'Base de dados'!E2012,"")</f>
        <v/>
      </c>
      <c r="G2013" s="21" t="str">
        <f>IF('Base de dados'!F2012&lt;&gt;"",'Base de dados'!F2012,"")</f>
        <v/>
      </c>
      <c r="H2013" s="21" t="str">
        <f>IF('Base de dados'!G2012&lt;&gt;"",'Base de dados'!G2012,"")</f>
        <v/>
      </c>
      <c r="I2013" s="31" t="str">
        <f>Prefeitura!D2013</f>
        <v>AV  FRANCISCO NOGUEIRA DE LIMA, 1880 - DESTERRO - CASA BRANCA</v>
      </c>
      <c r="J2013" s="22" t="str">
        <f>Prefeitura!E2013</f>
        <v>(19) 991765665</v>
      </c>
      <c r="K2013" s="23" t="str">
        <f>LOWER('Base de dados'!K2012)</f>
        <v>elianamara.paulasilva@gmail.com</v>
      </c>
      <c r="L2013" s="24" t="str">
        <f>'Base de dados'!J2012</f>
        <v>POPULAÇÃO GERAL</v>
      </c>
      <c r="M2013" s="24" t="str">
        <f>'Base de dados'!L2012</f>
        <v>SUPLENTE</v>
      </c>
      <c r="N2013" s="24">
        <f>'Base de dados'!M2012</f>
        <v>1696</v>
      </c>
      <c r="O2013" s="29" t="str">
        <f>IF(OR(Prefeitura!I2013="Não",Prefeitura!J2013&lt;&gt;""),"EXCLUÍDO","")</f>
        <v/>
      </c>
      <c r="P2013" s="24" t="str">
        <f>IF(Prefeitura!J2013&lt;&gt;"","ATENDIDO CDHU",IF(Prefeitura!I2013="Não","NÃO COMPROVA TEMPO DE MORADIA",""))</f>
        <v/>
      </c>
      <c r="Q2013" s="24" t="str">
        <f t="shared" si="65"/>
        <v/>
      </c>
    </row>
    <row r="2014" spans="1:17" ht="24.95" customHeight="1" x14ac:dyDescent="0.25">
      <c r="A2014" s="17">
        <f t="shared" si="63"/>
        <v>2012</v>
      </c>
      <c r="B2014" s="18" t="str">
        <f>'Base de dados'!A2013</f>
        <v>5630009537</v>
      </c>
      <c r="C2014" s="19" t="str">
        <f>'Base de dados'!B2013</f>
        <v>ANA LIDIA ROCHA DOS REIS</v>
      </c>
      <c r="D2014" s="26">
        <f>'Base de dados'!C2013</f>
        <v>462669373</v>
      </c>
      <c r="E2014" s="20" t="str">
        <f>'Base de dados'!D2013</f>
        <v>389.928.028-89</v>
      </c>
      <c r="F2014" s="21" t="str">
        <f>IF('Base de dados'!E2013&lt;&gt;"",'Base de dados'!E2013,"")</f>
        <v/>
      </c>
      <c r="G2014" s="21" t="str">
        <f>IF('Base de dados'!F2013&lt;&gt;"",'Base de dados'!F2013,"")</f>
        <v/>
      </c>
      <c r="H2014" s="21" t="str">
        <f>IF('Base de dados'!G2013&lt;&gt;"",'Base de dados'!G2013,"")</f>
        <v/>
      </c>
      <c r="I2014" s="31" t="str">
        <f>Prefeitura!D2014</f>
        <v>AV  FAMILIA MACHADO, 1090 - BELA VISTA - CASA BRANCA</v>
      </c>
      <c r="J2014" s="22" t="str">
        <f>Prefeitura!E2014</f>
        <v>(19) 993133031</v>
      </c>
      <c r="K2014" s="23" t="str">
        <f>LOWER('Base de dados'!K2013)</f>
        <v>analidiareis@gmail.com</v>
      </c>
      <c r="L2014" s="24" t="str">
        <f>'Base de dados'!J2013</f>
        <v>POPULAÇÃO GERAL</v>
      </c>
      <c r="M2014" s="24" t="str">
        <f>'Base de dados'!L2013</f>
        <v>SUPLENTE</v>
      </c>
      <c r="N2014" s="24">
        <f>'Base de dados'!M2013</f>
        <v>1697</v>
      </c>
      <c r="O2014" s="29" t="str">
        <f>IF(OR(Prefeitura!I2014="Não",Prefeitura!J2014&lt;&gt;""),"EXCLUÍDO","")</f>
        <v/>
      </c>
      <c r="P2014" s="24" t="str">
        <f>IF(Prefeitura!J2014&lt;&gt;"","ATENDIDO CDHU",IF(Prefeitura!I2014="Não","NÃO COMPROVA TEMPO DE MORADIA",""))</f>
        <v/>
      </c>
      <c r="Q2014" s="24" t="str">
        <f t="shared" si="65"/>
        <v/>
      </c>
    </row>
    <row r="2015" spans="1:17" ht="24.95" customHeight="1" x14ac:dyDescent="0.25">
      <c r="A2015" s="17">
        <f t="shared" si="63"/>
        <v>2013</v>
      </c>
      <c r="B2015" s="18" t="str">
        <f>'Base de dados'!A2014</f>
        <v>5630005352</v>
      </c>
      <c r="C2015" s="19" t="str">
        <f>'Base de dados'!B2014</f>
        <v>MARCIO ALEXANDER GOMES</v>
      </c>
      <c r="D2015" s="26">
        <f>'Base de dados'!C2014</f>
        <v>405529326</v>
      </c>
      <c r="E2015" s="20" t="str">
        <f>'Base de dados'!D2014</f>
        <v>360.575.838-09</v>
      </c>
      <c r="F2015" s="21" t="str">
        <f>IF('Base de dados'!E2014&lt;&gt;"",'Base de dados'!E2014,"")</f>
        <v>FABIANA LOPES</v>
      </c>
      <c r="G2015" s="21">
        <f>IF('Base de dados'!F2014&lt;&gt;"",'Base de dados'!F2014,"")</f>
        <v>455365854</v>
      </c>
      <c r="H2015" s="21" t="str">
        <f>IF('Base de dados'!G2014&lt;&gt;"",'Base de dados'!G2014,"")</f>
        <v>392.314.698-19</v>
      </c>
      <c r="I2015" s="31" t="str">
        <f>Prefeitura!D2015</f>
        <v>RUA JOSE RODRIGUES PEGOS SOBRINHO, 267 - VILA SAO BERNARDO  - CASA BRANCA</v>
      </c>
      <c r="J2015" s="22" t="str">
        <f>Prefeitura!E2015</f>
        <v>(19) 995781222</v>
      </c>
      <c r="K2015" s="23" t="str">
        <f>LOWER('Base de dados'!K2014)</f>
        <v>adrianna_gomes0702@hotmail.com</v>
      </c>
      <c r="L2015" s="24" t="str">
        <f>'Base de dados'!J2014</f>
        <v>POPULAÇÃO GERAL</v>
      </c>
      <c r="M2015" s="24" t="str">
        <f>'Base de dados'!L2014</f>
        <v>SUPLENTE</v>
      </c>
      <c r="N2015" s="24">
        <f>'Base de dados'!M2014</f>
        <v>1698</v>
      </c>
      <c r="O2015" s="29" t="str">
        <f>IF(OR(Prefeitura!I2015="Não",Prefeitura!J2015&lt;&gt;""),"EXCLUÍDO","")</f>
        <v/>
      </c>
      <c r="P2015" s="24" t="str">
        <f>IF(Prefeitura!J2015&lt;&gt;"","ATENDIDO CDHU",IF(Prefeitura!I2015="Não","NÃO COMPROVA TEMPO DE MORADIA",""))</f>
        <v/>
      </c>
      <c r="Q2015" s="24" t="str">
        <f t="shared" si="65"/>
        <v/>
      </c>
    </row>
    <row r="2016" spans="1:17" ht="24.95" customHeight="1" x14ac:dyDescent="0.25">
      <c r="A2016" s="17">
        <f t="shared" si="63"/>
        <v>2014</v>
      </c>
      <c r="B2016" s="18" t="str">
        <f>'Base de dados'!A2015</f>
        <v>5630004496</v>
      </c>
      <c r="C2016" s="19" t="str">
        <f>'Base de dados'!B2015</f>
        <v>MURILO CARLOS DA SILVA</v>
      </c>
      <c r="D2016" s="26">
        <f>'Base de dados'!C2015</f>
        <v>455120961</v>
      </c>
      <c r="E2016" s="20" t="str">
        <f>'Base de dados'!D2015</f>
        <v>436.441.978-81</v>
      </c>
      <c r="F2016" s="21" t="str">
        <f>IF('Base de dados'!E2015&lt;&gt;"",'Base de dados'!E2015,"")</f>
        <v/>
      </c>
      <c r="G2016" s="21" t="str">
        <f>IF('Base de dados'!F2015&lt;&gt;"",'Base de dados'!F2015,"")</f>
        <v/>
      </c>
      <c r="H2016" s="21" t="str">
        <f>IF('Base de dados'!G2015&lt;&gt;"",'Base de dados'!G2015,"")</f>
        <v/>
      </c>
      <c r="I2016" s="31" t="str">
        <f>Prefeitura!D2016</f>
        <v>RUA JOAO BATISTA SALES CUNHA, 329 - PARQUE SAO PAULO - CASA BRANCA</v>
      </c>
      <c r="J2016" s="22" t="str">
        <f>Prefeitura!E2016</f>
        <v>(19) 991344866</v>
      </c>
      <c r="K2016" s="23" t="str">
        <f>LOWER('Base de dados'!K2015)</f>
        <v>murillo179@hotmail.com.br</v>
      </c>
      <c r="L2016" s="24" t="str">
        <f>'Base de dados'!J2015</f>
        <v>POPULAÇÃO GERAL</v>
      </c>
      <c r="M2016" s="24" t="str">
        <f>'Base de dados'!L2015</f>
        <v>SUPLENTE</v>
      </c>
      <c r="N2016" s="24">
        <f>'Base de dados'!M2015</f>
        <v>1699</v>
      </c>
      <c r="O2016" s="29" t="str">
        <f>IF(OR(Prefeitura!I2016="Não",Prefeitura!J2016&lt;&gt;""),"EXCLUÍDO","")</f>
        <v/>
      </c>
      <c r="P2016" s="24" t="str">
        <f>IF(Prefeitura!J2016&lt;&gt;"","ATENDIDO CDHU",IF(Prefeitura!I2016="Não","NÃO COMPROVA TEMPO DE MORADIA",""))</f>
        <v/>
      </c>
      <c r="Q2016" s="24" t="str">
        <f t="shared" si="65"/>
        <v/>
      </c>
    </row>
    <row r="2017" spans="1:17" ht="24.95" customHeight="1" x14ac:dyDescent="0.25">
      <c r="A2017" s="17">
        <f t="shared" si="63"/>
        <v>2015</v>
      </c>
      <c r="B2017" s="18" t="str">
        <f>'Base de dados'!A2016</f>
        <v>5630009461</v>
      </c>
      <c r="C2017" s="19" t="str">
        <f>'Base de dados'!B2016</f>
        <v>SULEMARA APARECIDA DA SILVA NASCIMENTO</v>
      </c>
      <c r="D2017" s="26">
        <f>'Base de dados'!C2016</f>
        <v>331577070</v>
      </c>
      <c r="E2017" s="20" t="str">
        <f>'Base de dados'!D2016</f>
        <v>301.078.088-54</v>
      </c>
      <c r="F2017" s="21" t="str">
        <f>IF('Base de dados'!E2016&lt;&gt;"",'Base de dados'!E2016,"")</f>
        <v>FLAVIO DO NASCIMENTO</v>
      </c>
      <c r="G2017" s="21">
        <f>IF('Base de dados'!F2016&lt;&gt;"",'Base de dados'!F2016,"")</f>
        <v>158480831</v>
      </c>
      <c r="H2017" s="21" t="str">
        <f>IF('Base de dados'!G2016&lt;&gt;"",'Base de dados'!G2016,"")</f>
        <v>099.392.918-41</v>
      </c>
      <c r="I2017" s="31" t="str">
        <f>Prefeitura!D2017</f>
        <v>RUA SILVESTRE NICOLIELO, 75 - CIDADE JARDIM  - CASA BRANCA</v>
      </c>
      <c r="J2017" s="22" t="str">
        <f>Prefeitura!E2017</f>
        <v>(19) 991839398</v>
      </c>
      <c r="K2017" s="23" t="str">
        <f>LOWER('Base de dados'!K2016)</f>
        <v>sulemarasilva@gmail.com</v>
      </c>
      <c r="L2017" s="24" t="str">
        <f>'Base de dados'!J2016</f>
        <v>POPULAÇÃO GERAL</v>
      </c>
      <c r="M2017" s="24" t="str">
        <f>'Base de dados'!L2016</f>
        <v>SUPLENTE</v>
      </c>
      <c r="N2017" s="24">
        <f>'Base de dados'!M2016</f>
        <v>1700</v>
      </c>
      <c r="O2017" s="29" t="str">
        <f>IF(OR(Prefeitura!I2017="Não",Prefeitura!J2017&lt;&gt;""),"EXCLUÍDO","")</f>
        <v/>
      </c>
      <c r="P2017" s="24" t="str">
        <f>IF(Prefeitura!J2017&lt;&gt;"","ATENDIDO CDHU",IF(Prefeitura!I2017="Não","NÃO COMPROVA TEMPO DE MORADIA",""))</f>
        <v/>
      </c>
      <c r="Q2017" s="24" t="str">
        <f t="shared" si="65"/>
        <v/>
      </c>
    </row>
    <row r="2018" spans="1:17" ht="24.95" customHeight="1" x14ac:dyDescent="0.25">
      <c r="A2018" s="17">
        <f t="shared" si="63"/>
        <v>2016</v>
      </c>
      <c r="B2018" s="18" t="str">
        <f>'Base de dados'!A2017</f>
        <v>5630004025</v>
      </c>
      <c r="C2018" s="19" t="str">
        <f>'Base de dados'!B2017</f>
        <v>ADGMAR ISABEL MARTINS</v>
      </c>
      <c r="D2018" s="26">
        <f>'Base de dados'!C2017</f>
        <v>18029060</v>
      </c>
      <c r="E2018" s="20" t="str">
        <f>'Base de dados'!D2017</f>
        <v>120.313.368-51</v>
      </c>
      <c r="F2018" s="21" t="str">
        <f>IF('Base de dados'!E2017&lt;&gt;"",'Base de dados'!E2017,"")</f>
        <v/>
      </c>
      <c r="G2018" s="21" t="str">
        <f>IF('Base de dados'!F2017&lt;&gt;"",'Base de dados'!F2017,"")</f>
        <v/>
      </c>
      <c r="H2018" s="21" t="str">
        <f>IF('Base de dados'!G2017&lt;&gt;"",'Base de dados'!G2017,"")</f>
        <v/>
      </c>
      <c r="I2018" s="31" t="str">
        <f>Prefeitura!D2018</f>
        <v>RUA SETE DE SETEMBRO, 116 - CENTRO - CASA BRANCA</v>
      </c>
      <c r="J2018" s="22" t="str">
        <f>Prefeitura!E2018</f>
        <v>(19) 994281690</v>
      </c>
      <c r="K2018" s="23" t="str">
        <f>LOWER('Base de dados'!K2017)</f>
        <v>raquel05voleibol@gmail.com</v>
      </c>
      <c r="L2018" s="24" t="str">
        <f>'Base de dados'!J2017</f>
        <v>POPULAÇÃO GERAL</v>
      </c>
      <c r="M2018" s="24" t="str">
        <f>'Base de dados'!L2017</f>
        <v>SUPLENTE</v>
      </c>
      <c r="N2018" s="24">
        <f>'Base de dados'!M2017</f>
        <v>1701</v>
      </c>
      <c r="O2018" s="29" t="str">
        <f>IF(OR(Prefeitura!I2018="Não",Prefeitura!J2018&lt;&gt;""),"EXCLUÍDO","")</f>
        <v/>
      </c>
      <c r="P2018" s="24" t="str">
        <f>IF(Prefeitura!J2018&lt;&gt;"","ATENDIDO CDHU",IF(Prefeitura!I2018="Não","NÃO COMPROVA TEMPO DE MORADIA",""))</f>
        <v/>
      </c>
      <c r="Q2018" s="24" t="str">
        <f t="shared" si="65"/>
        <v/>
      </c>
    </row>
    <row r="2019" spans="1:17" ht="24.95" customHeight="1" x14ac:dyDescent="0.25">
      <c r="A2019" s="17">
        <f t="shared" si="63"/>
        <v>2017</v>
      </c>
      <c r="B2019" s="18" t="str">
        <f>'Base de dados'!A2018</f>
        <v>5630001534</v>
      </c>
      <c r="C2019" s="19" t="str">
        <f>'Base de dados'!B2018</f>
        <v>DIEGO MENGATTI GONCALVES</v>
      </c>
      <c r="D2019" s="26">
        <f>'Base de dados'!C2018</f>
        <v>479326654</v>
      </c>
      <c r="E2019" s="20" t="str">
        <f>'Base de dados'!D2018</f>
        <v>388.976.648-06</v>
      </c>
      <c r="F2019" s="21" t="str">
        <f>IF('Base de dados'!E2018&lt;&gt;"",'Base de dados'!E2018,"")</f>
        <v>KAREN APARECIDA DIAS FERREIRA GONCALVES</v>
      </c>
      <c r="G2019" s="21">
        <f>IF('Base de dados'!F2018&lt;&gt;"",'Base de dados'!F2018,"")</f>
        <v>497322870</v>
      </c>
      <c r="H2019" s="21" t="str">
        <f>IF('Base de dados'!G2018&lt;&gt;"",'Base de dados'!G2018,"")</f>
        <v>441.494.278-01</v>
      </c>
      <c r="I2019" s="31" t="str">
        <f>Prefeitura!D2019</f>
        <v>RUA PEDRO PIMENTA, 443 - PARQUE SAO PAULO - CASA BRANCA</v>
      </c>
      <c r="J2019" s="22" t="str">
        <f>Prefeitura!E2019</f>
        <v>(19) 991482962</v>
      </c>
      <c r="K2019" s="23" t="str">
        <f>LOWER('Base de dados'!K2018)</f>
        <v>karen.d.ferreira@hotmail.com</v>
      </c>
      <c r="L2019" s="24" t="str">
        <f>'Base de dados'!J2018</f>
        <v>POPULAÇÃO GERAL</v>
      </c>
      <c r="M2019" s="24" t="str">
        <f>'Base de dados'!L2018</f>
        <v>SUPLENTE</v>
      </c>
      <c r="N2019" s="24">
        <f>'Base de dados'!M2018</f>
        <v>1702</v>
      </c>
      <c r="O2019" s="29" t="str">
        <f>IF(OR(Prefeitura!I2019="Não",Prefeitura!J2019&lt;&gt;""),"EXCLUÍDO","")</f>
        <v/>
      </c>
      <c r="P2019" s="24" t="str">
        <f>IF(Prefeitura!J2019&lt;&gt;"","ATENDIDO CDHU",IF(Prefeitura!I2019="Não","NÃO COMPROVA TEMPO DE MORADIA",""))</f>
        <v/>
      </c>
      <c r="Q2019" s="24" t="str">
        <f t="shared" si="65"/>
        <v/>
      </c>
    </row>
    <row r="2020" spans="1:17" ht="24.95" customHeight="1" x14ac:dyDescent="0.25">
      <c r="A2020" s="17">
        <f t="shared" si="63"/>
        <v>2018</v>
      </c>
      <c r="B2020" s="18" t="str">
        <f>'Base de dados'!A2019</f>
        <v>5630015054</v>
      </c>
      <c r="C2020" s="19" t="str">
        <f>'Base de dados'!B2019</f>
        <v>LUIZ GUSTAVO ELIAS TELES</v>
      </c>
      <c r="D2020" s="26">
        <f>'Base de dados'!C2019</f>
        <v>479294944</v>
      </c>
      <c r="E2020" s="20" t="str">
        <f>'Base de dados'!D2019</f>
        <v>408.860.448-20</v>
      </c>
      <c r="F2020" s="21" t="str">
        <f>IF('Base de dados'!E2019&lt;&gt;"",'Base de dados'!E2019,"")</f>
        <v>EGLE VIRGINIA COSTA ELIAS TELES</v>
      </c>
      <c r="G2020" s="21">
        <f>IF('Base de dados'!F2019&lt;&gt;"",'Base de dados'!F2019,"")</f>
        <v>252594691</v>
      </c>
      <c r="H2020" s="21" t="str">
        <f>IF('Base de dados'!G2019&lt;&gt;"",'Base de dados'!G2019,"")</f>
        <v>172.062.068-75</v>
      </c>
      <c r="I2020" s="31" t="str">
        <f>Prefeitura!D2020</f>
        <v>RUA MARIA JOSE CAITANO DE ALMEIDA, 230 - PARQUE SAO PAULO - CASA BRANCA</v>
      </c>
      <c r="J2020" s="22" t="str">
        <f>Prefeitura!E2020</f>
        <v>(19) 997691461</v>
      </c>
      <c r="K2020" s="23" t="str">
        <f>LOWER('Base de dados'!K2019)</f>
        <v>gustavoteles081@gmail.com</v>
      </c>
      <c r="L2020" s="24" t="str">
        <f>'Base de dados'!J2019</f>
        <v>POPULAÇÃO GERAL</v>
      </c>
      <c r="M2020" s="24" t="str">
        <f>'Base de dados'!L2019</f>
        <v>SUPLENTE</v>
      </c>
      <c r="N2020" s="24">
        <f>'Base de dados'!M2019</f>
        <v>1703</v>
      </c>
      <c r="O2020" s="29" t="str">
        <f>IF(OR(Prefeitura!I2020="Não",Prefeitura!J2020&lt;&gt;""),"EXCLUÍDO","")</f>
        <v/>
      </c>
      <c r="P2020" s="24" t="str">
        <f>IF(Prefeitura!J2020&lt;&gt;"","ATENDIDO CDHU",IF(Prefeitura!I2020="Não","NÃO COMPROVA TEMPO DE MORADIA",""))</f>
        <v/>
      </c>
      <c r="Q2020" s="24" t="str">
        <f t="shared" si="65"/>
        <v/>
      </c>
    </row>
    <row r="2021" spans="1:17" ht="24.95" customHeight="1" x14ac:dyDescent="0.25">
      <c r="A2021" s="17">
        <f t="shared" si="63"/>
        <v>2019</v>
      </c>
      <c r="B2021" s="18" t="str">
        <f>'Base de dados'!A2020</f>
        <v>5630012044</v>
      </c>
      <c r="C2021" s="19" t="str">
        <f>'Base de dados'!B2020</f>
        <v>ELIANA  APARECIDA ELIZEI</v>
      </c>
      <c r="D2021" s="26">
        <f>'Base de dados'!C2020</f>
        <v>74202229</v>
      </c>
      <c r="E2021" s="20" t="str">
        <f>'Base de dados'!D2020</f>
        <v>150.345.048-12</v>
      </c>
      <c r="F2021" s="21" t="str">
        <f>IF('Base de dados'!E2020&lt;&gt;"",'Base de dados'!E2020,"")</f>
        <v/>
      </c>
      <c r="G2021" s="21" t="str">
        <f>IF('Base de dados'!F2020&lt;&gt;"",'Base de dados'!F2020,"")</f>
        <v/>
      </c>
      <c r="H2021" s="21" t="str">
        <f>IF('Base de dados'!G2020&lt;&gt;"",'Base de dados'!G2020,"")</f>
        <v/>
      </c>
      <c r="I2021" s="31" t="str">
        <f>Prefeitura!D2021</f>
        <v>RUA PADRE SANTANA, 36 - CENTRO - CASA BRANCA</v>
      </c>
      <c r="J2021" s="22" t="str">
        <f>Prefeitura!E2021</f>
        <v>(19) 993541717</v>
      </c>
      <c r="K2021" s="23" t="str">
        <f>LOWER('Base de dados'!K2020)</f>
        <v>beldourador@gmail.com</v>
      </c>
      <c r="L2021" s="24" t="str">
        <f>'Base de dados'!J2020</f>
        <v>POPULAÇÃO GERAL</v>
      </c>
      <c r="M2021" s="24" t="str">
        <f>'Base de dados'!L2020</f>
        <v>SUPLENTE</v>
      </c>
      <c r="N2021" s="24">
        <f>'Base de dados'!M2020</f>
        <v>1704</v>
      </c>
      <c r="O2021" s="29" t="str">
        <f>IF(OR(Prefeitura!I2021="Não",Prefeitura!J2021&lt;&gt;""),"EXCLUÍDO","")</f>
        <v/>
      </c>
      <c r="P2021" s="24" t="str">
        <f>IF(Prefeitura!J2021&lt;&gt;"","ATENDIDO CDHU",IF(Prefeitura!I2021="Não","NÃO COMPROVA TEMPO DE MORADIA",""))</f>
        <v/>
      </c>
      <c r="Q2021" s="24" t="str">
        <f t="shared" si="65"/>
        <v/>
      </c>
    </row>
    <row r="2022" spans="1:17" ht="24.95" customHeight="1" x14ac:dyDescent="0.25">
      <c r="A2022" s="17">
        <f t="shared" si="63"/>
        <v>2020</v>
      </c>
      <c r="B2022" s="18" t="str">
        <f>'Base de dados'!A2021</f>
        <v>5630014156</v>
      </c>
      <c r="C2022" s="19" t="str">
        <f>'Base de dados'!B2021</f>
        <v>LUCIANA APARECIDA NEVES</v>
      </c>
      <c r="D2022" s="26">
        <f>'Base de dados'!C2021</f>
        <v>308826723</v>
      </c>
      <c r="E2022" s="20" t="str">
        <f>'Base de dados'!D2021</f>
        <v>316.212.228-70</v>
      </c>
      <c r="F2022" s="21" t="str">
        <f>IF('Base de dados'!E2021&lt;&gt;"",'Base de dados'!E2021,"")</f>
        <v>EDMAR MARIANO</v>
      </c>
      <c r="G2022" s="21">
        <f>IF('Base de dados'!F2021&lt;&gt;"",'Base de dados'!F2021,"")</f>
        <v>360127149</v>
      </c>
      <c r="H2022" s="21" t="str">
        <f>IF('Base de dados'!G2021&lt;&gt;"",'Base de dados'!G2021,"")</f>
        <v>286.100.618-84</v>
      </c>
      <c r="I2022" s="31" t="str">
        <f>Prefeitura!D2022</f>
        <v>RUA FAMILIA ESCARANELO, 199 - DISTRITO INDUSTRIAL - CASA BRANCA</v>
      </c>
      <c r="J2022" s="22" t="str">
        <f>Prefeitura!E2022</f>
        <v>(19) 991503173</v>
      </c>
      <c r="K2022" s="23" t="str">
        <f>LOWER('Base de dados'!K2021)</f>
        <v>ligiamaringolo@gmail.com</v>
      </c>
      <c r="L2022" s="24" t="str">
        <f>'Base de dados'!J2021</f>
        <v>POPULAÇÃO GERAL</v>
      </c>
      <c r="M2022" s="24" t="str">
        <f>'Base de dados'!L2021</f>
        <v>SUPLENTE</v>
      </c>
      <c r="N2022" s="24">
        <f>'Base de dados'!M2021</f>
        <v>1705</v>
      </c>
      <c r="O2022" s="29" t="str">
        <f>IF(OR(Prefeitura!I2022="Não",Prefeitura!J2022&lt;&gt;""),"EXCLUÍDO","")</f>
        <v/>
      </c>
      <c r="P2022" s="24" t="str">
        <f>IF(Prefeitura!J2022&lt;&gt;"","ATENDIDO CDHU",IF(Prefeitura!I2022="Não","NÃO COMPROVA TEMPO DE MORADIA",""))</f>
        <v/>
      </c>
      <c r="Q2022" s="24" t="str">
        <f t="shared" si="65"/>
        <v/>
      </c>
    </row>
    <row r="2023" spans="1:17" ht="24.95" customHeight="1" x14ac:dyDescent="0.25">
      <c r="A2023" s="17">
        <f t="shared" si="63"/>
        <v>2021</v>
      </c>
      <c r="B2023" s="18" t="str">
        <f>'Base de dados'!A2022</f>
        <v>5630007614</v>
      </c>
      <c r="C2023" s="19" t="str">
        <f>'Base de dados'!B2022</f>
        <v>PAULO HENRIQUE ALVES</v>
      </c>
      <c r="D2023" s="26">
        <f>'Base de dados'!C2022</f>
        <v>420146751</v>
      </c>
      <c r="E2023" s="20" t="str">
        <f>'Base de dados'!D2022</f>
        <v>301.238.178-38</v>
      </c>
      <c r="F2023" s="21" t="str">
        <f>IF('Base de dados'!E2022&lt;&gt;"",'Base de dados'!E2022,"")</f>
        <v/>
      </c>
      <c r="G2023" s="21" t="str">
        <f>IF('Base de dados'!F2022&lt;&gt;"",'Base de dados'!F2022,"")</f>
        <v/>
      </c>
      <c r="H2023" s="21" t="str">
        <f>IF('Base de dados'!G2022&lt;&gt;"",'Base de dados'!G2022,"")</f>
        <v/>
      </c>
      <c r="I2023" s="31" t="str">
        <f>Prefeitura!D2023</f>
        <v>SIT SITIO CERCADINHO, S/n - RURAL - VENDA BRANCA</v>
      </c>
      <c r="J2023" s="22" t="str">
        <f>Prefeitura!E2023</f>
        <v>(19) 991688462</v>
      </c>
      <c r="K2023" s="23" t="str">
        <f>LOWER('Base de dados'!K2022)</f>
        <v>paulohalves28@gmail.com</v>
      </c>
      <c r="L2023" s="24" t="str">
        <f>'Base de dados'!J2022</f>
        <v>POPULAÇÃO GERAL</v>
      </c>
      <c r="M2023" s="24" t="str">
        <f>'Base de dados'!L2022</f>
        <v>SUPLENTE</v>
      </c>
      <c r="N2023" s="24">
        <f>'Base de dados'!M2022</f>
        <v>1706</v>
      </c>
      <c r="O2023" s="29" t="str">
        <f>IF(OR(Prefeitura!I2023="Não",Prefeitura!J2023&lt;&gt;""),"EXCLUÍDO","")</f>
        <v/>
      </c>
      <c r="P2023" s="24" t="str">
        <f>IF(Prefeitura!J2023&lt;&gt;"","ATENDIDO CDHU",IF(Prefeitura!I2023="Não","NÃO COMPROVA TEMPO DE MORADIA",""))</f>
        <v/>
      </c>
      <c r="Q2023" s="24" t="str">
        <f t="shared" si="65"/>
        <v/>
      </c>
    </row>
    <row r="2024" spans="1:17" ht="24.95" customHeight="1" x14ac:dyDescent="0.25">
      <c r="A2024" s="17">
        <f t="shared" si="63"/>
        <v>2022</v>
      </c>
      <c r="B2024" s="18" t="str">
        <f>'Base de dados'!A2023</f>
        <v>5630009834</v>
      </c>
      <c r="C2024" s="19" t="str">
        <f>'Base de dados'!B2023</f>
        <v>OSVALDO PINTO FIGUEIRA FILHO</v>
      </c>
      <c r="D2024" s="26">
        <f>'Base de dados'!C2023</f>
        <v>264227414</v>
      </c>
      <c r="E2024" s="20" t="str">
        <f>'Base de dados'!D2023</f>
        <v>247.560.318-62</v>
      </c>
      <c r="F2024" s="21" t="str">
        <f>IF('Base de dados'!E2023&lt;&gt;"",'Base de dados'!E2023,"")</f>
        <v>JULIANA CLAUDIA DEZZOTTI GOMES</v>
      </c>
      <c r="G2024" s="21">
        <f>IF('Base de dados'!F2023&lt;&gt;"",'Base de dados'!F2023,"")</f>
        <v>298904172</v>
      </c>
      <c r="H2024" s="21" t="str">
        <f>IF('Base de dados'!G2023&lt;&gt;"",'Base de dados'!G2023,"")</f>
        <v>289.147.158-09</v>
      </c>
      <c r="I2024" s="31" t="str">
        <f>Prefeitura!D2024</f>
        <v>RUA FELICIO PAGANINI, 294 - CIDADE JARDIM - CASA BRANCA</v>
      </c>
      <c r="J2024" s="22" t="str">
        <f>Prefeitura!E2024</f>
        <v>(19) 992853079</v>
      </c>
      <c r="K2024" s="23" t="str">
        <f>LOWER('Base de dados'!K2023)</f>
        <v>studioosvaldofigueira@gmail.com</v>
      </c>
      <c r="L2024" s="24" t="str">
        <f>'Base de dados'!J2023</f>
        <v>POPULAÇÃO GERAL</v>
      </c>
      <c r="M2024" s="24" t="str">
        <f>'Base de dados'!L2023</f>
        <v>SUPLENTE</v>
      </c>
      <c r="N2024" s="24">
        <f>'Base de dados'!M2023</f>
        <v>1707</v>
      </c>
      <c r="O2024" s="29" t="str">
        <f>IF(OR(Prefeitura!I2024="Não",Prefeitura!J2024&lt;&gt;""),"EXCLUÍDO","")</f>
        <v/>
      </c>
      <c r="P2024" s="24" t="str">
        <f>IF(Prefeitura!J2024&lt;&gt;"","ATENDIDO CDHU",IF(Prefeitura!I2024="Não","NÃO COMPROVA TEMPO DE MORADIA",""))</f>
        <v/>
      </c>
      <c r="Q2024" s="24" t="str">
        <f t="shared" si="65"/>
        <v/>
      </c>
    </row>
    <row r="2025" spans="1:17" ht="24.95" customHeight="1" x14ac:dyDescent="0.25">
      <c r="A2025" s="17">
        <f t="shared" si="63"/>
        <v>2023</v>
      </c>
      <c r="B2025" s="18" t="str">
        <f>'Base de dados'!A2024</f>
        <v>5630019387</v>
      </c>
      <c r="C2025" s="19" t="str">
        <f>'Base de dados'!B2024</f>
        <v>GEIZIELE FERREIRA SILVERIO</v>
      </c>
      <c r="D2025" s="26">
        <f>'Base de dados'!C2024</f>
        <v>425595365</v>
      </c>
      <c r="E2025" s="20" t="str">
        <f>'Base de dados'!D2024</f>
        <v>363.533.078-70</v>
      </c>
      <c r="F2025" s="21" t="str">
        <f>IF('Base de dados'!E2024&lt;&gt;"",'Base de dados'!E2024,"")</f>
        <v>PAULO CESAR SGOBBI MACHADO</v>
      </c>
      <c r="G2025" s="21">
        <f>IF('Base de dados'!F2024&lt;&gt;"",'Base de dados'!F2024,"")</f>
        <v>406959493</v>
      </c>
      <c r="H2025" s="21" t="str">
        <f>IF('Base de dados'!G2024&lt;&gt;"",'Base de dados'!G2024,"")</f>
        <v>316.372.478-77</v>
      </c>
      <c r="I2025" s="31" t="str">
        <f>Prefeitura!D2025</f>
        <v>RUA NAPOLEAO SASSO, 136 - CENTRO - CASA BRANCA</v>
      </c>
      <c r="J2025" s="22" t="str">
        <f>Prefeitura!E2025</f>
        <v>(19) 991364061</v>
      </c>
      <c r="K2025" s="23" t="str">
        <f>LOWER('Base de dados'!K2024)</f>
        <v>silveriogeizi@hotmail.com</v>
      </c>
      <c r="L2025" s="24" t="str">
        <f>'Base de dados'!J2024</f>
        <v>POPULAÇÃO GERAL</v>
      </c>
      <c r="M2025" s="24" t="str">
        <f>'Base de dados'!L2024</f>
        <v>SUPLENTE</v>
      </c>
      <c r="N2025" s="24">
        <f>'Base de dados'!M2024</f>
        <v>1708</v>
      </c>
      <c r="O2025" s="29" t="str">
        <f>IF(OR(Prefeitura!I2025="Não",Prefeitura!J2025&lt;&gt;""),"EXCLUÍDO","")</f>
        <v/>
      </c>
      <c r="P2025" s="24" t="str">
        <f>IF(Prefeitura!J2025&lt;&gt;"","ATENDIDO CDHU",IF(Prefeitura!I2025="Não","NÃO COMPROVA TEMPO DE MORADIA",""))</f>
        <v/>
      </c>
      <c r="Q2025" s="24" t="str">
        <f t="shared" si="65"/>
        <v/>
      </c>
    </row>
    <row r="2026" spans="1:17" ht="24.95" customHeight="1" x14ac:dyDescent="0.25">
      <c r="A2026" s="17">
        <f t="shared" si="63"/>
        <v>2024</v>
      </c>
      <c r="B2026" s="18" t="str">
        <f>'Base de dados'!A2025</f>
        <v>5630001179</v>
      </c>
      <c r="C2026" s="19" t="str">
        <f>'Base de dados'!B2025</f>
        <v>JONATAS FERREIRA ALVES</v>
      </c>
      <c r="D2026" s="26">
        <f>'Base de dados'!C2025</f>
        <v>531500160</v>
      </c>
      <c r="E2026" s="20" t="str">
        <f>'Base de dados'!D2025</f>
        <v>457.848.238-33</v>
      </c>
      <c r="F2026" s="21" t="str">
        <f>IF('Base de dados'!E2025&lt;&gt;"",'Base de dados'!E2025,"")</f>
        <v>ANGELA DE SOUZA ALVES</v>
      </c>
      <c r="G2026" s="21">
        <f>IF('Base de dados'!F2025&lt;&gt;"",'Base de dados'!F2025,"")</f>
        <v>455678868</v>
      </c>
      <c r="H2026" s="21" t="str">
        <f>IF('Base de dados'!G2025&lt;&gt;"",'Base de dados'!G2025,"")</f>
        <v>377.462.418-67</v>
      </c>
      <c r="I2026" s="31" t="str">
        <f>Prefeitura!D2026</f>
        <v>RUA PROF MARIA TORRECILHA PERES, 33 - ARLINDO PERES - CASA BRANCA</v>
      </c>
      <c r="J2026" s="22" t="str">
        <f>Prefeitura!E2026</f>
        <v>(19) 989861766</v>
      </c>
      <c r="K2026" s="23" t="str">
        <f>LOWER('Base de dados'!K2025)</f>
        <v>jonatasalves590@gmail.com</v>
      </c>
      <c r="L2026" s="24" t="str">
        <f>'Base de dados'!J2025</f>
        <v>POPULAÇÃO GERAL</v>
      </c>
      <c r="M2026" s="24" t="str">
        <f>'Base de dados'!L2025</f>
        <v>SUPLENTE</v>
      </c>
      <c r="N2026" s="24">
        <f>'Base de dados'!M2025</f>
        <v>1709</v>
      </c>
      <c r="O2026" s="29" t="str">
        <f>IF(OR(Prefeitura!I2026="Não",Prefeitura!J2026&lt;&gt;""),"EXCLUÍDO","")</f>
        <v/>
      </c>
      <c r="P2026" s="24" t="str">
        <f>IF(Prefeitura!J2026&lt;&gt;"","ATENDIDO CDHU",IF(Prefeitura!I2026="Não","NÃO COMPROVA TEMPO DE MORADIA",""))</f>
        <v/>
      </c>
      <c r="Q2026" s="24" t="str">
        <f t="shared" si="65"/>
        <v/>
      </c>
    </row>
    <row r="2027" spans="1:17" ht="24.95" customHeight="1" x14ac:dyDescent="0.25">
      <c r="A2027" s="17">
        <f t="shared" si="63"/>
        <v>2025</v>
      </c>
      <c r="B2027" s="18" t="str">
        <f>'Base de dados'!A2026</f>
        <v>5630021144</v>
      </c>
      <c r="C2027" s="19" t="str">
        <f>'Base de dados'!B2026</f>
        <v>ANDERSON ALEXANDRE CORREA GONES</v>
      </c>
      <c r="D2027" s="26">
        <f>'Base de dados'!C2026</f>
        <v>5646398998</v>
      </c>
      <c r="E2027" s="20" t="str">
        <f>'Base de dados'!D2026</f>
        <v>489.812.508-55</v>
      </c>
      <c r="F2027" s="21" t="str">
        <f>IF('Base de dados'!E2026&lt;&gt;"",'Base de dados'!E2026,"")</f>
        <v>TAINARA CAINE DA SILVA PEREIRA</v>
      </c>
      <c r="G2027" s="21">
        <f>IF('Base de dados'!F2026&lt;&gt;"",'Base de dados'!F2026,"")</f>
        <v>455943655</v>
      </c>
      <c r="H2027" s="21" t="str">
        <f>IF('Base de dados'!G2026&lt;&gt;"",'Base de dados'!G2026,"")</f>
        <v>414.967.938-03</v>
      </c>
      <c r="I2027" s="31" t="str">
        <f>Prefeitura!D2027</f>
        <v>RUA FRANCISCO NOGUEIRA DE LIMA, 501 - CHACARA BOA VISTA - CASA BRANCA</v>
      </c>
      <c r="J2027" s="22" t="str">
        <f>Prefeitura!E2027</f>
        <v>(19) 995460527</v>
      </c>
      <c r="K2027" s="23" t="str">
        <f>LOWER('Base de dados'!K2026)</f>
        <v>araujomariano62@gmail.com</v>
      </c>
      <c r="L2027" s="24" t="str">
        <f>'Base de dados'!J2026</f>
        <v>POPULAÇÃO GERAL</v>
      </c>
      <c r="M2027" s="24" t="str">
        <f>'Base de dados'!L2026</f>
        <v>SUPLENTE</v>
      </c>
      <c r="N2027" s="24">
        <f>'Base de dados'!M2026</f>
        <v>1710</v>
      </c>
      <c r="O2027" s="29" t="str">
        <f>IF(OR(Prefeitura!I2027="Não",Prefeitura!J2027&lt;&gt;""),"EXCLUÍDO","")</f>
        <v/>
      </c>
      <c r="P2027" s="24" t="str">
        <f>IF(Prefeitura!J2027&lt;&gt;"","ATENDIDO CDHU",IF(Prefeitura!I2027="Não","NÃO COMPROVA TEMPO DE MORADIA",""))</f>
        <v/>
      </c>
      <c r="Q2027" s="24" t="str">
        <f t="shared" si="65"/>
        <v/>
      </c>
    </row>
    <row r="2028" spans="1:17" ht="24.95" customHeight="1" x14ac:dyDescent="0.25">
      <c r="A2028" s="17">
        <f t="shared" si="63"/>
        <v>2026</v>
      </c>
      <c r="B2028" s="18" t="str">
        <f>'Base de dados'!A2027</f>
        <v>5630018611</v>
      </c>
      <c r="C2028" s="19" t="str">
        <f>'Base de dados'!B2027</f>
        <v>ADRIANA GONCALVES DE OLIVEIRA 21</v>
      </c>
      <c r="D2028" s="26">
        <f>'Base de dados'!C2027</f>
        <v>216589903</v>
      </c>
      <c r="E2028" s="20" t="str">
        <f>'Base de dados'!D2027</f>
        <v>120.304.608-18</v>
      </c>
      <c r="F2028" s="21" t="str">
        <f>IF('Base de dados'!E2027&lt;&gt;"",'Base de dados'!E2027,"")</f>
        <v>REGINALDO DONIZETE NEVES</v>
      </c>
      <c r="G2028" s="21">
        <f>IF('Base de dados'!F2027&lt;&gt;"",'Base de dados'!F2027,"")</f>
        <v>246766992</v>
      </c>
      <c r="H2028" s="21" t="str">
        <f>IF('Base de dados'!G2027&lt;&gt;"",'Base de dados'!G2027,"")</f>
        <v>172.829.758-33</v>
      </c>
      <c r="I2028" s="31" t="str">
        <f>Prefeitura!D2028</f>
        <v>RUA FRANCISCO LEITE RIBEIRO, 73b - NAZARE - CASA BRANCA</v>
      </c>
      <c r="J2028" s="22" t="str">
        <f>Prefeitura!E2028</f>
        <v>(19) 993765169</v>
      </c>
      <c r="K2028" s="23" t="str">
        <f>LOWER('Base de dados'!K2027)</f>
        <v>talitaecames1990@gmail.com</v>
      </c>
      <c r="L2028" s="24" t="str">
        <f>'Base de dados'!J2027</f>
        <v>POPULAÇÃO GERAL</v>
      </c>
      <c r="M2028" s="24" t="str">
        <f>'Base de dados'!L2027</f>
        <v>SUPLENTE</v>
      </c>
      <c r="N2028" s="24">
        <f>'Base de dados'!M2027</f>
        <v>1711</v>
      </c>
      <c r="O2028" s="29" t="str">
        <f>IF(OR(Prefeitura!I2028="Não",Prefeitura!J2028&lt;&gt;""),"EXCLUÍDO","")</f>
        <v/>
      </c>
      <c r="P2028" s="24" t="str">
        <f>IF(Prefeitura!J2028&lt;&gt;"","ATENDIDO CDHU",IF(Prefeitura!I2028="Não","NÃO COMPROVA TEMPO DE MORADIA",""))</f>
        <v/>
      </c>
      <c r="Q2028" s="24" t="str">
        <f t="shared" si="65"/>
        <v/>
      </c>
    </row>
    <row r="2029" spans="1:17" ht="24.95" customHeight="1" x14ac:dyDescent="0.25">
      <c r="A2029" s="17">
        <f t="shared" si="63"/>
        <v>2027</v>
      </c>
      <c r="B2029" s="18" t="str">
        <f>'Base de dados'!A2028</f>
        <v>5630007085</v>
      </c>
      <c r="C2029" s="19" t="str">
        <f>'Base de dados'!B2028</f>
        <v>CLEMILSON DE JESUS</v>
      </c>
      <c r="D2029" s="26">
        <f>'Base de dados'!C2028</f>
        <v>359568592</v>
      </c>
      <c r="E2029" s="20" t="str">
        <f>'Base de dados'!D2028</f>
        <v>286.438.158-37</v>
      </c>
      <c r="F2029" s="21" t="str">
        <f>IF('Base de dados'!E2028&lt;&gt;"",'Base de dados'!E2028,"")</f>
        <v/>
      </c>
      <c r="G2029" s="21" t="str">
        <f>IF('Base de dados'!F2028&lt;&gt;"",'Base de dados'!F2028,"")</f>
        <v/>
      </c>
      <c r="H2029" s="21" t="str">
        <f>IF('Base de dados'!G2028&lt;&gt;"",'Base de dados'!G2028,"")</f>
        <v/>
      </c>
      <c r="I2029" s="31" t="str">
        <f>Prefeitura!D2029</f>
        <v>RUA PROFESSORA MARIA REGINA BRAGA DE CARVALHO, 218 - ANDORINHA  - CASA BRANCA</v>
      </c>
      <c r="J2029" s="22" t="str">
        <f>Prefeitura!E2029</f>
        <v>(19) 992840072</v>
      </c>
      <c r="K2029" s="23" t="str">
        <f>LOWER('Base de dados'!K2028)</f>
        <v>clemilsonjesus1980@gmail.com</v>
      </c>
      <c r="L2029" s="24" t="str">
        <f>'Base de dados'!J2028</f>
        <v>POPULAÇÃO GERAL</v>
      </c>
      <c r="M2029" s="24" t="str">
        <f>'Base de dados'!L2028</f>
        <v>SUPLENTE</v>
      </c>
      <c r="N2029" s="24">
        <f>'Base de dados'!M2028</f>
        <v>1712</v>
      </c>
      <c r="O2029" s="29" t="str">
        <f>IF(OR(Prefeitura!I2029="Não",Prefeitura!J2029&lt;&gt;""),"EXCLUÍDO","")</f>
        <v/>
      </c>
      <c r="P2029" s="24" t="str">
        <f>IF(Prefeitura!J2029&lt;&gt;"","ATENDIDO CDHU",IF(Prefeitura!I2029="Não","NÃO COMPROVA TEMPO DE MORADIA",""))</f>
        <v/>
      </c>
      <c r="Q2029" s="24" t="str">
        <f t="shared" si="65"/>
        <v/>
      </c>
    </row>
    <row r="2030" spans="1:17" ht="24.95" customHeight="1" x14ac:dyDescent="0.25">
      <c r="A2030" s="17">
        <f t="shared" si="63"/>
        <v>2028</v>
      </c>
      <c r="B2030" s="18" t="str">
        <f>'Base de dados'!A2029</f>
        <v>5630006632</v>
      </c>
      <c r="C2030" s="19" t="str">
        <f>'Base de dados'!B2029</f>
        <v>TAIS DE SOUZA SAPUCAIA</v>
      </c>
      <c r="D2030" s="26">
        <f>'Base de dados'!C2029</f>
        <v>462711663</v>
      </c>
      <c r="E2030" s="20" t="str">
        <f>'Base de dados'!D2029</f>
        <v>402.092.578-06</v>
      </c>
      <c r="F2030" s="21" t="str">
        <f>IF('Base de dados'!E2029&lt;&gt;"",'Base de dados'!E2029,"")</f>
        <v>EDIVALDO SOUZA DOMINGOS</v>
      </c>
      <c r="G2030" s="21">
        <f>IF('Base de dados'!F2029&lt;&gt;"",'Base de dados'!F2029,"")</f>
        <v>16262203</v>
      </c>
      <c r="H2030" s="21" t="str">
        <f>IF('Base de dados'!G2029&lt;&gt;"",'Base de dados'!G2029,"")</f>
        <v>395.486.268-96</v>
      </c>
      <c r="I2030" s="31" t="str">
        <f>Prefeitura!D2030</f>
        <v>FAZ PURIFICACION, 1 - VENDA BRANCA  - CASA BRANCA</v>
      </c>
      <c r="J2030" s="22" t="str">
        <f>Prefeitura!E2030</f>
        <v>(19) 991763311</v>
      </c>
      <c r="K2030" s="23" t="str">
        <f>LOWER('Base de dados'!K2029)</f>
        <v>taissouza.souza2019@gmail.com</v>
      </c>
      <c r="L2030" s="24" t="str">
        <f>'Base de dados'!J2029</f>
        <v>POPULAÇÃO GERAL</v>
      </c>
      <c r="M2030" s="24" t="str">
        <f>'Base de dados'!L2029</f>
        <v>SUPLENTE</v>
      </c>
      <c r="N2030" s="24">
        <f>'Base de dados'!M2029</f>
        <v>1713</v>
      </c>
      <c r="O2030" s="29" t="str">
        <f>IF(OR(Prefeitura!I2030="Não",Prefeitura!J2030&lt;&gt;""),"EXCLUÍDO","")</f>
        <v/>
      </c>
      <c r="P2030" s="24" t="str">
        <f>IF(Prefeitura!J2030&lt;&gt;"","ATENDIDO CDHU",IF(Prefeitura!I2030="Não","NÃO COMPROVA TEMPO DE MORADIA",""))</f>
        <v/>
      </c>
      <c r="Q2030" s="24" t="str">
        <f t="shared" si="65"/>
        <v/>
      </c>
    </row>
    <row r="2031" spans="1:17" ht="24.95" customHeight="1" x14ac:dyDescent="0.25">
      <c r="A2031" s="17">
        <f t="shared" si="63"/>
        <v>2029</v>
      </c>
      <c r="B2031" s="18" t="str">
        <f>'Base de dados'!A2030</f>
        <v>5630009149</v>
      </c>
      <c r="C2031" s="19" t="str">
        <f>'Base de dados'!B2030</f>
        <v>ESTEFFANY</v>
      </c>
      <c r="D2031" s="26">
        <f>'Base de dados'!C2030</f>
        <v>508664226</v>
      </c>
      <c r="E2031" s="20" t="str">
        <f>'Base de dados'!D2030</f>
        <v>394.985.978-04</v>
      </c>
      <c r="F2031" s="21" t="str">
        <f>IF('Base de dados'!E2030&lt;&gt;"",'Base de dados'!E2030,"")</f>
        <v>ELIEZER</v>
      </c>
      <c r="G2031" s="21">
        <f>IF('Base de dados'!F2030&lt;&gt;"",'Base de dados'!F2030,"")</f>
        <v>526166757</v>
      </c>
      <c r="H2031" s="21" t="str">
        <f>IF('Base de dados'!G2030&lt;&gt;"",'Base de dados'!G2030,"")</f>
        <v>439.413.478-10</v>
      </c>
      <c r="I2031" s="31" t="str">
        <f>Prefeitura!D2031</f>
        <v>RUA JOSE CRESPO FILHO, 137 - CONJUNTO HABITACIONAL JULIO DE MESQUITA FILHO - SOROCABA</v>
      </c>
      <c r="J2031" s="22" t="str">
        <f>Prefeitura!E2031</f>
        <v>(15) 988330925</v>
      </c>
      <c r="K2031" s="23" t="str">
        <f>LOWER('Base de dados'!K2030)</f>
        <v>teh_bonan@hotmail.com</v>
      </c>
      <c r="L2031" s="24" t="str">
        <f>'Base de dados'!J2030</f>
        <v>POPULAÇÃO GERAL</v>
      </c>
      <c r="M2031" s="24" t="str">
        <f>'Base de dados'!L2030</f>
        <v>SUPLENTE</v>
      </c>
      <c r="N2031" s="24">
        <f>'Base de dados'!M2030</f>
        <v>1714</v>
      </c>
      <c r="O2031" s="29" t="str">
        <f>IF(OR(Prefeitura!I2031="Não",Prefeitura!J2031&lt;&gt;""),"EXCLUÍDO","")</f>
        <v/>
      </c>
      <c r="P2031" s="24" t="str">
        <f>IF(Prefeitura!J2031&lt;&gt;"","ATENDIDO CDHU",IF(Prefeitura!I2031="Não","NÃO COMPROVA TEMPO DE MORADIA",""))</f>
        <v/>
      </c>
      <c r="Q2031" s="24" t="str">
        <f t="shared" si="65"/>
        <v/>
      </c>
    </row>
    <row r="2032" spans="1:17" ht="24.95" customHeight="1" x14ac:dyDescent="0.25">
      <c r="A2032" s="17">
        <f t="shared" si="63"/>
        <v>2030</v>
      </c>
      <c r="B2032" s="18" t="str">
        <f>'Base de dados'!A2031</f>
        <v>5630018736</v>
      </c>
      <c r="C2032" s="19" t="str">
        <f>'Base de dados'!B2031</f>
        <v>JOVANINI MAGALHAES TEXEIRA</v>
      </c>
      <c r="D2032" s="26">
        <f>'Base de dados'!C2031</f>
        <v>36812091</v>
      </c>
      <c r="E2032" s="20" t="str">
        <f>'Base de dados'!D2031</f>
        <v>311.255.108-70</v>
      </c>
      <c r="F2032" s="21" t="str">
        <f>IF('Base de dados'!E2031&lt;&gt;"",'Base de dados'!E2031,"")</f>
        <v/>
      </c>
      <c r="G2032" s="21" t="str">
        <f>IF('Base de dados'!F2031&lt;&gt;"",'Base de dados'!F2031,"")</f>
        <v/>
      </c>
      <c r="H2032" s="21" t="str">
        <f>IF('Base de dados'!G2031&lt;&gt;"",'Base de dados'!G2031,"")</f>
        <v/>
      </c>
      <c r="I2032" s="31" t="str">
        <f>Prefeitura!D2032</f>
        <v>RUA DA SAUDADE, 114 - NAZARE - CASA BRANCA</v>
      </c>
      <c r="J2032" s="22" t="str">
        <f>Prefeitura!E2032</f>
        <v>(19) 993450063</v>
      </c>
      <c r="K2032" s="23" t="str">
        <f>LOWER('Base de dados'!K2031)</f>
        <v>mpmdesigner@bol.com.br</v>
      </c>
      <c r="L2032" s="24" t="str">
        <f>'Base de dados'!J2031</f>
        <v>POPULAÇÃO GERAL</v>
      </c>
      <c r="M2032" s="24" t="str">
        <f>'Base de dados'!L2031</f>
        <v>SUPLENTE</v>
      </c>
      <c r="N2032" s="24">
        <f>'Base de dados'!M2031</f>
        <v>1715</v>
      </c>
      <c r="O2032" s="29" t="str">
        <f>IF(OR(Prefeitura!I2032="Não",Prefeitura!J2032&lt;&gt;""),"EXCLUÍDO","")</f>
        <v/>
      </c>
      <c r="P2032" s="24" t="str">
        <f>IF(Prefeitura!J2032&lt;&gt;"","ATENDIDO CDHU",IF(Prefeitura!I2032="Não","NÃO COMPROVA TEMPO DE MORADIA",""))</f>
        <v/>
      </c>
      <c r="Q2032" s="24" t="str">
        <f t="shared" si="65"/>
        <v/>
      </c>
    </row>
    <row r="2033" spans="1:17" ht="24.95" customHeight="1" x14ac:dyDescent="0.25">
      <c r="A2033" s="17">
        <f t="shared" si="63"/>
        <v>2031</v>
      </c>
      <c r="B2033" s="18" t="str">
        <f>'Base de dados'!A2032</f>
        <v>5630015567</v>
      </c>
      <c r="C2033" s="19" t="str">
        <f>'Base de dados'!B2032</f>
        <v>LUCIVALDO CARRIEL ALVES</v>
      </c>
      <c r="D2033" s="26">
        <f>'Base de dados'!C2032</f>
        <v>487258307</v>
      </c>
      <c r="E2033" s="20" t="str">
        <f>'Base de dados'!D2032</f>
        <v>425.790.428-30</v>
      </c>
      <c r="F2033" s="21" t="str">
        <f>IF('Base de dados'!E2032&lt;&gt;"",'Base de dados'!E2032,"")</f>
        <v>ALZIRA CRISLENE ALVES CARRIEL</v>
      </c>
      <c r="G2033" s="21">
        <f>IF('Base de dados'!F2032&lt;&gt;"",'Base de dados'!F2032,"")</f>
        <v>461330441</v>
      </c>
      <c r="H2033" s="21" t="str">
        <f>IF('Base de dados'!G2032&lt;&gt;"",'Base de dados'!G2032,"")</f>
        <v>389.553.928-77</v>
      </c>
      <c r="I2033" s="31" t="str">
        <f>Prefeitura!D2033</f>
        <v>AV  RIO JAVARI, 63 - VILA ANTUNES - CAJATI</v>
      </c>
      <c r="J2033" s="22" t="str">
        <f>Prefeitura!E2033</f>
        <v>(13) 996539501</v>
      </c>
      <c r="K2033" s="23" t="str">
        <f>LOWER('Base de dados'!K2032)</f>
        <v>lucivaldocarriel1992@gmail.com</v>
      </c>
      <c r="L2033" s="24" t="str">
        <f>'Base de dados'!J2032</f>
        <v>POPULAÇÃO GERAL</v>
      </c>
      <c r="M2033" s="24" t="str">
        <f>'Base de dados'!L2032</f>
        <v>SUPLENTE</v>
      </c>
      <c r="N2033" s="24">
        <f>'Base de dados'!M2032</f>
        <v>1716</v>
      </c>
      <c r="O2033" s="29" t="str">
        <f>IF(OR(Prefeitura!I2033="Não",Prefeitura!J2033&lt;&gt;""),"EXCLUÍDO","")</f>
        <v/>
      </c>
      <c r="P2033" s="24" t="str">
        <f>IF(Prefeitura!J2033&lt;&gt;"","ATENDIDO CDHU",IF(Prefeitura!I2033="Não","NÃO COMPROVA TEMPO DE MORADIA",""))</f>
        <v/>
      </c>
      <c r="Q2033" s="24" t="str">
        <f t="shared" si="65"/>
        <v/>
      </c>
    </row>
    <row r="2034" spans="1:17" ht="24.95" customHeight="1" x14ac:dyDescent="0.25">
      <c r="A2034" s="17">
        <f t="shared" si="63"/>
        <v>2032</v>
      </c>
      <c r="B2034" s="18" t="str">
        <f>'Base de dados'!A2033</f>
        <v>5630002573</v>
      </c>
      <c r="C2034" s="19" t="str">
        <f>'Base de dados'!B2033</f>
        <v>STEVESON RANGEL DE SOUZA ALMEIDA</v>
      </c>
      <c r="D2034" s="26">
        <f>'Base de dados'!C2033</f>
        <v>405146206</v>
      </c>
      <c r="E2034" s="20" t="str">
        <f>'Base de dados'!D2033</f>
        <v>333.499.338-82</v>
      </c>
      <c r="F2034" s="21" t="str">
        <f>IF('Base de dados'!E2033&lt;&gt;"",'Base de dados'!E2033,"")</f>
        <v/>
      </c>
      <c r="G2034" s="21" t="str">
        <f>IF('Base de dados'!F2033&lt;&gt;"",'Base de dados'!F2033,"")</f>
        <v/>
      </c>
      <c r="H2034" s="21" t="str">
        <f>IF('Base de dados'!G2033&lt;&gt;"",'Base de dados'!G2033,"")</f>
        <v/>
      </c>
      <c r="I2034" s="31" t="str">
        <f>Prefeitura!D2034</f>
        <v>RUA JOAO SAID ZOGBI, 121 - LAGOA BRANCA - CASA BRANCA</v>
      </c>
      <c r="J2034" s="22" t="str">
        <f>Prefeitura!E2034</f>
        <v>(19) 999098790</v>
      </c>
      <c r="K2034" s="23" t="str">
        <f>LOWER('Base de dados'!K2033)</f>
        <v>steveson121@hotmail.com</v>
      </c>
      <c r="L2034" s="24" t="str">
        <f>'Base de dados'!J2033</f>
        <v>POPULAÇÃO GERAL</v>
      </c>
      <c r="M2034" s="24" t="str">
        <f>'Base de dados'!L2033</f>
        <v>SUPLENTE</v>
      </c>
      <c r="N2034" s="24">
        <f>'Base de dados'!M2033</f>
        <v>1717</v>
      </c>
      <c r="O2034" s="29" t="str">
        <f>IF(OR(Prefeitura!I2034="Não",Prefeitura!J2034&lt;&gt;""),"EXCLUÍDO","")</f>
        <v/>
      </c>
      <c r="P2034" s="24" t="str">
        <f>IF(Prefeitura!J2034&lt;&gt;"","ATENDIDO CDHU",IF(Prefeitura!I2034="Não","NÃO COMPROVA TEMPO DE MORADIA",""))</f>
        <v/>
      </c>
      <c r="Q2034" s="24" t="str">
        <f t="shared" si="65"/>
        <v/>
      </c>
    </row>
    <row r="2035" spans="1:17" ht="24.95" customHeight="1" x14ac:dyDescent="0.25">
      <c r="A2035" s="17">
        <f t="shared" si="63"/>
        <v>2033</v>
      </c>
      <c r="B2035" s="18" t="str">
        <f>'Base de dados'!A2034</f>
        <v>5630013927</v>
      </c>
      <c r="C2035" s="19" t="str">
        <f>'Base de dados'!B2034</f>
        <v>DEUZELI NASCIMENTO</v>
      </c>
      <c r="D2035" s="26">
        <f>'Base de dados'!C2034</f>
        <v>325387281</v>
      </c>
      <c r="E2035" s="20" t="str">
        <f>'Base de dados'!D2034</f>
        <v>120.488.418-80</v>
      </c>
      <c r="F2035" s="21" t="str">
        <f>IF('Base de dados'!E2034&lt;&gt;"",'Base de dados'!E2034,"")</f>
        <v/>
      </c>
      <c r="G2035" s="21" t="str">
        <f>IF('Base de dados'!F2034&lt;&gt;"",'Base de dados'!F2034,"")</f>
        <v/>
      </c>
      <c r="H2035" s="21" t="str">
        <f>IF('Base de dados'!G2034&lt;&gt;"",'Base de dados'!G2034,"")</f>
        <v/>
      </c>
      <c r="I2035" s="31" t="str">
        <f>Prefeitura!D2035</f>
        <v>CHA PASSATEMPO, 202 - LAGOA BRANCA - CASA BRANCA</v>
      </c>
      <c r="J2035" s="22" t="str">
        <f>Prefeitura!E2035</f>
        <v>(19) 998099155</v>
      </c>
      <c r="K2035" s="23" t="str">
        <f>LOWER('Base de dados'!K2034)</f>
        <v>deuzeli.nasc1@gmail.com</v>
      </c>
      <c r="L2035" s="24" t="str">
        <f>'Base de dados'!J2034</f>
        <v>POPULAÇÃO GERAL</v>
      </c>
      <c r="M2035" s="24" t="str">
        <f>'Base de dados'!L2034</f>
        <v>SUPLENTE</v>
      </c>
      <c r="N2035" s="24">
        <f>'Base de dados'!M2034</f>
        <v>1718</v>
      </c>
      <c r="O2035" s="29" t="str">
        <f>IF(OR(Prefeitura!I2035="Não",Prefeitura!J2035&lt;&gt;""),"EXCLUÍDO","")</f>
        <v/>
      </c>
      <c r="P2035" s="24" t="str">
        <f>IF(Prefeitura!J2035&lt;&gt;"","ATENDIDO CDHU",IF(Prefeitura!I2035="Não","NÃO COMPROVA TEMPO DE MORADIA",""))</f>
        <v/>
      </c>
      <c r="Q2035" s="24" t="str">
        <f t="shared" si="65"/>
        <v/>
      </c>
    </row>
    <row r="2036" spans="1:17" ht="24.95" customHeight="1" x14ac:dyDescent="0.25">
      <c r="A2036" s="17">
        <f t="shared" si="63"/>
        <v>2034</v>
      </c>
      <c r="B2036" s="18" t="str">
        <f>'Base de dados'!A2035</f>
        <v>5630009636</v>
      </c>
      <c r="C2036" s="19" t="str">
        <f>'Base de dados'!B2035</f>
        <v>CINTIA</v>
      </c>
      <c r="D2036" s="26">
        <f>'Base de dados'!C2035</f>
        <v>295195253</v>
      </c>
      <c r="E2036" s="20" t="str">
        <f>'Base de dados'!D2035</f>
        <v>254.295.398-80</v>
      </c>
      <c r="F2036" s="21" t="str">
        <f>IF('Base de dados'!E2035&lt;&gt;"",'Base de dados'!E2035,"")</f>
        <v>OCTAVIO</v>
      </c>
      <c r="G2036" s="21">
        <f>IF('Base de dados'!F2035&lt;&gt;"",'Base de dados'!F2035,"")</f>
        <v>326427685</v>
      </c>
      <c r="H2036" s="21" t="str">
        <f>IF('Base de dados'!G2035&lt;&gt;"",'Base de dados'!G2035,"")</f>
        <v>275.197.538-08</v>
      </c>
      <c r="I2036" s="31" t="str">
        <f>Prefeitura!D2036</f>
        <v>RUA CAPITAO HORTA, 702 - CENTRO - CASA BRANCA</v>
      </c>
      <c r="J2036" s="22" t="str">
        <f>Prefeitura!E2036</f>
        <v>(19) 981444787</v>
      </c>
      <c r="K2036" s="23" t="str">
        <f>LOWER('Base de dados'!K2035)</f>
        <v>cinfelis@hotmail.com</v>
      </c>
      <c r="L2036" s="24" t="str">
        <f>'Base de dados'!J2035</f>
        <v>POPULAÇÃO GERAL</v>
      </c>
      <c r="M2036" s="24" t="str">
        <f>'Base de dados'!L2035</f>
        <v>SUPLENTE</v>
      </c>
      <c r="N2036" s="24">
        <f>'Base de dados'!M2035</f>
        <v>1719</v>
      </c>
      <c r="O2036" s="29" t="str">
        <f>IF(OR(Prefeitura!I2036="Não",Prefeitura!J2036&lt;&gt;""),"EXCLUÍDO","")</f>
        <v/>
      </c>
      <c r="P2036" s="24" t="str">
        <f>IF(Prefeitura!J2036&lt;&gt;"","ATENDIDO CDHU",IF(Prefeitura!I2036="Não","NÃO COMPROVA TEMPO DE MORADIA",""))</f>
        <v/>
      </c>
      <c r="Q2036" s="24" t="str">
        <f t="shared" si="65"/>
        <v/>
      </c>
    </row>
    <row r="2037" spans="1:17" ht="24.95" customHeight="1" x14ac:dyDescent="0.25">
      <c r="A2037" s="17">
        <f t="shared" si="63"/>
        <v>2035</v>
      </c>
      <c r="B2037" s="18" t="str">
        <f>'Base de dados'!A2036</f>
        <v>5630018421</v>
      </c>
      <c r="C2037" s="19" t="str">
        <f>'Base de dados'!B2036</f>
        <v>JULIANA GISELLI DE SANTANA FERREIRA</v>
      </c>
      <c r="D2037" s="26">
        <f>'Base de dados'!C2036</f>
        <v>528681187</v>
      </c>
      <c r="E2037" s="20" t="str">
        <f>'Base de dados'!D2036</f>
        <v>471.117.848-12</v>
      </c>
      <c r="F2037" s="21" t="str">
        <f>IF('Base de dados'!E2036&lt;&gt;"",'Base de dados'!E2036,"")</f>
        <v/>
      </c>
      <c r="G2037" s="21" t="str">
        <f>IF('Base de dados'!F2036&lt;&gt;"",'Base de dados'!F2036,"")</f>
        <v/>
      </c>
      <c r="H2037" s="21" t="str">
        <f>IF('Base de dados'!G2036&lt;&gt;"",'Base de dados'!G2036,"")</f>
        <v/>
      </c>
      <c r="I2037" s="31" t="str">
        <f>Prefeitura!D2037</f>
        <v>RUA OSMUNDO BUENO DE ARRUDA, 22 - JARDIM CARLOS LOURENCO - CAMPINAS</v>
      </c>
      <c r="J2037" s="22" t="str">
        <f>Prefeitura!E2037</f>
        <v>(19) 981067471</v>
      </c>
      <c r="K2037" s="23" t="str">
        <f>LOWER('Base de dados'!K2036)</f>
        <v>juliana.gisel@gmail.com</v>
      </c>
      <c r="L2037" s="24" t="str">
        <f>'Base de dados'!J2036</f>
        <v>POPULAÇÃO GERAL</v>
      </c>
      <c r="M2037" s="24" t="str">
        <f>'Base de dados'!L2036</f>
        <v>SUPLENTE</v>
      </c>
      <c r="N2037" s="24">
        <f>'Base de dados'!M2036</f>
        <v>1720</v>
      </c>
      <c r="O2037" s="29" t="str">
        <f>IF(OR(Prefeitura!I2037="Não",Prefeitura!J2037&lt;&gt;""),"EXCLUÍDO","")</f>
        <v/>
      </c>
      <c r="P2037" s="24" t="str">
        <f>IF(Prefeitura!J2037&lt;&gt;"","ATENDIDO CDHU",IF(Prefeitura!I2037="Não","NÃO COMPROVA TEMPO DE MORADIA",""))</f>
        <v/>
      </c>
      <c r="Q2037" s="24" t="str">
        <f t="shared" si="65"/>
        <v/>
      </c>
    </row>
    <row r="2038" spans="1:17" ht="24.95" customHeight="1" x14ac:dyDescent="0.25">
      <c r="A2038" s="17">
        <f t="shared" si="63"/>
        <v>2036</v>
      </c>
      <c r="B2038" s="18" t="str">
        <f>'Base de dados'!A2037</f>
        <v>5630003456</v>
      </c>
      <c r="C2038" s="19" t="str">
        <f>'Base de dados'!B2037</f>
        <v>VILMARI MARILU SANTOS OLIVEIRA JESUS</v>
      </c>
      <c r="D2038" s="26">
        <f>'Base de dados'!C2037</f>
        <v>229446760</v>
      </c>
      <c r="E2038" s="20" t="str">
        <f>'Base de dados'!D2037</f>
        <v>168.194.798-67</v>
      </c>
      <c r="F2038" s="21" t="str">
        <f>IF('Base de dados'!E2037&lt;&gt;"",'Base de dados'!E2037,"")</f>
        <v>ALEXSANDRO RAMOS VIANA DE JESUS</v>
      </c>
      <c r="G2038" s="21">
        <f>IF('Base de dados'!F2037&lt;&gt;"",'Base de dados'!F2037,"")</f>
        <v>226415612</v>
      </c>
      <c r="H2038" s="21" t="str">
        <f>IF('Base de dados'!G2037&lt;&gt;"",'Base de dados'!G2037,"")</f>
        <v>156.843.638-65</v>
      </c>
      <c r="I2038" s="31" t="str">
        <f>Prefeitura!D2038</f>
        <v>RUA BELMIRO GONCALVES DE OLIVEIRA FILHO, 62 - TRES CRUZES - CASA BRANCA</v>
      </c>
      <c r="J2038" s="22" t="str">
        <f>Prefeitura!E2038</f>
        <v>(11) 974116702</v>
      </c>
      <c r="K2038" s="23" t="str">
        <f>LOWER('Base de dados'!K2037)</f>
        <v>mariluoli@bol.com.br</v>
      </c>
      <c r="L2038" s="24" t="str">
        <f>'Base de dados'!J2037</f>
        <v>POPULAÇÃO GERAL</v>
      </c>
      <c r="M2038" s="24" t="str">
        <f>'Base de dados'!L2037</f>
        <v>SUPLENTE</v>
      </c>
      <c r="N2038" s="24">
        <f>'Base de dados'!M2037</f>
        <v>1721</v>
      </c>
      <c r="O2038" s="29" t="str">
        <f>IF(OR(Prefeitura!I2038="Não",Prefeitura!J2038&lt;&gt;""),"EXCLUÍDO","")</f>
        <v/>
      </c>
      <c r="P2038" s="24" t="str">
        <f>IF(Prefeitura!J2038&lt;&gt;"","ATENDIDO CDHU",IF(Prefeitura!I2038="Não","NÃO COMPROVA TEMPO DE MORADIA",""))</f>
        <v/>
      </c>
      <c r="Q2038" s="24" t="str">
        <f t="shared" si="65"/>
        <v/>
      </c>
    </row>
    <row r="2039" spans="1:17" ht="24.95" customHeight="1" x14ac:dyDescent="0.25">
      <c r="A2039" s="17">
        <f t="shared" si="63"/>
        <v>2037</v>
      </c>
      <c r="B2039" s="18" t="str">
        <f>'Base de dados'!A2038</f>
        <v>5630002037</v>
      </c>
      <c r="C2039" s="19" t="str">
        <f>'Base de dados'!B2038</f>
        <v>VALBANI DE SOUZA MACEDO</v>
      </c>
      <c r="D2039" s="26">
        <f>'Base de dados'!C2038</f>
        <v>264232471</v>
      </c>
      <c r="E2039" s="20" t="str">
        <f>'Base de dados'!D2038</f>
        <v>302.133.658-20</v>
      </c>
      <c r="F2039" s="21" t="str">
        <f>IF('Base de dados'!E2038&lt;&gt;"",'Base de dados'!E2038,"")</f>
        <v>ADRIANA ORTIZ DE CAMARGO</v>
      </c>
      <c r="G2039" s="21">
        <f>IF('Base de dados'!F2038&lt;&gt;"",'Base de dados'!F2038,"")</f>
        <v>405254878</v>
      </c>
      <c r="H2039" s="21" t="str">
        <f>IF('Base de dados'!G2038&lt;&gt;"",'Base de dados'!G2038,"")</f>
        <v>332.798.238-46</v>
      </c>
      <c r="I2039" s="31" t="str">
        <f>Prefeitura!D2039</f>
        <v>RUA FAMILIA PAIVA, 100 - VENDA BRANCA - CASA BRANCA</v>
      </c>
      <c r="J2039" s="22" t="str">
        <f>Prefeitura!E2039</f>
        <v>(19) 999791940</v>
      </c>
      <c r="K2039" s="23" t="str">
        <f>LOWER('Base de dados'!K2038)</f>
        <v>adrianaortiz8884@gmail.com</v>
      </c>
      <c r="L2039" s="24" t="str">
        <f>'Base de dados'!J2038</f>
        <v>POPULAÇÃO GERAL</v>
      </c>
      <c r="M2039" s="24" t="str">
        <f>'Base de dados'!L2038</f>
        <v>SUPLENTE</v>
      </c>
      <c r="N2039" s="24">
        <f>'Base de dados'!M2038</f>
        <v>1722</v>
      </c>
      <c r="O2039" s="29" t="str">
        <f>IF(OR(Prefeitura!I2039="Não",Prefeitura!J2039&lt;&gt;""),"EXCLUÍDO","")</f>
        <v/>
      </c>
      <c r="P2039" s="24" t="str">
        <f>IF(Prefeitura!J2039&lt;&gt;"","ATENDIDO CDHU",IF(Prefeitura!I2039="Não","NÃO COMPROVA TEMPO DE MORADIA",""))</f>
        <v/>
      </c>
      <c r="Q2039" s="24" t="str">
        <f t="shared" si="65"/>
        <v/>
      </c>
    </row>
    <row r="2040" spans="1:17" ht="24.95" customHeight="1" x14ac:dyDescent="0.25">
      <c r="A2040" s="17">
        <f t="shared" si="63"/>
        <v>2038</v>
      </c>
      <c r="B2040" s="18" t="str">
        <f>'Base de dados'!A2039</f>
        <v>5630019775</v>
      </c>
      <c r="C2040" s="19" t="str">
        <f>'Base de dados'!B2039</f>
        <v>JULIANO DA COSTA ANDRADE</v>
      </c>
      <c r="D2040" s="26">
        <f>'Base de dados'!C2039</f>
        <v>471368192</v>
      </c>
      <c r="E2040" s="20" t="str">
        <f>'Base de dados'!D2039</f>
        <v>409.946.958-10</v>
      </c>
      <c r="F2040" s="21" t="str">
        <f>IF('Base de dados'!E2039&lt;&gt;"",'Base de dados'!E2039,"")</f>
        <v>CRISLAINE GABRIELE RUELA ANDRADE</v>
      </c>
      <c r="G2040" s="21">
        <f>IF('Base de dados'!F2039&lt;&gt;"",'Base de dados'!F2039,"")</f>
        <v>497520771</v>
      </c>
      <c r="H2040" s="21" t="str">
        <f>IF('Base de dados'!G2039&lt;&gt;"",'Base de dados'!G2039,"")</f>
        <v>448.041.288-32</v>
      </c>
      <c r="I2040" s="31" t="str">
        <f>Prefeitura!D2040</f>
        <v>AV  FAMILIA MACHADO, 10 - JARDIM BELA VISTA 2 - CASA BRANCA</v>
      </c>
      <c r="J2040" s="22" t="str">
        <f>Prefeitura!E2040</f>
        <v>(19) 995071895</v>
      </c>
      <c r="K2040" s="23" t="str">
        <f>LOWER('Base de dados'!K2039)</f>
        <v>gabbyzinha_lovely@hotmail.com</v>
      </c>
      <c r="L2040" s="24" t="str">
        <f>'Base de dados'!J2039</f>
        <v>POPULAÇÃO GERAL</v>
      </c>
      <c r="M2040" s="24" t="str">
        <f>'Base de dados'!L2039</f>
        <v>SUPLENTE</v>
      </c>
      <c r="N2040" s="24">
        <f>'Base de dados'!M2039</f>
        <v>1723</v>
      </c>
      <c r="O2040" s="29" t="str">
        <f>IF(OR(Prefeitura!I2040="Não",Prefeitura!J2040&lt;&gt;""),"EXCLUÍDO","")</f>
        <v/>
      </c>
      <c r="P2040" s="24" t="str">
        <f>IF(Prefeitura!J2040&lt;&gt;"","ATENDIDO CDHU",IF(Prefeitura!I2040="Não","NÃO COMPROVA TEMPO DE MORADIA",""))</f>
        <v/>
      </c>
      <c r="Q2040" s="24" t="str">
        <f t="shared" si="65"/>
        <v/>
      </c>
    </row>
    <row r="2041" spans="1:17" ht="24.95" customHeight="1" x14ac:dyDescent="0.25">
      <c r="A2041" s="17">
        <f t="shared" si="63"/>
        <v>2039</v>
      </c>
      <c r="B2041" s="18" t="str">
        <f>'Base de dados'!A2040</f>
        <v>5630004306</v>
      </c>
      <c r="C2041" s="19" t="str">
        <f>'Base de dados'!B2040</f>
        <v>FERNANDA SILVA DE MELO</v>
      </c>
      <c r="D2041" s="26">
        <f>'Base de dados'!C2040</f>
        <v>426330365</v>
      </c>
      <c r="E2041" s="20" t="str">
        <f>'Base de dados'!D2040</f>
        <v>435.502.968-94</v>
      </c>
      <c r="F2041" s="21" t="str">
        <f>IF('Base de dados'!E2040&lt;&gt;"",'Base de dados'!E2040,"")</f>
        <v/>
      </c>
      <c r="G2041" s="21" t="str">
        <f>IF('Base de dados'!F2040&lt;&gt;"",'Base de dados'!F2040,"")</f>
        <v/>
      </c>
      <c r="H2041" s="21" t="str">
        <f>IF('Base de dados'!G2040&lt;&gt;"",'Base de dados'!G2040,"")</f>
        <v/>
      </c>
      <c r="I2041" s="31" t="str">
        <f>Prefeitura!D2041</f>
        <v>CAL JUSTINO DE CASTRO, 910 - CENTRO - CASA BRANCA</v>
      </c>
      <c r="J2041" s="22" t="str">
        <f>Prefeitura!E2041</f>
        <v>(19) 992463485</v>
      </c>
      <c r="K2041" s="23" t="str">
        <f>LOWER('Base de dados'!K2040)</f>
        <v>fehrnanda.melo@gmail.com</v>
      </c>
      <c r="L2041" s="24" t="str">
        <f>'Base de dados'!J2040</f>
        <v>POPULAÇÃO GERAL</v>
      </c>
      <c r="M2041" s="24" t="str">
        <f>'Base de dados'!L2040</f>
        <v>SUPLENTE</v>
      </c>
      <c r="N2041" s="24">
        <f>'Base de dados'!M2040</f>
        <v>1724</v>
      </c>
      <c r="O2041" s="29" t="str">
        <f>IF(OR(Prefeitura!I2041="Não",Prefeitura!J2041&lt;&gt;""),"EXCLUÍDO","")</f>
        <v/>
      </c>
      <c r="P2041" s="24" t="str">
        <f>IF(Prefeitura!J2041&lt;&gt;"","ATENDIDO CDHU",IF(Prefeitura!I2041="Não","NÃO COMPROVA TEMPO DE MORADIA",""))</f>
        <v/>
      </c>
      <c r="Q2041" s="24" t="str">
        <f t="shared" si="65"/>
        <v/>
      </c>
    </row>
    <row r="2042" spans="1:17" ht="24.95" customHeight="1" x14ac:dyDescent="0.25">
      <c r="A2042" s="17">
        <f t="shared" si="63"/>
        <v>2040</v>
      </c>
      <c r="B2042" s="18" t="str">
        <f>'Base de dados'!A2041</f>
        <v>5630004272</v>
      </c>
      <c r="C2042" s="19" t="str">
        <f>'Base de dados'!B2041</f>
        <v>FLAVIANA BATISTA LUIZ PEREIRA</v>
      </c>
      <c r="D2042" s="26">
        <f>'Base de dados'!C2041</f>
        <v>386421080</v>
      </c>
      <c r="E2042" s="20" t="str">
        <f>'Base de dados'!D2041</f>
        <v>070.752.386-98</v>
      </c>
      <c r="F2042" s="21" t="str">
        <f>IF('Base de dados'!E2041&lt;&gt;"",'Base de dados'!E2041,"")</f>
        <v>CELIO BATISTA PEREIRA</v>
      </c>
      <c r="G2042" s="21">
        <f>IF('Base de dados'!F2041&lt;&gt;"",'Base de dados'!F2041,"")</f>
        <v>7273962</v>
      </c>
      <c r="H2042" s="21" t="str">
        <f>IF('Base de dados'!G2041&lt;&gt;"",'Base de dados'!G2041,"")</f>
        <v>962.618.386-15</v>
      </c>
      <c r="I2042" s="31" t="str">
        <f>Prefeitura!D2042</f>
        <v>SIT SITIO BOA VISTA, 3 - RURAL - CASA BRANCA</v>
      </c>
      <c r="J2042" s="22" t="str">
        <f>Prefeitura!E2042</f>
        <v>(19) 993813005</v>
      </c>
      <c r="K2042" s="23" t="str">
        <f>LOWER('Base de dados'!K2041)</f>
        <v>batistaflaviana82@gmail.com</v>
      </c>
      <c r="L2042" s="24" t="str">
        <f>'Base de dados'!J2041</f>
        <v>POPULAÇÃO GERAL</v>
      </c>
      <c r="M2042" s="24" t="str">
        <f>'Base de dados'!L2041</f>
        <v>SUPLENTE</v>
      </c>
      <c r="N2042" s="24">
        <f>'Base de dados'!M2041</f>
        <v>1725</v>
      </c>
      <c r="O2042" s="29" t="str">
        <f>IF(OR(Prefeitura!I2042="Não",Prefeitura!J2042&lt;&gt;""),"EXCLUÍDO","")</f>
        <v/>
      </c>
      <c r="P2042" s="24" t="str">
        <f>IF(Prefeitura!J2042&lt;&gt;"","ATENDIDO CDHU",IF(Prefeitura!I2042="Não","NÃO COMPROVA TEMPO DE MORADIA",""))</f>
        <v/>
      </c>
      <c r="Q2042" s="24" t="str">
        <f t="shared" si="65"/>
        <v/>
      </c>
    </row>
    <row r="2043" spans="1:17" ht="24.95" customHeight="1" x14ac:dyDescent="0.25">
      <c r="A2043" s="17">
        <f t="shared" si="63"/>
        <v>2041</v>
      </c>
      <c r="B2043" s="18" t="str">
        <f>'Base de dados'!A2042</f>
        <v>5630016540</v>
      </c>
      <c r="C2043" s="19" t="str">
        <f>'Base de dados'!B2042</f>
        <v>TAMARA STEFANI DE LIMA BOCAIUVA</v>
      </c>
      <c r="D2043" s="26">
        <f>'Base de dados'!C2042</f>
        <v>473271692</v>
      </c>
      <c r="E2043" s="20" t="str">
        <f>'Base de dados'!D2042</f>
        <v>405.228.718-52</v>
      </c>
      <c r="F2043" s="21" t="str">
        <f>IF('Base de dados'!E2042&lt;&gt;"",'Base de dados'!E2042,"")</f>
        <v/>
      </c>
      <c r="G2043" s="21" t="str">
        <f>IF('Base de dados'!F2042&lt;&gt;"",'Base de dados'!F2042,"")</f>
        <v/>
      </c>
      <c r="H2043" s="21" t="str">
        <f>IF('Base de dados'!G2042&lt;&gt;"",'Base de dados'!G2042,"")</f>
        <v/>
      </c>
      <c r="I2043" s="31" t="str">
        <f>Prefeitura!D2043</f>
        <v>RUA 5, 85 - COLINA DO DOL - CASA BRANCA</v>
      </c>
      <c r="J2043" s="22" t="str">
        <f>Prefeitura!E2043</f>
        <v>(19) 991093979</v>
      </c>
      <c r="K2043" s="23" t="str">
        <f>LOWER('Base de dados'!K2042)</f>
        <v>bocaiuvat@gmail.com</v>
      </c>
      <c r="L2043" s="24" t="str">
        <f>'Base de dados'!J2042</f>
        <v>POPULAÇÃO GERAL</v>
      </c>
      <c r="M2043" s="24" t="str">
        <f>'Base de dados'!L2042</f>
        <v>SUPLENTE</v>
      </c>
      <c r="N2043" s="24">
        <f>'Base de dados'!M2042</f>
        <v>1726</v>
      </c>
      <c r="O2043" s="29" t="str">
        <f>IF(OR(Prefeitura!I2043="Não",Prefeitura!J2043&lt;&gt;""),"EXCLUÍDO","")</f>
        <v/>
      </c>
      <c r="P2043" s="24" t="str">
        <f>IF(Prefeitura!J2043&lt;&gt;"","ATENDIDO CDHU",IF(Prefeitura!I2043="Não","NÃO COMPROVA TEMPO DE MORADIA",""))</f>
        <v/>
      </c>
      <c r="Q2043" s="24" t="str">
        <f t="shared" si="65"/>
        <v/>
      </c>
    </row>
    <row r="2044" spans="1:17" ht="24.95" customHeight="1" x14ac:dyDescent="0.25">
      <c r="A2044" s="17">
        <f t="shared" si="63"/>
        <v>2042</v>
      </c>
      <c r="B2044" s="18" t="str">
        <f>'Base de dados'!A2043</f>
        <v>5630011665</v>
      </c>
      <c r="C2044" s="19" t="str">
        <f>'Base de dados'!B2043</f>
        <v>WANDERSON LUIS TELLES</v>
      </c>
      <c r="D2044" s="26">
        <f>'Base de dados'!C2043</f>
        <v>490309872</v>
      </c>
      <c r="E2044" s="20" t="str">
        <f>'Base de dados'!D2043</f>
        <v>422.071.808-75</v>
      </c>
      <c r="F2044" s="21" t="str">
        <f>IF('Base de dados'!E2043&lt;&gt;"",'Base de dados'!E2043,"")</f>
        <v/>
      </c>
      <c r="G2044" s="21" t="str">
        <f>IF('Base de dados'!F2043&lt;&gt;"",'Base de dados'!F2043,"")</f>
        <v/>
      </c>
      <c r="H2044" s="21" t="str">
        <f>IF('Base de dados'!G2043&lt;&gt;"",'Base de dados'!G2043,"")</f>
        <v/>
      </c>
      <c r="I2044" s="31" t="str">
        <f>Prefeitura!D2044</f>
        <v>AV  JOSE BENI, 426B - NAZARE - CASA BRANCA</v>
      </c>
      <c r="J2044" s="22" t="str">
        <f>Prefeitura!E2044</f>
        <v>(19) 992709944</v>
      </c>
      <c r="K2044" s="23" t="str">
        <f>LOWER('Base de dados'!K2043)</f>
        <v>wandersonluistelles@gmail.com</v>
      </c>
      <c r="L2044" s="24" t="str">
        <f>'Base de dados'!J2043</f>
        <v>POPULAÇÃO GERAL</v>
      </c>
      <c r="M2044" s="24" t="str">
        <f>'Base de dados'!L2043</f>
        <v>SUPLENTE</v>
      </c>
      <c r="N2044" s="24">
        <f>'Base de dados'!M2043</f>
        <v>1727</v>
      </c>
      <c r="O2044" s="29" t="str">
        <f>IF(OR(Prefeitura!I2044="Não",Prefeitura!J2044&lt;&gt;""),"EXCLUÍDO","")</f>
        <v/>
      </c>
      <c r="P2044" s="24" t="str">
        <f>IF(Prefeitura!J2044&lt;&gt;"","ATENDIDO CDHU",IF(Prefeitura!I2044="Não","NÃO COMPROVA TEMPO DE MORADIA",""))</f>
        <v/>
      </c>
      <c r="Q2044" s="24" t="str">
        <f t="shared" si="65"/>
        <v/>
      </c>
    </row>
    <row r="2045" spans="1:17" ht="24.95" customHeight="1" x14ac:dyDescent="0.25">
      <c r="A2045" s="17">
        <f t="shared" si="63"/>
        <v>2043</v>
      </c>
      <c r="B2045" s="18" t="str">
        <f>'Base de dados'!A2044</f>
        <v>5630009024</v>
      </c>
      <c r="C2045" s="19" t="str">
        <f>'Base de dados'!B2044</f>
        <v>JULIANO CESAR BALBINO DOS SANTOS</v>
      </c>
      <c r="D2045" s="26">
        <f>'Base de dados'!C2044</f>
        <v>573158769</v>
      </c>
      <c r="E2045" s="20" t="str">
        <f>'Base de dados'!D2044</f>
        <v>475.010.218-05</v>
      </c>
      <c r="F2045" s="21" t="str">
        <f>IF('Base de dados'!E2044&lt;&gt;"",'Base de dados'!E2044,"")</f>
        <v/>
      </c>
      <c r="G2045" s="21" t="str">
        <f>IF('Base de dados'!F2044&lt;&gt;"",'Base de dados'!F2044,"")</f>
        <v/>
      </c>
      <c r="H2045" s="21" t="str">
        <f>IF('Base de dados'!G2044&lt;&gt;"",'Base de dados'!G2044,"")</f>
        <v/>
      </c>
      <c r="I2045" s="31" t="str">
        <f>Prefeitura!D2045</f>
        <v>RUA JOSE RAUL PIOLTINI, 1180 - JARDIM NOVA ITOBI  - ITOBI</v>
      </c>
      <c r="J2045" s="22" t="str">
        <f>Prefeitura!E2045</f>
        <v>(19) 994368049</v>
      </c>
      <c r="K2045" s="23" t="str">
        <f>LOWER('Base de dados'!K2044)</f>
        <v>goncalvesanacarolina63@gmail.co.com</v>
      </c>
      <c r="L2045" s="24" t="str">
        <f>'Base de dados'!J2044</f>
        <v>POPULAÇÃO GERAL</v>
      </c>
      <c r="M2045" s="24" t="str">
        <f>'Base de dados'!L2044</f>
        <v>SUPLENTE</v>
      </c>
      <c r="N2045" s="24">
        <f>'Base de dados'!M2044</f>
        <v>1728</v>
      </c>
      <c r="O2045" s="29" t="str">
        <f>IF(OR(Prefeitura!I2045="Não",Prefeitura!J2045&lt;&gt;""),"EXCLUÍDO","")</f>
        <v/>
      </c>
      <c r="P2045" s="24" t="str">
        <f>IF(Prefeitura!J2045&lt;&gt;"","ATENDIDO CDHU",IF(Prefeitura!I2045="Não","NÃO COMPROVA TEMPO DE MORADIA",""))</f>
        <v/>
      </c>
      <c r="Q2045" s="24" t="str">
        <f t="shared" si="65"/>
        <v/>
      </c>
    </row>
    <row r="2046" spans="1:17" ht="24.95" customHeight="1" x14ac:dyDescent="0.25">
      <c r="A2046" s="17">
        <f t="shared" si="63"/>
        <v>2044</v>
      </c>
      <c r="B2046" s="18" t="str">
        <f>'Base de dados'!A2045</f>
        <v>5630003217</v>
      </c>
      <c r="C2046" s="19" t="str">
        <f>'Base de dados'!B2045</f>
        <v>VANDERLEI GOMES DOS SANTOS FILHO</v>
      </c>
      <c r="D2046" s="26">
        <f>'Base de dados'!C2045</f>
        <v>405146954</v>
      </c>
      <c r="E2046" s="20" t="str">
        <f>'Base de dados'!D2045</f>
        <v>305.907.408-90</v>
      </c>
      <c r="F2046" s="21" t="str">
        <f>IF('Base de dados'!E2045&lt;&gt;"",'Base de dados'!E2045,"")</f>
        <v/>
      </c>
      <c r="G2046" s="21" t="str">
        <f>IF('Base de dados'!F2045&lt;&gt;"",'Base de dados'!F2045,"")</f>
        <v/>
      </c>
      <c r="H2046" s="21" t="str">
        <f>IF('Base de dados'!G2045&lt;&gt;"",'Base de dados'!G2045,"")</f>
        <v/>
      </c>
      <c r="I2046" s="31" t="str">
        <f>Prefeitura!D2046</f>
        <v>RUA MANOEL LEONARDO, 126 - LAGOA BRANCA - CASA BRANCA</v>
      </c>
      <c r="J2046" s="22" t="str">
        <f>Prefeitura!E2046</f>
        <v>(19) 993313506</v>
      </c>
      <c r="K2046" s="23" t="str">
        <f>LOWER('Base de dados'!K2045)</f>
        <v>vander@vanderfilho.com</v>
      </c>
      <c r="L2046" s="24" t="str">
        <f>'Base de dados'!J2045</f>
        <v>POPULAÇÃO GERAL</v>
      </c>
      <c r="M2046" s="24" t="str">
        <f>'Base de dados'!L2045</f>
        <v>SUPLENTE</v>
      </c>
      <c r="N2046" s="24">
        <f>'Base de dados'!M2045</f>
        <v>1729</v>
      </c>
      <c r="O2046" s="29" t="str">
        <f>IF(OR(Prefeitura!I2046="Não",Prefeitura!J2046&lt;&gt;""),"EXCLUÍDO","")</f>
        <v/>
      </c>
      <c r="P2046" s="24" t="str">
        <f>IF(Prefeitura!J2046&lt;&gt;"","ATENDIDO CDHU",IF(Prefeitura!I2046="Não","NÃO COMPROVA TEMPO DE MORADIA",""))</f>
        <v/>
      </c>
      <c r="Q2046" s="24" t="str">
        <f t="shared" si="65"/>
        <v/>
      </c>
    </row>
    <row r="2047" spans="1:17" ht="24.95" customHeight="1" x14ac:dyDescent="0.25">
      <c r="A2047" s="17">
        <f t="shared" si="63"/>
        <v>2045</v>
      </c>
      <c r="B2047" s="18" t="str">
        <f>'Base de dados'!A2046</f>
        <v>5630009941</v>
      </c>
      <c r="C2047" s="19" t="str">
        <f>'Base de dados'!B2046</f>
        <v>LUIZ MARCELO MORAES CORREA</v>
      </c>
      <c r="D2047" s="26">
        <f>'Base de dados'!C2046</f>
        <v>446074445</v>
      </c>
      <c r="E2047" s="20" t="str">
        <f>'Base de dados'!D2046</f>
        <v>390.320.218-50</v>
      </c>
      <c r="F2047" s="21" t="str">
        <f>IF('Base de dados'!E2046&lt;&gt;"",'Base de dados'!E2046,"")</f>
        <v/>
      </c>
      <c r="G2047" s="21" t="str">
        <f>IF('Base de dados'!F2046&lt;&gt;"",'Base de dados'!F2046,"")</f>
        <v/>
      </c>
      <c r="H2047" s="21" t="str">
        <f>IF('Base de dados'!G2046&lt;&gt;"",'Base de dados'!G2046,"")</f>
        <v/>
      </c>
      <c r="I2047" s="31" t="str">
        <f>Prefeitura!D2047</f>
        <v>RUA FAMILIA CARVALHO, 34 - NAZARETH  - CASA BRANCA</v>
      </c>
      <c r="J2047" s="22" t="str">
        <f>Prefeitura!E2047</f>
        <v>(19) 991771365</v>
      </c>
      <c r="K2047" s="23" t="str">
        <f>LOWER('Base de dados'!K2046)</f>
        <v>luiz@gmail.com</v>
      </c>
      <c r="L2047" s="24" t="str">
        <f>'Base de dados'!J2046</f>
        <v>POPULAÇÃO GERAL</v>
      </c>
      <c r="M2047" s="24" t="str">
        <f>'Base de dados'!L2046</f>
        <v>SUPLENTE</v>
      </c>
      <c r="N2047" s="24">
        <f>'Base de dados'!M2046</f>
        <v>1730</v>
      </c>
      <c r="O2047" s="29" t="str">
        <f>IF(OR(Prefeitura!I2047="Não",Prefeitura!J2047&lt;&gt;""),"EXCLUÍDO","")</f>
        <v/>
      </c>
      <c r="P2047" s="24" t="str">
        <f>IF(Prefeitura!J2047&lt;&gt;"","ATENDIDO CDHU",IF(Prefeitura!I2047="Não","NÃO COMPROVA TEMPO DE MORADIA",""))</f>
        <v/>
      </c>
      <c r="Q2047" s="24" t="str">
        <f t="shared" si="65"/>
        <v/>
      </c>
    </row>
    <row r="2048" spans="1:17" ht="24.95" customHeight="1" x14ac:dyDescent="0.25">
      <c r="A2048" s="17">
        <f t="shared" si="63"/>
        <v>2046</v>
      </c>
      <c r="B2048" s="18" t="str">
        <f>'Base de dados'!A2047</f>
        <v>5630000056</v>
      </c>
      <c r="C2048" s="19" t="str">
        <f>'Base de dados'!B2047</f>
        <v>MELANY CRISTINA GANZELLA</v>
      </c>
      <c r="D2048" s="26">
        <f>'Base de dados'!C2047</f>
        <v>463425078</v>
      </c>
      <c r="E2048" s="20" t="str">
        <f>'Base de dados'!D2047</f>
        <v>392.587.888-26</v>
      </c>
      <c r="F2048" s="21" t="str">
        <f>IF('Base de dados'!E2047&lt;&gt;"",'Base de dados'!E2047,"")</f>
        <v>MURILO ANTONIO PAIVA</v>
      </c>
      <c r="G2048" s="21">
        <f>IF('Base de dados'!F2047&lt;&gt;"",'Base de dados'!F2047,"")</f>
        <v>405253928</v>
      </c>
      <c r="H2048" s="21" t="str">
        <f>IF('Base de dados'!G2047&lt;&gt;"",'Base de dados'!G2047,"")</f>
        <v>352.781.038-25</v>
      </c>
      <c r="I2048" s="31" t="str">
        <f>Prefeitura!D2048</f>
        <v>RUA FAMILIA ANACLETO, 274 - VENDA BRANCA - CASA BRANCA</v>
      </c>
      <c r="J2048" s="22" t="str">
        <f>Prefeitura!E2048</f>
        <v>(99) 8574016</v>
      </c>
      <c r="K2048" s="23" t="str">
        <f>LOWER('Base de dados'!K2047)</f>
        <v>melany2126@hotmail.com</v>
      </c>
      <c r="L2048" s="24" t="str">
        <f>'Base de dados'!J2047</f>
        <v>POPULAÇÃO GERAL</v>
      </c>
      <c r="M2048" s="24" t="str">
        <f>'Base de dados'!L2047</f>
        <v>SUPLENTE</v>
      </c>
      <c r="N2048" s="24">
        <f>'Base de dados'!M2047</f>
        <v>1731</v>
      </c>
      <c r="O2048" s="29" t="str">
        <f>IF(OR(Prefeitura!I2048="Não",Prefeitura!J2048&lt;&gt;""),"EXCLUÍDO","")</f>
        <v/>
      </c>
      <c r="P2048" s="24" t="str">
        <f>IF(Prefeitura!J2048&lt;&gt;"","ATENDIDO CDHU",IF(Prefeitura!I2048="Não","NÃO COMPROVA TEMPO DE MORADIA",""))</f>
        <v/>
      </c>
      <c r="Q2048" s="24" t="str">
        <f t="shared" si="65"/>
        <v/>
      </c>
    </row>
    <row r="2049" spans="1:17" ht="24.95" customHeight="1" x14ac:dyDescent="0.25">
      <c r="A2049" s="17">
        <f t="shared" si="63"/>
        <v>2047</v>
      </c>
      <c r="B2049" s="18" t="str">
        <f>'Base de dados'!A2048</f>
        <v>5630004538</v>
      </c>
      <c r="C2049" s="19" t="str">
        <f>'Base de dados'!B2048</f>
        <v>EVERTON GIROTO ROCHA</v>
      </c>
      <c r="D2049" s="26">
        <f>'Base de dados'!C2048</f>
        <v>49727159</v>
      </c>
      <c r="E2049" s="20" t="str">
        <f>'Base de dados'!D2048</f>
        <v>400.731.478-00</v>
      </c>
      <c r="F2049" s="21" t="str">
        <f>IF('Base de dados'!E2048&lt;&gt;"",'Base de dados'!E2048,"")</f>
        <v>ELISA CASSIA FERMINO ROCHA</v>
      </c>
      <c r="G2049" s="21">
        <f>IF('Base de dados'!F2048&lt;&gt;"",'Base de dados'!F2048,"")</f>
        <v>491030010</v>
      </c>
      <c r="H2049" s="21" t="str">
        <f>IF('Base de dados'!G2048&lt;&gt;"",'Base de dados'!G2048,"")</f>
        <v>420.936.178-03</v>
      </c>
      <c r="I2049" s="31" t="str">
        <f>Prefeitura!D2049</f>
        <v>RUA PROFESSORA PALMIRA OLIVEIRA GUERREIRA, 48 - ANDORINHA  - CASA BRANCA</v>
      </c>
      <c r="J2049" s="22" t="str">
        <f>Prefeitura!E2049</f>
        <v>(19) 989849257</v>
      </c>
      <c r="K2049" s="23" t="str">
        <f>LOWER('Base de dados'!K2048)</f>
        <v>everton04elisa@gmail.com</v>
      </c>
      <c r="L2049" s="24" t="str">
        <f>'Base de dados'!J2048</f>
        <v>POPULAÇÃO GERAL</v>
      </c>
      <c r="M2049" s="24" t="str">
        <f>'Base de dados'!L2048</f>
        <v>SUPLENTE</v>
      </c>
      <c r="N2049" s="24">
        <f>'Base de dados'!M2048</f>
        <v>1732</v>
      </c>
      <c r="O2049" s="29" t="str">
        <f>IF(OR(Prefeitura!I2049="Não",Prefeitura!J2049&lt;&gt;""),"EXCLUÍDO","")</f>
        <v/>
      </c>
      <c r="P2049" s="24" t="str">
        <f>IF(Prefeitura!J2049&lt;&gt;"","ATENDIDO CDHU",IF(Prefeitura!I2049="Não","NÃO COMPROVA TEMPO DE MORADIA",""))</f>
        <v/>
      </c>
      <c r="Q2049" s="24" t="str">
        <f t="shared" si="65"/>
        <v/>
      </c>
    </row>
    <row r="2050" spans="1:17" ht="24.95" customHeight="1" x14ac:dyDescent="0.25">
      <c r="A2050" s="17">
        <f t="shared" si="63"/>
        <v>2048</v>
      </c>
      <c r="B2050" s="18" t="str">
        <f>'Base de dados'!A2049</f>
        <v>5630008679</v>
      </c>
      <c r="C2050" s="19" t="str">
        <f>'Base de dados'!B2049</f>
        <v>EUNICE ROSA GONCALVES SELES</v>
      </c>
      <c r="D2050" s="26">
        <f>'Base de dados'!C2049</f>
        <v>172653356</v>
      </c>
      <c r="E2050" s="20" t="str">
        <f>'Base de dados'!D2049</f>
        <v>053.089.868-35</v>
      </c>
      <c r="F2050" s="21" t="str">
        <f>IF('Base de dados'!E2049&lt;&gt;"",'Base de dados'!E2049,"")</f>
        <v/>
      </c>
      <c r="G2050" s="21" t="str">
        <f>IF('Base de dados'!F2049&lt;&gt;"",'Base de dados'!F2049,"")</f>
        <v/>
      </c>
      <c r="H2050" s="21" t="str">
        <f>IF('Base de dados'!G2049&lt;&gt;"",'Base de dados'!G2049,"")</f>
        <v/>
      </c>
      <c r="I2050" s="31" t="str">
        <f>Prefeitura!D2050</f>
        <v>RUA JOSE ANTONIO DA ROCHA, 189 - PARQUE SAO PAULO - CASA BRANCA</v>
      </c>
      <c r="J2050" s="22" t="str">
        <f>Prefeitura!E2050</f>
        <v>(19) 992591252</v>
      </c>
      <c r="K2050" s="23" t="str">
        <f>LOWER('Base de dados'!K2049)</f>
        <v>euniceseles64@gmail.com</v>
      </c>
      <c r="L2050" s="24" t="str">
        <f>'Base de dados'!J2049</f>
        <v>POPULAÇÃO GERAL</v>
      </c>
      <c r="M2050" s="24" t="str">
        <f>'Base de dados'!L2049</f>
        <v>SUPLENTE</v>
      </c>
      <c r="N2050" s="24">
        <f>'Base de dados'!M2049</f>
        <v>1733</v>
      </c>
      <c r="O2050" s="29" t="str">
        <f>IF(OR(Prefeitura!I2050="Não",Prefeitura!J2050&lt;&gt;""),"EXCLUÍDO","")</f>
        <v/>
      </c>
      <c r="P2050" s="24" t="str">
        <f>IF(Prefeitura!J2050&lt;&gt;"","ATENDIDO CDHU",IF(Prefeitura!I2050="Não","NÃO COMPROVA TEMPO DE MORADIA",""))</f>
        <v/>
      </c>
      <c r="Q2050" s="24" t="str">
        <f t="shared" si="65"/>
        <v/>
      </c>
    </row>
    <row r="2051" spans="1:17" ht="24.95" customHeight="1" x14ac:dyDescent="0.25">
      <c r="A2051" s="17">
        <f t="shared" si="63"/>
        <v>2049</v>
      </c>
      <c r="B2051" s="18" t="str">
        <f>'Base de dados'!A2050</f>
        <v>5630017522</v>
      </c>
      <c r="C2051" s="19" t="str">
        <f>'Base de dados'!B2050</f>
        <v>CRISTIANO CARVALHO SILVA</v>
      </c>
      <c r="D2051" s="26">
        <f>'Base de dados'!C2050</f>
        <v>450690143</v>
      </c>
      <c r="E2051" s="20" t="str">
        <f>'Base de dados'!D2050</f>
        <v>336.782.748-70</v>
      </c>
      <c r="F2051" s="21" t="str">
        <f>IF('Base de dados'!E2050&lt;&gt;"",'Base de dados'!E2050,"")</f>
        <v/>
      </c>
      <c r="G2051" s="21" t="str">
        <f>IF('Base de dados'!F2050&lt;&gt;"",'Base de dados'!F2050,"")</f>
        <v/>
      </c>
      <c r="H2051" s="21" t="str">
        <f>IF('Base de dados'!G2050&lt;&gt;"",'Base de dados'!G2050,"")</f>
        <v/>
      </c>
      <c r="I2051" s="31" t="str">
        <f>Prefeitura!D2051</f>
        <v>RUA JUSTINO CASTRO, 243 - CENTRO - CASA BRANCA</v>
      </c>
      <c r="J2051" s="22" t="str">
        <f>Prefeitura!E2051</f>
        <v>(19) 993847870</v>
      </c>
      <c r="K2051" s="23" t="str">
        <f>LOWER('Base de dados'!K2050)</f>
        <v>marcellycrystyny2014@gmail.com</v>
      </c>
      <c r="L2051" s="24" t="str">
        <f>'Base de dados'!J2050</f>
        <v>POPULAÇÃO GERAL</v>
      </c>
      <c r="M2051" s="24" t="str">
        <f>'Base de dados'!L2050</f>
        <v>SUPLENTE</v>
      </c>
      <c r="N2051" s="24">
        <f>'Base de dados'!M2050</f>
        <v>1734</v>
      </c>
      <c r="O2051" s="29" t="str">
        <f>IF(OR(Prefeitura!I2051="Não",Prefeitura!J2051&lt;&gt;""),"EXCLUÍDO","")</f>
        <v/>
      </c>
      <c r="P2051" s="24" t="str">
        <f>IF(Prefeitura!J2051&lt;&gt;"","ATENDIDO CDHU",IF(Prefeitura!I2051="Não","NÃO COMPROVA TEMPO DE MORADIA",""))</f>
        <v/>
      </c>
      <c r="Q2051" s="24" t="str">
        <f t="shared" si="65"/>
        <v/>
      </c>
    </row>
    <row r="2052" spans="1:17" ht="24.95" customHeight="1" x14ac:dyDescent="0.25">
      <c r="A2052" s="17">
        <f t="shared" si="63"/>
        <v>2050</v>
      </c>
      <c r="B2052" s="18" t="str">
        <f>'Base de dados'!A2051</f>
        <v>5630018926</v>
      </c>
      <c r="C2052" s="19" t="str">
        <f>'Base de dados'!B2051</f>
        <v>PAULA RENATA GOMES</v>
      </c>
      <c r="D2052" s="26">
        <f>'Base de dados'!C2051</f>
        <v>326012539</v>
      </c>
      <c r="E2052" s="20" t="str">
        <f>'Base de dados'!D2051</f>
        <v>262.112.268-02</v>
      </c>
      <c r="F2052" s="21" t="str">
        <f>IF('Base de dados'!E2051&lt;&gt;"",'Base de dados'!E2051,"")</f>
        <v/>
      </c>
      <c r="G2052" s="21" t="str">
        <f>IF('Base de dados'!F2051&lt;&gt;"",'Base de dados'!F2051,"")</f>
        <v/>
      </c>
      <c r="H2052" s="21" t="str">
        <f>IF('Base de dados'!G2051&lt;&gt;"",'Base de dados'!G2051,"")</f>
        <v/>
      </c>
      <c r="I2052" s="31" t="str">
        <f>Prefeitura!D2052</f>
        <v>AV  DA SAUDADE, 19 - NAZARE - CASA BRANCA</v>
      </c>
      <c r="J2052" s="22" t="str">
        <f>Prefeitura!E2052</f>
        <v>(19) 995733972</v>
      </c>
      <c r="K2052" s="23" t="str">
        <f>LOWER('Base de dados'!K2051)</f>
        <v>paularenatagomes4@gmail.com</v>
      </c>
      <c r="L2052" s="24" t="str">
        <f>'Base de dados'!J2051</f>
        <v>POPULAÇÃO GERAL</v>
      </c>
      <c r="M2052" s="24" t="str">
        <f>'Base de dados'!L2051</f>
        <v>SUPLENTE</v>
      </c>
      <c r="N2052" s="24">
        <f>'Base de dados'!M2051</f>
        <v>1735</v>
      </c>
      <c r="O2052" s="29" t="str">
        <f>IF(OR(Prefeitura!I2052="Não",Prefeitura!J2052&lt;&gt;""),"EXCLUÍDO","")</f>
        <v/>
      </c>
      <c r="P2052" s="24" t="str">
        <f>IF(Prefeitura!J2052&lt;&gt;"","ATENDIDO CDHU",IF(Prefeitura!I2052="Não","NÃO COMPROVA TEMPO DE MORADIA",""))</f>
        <v/>
      </c>
      <c r="Q2052" s="24" t="str">
        <f t="shared" si="65"/>
        <v/>
      </c>
    </row>
    <row r="2053" spans="1:17" ht="24.95" customHeight="1" x14ac:dyDescent="0.25">
      <c r="A2053" s="17">
        <f t="shared" ref="A2053:A2116" si="66">A2052+1</f>
        <v>2051</v>
      </c>
      <c r="B2053" s="18" t="str">
        <f>'Base de dados'!A2052</f>
        <v>5630018124</v>
      </c>
      <c r="C2053" s="19" t="str">
        <f>'Base de dados'!B2052</f>
        <v>PAULO SERGIO FELIPE</v>
      </c>
      <c r="D2053" s="26">
        <f>'Base de dados'!C2052</f>
        <v>463402613</v>
      </c>
      <c r="E2053" s="20" t="str">
        <f>'Base de dados'!D2052</f>
        <v>387.411.898-33</v>
      </c>
      <c r="F2053" s="21" t="str">
        <f>IF('Base de dados'!E2052&lt;&gt;"",'Base de dados'!E2052,"")</f>
        <v>MARIANA FARIA MULTINI</v>
      </c>
      <c r="G2053" s="21">
        <f>IF('Base de dados'!F2052&lt;&gt;"",'Base de dados'!F2052,"")</f>
        <v>496892162</v>
      </c>
      <c r="H2053" s="21" t="str">
        <f>IF('Base de dados'!G2052&lt;&gt;"",'Base de dados'!G2052,"")</f>
        <v>388.208.638-63</v>
      </c>
      <c r="I2053" s="31" t="str">
        <f>Prefeitura!D2053</f>
        <v>RUA ALTINO ARANTES, 41 - JARDIM PAULISTA - CASA BRANCA</v>
      </c>
      <c r="J2053" s="22" t="str">
        <f>Prefeitura!E2053</f>
        <v>(19) 996914279</v>
      </c>
      <c r="K2053" s="23" t="str">
        <f>LOWER('Base de dados'!K2052)</f>
        <v>paulosfelipe@hotmail.com</v>
      </c>
      <c r="L2053" s="24" t="str">
        <f>'Base de dados'!J2052</f>
        <v>POPULAÇÃO GERAL</v>
      </c>
      <c r="M2053" s="24" t="str">
        <f>'Base de dados'!L2052</f>
        <v>SUPLENTE</v>
      </c>
      <c r="N2053" s="24">
        <f>'Base de dados'!M2052</f>
        <v>1736</v>
      </c>
      <c r="O2053" s="29" t="str">
        <f>IF(OR(Prefeitura!I2053="Não",Prefeitura!J2053&lt;&gt;""),"EXCLUÍDO","")</f>
        <v/>
      </c>
      <c r="P2053" s="24" t="str">
        <f>IF(Prefeitura!J2053&lt;&gt;"","ATENDIDO CDHU",IF(Prefeitura!I2053="Não","NÃO COMPROVA TEMPO DE MORADIA",""))</f>
        <v/>
      </c>
      <c r="Q2053" s="24" t="str">
        <f t="shared" si="65"/>
        <v/>
      </c>
    </row>
    <row r="2054" spans="1:17" ht="24.95" customHeight="1" x14ac:dyDescent="0.25">
      <c r="A2054" s="17">
        <f t="shared" si="66"/>
        <v>2052</v>
      </c>
      <c r="B2054" s="18" t="str">
        <f>'Base de dados'!A2053</f>
        <v>5630019510</v>
      </c>
      <c r="C2054" s="19" t="str">
        <f>'Base de dados'!B2053</f>
        <v>MATHEUS KISS DA ROCHA</v>
      </c>
      <c r="D2054" s="26">
        <f>'Base de dados'!C2053</f>
        <v>479315541</v>
      </c>
      <c r="E2054" s="20" t="str">
        <f>'Base de dados'!D2053</f>
        <v>383.272.758-28</v>
      </c>
      <c r="F2054" s="21" t="str">
        <f>IF('Base de dados'!E2053&lt;&gt;"",'Base de dados'!E2053,"")</f>
        <v/>
      </c>
      <c r="G2054" s="21" t="str">
        <f>IF('Base de dados'!F2053&lt;&gt;"",'Base de dados'!F2053,"")</f>
        <v/>
      </c>
      <c r="H2054" s="21" t="str">
        <f>IF('Base de dados'!G2053&lt;&gt;"",'Base de dados'!G2053,"")</f>
        <v/>
      </c>
      <c r="I2054" s="31" t="str">
        <f>Prefeitura!D2054</f>
        <v>RUA FIORAVANTE CASSIOLATTO, 120 - CENTRO - CASA BRANCA</v>
      </c>
      <c r="J2054" s="22" t="str">
        <f>Prefeitura!E2054</f>
        <v>(19) 993153000</v>
      </c>
      <c r="K2054" s="23" t="str">
        <f>LOWER('Base de dados'!K2053)</f>
        <v>matheus.kdr@gmail.com</v>
      </c>
      <c r="L2054" s="24" t="str">
        <f>'Base de dados'!J2053</f>
        <v>POPULAÇÃO GERAL</v>
      </c>
      <c r="M2054" s="24" t="str">
        <f>'Base de dados'!L2053</f>
        <v>SUPLENTE</v>
      </c>
      <c r="N2054" s="24">
        <f>'Base de dados'!M2053</f>
        <v>1737</v>
      </c>
      <c r="O2054" s="29" t="str">
        <f>IF(OR(Prefeitura!I2054="Não",Prefeitura!J2054&lt;&gt;""),"EXCLUÍDO","")</f>
        <v/>
      </c>
      <c r="P2054" s="24" t="str">
        <f>IF(Prefeitura!J2054&lt;&gt;"","ATENDIDO CDHU",IF(Prefeitura!I2054="Não","NÃO COMPROVA TEMPO DE MORADIA",""))</f>
        <v/>
      </c>
      <c r="Q2054" s="24" t="str">
        <f t="shared" si="65"/>
        <v/>
      </c>
    </row>
    <row r="2055" spans="1:17" ht="24.95" customHeight="1" x14ac:dyDescent="0.25">
      <c r="A2055" s="17">
        <f t="shared" si="66"/>
        <v>2053</v>
      </c>
      <c r="B2055" s="18" t="str">
        <f>'Base de dados'!A2054</f>
        <v>5630009412</v>
      </c>
      <c r="C2055" s="19" t="str">
        <f>'Base de dados'!B2054</f>
        <v>MARCIO JOSE DA SILVA</v>
      </c>
      <c r="D2055" s="26">
        <f>'Base de dados'!C2054</f>
        <v>223670121</v>
      </c>
      <c r="E2055" s="20" t="str">
        <f>'Base de dados'!D2054</f>
        <v>275.049.408-79</v>
      </c>
      <c r="F2055" s="21" t="str">
        <f>IF('Base de dados'!E2054&lt;&gt;"",'Base de dados'!E2054,"")</f>
        <v>LEIDIANA BEZERRA BARBOSA</v>
      </c>
      <c r="G2055" s="21">
        <f>IF('Base de dados'!F2054&lt;&gt;"",'Base de dados'!F2054,"")</f>
        <v>2009099145353</v>
      </c>
      <c r="H2055" s="21" t="str">
        <f>IF('Base de dados'!G2054&lt;&gt;"",'Base de dados'!G2054,"")</f>
        <v>054.535.043-31</v>
      </c>
      <c r="I2055" s="31" t="str">
        <f>Prefeitura!D2055</f>
        <v>RUA JOAO BATISTA SALES CUNHA, 480 - PARQUE SAO PAULO  - CASA BRANCA</v>
      </c>
      <c r="J2055" s="22" t="str">
        <f>Prefeitura!E2055</f>
        <v>(19) 981009060</v>
      </c>
      <c r="K2055" s="23" t="str">
        <f>LOWER('Base de dados'!K2054)</f>
        <v>marciojosesilva9876@gmail.com</v>
      </c>
      <c r="L2055" s="24" t="str">
        <f>'Base de dados'!J2054</f>
        <v>POPULAÇÃO GERAL</v>
      </c>
      <c r="M2055" s="24" t="str">
        <f>'Base de dados'!L2054</f>
        <v>SUPLENTE</v>
      </c>
      <c r="N2055" s="24">
        <f>'Base de dados'!M2054</f>
        <v>1738</v>
      </c>
      <c r="O2055" s="29" t="str">
        <f>IF(OR(Prefeitura!I2055="Não",Prefeitura!J2055&lt;&gt;""),"EXCLUÍDO","")</f>
        <v/>
      </c>
      <c r="P2055" s="24" t="str">
        <f>IF(Prefeitura!J2055&lt;&gt;"","ATENDIDO CDHU",IF(Prefeitura!I2055="Não","NÃO COMPROVA TEMPO DE MORADIA",""))</f>
        <v/>
      </c>
      <c r="Q2055" s="24" t="str">
        <f t="shared" si="65"/>
        <v/>
      </c>
    </row>
    <row r="2056" spans="1:17" ht="24.95" customHeight="1" x14ac:dyDescent="0.25">
      <c r="A2056" s="17">
        <f t="shared" si="66"/>
        <v>2054</v>
      </c>
      <c r="B2056" s="18" t="str">
        <f>'Base de dados'!A2055</f>
        <v>5630021029</v>
      </c>
      <c r="C2056" s="19" t="str">
        <f>'Base de dados'!B2055</f>
        <v>LUCIANA FERREIRA ARAUJO</v>
      </c>
      <c r="D2056" s="26">
        <f>'Base de dados'!C2055</f>
        <v>25790069</v>
      </c>
      <c r="E2056" s="20" t="str">
        <f>'Base de dados'!D2055</f>
        <v>187.785.758-00</v>
      </c>
      <c r="F2056" s="21" t="str">
        <f>IF('Base de dados'!E2055&lt;&gt;"",'Base de dados'!E2055,"")</f>
        <v/>
      </c>
      <c r="G2056" s="21" t="str">
        <f>IF('Base de dados'!F2055&lt;&gt;"",'Base de dados'!F2055,"")</f>
        <v/>
      </c>
      <c r="H2056" s="21" t="str">
        <f>IF('Base de dados'!G2055&lt;&gt;"",'Base de dados'!G2055,"")</f>
        <v/>
      </c>
      <c r="I2056" s="31" t="str">
        <f>Prefeitura!D2056</f>
        <v>RUA ADEMAR DE BARROS, 29 - CENTRO - CASA BRANCA</v>
      </c>
      <c r="J2056" s="22" t="str">
        <f>Prefeitura!E2056</f>
        <v>(19) 989418228</v>
      </c>
      <c r="K2056" s="23" t="str">
        <f>LOWER('Base de dados'!K2055)</f>
        <v>lucianaraujo17@hotmail.com</v>
      </c>
      <c r="L2056" s="24" t="str">
        <f>'Base de dados'!J2055</f>
        <v>POPULAÇÃO GERAL</v>
      </c>
      <c r="M2056" s="24" t="str">
        <f>'Base de dados'!L2055</f>
        <v>SUPLENTE</v>
      </c>
      <c r="N2056" s="24">
        <f>'Base de dados'!M2055</f>
        <v>1739</v>
      </c>
      <c r="O2056" s="29" t="str">
        <f>IF(OR(Prefeitura!I2056="Não",Prefeitura!J2056&lt;&gt;""),"EXCLUÍDO","")</f>
        <v/>
      </c>
      <c r="P2056" s="24" t="str">
        <f>IF(Prefeitura!J2056&lt;&gt;"","ATENDIDO CDHU",IF(Prefeitura!I2056="Não","NÃO COMPROVA TEMPO DE MORADIA",""))</f>
        <v/>
      </c>
      <c r="Q2056" s="24" t="str">
        <f t="shared" si="65"/>
        <v/>
      </c>
    </row>
    <row r="2057" spans="1:17" ht="24.95" customHeight="1" x14ac:dyDescent="0.25">
      <c r="A2057" s="17">
        <f t="shared" si="66"/>
        <v>2055</v>
      </c>
      <c r="B2057" s="18" t="str">
        <f>'Base de dados'!A2056</f>
        <v>5630018637</v>
      </c>
      <c r="C2057" s="19" t="str">
        <f>'Base de dados'!B2056</f>
        <v>PATRICIA SOUZA MELO</v>
      </c>
      <c r="D2057" s="26">
        <f>'Base de dados'!C2056</f>
        <v>477308016</v>
      </c>
      <c r="E2057" s="20" t="str">
        <f>'Base de dados'!D2056</f>
        <v>322.905.718-06</v>
      </c>
      <c r="F2057" s="21" t="str">
        <f>IF('Base de dados'!E2056&lt;&gt;"",'Base de dados'!E2056,"")</f>
        <v/>
      </c>
      <c r="G2057" s="21" t="str">
        <f>IF('Base de dados'!F2056&lt;&gt;"",'Base de dados'!F2056,"")</f>
        <v/>
      </c>
      <c r="H2057" s="21" t="str">
        <f>IF('Base de dados'!G2056&lt;&gt;"",'Base de dados'!G2056,"")</f>
        <v/>
      </c>
      <c r="I2057" s="31" t="str">
        <f>Prefeitura!D2057</f>
        <v>AV  RIO JACAREZINHO, 122c - RESIDENCIAL COLINA DAS NASCENTES - CAMPINAS</v>
      </c>
      <c r="J2057" s="22" t="str">
        <f>Prefeitura!E2057</f>
        <v>(19) 995486226</v>
      </c>
      <c r="K2057" s="23" t="str">
        <f>LOWER('Base de dados'!K2056)</f>
        <v>patríciamelo1939@hotmail.com</v>
      </c>
      <c r="L2057" s="24" t="str">
        <f>'Base de dados'!J2056</f>
        <v>POPULAÇÃO GERAL</v>
      </c>
      <c r="M2057" s="24" t="str">
        <f>'Base de dados'!L2056</f>
        <v>SUPLENTE</v>
      </c>
      <c r="N2057" s="24">
        <f>'Base de dados'!M2056</f>
        <v>1740</v>
      </c>
      <c r="O2057" s="29" t="str">
        <f>IF(OR(Prefeitura!I2057="Não",Prefeitura!J2057&lt;&gt;""),"EXCLUÍDO","")</f>
        <v/>
      </c>
      <c r="P2057" s="24" t="str">
        <f>IF(Prefeitura!J2057&lt;&gt;"","ATENDIDO CDHU",IF(Prefeitura!I2057="Não","NÃO COMPROVA TEMPO DE MORADIA",""))</f>
        <v/>
      </c>
      <c r="Q2057" s="24" t="str">
        <f t="shared" si="65"/>
        <v/>
      </c>
    </row>
    <row r="2058" spans="1:17" ht="24.95" customHeight="1" x14ac:dyDescent="0.25">
      <c r="A2058" s="17">
        <f t="shared" si="66"/>
        <v>2056</v>
      </c>
      <c r="B2058" s="18" t="str">
        <f>'Base de dados'!A2057</f>
        <v>5630008877</v>
      </c>
      <c r="C2058" s="19" t="str">
        <f>'Base de dados'!B2057</f>
        <v>JOICE NATIELE MIGUEL DE PAULA</v>
      </c>
      <c r="D2058" s="26">
        <f>'Base de dados'!C2057</f>
        <v>495275685</v>
      </c>
      <c r="E2058" s="20" t="str">
        <f>'Base de dados'!D2057</f>
        <v>367.398.038-62</v>
      </c>
      <c r="F2058" s="21" t="str">
        <f>IF('Base de dados'!E2057&lt;&gt;"",'Base de dados'!E2057,"")</f>
        <v>JHONIFFER FERNANDO MACHADO DE PAULA</v>
      </c>
      <c r="G2058" s="21">
        <f>IF('Base de dados'!F2057&lt;&gt;"",'Base de dados'!F2057,"")</f>
        <v>486120132</v>
      </c>
      <c r="H2058" s="21" t="str">
        <f>IF('Base de dados'!G2057&lt;&gt;"",'Base de dados'!G2057,"")</f>
        <v>426.282.918-94</v>
      </c>
      <c r="I2058" s="31" t="str">
        <f>Prefeitura!D2058</f>
        <v>AV  DUQUE DE CAXIAS, 1669 - SANTA CECILIA  - CASA BRANCA</v>
      </c>
      <c r="J2058" s="22" t="str">
        <f>Prefeitura!E2058</f>
        <v>(19) 995750837</v>
      </c>
      <c r="K2058" s="23" t="str">
        <f>LOWER('Base de dados'!K2057)</f>
        <v>natieledepaula45@gamil.com</v>
      </c>
      <c r="L2058" s="24" t="str">
        <f>'Base de dados'!J2057</f>
        <v>POPULAÇÃO GERAL</v>
      </c>
      <c r="M2058" s="24" t="str">
        <f>'Base de dados'!L2057</f>
        <v>SUPLENTE</v>
      </c>
      <c r="N2058" s="24">
        <f>'Base de dados'!M2057</f>
        <v>1741</v>
      </c>
      <c r="O2058" s="29" t="str">
        <f>IF(OR(Prefeitura!I2058="Não",Prefeitura!J2058&lt;&gt;""),"EXCLUÍDO","")</f>
        <v/>
      </c>
      <c r="P2058" s="24" t="str">
        <f>IF(Prefeitura!J2058&lt;&gt;"","ATENDIDO CDHU",IF(Prefeitura!I2058="Não","NÃO COMPROVA TEMPO DE MORADIA",""))</f>
        <v/>
      </c>
      <c r="Q2058" s="24" t="str">
        <f t="shared" si="65"/>
        <v/>
      </c>
    </row>
    <row r="2059" spans="1:17" ht="24.95" customHeight="1" x14ac:dyDescent="0.25">
      <c r="A2059" s="17">
        <f t="shared" si="66"/>
        <v>2057</v>
      </c>
      <c r="B2059" s="18" t="str">
        <f>'Base de dados'!A2058</f>
        <v>5630005923</v>
      </c>
      <c r="C2059" s="19" t="str">
        <f>'Base de dados'!B2058</f>
        <v>SILVIA HELENA NARDOS BUENO</v>
      </c>
      <c r="D2059" s="26">
        <f>'Base de dados'!C2058</f>
        <v>431646260</v>
      </c>
      <c r="E2059" s="20" t="str">
        <f>'Base de dados'!D2058</f>
        <v>332.171.298-90</v>
      </c>
      <c r="F2059" s="21" t="str">
        <f>IF('Base de dados'!E2058&lt;&gt;"",'Base de dados'!E2058,"")</f>
        <v>NATALINO HENRIQUE DE MATTOS</v>
      </c>
      <c r="G2059" s="21">
        <f>IF('Base de dados'!F2058&lt;&gt;"",'Base de dados'!F2058,"")</f>
        <v>19985354</v>
      </c>
      <c r="H2059" s="21" t="str">
        <f>IF('Base de dados'!G2058&lt;&gt;"",'Base de dados'!G2058,"")</f>
        <v>079.845.368-05</v>
      </c>
      <c r="I2059" s="31" t="str">
        <f>Prefeitura!D2059</f>
        <v>RUA JOSE LOPES DA CUNHA, 30 - CHACARA BOA VISTA  - CASA BRANCA</v>
      </c>
      <c r="J2059" s="22" t="str">
        <f>Prefeitura!E2059</f>
        <v>(19) 989651430</v>
      </c>
      <c r="K2059" s="23" t="str">
        <f>LOWER('Base de dados'!K2058)</f>
        <v>jessica0462016@gmail.com</v>
      </c>
      <c r="L2059" s="24" t="str">
        <f>'Base de dados'!J2058</f>
        <v>POPULAÇÃO GERAL</v>
      </c>
      <c r="M2059" s="24" t="str">
        <f>'Base de dados'!L2058</f>
        <v>SUPLENTE</v>
      </c>
      <c r="N2059" s="24">
        <f>'Base de dados'!M2058</f>
        <v>1742</v>
      </c>
      <c r="O2059" s="29" t="str">
        <f>IF(OR(Prefeitura!I2059="Não",Prefeitura!J2059&lt;&gt;""),"EXCLUÍDO","")</f>
        <v/>
      </c>
      <c r="P2059" s="24" t="str">
        <f>IF(Prefeitura!J2059&lt;&gt;"","ATENDIDO CDHU",IF(Prefeitura!I2059="Não","NÃO COMPROVA TEMPO DE MORADIA",""))</f>
        <v/>
      </c>
      <c r="Q2059" s="24" t="str">
        <f t="shared" si="65"/>
        <v/>
      </c>
    </row>
    <row r="2060" spans="1:17" ht="24.95" customHeight="1" x14ac:dyDescent="0.25">
      <c r="A2060" s="17">
        <f t="shared" si="66"/>
        <v>2058</v>
      </c>
      <c r="B2060" s="18" t="str">
        <f>'Base de dados'!A2059</f>
        <v>5630005428</v>
      </c>
      <c r="C2060" s="19" t="str">
        <f>'Base de dados'!B2059</f>
        <v>LUCIANA APARECIDA ARAUJO CARVALHO ANDRE</v>
      </c>
      <c r="D2060" s="26">
        <f>'Base de dados'!C2059</f>
        <v>298904445</v>
      </c>
      <c r="E2060" s="20" t="str">
        <f>'Base de dados'!D2059</f>
        <v>278.148.068-10</v>
      </c>
      <c r="F2060" s="21" t="str">
        <f>IF('Base de dados'!E2059&lt;&gt;"",'Base de dados'!E2059,"")</f>
        <v/>
      </c>
      <c r="G2060" s="21" t="str">
        <f>IF('Base de dados'!F2059&lt;&gt;"",'Base de dados'!F2059,"")</f>
        <v/>
      </c>
      <c r="H2060" s="21" t="str">
        <f>IF('Base de dados'!G2059&lt;&gt;"",'Base de dados'!G2059,"")</f>
        <v/>
      </c>
      <c r="I2060" s="31" t="str">
        <f>Prefeitura!D2060</f>
        <v>AL  GANYMEDES JOSE SANTOS DE OLIVEIRA, 1195 - CENTRO  - CASA BRANCA</v>
      </c>
      <c r="J2060" s="22" t="str">
        <f>Prefeitura!E2060</f>
        <v>(19) 994071838</v>
      </c>
      <c r="K2060" s="23" t="str">
        <f>LOWER('Base de dados'!K2059)</f>
        <v>luaraujolove.com@outlook.com</v>
      </c>
      <c r="L2060" s="24" t="str">
        <f>'Base de dados'!J2059</f>
        <v>POPULAÇÃO GERAL</v>
      </c>
      <c r="M2060" s="24" t="str">
        <f>'Base de dados'!L2059</f>
        <v>SUPLENTE</v>
      </c>
      <c r="N2060" s="24">
        <f>'Base de dados'!M2059</f>
        <v>1743</v>
      </c>
      <c r="O2060" s="29" t="str">
        <f>IF(OR(Prefeitura!I2060="Não",Prefeitura!J2060&lt;&gt;""),"EXCLUÍDO","")</f>
        <v/>
      </c>
      <c r="P2060" s="24" t="str">
        <f>IF(Prefeitura!J2060&lt;&gt;"","ATENDIDO CDHU",IF(Prefeitura!I2060="Não","NÃO COMPROVA TEMPO DE MORADIA",""))</f>
        <v/>
      </c>
      <c r="Q2060" s="24" t="str">
        <f t="shared" si="65"/>
        <v/>
      </c>
    </row>
    <row r="2061" spans="1:17" ht="24.95" customHeight="1" x14ac:dyDescent="0.25">
      <c r="A2061" s="17">
        <f t="shared" si="66"/>
        <v>2059</v>
      </c>
      <c r="B2061" s="18" t="str">
        <f>'Base de dados'!A2060</f>
        <v>5630008323</v>
      </c>
      <c r="C2061" s="19" t="str">
        <f>'Base de dados'!B2060</f>
        <v>SAMUEL SANTOS SOUSA</v>
      </c>
      <c r="D2061" s="26">
        <f>'Base de dados'!C2060</f>
        <v>548767786</v>
      </c>
      <c r="E2061" s="20" t="str">
        <f>'Base de dados'!D2060</f>
        <v>000.697.485-60</v>
      </c>
      <c r="F2061" s="21" t="str">
        <f>IF('Base de dados'!E2060&lt;&gt;"",'Base de dados'!E2060,"")</f>
        <v/>
      </c>
      <c r="G2061" s="21" t="str">
        <f>IF('Base de dados'!F2060&lt;&gt;"",'Base de dados'!F2060,"")</f>
        <v/>
      </c>
      <c r="H2061" s="21" t="str">
        <f>IF('Base de dados'!G2060&lt;&gt;"",'Base de dados'!G2060,"")</f>
        <v/>
      </c>
      <c r="I2061" s="31" t="str">
        <f>Prefeitura!D2061</f>
        <v>RUA SILVESTRE FRANCISCO PUGLIA, 47 - ODENIR BUZATTO - CASA BRANCA</v>
      </c>
      <c r="J2061" s="22" t="str">
        <f>Prefeitura!E2061</f>
        <v>(19) 992647071</v>
      </c>
      <c r="K2061" s="23" t="str">
        <f>LOWER('Base de dados'!K2060)</f>
        <v>txba.santos@hotmail.com</v>
      </c>
      <c r="L2061" s="24" t="str">
        <f>'Base de dados'!J2060</f>
        <v>POPULAÇÃO GERAL</v>
      </c>
      <c r="M2061" s="24" t="str">
        <f>'Base de dados'!L2060</f>
        <v>SUPLENTE</v>
      </c>
      <c r="N2061" s="24">
        <f>'Base de dados'!M2060</f>
        <v>1744</v>
      </c>
      <c r="O2061" s="29" t="str">
        <f>IF(OR(Prefeitura!I2061="Não",Prefeitura!J2061&lt;&gt;""),"EXCLUÍDO","")</f>
        <v/>
      </c>
      <c r="P2061" s="24" t="str">
        <f>IF(Prefeitura!J2061&lt;&gt;"","ATENDIDO CDHU",IF(Prefeitura!I2061="Não","NÃO COMPROVA TEMPO DE MORADIA",""))</f>
        <v/>
      </c>
      <c r="Q2061" s="24" t="str">
        <f t="shared" si="65"/>
        <v/>
      </c>
    </row>
    <row r="2062" spans="1:17" ht="24.95" customHeight="1" x14ac:dyDescent="0.25">
      <c r="A2062" s="17">
        <f t="shared" si="66"/>
        <v>2060</v>
      </c>
      <c r="B2062" s="18" t="str">
        <f>'Base de dados'!A2061</f>
        <v>5630019502</v>
      </c>
      <c r="C2062" s="19" t="str">
        <f>'Base de dados'!B2061</f>
        <v>JEAN RANGEL COSTA</v>
      </c>
      <c r="D2062" s="26">
        <f>'Base de dados'!C2061</f>
        <v>49512444</v>
      </c>
      <c r="E2062" s="20" t="str">
        <f>'Base de dados'!D2061</f>
        <v>415.332.828-62</v>
      </c>
      <c r="F2062" s="21" t="str">
        <f>IF('Base de dados'!E2061&lt;&gt;"",'Base de dados'!E2061,"")</f>
        <v>ARIANE CRISTINA LELLIS Y</v>
      </c>
      <c r="G2062" s="21">
        <f>IF('Base de dados'!F2061&lt;&gt;"",'Base de dados'!F2061,"")</f>
        <v>403051290</v>
      </c>
      <c r="H2062" s="21" t="str">
        <f>IF('Base de dados'!G2061&lt;&gt;"",'Base de dados'!G2061,"")</f>
        <v>315.856.978-77</v>
      </c>
      <c r="I2062" s="31" t="str">
        <f>Prefeitura!D2062</f>
        <v>FAZ PARAISO, 4 - VENDA BRANCA - CASA BRANCA</v>
      </c>
      <c r="J2062" s="22" t="str">
        <f>Prefeitura!E2062</f>
        <v>(19) 971472893</v>
      </c>
      <c r="K2062" s="23" t="str">
        <f>LOWER('Base de dados'!K2061)</f>
        <v>arianecristinalellis@hotmail.com</v>
      </c>
      <c r="L2062" s="24" t="str">
        <f>'Base de dados'!J2061</f>
        <v>POPULAÇÃO GERAL</v>
      </c>
      <c r="M2062" s="24" t="str">
        <f>'Base de dados'!L2061</f>
        <v>SUPLENTE</v>
      </c>
      <c r="N2062" s="24">
        <f>'Base de dados'!M2061</f>
        <v>1745</v>
      </c>
      <c r="O2062" s="29" t="str">
        <f>IF(OR(Prefeitura!I2062="Não",Prefeitura!J2062&lt;&gt;""),"EXCLUÍDO","")</f>
        <v/>
      </c>
      <c r="P2062" s="24" t="str">
        <f>IF(Prefeitura!J2062&lt;&gt;"","ATENDIDO CDHU",IF(Prefeitura!I2062="Não","NÃO COMPROVA TEMPO DE MORADIA",""))</f>
        <v/>
      </c>
      <c r="Q2062" s="24" t="str">
        <f t="shared" si="65"/>
        <v/>
      </c>
    </row>
    <row r="2063" spans="1:17" ht="24.95" customHeight="1" x14ac:dyDescent="0.25">
      <c r="A2063" s="17">
        <f t="shared" si="66"/>
        <v>2061</v>
      </c>
      <c r="B2063" s="18" t="str">
        <f>'Base de dados'!A2062</f>
        <v>5630016722</v>
      </c>
      <c r="C2063" s="19" t="str">
        <f>'Base de dados'!B2062</f>
        <v>JOICE APARECIDA FERREIRA BUENO27</v>
      </c>
      <c r="D2063" s="26">
        <f>'Base de dados'!C2062</f>
        <v>274733006</v>
      </c>
      <c r="E2063" s="20" t="str">
        <f>'Base de dados'!D2062</f>
        <v>187.713.378-73</v>
      </c>
      <c r="F2063" s="21" t="str">
        <f>IF('Base de dados'!E2062&lt;&gt;"",'Base de dados'!E2062,"")</f>
        <v/>
      </c>
      <c r="G2063" s="21" t="str">
        <f>IF('Base de dados'!F2062&lt;&gt;"",'Base de dados'!F2062,"")</f>
        <v/>
      </c>
      <c r="H2063" s="21" t="str">
        <f>IF('Base de dados'!G2062&lt;&gt;"",'Base de dados'!G2062,"")</f>
        <v/>
      </c>
      <c r="I2063" s="31" t="str">
        <f>Prefeitura!D2063</f>
        <v>RUA LUIZ GONZAGA DE SILOS, 79  - NAZARE - CASA BRANCA</v>
      </c>
      <c r="J2063" s="22" t="str">
        <f>Prefeitura!E2063</f>
        <v>(19) 93249956</v>
      </c>
      <c r="K2063" s="23" t="str">
        <f>LOWER('Base de dados'!K2062)</f>
        <v>joiceaparecida160@gmail.com</v>
      </c>
      <c r="L2063" s="24" t="str">
        <f>'Base de dados'!J2062</f>
        <v>POPULAÇÃO GERAL</v>
      </c>
      <c r="M2063" s="24" t="str">
        <f>'Base de dados'!L2062</f>
        <v>SUPLENTE</v>
      </c>
      <c r="N2063" s="24">
        <f>'Base de dados'!M2062</f>
        <v>1746</v>
      </c>
      <c r="O2063" s="29" t="str">
        <f>IF(OR(Prefeitura!I2063="Não",Prefeitura!J2063&lt;&gt;""),"EXCLUÍDO","")</f>
        <v/>
      </c>
      <c r="P2063" s="24" t="str">
        <f>IF(Prefeitura!J2063&lt;&gt;"","ATENDIDO CDHU",IF(Prefeitura!I2063="Não","NÃO COMPROVA TEMPO DE MORADIA",""))</f>
        <v/>
      </c>
      <c r="Q2063" s="24" t="str">
        <f t="shared" si="65"/>
        <v/>
      </c>
    </row>
    <row r="2064" spans="1:17" ht="24.95" customHeight="1" x14ac:dyDescent="0.25">
      <c r="A2064" s="17">
        <f t="shared" si="66"/>
        <v>2062</v>
      </c>
      <c r="B2064" s="18" t="str">
        <f>'Base de dados'!A2063</f>
        <v>5630007747</v>
      </c>
      <c r="C2064" s="19" t="str">
        <f>'Base de dados'!B2063</f>
        <v>SILVIO LUIS DIAS</v>
      </c>
      <c r="D2064" s="26">
        <f>'Base de dados'!C2063</f>
        <v>248602652</v>
      </c>
      <c r="E2064" s="20" t="str">
        <f>'Base de dados'!D2063</f>
        <v>150.354.078-29</v>
      </c>
      <c r="F2064" s="21" t="str">
        <f>IF('Base de dados'!E2063&lt;&gt;"",'Base de dados'!E2063,"")</f>
        <v/>
      </c>
      <c r="G2064" s="21" t="str">
        <f>IF('Base de dados'!F2063&lt;&gt;"",'Base de dados'!F2063,"")</f>
        <v/>
      </c>
      <c r="H2064" s="21" t="str">
        <f>IF('Base de dados'!G2063&lt;&gt;"",'Base de dados'!G2063,"")</f>
        <v/>
      </c>
      <c r="I2064" s="31" t="str">
        <f>Prefeitura!D2064</f>
        <v>AV  DOS GREGORINE, 51 - SANTA CECILIA  - CASA BRANCA</v>
      </c>
      <c r="J2064" s="22" t="str">
        <f>Prefeitura!E2064</f>
        <v>(19) 992039939</v>
      </c>
      <c r="K2064" s="23" t="str">
        <f>LOWER('Base de dados'!K2063)</f>
        <v>kerollenloise@hotmail.com</v>
      </c>
      <c r="L2064" s="24" t="str">
        <f>'Base de dados'!J2063</f>
        <v>POPULAÇÃO GERAL</v>
      </c>
      <c r="M2064" s="24" t="str">
        <f>'Base de dados'!L2063</f>
        <v>SUPLENTE</v>
      </c>
      <c r="N2064" s="24">
        <f>'Base de dados'!M2063</f>
        <v>1747</v>
      </c>
      <c r="O2064" s="29" t="str">
        <f>IF(OR(Prefeitura!I2064="Não",Prefeitura!J2064&lt;&gt;""),"EXCLUÍDO","")</f>
        <v/>
      </c>
      <c r="P2064" s="24" t="str">
        <f>IF(Prefeitura!J2064&lt;&gt;"","ATENDIDO CDHU",IF(Prefeitura!I2064="Não","NÃO COMPROVA TEMPO DE MORADIA",""))</f>
        <v/>
      </c>
      <c r="Q2064" s="24" t="str">
        <f t="shared" si="65"/>
        <v/>
      </c>
    </row>
    <row r="2065" spans="1:17" ht="24.95" customHeight="1" x14ac:dyDescent="0.25">
      <c r="A2065" s="17">
        <f t="shared" si="66"/>
        <v>2063</v>
      </c>
      <c r="B2065" s="18" t="str">
        <f>'Base de dados'!A2064</f>
        <v>5630014255</v>
      </c>
      <c r="C2065" s="19" t="str">
        <f>'Base de dados'!B2064</f>
        <v>SARAH DE LIMA BARBOSA</v>
      </c>
      <c r="D2065" s="26">
        <f>'Base de dados'!C2064</f>
        <v>40098880</v>
      </c>
      <c r="E2065" s="20" t="str">
        <f>'Base de dados'!D2064</f>
        <v>369.896.748-06</v>
      </c>
      <c r="F2065" s="21" t="str">
        <f>IF('Base de dados'!E2064&lt;&gt;"",'Base de dados'!E2064,"")</f>
        <v/>
      </c>
      <c r="G2065" s="21" t="str">
        <f>IF('Base de dados'!F2064&lt;&gt;"",'Base de dados'!F2064,"")</f>
        <v/>
      </c>
      <c r="H2065" s="21" t="str">
        <f>IF('Base de dados'!G2064&lt;&gt;"",'Base de dados'!G2064,"")</f>
        <v/>
      </c>
      <c r="I2065" s="31" t="str">
        <f>Prefeitura!D2065</f>
        <v>SIT SITIO BOA VISTA, Rural  - RURAL  - CASA BRANCA</v>
      </c>
      <c r="J2065" s="22" t="str">
        <f>Prefeitura!E2065</f>
        <v>(19) 989374693</v>
      </c>
      <c r="K2065" s="23" t="str">
        <f>LOWER('Base de dados'!K2064)</f>
        <v>sarah8lisaflorbarbosa@gmail.com</v>
      </c>
      <c r="L2065" s="24" t="str">
        <f>'Base de dados'!J2064</f>
        <v>POPULAÇÃO GERAL</v>
      </c>
      <c r="M2065" s="24" t="str">
        <f>'Base de dados'!L2064</f>
        <v>SUPLENTE</v>
      </c>
      <c r="N2065" s="24">
        <f>'Base de dados'!M2064</f>
        <v>1748</v>
      </c>
      <c r="O2065" s="29" t="str">
        <f>IF(OR(Prefeitura!I2065="Não",Prefeitura!J2065&lt;&gt;""),"EXCLUÍDO","")</f>
        <v/>
      </c>
      <c r="P2065" s="24" t="str">
        <f>IF(Prefeitura!J2065&lt;&gt;"","ATENDIDO CDHU",IF(Prefeitura!I2065="Não","NÃO COMPROVA TEMPO DE MORADIA",""))</f>
        <v/>
      </c>
      <c r="Q2065" s="24" t="str">
        <f t="shared" ref="Q2065:Q2128" si="67">IF(P2065="","",IF(P2065="ATENDIDO CDHU","CDHU","PREFEITURA"))</f>
        <v/>
      </c>
    </row>
    <row r="2066" spans="1:17" ht="24.95" customHeight="1" x14ac:dyDescent="0.25">
      <c r="A2066" s="17">
        <f t="shared" si="66"/>
        <v>2064</v>
      </c>
      <c r="B2066" s="18" t="str">
        <f>'Base de dados'!A2065</f>
        <v>5630003290</v>
      </c>
      <c r="C2066" s="19" t="str">
        <f>'Base de dados'!B2065</f>
        <v>GIVANILDO JOSE DO COUTO</v>
      </c>
      <c r="D2066" s="26">
        <f>'Base de dados'!C2065</f>
        <v>227456506</v>
      </c>
      <c r="E2066" s="20" t="str">
        <f>'Base de dados'!D2065</f>
        <v>186.276.248-10</v>
      </c>
      <c r="F2066" s="21" t="str">
        <f>IF('Base de dados'!E2065&lt;&gt;"",'Base de dados'!E2065,"")</f>
        <v/>
      </c>
      <c r="G2066" s="21" t="str">
        <f>IF('Base de dados'!F2065&lt;&gt;"",'Base de dados'!F2065,"")</f>
        <v/>
      </c>
      <c r="H2066" s="21" t="str">
        <f>IF('Base de dados'!G2065&lt;&gt;"",'Base de dados'!G2065,"")</f>
        <v/>
      </c>
      <c r="I2066" s="31" t="str">
        <f>Prefeitura!D2066</f>
        <v>CHA CHACARA SANTA MARIA, S/n - ZONA RURAL - CASA BRANCA</v>
      </c>
      <c r="J2066" s="22" t="str">
        <f>Prefeitura!E2066</f>
        <v>(19) 993883380</v>
      </c>
      <c r="K2066" s="23" t="str">
        <f>LOWER('Base de dados'!K2065)</f>
        <v>luanapp1201@outlook.com</v>
      </c>
      <c r="L2066" s="24" t="str">
        <f>'Base de dados'!J2065</f>
        <v>POPULAÇÃO GERAL</v>
      </c>
      <c r="M2066" s="24" t="str">
        <f>'Base de dados'!L2065</f>
        <v>SUPLENTE</v>
      </c>
      <c r="N2066" s="24">
        <f>'Base de dados'!M2065</f>
        <v>1749</v>
      </c>
      <c r="O2066" s="29" t="str">
        <f>IF(OR(Prefeitura!I2066="Não",Prefeitura!J2066&lt;&gt;""),"EXCLUÍDO","")</f>
        <v/>
      </c>
      <c r="P2066" s="24" t="str">
        <f>IF(Prefeitura!J2066&lt;&gt;"","ATENDIDO CDHU",IF(Prefeitura!I2066="Não","NÃO COMPROVA TEMPO DE MORADIA",""))</f>
        <v/>
      </c>
      <c r="Q2066" s="24" t="str">
        <f t="shared" si="67"/>
        <v/>
      </c>
    </row>
    <row r="2067" spans="1:17" ht="24.95" customHeight="1" x14ac:dyDescent="0.25">
      <c r="A2067" s="17">
        <f t="shared" si="66"/>
        <v>2065</v>
      </c>
      <c r="B2067" s="18" t="str">
        <f>'Base de dados'!A2066</f>
        <v>5630002094</v>
      </c>
      <c r="C2067" s="19" t="str">
        <f>'Base de dados'!B2066</f>
        <v>JOAO BATISTA GREGORIO</v>
      </c>
      <c r="D2067" s="26">
        <f>'Base de dados'!C2066</f>
        <v>159288290</v>
      </c>
      <c r="E2067" s="20" t="str">
        <f>'Base de dados'!D2066</f>
        <v>049.345.938-37</v>
      </c>
      <c r="F2067" s="21" t="str">
        <f>IF('Base de dados'!E2066&lt;&gt;"",'Base de dados'!E2066,"")</f>
        <v/>
      </c>
      <c r="G2067" s="21" t="str">
        <f>IF('Base de dados'!F2066&lt;&gt;"",'Base de dados'!F2066,"")</f>
        <v/>
      </c>
      <c r="H2067" s="21" t="str">
        <f>IF('Base de dados'!G2066&lt;&gt;"",'Base de dados'!G2066,"")</f>
        <v/>
      </c>
      <c r="I2067" s="31" t="str">
        <f>Prefeitura!D2067</f>
        <v>RUA NICANOR FRANCISCO FERRAZ, 386 - JARDIM EUROPA - CASA BRANCA</v>
      </c>
      <c r="J2067" s="22" t="str">
        <f>Prefeitura!E2067</f>
        <v>(19) 995645267</v>
      </c>
      <c r="K2067" s="23" t="str">
        <f>LOWER('Base de dados'!K2066)</f>
        <v>ivonedonizete028@gmail.com</v>
      </c>
      <c r="L2067" s="24" t="str">
        <f>'Base de dados'!J2066</f>
        <v>POPULAÇÃO GERAL</v>
      </c>
      <c r="M2067" s="24" t="str">
        <f>'Base de dados'!L2066</f>
        <v>SUPLENTE</v>
      </c>
      <c r="N2067" s="24">
        <f>'Base de dados'!M2066</f>
        <v>1750</v>
      </c>
      <c r="O2067" s="29" t="str">
        <f>IF(OR(Prefeitura!I2067="Não",Prefeitura!J2067&lt;&gt;""),"EXCLUÍDO","")</f>
        <v/>
      </c>
      <c r="P2067" s="24" t="str">
        <f>IF(Prefeitura!J2067&lt;&gt;"","ATENDIDO CDHU",IF(Prefeitura!I2067="Não","NÃO COMPROVA TEMPO DE MORADIA",""))</f>
        <v/>
      </c>
      <c r="Q2067" s="24" t="str">
        <f t="shared" si="67"/>
        <v/>
      </c>
    </row>
    <row r="2068" spans="1:17" ht="24.95" customHeight="1" x14ac:dyDescent="0.25">
      <c r="A2068" s="17">
        <f t="shared" si="66"/>
        <v>2066</v>
      </c>
      <c r="B2068" s="18" t="str">
        <f>'Base de dados'!A2067</f>
        <v>5630011491</v>
      </c>
      <c r="C2068" s="19" t="str">
        <f>'Base de dados'!B2067</f>
        <v>JAAZIEL SOSTENES FANTIN GOMES</v>
      </c>
      <c r="D2068" s="26">
        <f>'Base de dados'!C2067</f>
        <v>531500287</v>
      </c>
      <c r="E2068" s="20" t="str">
        <f>'Base de dados'!D2067</f>
        <v>462.245.668-01</v>
      </c>
      <c r="F2068" s="21" t="str">
        <f>IF('Base de dados'!E2067&lt;&gt;"",'Base de dados'!E2067,"")</f>
        <v/>
      </c>
      <c r="G2068" s="21" t="str">
        <f>IF('Base de dados'!F2067&lt;&gt;"",'Base de dados'!F2067,"")</f>
        <v/>
      </c>
      <c r="H2068" s="21" t="str">
        <f>IF('Base de dados'!G2067&lt;&gt;"",'Base de dados'!G2067,"")</f>
        <v/>
      </c>
      <c r="I2068" s="31" t="str">
        <f>Prefeitura!D2068</f>
        <v>RUA PROFESSORA CANDIDA MUSA, 128 - ANDIRINHA - CASA BRANCA</v>
      </c>
      <c r="J2068" s="22" t="str">
        <f>Prefeitura!E2068</f>
        <v>(19) 993170424</v>
      </c>
      <c r="K2068" s="23" t="str">
        <f>LOWER('Base de dados'!K2067)</f>
        <v>jaaziell.gomes@hotmail.com</v>
      </c>
      <c r="L2068" s="24" t="str">
        <f>'Base de dados'!J2067</f>
        <v>POPULAÇÃO GERAL</v>
      </c>
      <c r="M2068" s="24" t="str">
        <f>'Base de dados'!L2067</f>
        <v>SUPLENTE</v>
      </c>
      <c r="N2068" s="24">
        <f>'Base de dados'!M2067</f>
        <v>1751</v>
      </c>
      <c r="O2068" s="29" t="str">
        <f>IF(OR(Prefeitura!I2068="Não",Prefeitura!J2068&lt;&gt;""),"EXCLUÍDO","")</f>
        <v/>
      </c>
      <c r="P2068" s="24" t="str">
        <f>IF(Prefeitura!J2068&lt;&gt;"","ATENDIDO CDHU",IF(Prefeitura!I2068="Não","NÃO COMPROVA TEMPO DE MORADIA",""))</f>
        <v/>
      </c>
      <c r="Q2068" s="24" t="str">
        <f t="shared" si="67"/>
        <v/>
      </c>
    </row>
    <row r="2069" spans="1:17" ht="24.95" customHeight="1" x14ac:dyDescent="0.25">
      <c r="A2069" s="17">
        <f t="shared" si="66"/>
        <v>2067</v>
      </c>
      <c r="B2069" s="18" t="str">
        <f>'Base de dados'!A2068</f>
        <v>5630009867</v>
      </c>
      <c r="C2069" s="19" t="str">
        <f>'Base de dados'!B2068</f>
        <v>LUCILAINE CRISTINA DE SOUZA</v>
      </c>
      <c r="D2069" s="26">
        <f>'Base de dados'!C2068</f>
        <v>431665989</v>
      </c>
      <c r="E2069" s="20" t="str">
        <f>'Base de dados'!D2068</f>
        <v>389.654.728-30</v>
      </c>
      <c r="F2069" s="21" t="str">
        <f>IF('Base de dados'!E2068&lt;&gt;"",'Base de dados'!E2068,"")</f>
        <v/>
      </c>
      <c r="G2069" s="21" t="str">
        <f>IF('Base de dados'!F2068&lt;&gt;"",'Base de dados'!F2068,"")</f>
        <v/>
      </c>
      <c r="H2069" s="21" t="str">
        <f>IF('Base de dados'!G2068&lt;&gt;"",'Base de dados'!G2068,"")</f>
        <v/>
      </c>
      <c r="I2069" s="31" t="str">
        <f>Prefeitura!D2069</f>
        <v>RUA DR  FRANCISCO NOGUEIRA DE LIMA, 1548 - DESTERRO - CASA BRANCA</v>
      </c>
      <c r="J2069" s="22" t="str">
        <f>Prefeitura!E2069</f>
        <v>(19) 993591003</v>
      </c>
      <c r="K2069" s="23" t="str">
        <f>LOWER('Base de dados'!K2068)</f>
        <v>johnnylucasdonascimento@gmail.com</v>
      </c>
      <c r="L2069" s="24" t="str">
        <f>'Base de dados'!J2068</f>
        <v>POPULAÇÃO GERAL</v>
      </c>
      <c r="M2069" s="24" t="str">
        <f>'Base de dados'!L2068</f>
        <v>SUPLENTE</v>
      </c>
      <c r="N2069" s="24">
        <f>'Base de dados'!M2068</f>
        <v>1752</v>
      </c>
      <c r="O2069" s="29" t="str">
        <f>IF(OR(Prefeitura!I2069="Não",Prefeitura!J2069&lt;&gt;""),"EXCLUÍDO","")</f>
        <v/>
      </c>
      <c r="P2069" s="24" t="str">
        <f>IF(Prefeitura!J2069&lt;&gt;"","ATENDIDO CDHU",IF(Prefeitura!I2069="Não","NÃO COMPROVA TEMPO DE MORADIA",""))</f>
        <v/>
      </c>
      <c r="Q2069" s="24" t="str">
        <f t="shared" si="67"/>
        <v/>
      </c>
    </row>
    <row r="2070" spans="1:17" ht="24.95" customHeight="1" x14ac:dyDescent="0.25">
      <c r="A2070" s="17">
        <f t="shared" si="66"/>
        <v>2068</v>
      </c>
      <c r="B2070" s="18" t="str">
        <f>'Base de dados'!A2069</f>
        <v>5630010360</v>
      </c>
      <c r="C2070" s="19" t="str">
        <f>'Base de dados'!B2069</f>
        <v>CRISTIANE APARECIDA ASSUNCAO DE ALMEIDA</v>
      </c>
      <c r="D2070" s="26">
        <f>'Base de dados'!C2069</f>
        <v>304921348</v>
      </c>
      <c r="E2070" s="20" t="str">
        <f>'Base de dados'!D2069</f>
        <v>304.786.688-05</v>
      </c>
      <c r="F2070" s="21" t="str">
        <f>IF('Base de dados'!E2069&lt;&gt;"",'Base de dados'!E2069,"")</f>
        <v/>
      </c>
      <c r="G2070" s="21" t="str">
        <f>IF('Base de dados'!F2069&lt;&gt;"",'Base de dados'!F2069,"")</f>
        <v/>
      </c>
      <c r="H2070" s="21" t="str">
        <f>IF('Base de dados'!G2069&lt;&gt;"",'Base de dados'!G2069,"")</f>
        <v/>
      </c>
      <c r="I2070" s="31" t="str">
        <f>Prefeitura!D2070</f>
        <v>Q   ANA PAULA ELEUTERIO, 75 - JARDIM BONSUCESSO - SOROCABA</v>
      </c>
      <c r="J2070" s="22" t="str">
        <f>Prefeitura!E2070</f>
        <v>(15) 996250840</v>
      </c>
      <c r="K2070" s="23" t="str">
        <f>LOWER('Base de dados'!K2069)</f>
        <v>wsp.will@yahoo.com.br</v>
      </c>
      <c r="L2070" s="24" t="str">
        <f>'Base de dados'!J2069</f>
        <v>POPULAÇÃO GERAL</v>
      </c>
      <c r="M2070" s="24" t="str">
        <f>'Base de dados'!L2069</f>
        <v>SUPLENTE</v>
      </c>
      <c r="N2070" s="24">
        <f>'Base de dados'!M2069</f>
        <v>1753</v>
      </c>
      <c r="O2070" s="29" t="str">
        <f>IF(OR(Prefeitura!I2070="Não",Prefeitura!J2070&lt;&gt;""),"EXCLUÍDO","")</f>
        <v/>
      </c>
      <c r="P2070" s="24" t="str">
        <f>IF(Prefeitura!J2070&lt;&gt;"","ATENDIDO CDHU",IF(Prefeitura!I2070="Não","NÃO COMPROVA TEMPO DE MORADIA",""))</f>
        <v/>
      </c>
      <c r="Q2070" s="24" t="str">
        <f t="shared" si="67"/>
        <v/>
      </c>
    </row>
    <row r="2071" spans="1:17" ht="24.95" customHeight="1" x14ac:dyDescent="0.25">
      <c r="A2071" s="17">
        <f t="shared" si="66"/>
        <v>2069</v>
      </c>
      <c r="B2071" s="18" t="str">
        <f>'Base de dados'!A2070</f>
        <v>5630013703</v>
      </c>
      <c r="C2071" s="19" t="str">
        <f>'Base de dados'!B2070</f>
        <v>JULIANA APARECIDA ALVES</v>
      </c>
      <c r="D2071" s="26">
        <f>'Base de dados'!C2070</f>
        <v>420147019</v>
      </c>
      <c r="E2071" s="20" t="str">
        <f>'Base de dados'!D2070</f>
        <v>341.727.848-10</v>
      </c>
      <c r="F2071" s="21" t="str">
        <f>IF('Base de dados'!E2070&lt;&gt;"",'Base de dados'!E2070,"")</f>
        <v>DOUGLAS MORAIS DA SILVA</v>
      </c>
      <c r="G2071" s="21">
        <f>IF('Base de dados'!F2070&lt;&gt;"",'Base de dados'!F2070,"")</f>
        <v>351223940</v>
      </c>
      <c r="H2071" s="21" t="str">
        <f>IF('Base de dados'!G2070&lt;&gt;"",'Base de dados'!G2070,"")</f>
        <v>293.438.998-74</v>
      </c>
      <c r="I2071" s="31" t="str">
        <f>Prefeitura!D2071</f>
        <v>RUA AV CEL JOAO GONCALVES, 677 - DESTERRO - CASA BRANCA</v>
      </c>
      <c r="J2071" s="22" t="str">
        <f>Prefeitura!E2071</f>
        <v>(19) 993087885</v>
      </c>
      <c r="K2071" s="23" t="str">
        <f>LOWER('Base de dados'!K2070)</f>
        <v>julianafarmapopular@gmail.com</v>
      </c>
      <c r="L2071" s="24" t="str">
        <f>'Base de dados'!J2070</f>
        <v>POPULAÇÃO GERAL</v>
      </c>
      <c r="M2071" s="24" t="str">
        <f>'Base de dados'!L2070</f>
        <v>SUPLENTE</v>
      </c>
      <c r="N2071" s="24">
        <f>'Base de dados'!M2070</f>
        <v>1754</v>
      </c>
      <c r="O2071" s="29" t="str">
        <f>IF(OR(Prefeitura!I2071="Não",Prefeitura!J2071&lt;&gt;""),"EXCLUÍDO","")</f>
        <v/>
      </c>
      <c r="P2071" s="24" t="str">
        <f>IF(Prefeitura!J2071&lt;&gt;"","ATENDIDO CDHU",IF(Prefeitura!I2071="Não","NÃO COMPROVA TEMPO DE MORADIA",""))</f>
        <v/>
      </c>
      <c r="Q2071" s="24" t="str">
        <f t="shared" si="67"/>
        <v/>
      </c>
    </row>
    <row r="2072" spans="1:17" ht="24.95" customHeight="1" x14ac:dyDescent="0.25">
      <c r="A2072" s="17">
        <f t="shared" si="66"/>
        <v>2070</v>
      </c>
      <c r="B2072" s="18" t="str">
        <f>'Base de dados'!A2071</f>
        <v>5630006855</v>
      </c>
      <c r="C2072" s="19" t="str">
        <f>'Base de dados'!B2071</f>
        <v>LUCILEIA CRISTINA DA SILVA</v>
      </c>
      <c r="D2072" s="26">
        <f>'Base de dados'!C2071</f>
        <v>336854523</v>
      </c>
      <c r="E2072" s="20" t="str">
        <f>'Base de dados'!D2071</f>
        <v>265.970.488-06</v>
      </c>
      <c r="F2072" s="21" t="str">
        <f>IF('Base de dados'!E2071&lt;&gt;"",'Base de dados'!E2071,"")</f>
        <v/>
      </c>
      <c r="G2072" s="21" t="str">
        <f>IF('Base de dados'!F2071&lt;&gt;"",'Base de dados'!F2071,"")</f>
        <v/>
      </c>
      <c r="H2072" s="21" t="str">
        <f>IF('Base de dados'!G2071&lt;&gt;"",'Base de dados'!G2071,"")</f>
        <v/>
      </c>
      <c r="I2072" s="31" t="str">
        <f>Prefeitura!D2072</f>
        <v>AV  PERIGEL, 55 - BAIRRO INDUSTRIAL - CASA BRANCA</v>
      </c>
      <c r="J2072" s="22" t="str">
        <f>Prefeitura!E2072</f>
        <v>(19) 993862061</v>
      </c>
      <c r="K2072" s="23" t="str">
        <f>LOWER('Base de dados'!K2071)</f>
        <v>lucileiacris4@gmail.com</v>
      </c>
      <c r="L2072" s="24" t="str">
        <f>'Base de dados'!J2071</f>
        <v>POPULAÇÃO GERAL</v>
      </c>
      <c r="M2072" s="24" t="str">
        <f>'Base de dados'!L2071</f>
        <v>SUPLENTE</v>
      </c>
      <c r="N2072" s="24">
        <f>'Base de dados'!M2071</f>
        <v>1755</v>
      </c>
      <c r="O2072" s="29" t="str">
        <f>IF(OR(Prefeitura!I2072="Não",Prefeitura!J2072&lt;&gt;""),"EXCLUÍDO","")</f>
        <v/>
      </c>
      <c r="P2072" s="24" t="str">
        <f>IF(Prefeitura!J2072&lt;&gt;"","ATENDIDO CDHU",IF(Prefeitura!I2072="Não","NÃO COMPROVA TEMPO DE MORADIA",""))</f>
        <v/>
      </c>
      <c r="Q2072" s="24" t="str">
        <f t="shared" si="67"/>
        <v/>
      </c>
    </row>
    <row r="2073" spans="1:17" ht="24.95" customHeight="1" x14ac:dyDescent="0.25">
      <c r="A2073" s="17">
        <f t="shared" si="66"/>
        <v>2071</v>
      </c>
      <c r="B2073" s="18" t="str">
        <f>'Base de dados'!A2072</f>
        <v>5630002722</v>
      </c>
      <c r="C2073" s="19" t="str">
        <f>'Base de dados'!B2072</f>
        <v>GILMARA NOVAIS PINTO</v>
      </c>
      <c r="D2073" s="26">
        <f>'Base de dados'!C2072</f>
        <v>361343814</v>
      </c>
      <c r="E2073" s="20" t="str">
        <f>'Base de dados'!D2072</f>
        <v>290.802.568-03</v>
      </c>
      <c r="F2073" s="21" t="str">
        <f>IF('Base de dados'!E2072&lt;&gt;"",'Base de dados'!E2072,"")</f>
        <v>EDSON RODRIGUES APARECIDO PINTO</v>
      </c>
      <c r="G2073" s="21">
        <f>IF('Base de dados'!F2072&lt;&gt;"",'Base de dados'!F2072,"")</f>
        <v>214277859</v>
      </c>
      <c r="H2073" s="21" t="str">
        <f>IF('Base de dados'!G2072&lt;&gt;"",'Base de dados'!G2072,"")</f>
        <v>131.631.378-65</v>
      </c>
      <c r="I2073" s="31" t="str">
        <f>Prefeitura!D2073</f>
        <v>RUA 21 DE ABRIL, 315 - SAO JOAO  - CASA BRANCA</v>
      </c>
      <c r="J2073" s="22" t="str">
        <f>Prefeitura!E2073</f>
        <v>(19) 199936108</v>
      </c>
      <c r="K2073" s="23" t="str">
        <f>LOWER('Base de dados'!K2072)</f>
        <v>gilmara.novaes2109@gmail.com</v>
      </c>
      <c r="L2073" s="24" t="str">
        <f>'Base de dados'!J2072</f>
        <v>POPULAÇÃO GERAL</v>
      </c>
      <c r="M2073" s="24" t="str">
        <f>'Base de dados'!L2072</f>
        <v>SUPLENTE</v>
      </c>
      <c r="N2073" s="24">
        <f>'Base de dados'!M2072</f>
        <v>1756</v>
      </c>
      <c r="O2073" s="29" t="str">
        <f>IF(OR(Prefeitura!I2073="Não",Prefeitura!J2073&lt;&gt;""),"EXCLUÍDO","")</f>
        <v/>
      </c>
      <c r="P2073" s="24" t="str">
        <f>IF(Prefeitura!J2073&lt;&gt;"","ATENDIDO CDHU",IF(Prefeitura!I2073="Não","NÃO COMPROVA TEMPO DE MORADIA",""))</f>
        <v/>
      </c>
      <c r="Q2073" s="24" t="str">
        <f t="shared" si="67"/>
        <v/>
      </c>
    </row>
    <row r="2074" spans="1:17" ht="24.95" customHeight="1" x14ac:dyDescent="0.25">
      <c r="A2074" s="17">
        <f t="shared" si="66"/>
        <v>2072</v>
      </c>
      <c r="B2074" s="18" t="str">
        <f>'Base de dados'!A2073</f>
        <v>5630020138</v>
      </c>
      <c r="C2074" s="19" t="str">
        <f>'Base de dados'!B2073</f>
        <v>MILENA MARTA BAPTISTA</v>
      </c>
      <c r="D2074" s="26">
        <f>'Base de dados'!C2073</f>
        <v>403791790</v>
      </c>
      <c r="E2074" s="20" t="str">
        <f>'Base de dados'!D2073</f>
        <v>388.183.718-35</v>
      </c>
      <c r="F2074" s="21" t="str">
        <f>IF('Base de dados'!E2073&lt;&gt;"",'Base de dados'!E2073,"")</f>
        <v/>
      </c>
      <c r="G2074" s="21" t="str">
        <f>IF('Base de dados'!F2073&lt;&gt;"",'Base de dados'!F2073,"")</f>
        <v/>
      </c>
      <c r="H2074" s="21" t="str">
        <f>IF('Base de dados'!G2073&lt;&gt;"",'Base de dados'!G2073,"")</f>
        <v/>
      </c>
      <c r="I2074" s="31" t="str">
        <f>Prefeitura!D2074</f>
        <v>RUA FAMILIA BORGES ALONSO, 43 - CIDADE JARDIM - CASA BRANCA</v>
      </c>
      <c r="J2074" s="22" t="str">
        <f>Prefeitura!E2074</f>
        <v>(19) 993876713</v>
      </c>
      <c r="K2074" s="23" t="str">
        <f>LOWER('Base de dados'!K2073)</f>
        <v>milenabaptista21@gmail.com</v>
      </c>
      <c r="L2074" s="24" t="str">
        <f>'Base de dados'!J2073</f>
        <v>POPULAÇÃO GERAL</v>
      </c>
      <c r="M2074" s="24" t="str">
        <f>'Base de dados'!L2073</f>
        <v>SUPLENTE</v>
      </c>
      <c r="N2074" s="24">
        <f>'Base de dados'!M2073</f>
        <v>1757</v>
      </c>
      <c r="O2074" s="29" t="str">
        <f>IF(OR(Prefeitura!I2074="Não",Prefeitura!J2074&lt;&gt;""),"EXCLUÍDO","")</f>
        <v/>
      </c>
      <c r="P2074" s="24" t="str">
        <f>IF(Prefeitura!J2074&lt;&gt;"","ATENDIDO CDHU",IF(Prefeitura!I2074="Não","NÃO COMPROVA TEMPO DE MORADIA",""))</f>
        <v/>
      </c>
      <c r="Q2074" s="24" t="str">
        <f t="shared" si="67"/>
        <v/>
      </c>
    </row>
    <row r="2075" spans="1:17" ht="24.95" customHeight="1" x14ac:dyDescent="0.25">
      <c r="A2075" s="17">
        <f t="shared" si="66"/>
        <v>2073</v>
      </c>
      <c r="B2075" s="18" t="str">
        <f>'Base de dados'!A2074</f>
        <v>5630014602</v>
      </c>
      <c r="C2075" s="19" t="str">
        <f>'Base de dados'!B2074</f>
        <v>NADIA MARIA CHIOVATTO DA LUZ CANDIDO</v>
      </c>
      <c r="D2075" s="26">
        <f>'Base de dados'!C2074</f>
        <v>49725802</v>
      </c>
      <c r="E2075" s="20" t="str">
        <f>'Base de dados'!D2074</f>
        <v>446.941.498-06</v>
      </c>
      <c r="F2075" s="21" t="str">
        <f>IF('Base de dados'!E2074&lt;&gt;"",'Base de dados'!E2074,"")</f>
        <v/>
      </c>
      <c r="G2075" s="21" t="str">
        <f>IF('Base de dados'!F2074&lt;&gt;"",'Base de dados'!F2074,"")</f>
        <v/>
      </c>
      <c r="H2075" s="21" t="str">
        <f>IF('Base de dados'!G2074&lt;&gt;"",'Base de dados'!G2074,"")</f>
        <v/>
      </c>
      <c r="I2075" s="31" t="str">
        <f>Prefeitura!D2075</f>
        <v>RUA PROFESSOR ALBERTO KRUN, 317 - PARQUE DAS ACACIAS - CASA BRANCA</v>
      </c>
      <c r="J2075" s="22" t="str">
        <f>Prefeitura!E2075</f>
        <v>(19) 989495596</v>
      </c>
      <c r="K2075" s="23" t="str">
        <f>LOWER('Base de dados'!K2074)</f>
        <v>chiovattonadia@gmail.com</v>
      </c>
      <c r="L2075" s="24" t="str">
        <f>'Base de dados'!J2074</f>
        <v>POPULAÇÃO GERAL</v>
      </c>
      <c r="M2075" s="24" t="str">
        <f>'Base de dados'!L2074</f>
        <v>SUPLENTE</v>
      </c>
      <c r="N2075" s="24">
        <f>'Base de dados'!M2074</f>
        <v>1758</v>
      </c>
      <c r="O2075" s="29" t="str">
        <f>IF(OR(Prefeitura!I2075="Não",Prefeitura!J2075&lt;&gt;""),"EXCLUÍDO","")</f>
        <v/>
      </c>
      <c r="P2075" s="24" t="str">
        <f>IF(Prefeitura!J2075&lt;&gt;"","ATENDIDO CDHU",IF(Prefeitura!I2075="Não","NÃO COMPROVA TEMPO DE MORADIA",""))</f>
        <v/>
      </c>
      <c r="Q2075" s="24" t="str">
        <f t="shared" si="67"/>
        <v/>
      </c>
    </row>
    <row r="2076" spans="1:17" ht="24.95" customHeight="1" x14ac:dyDescent="0.25">
      <c r="A2076" s="17">
        <f t="shared" si="66"/>
        <v>2074</v>
      </c>
      <c r="B2076" s="18" t="str">
        <f>'Base de dados'!A2075</f>
        <v>5630021581</v>
      </c>
      <c r="C2076" s="19" t="str">
        <f>'Base de dados'!B2075</f>
        <v>LUCIO MARQUES MAXIMO</v>
      </c>
      <c r="D2076" s="26">
        <f>'Base de dados'!C2075</f>
        <v>277149204</v>
      </c>
      <c r="E2076" s="20" t="str">
        <f>'Base de dados'!D2075</f>
        <v>287.560.208-05</v>
      </c>
      <c r="F2076" s="21" t="str">
        <f>IF('Base de dados'!E2075&lt;&gt;"",'Base de dados'!E2075,"")</f>
        <v/>
      </c>
      <c r="G2076" s="21" t="str">
        <f>IF('Base de dados'!F2075&lt;&gt;"",'Base de dados'!F2075,"")</f>
        <v/>
      </c>
      <c r="H2076" s="21" t="str">
        <f>IF('Base de dados'!G2075&lt;&gt;"",'Base de dados'!G2075,"")</f>
        <v/>
      </c>
      <c r="I2076" s="31" t="str">
        <f>Prefeitura!D2076</f>
        <v>RUA LAFAIETE DE TOLEDO, 602 - CENTRO - CASA BRANCA</v>
      </c>
      <c r="J2076" s="22" t="str">
        <f>Prefeitura!E2076</f>
        <v>(19) 989334540</v>
      </c>
      <c r="K2076" s="23" t="str">
        <f>LOWER('Base de dados'!K2075)</f>
        <v>caiocesar.florio@gmail.com</v>
      </c>
      <c r="L2076" s="24" t="str">
        <f>'Base de dados'!J2075</f>
        <v>POPULAÇÃO GERAL</v>
      </c>
      <c r="M2076" s="24" t="str">
        <f>'Base de dados'!L2075</f>
        <v>SUPLENTE</v>
      </c>
      <c r="N2076" s="24">
        <f>'Base de dados'!M2075</f>
        <v>1759</v>
      </c>
      <c r="O2076" s="29" t="str">
        <f>IF(OR(Prefeitura!I2076="Não",Prefeitura!J2076&lt;&gt;""),"EXCLUÍDO","")</f>
        <v/>
      </c>
      <c r="P2076" s="24" t="str">
        <f>IF(Prefeitura!J2076&lt;&gt;"","ATENDIDO CDHU",IF(Prefeitura!I2076="Não","NÃO COMPROVA TEMPO DE MORADIA",""))</f>
        <v/>
      </c>
      <c r="Q2076" s="24" t="str">
        <f t="shared" si="67"/>
        <v/>
      </c>
    </row>
    <row r="2077" spans="1:17" ht="24.95" customHeight="1" x14ac:dyDescent="0.25">
      <c r="A2077" s="17">
        <f t="shared" si="66"/>
        <v>2075</v>
      </c>
      <c r="B2077" s="18" t="str">
        <f>'Base de dados'!A2076</f>
        <v>5630018082</v>
      </c>
      <c r="C2077" s="19" t="str">
        <f>'Base de dados'!B2076</f>
        <v>THIAGO VINICIUS DE CARVALHO</v>
      </c>
      <c r="D2077" s="26">
        <f>'Base de dados'!C2076</f>
        <v>395572782</v>
      </c>
      <c r="E2077" s="20" t="str">
        <f>'Base de dados'!D2076</f>
        <v>403.839.068-30</v>
      </c>
      <c r="F2077" s="21" t="str">
        <f>IF('Base de dados'!E2076&lt;&gt;"",'Base de dados'!E2076,"")</f>
        <v/>
      </c>
      <c r="G2077" s="21" t="str">
        <f>IF('Base de dados'!F2076&lt;&gt;"",'Base de dados'!F2076,"")</f>
        <v/>
      </c>
      <c r="H2077" s="21" t="str">
        <f>IF('Base de dados'!G2076&lt;&gt;"",'Base de dados'!G2076,"")</f>
        <v/>
      </c>
      <c r="I2077" s="31" t="str">
        <f>Prefeitura!D2077</f>
        <v>RUA FAMILIA MAGDALENA, 290 - PARQUE SAO PAULO  - CASA BRANCA</v>
      </c>
      <c r="J2077" s="22" t="str">
        <f>Prefeitura!E2077</f>
        <v>(19) 998878605</v>
      </c>
      <c r="K2077" s="23" t="str">
        <f>LOWER('Base de dados'!K2076)</f>
        <v>alineperini@gmail.com.br</v>
      </c>
      <c r="L2077" s="24" t="str">
        <f>'Base de dados'!J2076</f>
        <v>POPULAÇÃO GERAL</v>
      </c>
      <c r="M2077" s="24" t="str">
        <f>'Base de dados'!L2076</f>
        <v>SUPLENTE</v>
      </c>
      <c r="N2077" s="24">
        <f>'Base de dados'!M2076</f>
        <v>1760</v>
      </c>
      <c r="O2077" s="29" t="str">
        <f>IF(OR(Prefeitura!I2077="Não",Prefeitura!J2077&lt;&gt;""),"EXCLUÍDO","")</f>
        <v/>
      </c>
      <c r="P2077" s="24" t="str">
        <f>IF(Prefeitura!J2077&lt;&gt;"","ATENDIDO CDHU",IF(Prefeitura!I2077="Não","NÃO COMPROVA TEMPO DE MORADIA",""))</f>
        <v/>
      </c>
      <c r="Q2077" s="24" t="str">
        <f t="shared" si="67"/>
        <v/>
      </c>
    </row>
    <row r="2078" spans="1:17" ht="24.95" customHeight="1" x14ac:dyDescent="0.25">
      <c r="A2078" s="17">
        <f t="shared" si="66"/>
        <v>2076</v>
      </c>
      <c r="B2078" s="18" t="str">
        <f>'Base de dados'!A2077</f>
        <v>5630006061</v>
      </c>
      <c r="C2078" s="19" t="str">
        <f>'Base de dados'!B2077</f>
        <v>KAROLAYNE ROBERTO</v>
      </c>
      <c r="D2078" s="26">
        <f>'Base de dados'!C2077</f>
        <v>589641323</v>
      </c>
      <c r="E2078" s="20" t="str">
        <f>'Base de dados'!D2077</f>
        <v>487.125.478-08</v>
      </c>
      <c r="F2078" s="21" t="str">
        <f>IF('Base de dados'!E2077&lt;&gt;"",'Base de dados'!E2077,"")</f>
        <v>EDIVALDO PEREIRA ENGLE</v>
      </c>
      <c r="G2078" s="21">
        <f>IF('Base de dados'!F2077&lt;&gt;"",'Base de dados'!F2077,"")</f>
        <v>583818080</v>
      </c>
      <c r="H2078" s="21" t="str">
        <f>IF('Base de dados'!G2077&lt;&gt;"",'Base de dados'!G2077,"")</f>
        <v>473.681.128-50</v>
      </c>
      <c r="I2078" s="31" t="str">
        <f>Prefeitura!D2078</f>
        <v>RUA FAMILIA ANACLETO, 65 - VENDA BRANCA  - CASA BRANCA</v>
      </c>
      <c r="J2078" s="22" t="str">
        <f>Prefeitura!E2078</f>
        <v>(19) 996985217</v>
      </c>
      <c r="K2078" s="23" t="str">
        <f>LOWER('Base de dados'!K2077)</f>
        <v>karolaynetavaresroberta540@gmail.com</v>
      </c>
      <c r="L2078" s="24" t="str">
        <f>'Base de dados'!J2077</f>
        <v>POPULAÇÃO GERAL</v>
      </c>
      <c r="M2078" s="24" t="str">
        <f>'Base de dados'!L2077</f>
        <v>SUPLENTE</v>
      </c>
      <c r="N2078" s="24">
        <f>'Base de dados'!M2077</f>
        <v>1761</v>
      </c>
      <c r="O2078" s="29" t="str">
        <f>IF(OR(Prefeitura!I2078="Não",Prefeitura!J2078&lt;&gt;""),"EXCLUÍDO","")</f>
        <v/>
      </c>
      <c r="P2078" s="24" t="str">
        <f>IF(Prefeitura!J2078&lt;&gt;"","ATENDIDO CDHU",IF(Prefeitura!I2078="Não","NÃO COMPROVA TEMPO DE MORADIA",""))</f>
        <v/>
      </c>
      <c r="Q2078" s="24" t="str">
        <f t="shared" si="67"/>
        <v/>
      </c>
    </row>
    <row r="2079" spans="1:17" ht="24.95" customHeight="1" x14ac:dyDescent="0.25">
      <c r="A2079" s="17">
        <f t="shared" si="66"/>
        <v>2077</v>
      </c>
      <c r="B2079" s="18" t="str">
        <f>'Base de dados'!A2078</f>
        <v>5630019494</v>
      </c>
      <c r="C2079" s="19" t="str">
        <f>'Base de dados'!B2078</f>
        <v>TALISSA KAREN RODRIGUES BAPTISTA</v>
      </c>
      <c r="D2079" s="26">
        <f>'Base de dados'!C2078</f>
        <v>579837038</v>
      </c>
      <c r="E2079" s="20" t="str">
        <f>'Base de dados'!D2078</f>
        <v>504.223.428-40</v>
      </c>
      <c r="F2079" s="21" t="str">
        <f>IF('Base de dados'!E2078&lt;&gt;"",'Base de dados'!E2078,"")</f>
        <v>ROBERTA APARECIDA RODRIGUES</v>
      </c>
      <c r="G2079" s="21">
        <f>IF('Base de dados'!F2078&lt;&gt;"",'Base de dados'!F2078,"")</f>
        <v>400991834</v>
      </c>
      <c r="H2079" s="21" t="str">
        <f>IF('Base de dados'!G2078&lt;&gt;"",'Base de dados'!G2078,"")</f>
        <v>327.368.828-90</v>
      </c>
      <c r="I2079" s="31" t="str">
        <f>Prefeitura!D2079</f>
        <v>RUA ANTONIO FLORES PANICO, 241 - CIDADE JARDIM - CASA BRANCA</v>
      </c>
      <c r="J2079" s="22" t="str">
        <f>Prefeitura!E2079</f>
        <v>(19) 992380108</v>
      </c>
      <c r="K2079" s="23" t="str">
        <f>LOWER('Base de dados'!K2078)</f>
        <v>talissakaren3@gmail.com</v>
      </c>
      <c r="L2079" s="24" t="str">
        <f>'Base de dados'!J2078</f>
        <v>POPULAÇÃO GERAL</v>
      </c>
      <c r="M2079" s="24" t="str">
        <f>'Base de dados'!L2078</f>
        <v>SUPLENTE</v>
      </c>
      <c r="N2079" s="24">
        <f>'Base de dados'!M2078</f>
        <v>1762</v>
      </c>
      <c r="O2079" s="29" t="str">
        <f>IF(OR(Prefeitura!I2079="Não",Prefeitura!J2079&lt;&gt;""),"EXCLUÍDO","")</f>
        <v/>
      </c>
      <c r="P2079" s="24" t="str">
        <f>IF(Prefeitura!J2079&lt;&gt;"","ATENDIDO CDHU",IF(Prefeitura!I2079="Não","NÃO COMPROVA TEMPO DE MORADIA",""))</f>
        <v/>
      </c>
      <c r="Q2079" s="24" t="str">
        <f t="shared" si="67"/>
        <v/>
      </c>
    </row>
    <row r="2080" spans="1:17" ht="24.95" customHeight="1" x14ac:dyDescent="0.25">
      <c r="A2080" s="17">
        <f t="shared" si="66"/>
        <v>2078</v>
      </c>
      <c r="B2080" s="18" t="str">
        <f>'Base de dados'!A2079</f>
        <v>5630005196</v>
      </c>
      <c r="C2080" s="19" t="str">
        <f>'Base de dados'!B2079</f>
        <v>TAMIRIS ROBERTA DE TAVARES</v>
      </c>
      <c r="D2080" s="26">
        <f>'Base de dados'!C2079</f>
        <v>490055606</v>
      </c>
      <c r="E2080" s="20" t="str">
        <f>'Base de dados'!D2079</f>
        <v>434.357.828-38</v>
      </c>
      <c r="F2080" s="21" t="str">
        <f>IF('Base de dados'!E2079&lt;&gt;"",'Base de dados'!E2079,"")</f>
        <v>LUIS FELIPE TAVARES LEANDRO</v>
      </c>
      <c r="G2080" s="21">
        <f>IF('Base de dados'!F2079&lt;&gt;"",'Base de dados'!F2079,"")</f>
        <v>1949919</v>
      </c>
      <c r="H2080" s="21" t="str">
        <f>IF('Base de dados'!G2079&lt;&gt;"",'Base de dados'!G2079,"")</f>
        <v>049.980.631-03</v>
      </c>
      <c r="I2080" s="31" t="str">
        <f>Prefeitura!D2080</f>
        <v>RUA FAMILIA THOME, 120 - CIDADE JARDIM - CASA BRANCA</v>
      </c>
      <c r="J2080" s="22" t="str">
        <f>Prefeitura!E2080</f>
        <v>(19) 995748777</v>
      </c>
      <c r="K2080" s="23" t="str">
        <f>LOWER('Base de dados'!K2079)</f>
        <v>tavarestamiris755@gmail.com</v>
      </c>
      <c r="L2080" s="24" t="str">
        <f>'Base de dados'!J2079</f>
        <v>POPULAÇÃO GERAL</v>
      </c>
      <c r="M2080" s="24" t="str">
        <f>'Base de dados'!L2079</f>
        <v>SUPLENTE</v>
      </c>
      <c r="N2080" s="24">
        <f>'Base de dados'!M2079</f>
        <v>1763</v>
      </c>
      <c r="O2080" s="29" t="str">
        <f>IF(OR(Prefeitura!I2080="Não",Prefeitura!J2080&lt;&gt;""),"EXCLUÍDO","")</f>
        <v/>
      </c>
      <c r="P2080" s="24" t="str">
        <f>IF(Prefeitura!J2080&lt;&gt;"","ATENDIDO CDHU",IF(Prefeitura!I2080="Não","NÃO COMPROVA TEMPO DE MORADIA",""))</f>
        <v/>
      </c>
      <c r="Q2080" s="24" t="str">
        <f t="shared" si="67"/>
        <v/>
      </c>
    </row>
    <row r="2081" spans="1:17" ht="24.95" customHeight="1" x14ac:dyDescent="0.25">
      <c r="A2081" s="17">
        <f t="shared" si="66"/>
        <v>2079</v>
      </c>
      <c r="B2081" s="18" t="str">
        <f>'Base de dados'!A2080</f>
        <v>5630006699</v>
      </c>
      <c r="C2081" s="19" t="str">
        <f>'Base de dados'!B2080</f>
        <v>ALINE CASSIA MENABO</v>
      </c>
      <c r="D2081" s="26">
        <f>'Base de dados'!C2080</f>
        <v>14548285</v>
      </c>
      <c r="E2081" s="20" t="str">
        <f>'Base de dados'!D2080</f>
        <v>343.018.398-79</v>
      </c>
      <c r="F2081" s="21" t="str">
        <f>IF('Base de dados'!E2080&lt;&gt;"",'Base de dados'!E2080,"")</f>
        <v/>
      </c>
      <c r="G2081" s="21" t="str">
        <f>IF('Base de dados'!F2080&lt;&gt;"",'Base de dados'!F2080,"")</f>
        <v/>
      </c>
      <c r="H2081" s="21" t="str">
        <f>IF('Base de dados'!G2080&lt;&gt;"",'Base de dados'!G2080,"")</f>
        <v/>
      </c>
      <c r="I2081" s="31" t="str">
        <f>Prefeitura!D2081</f>
        <v>RUA ANTONIO FLORES PANICO, 397 - CIDADE JARDIM - CASA BRANCA</v>
      </c>
      <c r="J2081" s="22" t="str">
        <f>Prefeitura!E2081</f>
        <v>(19) 991372731</v>
      </c>
      <c r="K2081" s="23" t="str">
        <f>LOWER('Base de dados'!K2080)</f>
        <v>alinecassiamenabo@gmail.com</v>
      </c>
      <c r="L2081" s="24" t="str">
        <f>'Base de dados'!J2080</f>
        <v>POPULAÇÃO GERAL</v>
      </c>
      <c r="M2081" s="24" t="str">
        <f>'Base de dados'!L2080</f>
        <v>SUPLENTE</v>
      </c>
      <c r="N2081" s="24">
        <f>'Base de dados'!M2080</f>
        <v>1764</v>
      </c>
      <c r="O2081" s="29" t="str">
        <f>IF(OR(Prefeitura!I2081="Não",Prefeitura!J2081&lt;&gt;""),"EXCLUÍDO","")</f>
        <v/>
      </c>
      <c r="P2081" s="24" t="str">
        <f>IF(Prefeitura!J2081&lt;&gt;"","ATENDIDO CDHU",IF(Prefeitura!I2081="Não","NÃO COMPROVA TEMPO DE MORADIA",""))</f>
        <v/>
      </c>
      <c r="Q2081" s="24" t="str">
        <f t="shared" si="67"/>
        <v/>
      </c>
    </row>
    <row r="2082" spans="1:17" ht="24.95" customHeight="1" x14ac:dyDescent="0.25">
      <c r="A2082" s="17">
        <f t="shared" si="66"/>
        <v>2080</v>
      </c>
      <c r="B2082" s="18" t="str">
        <f>'Base de dados'!A2081</f>
        <v>5630014750</v>
      </c>
      <c r="C2082" s="19" t="str">
        <f>'Base de dados'!B2081</f>
        <v>GUSTAVO FERNANDO MARTINS</v>
      </c>
      <c r="D2082" s="26">
        <f>'Base de dados'!C2081</f>
        <v>584381402</v>
      </c>
      <c r="E2082" s="20" t="str">
        <f>'Base de dados'!D2081</f>
        <v>502.874.828-47</v>
      </c>
      <c r="F2082" s="21" t="str">
        <f>IF('Base de dados'!E2081&lt;&gt;"",'Base de dados'!E2081,"")</f>
        <v/>
      </c>
      <c r="G2082" s="21" t="str">
        <f>IF('Base de dados'!F2081&lt;&gt;"",'Base de dados'!F2081,"")</f>
        <v/>
      </c>
      <c r="H2082" s="21" t="str">
        <f>IF('Base de dados'!G2081&lt;&gt;"",'Base de dados'!G2081,"")</f>
        <v/>
      </c>
      <c r="I2082" s="31" t="str">
        <f>Prefeitura!D2082</f>
        <v>RUA DOS ANTONIALIS, 64 - NAZARETH - CASA BRANCA</v>
      </c>
      <c r="J2082" s="22" t="str">
        <f>Prefeitura!E2082</f>
        <v>(19) 992208235</v>
      </c>
      <c r="K2082" s="23" t="str">
        <f>LOWER('Base de dados'!K2081)</f>
        <v>gustavinho07_tranquilao@outlook.com</v>
      </c>
      <c r="L2082" s="24" t="str">
        <f>'Base de dados'!J2081</f>
        <v>POPULAÇÃO GERAL</v>
      </c>
      <c r="M2082" s="24" t="str">
        <f>'Base de dados'!L2081</f>
        <v>SUPLENTE</v>
      </c>
      <c r="N2082" s="24">
        <f>'Base de dados'!M2081</f>
        <v>1765</v>
      </c>
      <c r="O2082" s="29" t="str">
        <f>IF(OR(Prefeitura!I2082="Não",Prefeitura!J2082&lt;&gt;""),"EXCLUÍDO","")</f>
        <v/>
      </c>
      <c r="P2082" s="24" t="str">
        <f>IF(Prefeitura!J2082&lt;&gt;"","ATENDIDO CDHU",IF(Prefeitura!I2082="Não","NÃO COMPROVA TEMPO DE MORADIA",""))</f>
        <v/>
      </c>
      <c r="Q2082" s="24" t="str">
        <f t="shared" si="67"/>
        <v/>
      </c>
    </row>
    <row r="2083" spans="1:17" ht="24.95" customHeight="1" x14ac:dyDescent="0.25">
      <c r="A2083" s="17">
        <f t="shared" si="66"/>
        <v>2081</v>
      </c>
      <c r="B2083" s="18" t="str">
        <f>'Base de dados'!A2082</f>
        <v>5630018132</v>
      </c>
      <c r="C2083" s="19" t="str">
        <f>'Base de dados'!B2082</f>
        <v>SIMONI DE FATIMA MARTINS PASSOS</v>
      </c>
      <c r="D2083" s="26">
        <f>'Base de dados'!C2082</f>
        <v>347692229</v>
      </c>
      <c r="E2083" s="20" t="str">
        <f>'Base de dados'!D2082</f>
        <v>270.723.028-67</v>
      </c>
      <c r="F2083" s="21" t="str">
        <f>IF('Base de dados'!E2082&lt;&gt;"",'Base de dados'!E2082,"")</f>
        <v>CARLOS ROBERTO PASSOS</v>
      </c>
      <c r="G2083" s="21">
        <f>IF('Base de dados'!F2082&lt;&gt;"",'Base de dados'!F2082,"")</f>
        <v>30997012</v>
      </c>
      <c r="H2083" s="21" t="str">
        <f>IF('Base de dados'!G2082&lt;&gt;"",'Base de dados'!G2082,"")</f>
        <v>263.601.308-31</v>
      </c>
      <c r="I2083" s="31" t="str">
        <f>Prefeitura!D2083</f>
        <v>RUA FAMILIA MAGDALENA, 317 - PARQUE SAO PAULO  - CASA BRANCA</v>
      </c>
      <c r="J2083" s="22" t="str">
        <f>Prefeitura!E2083</f>
        <v>(19) 996960208</v>
      </c>
      <c r="K2083" s="23" t="str">
        <f>LOWER('Base de dados'!K2082)</f>
        <v>murilopassos2002@hotmail.com</v>
      </c>
      <c r="L2083" s="24" t="str">
        <f>'Base de dados'!J2082</f>
        <v>POPULAÇÃO GERAL</v>
      </c>
      <c r="M2083" s="24" t="str">
        <f>'Base de dados'!L2082</f>
        <v>SUPLENTE</v>
      </c>
      <c r="N2083" s="24">
        <f>'Base de dados'!M2082</f>
        <v>1766</v>
      </c>
      <c r="O2083" s="29" t="str">
        <f>IF(OR(Prefeitura!I2083="Não",Prefeitura!J2083&lt;&gt;""),"EXCLUÍDO","")</f>
        <v/>
      </c>
      <c r="P2083" s="24" t="str">
        <f>IF(Prefeitura!J2083&lt;&gt;"","ATENDIDO CDHU",IF(Prefeitura!I2083="Não","NÃO COMPROVA TEMPO DE MORADIA",""))</f>
        <v/>
      </c>
      <c r="Q2083" s="24" t="str">
        <f t="shared" si="67"/>
        <v/>
      </c>
    </row>
    <row r="2084" spans="1:17" ht="24.95" customHeight="1" x14ac:dyDescent="0.25">
      <c r="A2084" s="17">
        <f t="shared" si="66"/>
        <v>2082</v>
      </c>
      <c r="B2084" s="18" t="str">
        <f>'Base de dados'!A2083</f>
        <v>5630003530</v>
      </c>
      <c r="C2084" s="19" t="str">
        <f>'Base de dados'!B2083</f>
        <v>RODRIGO MAZIERO GINEZZI</v>
      </c>
      <c r="D2084" s="26">
        <f>'Base de dados'!C2083</f>
        <v>400992164</v>
      </c>
      <c r="E2084" s="20" t="str">
        <f>'Base de dados'!D2083</f>
        <v>305.663.138-63</v>
      </c>
      <c r="F2084" s="21" t="str">
        <f>IF('Base de dados'!E2083&lt;&gt;"",'Base de dados'!E2083,"")</f>
        <v>RENATA SANTOS MARCOLA MAZIERO GINEZZI</v>
      </c>
      <c r="G2084" s="21">
        <f>IF('Base de dados'!F2083&lt;&gt;"",'Base de dados'!F2083,"")</f>
        <v>431756703</v>
      </c>
      <c r="H2084" s="21" t="str">
        <f>IF('Base de dados'!G2083&lt;&gt;"",'Base de dados'!G2083,"")</f>
        <v>326.753.518-22</v>
      </c>
      <c r="I2084" s="31" t="str">
        <f>Prefeitura!D2084</f>
        <v>RUA JOSE SORIANO, 110 - VILA INDUSTRIAL - CASA BRANCA</v>
      </c>
      <c r="J2084" s="22" t="str">
        <f>Prefeitura!E2084</f>
        <v>(19) 992889284</v>
      </c>
      <c r="K2084" s="23" t="str">
        <f>LOWER('Base de dados'!K2083)</f>
        <v>rmginezzi@gmail.com</v>
      </c>
      <c r="L2084" s="24" t="str">
        <f>'Base de dados'!J2083</f>
        <v>POPULAÇÃO GERAL</v>
      </c>
      <c r="M2084" s="24" t="str">
        <f>'Base de dados'!L2083</f>
        <v>SUPLENTE</v>
      </c>
      <c r="N2084" s="24">
        <f>'Base de dados'!M2083</f>
        <v>1767</v>
      </c>
      <c r="O2084" s="29" t="str">
        <f>IF(OR(Prefeitura!I2084="Não",Prefeitura!J2084&lt;&gt;""),"EXCLUÍDO","")</f>
        <v/>
      </c>
      <c r="P2084" s="24" t="str">
        <f>IF(Prefeitura!J2084&lt;&gt;"","ATENDIDO CDHU",IF(Prefeitura!I2084="Não","NÃO COMPROVA TEMPO DE MORADIA",""))</f>
        <v/>
      </c>
      <c r="Q2084" s="24" t="str">
        <f t="shared" si="67"/>
        <v/>
      </c>
    </row>
    <row r="2085" spans="1:17" ht="24.95" customHeight="1" x14ac:dyDescent="0.25">
      <c r="A2085" s="17">
        <f t="shared" si="66"/>
        <v>2083</v>
      </c>
      <c r="B2085" s="18" t="str">
        <f>'Base de dados'!A2084</f>
        <v>5630014800</v>
      </c>
      <c r="C2085" s="19" t="str">
        <f>'Base de dados'!B2084</f>
        <v>ADRIANA MARTINES MAYLINCH CAMARA</v>
      </c>
      <c r="D2085" s="26">
        <f>'Base de dados'!C2084</f>
        <v>225481716</v>
      </c>
      <c r="E2085" s="20" t="str">
        <f>'Base de dados'!D2084</f>
        <v>174.260.918-05</v>
      </c>
      <c r="F2085" s="21" t="str">
        <f>IF('Base de dados'!E2084&lt;&gt;"",'Base de dados'!E2084,"")</f>
        <v/>
      </c>
      <c r="G2085" s="21" t="str">
        <f>IF('Base de dados'!F2084&lt;&gt;"",'Base de dados'!F2084,"")</f>
        <v/>
      </c>
      <c r="H2085" s="21" t="str">
        <f>IF('Base de dados'!G2084&lt;&gt;"",'Base de dados'!G2084,"")</f>
        <v/>
      </c>
      <c r="I2085" s="31" t="str">
        <f>Prefeitura!D2085</f>
        <v>RUA JOSE PRIMO, 170 - MORROS - SOROCABA</v>
      </c>
      <c r="J2085" s="22" t="str">
        <f>Prefeitura!E2085</f>
        <v>(15) 991220359</v>
      </c>
      <c r="K2085" s="23" t="str">
        <f>LOWER('Base de dados'!K2084)</f>
        <v>adrianacamara45@yahoo.com</v>
      </c>
      <c r="L2085" s="24" t="str">
        <f>'Base de dados'!J2084</f>
        <v>POPULAÇÃO GERAL</v>
      </c>
      <c r="M2085" s="24" t="str">
        <f>'Base de dados'!L2084</f>
        <v>SUPLENTE</v>
      </c>
      <c r="N2085" s="24">
        <f>'Base de dados'!M2084</f>
        <v>1768</v>
      </c>
      <c r="O2085" s="29" t="str">
        <f>IF(OR(Prefeitura!I2085="Não",Prefeitura!J2085&lt;&gt;""),"EXCLUÍDO","")</f>
        <v/>
      </c>
      <c r="P2085" s="24" t="str">
        <f>IF(Prefeitura!J2085&lt;&gt;"","ATENDIDO CDHU",IF(Prefeitura!I2085="Não","NÃO COMPROVA TEMPO DE MORADIA",""))</f>
        <v/>
      </c>
      <c r="Q2085" s="24" t="str">
        <f t="shared" si="67"/>
        <v/>
      </c>
    </row>
    <row r="2086" spans="1:17" ht="24.95" customHeight="1" x14ac:dyDescent="0.25">
      <c r="A2086" s="17">
        <f t="shared" si="66"/>
        <v>2084</v>
      </c>
      <c r="B2086" s="18" t="str">
        <f>'Base de dados'!A2085</f>
        <v>5630003175</v>
      </c>
      <c r="C2086" s="19" t="str">
        <f>'Base de dados'!B2085</f>
        <v>ALESSANDRA MICHELLI GASPAR STRAZZA</v>
      </c>
      <c r="D2086" s="26">
        <f>'Base de dados'!C2085</f>
        <v>328226646</v>
      </c>
      <c r="E2086" s="20" t="str">
        <f>'Base de dados'!D2085</f>
        <v>315.240.148-50</v>
      </c>
      <c r="F2086" s="21" t="str">
        <f>IF('Base de dados'!E2085&lt;&gt;"",'Base de dados'!E2085,"")</f>
        <v/>
      </c>
      <c r="G2086" s="21" t="str">
        <f>IF('Base de dados'!F2085&lt;&gt;"",'Base de dados'!F2085,"")</f>
        <v/>
      </c>
      <c r="H2086" s="21" t="str">
        <f>IF('Base de dados'!G2085&lt;&gt;"",'Base de dados'!G2085,"")</f>
        <v/>
      </c>
      <c r="I2086" s="31" t="str">
        <f>Prefeitura!D2086</f>
        <v>AV  DA ESTACAO, 129 - LAGOA BRANCA - CASA BRANCA</v>
      </c>
      <c r="J2086" s="22" t="str">
        <f>Prefeitura!E2086</f>
        <v>(19) 971018077</v>
      </c>
      <c r="K2086" s="23" t="str">
        <f>LOWER('Base de dados'!K2085)</f>
        <v>aleg6060@gmail.com</v>
      </c>
      <c r="L2086" s="24" t="str">
        <f>'Base de dados'!J2085</f>
        <v>POPULAÇÃO GERAL</v>
      </c>
      <c r="M2086" s="24" t="str">
        <f>'Base de dados'!L2085</f>
        <v>SUPLENTE</v>
      </c>
      <c r="N2086" s="24">
        <f>'Base de dados'!M2085</f>
        <v>1769</v>
      </c>
      <c r="O2086" s="29" t="str">
        <f>IF(OR(Prefeitura!I2086="Não",Prefeitura!J2086&lt;&gt;""),"EXCLUÍDO","")</f>
        <v/>
      </c>
      <c r="P2086" s="24" t="str">
        <f>IF(Prefeitura!J2086&lt;&gt;"","ATENDIDO CDHU",IF(Prefeitura!I2086="Não","NÃO COMPROVA TEMPO DE MORADIA",""))</f>
        <v/>
      </c>
      <c r="Q2086" s="24" t="str">
        <f t="shared" si="67"/>
        <v/>
      </c>
    </row>
    <row r="2087" spans="1:17" ht="24.95" customHeight="1" x14ac:dyDescent="0.25">
      <c r="A2087" s="17">
        <f t="shared" si="66"/>
        <v>2085</v>
      </c>
      <c r="B2087" s="18" t="str">
        <f>'Base de dados'!A2086</f>
        <v>5630001963</v>
      </c>
      <c r="C2087" s="19" t="str">
        <f>'Base de dados'!B2086</f>
        <v>LUCELIA DUTRA DO NASCIMENTO</v>
      </c>
      <c r="D2087" s="26">
        <f>'Base de dados'!C2086</f>
        <v>405530742</v>
      </c>
      <c r="E2087" s="20" t="str">
        <f>'Base de dados'!D2086</f>
        <v>311.016.438-89</v>
      </c>
      <c r="F2087" s="21" t="str">
        <f>IF('Base de dados'!E2086&lt;&gt;"",'Base de dados'!E2086,"")</f>
        <v/>
      </c>
      <c r="G2087" s="21" t="str">
        <f>IF('Base de dados'!F2086&lt;&gt;"",'Base de dados'!F2086,"")</f>
        <v/>
      </c>
      <c r="H2087" s="21" t="str">
        <f>IF('Base de dados'!G2086&lt;&gt;"",'Base de dados'!G2086,"")</f>
        <v/>
      </c>
      <c r="I2087" s="31" t="str">
        <f>Prefeitura!D2087</f>
        <v>FAZ SANTA PAULINA, Sem número - VICINAL CASA BRANCA A TAMBAU - CASA BRANCA</v>
      </c>
      <c r="J2087" s="22" t="str">
        <f>Prefeitura!E2087</f>
        <v>(19) 994842565</v>
      </c>
      <c r="K2087" s="23" t="str">
        <f>LOWER('Base de dados'!K2086)</f>
        <v>luceliadutradonascimento523@gmail.com</v>
      </c>
      <c r="L2087" s="24" t="str">
        <f>'Base de dados'!J2086</f>
        <v>POPULAÇÃO GERAL</v>
      </c>
      <c r="M2087" s="24" t="str">
        <f>'Base de dados'!L2086</f>
        <v>SUPLENTE</v>
      </c>
      <c r="N2087" s="24">
        <f>'Base de dados'!M2086</f>
        <v>1770</v>
      </c>
      <c r="O2087" s="29" t="str">
        <f>IF(OR(Prefeitura!I2087="Não",Prefeitura!J2087&lt;&gt;""),"EXCLUÍDO","")</f>
        <v/>
      </c>
      <c r="P2087" s="24" t="str">
        <f>IF(Prefeitura!J2087&lt;&gt;"","ATENDIDO CDHU",IF(Prefeitura!I2087="Não","NÃO COMPROVA TEMPO DE MORADIA",""))</f>
        <v/>
      </c>
      <c r="Q2087" s="24" t="str">
        <f t="shared" si="67"/>
        <v/>
      </c>
    </row>
    <row r="2088" spans="1:17" ht="24.95" customHeight="1" x14ac:dyDescent="0.25">
      <c r="A2088" s="17">
        <f t="shared" si="66"/>
        <v>2086</v>
      </c>
      <c r="B2088" s="18" t="str">
        <f>'Base de dados'!A2087</f>
        <v>5630018371</v>
      </c>
      <c r="C2088" s="19" t="str">
        <f>'Base de dados'!B2087</f>
        <v>EDILENE CRISTINA MOREIRA</v>
      </c>
      <c r="D2088" s="26">
        <f>'Base de dados'!C2087</f>
        <v>496501045</v>
      </c>
      <c r="E2088" s="20" t="str">
        <f>'Base de dados'!D2087</f>
        <v>445.829.078-90</v>
      </c>
      <c r="F2088" s="21" t="str">
        <f>IF('Base de dados'!E2087&lt;&gt;"",'Base de dados'!E2087,"")</f>
        <v/>
      </c>
      <c r="G2088" s="21" t="str">
        <f>IF('Base de dados'!F2087&lt;&gt;"",'Base de dados'!F2087,"")</f>
        <v/>
      </c>
      <c r="H2088" s="21" t="str">
        <f>IF('Base de dados'!G2087&lt;&gt;"",'Base de dados'!G2087,"")</f>
        <v/>
      </c>
      <c r="I2088" s="31" t="str">
        <f>Prefeitura!D2088</f>
        <v>RUA GERALDO CHIAVEGATTI, 723 - COHAB 5 - VARGEM GRANDE DO SUL</v>
      </c>
      <c r="J2088" s="22" t="str">
        <f>Prefeitura!E2088</f>
        <v>(19) 89626981</v>
      </c>
      <c r="K2088" s="23" t="str">
        <f>LOWER('Base de dados'!K2087)</f>
        <v>edymoreira50@gmail.com</v>
      </c>
      <c r="L2088" s="24" t="str">
        <f>'Base de dados'!J2087</f>
        <v>POPULAÇÃO GERAL</v>
      </c>
      <c r="M2088" s="24" t="str">
        <f>'Base de dados'!L2087</f>
        <v>SUPLENTE</v>
      </c>
      <c r="N2088" s="24">
        <f>'Base de dados'!M2087</f>
        <v>1771</v>
      </c>
      <c r="O2088" s="29" t="str">
        <f>IF(OR(Prefeitura!I2088="Não",Prefeitura!J2088&lt;&gt;""),"EXCLUÍDO","")</f>
        <v/>
      </c>
      <c r="P2088" s="24" t="str">
        <f>IF(Prefeitura!J2088&lt;&gt;"","ATENDIDO CDHU",IF(Prefeitura!I2088="Não","NÃO COMPROVA TEMPO DE MORADIA",""))</f>
        <v/>
      </c>
      <c r="Q2088" s="24" t="str">
        <f t="shared" si="67"/>
        <v/>
      </c>
    </row>
    <row r="2089" spans="1:17" ht="24.95" customHeight="1" x14ac:dyDescent="0.25">
      <c r="A2089" s="17">
        <f t="shared" si="66"/>
        <v>2087</v>
      </c>
      <c r="B2089" s="18" t="str">
        <f>'Base de dados'!A2088</f>
        <v>5630014347</v>
      </c>
      <c r="C2089" s="19" t="str">
        <f>'Base de dados'!B2088</f>
        <v>ROSIETE CEZARIO DA SILVA DE LIMA</v>
      </c>
      <c r="D2089" s="26">
        <f>'Base de dados'!C2088</f>
        <v>267067744</v>
      </c>
      <c r="E2089" s="20" t="str">
        <f>'Base de dados'!D2088</f>
        <v>172.070.138-50</v>
      </c>
      <c r="F2089" s="21" t="str">
        <f>IF('Base de dados'!E2088&lt;&gt;"",'Base de dados'!E2088,"")</f>
        <v>OSMAR OSVALDO DE LIMA</v>
      </c>
      <c r="G2089" s="21">
        <f>IF('Base de dados'!F2088&lt;&gt;"",'Base de dados'!F2088,"")</f>
        <v>22366225</v>
      </c>
      <c r="H2089" s="21" t="str">
        <f>IF('Base de dados'!G2088&lt;&gt;"",'Base de dados'!G2088,"")</f>
        <v>115.343.288-90</v>
      </c>
      <c r="I2089" s="31" t="str">
        <f>Prefeitura!D2089</f>
        <v>RUA JOSE LOPES DA CUNHA, S/N - CHACARA BOA VISTA - CASA BRANCA</v>
      </c>
      <c r="J2089" s="22" t="str">
        <f>Prefeitura!E2089</f>
        <v>(19) 992547342</v>
      </c>
      <c r="K2089" s="23" t="str">
        <f>LOWER('Base de dados'!K2088)</f>
        <v>jeslima0104@gmail.com</v>
      </c>
      <c r="L2089" s="24" t="str">
        <f>'Base de dados'!J2088</f>
        <v>POPULAÇÃO GERAL</v>
      </c>
      <c r="M2089" s="24" t="str">
        <f>'Base de dados'!L2088</f>
        <v>SUPLENTE</v>
      </c>
      <c r="N2089" s="24">
        <f>'Base de dados'!M2088</f>
        <v>1772</v>
      </c>
      <c r="O2089" s="29" t="str">
        <f>IF(OR(Prefeitura!I2089="Não",Prefeitura!J2089&lt;&gt;""),"EXCLUÍDO","")</f>
        <v/>
      </c>
      <c r="P2089" s="24" t="str">
        <f>IF(Prefeitura!J2089&lt;&gt;"","ATENDIDO CDHU",IF(Prefeitura!I2089="Não","NÃO COMPROVA TEMPO DE MORADIA",""))</f>
        <v/>
      </c>
      <c r="Q2089" s="24" t="str">
        <f t="shared" si="67"/>
        <v/>
      </c>
    </row>
    <row r="2090" spans="1:17" ht="24.95" customHeight="1" x14ac:dyDescent="0.25">
      <c r="A2090" s="17">
        <f t="shared" si="66"/>
        <v>2088</v>
      </c>
      <c r="B2090" s="18" t="str">
        <f>'Base de dados'!A2089</f>
        <v>5630003589</v>
      </c>
      <c r="C2090" s="19" t="str">
        <f>'Base de dados'!B2089</f>
        <v>CAROLINA CIUFI FERREIRA GOMES</v>
      </c>
      <c r="D2090" s="26">
        <f>'Base de dados'!C2089</f>
        <v>481576095</v>
      </c>
      <c r="E2090" s="20" t="str">
        <f>'Base de dados'!D2089</f>
        <v>375.379.818-50</v>
      </c>
      <c r="F2090" s="21" t="str">
        <f>IF('Base de dados'!E2089&lt;&gt;"",'Base de dados'!E2089,"")</f>
        <v>THIAGO ALEXANDRE DA SILVA GOMES</v>
      </c>
      <c r="G2090" s="21">
        <f>IF('Base de dados'!F2089&lt;&gt;"",'Base de dados'!F2089,"")</f>
        <v>400990350</v>
      </c>
      <c r="H2090" s="21" t="str">
        <f>IF('Base de dados'!G2089&lt;&gt;"",'Base de dados'!G2089,"")</f>
        <v>333.300.248-52</v>
      </c>
      <c r="I2090" s="31" t="str">
        <f>Prefeitura!D2090</f>
        <v>AV  JOSE BASILONE JUNIOR, 522 - CENTRO - CASA BRANCA</v>
      </c>
      <c r="J2090" s="22" t="str">
        <f>Prefeitura!E2090</f>
        <v>(99) 3362832</v>
      </c>
      <c r="K2090" s="23" t="str">
        <f>LOWER('Base de dados'!K2089)</f>
        <v>carolina.ciufi.gomes@gmail.com</v>
      </c>
      <c r="L2090" s="24" t="str">
        <f>'Base de dados'!J2089</f>
        <v>POPULAÇÃO GERAL</v>
      </c>
      <c r="M2090" s="24" t="str">
        <f>'Base de dados'!L2089</f>
        <v>SUPLENTE</v>
      </c>
      <c r="N2090" s="24">
        <f>'Base de dados'!M2089</f>
        <v>1773</v>
      </c>
      <c r="O2090" s="29" t="str">
        <f>IF(OR(Prefeitura!I2090="Não",Prefeitura!J2090&lt;&gt;""),"EXCLUÍDO","")</f>
        <v/>
      </c>
      <c r="P2090" s="24" t="str">
        <f>IF(Prefeitura!J2090&lt;&gt;"","ATENDIDO CDHU",IF(Prefeitura!I2090="Não","NÃO COMPROVA TEMPO DE MORADIA",""))</f>
        <v/>
      </c>
      <c r="Q2090" s="24" t="str">
        <f t="shared" si="67"/>
        <v/>
      </c>
    </row>
    <row r="2091" spans="1:17" ht="24.95" customHeight="1" x14ac:dyDescent="0.25">
      <c r="A2091" s="17">
        <f t="shared" si="66"/>
        <v>2089</v>
      </c>
      <c r="B2091" s="18" t="str">
        <f>'Base de dados'!A2090</f>
        <v>5630020898</v>
      </c>
      <c r="C2091" s="19" t="str">
        <f>'Base de dados'!B2090</f>
        <v>ZENILDA DO ROSARIO MARCIANO BERNADO</v>
      </c>
      <c r="D2091" s="26">
        <f>'Base de dados'!C2090</f>
        <v>272804502</v>
      </c>
      <c r="E2091" s="20" t="str">
        <f>'Base de dados'!D2090</f>
        <v>172.823.518-99</v>
      </c>
      <c r="F2091" s="21" t="str">
        <f>IF('Base de dados'!E2090&lt;&gt;"",'Base de dados'!E2090,"")</f>
        <v/>
      </c>
      <c r="G2091" s="21" t="str">
        <f>IF('Base de dados'!F2090&lt;&gt;"",'Base de dados'!F2090,"")</f>
        <v/>
      </c>
      <c r="H2091" s="21" t="str">
        <f>IF('Base de dados'!G2090&lt;&gt;"",'Base de dados'!G2090,"")</f>
        <v/>
      </c>
      <c r="I2091" s="31" t="str">
        <f>Prefeitura!D2091</f>
        <v>RUA ARNALDO CINTRA RODRIGUES, 03 - DESTERRO - CASA BRANCA</v>
      </c>
      <c r="J2091" s="22" t="str">
        <f>Prefeitura!E2091</f>
        <v>(19) 994839957</v>
      </c>
      <c r="K2091" s="23" t="str">
        <f>LOWER('Base de dados'!K2090)</f>
        <v>ericacristinacb@hotmail.com</v>
      </c>
      <c r="L2091" s="24" t="str">
        <f>'Base de dados'!J2090</f>
        <v>POPULAÇÃO GERAL</v>
      </c>
      <c r="M2091" s="24" t="str">
        <f>'Base de dados'!L2090</f>
        <v>SUPLENTE</v>
      </c>
      <c r="N2091" s="24">
        <f>'Base de dados'!M2090</f>
        <v>1774</v>
      </c>
      <c r="O2091" s="29" t="str">
        <f>IF(OR(Prefeitura!I2091="Não",Prefeitura!J2091&lt;&gt;""),"EXCLUÍDO","")</f>
        <v/>
      </c>
      <c r="P2091" s="24" t="str">
        <f>IF(Prefeitura!J2091&lt;&gt;"","ATENDIDO CDHU",IF(Prefeitura!I2091="Não","NÃO COMPROVA TEMPO DE MORADIA",""))</f>
        <v/>
      </c>
      <c r="Q2091" s="24" t="str">
        <f t="shared" si="67"/>
        <v/>
      </c>
    </row>
    <row r="2092" spans="1:17" ht="24.95" customHeight="1" x14ac:dyDescent="0.25">
      <c r="A2092" s="17">
        <f t="shared" si="66"/>
        <v>2090</v>
      </c>
      <c r="B2092" s="18" t="str">
        <f>'Base de dados'!A2091</f>
        <v>5630012028</v>
      </c>
      <c r="C2092" s="19" t="str">
        <f>'Base de dados'!B2091</f>
        <v>JAQUELINE APARECIDA CAMILO</v>
      </c>
      <c r="D2092" s="26">
        <f>'Base de dados'!C2091</f>
        <v>567251329</v>
      </c>
      <c r="E2092" s="20" t="str">
        <f>'Base de dados'!D2091</f>
        <v>503.893.848-52</v>
      </c>
      <c r="F2092" s="21" t="str">
        <f>IF('Base de dados'!E2091&lt;&gt;"",'Base de dados'!E2091,"")</f>
        <v/>
      </c>
      <c r="G2092" s="21" t="str">
        <f>IF('Base de dados'!F2091&lt;&gt;"",'Base de dados'!F2091,"")</f>
        <v/>
      </c>
      <c r="H2092" s="21" t="str">
        <f>IF('Base de dados'!G2091&lt;&gt;"",'Base de dados'!G2091,"")</f>
        <v/>
      </c>
      <c r="I2092" s="31" t="str">
        <f>Prefeitura!D2092</f>
        <v>SIT SITIO BOA VISTA, 0 - LAGOA BRANCA - CASA BRANCA</v>
      </c>
      <c r="J2092" s="22" t="str">
        <f>Prefeitura!E2092</f>
        <v>(19) 996793778</v>
      </c>
      <c r="K2092" s="23" t="str">
        <f>LOWER('Base de dados'!K2091)</f>
        <v>jaquelinecamilo2015@gmail.com</v>
      </c>
      <c r="L2092" s="24" t="str">
        <f>'Base de dados'!J2091</f>
        <v>POPULAÇÃO GERAL</v>
      </c>
      <c r="M2092" s="24" t="str">
        <f>'Base de dados'!L2091</f>
        <v>SUPLENTE</v>
      </c>
      <c r="N2092" s="24">
        <f>'Base de dados'!M2091</f>
        <v>1775</v>
      </c>
      <c r="O2092" s="29" t="str">
        <f>IF(OR(Prefeitura!I2092="Não",Prefeitura!J2092&lt;&gt;""),"EXCLUÍDO","")</f>
        <v/>
      </c>
      <c r="P2092" s="24" t="str">
        <f>IF(Prefeitura!J2092&lt;&gt;"","ATENDIDO CDHU",IF(Prefeitura!I2092="Não","NÃO COMPROVA TEMPO DE MORADIA",""))</f>
        <v/>
      </c>
      <c r="Q2092" s="24" t="str">
        <f t="shared" si="67"/>
        <v/>
      </c>
    </row>
    <row r="2093" spans="1:17" ht="24.95" customHeight="1" x14ac:dyDescent="0.25">
      <c r="A2093" s="17">
        <f t="shared" si="66"/>
        <v>2091</v>
      </c>
      <c r="B2093" s="18" t="str">
        <f>'Base de dados'!A2092</f>
        <v>5630010741</v>
      </c>
      <c r="C2093" s="19" t="str">
        <f>'Base de dados'!B2092</f>
        <v>DIEGO DE FREITAS DA SILVA</v>
      </c>
      <c r="D2093" s="26">
        <f>'Base de dados'!C2092</f>
        <v>482073512</v>
      </c>
      <c r="E2093" s="20" t="str">
        <f>'Base de dados'!D2092</f>
        <v>402.986.168-74</v>
      </c>
      <c r="F2093" s="21" t="str">
        <f>IF('Base de dados'!E2092&lt;&gt;"",'Base de dados'!E2092,"")</f>
        <v>TAINARA NAVARRO DE FREITAS</v>
      </c>
      <c r="G2093" s="21">
        <f>IF('Base de dados'!F2092&lt;&gt;"",'Base de dados'!F2092,"")</f>
        <v>574124706</v>
      </c>
      <c r="H2093" s="21" t="str">
        <f>IF('Base de dados'!G2092&lt;&gt;"",'Base de dados'!G2092,"")</f>
        <v>468.045.408-32</v>
      </c>
      <c r="I2093" s="31" t="str">
        <f>Prefeitura!D2093</f>
        <v>RUA ANGELO JORGE, 35 - PARQUE SAO PAULO - CASA BRANCA</v>
      </c>
      <c r="J2093" s="22" t="str">
        <f>Prefeitura!E2093</f>
        <v>(19) 989772399</v>
      </c>
      <c r="K2093" s="23" t="str">
        <f>LOWER('Base de dados'!K2092)</f>
        <v>digofreitasdilva@gmail.com</v>
      </c>
      <c r="L2093" s="24" t="str">
        <f>'Base de dados'!J2092</f>
        <v>POPULAÇÃO GERAL</v>
      </c>
      <c r="M2093" s="24" t="str">
        <f>'Base de dados'!L2092</f>
        <v>SUPLENTE</v>
      </c>
      <c r="N2093" s="24">
        <f>'Base de dados'!M2092</f>
        <v>1776</v>
      </c>
      <c r="O2093" s="29" t="str">
        <f>IF(OR(Prefeitura!I2093="Não",Prefeitura!J2093&lt;&gt;""),"EXCLUÍDO","")</f>
        <v/>
      </c>
      <c r="P2093" s="24" t="str">
        <f>IF(Prefeitura!J2093&lt;&gt;"","ATENDIDO CDHU",IF(Prefeitura!I2093="Não","NÃO COMPROVA TEMPO DE MORADIA",""))</f>
        <v/>
      </c>
      <c r="Q2093" s="24" t="str">
        <f t="shared" si="67"/>
        <v/>
      </c>
    </row>
    <row r="2094" spans="1:17" ht="24.95" customHeight="1" x14ac:dyDescent="0.25">
      <c r="A2094" s="17">
        <f t="shared" si="66"/>
        <v>2092</v>
      </c>
      <c r="B2094" s="18" t="str">
        <f>'Base de dados'!A2093</f>
        <v>5630004850</v>
      </c>
      <c r="C2094" s="19" t="str">
        <f>'Base de dados'!B2093</f>
        <v>ANA CAROLINA GIMENEZ LAURINDO</v>
      </c>
      <c r="D2094" s="26">
        <f>'Base de dados'!C2093</f>
        <v>580566304</v>
      </c>
      <c r="E2094" s="20" t="str">
        <f>'Base de dados'!D2093</f>
        <v>490.191.898-24</v>
      </c>
      <c r="F2094" s="21" t="str">
        <f>IF('Base de dados'!E2093&lt;&gt;"",'Base de dados'!E2093,"")</f>
        <v/>
      </c>
      <c r="G2094" s="21" t="str">
        <f>IF('Base de dados'!F2093&lt;&gt;"",'Base de dados'!F2093,"")</f>
        <v/>
      </c>
      <c r="H2094" s="21" t="str">
        <f>IF('Base de dados'!G2093&lt;&gt;"",'Base de dados'!G2093,"")</f>
        <v/>
      </c>
      <c r="I2094" s="31" t="str">
        <f>Prefeitura!D2094</f>
        <v>RUA MARINA MOURA, 51 - PARQUE SAO PAULO - CASA BRANCA</v>
      </c>
      <c r="J2094" s="22" t="str">
        <f>Prefeitura!E2094</f>
        <v>(19) 993994838</v>
      </c>
      <c r="K2094" s="23" t="str">
        <f>LOWER('Base de dados'!K2093)</f>
        <v>karolmari2010@hotmail.com</v>
      </c>
      <c r="L2094" s="24" t="str">
        <f>'Base de dados'!J2093</f>
        <v>POPULAÇÃO GERAL</v>
      </c>
      <c r="M2094" s="24" t="str">
        <f>'Base de dados'!L2093</f>
        <v>SUPLENTE</v>
      </c>
      <c r="N2094" s="24">
        <f>'Base de dados'!M2093</f>
        <v>1777</v>
      </c>
      <c r="O2094" s="29" t="str">
        <f>IF(OR(Prefeitura!I2094="Não",Prefeitura!J2094&lt;&gt;""),"EXCLUÍDO","")</f>
        <v/>
      </c>
      <c r="P2094" s="24" t="str">
        <f>IF(Prefeitura!J2094&lt;&gt;"","ATENDIDO CDHU",IF(Prefeitura!I2094="Não","NÃO COMPROVA TEMPO DE MORADIA",""))</f>
        <v/>
      </c>
      <c r="Q2094" s="24" t="str">
        <f t="shared" si="67"/>
        <v/>
      </c>
    </row>
    <row r="2095" spans="1:17" ht="24.95" customHeight="1" x14ac:dyDescent="0.25">
      <c r="A2095" s="17">
        <f t="shared" si="66"/>
        <v>2093</v>
      </c>
      <c r="B2095" s="18" t="str">
        <f>'Base de dados'!A2094</f>
        <v>5630021136</v>
      </c>
      <c r="C2095" s="19" t="str">
        <f>'Base de dados'!B2094</f>
        <v>LETICIA</v>
      </c>
      <c r="D2095" s="26">
        <f>'Base de dados'!C2094</f>
        <v>548767828</v>
      </c>
      <c r="E2095" s="20" t="str">
        <f>'Base de dados'!D2094</f>
        <v>469.807.268-97</v>
      </c>
      <c r="F2095" s="21" t="str">
        <f>IF('Base de dados'!E2094&lt;&gt;"",'Base de dados'!E2094,"")</f>
        <v/>
      </c>
      <c r="G2095" s="21" t="str">
        <f>IF('Base de dados'!F2094&lt;&gt;"",'Base de dados'!F2094,"")</f>
        <v/>
      </c>
      <c r="H2095" s="21" t="str">
        <f>IF('Base de dados'!G2094&lt;&gt;"",'Base de dados'!G2094,"")</f>
        <v/>
      </c>
      <c r="I2095" s="31" t="str">
        <f>Prefeitura!D2095</f>
        <v>RUA PEDRO PIMENTA, 476 - PARQUE SAO PAULO - CASA BRANCA</v>
      </c>
      <c r="J2095" s="22" t="str">
        <f>Prefeitura!E2095</f>
        <v>(19) 994065594</v>
      </c>
      <c r="K2095" s="23" t="str">
        <f>LOWER('Base de dados'!K2094)</f>
        <v>leticiacaroline221@outlook.com</v>
      </c>
      <c r="L2095" s="24" t="str">
        <f>'Base de dados'!J2094</f>
        <v>POPULAÇÃO GERAL</v>
      </c>
      <c r="M2095" s="24" t="str">
        <f>'Base de dados'!L2094</f>
        <v>SUPLENTE</v>
      </c>
      <c r="N2095" s="24">
        <f>'Base de dados'!M2094</f>
        <v>1778</v>
      </c>
      <c r="O2095" s="29" t="str">
        <f>IF(OR(Prefeitura!I2095="Não",Prefeitura!J2095&lt;&gt;""),"EXCLUÍDO","")</f>
        <v/>
      </c>
      <c r="P2095" s="24" t="str">
        <f>IF(Prefeitura!J2095&lt;&gt;"","ATENDIDO CDHU",IF(Prefeitura!I2095="Não","NÃO COMPROVA TEMPO DE MORADIA",""))</f>
        <v/>
      </c>
      <c r="Q2095" s="24" t="str">
        <f t="shared" si="67"/>
        <v/>
      </c>
    </row>
    <row r="2096" spans="1:17" ht="24.95" customHeight="1" x14ac:dyDescent="0.25">
      <c r="A2096" s="17">
        <f t="shared" si="66"/>
        <v>2094</v>
      </c>
      <c r="B2096" s="18" t="str">
        <f>'Base de dados'!A2095</f>
        <v>5630019650</v>
      </c>
      <c r="C2096" s="19" t="str">
        <f>'Base de dados'!B2095</f>
        <v>DANIELE LOPES DE FARIA NETO</v>
      </c>
      <c r="D2096" s="26">
        <f>'Base de dados'!C2095</f>
        <v>400990994</v>
      </c>
      <c r="E2096" s="20" t="str">
        <f>'Base de dados'!D2095</f>
        <v>316.543.878-19</v>
      </c>
      <c r="F2096" s="21" t="str">
        <f>IF('Base de dados'!E2095&lt;&gt;"",'Base de dados'!E2095,"")</f>
        <v/>
      </c>
      <c r="G2096" s="21" t="str">
        <f>IF('Base de dados'!F2095&lt;&gt;"",'Base de dados'!F2095,"")</f>
        <v/>
      </c>
      <c r="H2096" s="21" t="str">
        <f>IF('Base de dados'!G2095&lt;&gt;"",'Base de dados'!G2095,"")</f>
        <v/>
      </c>
      <c r="I2096" s="31" t="str">
        <f>Prefeitura!D2096</f>
        <v>RUA LUIZ GONZAGA DE SILLOS, 203 - NAZARE  - CASA BRANCA</v>
      </c>
      <c r="J2096" s="22" t="str">
        <f>Prefeitura!E2096</f>
        <v>(19) 997746605</v>
      </c>
      <c r="K2096" s="23" t="str">
        <f>LOWER('Base de dados'!K2095)</f>
        <v>fariadaniele@hotmail.con</v>
      </c>
      <c r="L2096" s="24" t="str">
        <f>'Base de dados'!J2095</f>
        <v>POPULAÇÃO GERAL</v>
      </c>
      <c r="M2096" s="24" t="str">
        <f>'Base de dados'!L2095</f>
        <v>SUPLENTE</v>
      </c>
      <c r="N2096" s="24">
        <f>'Base de dados'!M2095</f>
        <v>1779</v>
      </c>
      <c r="O2096" s="29" t="str">
        <f>IF(OR(Prefeitura!I2096="Não",Prefeitura!J2096&lt;&gt;""),"EXCLUÍDO","")</f>
        <v/>
      </c>
      <c r="P2096" s="24" t="str">
        <f>IF(Prefeitura!J2096&lt;&gt;"","ATENDIDO CDHU",IF(Prefeitura!I2096="Não","NÃO COMPROVA TEMPO DE MORADIA",""))</f>
        <v/>
      </c>
      <c r="Q2096" s="24" t="str">
        <f t="shared" si="67"/>
        <v/>
      </c>
    </row>
    <row r="2097" spans="1:17" ht="24.95" customHeight="1" x14ac:dyDescent="0.25">
      <c r="A2097" s="17">
        <f t="shared" si="66"/>
        <v>2095</v>
      </c>
      <c r="B2097" s="18" t="str">
        <f>'Base de dados'!A2096</f>
        <v>5630006046</v>
      </c>
      <c r="C2097" s="19" t="str">
        <f>'Base de dados'!B2096</f>
        <v>TAYLA ALVES DE CASTRO</v>
      </c>
      <c r="D2097" s="26">
        <f>'Base de dados'!C2096</f>
        <v>471154209</v>
      </c>
      <c r="E2097" s="20" t="str">
        <f>'Base de dados'!D2096</f>
        <v>412.520.088-21</v>
      </c>
      <c r="F2097" s="21" t="str">
        <f>IF('Base de dados'!E2096&lt;&gt;"",'Base de dados'!E2096,"")</f>
        <v/>
      </c>
      <c r="G2097" s="21" t="str">
        <f>IF('Base de dados'!F2096&lt;&gt;"",'Base de dados'!F2096,"")</f>
        <v/>
      </c>
      <c r="H2097" s="21" t="str">
        <f>IF('Base de dados'!G2096&lt;&gt;"",'Base de dados'!G2096,"")</f>
        <v/>
      </c>
      <c r="I2097" s="31" t="str">
        <f>Prefeitura!D2097</f>
        <v>RUA MARIA REGINA BRAGA DE CARVALHO, 151 - ANDORINHAS - CASA BRANCA</v>
      </c>
      <c r="J2097" s="22" t="str">
        <f>Prefeitura!E2097</f>
        <v>(19) 992191595</v>
      </c>
      <c r="K2097" s="23" t="str">
        <f>LOWER('Base de dados'!K2096)</f>
        <v>taylacarter@hotmail.com</v>
      </c>
      <c r="L2097" s="24" t="str">
        <f>'Base de dados'!J2096</f>
        <v>POPULAÇÃO GERAL</v>
      </c>
      <c r="M2097" s="24" t="str">
        <f>'Base de dados'!L2096</f>
        <v>SUPLENTE</v>
      </c>
      <c r="N2097" s="24">
        <f>'Base de dados'!M2096</f>
        <v>1780</v>
      </c>
      <c r="O2097" s="29" t="str">
        <f>IF(OR(Prefeitura!I2097="Não",Prefeitura!J2097&lt;&gt;""),"EXCLUÍDO","")</f>
        <v/>
      </c>
      <c r="P2097" s="24" t="str">
        <f>IF(Prefeitura!J2097&lt;&gt;"","ATENDIDO CDHU",IF(Prefeitura!I2097="Não","NÃO COMPROVA TEMPO DE MORADIA",""))</f>
        <v/>
      </c>
      <c r="Q2097" s="24" t="str">
        <f t="shared" si="67"/>
        <v/>
      </c>
    </row>
    <row r="2098" spans="1:17" ht="24.95" customHeight="1" x14ac:dyDescent="0.25">
      <c r="A2098" s="17">
        <f t="shared" si="66"/>
        <v>2096</v>
      </c>
      <c r="B2098" s="18" t="str">
        <f>'Base de dados'!A2097</f>
        <v>5630014412</v>
      </c>
      <c r="C2098" s="19" t="str">
        <f>'Base de dados'!B2097</f>
        <v>JEAN CARLOS SOUZA</v>
      </c>
      <c r="D2098" s="26">
        <f>'Base de dados'!C2097</f>
        <v>575948036</v>
      </c>
      <c r="E2098" s="20" t="str">
        <f>'Base de dados'!D2097</f>
        <v>459.721.148-95</v>
      </c>
      <c r="F2098" s="21" t="str">
        <f>IF('Base de dados'!E2097&lt;&gt;"",'Base de dados'!E2097,"")</f>
        <v/>
      </c>
      <c r="G2098" s="21" t="str">
        <f>IF('Base de dados'!F2097&lt;&gt;"",'Base de dados'!F2097,"")</f>
        <v/>
      </c>
      <c r="H2098" s="21" t="str">
        <f>IF('Base de dados'!G2097&lt;&gt;"",'Base de dados'!G2097,"")</f>
        <v/>
      </c>
      <c r="I2098" s="31" t="str">
        <f>Prefeitura!D2098</f>
        <v>RUA DOS CRAVOS, 110 - SAO BERNARDO - CASA BRANCA</v>
      </c>
      <c r="J2098" s="22" t="str">
        <f>Prefeitura!E2098</f>
        <v>(19) 991931920</v>
      </c>
      <c r="K2098" s="23" t="str">
        <f>LOWER('Base de dados'!K2097)</f>
        <v>jeancarlossouza_10@hotmail.com</v>
      </c>
      <c r="L2098" s="24" t="str">
        <f>'Base de dados'!J2097</f>
        <v>POPULAÇÃO GERAL</v>
      </c>
      <c r="M2098" s="24" t="str">
        <f>'Base de dados'!L2097</f>
        <v>SUPLENTE</v>
      </c>
      <c r="N2098" s="24">
        <f>'Base de dados'!M2097</f>
        <v>1781</v>
      </c>
      <c r="O2098" s="29" t="str">
        <f>IF(OR(Prefeitura!I2098="Não",Prefeitura!J2098&lt;&gt;""),"EXCLUÍDO","")</f>
        <v/>
      </c>
      <c r="P2098" s="24" t="str">
        <f>IF(Prefeitura!J2098&lt;&gt;"","ATENDIDO CDHU",IF(Prefeitura!I2098="Não","NÃO COMPROVA TEMPO DE MORADIA",""))</f>
        <v/>
      </c>
      <c r="Q2098" s="24" t="str">
        <f t="shared" si="67"/>
        <v/>
      </c>
    </row>
    <row r="2099" spans="1:17" ht="24.95" customHeight="1" x14ac:dyDescent="0.25">
      <c r="A2099" s="17">
        <f t="shared" si="66"/>
        <v>2097</v>
      </c>
      <c r="B2099" s="18" t="str">
        <f>'Base de dados'!A2098</f>
        <v>5630018330</v>
      </c>
      <c r="C2099" s="19" t="str">
        <f>'Base de dados'!B2098</f>
        <v>ALEXANDRE JOSE DIAS RABELO</v>
      </c>
      <c r="D2099" s="26">
        <f>'Base de dados'!C2098</f>
        <v>295188947</v>
      </c>
      <c r="E2099" s="20" t="str">
        <f>'Base de dados'!D2098</f>
        <v>258.635.738-80</v>
      </c>
      <c r="F2099" s="21" t="str">
        <f>IF('Base de dados'!E2098&lt;&gt;"",'Base de dados'!E2098,"")</f>
        <v>MARLENE RIBEIRO GOULART RABELO</v>
      </c>
      <c r="G2099" s="21">
        <f>IF('Base de dados'!F2098&lt;&gt;"",'Base de dados'!F2098,"")</f>
        <v>18562014</v>
      </c>
      <c r="H2099" s="21" t="str">
        <f>IF('Base de dados'!G2098&lt;&gt;"",'Base de dados'!G2098,"")</f>
        <v>324.215.868-79</v>
      </c>
      <c r="I2099" s="31" t="str">
        <f>Prefeitura!D2099</f>
        <v>AV  LUIZ GAMA, 209 - CENTRO - CASA BRANCA</v>
      </c>
      <c r="J2099" s="22" t="str">
        <f>Prefeitura!E2099</f>
        <v>(19) 993174747</v>
      </c>
      <c r="K2099" s="23" t="str">
        <f>LOWER('Base de dados'!K2098)</f>
        <v>tamara_facab@hotmail.com</v>
      </c>
      <c r="L2099" s="24" t="str">
        <f>'Base de dados'!J2098</f>
        <v>POPULAÇÃO GERAL</v>
      </c>
      <c r="M2099" s="24" t="str">
        <f>'Base de dados'!L2098</f>
        <v>SUPLENTE</v>
      </c>
      <c r="N2099" s="24">
        <f>'Base de dados'!M2098</f>
        <v>1782</v>
      </c>
      <c r="O2099" s="29" t="str">
        <f>IF(OR(Prefeitura!I2099="Não",Prefeitura!J2099&lt;&gt;""),"EXCLUÍDO","")</f>
        <v/>
      </c>
      <c r="P2099" s="24" t="str">
        <f>IF(Prefeitura!J2099&lt;&gt;"","ATENDIDO CDHU",IF(Prefeitura!I2099="Não","NÃO COMPROVA TEMPO DE MORADIA",""))</f>
        <v/>
      </c>
      <c r="Q2099" s="24" t="str">
        <f t="shared" si="67"/>
        <v/>
      </c>
    </row>
    <row r="2100" spans="1:17" ht="24.95" customHeight="1" x14ac:dyDescent="0.25">
      <c r="A2100" s="17">
        <f t="shared" si="66"/>
        <v>2098</v>
      </c>
      <c r="B2100" s="18" t="str">
        <f>'Base de dados'!A2099</f>
        <v>5630008075</v>
      </c>
      <c r="C2100" s="19" t="str">
        <f>'Base de dados'!B2099</f>
        <v>AMANDA DE SOUZA COELHO</v>
      </c>
      <c r="D2100" s="26">
        <f>'Base de dados'!C2099</f>
        <v>431645139</v>
      </c>
      <c r="E2100" s="20" t="str">
        <f>'Base de dados'!D2099</f>
        <v>333.930.748-22</v>
      </c>
      <c r="F2100" s="21" t="str">
        <f>IF('Base de dados'!E2099&lt;&gt;"",'Base de dados'!E2099,"")</f>
        <v/>
      </c>
      <c r="G2100" s="21" t="str">
        <f>IF('Base de dados'!F2099&lt;&gt;"",'Base de dados'!F2099,"")</f>
        <v/>
      </c>
      <c r="H2100" s="21" t="str">
        <f>IF('Base de dados'!G2099&lt;&gt;"",'Base de dados'!G2099,"")</f>
        <v/>
      </c>
      <c r="I2100" s="31" t="str">
        <f>Prefeitura!D2100</f>
        <v>RUA DOS FURLANI, 158 - JARDIM BOA ESPERANCA - CASA BRANCA</v>
      </c>
      <c r="J2100" s="22" t="str">
        <f>Prefeitura!E2100</f>
        <v>(19) 997890119</v>
      </c>
      <c r="K2100" s="23" t="str">
        <f>LOWER('Base de dados'!K2099)</f>
        <v>amandacoelho06@hotmail.com</v>
      </c>
      <c r="L2100" s="24" t="str">
        <f>'Base de dados'!J2099</f>
        <v>POPULAÇÃO GERAL</v>
      </c>
      <c r="M2100" s="24" t="str">
        <f>'Base de dados'!L2099</f>
        <v>SUPLENTE</v>
      </c>
      <c r="N2100" s="24">
        <f>'Base de dados'!M2099</f>
        <v>1783</v>
      </c>
      <c r="O2100" s="29" t="str">
        <f>IF(OR(Prefeitura!I2100="Não",Prefeitura!J2100&lt;&gt;""),"EXCLUÍDO","")</f>
        <v/>
      </c>
      <c r="P2100" s="24" t="str">
        <f>IF(Prefeitura!J2100&lt;&gt;"","ATENDIDO CDHU",IF(Prefeitura!I2100="Não","NÃO COMPROVA TEMPO DE MORADIA",""))</f>
        <v/>
      </c>
      <c r="Q2100" s="24" t="str">
        <f t="shared" si="67"/>
        <v/>
      </c>
    </row>
    <row r="2101" spans="1:17" ht="24.95" customHeight="1" x14ac:dyDescent="0.25">
      <c r="A2101" s="17">
        <f t="shared" si="66"/>
        <v>2099</v>
      </c>
      <c r="B2101" s="18" t="str">
        <f>'Base de dados'!A2100</f>
        <v>5630008703</v>
      </c>
      <c r="C2101" s="19" t="str">
        <f>'Base de dados'!B2100</f>
        <v>MARIELLI REGINA CAMPIONI NOGUEIRA</v>
      </c>
      <c r="D2101" s="26">
        <f>'Base de dados'!C2100</f>
        <v>306262381</v>
      </c>
      <c r="E2101" s="20" t="str">
        <f>'Base de dados'!D2100</f>
        <v>299.683.118-71</v>
      </c>
      <c r="F2101" s="21" t="str">
        <f>IF('Base de dados'!E2100&lt;&gt;"",'Base de dados'!E2100,"")</f>
        <v>MARCELO VENTURINE PEGORITTI</v>
      </c>
      <c r="G2101" s="21">
        <f>IF('Base de dados'!F2100&lt;&gt;"",'Base de dados'!F2100,"")</f>
        <v>235194992</v>
      </c>
      <c r="H2101" s="21" t="str">
        <f>IF('Base de dados'!G2100&lt;&gt;"",'Base de dados'!G2100,"")</f>
        <v>168.321.738-14</v>
      </c>
      <c r="I2101" s="31" t="str">
        <f>Prefeitura!D2101</f>
        <v>RUA ANTONIO GARCIA PARRA, 175 - RESIDENCIAL JARDIM COESA - CASA BRANCA</v>
      </c>
      <c r="J2101" s="22" t="str">
        <f>Prefeitura!E2101</f>
        <v>(19) 991529233</v>
      </c>
      <c r="K2101" s="23" t="str">
        <f>LOWER('Base de dados'!K2100)</f>
        <v>mrcampioni@hotmail.com</v>
      </c>
      <c r="L2101" s="24" t="str">
        <f>'Base de dados'!J2100</f>
        <v>POPULAÇÃO GERAL</v>
      </c>
      <c r="M2101" s="24" t="str">
        <f>'Base de dados'!L2100</f>
        <v>SUPLENTE</v>
      </c>
      <c r="N2101" s="24">
        <f>'Base de dados'!M2100</f>
        <v>1784</v>
      </c>
      <c r="O2101" s="29" t="str">
        <f>IF(OR(Prefeitura!I2101="Não",Prefeitura!J2101&lt;&gt;""),"EXCLUÍDO","")</f>
        <v/>
      </c>
      <c r="P2101" s="24" t="str">
        <f>IF(Prefeitura!J2101&lt;&gt;"","ATENDIDO CDHU",IF(Prefeitura!I2101="Não","NÃO COMPROVA TEMPO DE MORADIA",""))</f>
        <v/>
      </c>
      <c r="Q2101" s="24" t="str">
        <f t="shared" si="67"/>
        <v/>
      </c>
    </row>
    <row r="2102" spans="1:17" ht="24.95" customHeight="1" x14ac:dyDescent="0.25">
      <c r="A2102" s="17">
        <f t="shared" si="66"/>
        <v>2100</v>
      </c>
      <c r="B2102" s="18" t="str">
        <f>'Base de dados'!A2101</f>
        <v>5630017282</v>
      </c>
      <c r="C2102" s="19" t="str">
        <f>'Base de dados'!B2101</f>
        <v>ISAAC DA SILVA CONCEICAO</v>
      </c>
      <c r="D2102" s="26">
        <f>'Base de dados'!C2101</f>
        <v>1403621691</v>
      </c>
      <c r="E2102" s="20" t="str">
        <f>'Base de dados'!D2101</f>
        <v>045.933.355-07</v>
      </c>
      <c r="F2102" s="21" t="str">
        <f>IF('Base de dados'!E2101&lt;&gt;"",'Base de dados'!E2101,"")</f>
        <v/>
      </c>
      <c r="G2102" s="21" t="str">
        <f>IF('Base de dados'!F2101&lt;&gt;"",'Base de dados'!F2101,"")</f>
        <v/>
      </c>
      <c r="H2102" s="21" t="str">
        <f>IF('Base de dados'!G2101&lt;&gt;"",'Base de dados'!G2101,"")</f>
        <v/>
      </c>
      <c r="I2102" s="31" t="str">
        <f>Prefeitura!D2102</f>
        <v>RUA CUSTODIO JOSE INACIO RODRIGUES, 276 - PARQUE INDUSTRIAL - CAMPINAS</v>
      </c>
      <c r="J2102" s="22" t="str">
        <f>Prefeitura!E2102</f>
        <v>(11) 958878058</v>
      </c>
      <c r="K2102" s="23" t="str">
        <f>LOWER('Base de dados'!K2101)</f>
        <v>isaac.sil@hotmail.com</v>
      </c>
      <c r="L2102" s="24" t="str">
        <f>'Base de dados'!J2101</f>
        <v>POPULAÇÃO GERAL</v>
      </c>
      <c r="M2102" s="24" t="str">
        <f>'Base de dados'!L2101</f>
        <v>SUPLENTE</v>
      </c>
      <c r="N2102" s="24">
        <f>'Base de dados'!M2101</f>
        <v>1785</v>
      </c>
      <c r="O2102" s="29" t="str">
        <f>IF(OR(Prefeitura!I2102="Não",Prefeitura!J2102&lt;&gt;""),"EXCLUÍDO","")</f>
        <v/>
      </c>
      <c r="P2102" s="24" t="str">
        <f>IF(Prefeitura!J2102&lt;&gt;"","ATENDIDO CDHU",IF(Prefeitura!I2102="Não","NÃO COMPROVA TEMPO DE MORADIA",""))</f>
        <v/>
      </c>
      <c r="Q2102" s="24" t="str">
        <f t="shared" si="67"/>
        <v/>
      </c>
    </row>
    <row r="2103" spans="1:17" ht="24.95" customHeight="1" x14ac:dyDescent="0.25">
      <c r="A2103" s="17">
        <f t="shared" si="66"/>
        <v>2101</v>
      </c>
      <c r="B2103" s="18" t="str">
        <f>'Base de dados'!A2102</f>
        <v>5630014941</v>
      </c>
      <c r="C2103" s="19" t="str">
        <f>'Base de dados'!B2102</f>
        <v>NARA MICHELLY FERREIRA CANDIDO</v>
      </c>
      <c r="D2103" s="26">
        <f>'Base de dados'!C2102</f>
        <v>470854418</v>
      </c>
      <c r="E2103" s="20" t="str">
        <f>'Base de dados'!D2102</f>
        <v>383.336.458-01</v>
      </c>
      <c r="F2103" s="21" t="str">
        <f>IF('Base de dados'!E2102&lt;&gt;"",'Base de dados'!E2102,"")</f>
        <v>EDMAR AUGUSTO CANDIDO</v>
      </c>
      <c r="G2103" s="21">
        <f>IF('Base de dados'!F2102&lt;&gt;"",'Base de dados'!F2102,"")</f>
        <v>418687419</v>
      </c>
      <c r="H2103" s="21" t="str">
        <f>IF('Base de dados'!G2102&lt;&gt;"",'Base de dados'!G2102,"")</f>
        <v>377.156.068-39</v>
      </c>
      <c r="I2103" s="31" t="str">
        <f>Prefeitura!D2103</f>
        <v>RUA JOAO BATISTA SALLES CUNHA, 19 - PARQUE SAO PAULO - CASA BRANCA</v>
      </c>
      <c r="J2103" s="22" t="str">
        <f>Prefeitura!E2103</f>
        <v>(19) 989503378</v>
      </c>
      <c r="K2103" s="23" t="str">
        <f>LOWER('Base de dados'!K2102)</f>
        <v>naahferreira20@hotmail.com</v>
      </c>
      <c r="L2103" s="24" t="str">
        <f>'Base de dados'!J2102</f>
        <v>POPULAÇÃO GERAL</v>
      </c>
      <c r="M2103" s="24" t="str">
        <f>'Base de dados'!L2102</f>
        <v>SUPLENTE</v>
      </c>
      <c r="N2103" s="24">
        <f>'Base de dados'!M2102</f>
        <v>1786</v>
      </c>
      <c r="O2103" s="29" t="str">
        <f>IF(OR(Prefeitura!I2103="Não",Prefeitura!J2103&lt;&gt;""),"EXCLUÍDO","")</f>
        <v/>
      </c>
      <c r="P2103" s="24" t="str">
        <f>IF(Prefeitura!J2103&lt;&gt;"","ATENDIDO CDHU",IF(Prefeitura!I2103="Não","NÃO COMPROVA TEMPO DE MORADIA",""))</f>
        <v/>
      </c>
      <c r="Q2103" s="24" t="str">
        <f t="shared" si="67"/>
        <v/>
      </c>
    </row>
    <row r="2104" spans="1:17" ht="24.95" customHeight="1" x14ac:dyDescent="0.25">
      <c r="A2104" s="17">
        <f t="shared" si="66"/>
        <v>2102</v>
      </c>
      <c r="B2104" s="18" t="str">
        <f>'Base de dados'!A2103</f>
        <v>5630002151</v>
      </c>
      <c r="C2104" s="19" t="str">
        <f>'Base de dados'!B2103</f>
        <v>ROSEMARI CRISTIANE DA SILVA ANDRADE</v>
      </c>
      <c r="D2104" s="26">
        <f>'Base de dados'!C2103</f>
        <v>400988136</v>
      </c>
      <c r="E2104" s="20" t="str">
        <f>'Base de dados'!D2103</f>
        <v>349.334.598-43</v>
      </c>
      <c r="F2104" s="21" t="str">
        <f>IF('Base de dados'!E2103&lt;&gt;"",'Base de dados'!E2103,"")</f>
        <v>WELLINGTON RIBEIRO DA SILVA</v>
      </c>
      <c r="G2104" s="21">
        <f>IF('Base de dados'!F2103&lt;&gt;"",'Base de dados'!F2103,"")</f>
        <v>400991263</v>
      </c>
      <c r="H2104" s="21" t="str">
        <f>IF('Base de dados'!G2103&lt;&gt;"",'Base de dados'!G2103,"")</f>
        <v>331.085.218-02</v>
      </c>
      <c r="I2104" s="31" t="str">
        <f>Prefeitura!D2104</f>
        <v>RUA FAMILIA CASTRO, 67 - NAZARE - CASA BRANCA</v>
      </c>
      <c r="J2104" s="22" t="str">
        <f>Prefeitura!E2104</f>
        <v>(19) 994027697</v>
      </c>
      <c r="K2104" s="23" t="str">
        <f>LOWER('Base de dados'!K2103)</f>
        <v>rosemariandrade117@gmail.com</v>
      </c>
      <c r="L2104" s="24" t="str">
        <f>'Base de dados'!J2103</f>
        <v>POPULAÇÃO GERAL</v>
      </c>
      <c r="M2104" s="24" t="str">
        <f>'Base de dados'!L2103</f>
        <v>SUPLENTE</v>
      </c>
      <c r="N2104" s="24">
        <f>'Base de dados'!M2103</f>
        <v>1787</v>
      </c>
      <c r="O2104" s="29" t="str">
        <f>IF(OR(Prefeitura!I2104="Não",Prefeitura!J2104&lt;&gt;""),"EXCLUÍDO","")</f>
        <v/>
      </c>
      <c r="P2104" s="24" t="str">
        <f>IF(Prefeitura!J2104&lt;&gt;"","ATENDIDO CDHU",IF(Prefeitura!I2104="Não","NÃO COMPROVA TEMPO DE MORADIA",""))</f>
        <v/>
      </c>
      <c r="Q2104" s="24" t="str">
        <f t="shared" si="67"/>
        <v/>
      </c>
    </row>
    <row r="2105" spans="1:17" ht="24.95" customHeight="1" x14ac:dyDescent="0.25">
      <c r="A2105" s="17">
        <f t="shared" si="66"/>
        <v>2103</v>
      </c>
      <c r="B2105" s="18" t="str">
        <f>'Base de dados'!A2104</f>
        <v>5630012788</v>
      </c>
      <c r="C2105" s="19" t="str">
        <f>'Base de dados'!B2104</f>
        <v>JESSICA DAS GRACAS DE SOUZA OLIVEIRA</v>
      </c>
      <c r="D2105" s="26">
        <f>'Base de dados'!C2104</f>
        <v>572481810</v>
      </c>
      <c r="E2105" s="20" t="str">
        <f>'Base de dados'!D2104</f>
        <v>503.119.128-77</v>
      </c>
      <c r="F2105" s="21" t="str">
        <f>IF('Base de dados'!E2104&lt;&gt;"",'Base de dados'!E2104,"")</f>
        <v/>
      </c>
      <c r="G2105" s="21" t="str">
        <f>IF('Base de dados'!F2104&lt;&gt;"",'Base de dados'!F2104,"")</f>
        <v/>
      </c>
      <c r="H2105" s="21" t="str">
        <f>IF('Base de dados'!G2104&lt;&gt;"",'Base de dados'!G2104,"")</f>
        <v/>
      </c>
      <c r="I2105" s="31" t="str">
        <f>Prefeitura!D2105</f>
        <v>AV  AV ANTONIO FELIPE DOS SANTOS FILHO, 37 - JARDIM CIDADE NOVA - POTIM</v>
      </c>
      <c r="J2105" s="22" t="str">
        <f>Prefeitura!E2105</f>
        <v>(12) 996535264</v>
      </c>
      <c r="K2105" s="23" t="str">
        <f>LOWER('Base de dados'!K2104)</f>
        <v>jeuscaoliveira@gmail.com</v>
      </c>
      <c r="L2105" s="24" t="str">
        <f>'Base de dados'!J2104</f>
        <v>POPULAÇÃO GERAL</v>
      </c>
      <c r="M2105" s="24" t="str">
        <f>'Base de dados'!L2104</f>
        <v>SUPLENTE</v>
      </c>
      <c r="N2105" s="24">
        <f>'Base de dados'!M2104</f>
        <v>1788</v>
      </c>
      <c r="O2105" s="29" t="str">
        <f>IF(OR(Prefeitura!I2105="Não",Prefeitura!J2105&lt;&gt;""),"EXCLUÍDO","")</f>
        <v/>
      </c>
      <c r="P2105" s="24" t="str">
        <f>IF(Prefeitura!J2105&lt;&gt;"","ATENDIDO CDHU",IF(Prefeitura!I2105="Não","NÃO COMPROVA TEMPO DE MORADIA",""))</f>
        <v/>
      </c>
      <c r="Q2105" s="24" t="str">
        <f t="shared" si="67"/>
        <v/>
      </c>
    </row>
    <row r="2106" spans="1:17" ht="24.95" customHeight="1" x14ac:dyDescent="0.25">
      <c r="A2106" s="17">
        <f t="shared" si="66"/>
        <v>2104</v>
      </c>
      <c r="B2106" s="18" t="str">
        <f>'Base de dados'!A2105</f>
        <v>5630012143</v>
      </c>
      <c r="C2106" s="19" t="str">
        <f>'Base de dados'!B2105</f>
        <v>WELINGTON DELFINO DA SILVA</v>
      </c>
      <c r="D2106" s="26">
        <f>'Base de dados'!C2105</f>
        <v>480317562</v>
      </c>
      <c r="E2106" s="20" t="str">
        <f>'Base de dados'!D2105</f>
        <v>414.143.388-80</v>
      </c>
      <c r="F2106" s="21" t="str">
        <f>IF('Base de dados'!E2105&lt;&gt;"",'Base de dados'!E2105,"")</f>
        <v>FERNANDA MOREIRA DIAS</v>
      </c>
      <c r="G2106" s="21">
        <f>IF('Base de dados'!F2105&lt;&gt;"",'Base de dados'!F2105,"")</f>
        <v>379888427</v>
      </c>
      <c r="H2106" s="21" t="str">
        <f>IF('Base de dados'!G2105&lt;&gt;"",'Base de dados'!G2105,"")</f>
        <v>374.067.378-82</v>
      </c>
      <c r="I2106" s="31" t="str">
        <f>Prefeitura!D2106</f>
        <v>AV  JOSE BASILONE JUNIOR, 637 - CENTRO - CASA BRANCA</v>
      </c>
      <c r="J2106" s="22" t="str">
        <f>Prefeitura!E2106</f>
        <v>(19) 989733034</v>
      </c>
      <c r="K2106" s="23" t="str">
        <f>LOWER('Base de dados'!K2105)</f>
        <v>femodis@hotmail.com</v>
      </c>
      <c r="L2106" s="24" t="str">
        <f>'Base de dados'!J2105</f>
        <v>POPULAÇÃO GERAL</v>
      </c>
      <c r="M2106" s="24" t="str">
        <f>'Base de dados'!L2105</f>
        <v>SUPLENTE</v>
      </c>
      <c r="N2106" s="24">
        <f>'Base de dados'!M2105</f>
        <v>1789</v>
      </c>
      <c r="O2106" s="29" t="str">
        <f>IF(OR(Prefeitura!I2106="Não",Prefeitura!J2106&lt;&gt;""),"EXCLUÍDO","")</f>
        <v/>
      </c>
      <c r="P2106" s="24" t="str">
        <f>IF(Prefeitura!J2106&lt;&gt;"","ATENDIDO CDHU",IF(Prefeitura!I2106="Não","NÃO COMPROVA TEMPO DE MORADIA",""))</f>
        <v/>
      </c>
      <c r="Q2106" s="24" t="str">
        <f t="shared" si="67"/>
        <v/>
      </c>
    </row>
    <row r="2107" spans="1:17" ht="24.95" customHeight="1" x14ac:dyDescent="0.25">
      <c r="A2107" s="17">
        <f t="shared" si="66"/>
        <v>2105</v>
      </c>
      <c r="B2107" s="18" t="str">
        <f>'Base de dados'!A2106</f>
        <v>5630001799</v>
      </c>
      <c r="C2107" s="19" t="str">
        <f>'Base de dados'!B2106</f>
        <v>PATRICIA CARLA RIBEIRO DA CUNHA</v>
      </c>
      <c r="D2107" s="26">
        <f>'Base de dados'!C2106</f>
        <v>255418498</v>
      </c>
      <c r="E2107" s="20" t="str">
        <f>'Base de dados'!D2106</f>
        <v>247.319.708-30</v>
      </c>
      <c r="F2107" s="21" t="str">
        <f>IF('Base de dados'!E2106&lt;&gt;"",'Base de dados'!E2106,"")</f>
        <v>JOSE OSVALDO DA CUNHA FILHO</v>
      </c>
      <c r="G2107" s="21">
        <f>IF('Base de dados'!F2106&lt;&gt;"",'Base de dados'!F2106,"")</f>
        <v>418692877</v>
      </c>
      <c r="H2107" s="21" t="str">
        <f>IF('Base de dados'!G2106&lt;&gt;"",'Base de dados'!G2106,"")</f>
        <v>316.536.158-42</v>
      </c>
      <c r="I2107" s="31" t="str">
        <f>Prefeitura!D2107</f>
        <v>RUA HIBSEN COSTA MANSO, 201 - JARDIM TUPI - CASA BRANCA</v>
      </c>
      <c r="J2107" s="22" t="str">
        <f>Prefeitura!E2107</f>
        <v>(19) 993764092</v>
      </c>
      <c r="K2107" s="23" t="str">
        <f>LOWER('Base de dados'!K2106)</f>
        <v>patriciacarlaribeiro.43@gmail.com</v>
      </c>
      <c r="L2107" s="24" t="str">
        <f>'Base de dados'!J2106</f>
        <v>POPULAÇÃO GERAL</v>
      </c>
      <c r="M2107" s="24" t="str">
        <f>'Base de dados'!L2106</f>
        <v>SUPLENTE</v>
      </c>
      <c r="N2107" s="24">
        <f>'Base de dados'!M2106</f>
        <v>1790</v>
      </c>
      <c r="O2107" s="29" t="str">
        <f>IF(OR(Prefeitura!I2107="Não",Prefeitura!J2107&lt;&gt;""),"EXCLUÍDO","")</f>
        <v/>
      </c>
      <c r="P2107" s="24" t="str">
        <f>IF(Prefeitura!J2107&lt;&gt;"","ATENDIDO CDHU",IF(Prefeitura!I2107="Não","NÃO COMPROVA TEMPO DE MORADIA",""))</f>
        <v/>
      </c>
      <c r="Q2107" s="24" t="str">
        <f t="shared" si="67"/>
        <v/>
      </c>
    </row>
    <row r="2108" spans="1:17" ht="24.95" customHeight="1" x14ac:dyDescent="0.25">
      <c r="A2108" s="17">
        <f t="shared" si="66"/>
        <v>2106</v>
      </c>
      <c r="B2108" s="18" t="str">
        <f>'Base de dados'!A2107</f>
        <v>5630020963</v>
      </c>
      <c r="C2108" s="19" t="str">
        <f>'Base de dados'!B2107</f>
        <v>TATIANA CRISTINA MORAIS</v>
      </c>
      <c r="D2108" s="26">
        <f>'Base de dados'!C2107</f>
        <v>454792918</v>
      </c>
      <c r="E2108" s="20" t="str">
        <f>'Base de dados'!D2107</f>
        <v>310.277.328-10</v>
      </c>
      <c r="F2108" s="21" t="str">
        <f>IF('Base de dados'!E2107&lt;&gt;"",'Base de dados'!E2107,"")</f>
        <v/>
      </c>
      <c r="G2108" s="21" t="str">
        <f>IF('Base de dados'!F2107&lt;&gt;"",'Base de dados'!F2107,"")</f>
        <v/>
      </c>
      <c r="H2108" s="21" t="str">
        <f>IF('Base de dados'!G2107&lt;&gt;"",'Base de dados'!G2107,"")</f>
        <v/>
      </c>
      <c r="I2108" s="31" t="str">
        <f>Prefeitura!D2108</f>
        <v>RUA MARINA MOURA, 288 - PARQUE SAO PAULO - CASA BRANCA</v>
      </c>
      <c r="J2108" s="22" t="str">
        <f>Prefeitura!E2108</f>
        <v>(19) 991460279</v>
      </c>
      <c r="K2108" s="23" t="str">
        <f>LOWER('Base de dados'!K2107)</f>
        <v>aninha_rg@hotmail.com</v>
      </c>
      <c r="L2108" s="24" t="str">
        <f>'Base de dados'!J2107</f>
        <v>POPULAÇÃO GERAL</v>
      </c>
      <c r="M2108" s="24" t="str">
        <f>'Base de dados'!L2107</f>
        <v>SUPLENTE</v>
      </c>
      <c r="N2108" s="24">
        <f>'Base de dados'!M2107</f>
        <v>1791</v>
      </c>
      <c r="O2108" s="29" t="str">
        <f>IF(OR(Prefeitura!I2108="Não",Prefeitura!J2108&lt;&gt;""),"EXCLUÍDO","")</f>
        <v/>
      </c>
      <c r="P2108" s="24" t="str">
        <f>IF(Prefeitura!J2108&lt;&gt;"","ATENDIDO CDHU",IF(Prefeitura!I2108="Não","NÃO COMPROVA TEMPO DE MORADIA",""))</f>
        <v/>
      </c>
      <c r="Q2108" s="24" t="str">
        <f t="shared" si="67"/>
        <v/>
      </c>
    </row>
    <row r="2109" spans="1:17" ht="24.95" customHeight="1" x14ac:dyDescent="0.25">
      <c r="A2109" s="17">
        <f t="shared" si="66"/>
        <v>2107</v>
      </c>
      <c r="B2109" s="18" t="str">
        <f>'Base de dados'!A2108</f>
        <v>5630017597</v>
      </c>
      <c r="C2109" s="19" t="str">
        <f>'Base de dados'!B2108</f>
        <v>DAIANA</v>
      </c>
      <c r="D2109" s="26">
        <f>'Base de dados'!C2108</f>
        <v>538377276</v>
      </c>
      <c r="E2109" s="20" t="str">
        <f>'Base de dados'!D2108</f>
        <v>425.576.948-60</v>
      </c>
      <c r="F2109" s="21" t="str">
        <f>IF('Base de dados'!E2108&lt;&gt;"",'Base de dados'!E2108,"")</f>
        <v/>
      </c>
      <c r="G2109" s="21" t="str">
        <f>IF('Base de dados'!F2108&lt;&gt;"",'Base de dados'!F2108,"")</f>
        <v/>
      </c>
      <c r="H2109" s="21" t="str">
        <f>IF('Base de dados'!G2108&lt;&gt;"",'Base de dados'!G2108,"")</f>
        <v/>
      </c>
      <c r="I2109" s="31" t="str">
        <f>Prefeitura!D2109</f>
        <v>SIT SITIO SAO JOSE DA ESTIVA, 00 - ZONA RURAL  - CASA BRANCA</v>
      </c>
      <c r="J2109" s="22" t="str">
        <f>Prefeitura!E2109</f>
        <v>(19) 989820680</v>
      </c>
      <c r="K2109" s="23" t="str">
        <f>LOWER('Base de dados'!K2108)</f>
        <v>daianaf15@outlook.com</v>
      </c>
      <c r="L2109" s="24" t="str">
        <f>'Base de dados'!J2108</f>
        <v>POPULAÇÃO GERAL</v>
      </c>
      <c r="M2109" s="24" t="str">
        <f>'Base de dados'!L2108</f>
        <v>SUPLENTE</v>
      </c>
      <c r="N2109" s="24">
        <f>'Base de dados'!M2108</f>
        <v>1792</v>
      </c>
      <c r="O2109" s="29" t="str">
        <f>IF(OR(Prefeitura!I2109="Não",Prefeitura!J2109&lt;&gt;""),"EXCLUÍDO","")</f>
        <v/>
      </c>
      <c r="P2109" s="24" t="str">
        <f>IF(Prefeitura!J2109&lt;&gt;"","ATENDIDO CDHU",IF(Prefeitura!I2109="Não","NÃO COMPROVA TEMPO DE MORADIA",""))</f>
        <v/>
      </c>
      <c r="Q2109" s="24" t="str">
        <f t="shared" si="67"/>
        <v/>
      </c>
    </row>
    <row r="2110" spans="1:17" ht="24.95" customHeight="1" x14ac:dyDescent="0.25">
      <c r="A2110" s="17">
        <f t="shared" si="66"/>
        <v>2108</v>
      </c>
      <c r="B2110" s="18" t="str">
        <f>'Base de dados'!A2109</f>
        <v>5630003241</v>
      </c>
      <c r="C2110" s="19" t="str">
        <f>'Base de dados'!B2109</f>
        <v>CINTIA GLAYCE GODINHO</v>
      </c>
      <c r="D2110" s="26">
        <f>'Base de dados'!C2109</f>
        <v>33685402</v>
      </c>
      <c r="E2110" s="20" t="str">
        <f>'Base de dados'!D2109</f>
        <v>265.659.828-13</v>
      </c>
      <c r="F2110" s="21" t="str">
        <f>IF('Base de dados'!E2109&lt;&gt;"",'Base de dados'!E2109,"")</f>
        <v/>
      </c>
      <c r="G2110" s="21" t="str">
        <f>IF('Base de dados'!F2109&lt;&gt;"",'Base de dados'!F2109,"")</f>
        <v/>
      </c>
      <c r="H2110" s="21" t="str">
        <f>IF('Base de dados'!G2109&lt;&gt;"",'Base de dados'!G2109,"")</f>
        <v/>
      </c>
      <c r="I2110" s="31" t="str">
        <f>Prefeitura!D2110</f>
        <v>RUA PEDRO PIMENTA, 24 - PARQUE SAO PAULO - CASA BRANCA</v>
      </c>
      <c r="J2110" s="22" t="str">
        <f>Prefeitura!E2110</f>
        <v>(19) 993277956</v>
      </c>
      <c r="K2110" s="23" t="str">
        <f>LOWER('Base de dados'!K2109)</f>
        <v>godinhocintia5@gmail.com</v>
      </c>
      <c r="L2110" s="24" t="str">
        <f>'Base de dados'!J2109</f>
        <v>POPULAÇÃO GERAL</v>
      </c>
      <c r="M2110" s="24" t="str">
        <f>'Base de dados'!L2109</f>
        <v>SUPLENTE</v>
      </c>
      <c r="N2110" s="24">
        <f>'Base de dados'!M2109</f>
        <v>1793</v>
      </c>
      <c r="O2110" s="29" t="str">
        <f>IF(OR(Prefeitura!I2110="Não",Prefeitura!J2110&lt;&gt;""),"EXCLUÍDO","")</f>
        <v/>
      </c>
      <c r="P2110" s="24" t="str">
        <f>IF(Prefeitura!J2110&lt;&gt;"","ATENDIDO CDHU",IF(Prefeitura!I2110="Não","NÃO COMPROVA TEMPO DE MORADIA",""))</f>
        <v/>
      </c>
      <c r="Q2110" s="24" t="str">
        <f t="shared" si="67"/>
        <v/>
      </c>
    </row>
    <row r="2111" spans="1:17" ht="24.95" customHeight="1" x14ac:dyDescent="0.25">
      <c r="A2111" s="17">
        <f t="shared" si="66"/>
        <v>2109</v>
      </c>
      <c r="B2111" s="18" t="str">
        <f>'Base de dados'!A2110</f>
        <v>5630007077</v>
      </c>
      <c r="C2111" s="19" t="str">
        <f>'Base de dados'!B2110</f>
        <v>JEAN PEREIRA DOS SANTOS</v>
      </c>
      <c r="D2111" s="26">
        <f>'Base de dados'!C2110</f>
        <v>452035980</v>
      </c>
      <c r="E2111" s="20" t="str">
        <f>'Base de dados'!D2110</f>
        <v>394.229.528-83</v>
      </c>
      <c r="F2111" s="21" t="str">
        <f>IF('Base de dados'!E2110&lt;&gt;"",'Base de dados'!E2110,"")</f>
        <v/>
      </c>
      <c r="G2111" s="21" t="str">
        <f>IF('Base de dados'!F2110&lt;&gt;"",'Base de dados'!F2110,"")</f>
        <v/>
      </c>
      <c r="H2111" s="21" t="str">
        <f>IF('Base de dados'!G2110&lt;&gt;"",'Base de dados'!G2110,"")</f>
        <v/>
      </c>
      <c r="I2111" s="31" t="str">
        <f>Prefeitura!D2111</f>
        <v>AV  DOLORES CARVALHO SANTOS, 202 - ODENIR BUZATTO  - CASA BRANCA</v>
      </c>
      <c r="J2111" s="22" t="str">
        <f>Prefeitura!E2111</f>
        <v>(19) 987025556</v>
      </c>
      <c r="K2111" s="23" t="str">
        <f>LOWER('Base de dados'!K2110)</f>
        <v>jean99961@gmail.com</v>
      </c>
      <c r="L2111" s="24" t="str">
        <f>'Base de dados'!J2110</f>
        <v>POPULAÇÃO GERAL</v>
      </c>
      <c r="M2111" s="24" t="str">
        <f>'Base de dados'!L2110</f>
        <v>SUPLENTE</v>
      </c>
      <c r="N2111" s="24">
        <f>'Base de dados'!M2110</f>
        <v>1794</v>
      </c>
      <c r="O2111" s="29" t="str">
        <f>IF(OR(Prefeitura!I2111="Não",Prefeitura!J2111&lt;&gt;""),"EXCLUÍDO","")</f>
        <v/>
      </c>
      <c r="P2111" s="24" t="str">
        <f>IF(Prefeitura!J2111&lt;&gt;"","ATENDIDO CDHU",IF(Prefeitura!I2111="Não","NÃO COMPROVA TEMPO DE MORADIA",""))</f>
        <v/>
      </c>
      <c r="Q2111" s="24" t="str">
        <f t="shared" si="67"/>
        <v/>
      </c>
    </row>
    <row r="2112" spans="1:17" ht="24.95" customHeight="1" x14ac:dyDescent="0.25">
      <c r="A2112" s="17">
        <f t="shared" si="66"/>
        <v>2110</v>
      </c>
      <c r="B2112" s="18" t="str">
        <f>'Base de dados'!A2111</f>
        <v>5630018991</v>
      </c>
      <c r="C2112" s="19" t="str">
        <f>'Base de dados'!B2111</f>
        <v>MARCELO DOS SANTOS SILVA</v>
      </c>
      <c r="D2112" s="26">
        <f>'Base de dados'!C2111</f>
        <v>496590571</v>
      </c>
      <c r="E2112" s="20" t="str">
        <f>'Base de dados'!D2111</f>
        <v>453.781.998-75</v>
      </c>
      <c r="F2112" s="21" t="str">
        <f>IF('Base de dados'!E2111&lt;&gt;"",'Base de dados'!E2111,"")</f>
        <v/>
      </c>
      <c r="G2112" s="21" t="str">
        <f>IF('Base de dados'!F2111&lt;&gt;"",'Base de dados'!F2111,"")</f>
        <v/>
      </c>
      <c r="H2112" s="21" t="str">
        <f>IF('Base de dados'!G2111&lt;&gt;"",'Base de dados'!G2111,"")</f>
        <v/>
      </c>
      <c r="I2112" s="31" t="str">
        <f>Prefeitura!D2112</f>
        <v>RUA FAMILIA MORAES, 205 - VENDA BRANCA  - CASA BRANCA</v>
      </c>
      <c r="J2112" s="22" t="str">
        <f>Prefeitura!E2112</f>
        <v>(19) 997516655</v>
      </c>
      <c r="K2112" s="23" t="str">
        <f>LOWER('Base de dados'!K2111)</f>
        <v>marcelodossantossilva880@gmail.com</v>
      </c>
      <c r="L2112" s="24" t="str">
        <f>'Base de dados'!J2111</f>
        <v>POPULAÇÃO GERAL</v>
      </c>
      <c r="M2112" s="24" t="str">
        <f>'Base de dados'!L2111</f>
        <v>SUPLENTE</v>
      </c>
      <c r="N2112" s="24">
        <f>'Base de dados'!M2111</f>
        <v>1795</v>
      </c>
      <c r="O2112" s="29" t="str">
        <f>IF(OR(Prefeitura!I2112="Não",Prefeitura!J2112&lt;&gt;""),"EXCLUÍDO","")</f>
        <v/>
      </c>
      <c r="P2112" s="24" t="str">
        <f>IF(Prefeitura!J2112&lt;&gt;"","ATENDIDO CDHU",IF(Prefeitura!I2112="Não","NÃO COMPROVA TEMPO DE MORADIA",""))</f>
        <v/>
      </c>
      <c r="Q2112" s="24" t="str">
        <f t="shared" si="67"/>
        <v/>
      </c>
    </row>
    <row r="2113" spans="1:17" ht="24.95" customHeight="1" x14ac:dyDescent="0.25">
      <c r="A2113" s="17">
        <f t="shared" si="66"/>
        <v>2111</v>
      </c>
      <c r="B2113" s="18" t="str">
        <f>'Base de dados'!A2112</f>
        <v>5630000486</v>
      </c>
      <c r="C2113" s="19" t="str">
        <f>'Base de dados'!B2112</f>
        <v>SERGIO ANTONIO ALVES</v>
      </c>
      <c r="D2113" s="26">
        <f>'Base de dados'!C2112</f>
        <v>495791465</v>
      </c>
      <c r="E2113" s="20" t="str">
        <f>'Base de dados'!D2112</f>
        <v>415.229.518-06</v>
      </c>
      <c r="F2113" s="21" t="str">
        <f>IF('Base de dados'!E2112&lt;&gt;"",'Base de dados'!E2112,"")</f>
        <v/>
      </c>
      <c r="G2113" s="21" t="str">
        <f>IF('Base de dados'!F2112&lt;&gt;"",'Base de dados'!F2112,"")</f>
        <v/>
      </c>
      <c r="H2113" s="21" t="str">
        <f>IF('Base de dados'!G2112&lt;&gt;"",'Base de dados'!G2112,"")</f>
        <v/>
      </c>
      <c r="I2113" s="31" t="str">
        <f>Prefeitura!D2113</f>
        <v>RUA PROF MARIA REGINA BRAGA DE CARVALHO, 23  - C. HABITACIONAL WLADIMIR PEREIRA ( ANDORINHAS) - CASA BRANCA</v>
      </c>
      <c r="J2113" s="22" t="str">
        <f>Prefeitura!E2113</f>
        <v>(19) 981454479</v>
      </c>
      <c r="K2113" s="23" t="str">
        <f>LOWER('Base de dados'!K2112)</f>
        <v>serginho_alves94@hotmail.com</v>
      </c>
      <c r="L2113" s="24" t="str">
        <f>'Base de dados'!J2112</f>
        <v>POPULAÇÃO GERAL</v>
      </c>
      <c r="M2113" s="24" t="str">
        <f>'Base de dados'!L2112</f>
        <v>SUPLENTE</v>
      </c>
      <c r="N2113" s="24">
        <f>'Base de dados'!M2112</f>
        <v>1796</v>
      </c>
      <c r="O2113" s="29" t="str">
        <f>IF(OR(Prefeitura!I2113="Não",Prefeitura!J2113&lt;&gt;""),"EXCLUÍDO","")</f>
        <v/>
      </c>
      <c r="P2113" s="24" t="str">
        <f>IF(Prefeitura!J2113&lt;&gt;"","ATENDIDO CDHU",IF(Prefeitura!I2113="Não","NÃO COMPROVA TEMPO DE MORADIA",""))</f>
        <v/>
      </c>
      <c r="Q2113" s="24" t="str">
        <f t="shared" si="67"/>
        <v/>
      </c>
    </row>
    <row r="2114" spans="1:17" ht="24.95" customHeight="1" x14ac:dyDescent="0.25">
      <c r="A2114" s="17">
        <f t="shared" si="66"/>
        <v>2112</v>
      </c>
      <c r="B2114" s="18" t="str">
        <f>'Base de dados'!A2113</f>
        <v>5630017142</v>
      </c>
      <c r="C2114" s="19" t="str">
        <f>'Base de dados'!B2113</f>
        <v>LUCAS EDUARDO SPINELLI FILIPINI</v>
      </c>
      <c r="D2114" s="26">
        <f>'Base de dados'!C2113</f>
        <v>455630380</v>
      </c>
      <c r="E2114" s="20" t="str">
        <f>'Base de dados'!D2113</f>
        <v>457.393.288-70</v>
      </c>
      <c r="F2114" s="21" t="str">
        <f>IF('Base de dados'!E2113&lt;&gt;"",'Base de dados'!E2113,"")</f>
        <v/>
      </c>
      <c r="G2114" s="21" t="str">
        <f>IF('Base de dados'!F2113&lt;&gt;"",'Base de dados'!F2113,"")</f>
        <v/>
      </c>
      <c r="H2114" s="21" t="str">
        <f>IF('Base de dados'!G2113&lt;&gt;"",'Base de dados'!G2113,"")</f>
        <v/>
      </c>
      <c r="I2114" s="31" t="str">
        <f>Prefeitura!D2114</f>
        <v>AV  AV CEL JOAO GONCALVES, 196 - DESTERRO - CASA BRANCA</v>
      </c>
      <c r="J2114" s="22" t="str">
        <f>Prefeitura!E2114</f>
        <v>(19) 989292311</v>
      </c>
      <c r="K2114" s="23" t="str">
        <f>LOWER('Base de dados'!K2113)</f>
        <v>lucasfilipini@gmail.com</v>
      </c>
      <c r="L2114" s="24" t="str">
        <f>'Base de dados'!J2113</f>
        <v>POPULAÇÃO GERAL</v>
      </c>
      <c r="M2114" s="24" t="str">
        <f>'Base de dados'!L2113</f>
        <v>SUPLENTE</v>
      </c>
      <c r="N2114" s="24">
        <f>'Base de dados'!M2113</f>
        <v>1797</v>
      </c>
      <c r="O2114" s="29" t="str">
        <f>IF(OR(Prefeitura!I2114="Não",Prefeitura!J2114&lt;&gt;""),"EXCLUÍDO","")</f>
        <v/>
      </c>
      <c r="P2114" s="24" t="str">
        <f>IF(Prefeitura!J2114&lt;&gt;"","ATENDIDO CDHU",IF(Prefeitura!I2114="Não","NÃO COMPROVA TEMPO DE MORADIA",""))</f>
        <v/>
      </c>
      <c r="Q2114" s="24" t="str">
        <f t="shared" si="67"/>
        <v/>
      </c>
    </row>
    <row r="2115" spans="1:17" ht="24.95" customHeight="1" x14ac:dyDescent="0.25">
      <c r="A2115" s="17">
        <f t="shared" si="66"/>
        <v>2113</v>
      </c>
      <c r="B2115" s="18" t="str">
        <f>'Base de dados'!A2114</f>
        <v>5630010733</v>
      </c>
      <c r="C2115" s="19" t="str">
        <f>'Base de dados'!B2114</f>
        <v>ARIANY MANOEL CAMPOS</v>
      </c>
      <c r="D2115" s="26">
        <f>'Base de dados'!C2114</f>
        <v>591356971</v>
      </c>
      <c r="E2115" s="20" t="str">
        <f>'Base de dados'!D2114</f>
        <v>489.260.338-48</v>
      </c>
      <c r="F2115" s="21" t="str">
        <f>IF('Base de dados'!E2114&lt;&gt;"",'Base de dados'!E2114,"")</f>
        <v/>
      </c>
      <c r="G2115" s="21" t="str">
        <f>IF('Base de dados'!F2114&lt;&gt;"",'Base de dados'!F2114,"")</f>
        <v/>
      </c>
      <c r="H2115" s="21" t="str">
        <f>IF('Base de dados'!G2114&lt;&gt;"",'Base de dados'!G2114,"")</f>
        <v/>
      </c>
      <c r="I2115" s="31" t="str">
        <f>Prefeitura!D2115</f>
        <v>CHA ESTANCIA CANTA VIOLA, Sn - JARDIM BELA VISTA  - CASA BRANCA</v>
      </c>
      <c r="J2115" s="22" t="str">
        <f>Prefeitura!E2115</f>
        <v>(19) 992092390</v>
      </c>
      <c r="K2115" s="23" t="str">
        <f>LOWER('Base de dados'!K2114)</f>
        <v>arianymanoel22@gmail.com.br</v>
      </c>
      <c r="L2115" s="24" t="str">
        <f>'Base de dados'!J2114</f>
        <v>POPULAÇÃO GERAL</v>
      </c>
      <c r="M2115" s="24" t="str">
        <f>'Base de dados'!L2114</f>
        <v>SUPLENTE</v>
      </c>
      <c r="N2115" s="24">
        <f>'Base de dados'!M2114</f>
        <v>1798</v>
      </c>
      <c r="O2115" s="29" t="str">
        <f>IF(OR(Prefeitura!I2115="Não",Prefeitura!J2115&lt;&gt;""),"EXCLUÍDO","")</f>
        <v/>
      </c>
      <c r="P2115" s="24" t="str">
        <f>IF(Prefeitura!J2115&lt;&gt;"","ATENDIDO CDHU",IF(Prefeitura!I2115="Não","NÃO COMPROVA TEMPO DE MORADIA",""))</f>
        <v/>
      </c>
      <c r="Q2115" s="24" t="str">
        <f t="shared" si="67"/>
        <v/>
      </c>
    </row>
    <row r="2116" spans="1:17" ht="24.95" customHeight="1" x14ac:dyDescent="0.25">
      <c r="A2116" s="17">
        <f t="shared" si="66"/>
        <v>2114</v>
      </c>
      <c r="B2116" s="18" t="str">
        <f>'Base de dados'!A2115</f>
        <v>5630007267</v>
      </c>
      <c r="C2116" s="19" t="str">
        <f>'Base de dados'!B2115</f>
        <v>JULIANA APARECIDA RAMOS CORREA</v>
      </c>
      <c r="D2116" s="26">
        <f>'Base de dados'!C2115</f>
        <v>347692485</v>
      </c>
      <c r="E2116" s="20" t="str">
        <f>'Base de dados'!D2115</f>
        <v>294.067.778-60</v>
      </c>
      <c r="F2116" s="21" t="str">
        <f>IF('Base de dados'!E2115&lt;&gt;"",'Base de dados'!E2115,"")</f>
        <v/>
      </c>
      <c r="G2116" s="21" t="str">
        <f>IF('Base de dados'!F2115&lt;&gt;"",'Base de dados'!F2115,"")</f>
        <v/>
      </c>
      <c r="H2116" s="21" t="str">
        <f>IF('Base de dados'!G2115&lt;&gt;"",'Base de dados'!G2115,"")</f>
        <v/>
      </c>
      <c r="I2116" s="31" t="str">
        <f>Prefeitura!D2116</f>
        <v>RUA PROJETADA, 174 - JARDIM MACAUBA  - CASA BRANCA</v>
      </c>
      <c r="J2116" s="22" t="str">
        <f>Prefeitura!E2116</f>
        <v>(19) 992958948</v>
      </c>
      <c r="K2116" s="23" t="str">
        <f>LOWER('Base de dados'!K2115)</f>
        <v>pimentadavi2001@gmail.com</v>
      </c>
      <c r="L2116" s="24" t="str">
        <f>'Base de dados'!J2115</f>
        <v>POPULAÇÃO GERAL</v>
      </c>
      <c r="M2116" s="24" t="str">
        <f>'Base de dados'!L2115</f>
        <v>SUPLENTE</v>
      </c>
      <c r="N2116" s="24">
        <f>'Base de dados'!M2115</f>
        <v>1799</v>
      </c>
      <c r="O2116" s="29" t="str">
        <f>IF(OR(Prefeitura!I2116="Não",Prefeitura!J2116&lt;&gt;""),"EXCLUÍDO","")</f>
        <v/>
      </c>
      <c r="P2116" s="24" t="str">
        <f>IF(Prefeitura!J2116&lt;&gt;"","ATENDIDO CDHU",IF(Prefeitura!I2116="Não","NÃO COMPROVA TEMPO DE MORADIA",""))</f>
        <v/>
      </c>
      <c r="Q2116" s="24" t="str">
        <f t="shared" si="67"/>
        <v/>
      </c>
    </row>
    <row r="2117" spans="1:17" ht="24.95" customHeight="1" x14ac:dyDescent="0.25">
      <c r="A2117" s="17">
        <f t="shared" ref="A2117:A2137" si="68">A2116+1</f>
        <v>2115</v>
      </c>
      <c r="B2117" s="18" t="str">
        <f>'Base de dados'!A2116</f>
        <v>5630018652</v>
      </c>
      <c r="C2117" s="19" t="str">
        <f>'Base de dados'!B2116</f>
        <v>ANRI MICHEL BORGES SANTOS</v>
      </c>
      <c r="D2117" s="26">
        <f>'Base de dados'!C2116</f>
        <v>594992527</v>
      </c>
      <c r="E2117" s="20" t="str">
        <f>'Base de dados'!D2116</f>
        <v>493.239.358-08</v>
      </c>
      <c r="F2117" s="21" t="str">
        <f>IF('Base de dados'!E2116&lt;&gt;"",'Base de dados'!E2116,"")</f>
        <v/>
      </c>
      <c r="G2117" s="21" t="str">
        <f>IF('Base de dados'!F2116&lt;&gt;"",'Base de dados'!F2116,"")</f>
        <v/>
      </c>
      <c r="H2117" s="21" t="str">
        <f>IF('Base de dados'!G2116&lt;&gt;"",'Base de dados'!G2116,"")</f>
        <v/>
      </c>
      <c r="I2117" s="31" t="str">
        <f>Prefeitura!D2117</f>
        <v>RUA ADRIANO FRANCISCO PIRES, 377 - PARQUE SAO PAULO - CASA BRANCA</v>
      </c>
      <c r="J2117" s="22" t="str">
        <f>Prefeitura!E2117</f>
        <v>(19) 995019871</v>
      </c>
      <c r="K2117" s="23" t="str">
        <f>LOWER('Base de dados'!K2116)</f>
        <v>anrimichel123@gmail.com</v>
      </c>
      <c r="L2117" s="24" t="str">
        <f>'Base de dados'!J2116</f>
        <v>POPULAÇÃO GERAL</v>
      </c>
      <c r="M2117" s="24" t="str">
        <f>'Base de dados'!L2116</f>
        <v>SUPLENTE</v>
      </c>
      <c r="N2117" s="24">
        <f>'Base de dados'!M2116</f>
        <v>1800</v>
      </c>
      <c r="O2117" s="29" t="str">
        <f>IF(OR(Prefeitura!I2117="Não",Prefeitura!J2117&lt;&gt;""),"EXCLUÍDO","")</f>
        <v/>
      </c>
      <c r="P2117" s="24" t="str">
        <f>IF(Prefeitura!J2117&lt;&gt;"","ATENDIDO CDHU",IF(Prefeitura!I2117="Não","NÃO COMPROVA TEMPO DE MORADIA",""))</f>
        <v/>
      </c>
      <c r="Q2117" s="24" t="str">
        <f t="shared" si="67"/>
        <v/>
      </c>
    </row>
    <row r="2118" spans="1:17" ht="24.95" customHeight="1" x14ac:dyDescent="0.25">
      <c r="A2118" s="17">
        <f t="shared" si="68"/>
        <v>2116</v>
      </c>
      <c r="B2118" s="18" t="str">
        <f>'Base de dados'!A2117</f>
        <v>5630002292</v>
      </c>
      <c r="C2118" s="19" t="str">
        <f>'Base de dados'!B2117</f>
        <v>JULIO CESAR MENA DA SILVA</v>
      </c>
      <c r="D2118" s="26">
        <f>'Base de dados'!C2117</f>
        <v>477527255</v>
      </c>
      <c r="E2118" s="20" t="str">
        <f>'Base de dados'!D2117</f>
        <v>410.098.958-00</v>
      </c>
      <c r="F2118" s="21" t="str">
        <f>IF('Base de dados'!E2117&lt;&gt;"",'Base de dados'!E2117,"")</f>
        <v/>
      </c>
      <c r="G2118" s="21" t="str">
        <f>IF('Base de dados'!F2117&lt;&gt;"",'Base de dados'!F2117,"")</f>
        <v/>
      </c>
      <c r="H2118" s="21" t="str">
        <f>IF('Base de dados'!G2117&lt;&gt;"",'Base de dados'!G2117,"")</f>
        <v/>
      </c>
      <c r="I2118" s="31" t="str">
        <f>Prefeitura!D2118</f>
        <v>RUA FAMILIA MAGDALENA, 142 - PARQUE SAO PAULO - CASA BRANCA</v>
      </c>
      <c r="J2118" s="22" t="str">
        <f>Prefeitura!E2118</f>
        <v>(19) 992734265</v>
      </c>
      <c r="K2118" s="23" t="str">
        <f>LOWER('Base de dados'!K2117)</f>
        <v>julio_mena.100@live.com</v>
      </c>
      <c r="L2118" s="24" t="str">
        <f>'Base de dados'!J2117</f>
        <v>POPULAÇÃO GERAL</v>
      </c>
      <c r="M2118" s="24" t="str">
        <f>'Base de dados'!L2117</f>
        <v>SUPLENTE</v>
      </c>
      <c r="N2118" s="24">
        <f>'Base de dados'!M2117</f>
        <v>1801</v>
      </c>
      <c r="O2118" s="29" t="str">
        <f>IF(OR(Prefeitura!I2118="Não",Prefeitura!J2118&lt;&gt;""),"EXCLUÍDO","")</f>
        <v/>
      </c>
      <c r="P2118" s="24" t="str">
        <f>IF(Prefeitura!J2118&lt;&gt;"","ATENDIDO CDHU",IF(Prefeitura!I2118="Não","NÃO COMPROVA TEMPO DE MORADIA",""))</f>
        <v/>
      </c>
      <c r="Q2118" s="24" t="str">
        <f t="shared" si="67"/>
        <v/>
      </c>
    </row>
    <row r="2119" spans="1:17" ht="24.95" customHeight="1" x14ac:dyDescent="0.25">
      <c r="A2119" s="17">
        <f t="shared" si="68"/>
        <v>2117</v>
      </c>
      <c r="B2119" s="18" t="str">
        <f>'Base de dados'!A2118</f>
        <v>5630001583</v>
      </c>
      <c r="C2119" s="19" t="str">
        <f>'Base de dados'!B2118</f>
        <v>BATISTA DONIZETE MACHADO</v>
      </c>
      <c r="D2119" s="26">
        <f>'Base de dados'!C2118</f>
        <v>17294120</v>
      </c>
      <c r="E2119" s="20" t="str">
        <f>'Base de dados'!D2118</f>
        <v>081.611.038-79</v>
      </c>
      <c r="F2119" s="21" t="str">
        <f>IF('Base de dados'!E2118&lt;&gt;"",'Base de dados'!E2118,"")</f>
        <v>SIRLENE APARECIDA FERREIRA MACHADO</v>
      </c>
      <c r="G2119" s="21">
        <f>IF('Base de dados'!F2118&lt;&gt;"",'Base de dados'!F2118,"")</f>
        <v>351223964</v>
      </c>
      <c r="H2119" s="21" t="str">
        <f>IF('Base de dados'!G2118&lt;&gt;"",'Base de dados'!G2118,"")</f>
        <v>286.646.928-31</v>
      </c>
      <c r="I2119" s="31" t="str">
        <f>Prefeitura!D2119</f>
        <v>SIT SITIO FLORESTA, 0 - SITIO - CASA BRANCA</v>
      </c>
      <c r="J2119" s="22" t="str">
        <f>Prefeitura!E2119</f>
        <v>(19) 992706060</v>
      </c>
      <c r="K2119" s="23" t="str">
        <f>LOWER('Base de dados'!K2118)</f>
        <v>eduardoluismachado23@hotnail.com</v>
      </c>
      <c r="L2119" s="24" t="str">
        <f>'Base de dados'!J2118</f>
        <v>POPULAÇÃO GERAL</v>
      </c>
      <c r="M2119" s="24" t="str">
        <f>'Base de dados'!L2118</f>
        <v>SUPLENTE</v>
      </c>
      <c r="N2119" s="24">
        <f>'Base de dados'!M2118</f>
        <v>1802</v>
      </c>
      <c r="O2119" s="29" t="str">
        <f>IF(OR(Prefeitura!I2119="Não",Prefeitura!J2119&lt;&gt;""),"EXCLUÍDO","")</f>
        <v/>
      </c>
      <c r="P2119" s="24" t="str">
        <f>IF(Prefeitura!J2119&lt;&gt;"","ATENDIDO CDHU",IF(Prefeitura!I2119="Não","NÃO COMPROVA TEMPO DE MORADIA",""))</f>
        <v/>
      </c>
      <c r="Q2119" s="24" t="str">
        <f t="shared" si="67"/>
        <v/>
      </c>
    </row>
    <row r="2120" spans="1:17" ht="24.95" customHeight="1" x14ac:dyDescent="0.25">
      <c r="A2120" s="17">
        <f t="shared" si="68"/>
        <v>2118</v>
      </c>
      <c r="B2120" s="18" t="str">
        <f>'Base de dados'!A2119</f>
        <v>5630012077</v>
      </c>
      <c r="C2120" s="19" t="str">
        <f>'Base de dados'!B2119</f>
        <v>LUIS DIVINO DA COSTA</v>
      </c>
      <c r="D2120" s="26">
        <f>'Base de dados'!C2119</f>
        <v>223662446</v>
      </c>
      <c r="E2120" s="20" t="str">
        <f>'Base de dados'!D2119</f>
        <v>024.844.188-41</v>
      </c>
      <c r="F2120" s="21" t="str">
        <f>IF('Base de dados'!E2119&lt;&gt;"",'Base de dados'!E2119,"")</f>
        <v>CLEUSA DO CARMO BERALDO</v>
      </c>
      <c r="G2120" s="21">
        <f>IF('Base de dados'!F2119&lt;&gt;"",'Base de dados'!F2119,"")</f>
        <v>37079414</v>
      </c>
      <c r="H2120" s="21" t="str">
        <f>IF('Base de dados'!G2119&lt;&gt;"",'Base de dados'!G2119,"")</f>
        <v>363.593.548-45</v>
      </c>
      <c r="I2120" s="31" t="str">
        <f>Prefeitura!D2120</f>
        <v>RUA PROF ROMULO A C DE ARAUJO, 75 - JARDIM BOA ESPERANCA - CASA BRANCA</v>
      </c>
      <c r="J2120" s="22" t="str">
        <f>Prefeitura!E2120</f>
        <v>(19) 998193753</v>
      </c>
      <c r="K2120" s="23" t="str">
        <f>LOWER('Base de dados'!K2119)</f>
        <v>jucostascarabel@gmail.com</v>
      </c>
      <c r="L2120" s="24" t="str">
        <f>'Base de dados'!J2119</f>
        <v>POPULAÇÃO GERAL</v>
      </c>
      <c r="M2120" s="24" t="str">
        <f>'Base de dados'!L2119</f>
        <v>SUPLENTE</v>
      </c>
      <c r="N2120" s="24">
        <f>'Base de dados'!M2119</f>
        <v>1803</v>
      </c>
      <c r="O2120" s="29" t="str">
        <f>IF(OR(Prefeitura!I2120="Não",Prefeitura!J2120&lt;&gt;""),"EXCLUÍDO","")</f>
        <v/>
      </c>
      <c r="P2120" s="24" t="str">
        <f>IF(Prefeitura!J2120&lt;&gt;"","ATENDIDO CDHU",IF(Prefeitura!I2120="Não","NÃO COMPROVA TEMPO DE MORADIA",""))</f>
        <v/>
      </c>
      <c r="Q2120" s="24" t="str">
        <f t="shared" si="67"/>
        <v/>
      </c>
    </row>
    <row r="2121" spans="1:17" ht="24.95" customHeight="1" x14ac:dyDescent="0.25">
      <c r="A2121" s="17">
        <f t="shared" si="68"/>
        <v>2119</v>
      </c>
      <c r="B2121" s="18" t="str">
        <f>'Base de dados'!A2120</f>
        <v>5630011756</v>
      </c>
      <c r="C2121" s="19" t="str">
        <f>'Base de dados'!B2120</f>
        <v>FERNANDO PIMENTA</v>
      </c>
      <c r="D2121" s="26">
        <f>'Base de dados'!C2120</f>
        <v>21906816</v>
      </c>
      <c r="E2121" s="20" t="str">
        <f>'Base de dados'!D2120</f>
        <v>105.706.938-88</v>
      </c>
      <c r="F2121" s="21" t="str">
        <f>IF('Base de dados'!E2120&lt;&gt;"",'Base de dados'!E2120,"")</f>
        <v/>
      </c>
      <c r="G2121" s="21" t="str">
        <f>IF('Base de dados'!F2120&lt;&gt;"",'Base de dados'!F2120,"")</f>
        <v/>
      </c>
      <c r="H2121" s="21" t="str">
        <f>IF('Base de dados'!G2120&lt;&gt;"",'Base de dados'!G2120,"")</f>
        <v/>
      </c>
      <c r="I2121" s="31" t="str">
        <f>Prefeitura!D2121</f>
        <v>RUA LUIZ PIZA, 342 - CENTRO  - CASA BRANCA</v>
      </c>
      <c r="J2121" s="22" t="str">
        <f>Prefeitura!E2121</f>
        <v>(19) 993868827</v>
      </c>
      <c r="K2121" s="23" t="str">
        <f>LOWER('Base de dados'!K2120)</f>
        <v>35fernando.pimenta@gmail.com</v>
      </c>
      <c r="L2121" s="24" t="str">
        <f>'Base de dados'!J2120</f>
        <v>POPULAÇÃO GERAL</v>
      </c>
      <c r="M2121" s="24" t="str">
        <f>'Base de dados'!L2120</f>
        <v>SUPLENTE</v>
      </c>
      <c r="N2121" s="24">
        <f>'Base de dados'!M2120</f>
        <v>1804</v>
      </c>
      <c r="O2121" s="29" t="str">
        <f>IF(OR(Prefeitura!I2121="Não",Prefeitura!J2121&lt;&gt;""),"EXCLUÍDO","")</f>
        <v/>
      </c>
      <c r="P2121" s="24" t="str">
        <f>IF(Prefeitura!J2121&lt;&gt;"","ATENDIDO CDHU",IF(Prefeitura!I2121="Não","NÃO COMPROVA TEMPO DE MORADIA",""))</f>
        <v/>
      </c>
      <c r="Q2121" s="24" t="str">
        <f t="shared" si="67"/>
        <v/>
      </c>
    </row>
    <row r="2122" spans="1:17" ht="24.95" customHeight="1" x14ac:dyDescent="0.25">
      <c r="A2122" s="17">
        <f t="shared" si="68"/>
        <v>2120</v>
      </c>
      <c r="B2122" s="18" t="str">
        <f>'Base de dados'!A2121</f>
        <v>5630011111</v>
      </c>
      <c r="C2122" s="19" t="str">
        <f>'Base de dados'!B2121</f>
        <v>KEYLA CRISTINA</v>
      </c>
      <c r="D2122" s="26">
        <f>'Base de dados'!C2121</f>
        <v>498655660</v>
      </c>
      <c r="E2122" s="20" t="str">
        <f>'Base de dados'!D2121</f>
        <v>429.810.518-06</v>
      </c>
      <c r="F2122" s="21" t="str">
        <f>IF('Base de dados'!E2121&lt;&gt;"",'Base de dados'!E2121,"")</f>
        <v/>
      </c>
      <c r="G2122" s="21" t="str">
        <f>IF('Base de dados'!F2121&lt;&gt;"",'Base de dados'!F2121,"")</f>
        <v/>
      </c>
      <c r="H2122" s="21" t="str">
        <f>IF('Base de dados'!G2121&lt;&gt;"",'Base de dados'!G2121,"")</f>
        <v/>
      </c>
      <c r="I2122" s="31" t="str">
        <f>Prefeitura!D2122</f>
        <v>RUA JOSE TERRON, 107 - JARDIM RESIDENCIAL IMPERATRIZ - SOROCABA</v>
      </c>
      <c r="J2122" s="22" t="str">
        <f>Prefeitura!E2122</f>
        <v>(15) 981656441</v>
      </c>
      <c r="K2122" s="23" t="str">
        <f>LOWER('Base de dados'!K2121)</f>
        <v>keyla.cristina2012@bol.com.br</v>
      </c>
      <c r="L2122" s="24" t="str">
        <f>'Base de dados'!J2121</f>
        <v>POPULAÇÃO GERAL</v>
      </c>
      <c r="M2122" s="24" t="str">
        <f>'Base de dados'!L2121</f>
        <v>SUPLENTE</v>
      </c>
      <c r="N2122" s="24">
        <f>'Base de dados'!M2121</f>
        <v>1805</v>
      </c>
      <c r="O2122" s="29" t="str">
        <f>IF(OR(Prefeitura!I2122="Não",Prefeitura!J2122&lt;&gt;""),"EXCLUÍDO","")</f>
        <v/>
      </c>
      <c r="P2122" s="24" t="str">
        <f>IF(Prefeitura!J2122&lt;&gt;"","ATENDIDO CDHU",IF(Prefeitura!I2122="Não","NÃO COMPROVA TEMPO DE MORADIA",""))</f>
        <v/>
      </c>
      <c r="Q2122" s="24" t="str">
        <f t="shared" si="67"/>
        <v/>
      </c>
    </row>
    <row r="2123" spans="1:17" ht="24.95" customHeight="1" x14ac:dyDescent="0.25">
      <c r="A2123" s="17">
        <f t="shared" si="68"/>
        <v>2121</v>
      </c>
      <c r="B2123" s="18" t="str">
        <f>'Base de dados'!A2122</f>
        <v>5630008109</v>
      </c>
      <c r="C2123" s="19" t="str">
        <f>'Base de dados'!B2122</f>
        <v>SARA PERES CORREA</v>
      </c>
      <c r="D2123" s="26">
        <f>'Base de dados'!C2122</f>
        <v>489754636</v>
      </c>
      <c r="E2123" s="20" t="str">
        <f>'Base de dados'!D2122</f>
        <v>412.420.248-24</v>
      </c>
      <c r="F2123" s="21" t="str">
        <f>IF('Base de dados'!E2122&lt;&gt;"",'Base de dados'!E2122,"")</f>
        <v/>
      </c>
      <c r="G2123" s="21" t="str">
        <f>IF('Base de dados'!F2122&lt;&gt;"",'Base de dados'!F2122,"")</f>
        <v/>
      </c>
      <c r="H2123" s="21" t="str">
        <f>IF('Base de dados'!G2122&lt;&gt;"",'Base de dados'!G2122,"")</f>
        <v/>
      </c>
      <c r="I2123" s="31" t="str">
        <f>Prefeitura!D2123</f>
        <v>RUA EVANDRO SILVA, 49 - CONJUNTO HABITACIONAL DORMIR BUZATTO - CASA BRANCA</v>
      </c>
      <c r="J2123" s="22" t="str">
        <f>Prefeitura!E2123</f>
        <v>(19) 993279640</v>
      </c>
      <c r="K2123" s="23" t="str">
        <f>LOWER('Base de dados'!K2122)</f>
        <v>saraideal.2018@gmail.com</v>
      </c>
      <c r="L2123" s="24" t="str">
        <f>'Base de dados'!J2122</f>
        <v>POPULAÇÃO GERAL</v>
      </c>
      <c r="M2123" s="24" t="str">
        <f>'Base de dados'!L2122</f>
        <v>SUPLENTE</v>
      </c>
      <c r="N2123" s="24">
        <f>'Base de dados'!M2122</f>
        <v>1806</v>
      </c>
      <c r="O2123" s="29" t="str">
        <f>IF(OR(Prefeitura!I2123="Não",Prefeitura!J2123&lt;&gt;""),"EXCLUÍDO","")</f>
        <v/>
      </c>
      <c r="P2123" s="24" t="str">
        <f>IF(Prefeitura!J2123&lt;&gt;"","ATENDIDO CDHU",IF(Prefeitura!I2123="Não","NÃO COMPROVA TEMPO DE MORADIA",""))</f>
        <v/>
      </c>
      <c r="Q2123" s="24" t="str">
        <f t="shared" si="67"/>
        <v/>
      </c>
    </row>
    <row r="2124" spans="1:17" ht="24.95" customHeight="1" x14ac:dyDescent="0.25">
      <c r="A2124" s="17">
        <f t="shared" si="68"/>
        <v>2122</v>
      </c>
      <c r="B2124" s="18" t="str">
        <f>'Base de dados'!A2123</f>
        <v>5630004173</v>
      </c>
      <c r="C2124" s="19" t="str">
        <f>'Base de dados'!B2123</f>
        <v>CAMILA PAGANIN DA SILVA</v>
      </c>
      <c r="D2124" s="26">
        <f>'Base de dados'!C2123</f>
        <v>403793300</v>
      </c>
      <c r="E2124" s="20" t="str">
        <f>'Base de dados'!D2123</f>
        <v>346.780.978-21</v>
      </c>
      <c r="F2124" s="21" t="str">
        <f>IF('Base de dados'!E2123&lt;&gt;"",'Base de dados'!E2123,"")</f>
        <v/>
      </c>
      <c r="G2124" s="21" t="str">
        <f>IF('Base de dados'!F2123&lt;&gt;"",'Base de dados'!F2123,"")</f>
        <v/>
      </c>
      <c r="H2124" s="21" t="str">
        <f>IF('Base de dados'!G2123&lt;&gt;"",'Base de dados'!G2123,"")</f>
        <v/>
      </c>
      <c r="I2124" s="31" t="str">
        <f>Prefeitura!D2124</f>
        <v>RUA SANTO ANTONIO, 979 - CENTRO - CASA BRANCA</v>
      </c>
      <c r="J2124" s="22" t="str">
        <f>Prefeitura!E2124</f>
        <v>(19) 992450267</v>
      </c>
      <c r="K2124" s="23" t="str">
        <f>LOWER('Base de dados'!K2123)</f>
        <v>camilafeuc@yahoo.com.br</v>
      </c>
      <c r="L2124" s="24" t="str">
        <f>'Base de dados'!J2123</f>
        <v>POPULAÇÃO GERAL</v>
      </c>
      <c r="M2124" s="24" t="str">
        <f>'Base de dados'!L2123</f>
        <v>SUPLENTE</v>
      </c>
      <c r="N2124" s="24">
        <f>'Base de dados'!M2123</f>
        <v>1807</v>
      </c>
      <c r="O2124" s="29" t="str">
        <f>IF(OR(Prefeitura!I2124="Não",Prefeitura!J2124&lt;&gt;""),"EXCLUÍDO","")</f>
        <v/>
      </c>
      <c r="P2124" s="24" t="str">
        <f>IF(Prefeitura!J2124&lt;&gt;"","ATENDIDO CDHU",IF(Prefeitura!I2124="Não","NÃO COMPROVA TEMPO DE MORADIA",""))</f>
        <v/>
      </c>
      <c r="Q2124" s="24" t="str">
        <f t="shared" si="67"/>
        <v/>
      </c>
    </row>
    <row r="2125" spans="1:17" ht="24.95" customHeight="1" x14ac:dyDescent="0.25">
      <c r="A2125" s="17">
        <f t="shared" si="68"/>
        <v>2123</v>
      </c>
      <c r="B2125" s="18" t="str">
        <f>'Base de dados'!A2124</f>
        <v>5630013026</v>
      </c>
      <c r="C2125" s="19" t="str">
        <f>'Base de dados'!B2124</f>
        <v>ERICA VANESSA GREGORIO SARAIVA</v>
      </c>
      <c r="D2125" s="26">
        <f>'Base de dados'!C2124</f>
        <v>352188662</v>
      </c>
      <c r="E2125" s="20" t="str">
        <f>'Base de dados'!D2124</f>
        <v>305.710.998-58</v>
      </c>
      <c r="F2125" s="21" t="str">
        <f>IF('Base de dados'!E2124&lt;&gt;"",'Base de dados'!E2124,"")</f>
        <v>DAVID SARAIVA FILHO</v>
      </c>
      <c r="G2125" s="21">
        <f>IF('Base de dados'!F2124&lt;&gt;"",'Base de dados'!F2124,"")</f>
        <v>289746164</v>
      </c>
      <c r="H2125" s="21" t="str">
        <f>IF('Base de dados'!G2124&lt;&gt;"",'Base de dados'!G2124,"")</f>
        <v>282.951.248-03</v>
      </c>
      <c r="I2125" s="31" t="str">
        <f>Prefeitura!D2125</f>
        <v>AV  AV DOS BONVICINI, 400 - NAZARETH  - CASA BRANCA</v>
      </c>
      <c r="J2125" s="22" t="str">
        <f>Prefeitura!E2125</f>
        <v>(19) 989349913</v>
      </c>
      <c r="K2125" s="23" t="str">
        <f>LOWER('Base de dados'!K2124)</f>
        <v>saraivadavi233@gmail.com</v>
      </c>
      <c r="L2125" s="24" t="str">
        <f>'Base de dados'!J2124</f>
        <v>POPULAÇÃO GERAL</v>
      </c>
      <c r="M2125" s="24" t="str">
        <f>'Base de dados'!L2124</f>
        <v>SUPLENTE</v>
      </c>
      <c r="N2125" s="24">
        <f>'Base de dados'!M2124</f>
        <v>1808</v>
      </c>
      <c r="O2125" s="29" t="str">
        <f>IF(OR(Prefeitura!I2125="Não",Prefeitura!J2125&lt;&gt;""),"EXCLUÍDO","")</f>
        <v/>
      </c>
      <c r="P2125" s="24" t="str">
        <f>IF(Prefeitura!J2125&lt;&gt;"","ATENDIDO CDHU",IF(Prefeitura!I2125="Não","NÃO COMPROVA TEMPO DE MORADIA",""))</f>
        <v/>
      </c>
      <c r="Q2125" s="24" t="str">
        <f t="shared" si="67"/>
        <v/>
      </c>
    </row>
    <row r="2126" spans="1:17" ht="24.95" customHeight="1" x14ac:dyDescent="0.25">
      <c r="A2126" s="17">
        <f t="shared" si="68"/>
        <v>2124</v>
      </c>
      <c r="B2126" s="18" t="str">
        <f>'Base de dados'!A2125</f>
        <v>5630005816</v>
      </c>
      <c r="C2126" s="19" t="str">
        <f>'Base de dados'!B2125</f>
        <v>SILVANA APARECIDA GENEROSO</v>
      </c>
      <c r="D2126" s="26">
        <f>'Base de dados'!C2125</f>
        <v>285041071</v>
      </c>
      <c r="E2126" s="20" t="str">
        <f>'Base de dados'!D2125</f>
        <v>187.723.948-89</v>
      </c>
      <c r="F2126" s="21" t="str">
        <f>IF('Base de dados'!E2125&lt;&gt;"",'Base de dados'!E2125,"")</f>
        <v/>
      </c>
      <c r="G2126" s="21" t="str">
        <f>IF('Base de dados'!F2125&lt;&gt;"",'Base de dados'!F2125,"")</f>
        <v/>
      </c>
      <c r="H2126" s="21" t="str">
        <f>IF('Base de dados'!G2125&lt;&gt;"",'Base de dados'!G2125,"")</f>
        <v/>
      </c>
      <c r="I2126" s="31" t="str">
        <f>Prefeitura!D2126</f>
        <v>RUA DOS FRANCISCEHTT, 110 - JARDIM AMERICA - CASA BRANCA</v>
      </c>
      <c r="J2126" s="22" t="str">
        <f>Prefeitura!E2126</f>
        <v>(19) 996291453</v>
      </c>
      <c r="K2126" s="23" t="str">
        <f>LOWER('Base de dados'!K2125)</f>
        <v>generoso_silvana@hotmail.com</v>
      </c>
      <c r="L2126" s="24" t="str">
        <f>'Base de dados'!J2125</f>
        <v>POPULAÇÃO GERAL</v>
      </c>
      <c r="M2126" s="24" t="str">
        <f>'Base de dados'!L2125</f>
        <v>SUPLENTE</v>
      </c>
      <c r="N2126" s="24">
        <f>'Base de dados'!M2125</f>
        <v>1809</v>
      </c>
      <c r="O2126" s="29" t="str">
        <f>IF(OR(Prefeitura!I2126="Não",Prefeitura!J2126&lt;&gt;""),"EXCLUÍDO","")</f>
        <v/>
      </c>
      <c r="P2126" s="24" t="str">
        <f>IF(Prefeitura!J2126&lt;&gt;"","ATENDIDO CDHU",IF(Prefeitura!I2126="Não","NÃO COMPROVA TEMPO DE MORADIA",""))</f>
        <v/>
      </c>
      <c r="Q2126" s="24" t="str">
        <f t="shared" si="67"/>
        <v/>
      </c>
    </row>
    <row r="2127" spans="1:17" ht="24.95" customHeight="1" x14ac:dyDescent="0.25">
      <c r="A2127" s="17">
        <f t="shared" si="68"/>
        <v>2125</v>
      </c>
      <c r="B2127" s="18" t="str">
        <f>'Base de dados'!A2126</f>
        <v>5630019700</v>
      </c>
      <c r="C2127" s="19" t="str">
        <f>'Base de dados'!B2126</f>
        <v>JOSE ROBERTO PEREIRA DA SILVA</v>
      </c>
      <c r="D2127" s="26">
        <f>'Base de dados'!C2126</f>
        <v>289746000</v>
      </c>
      <c r="E2127" s="20" t="str">
        <f>'Base de dados'!D2126</f>
        <v>224.034.308-70</v>
      </c>
      <c r="F2127" s="21" t="str">
        <f>IF('Base de dados'!E2126&lt;&gt;"",'Base de dados'!E2126,"")</f>
        <v/>
      </c>
      <c r="G2127" s="21" t="str">
        <f>IF('Base de dados'!F2126&lt;&gt;"",'Base de dados'!F2126,"")</f>
        <v/>
      </c>
      <c r="H2127" s="21" t="str">
        <f>IF('Base de dados'!G2126&lt;&gt;"",'Base de dados'!G2126,"")</f>
        <v/>
      </c>
      <c r="I2127" s="31" t="str">
        <f>Prefeitura!D2127</f>
        <v>RUA CORONEL JOSE JULIO, 335 - CENTRO - CASA BRANCA</v>
      </c>
      <c r="J2127" s="22" t="str">
        <f>Prefeitura!E2127</f>
        <v>(19) 983853615</v>
      </c>
      <c r="K2127" s="23" t="str">
        <f>LOWER('Base de dados'!K2126)</f>
        <v>maritimcb@gmail.com</v>
      </c>
      <c r="L2127" s="24" t="str">
        <f>'Base de dados'!J2126</f>
        <v>POPULAÇÃO GERAL</v>
      </c>
      <c r="M2127" s="24" t="str">
        <f>'Base de dados'!L2126</f>
        <v>SUPLENTE</v>
      </c>
      <c r="N2127" s="24">
        <f>'Base de dados'!M2126</f>
        <v>1810</v>
      </c>
      <c r="O2127" s="29" t="str">
        <f>IF(OR(Prefeitura!I2127="Não",Prefeitura!J2127&lt;&gt;""),"EXCLUÍDO","")</f>
        <v/>
      </c>
      <c r="P2127" s="24" t="str">
        <f>IF(Prefeitura!J2127&lt;&gt;"","ATENDIDO CDHU",IF(Prefeitura!I2127="Não","NÃO COMPROVA TEMPO DE MORADIA",""))</f>
        <v/>
      </c>
      <c r="Q2127" s="24" t="str">
        <f t="shared" si="67"/>
        <v/>
      </c>
    </row>
    <row r="2128" spans="1:17" ht="24.95" customHeight="1" x14ac:dyDescent="0.25">
      <c r="A2128" s="17">
        <f t="shared" si="68"/>
        <v>2126</v>
      </c>
      <c r="B2128" s="18" t="str">
        <f>'Base de dados'!A2127</f>
        <v>5630004587</v>
      </c>
      <c r="C2128" s="19" t="str">
        <f>'Base de dados'!B2127</f>
        <v>MARCIA APARECIDA MAGAROTTO VICENTE</v>
      </c>
      <c r="D2128" s="26">
        <f>'Base de dados'!C2127</f>
        <v>338008421</v>
      </c>
      <c r="E2128" s="20" t="str">
        <f>'Base de dados'!D2127</f>
        <v>267.408.848-62</v>
      </c>
      <c r="F2128" s="21" t="str">
        <f>IF('Base de dados'!E2127&lt;&gt;"",'Base de dados'!E2127,"")</f>
        <v>OLIVINO CASSIANO VICENTE FILHO</v>
      </c>
      <c r="G2128" s="21">
        <f>IF('Base de dados'!F2127&lt;&gt;"",'Base de dados'!F2127,"")</f>
        <v>292995428</v>
      </c>
      <c r="H2128" s="21" t="str">
        <f>IF('Base de dados'!G2127&lt;&gt;"",'Base de dados'!G2127,"")</f>
        <v>172.832.698-27</v>
      </c>
      <c r="I2128" s="31" t="str">
        <f>Prefeitura!D2128</f>
        <v>FAZ SANTO ANTONIO, 0 - RURAL - CASA BRANCA</v>
      </c>
      <c r="J2128" s="22" t="str">
        <f>Prefeitura!E2128</f>
        <v>(19) 994336122</v>
      </c>
      <c r="K2128" s="23" t="str">
        <f>LOWER('Base de dados'!K2127)</f>
        <v>vicentepriscila0@gmail.com</v>
      </c>
      <c r="L2128" s="24" t="str">
        <f>'Base de dados'!J2127</f>
        <v>POPULAÇÃO GERAL</v>
      </c>
      <c r="M2128" s="24" t="str">
        <f>'Base de dados'!L2127</f>
        <v>SUPLENTE</v>
      </c>
      <c r="N2128" s="24">
        <f>'Base de dados'!M2127</f>
        <v>1811</v>
      </c>
      <c r="O2128" s="29" t="str">
        <f>IF(OR(Prefeitura!I2128="Não",Prefeitura!J2128&lt;&gt;""),"EXCLUÍDO","")</f>
        <v/>
      </c>
      <c r="P2128" s="24" t="str">
        <f>IF(Prefeitura!J2128&lt;&gt;"","ATENDIDO CDHU",IF(Prefeitura!I2128="Não","NÃO COMPROVA TEMPO DE MORADIA",""))</f>
        <v/>
      </c>
      <c r="Q2128" s="24" t="str">
        <f t="shared" si="67"/>
        <v/>
      </c>
    </row>
    <row r="2129" spans="1:17" ht="24.95" customHeight="1" x14ac:dyDescent="0.25">
      <c r="A2129" s="17">
        <f t="shared" si="68"/>
        <v>2127</v>
      </c>
      <c r="B2129" s="18" t="str">
        <f>'Base de dados'!A2128</f>
        <v>5630020468</v>
      </c>
      <c r="C2129" s="19" t="str">
        <f>'Base de dados'!B2128</f>
        <v>ANA PAULA MORAES</v>
      </c>
      <c r="D2129" s="26">
        <f>'Base de dados'!C2128</f>
        <v>471193811</v>
      </c>
      <c r="E2129" s="20" t="str">
        <f>'Base de dados'!D2128</f>
        <v>392.265.978-04</v>
      </c>
      <c r="F2129" s="21" t="str">
        <f>IF('Base de dados'!E2128&lt;&gt;"",'Base de dados'!E2128,"")</f>
        <v/>
      </c>
      <c r="G2129" s="21" t="str">
        <f>IF('Base de dados'!F2128&lt;&gt;"",'Base de dados'!F2128,"")</f>
        <v/>
      </c>
      <c r="H2129" s="21" t="str">
        <f>IF('Base de dados'!G2128&lt;&gt;"",'Base de dados'!G2128,"")</f>
        <v/>
      </c>
      <c r="I2129" s="31" t="str">
        <f>Prefeitura!D2129</f>
        <v>RUA MARINA MOURA, 244 - PARQUE SAO PAULO - CASA BRANCA</v>
      </c>
      <c r="J2129" s="22" t="str">
        <f>Prefeitura!E2129</f>
        <v>(19) 993090500</v>
      </c>
      <c r="K2129" s="23" t="str">
        <f>LOWER('Base de dados'!K2128)</f>
        <v>paulinhamoraes1@hotmail.com</v>
      </c>
      <c r="L2129" s="24" t="str">
        <f>'Base de dados'!J2128</f>
        <v>POPULAÇÃO GERAL</v>
      </c>
      <c r="M2129" s="24" t="str">
        <f>'Base de dados'!L2128</f>
        <v>SUPLENTE</v>
      </c>
      <c r="N2129" s="24">
        <f>'Base de dados'!M2128</f>
        <v>1812</v>
      </c>
      <c r="O2129" s="29" t="str">
        <f>IF(OR(Prefeitura!I2129="Não",Prefeitura!J2129&lt;&gt;""),"EXCLUÍDO","")</f>
        <v/>
      </c>
      <c r="P2129" s="24" t="str">
        <f>IF(Prefeitura!J2129&lt;&gt;"","ATENDIDO CDHU",IF(Prefeitura!I2129="Não","NÃO COMPROVA TEMPO DE MORADIA",""))</f>
        <v/>
      </c>
      <c r="Q2129" s="24" t="str">
        <f t="shared" ref="Q2129:Q2137" si="69">IF(P2129="","",IF(P2129="ATENDIDO CDHU","CDHU","PREFEITURA"))</f>
        <v/>
      </c>
    </row>
    <row r="2130" spans="1:17" ht="24.95" customHeight="1" x14ac:dyDescent="0.25">
      <c r="A2130" s="17">
        <f t="shared" si="68"/>
        <v>2128</v>
      </c>
      <c r="B2130" s="18" t="str">
        <f>'Base de dados'!A2129</f>
        <v>5630011624</v>
      </c>
      <c r="C2130" s="19" t="str">
        <f>'Base de dados'!B2129</f>
        <v>TAMARA SOARES MARINGOLO</v>
      </c>
      <c r="D2130" s="26">
        <f>'Base de dados'!C2129</f>
        <v>479615974</v>
      </c>
      <c r="E2130" s="20" t="str">
        <f>'Base de dados'!D2129</f>
        <v>417.990.808-54</v>
      </c>
      <c r="F2130" s="21" t="str">
        <f>IF('Base de dados'!E2129&lt;&gt;"",'Base de dados'!E2129,"")</f>
        <v>ROBSON LUIS BERNARDES</v>
      </c>
      <c r="G2130" s="21">
        <f>IF('Base de dados'!F2129&lt;&gt;"",'Base de dados'!F2129,"")</f>
        <v>475743313</v>
      </c>
      <c r="H2130" s="21" t="str">
        <f>IF('Base de dados'!G2129&lt;&gt;"",'Base de dados'!G2129,"")</f>
        <v>413.975.248-39</v>
      </c>
      <c r="I2130" s="31" t="str">
        <f>Prefeitura!D2130</f>
        <v>RUA VINTE E UM DE ABRIL, 167 - SAO JOAO  - CASA BRANCA</v>
      </c>
      <c r="J2130" s="22" t="str">
        <f>Prefeitura!E2130</f>
        <v>(19) 997763675</v>
      </c>
      <c r="K2130" s="23" t="str">
        <f>LOWER('Base de dados'!K2129)</f>
        <v>tah.sm91@gmail.com</v>
      </c>
      <c r="L2130" s="24" t="str">
        <f>'Base de dados'!J2129</f>
        <v>POPULAÇÃO GERAL</v>
      </c>
      <c r="M2130" s="24" t="str">
        <f>'Base de dados'!L2129</f>
        <v>SUPLENTE</v>
      </c>
      <c r="N2130" s="24">
        <f>'Base de dados'!M2129</f>
        <v>1813</v>
      </c>
      <c r="O2130" s="29" t="str">
        <f>IF(OR(Prefeitura!I2130="Não",Prefeitura!J2130&lt;&gt;""),"EXCLUÍDO","")</f>
        <v/>
      </c>
      <c r="P2130" s="24" t="str">
        <f>IF(Prefeitura!J2130&lt;&gt;"","ATENDIDO CDHU",IF(Prefeitura!I2130="Não","NÃO COMPROVA TEMPO DE MORADIA",""))</f>
        <v/>
      </c>
      <c r="Q2130" s="24" t="str">
        <f t="shared" si="69"/>
        <v/>
      </c>
    </row>
    <row r="2131" spans="1:17" ht="24.95" customHeight="1" x14ac:dyDescent="0.25">
      <c r="A2131" s="17">
        <f t="shared" si="68"/>
        <v>2129</v>
      </c>
      <c r="B2131" s="18" t="str">
        <f>'Base de dados'!A2130</f>
        <v>5630004793</v>
      </c>
      <c r="C2131" s="19" t="str">
        <f>'Base de dados'!B2130</f>
        <v>TAIS GONCALVES CORREA</v>
      </c>
      <c r="D2131" s="26">
        <f>'Base de dados'!C2130</f>
        <v>53837732</v>
      </c>
      <c r="E2131" s="20" t="str">
        <f>'Base de dados'!D2130</f>
        <v>459.724.418-29</v>
      </c>
      <c r="F2131" s="21" t="str">
        <f>IF('Base de dados'!E2130&lt;&gt;"",'Base de dados'!E2130,"")</f>
        <v>FELIPE ALEX ALEXANDRE GONCALVES</v>
      </c>
      <c r="G2131" s="21">
        <f>IF('Base de dados'!F2130&lt;&gt;"",'Base de dados'!F2130,"")</f>
        <v>501317806</v>
      </c>
      <c r="H2131" s="21" t="str">
        <f>IF('Base de dados'!G2130&lt;&gt;"",'Base de dados'!G2130,"")</f>
        <v>453.234.928-13</v>
      </c>
      <c r="I2131" s="31" t="str">
        <f>Prefeitura!D2131</f>
        <v>RUA RUAS DAS ROSA, 390 - SAO BERNARDO - CASA BRANCA</v>
      </c>
      <c r="J2131" s="22" t="str">
        <f>Prefeitura!E2131</f>
        <v>(19) 992300176</v>
      </c>
      <c r="K2131" s="23" t="str">
        <f>LOWER('Base de dados'!K2130)</f>
        <v>tais24522@gmail.com</v>
      </c>
      <c r="L2131" s="24" t="str">
        <f>'Base de dados'!J2130</f>
        <v>POPULAÇÃO GERAL</v>
      </c>
      <c r="M2131" s="24" t="str">
        <f>'Base de dados'!L2130</f>
        <v>SUPLENTE</v>
      </c>
      <c r="N2131" s="24">
        <f>'Base de dados'!M2130</f>
        <v>1814</v>
      </c>
      <c r="O2131" s="29" t="str">
        <f>IF(OR(Prefeitura!I2131="Não",Prefeitura!J2131&lt;&gt;""),"EXCLUÍDO","")</f>
        <v/>
      </c>
      <c r="P2131" s="24" t="str">
        <f>IF(Prefeitura!J2131&lt;&gt;"","ATENDIDO CDHU",IF(Prefeitura!I2131="Não","NÃO COMPROVA TEMPO DE MORADIA",""))</f>
        <v/>
      </c>
      <c r="Q2131" s="24" t="str">
        <f t="shared" si="69"/>
        <v/>
      </c>
    </row>
    <row r="2132" spans="1:17" ht="24.95" customHeight="1" x14ac:dyDescent="0.25">
      <c r="A2132" s="17">
        <f t="shared" si="68"/>
        <v>2130</v>
      </c>
      <c r="B2132" s="18" t="str">
        <f>'Base de dados'!A2131</f>
        <v>5630004397</v>
      </c>
      <c r="C2132" s="19" t="str">
        <f>'Base de dados'!B2131</f>
        <v>MARIA DA CONCEICAO SILVA SOUZA</v>
      </c>
      <c r="D2132" s="26">
        <f>'Base de dados'!C2131</f>
        <v>178237206</v>
      </c>
      <c r="E2132" s="20" t="str">
        <f>'Base de dados'!D2131</f>
        <v>117.647.748-09</v>
      </c>
      <c r="F2132" s="21" t="str">
        <f>IF('Base de dados'!E2131&lt;&gt;"",'Base de dados'!E2131,"")</f>
        <v/>
      </c>
      <c r="G2132" s="21" t="str">
        <f>IF('Base de dados'!F2131&lt;&gt;"",'Base de dados'!F2131,"")</f>
        <v/>
      </c>
      <c r="H2132" s="21" t="str">
        <f>IF('Base de dados'!G2131&lt;&gt;"",'Base de dados'!G2131,"")</f>
        <v/>
      </c>
      <c r="I2132" s="31" t="str">
        <f>Prefeitura!D2132</f>
        <v>RUA MARCO BASAITI, 38 - CAPAO REDONDO - SAO PAULO</v>
      </c>
      <c r="J2132" s="22" t="str">
        <f>Prefeitura!E2132</f>
        <v>(11) 991932377</v>
      </c>
      <c r="K2132" s="23" t="str">
        <f>LOWER('Base de dados'!K2131)</f>
        <v>evelynda19@gmail.com</v>
      </c>
      <c r="L2132" s="24" t="str">
        <f>'Base de dados'!J2131</f>
        <v>POPULAÇÃO GERAL</v>
      </c>
      <c r="M2132" s="24" t="str">
        <f>'Base de dados'!L2131</f>
        <v>SUPLENTE</v>
      </c>
      <c r="N2132" s="24">
        <f>'Base de dados'!M2131</f>
        <v>1815</v>
      </c>
      <c r="O2132" s="29" t="str">
        <f>IF(OR(Prefeitura!I2132="Não",Prefeitura!J2132&lt;&gt;""),"EXCLUÍDO","")</f>
        <v/>
      </c>
      <c r="P2132" s="24" t="str">
        <f>IF(Prefeitura!J2132&lt;&gt;"","ATENDIDO CDHU",IF(Prefeitura!I2132="Não","NÃO COMPROVA TEMPO DE MORADIA",""))</f>
        <v/>
      </c>
      <c r="Q2132" s="24" t="str">
        <f t="shared" si="69"/>
        <v/>
      </c>
    </row>
    <row r="2133" spans="1:17" ht="24.95" customHeight="1" x14ac:dyDescent="0.25">
      <c r="A2133" s="17">
        <f t="shared" si="68"/>
        <v>2131</v>
      </c>
      <c r="B2133" s="18" t="str">
        <f>'Base de dados'!A2132</f>
        <v>5630004074</v>
      </c>
      <c r="C2133" s="19" t="str">
        <f>'Base de dados'!B2132</f>
        <v>PATRICIA SANTOS ANGELINI</v>
      </c>
      <c r="D2133" s="26">
        <f>'Base de dados'!C2132</f>
        <v>40099480</v>
      </c>
      <c r="E2133" s="20" t="str">
        <f>'Base de dados'!D2132</f>
        <v>307.228.878-09</v>
      </c>
      <c r="F2133" s="21" t="str">
        <f>IF('Base de dados'!E2132&lt;&gt;"",'Base de dados'!E2132,"")</f>
        <v/>
      </c>
      <c r="G2133" s="21" t="str">
        <f>IF('Base de dados'!F2132&lt;&gt;"",'Base de dados'!F2132,"")</f>
        <v/>
      </c>
      <c r="H2133" s="21" t="str">
        <f>IF('Base de dados'!G2132&lt;&gt;"",'Base de dados'!G2132,"")</f>
        <v/>
      </c>
      <c r="I2133" s="31" t="str">
        <f>Prefeitura!D2133</f>
        <v>RUA VALDEMAR PANICO, 223 - CENTRO - CASA BRANCA</v>
      </c>
      <c r="J2133" s="22" t="str">
        <f>Prefeitura!E2133</f>
        <v>(19) 989959890</v>
      </c>
      <c r="K2133" s="23" t="str">
        <f>LOWER('Base de dados'!K2132)</f>
        <v>paty_angeline@hotmail.com</v>
      </c>
      <c r="L2133" s="24" t="str">
        <f>'Base de dados'!J2132</f>
        <v>POPULAÇÃO GERAL</v>
      </c>
      <c r="M2133" s="24" t="str">
        <f>'Base de dados'!L2132</f>
        <v>SUPLENTE</v>
      </c>
      <c r="N2133" s="24">
        <f>'Base de dados'!M2132</f>
        <v>1816</v>
      </c>
      <c r="O2133" s="29" t="str">
        <f>IF(OR(Prefeitura!I2133="Não",Prefeitura!J2133&lt;&gt;""),"EXCLUÍDO","")</f>
        <v/>
      </c>
      <c r="P2133" s="24" t="str">
        <f>IF(Prefeitura!J2133&lt;&gt;"","ATENDIDO CDHU",IF(Prefeitura!I2133="Não","NÃO COMPROVA TEMPO DE MORADIA",""))</f>
        <v/>
      </c>
      <c r="Q2133" s="24" t="str">
        <f t="shared" si="69"/>
        <v/>
      </c>
    </row>
    <row r="2134" spans="1:17" ht="24.95" customHeight="1" x14ac:dyDescent="0.25">
      <c r="A2134" s="17">
        <f t="shared" si="68"/>
        <v>2132</v>
      </c>
      <c r="B2134" s="18" t="str">
        <f>'Base de dados'!A2133</f>
        <v>5630020765</v>
      </c>
      <c r="C2134" s="19" t="str">
        <f>'Base de dados'!B2133</f>
        <v>EDERSON BATISTA DE CAMPOS</v>
      </c>
      <c r="D2134" s="26">
        <f>'Base de dados'!C2133</f>
        <v>261983805</v>
      </c>
      <c r="E2134" s="20" t="str">
        <f>'Base de dados'!D2133</f>
        <v>187.685.908-30</v>
      </c>
      <c r="F2134" s="21" t="str">
        <f>IF('Base de dados'!E2133&lt;&gt;"",'Base de dados'!E2133,"")</f>
        <v>REGEANE ARAUJO GASPARINO</v>
      </c>
      <c r="G2134" s="21">
        <f>IF('Base de dados'!F2133&lt;&gt;"",'Base de dados'!F2133,"")</f>
        <v>400991706</v>
      </c>
      <c r="H2134" s="21" t="str">
        <f>IF('Base de dados'!G2133&lt;&gt;"",'Base de dados'!G2133,"")</f>
        <v>396.626.568-04</v>
      </c>
      <c r="I2134" s="31" t="str">
        <f>Prefeitura!D2134</f>
        <v>RUA JOAO ROBERTO ALVES, 95 - NOSSO TETO - CASA BRANCA</v>
      </c>
      <c r="J2134" s="22" t="str">
        <f>Prefeitura!E2134</f>
        <v>(19) 991294098</v>
      </c>
      <c r="K2134" s="23" t="str">
        <f>LOWER('Base de dados'!K2133)</f>
        <v>regianegasparino@gmail.com</v>
      </c>
      <c r="L2134" s="24" t="str">
        <f>'Base de dados'!J2133</f>
        <v>POPULAÇÃO GERAL</v>
      </c>
      <c r="M2134" s="24" t="str">
        <f>'Base de dados'!L2133</f>
        <v>SUPLENTE</v>
      </c>
      <c r="N2134" s="24">
        <f>'Base de dados'!M2133</f>
        <v>1817</v>
      </c>
      <c r="O2134" s="29" t="str">
        <f>IF(OR(Prefeitura!I2134="Não",Prefeitura!J2134&lt;&gt;""),"EXCLUÍDO","")</f>
        <v/>
      </c>
      <c r="P2134" s="24" t="str">
        <f>IF(Prefeitura!J2134&lt;&gt;"","ATENDIDO CDHU",IF(Prefeitura!I2134="Não","NÃO COMPROVA TEMPO DE MORADIA",""))</f>
        <v/>
      </c>
      <c r="Q2134" s="24" t="str">
        <f t="shared" si="69"/>
        <v/>
      </c>
    </row>
    <row r="2135" spans="1:17" ht="24.95" customHeight="1" x14ac:dyDescent="0.25">
      <c r="A2135" s="17">
        <f t="shared" si="68"/>
        <v>2133</v>
      </c>
      <c r="B2135" s="18" t="str">
        <f>'Base de dados'!A2134</f>
        <v>5630001492</v>
      </c>
      <c r="C2135" s="19" t="str">
        <f>'Base de dados'!B2134</f>
        <v>SERGIO GENEROSO FILHO</v>
      </c>
      <c r="D2135" s="26">
        <f>'Base de dados'!C2134</f>
        <v>552767207</v>
      </c>
      <c r="E2135" s="20" t="str">
        <f>'Base de dados'!D2134</f>
        <v>468.177.918-04</v>
      </c>
      <c r="F2135" s="21" t="str">
        <f>IF('Base de dados'!E2134&lt;&gt;"",'Base de dados'!E2134,"")</f>
        <v/>
      </c>
      <c r="G2135" s="21" t="str">
        <f>IF('Base de dados'!F2134&lt;&gt;"",'Base de dados'!F2134,"")</f>
        <v/>
      </c>
      <c r="H2135" s="21" t="str">
        <f>IF('Base de dados'!G2134&lt;&gt;"",'Base de dados'!G2134,"")</f>
        <v/>
      </c>
      <c r="I2135" s="31" t="str">
        <f>Prefeitura!D2135</f>
        <v>RUA LUCIO LEONEL, 207 - CENTRO - CASA BRANCA</v>
      </c>
      <c r="J2135" s="22" t="str">
        <f>Prefeitura!E2135</f>
        <v>(19) 994604001</v>
      </c>
      <c r="K2135" s="23" t="str">
        <f>LOWER('Base de dados'!K2134)</f>
        <v>sergiogeneroso1@hotmail.com</v>
      </c>
      <c r="L2135" s="24" t="str">
        <f>'Base de dados'!J2134</f>
        <v>POPULAÇÃO GERAL</v>
      </c>
      <c r="M2135" s="24" t="str">
        <f>'Base de dados'!L2134</f>
        <v>SUPLENTE</v>
      </c>
      <c r="N2135" s="24">
        <f>'Base de dados'!M2134</f>
        <v>1818</v>
      </c>
      <c r="O2135" s="29" t="str">
        <f>IF(OR(Prefeitura!I2135="Não",Prefeitura!J2135&lt;&gt;""),"EXCLUÍDO","")</f>
        <v/>
      </c>
      <c r="P2135" s="24" t="str">
        <f>IF(Prefeitura!J2135&lt;&gt;"","ATENDIDO CDHU",IF(Prefeitura!I2135="Não","NÃO COMPROVA TEMPO DE MORADIA",""))</f>
        <v/>
      </c>
      <c r="Q2135" s="24" t="str">
        <f t="shared" si="69"/>
        <v/>
      </c>
    </row>
    <row r="2136" spans="1:17" ht="24.95" customHeight="1" x14ac:dyDescent="0.25">
      <c r="A2136" s="17">
        <f t="shared" si="68"/>
        <v>2134</v>
      </c>
      <c r="B2136" s="18" t="str">
        <f>'Base de dados'!A2135</f>
        <v>5630018025</v>
      </c>
      <c r="C2136" s="19" t="str">
        <f>'Base de dados'!B2135</f>
        <v>EDNEIA APARECIDA LEME DA SILVA</v>
      </c>
      <c r="D2136" s="26">
        <f>'Base de dados'!C2135</f>
        <v>431647252</v>
      </c>
      <c r="E2136" s="20" t="str">
        <f>'Base de dados'!D2135</f>
        <v>336.958.428-06</v>
      </c>
      <c r="F2136" s="21" t="str">
        <f>IF('Base de dados'!E2135&lt;&gt;"",'Base de dados'!E2135,"")</f>
        <v/>
      </c>
      <c r="G2136" s="21" t="str">
        <f>IF('Base de dados'!F2135&lt;&gt;"",'Base de dados'!F2135,"")</f>
        <v/>
      </c>
      <c r="H2136" s="21" t="str">
        <f>IF('Base de dados'!G2135&lt;&gt;"",'Base de dados'!G2135,"")</f>
        <v/>
      </c>
      <c r="I2136" s="31" t="str">
        <f>Prefeitura!D2136</f>
        <v>RUA OLIMPIO JOSE AUGUSTO, 222 - PARQUE SAO PAULO - CASA BRANCA</v>
      </c>
      <c r="J2136" s="22" t="str">
        <f>Prefeitura!E2136</f>
        <v>(99) 3402886</v>
      </c>
      <c r="K2136" s="23" t="str">
        <f>LOWER('Base de dados'!K2135)</f>
        <v>rochaannajulia04@gmail.com</v>
      </c>
      <c r="L2136" s="24" t="str">
        <f>'Base de dados'!J2135</f>
        <v>POPULAÇÃO GERAL</v>
      </c>
      <c r="M2136" s="24" t="str">
        <f>'Base de dados'!L2135</f>
        <v>SUPLENTE</v>
      </c>
      <c r="N2136" s="24">
        <f>'Base de dados'!M2135</f>
        <v>1819</v>
      </c>
      <c r="O2136" s="29" t="str">
        <f>IF(OR(Prefeitura!I2136="Não",Prefeitura!J2136&lt;&gt;""),"EXCLUÍDO","")</f>
        <v/>
      </c>
      <c r="P2136" s="24" t="str">
        <f>IF(Prefeitura!J2136&lt;&gt;"","ATENDIDO CDHU",IF(Prefeitura!I2136="Não","NÃO COMPROVA TEMPO DE MORADIA",""))</f>
        <v/>
      </c>
      <c r="Q2136" s="24" t="str">
        <f t="shared" si="69"/>
        <v/>
      </c>
    </row>
    <row r="2137" spans="1:17" ht="24.95" customHeight="1" x14ac:dyDescent="0.25">
      <c r="A2137" s="17">
        <f t="shared" si="68"/>
        <v>2135</v>
      </c>
      <c r="B2137" s="18" t="str">
        <f>'Base de dados'!A2136</f>
        <v>5630001385</v>
      </c>
      <c r="C2137" s="19" t="str">
        <f>'Base de dados'!B2136</f>
        <v>RAFAEL DONIZETE MARCELINO</v>
      </c>
      <c r="D2137" s="26">
        <f>'Base de dados'!C2136</f>
        <v>44607455</v>
      </c>
      <c r="E2137" s="20" t="str">
        <f>'Base de dados'!D2136</f>
        <v>391.830.428-06</v>
      </c>
      <c r="F2137" s="21" t="str">
        <f>IF('Base de dados'!E2136&lt;&gt;"",'Base de dados'!E2136,"")</f>
        <v/>
      </c>
      <c r="G2137" s="21" t="str">
        <f>IF('Base de dados'!F2136&lt;&gt;"",'Base de dados'!F2136,"")</f>
        <v/>
      </c>
      <c r="H2137" s="21" t="str">
        <f>IF('Base de dados'!G2136&lt;&gt;"",'Base de dados'!G2136,"")</f>
        <v/>
      </c>
      <c r="I2137" s="31" t="str">
        <f>Prefeitura!D2137</f>
        <v>RUA 5, 215 - PARQUE SAO PAULO  - CASA BRANCA</v>
      </c>
      <c r="J2137" s="22" t="str">
        <f>Prefeitura!E2137</f>
        <v>(19) 994336106</v>
      </c>
      <c r="K2137" s="23" t="str">
        <f>LOWER('Base de dados'!K2136)</f>
        <v>rafaelmarcelinob88@gmail.com</v>
      </c>
      <c r="L2137" s="24" t="str">
        <f>'Base de dados'!J2136</f>
        <v>POPULAÇÃO GERAL</v>
      </c>
      <c r="M2137" s="24" t="str">
        <f>'Base de dados'!L2136</f>
        <v>SUPLENTE</v>
      </c>
      <c r="N2137" s="24">
        <f>'Base de dados'!M2136</f>
        <v>1820</v>
      </c>
      <c r="O2137" s="29" t="str">
        <f>IF(OR(Prefeitura!I2137="Não",Prefeitura!J2137&lt;&gt;""),"EXCLUÍDO","")</f>
        <v/>
      </c>
      <c r="P2137" s="24" t="str">
        <f>IF(Prefeitura!J2137&lt;&gt;"","ATENDIDO CDHU",IF(Prefeitura!I2137="Não","NÃO COMPROVA TEMPO DE MORADIA",""))</f>
        <v/>
      </c>
      <c r="Q2137" s="24" t="str">
        <f t="shared" si="69"/>
        <v/>
      </c>
    </row>
  </sheetData>
  <autoFilter ref="A2:Q4"/>
  <customSheetViews>
    <customSheetView guid="{95F22DDC-7987-402C-A54F-7B56EAEC41CE}" scale="70" showGridLines="0" fitToPage="1" showAutoFilter="1" state="hidden">
      <pane ySplit="2" topLeftCell="A4" activePane="bottomLeft" state="frozen"/>
      <selection pane="bottomLeft" activeCell="A4" sqref="A4"/>
      <pageMargins left="0.19685039370078741" right="0.19685039370078741" top="0.19685039370078741" bottom="0.19685039370078741" header="0.31496062992125984" footer="0.31496062992125984"/>
      <printOptions horizontalCentered="1"/>
      <pageSetup paperSize="9" scale="35" fitToHeight="0" orientation="landscape" r:id="rId1"/>
      <autoFilter ref="A2:Q635"/>
    </customSheetView>
  </customSheetViews>
  <mergeCells count="1">
    <mergeCell ref="A1:Q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35" fitToHeight="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/>
  <dimension ref="A1:E7"/>
  <sheetViews>
    <sheetView showGridLines="0" workbookViewId="0">
      <selection activeCell="A7" sqref="A7"/>
    </sheetView>
  </sheetViews>
  <sheetFormatPr defaultColWidth="14.28515625" defaultRowHeight="35.1" customHeight="1" x14ac:dyDescent="0.25"/>
  <cols>
    <col min="1" max="1" width="19.7109375" style="32" bestFit="1" customWidth="1"/>
    <col min="2" max="16384" width="14.28515625" style="32"/>
  </cols>
  <sheetData>
    <row r="1" spans="1:5" ht="21" x14ac:dyDescent="0.25">
      <c r="A1" s="40" t="str">
        <f>LEFT(Caixa!A1,SEARCH(" - ",Caixa!A1)-1)&amp;" - QUADRO RESUMO"</f>
        <v>CASA BRANCA-K - QUADRO RESUMO</v>
      </c>
      <c r="B1" s="40"/>
      <c r="C1" s="40"/>
      <c r="D1" s="40"/>
      <c r="E1" s="40"/>
    </row>
    <row r="2" spans="1:5" s="33" customFormat="1" ht="35.1" customHeight="1" x14ac:dyDescent="0.25">
      <c r="A2" s="7" t="s">
        <v>17</v>
      </c>
      <c r="B2" s="7" t="s">
        <v>24</v>
      </c>
      <c r="C2" s="7" t="s">
        <v>25</v>
      </c>
      <c r="D2" s="7" t="s">
        <v>26</v>
      </c>
      <c r="E2" s="7" t="s">
        <v>27</v>
      </c>
    </row>
    <row r="3" spans="1:5" ht="35.1" customHeight="1" x14ac:dyDescent="0.25">
      <c r="A3" s="34" t="s">
        <v>28</v>
      </c>
      <c r="B3" s="35">
        <f>COUNTIF(Prefeitura!F:F,'Quadro Resumo'!A3)</f>
        <v>1820</v>
      </c>
      <c r="C3" s="35">
        <f>COUNTIFS(Prefeitura!$F:$F,'Quadro Resumo'!$A3,Prefeitura!$G:$G,'Quadro Resumo'!C$2)</f>
        <v>161</v>
      </c>
      <c r="D3" s="35">
        <f>COUNTIFS(Prefeitura!$F:$F,'Quadro Resumo'!$A3,Prefeitura!$G:$G,'Quadro Resumo'!D$2)</f>
        <v>1659</v>
      </c>
      <c r="E3" s="35">
        <f>COUNTIFS(Caixa!$L:$L,'Quadro Resumo'!$A3,Caixa!$O:$O,'Quadro Resumo'!$E$2)</f>
        <v>13</v>
      </c>
    </row>
    <row r="4" spans="1:5" ht="35.1" customHeight="1" x14ac:dyDescent="0.25">
      <c r="A4" s="34" t="s">
        <v>29</v>
      </c>
      <c r="B4" s="35">
        <f>COUNTIF(Prefeitura!F:F,'Quadro Resumo'!A4)</f>
        <v>136</v>
      </c>
      <c r="C4" s="35">
        <f>COUNTIFS(Prefeitura!$F:$F,'Quadro Resumo'!$A4,Prefeitura!$G:$G,'Quadro Resumo'!C$2)</f>
        <v>14</v>
      </c>
      <c r="D4" s="35">
        <f>COUNTIFS(Prefeitura!$F:$F,'Quadro Resumo'!$A4,Prefeitura!$G:$G,'Quadro Resumo'!D$2)</f>
        <v>122</v>
      </c>
      <c r="E4" s="35">
        <f>COUNTIFS(Caixa!$L:$L,'Quadro Resumo'!$A4,Caixa!$O:$O,'Quadro Resumo'!$E$2)</f>
        <v>2</v>
      </c>
    </row>
    <row r="5" spans="1:5" ht="35.1" customHeight="1" x14ac:dyDescent="0.25">
      <c r="A5" s="34" t="s">
        <v>30</v>
      </c>
      <c r="B5" s="35">
        <f>COUNTIF(Prefeitura!F:F,'Quadro Resumo'!A5)</f>
        <v>168</v>
      </c>
      <c r="C5" s="35">
        <f>COUNTIFS(Prefeitura!$F:$F,'Quadro Resumo'!$A5,Prefeitura!$G:$G,'Quadro Resumo'!C$2)</f>
        <v>6</v>
      </c>
      <c r="D5" s="35">
        <f>COUNTIFS(Prefeitura!$F:$F,'Quadro Resumo'!$A5,Prefeitura!$G:$G,'Quadro Resumo'!D$2)</f>
        <v>162</v>
      </c>
      <c r="E5" s="35">
        <f>COUNTIFS(Caixa!$L:$L,'Quadro Resumo'!$A5,Caixa!$O:$O,'Quadro Resumo'!$E$2)</f>
        <v>5</v>
      </c>
    </row>
    <row r="6" spans="1:5" ht="35.1" customHeight="1" x14ac:dyDescent="0.25">
      <c r="A6" s="34" t="s">
        <v>31</v>
      </c>
      <c r="B6" s="35">
        <f>COUNTIF(Prefeitura!F:F,'Quadro Resumo'!A6)</f>
        <v>11</v>
      </c>
      <c r="C6" s="35">
        <f>COUNTIFS(Prefeitura!$F:$F,'Quadro Resumo'!$A6,Prefeitura!$G:$G,'Quadro Resumo'!C$2)</f>
        <v>8</v>
      </c>
      <c r="D6" s="35">
        <f>COUNTIFS(Prefeitura!$F:$F,'Quadro Resumo'!$A6,Prefeitura!$G:$G,'Quadro Resumo'!D$2)</f>
        <v>3</v>
      </c>
      <c r="E6" s="35">
        <f>COUNTIFS(Caixa!$L:$L,'Quadro Resumo'!$A6,Caixa!$O:$O,'Quadro Resumo'!$E$2)</f>
        <v>0</v>
      </c>
    </row>
    <row r="7" spans="1:5" ht="35.1" customHeight="1" x14ac:dyDescent="0.25">
      <c r="A7" s="36" t="s">
        <v>32</v>
      </c>
      <c r="B7" s="37">
        <f>SUM(B3:B6)</f>
        <v>2135</v>
      </c>
      <c r="C7" s="37">
        <f t="shared" ref="C7:E7" si="0">SUM(C3:C6)</f>
        <v>189</v>
      </c>
      <c r="D7" s="37">
        <f t="shared" si="0"/>
        <v>1946</v>
      </c>
      <c r="E7" s="37">
        <f t="shared" si="0"/>
        <v>20</v>
      </c>
    </row>
  </sheetData>
  <mergeCells count="1">
    <mergeCell ref="A1:E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1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PRODESP</vt:lpstr>
      <vt:lpstr>Base de dados</vt:lpstr>
      <vt:lpstr>Prefeitura</vt:lpstr>
      <vt:lpstr>Caixa</vt:lpstr>
      <vt:lpstr>Quadro Resumo</vt:lpstr>
      <vt:lpstr>Caixa!Titulos_de_impressao</vt:lpstr>
      <vt:lpstr>Prefeitura!Titulos_de_impressao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DOS REIS BRITO</dc:creator>
  <cp:lastModifiedBy>ALEXANDRE DOS REIS BRITO</cp:lastModifiedBy>
  <cp:lastPrinted>2020-07-07T19:00:54Z</cp:lastPrinted>
  <dcterms:created xsi:type="dcterms:W3CDTF">2020-01-30T14:51:14Z</dcterms:created>
  <dcterms:modified xsi:type="dcterms:W3CDTF">2020-07-24T14:45:27Z</dcterms:modified>
</cp:coreProperties>
</file>